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Работа\Федор сумкин\"/>
    </mc:Choice>
  </mc:AlternateContent>
  <bookViews>
    <workbookView xWindow="0" yWindow="0" windowWidth="23040" windowHeight="8496" tabRatio="720" firstSheet="1" activeTab="1"/>
  </bookViews>
  <sheets>
    <sheet name="Тех отчёт" sheetId="1" state="hidden" r:id="rId1"/>
    <sheet name="Расшифровка отчёта" sheetId="8" r:id="rId2"/>
    <sheet name="Себестоимость" sheetId="2" r:id="rId3"/>
    <sheet name="Реклама" sheetId="3" r:id="rId4"/>
    <sheet name="Начисления и компенсации по тов" sheetId="4" r:id="rId5"/>
    <sheet name="Заказы" sheetId="5" r:id="rId6"/>
    <sheet name="Хранение" sheetId="6" r:id="rId7"/>
    <sheet name="Артикул без-с размером" sheetId="7" r:id="rId8"/>
  </sheets>
  <definedNames>
    <definedName name="_xlnm._FilterDatabase" localSheetId="5" hidden="1">Заказы!$A$1:$M$1809</definedName>
    <definedName name="_xlnm._FilterDatabase" localSheetId="4" hidden="1">'Начисления и компенсации по тов'!$A$1:$N$6976</definedName>
    <definedName name="_xlnm._FilterDatabase" localSheetId="1" hidden="1">'Расшифровка отчёта'!$B$1:$T$702</definedName>
  </definedNames>
  <calcPr calcId="162913"/>
</workbook>
</file>

<file path=xl/calcChain.xml><?xml version="1.0" encoding="utf-8"?>
<calcChain xmlns="http://schemas.openxmlformats.org/spreadsheetml/2006/main">
  <c r="M5" i="8" l="1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4" i="8"/>
  <c r="M2" i="8"/>
  <c r="Q4" i="8" l="1"/>
  <c r="Q703" i="8" l="1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G2" i="8" l="1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94" i="8"/>
  <c r="Q47" i="8"/>
  <c r="Q78" i="8"/>
  <c r="Q46" i="8"/>
  <c r="Q48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415" i="8"/>
  <c r="Q77" i="8"/>
  <c r="Q86" i="8"/>
  <c r="Q261" i="8"/>
  <c r="Q91" i="8"/>
  <c r="Q619" i="8"/>
  <c r="Q643" i="8"/>
  <c r="Q83" i="8"/>
  <c r="Q84" i="8"/>
  <c r="Q128" i="8"/>
  <c r="Q436" i="8"/>
  <c r="Q87" i="8"/>
  <c r="Q88" i="8"/>
  <c r="Q89" i="8"/>
  <c r="Q347" i="8"/>
  <c r="Q82" i="8"/>
  <c r="Q92" i="8"/>
  <c r="Q93" i="8"/>
  <c r="Q80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50" i="8"/>
  <c r="Q129" i="8"/>
  <c r="Q130" i="8"/>
  <c r="Q131" i="8"/>
  <c r="Q132" i="8"/>
  <c r="Q133" i="8"/>
  <c r="Q134" i="8"/>
  <c r="Q135" i="8"/>
  <c r="Q136" i="8"/>
  <c r="Q137" i="8"/>
  <c r="Q138" i="8"/>
  <c r="Q702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669" i="8"/>
  <c r="Q251" i="8"/>
  <c r="Q252" i="8"/>
  <c r="Q253" i="8"/>
  <c r="Q254" i="8"/>
  <c r="Q255" i="8"/>
  <c r="Q256" i="8"/>
  <c r="Q257" i="8"/>
  <c r="Q258" i="8"/>
  <c r="Q259" i="8"/>
  <c r="Q260" i="8"/>
  <c r="Q650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631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81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139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90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70" i="8"/>
  <c r="Q620" i="8"/>
  <c r="Q621" i="8"/>
  <c r="Q649" i="8"/>
  <c r="Q641" i="8"/>
  <c r="Q624" i="8"/>
  <c r="Q625" i="8"/>
  <c r="Q626" i="8"/>
  <c r="Q627" i="8"/>
  <c r="Q628" i="8"/>
  <c r="Q629" i="8"/>
  <c r="Q630" i="8"/>
  <c r="Q76" i="8"/>
  <c r="Q632" i="8"/>
  <c r="Q623" i="8"/>
  <c r="Q634" i="8"/>
  <c r="Q633" i="8"/>
  <c r="Q636" i="8"/>
  <c r="Q637" i="8"/>
  <c r="Q701" i="8"/>
  <c r="Q639" i="8"/>
  <c r="Q640" i="8"/>
  <c r="Q85" i="8"/>
  <c r="Q642" i="8"/>
  <c r="Q635" i="8"/>
  <c r="Q644" i="8"/>
  <c r="Q645" i="8"/>
  <c r="Q646" i="8"/>
  <c r="Q647" i="8"/>
  <c r="Q648" i="8"/>
  <c r="Q638" i="8"/>
  <c r="Q622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250" i="8"/>
  <c r="Q49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79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333" i="8"/>
  <c r="Q685" i="8"/>
  <c r="Q5" i="8"/>
  <c r="N2" i="8"/>
  <c r="J2" i="8"/>
  <c r="H2" i="8"/>
  <c r="F2" i="8"/>
  <c r="E2" i="8"/>
  <c r="D2" i="8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2" i="4"/>
  <c r="D703" i="8" l="1"/>
  <c r="E703" i="8"/>
  <c r="J704" i="8"/>
  <c r="F705" i="8"/>
  <c r="H707" i="8"/>
  <c r="J709" i="8"/>
  <c r="G710" i="8"/>
  <c r="H712" i="8"/>
  <c r="D713" i="8"/>
  <c r="N713" i="8"/>
  <c r="J714" i="8"/>
  <c r="F715" i="8"/>
  <c r="J716" i="8"/>
  <c r="G717" i="8"/>
  <c r="E718" i="8"/>
  <c r="N718" i="8"/>
  <c r="G719" i="8"/>
  <c r="L720" i="8"/>
  <c r="H721" i="8"/>
  <c r="D721" i="8"/>
  <c r="G709" i="8"/>
  <c r="L713" i="8"/>
  <c r="N719" i="8"/>
  <c r="L708" i="8"/>
  <c r="E715" i="8"/>
  <c r="O715" i="8" s="1"/>
  <c r="S715" i="8" s="1"/>
  <c r="G721" i="8"/>
  <c r="F703" i="8"/>
  <c r="G705" i="8"/>
  <c r="D706" i="8"/>
  <c r="N706" i="8"/>
  <c r="J707" i="8"/>
  <c r="D708" i="8"/>
  <c r="N708" i="8"/>
  <c r="L709" i="8"/>
  <c r="H710" i="8"/>
  <c r="D711" i="8"/>
  <c r="N711" i="8"/>
  <c r="E713" i="8"/>
  <c r="L714" i="8"/>
  <c r="G715" i="8"/>
  <c r="L716" i="8"/>
  <c r="H717" i="8"/>
  <c r="F718" i="8"/>
  <c r="H719" i="8"/>
  <c r="D720" i="8"/>
  <c r="J721" i="8"/>
  <c r="N721" i="8"/>
  <c r="F707" i="8"/>
  <c r="J711" i="8"/>
  <c r="K711" i="8" s="1"/>
  <c r="D715" i="8"/>
  <c r="E719" i="8"/>
  <c r="L706" i="8"/>
  <c r="H714" i="8"/>
  <c r="F717" i="8"/>
  <c r="G703" i="8"/>
  <c r="D704" i="8"/>
  <c r="L704" i="8"/>
  <c r="H705" i="8"/>
  <c r="E706" i="8"/>
  <c r="E708" i="8"/>
  <c r="J710" i="8"/>
  <c r="E711" i="8"/>
  <c r="J712" i="8"/>
  <c r="F713" i="8"/>
  <c r="H715" i="8"/>
  <c r="I715" i="8" s="1"/>
  <c r="J717" i="8"/>
  <c r="G718" i="8"/>
  <c r="E720" i="8"/>
  <c r="N720" i="8"/>
  <c r="L721" i="8"/>
  <c r="N716" i="8"/>
  <c r="H718" i="8"/>
  <c r="F720" i="8"/>
  <c r="J706" i="8"/>
  <c r="K706" i="8" s="1"/>
  <c r="F712" i="8"/>
  <c r="E717" i="8"/>
  <c r="E705" i="8"/>
  <c r="O705" i="8" s="1"/>
  <c r="S705" i="8" s="1"/>
  <c r="L711" i="8"/>
  <c r="D718" i="8"/>
  <c r="P718" i="8" s="1"/>
  <c r="R718" i="8" s="1"/>
  <c r="H703" i="8"/>
  <c r="I703" i="8" s="1"/>
  <c r="E704" i="8"/>
  <c r="J705" i="8"/>
  <c r="F706" i="8"/>
  <c r="L707" i="8"/>
  <c r="F708" i="8"/>
  <c r="D709" i="8"/>
  <c r="P709" i="8" s="1"/>
  <c r="R709" i="8" s="1"/>
  <c r="N709" i="8"/>
  <c r="F711" i="8"/>
  <c r="G713" i="8"/>
  <c r="D714" i="8"/>
  <c r="N714" i="8"/>
  <c r="J715" i="8"/>
  <c r="K715" i="8" s="1"/>
  <c r="D716" i="8"/>
  <c r="L717" i="8"/>
  <c r="J719" i="8"/>
  <c r="N705" i="8"/>
  <c r="N710" i="8"/>
  <c r="G714" i="8"/>
  <c r="F721" i="8"/>
  <c r="H709" i="8"/>
  <c r="H716" i="8"/>
  <c r="I716" i="8" s="1"/>
  <c r="J703" i="8"/>
  <c r="K703" i="8" s="1"/>
  <c r="F704" i="8"/>
  <c r="N704" i="8"/>
  <c r="L705" i="8"/>
  <c r="G706" i="8"/>
  <c r="D707" i="8"/>
  <c r="G708" i="8"/>
  <c r="E709" i="8"/>
  <c r="L710" i="8"/>
  <c r="G711" i="8"/>
  <c r="D712" i="8"/>
  <c r="L712" i="8"/>
  <c r="H713" i="8"/>
  <c r="I713" i="8" s="1"/>
  <c r="E714" i="8"/>
  <c r="E716" i="8"/>
  <c r="J718" i="8"/>
  <c r="L719" i="8"/>
  <c r="G720" i="8"/>
  <c r="E710" i="8"/>
  <c r="L718" i="8"/>
  <c r="G707" i="8"/>
  <c r="G712" i="8"/>
  <c r="F719" i="8"/>
  <c r="L703" i="8"/>
  <c r="G704" i="8"/>
  <c r="H706" i="8"/>
  <c r="E707" i="8"/>
  <c r="O707" i="8" s="1"/>
  <c r="N707" i="8"/>
  <c r="H708" i="8"/>
  <c r="F709" i="8"/>
  <c r="D710" i="8"/>
  <c r="P710" i="8" s="1"/>
  <c r="R710" i="8" s="1"/>
  <c r="H711" i="8"/>
  <c r="I711" i="8" s="1"/>
  <c r="E712" i="8"/>
  <c r="O712" i="8" s="1"/>
  <c r="J713" i="8"/>
  <c r="K713" i="8" s="1"/>
  <c r="F714" i="8"/>
  <c r="L715" i="8"/>
  <c r="F716" i="8"/>
  <c r="D717" i="8"/>
  <c r="P717" i="8" s="1"/>
  <c r="R717" i="8" s="1"/>
  <c r="N717" i="8"/>
  <c r="D719" i="8"/>
  <c r="P719" i="8" s="1"/>
  <c r="R719" i="8" s="1"/>
  <c r="H720" i="8"/>
  <c r="I720" i="8" s="1"/>
  <c r="E721" i="8"/>
  <c r="O721" i="8" s="1"/>
  <c r="H704" i="8"/>
  <c r="I704" i="8" s="1"/>
  <c r="D705" i="8"/>
  <c r="P705" i="8" s="1"/>
  <c r="R705" i="8" s="1"/>
  <c r="J708" i="8"/>
  <c r="N712" i="8"/>
  <c r="G716" i="8"/>
  <c r="N703" i="8"/>
  <c r="F710" i="8"/>
  <c r="N715" i="8"/>
  <c r="J720" i="8"/>
  <c r="K720" i="8" s="1"/>
  <c r="D342" i="8"/>
  <c r="D702" i="8"/>
  <c r="D694" i="8"/>
  <c r="D686" i="8"/>
  <c r="D672" i="8"/>
  <c r="D652" i="8"/>
  <c r="D622" i="8"/>
  <c r="D590" i="8"/>
  <c r="D558" i="8"/>
  <c r="D526" i="8"/>
  <c r="D478" i="8"/>
  <c r="D414" i="8"/>
  <c r="D350" i="8"/>
  <c r="D701" i="8"/>
  <c r="D693" i="8"/>
  <c r="D685" i="8"/>
  <c r="D670" i="8"/>
  <c r="D650" i="8"/>
  <c r="D618" i="8"/>
  <c r="D586" i="8"/>
  <c r="D554" i="8"/>
  <c r="D522" i="8"/>
  <c r="D470" i="8"/>
  <c r="D406" i="8"/>
  <c r="D5" i="8"/>
  <c r="D13" i="8"/>
  <c r="D21" i="8"/>
  <c r="D29" i="8"/>
  <c r="D37" i="8"/>
  <c r="D45" i="8"/>
  <c r="D53" i="8"/>
  <c r="D61" i="8"/>
  <c r="D69" i="8"/>
  <c r="D77" i="8"/>
  <c r="D85" i="8"/>
  <c r="D93" i="8"/>
  <c r="D101" i="8"/>
  <c r="D109" i="8"/>
  <c r="D117" i="8"/>
  <c r="D125" i="8"/>
  <c r="D133" i="8"/>
  <c r="D141" i="8"/>
  <c r="D149" i="8"/>
  <c r="D157" i="8"/>
  <c r="D165" i="8"/>
  <c r="D173" i="8"/>
  <c r="D181" i="8"/>
  <c r="D189" i="8"/>
  <c r="D197" i="8"/>
  <c r="D205" i="8"/>
  <c r="D213" i="8"/>
  <c r="D221" i="8"/>
  <c r="D229" i="8"/>
  <c r="D237" i="8"/>
  <c r="D245" i="8"/>
  <c r="D253" i="8"/>
  <c r="D261" i="8"/>
  <c r="D269" i="8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D381" i="8"/>
  <c r="D389" i="8"/>
  <c r="D397" i="8"/>
  <c r="D405" i="8"/>
  <c r="D413" i="8"/>
  <c r="D421" i="8"/>
  <c r="D429" i="8"/>
  <c r="D437" i="8"/>
  <c r="D445" i="8"/>
  <c r="D453" i="8"/>
  <c r="D461" i="8"/>
  <c r="D469" i="8"/>
  <c r="D477" i="8"/>
  <c r="D485" i="8"/>
  <c r="D493" i="8"/>
  <c r="D501" i="8"/>
  <c r="D509" i="8"/>
  <c r="D517" i="8"/>
  <c r="D525" i="8"/>
  <c r="D533" i="8"/>
  <c r="D541" i="8"/>
  <c r="D549" i="8"/>
  <c r="D557" i="8"/>
  <c r="D565" i="8"/>
  <c r="D573" i="8"/>
  <c r="D581" i="8"/>
  <c r="D589" i="8"/>
  <c r="D597" i="8"/>
  <c r="D605" i="8"/>
  <c r="D613" i="8"/>
  <c r="D621" i="8"/>
  <c r="D629" i="8"/>
  <c r="D637" i="8"/>
  <c r="D645" i="8"/>
  <c r="D653" i="8"/>
  <c r="D661" i="8"/>
  <c r="D669" i="8"/>
  <c r="D677" i="8"/>
  <c r="D6" i="8"/>
  <c r="D14" i="8"/>
  <c r="D22" i="8"/>
  <c r="D30" i="8"/>
  <c r="D38" i="8"/>
  <c r="D46" i="8"/>
  <c r="D54" i="8"/>
  <c r="D62" i="8"/>
  <c r="D70" i="8"/>
  <c r="D78" i="8"/>
  <c r="D86" i="8"/>
  <c r="D94" i="8"/>
  <c r="D102" i="8"/>
  <c r="D110" i="8"/>
  <c r="D118" i="8"/>
  <c r="D126" i="8"/>
  <c r="D134" i="8"/>
  <c r="D142" i="8"/>
  <c r="D150" i="8"/>
  <c r="D158" i="8"/>
  <c r="D166" i="8"/>
  <c r="D174" i="8"/>
  <c r="D182" i="8"/>
  <c r="D190" i="8"/>
  <c r="D198" i="8"/>
  <c r="D206" i="8"/>
  <c r="D214" i="8"/>
  <c r="D222" i="8"/>
  <c r="D230" i="8"/>
  <c r="D238" i="8"/>
  <c r="D246" i="8"/>
  <c r="D254" i="8"/>
  <c r="D262" i="8"/>
  <c r="D270" i="8"/>
  <c r="D278" i="8"/>
  <c r="D286" i="8"/>
  <c r="D7" i="8"/>
  <c r="D15" i="8"/>
  <c r="D23" i="8"/>
  <c r="D31" i="8"/>
  <c r="D39" i="8"/>
  <c r="D47" i="8"/>
  <c r="D55" i="8"/>
  <c r="D63" i="8"/>
  <c r="D71" i="8"/>
  <c r="D79" i="8"/>
  <c r="D87" i="8"/>
  <c r="D95" i="8"/>
  <c r="D103" i="8"/>
  <c r="D111" i="8"/>
  <c r="D119" i="8"/>
  <c r="D127" i="8"/>
  <c r="D135" i="8"/>
  <c r="D143" i="8"/>
  <c r="D151" i="8"/>
  <c r="D159" i="8"/>
  <c r="D167" i="8"/>
  <c r="D175" i="8"/>
  <c r="D183" i="8"/>
  <c r="D191" i="8"/>
  <c r="D199" i="8"/>
  <c r="D207" i="8"/>
  <c r="D215" i="8"/>
  <c r="D223" i="8"/>
  <c r="D231" i="8"/>
  <c r="D239" i="8"/>
  <c r="D247" i="8"/>
  <c r="D255" i="8"/>
  <c r="D263" i="8"/>
  <c r="D271" i="8"/>
  <c r="D279" i="8"/>
  <c r="D287" i="8"/>
  <c r="D295" i="8"/>
  <c r="D303" i="8"/>
  <c r="D311" i="8"/>
  <c r="D319" i="8"/>
  <c r="D327" i="8"/>
  <c r="D335" i="8"/>
  <c r="D343" i="8"/>
  <c r="D351" i="8"/>
  <c r="D359" i="8"/>
  <c r="D367" i="8"/>
  <c r="D375" i="8"/>
  <c r="D383" i="8"/>
  <c r="D391" i="8"/>
  <c r="D399" i="8"/>
  <c r="D407" i="8"/>
  <c r="D415" i="8"/>
  <c r="D423" i="8"/>
  <c r="D431" i="8"/>
  <c r="D439" i="8"/>
  <c r="D447" i="8"/>
  <c r="D455" i="8"/>
  <c r="D463" i="8"/>
  <c r="D471" i="8"/>
  <c r="D479" i="8"/>
  <c r="D487" i="8"/>
  <c r="D495" i="8"/>
  <c r="D503" i="8"/>
  <c r="D511" i="8"/>
  <c r="D519" i="8"/>
  <c r="D527" i="8"/>
  <c r="D535" i="8"/>
  <c r="D543" i="8"/>
  <c r="D551" i="8"/>
  <c r="D559" i="8"/>
  <c r="D567" i="8"/>
  <c r="D575" i="8"/>
  <c r="D583" i="8"/>
  <c r="D591" i="8"/>
  <c r="D599" i="8"/>
  <c r="D607" i="8"/>
  <c r="D615" i="8"/>
  <c r="D623" i="8"/>
  <c r="D631" i="8"/>
  <c r="D639" i="8"/>
  <c r="D647" i="8"/>
  <c r="D655" i="8"/>
  <c r="D663" i="8"/>
  <c r="D671" i="8"/>
  <c r="D679" i="8"/>
  <c r="D8" i="8"/>
  <c r="D16" i="8"/>
  <c r="D24" i="8"/>
  <c r="D32" i="8"/>
  <c r="D40" i="8"/>
  <c r="D48" i="8"/>
  <c r="D56" i="8"/>
  <c r="D64" i="8"/>
  <c r="D72" i="8"/>
  <c r="D80" i="8"/>
  <c r="D88" i="8"/>
  <c r="D96" i="8"/>
  <c r="D104" i="8"/>
  <c r="D112" i="8"/>
  <c r="D120" i="8"/>
  <c r="D128" i="8"/>
  <c r="D136" i="8"/>
  <c r="D144" i="8"/>
  <c r="D152" i="8"/>
  <c r="D160" i="8"/>
  <c r="D168" i="8"/>
  <c r="D176" i="8"/>
  <c r="D184" i="8"/>
  <c r="D192" i="8"/>
  <c r="D200" i="8"/>
  <c r="D208" i="8"/>
  <c r="D216" i="8"/>
  <c r="D224" i="8"/>
  <c r="D232" i="8"/>
  <c r="D240" i="8"/>
  <c r="D248" i="8"/>
  <c r="D256" i="8"/>
  <c r="D264" i="8"/>
  <c r="D272" i="8"/>
  <c r="D280" i="8"/>
  <c r="D288" i="8"/>
  <c r="D296" i="8"/>
  <c r="D304" i="8"/>
  <c r="D312" i="8"/>
  <c r="D320" i="8"/>
  <c r="D328" i="8"/>
  <c r="D336" i="8"/>
  <c r="D344" i="8"/>
  <c r="D352" i="8"/>
  <c r="D360" i="8"/>
  <c r="D368" i="8"/>
  <c r="D376" i="8"/>
  <c r="D384" i="8"/>
  <c r="D392" i="8"/>
  <c r="D400" i="8"/>
  <c r="D408" i="8"/>
  <c r="D416" i="8"/>
  <c r="D424" i="8"/>
  <c r="D432" i="8"/>
  <c r="D440" i="8"/>
  <c r="D448" i="8"/>
  <c r="D456" i="8"/>
  <c r="D464" i="8"/>
  <c r="D472" i="8"/>
  <c r="D480" i="8"/>
  <c r="D488" i="8"/>
  <c r="D496" i="8"/>
  <c r="D504" i="8"/>
  <c r="D512" i="8"/>
  <c r="D520" i="8"/>
  <c r="D528" i="8"/>
  <c r="D536" i="8"/>
  <c r="D544" i="8"/>
  <c r="D552" i="8"/>
  <c r="D560" i="8"/>
  <c r="D568" i="8"/>
  <c r="D576" i="8"/>
  <c r="D584" i="8"/>
  <c r="D592" i="8"/>
  <c r="D600" i="8"/>
  <c r="D608" i="8"/>
  <c r="D616" i="8"/>
  <c r="D624" i="8"/>
  <c r="D632" i="8"/>
  <c r="D640" i="8"/>
  <c r="D648" i="8"/>
  <c r="D656" i="8"/>
  <c r="D664" i="8"/>
  <c r="D9" i="8"/>
  <c r="D17" i="8"/>
  <c r="D25" i="8"/>
  <c r="D33" i="8"/>
  <c r="D41" i="8"/>
  <c r="D49" i="8"/>
  <c r="D57" i="8"/>
  <c r="D65" i="8"/>
  <c r="D73" i="8"/>
  <c r="D81" i="8"/>
  <c r="D89" i="8"/>
  <c r="D97" i="8"/>
  <c r="D105" i="8"/>
  <c r="D113" i="8"/>
  <c r="D121" i="8"/>
  <c r="D129" i="8"/>
  <c r="D137" i="8"/>
  <c r="D145" i="8"/>
  <c r="D153" i="8"/>
  <c r="D161" i="8"/>
  <c r="D169" i="8"/>
  <c r="D177" i="8"/>
  <c r="D185" i="8"/>
  <c r="D193" i="8"/>
  <c r="D201" i="8"/>
  <c r="D209" i="8"/>
  <c r="D217" i="8"/>
  <c r="D225" i="8"/>
  <c r="D233" i="8"/>
  <c r="D241" i="8"/>
  <c r="D249" i="8"/>
  <c r="D257" i="8"/>
  <c r="D265" i="8"/>
  <c r="D273" i="8"/>
  <c r="D281" i="8"/>
  <c r="D289" i="8"/>
  <c r="D297" i="8"/>
  <c r="D305" i="8"/>
  <c r="D313" i="8"/>
  <c r="D321" i="8"/>
  <c r="D329" i="8"/>
  <c r="D337" i="8"/>
  <c r="D345" i="8"/>
  <c r="D353" i="8"/>
  <c r="D361" i="8"/>
  <c r="D369" i="8"/>
  <c r="D377" i="8"/>
  <c r="D385" i="8"/>
  <c r="D393" i="8"/>
  <c r="D401" i="8"/>
  <c r="D409" i="8"/>
  <c r="D417" i="8"/>
  <c r="D425" i="8"/>
  <c r="D433" i="8"/>
  <c r="D441" i="8"/>
  <c r="D449" i="8"/>
  <c r="D457" i="8"/>
  <c r="D465" i="8"/>
  <c r="D473" i="8"/>
  <c r="D481" i="8"/>
  <c r="D489" i="8"/>
  <c r="D497" i="8"/>
  <c r="D505" i="8"/>
  <c r="D513" i="8"/>
  <c r="D521" i="8"/>
  <c r="D529" i="8"/>
  <c r="D537" i="8"/>
  <c r="D545" i="8"/>
  <c r="D553" i="8"/>
  <c r="D561" i="8"/>
  <c r="D569" i="8"/>
  <c r="D577" i="8"/>
  <c r="D585" i="8"/>
  <c r="D593" i="8"/>
  <c r="D601" i="8"/>
  <c r="D609" i="8"/>
  <c r="D617" i="8"/>
  <c r="D625" i="8"/>
  <c r="D633" i="8"/>
  <c r="D641" i="8"/>
  <c r="D649" i="8"/>
  <c r="D657" i="8"/>
  <c r="D665" i="8"/>
  <c r="D673" i="8"/>
  <c r="D681" i="8"/>
  <c r="D10" i="8"/>
  <c r="D18" i="8"/>
  <c r="D26" i="8"/>
  <c r="D34" i="8"/>
  <c r="D42" i="8"/>
  <c r="D50" i="8"/>
  <c r="D58" i="8"/>
  <c r="D66" i="8"/>
  <c r="D74" i="8"/>
  <c r="D82" i="8"/>
  <c r="D90" i="8"/>
  <c r="D98" i="8"/>
  <c r="D106" i="8"/>
  <c r="D114" i="8"/>
  <c r="D122" i="8"/>
  <c r="D130" i="8"/>
  <c r="D138" i="8"/>
  <c r="D146" i="8"/>
  <c r="D154" i="8"/>
  <c r="D162" i="8"/>
  <c r="D170" i="8"/>
  <c r="D178" i="8"/>
  <c r="D186" i="8"/>
  <c r="D194" i="8"/>
  <c r="D202" i="8"/>
  <c r="D210" i="8"/>
  <c r="D218" i="8"/>
  <c r="D226" i="8"/>
  <c r="D234" i="8"/>
  <c r="D242" i="8"/>
  <c r="D250" i="8"/>
  <c r="D258" i="8"/>
  <c r="D266" i="8"/>
  <c r="D274" i="8"/>
  <c r="D282" i="8"/>
  <c r="D290" i="8"/>
  <c r="D298" i="8"/>
  <c r="D306" i="8"/>
  <c r="D314" i="8"/>
  <c r="D322" i="8"/>
  <c r="D330" i="8"/>
  <c r="D338" i="8"/>
  <c r="D346" i="8"/>
  <c r="D354" i="8"/>
  <c r="D362" i="8"/>
  <c r="D370" i="8"/>
  <c r="D378" i="8"/>
  <c r="D386" i="8"/>
  <c r="D394" i="8"/>
  <c r="D402" i="8"/>
  <c r="D410" i="8"/>
  <c r="D418" i="8"/>
  <c r="D426" i="8"/>
  <c r="D434" i="8"/>
  <c r="D442" i="8"/>
  <c r="D450" i="8"/>
  <c r="D458" i="8"/>
  <c r="D466" i="8"/>
  <c r="D474" i="8"/>
  <c r="D482" i="8"/>
  <c r="D490" i="8"/>
  <c r="D498" i="8"/>
  <c r="D506" i="8"/>
  <c r="D11" i="8"/>
  <c r="D19" i="8"/>
  <c r="D27" i="8"/>
  <c r="D35" i="8"/>
  <c r="D43" i="8"/>
  <c r="D51" i="8"/>
  <c r="D59" i="8"/>
  <c r="D67" i="8"/>
  <c r="D75" i="8"/>
  <c r="D83" i="8"/>
  <c r="D91" i="8"/>
  <c r="D99" i="8"/>
  <c r="D107" i="8"/>
  <c r="D115" i="8"/>
  <c r="D123" i="8"/>
  <c r="D131" i="8"/>
  <c r="D139" i="8"/>
  <c r="D147" i="8"/>
  <c r="D155" i="8"/>
  <c r="D163" i="8"/>
  <c r="D171" i="8"/>
  <c r="D179" i="8"/>
  <c r="D187" i="8"/>
  <c r="D195" i="8"/>
  <c r="D203" i="8"/>
  <c r="D211" i="8"/>
  <c r="D219" i="8"/>
  <c r="D227" i="8"/>
  <c r="D235" i="8"/>
  <c r="D243" i="8"/>
  <c r="D251" i="8"/>
  <c r="D259" i="8"/>
  <c r="D267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379" i="8"/>
  <c r="D387" i="8"/>
  <c r="D395" i="8"/>
  <c r="D403" i="8"/>
  <c r="D411" i="8"/>
  <c r="D419" i="8"/>
  <c r="D427" i="8"/>
  <c r="D435" i="8"/>
  <c r="D443" i="8"/>
  <c r="D451" i="8"/>
  <c r="D459" i="8"/>
  <c r="D467" i="8"/>
  <c r="D475" i="8"/>
  <c r="D483" i="8"/>
  <c r="D491" i="8"/>
  <c r="D499" i="8"/>
  <c r="D507" i="8"/>
  <c r="D515" i="8"/>
  <c r="D523" i="8"/>
  <c r="D531" i="8"/>
  <c r="D539" i="8"/>
  <c r="D547" i="8"/>
  <c r="D555" i="8"/>
  <c r="D563" i="8"/>
  <c r="D571" i="8"/>
  <c r="D579" i="8"/>
  <c r="D587" i="8"/>
  <c r="D595" i="8"/>
  <c r="D603" i="8"/>
  <c r="D611" i="8"/>
  <c r="D619" i="8"/>
  <c r="D627" i="8"/>
  <c r="D635" i="8"/>
  <c r="D643" i="8"/>
  <c r="D651" i="8"/>
  <c r="D659" i="8"/>
  <c r="D667" i="8"/>
  <c r="D675" i="8"/>
  <c r="D683" i="8"/>
  <c r="D12" i="8"/>
  <c r="D20" i="8"/>
  <c r="D28" i="8"/>
  <c r="D36" i="8"/>
  <c r="D44" i="8"/>
  <c r="D52" i="8"/>
  <c r="D60" i="8"/>
  <c r="D68" i="8"/>
  <c r="D76" i="8"/>
  <c r="D84" i="8"/>
  <c r="D92" i="8"/>
  <c r="D100" i="8"/>
  <c r="D108" i="8"/>
  <c r="D116" i="8"/>
  <c r="D124" i="8"/>
  <c r="D132" i="8"/>
  <c r="D140" i="8"/>
  <c r="D148" i="8"/>
  <c r="D156" i="8"/>
  <c r="D164" i="8"/>
  <c r="D172" i="8"/>
  <c r="D180" i="8"/>
  <c r="D188" i="8"/>
  <c r="D196" i="8"/>
  <c r="D204" i="8"/>
  <c r="D212" i="8"/>
  <c r="D220" i="8"/>
  <c r="D228" i="8"/>
  <c r="D236" i="8"/>
  <c r="D244" i="8"/>
  <c r="D252" i="8"/>
  <c r="D260" i="8"/>
  <c r="D268" i="8"/>
  <c r="D276" i="8"/>
  <c r="D284" i="8"/>
  <c r="D292" i="8"/>
  <c r="D300" i="8"/>
  <c r="D308" i="8"/>
  <c r="D316" i="8"/>
  <c r="D324" i="8"/>
  <c r="D332" i="8"/>
  <c r="D340" i="8"/>
  <c r="D348" i="8"/>
  <c r="D356" i="8"/>
  <c r="D364" i="8"/>
  <c r="D372" i="8"/>
  <c r="D380" i="8"/>
  <c r="D388" i="8"/>
  <c r="D396" i="8"/>
  <c r="D404" i="8"/>
  <c r="D412" i="8"/>
  <c r="D420" i="8"/>
  <c r="D428" i="8"/>
  <c r="D436" i="8"/>
  <c r="D444" i="8"/>
  <c r="D452" i="8"/>
  <c r="D460" i="8"/>
  <c r="D468" i="8"/>
  <c r="D476" i="8"/>
  <c r="D484" i="8"/>
  <c r="D492" i="8"/>
  <c r="D500" i="8"/>
  <c r="D508" i="8"/>
  <c r="D516" i="8"/>
  <c r="D524" i="8"/>
  <c r="D532" i="8"/>
  <c r="D540" i="8"/>
  <c r="D548" i="8"/>
  <c r="D556" i="8"/>
  <c r="D564" i="8"/>
  <c r="D572" i="8"/>
  <c r="D580" i="8"/>
  <c r="D588" i="8"/>
  <c r="D596" i="8"/>
  <c r="D604" i="8"/>
  <c r="D612" i="8"/>
  <c r="D620" i="8"/>
  <c r="D628" i="8"/>
  <c r="D636" i="8"/>
  <c r="D644" i="8"/>
  <c r="D700" i="8"/>
  <c r="D692" i="8"/>
  <c r="D684" i="8"/>
  <c r="D668" i="8"/>
  <c r="D646" i="8"/>
  <c r="D614" i="8"/>
  <c r="D582" i="8"/>
  <c r="D550" i="8"/>
  <c r="D518" i="8"/>
  <c r="D462" i="8"/>
  <c r="D398" i="8"/>
  <c r="D334" i="8"/>
  <c r="D699" i="8"/>
  <c r="D691" i="8"/>
  <c r="D682" i="8"/>
  <c r="D666" i="8"/>
  <c r="D642" i="8"/>
  <c r="D610" i="8"/>
  <c r="D578" i="8"/>
  <c r="D546" i="8"/>
  <c r="D514" i="8"/>
  <c r="D454" i="8"/>
  <c r="D390" i="8"/>
  <c r="D326" i="8"/>
  <c r="D698" i="8"/>
  <c r="D690" i="8"/>
  <c r="D680" i="8"/>
  <c r="D662" i="8"/>
  <c r="D638" i="8"/>
  <c r="D606" i="8"/>
  <c r="D574" i="8"/>
  <c r="D542" i="8"/>
  <c r="D510" i="8"/>
  <c r="D446" i="8"/>
  <c r="D382" i="8"/>
  <c r="D318" i="8"/>
  <c r="D697" i="8"/>
  <c r="D689" i="8"/>
  <c r="D678" i="8"/>
  <c r="D660" i="8"/>
  <c r="D634" i="8"/>
  <c r="D602" i="8"/>
  <c r="D570" i="8"/>
  <c r="D538" i="8"/>
  <c r="D502" i="8"/>
  <c r="D438" i="8"/>
  <c r="D374" i="8"/>
  <c r="D310" i="8"/>
  <c r="D696" i="8"/>
  <c r="D688" i="8"/>
  <c r="D676" i="8"/>
  <c r="D658" i="8"/>
  <c r="D630" i="8"/>
  <c r="D598" i="8"/>
  <c r="D566" i="8"/>
  <c r="D534" i="8"/>
  <c r="D494" i="8"/>
  <c r="D430" i="8"/>
  <c r="D366" i="8"/>
  <c r="D302" i="8"/>
  <c r="D695" i="8"/>
  <c r="D687" i="8"/>
  <c r="D674" i="8"/>
  <c r="D654" i="8"/>
  <c r="D626" i="8"/>
  <c r="D594" i="8"/>
  <c r="D562" i="8"/>
  <c r="D530" i="8"/>
  <c r="D486" i="8"/>
  <c r="D422" i="8"/>
  <c r="D358" i="8"/>
  <c r="D294" i="8"/>
  <c r="G15" i="8"/>
  <c r="G702" i="8"/>
  <c r="G694" i="8"/>
  <c r="G686" i="8"/>
  <c r="G677" i="8"/>
  <c r="G668" i="8"/>
  <c r="G659" i="8"/>
  <c r="G650" i="8"/>
  <c r="G641" i="8"/>
  <c r="G632" i="8"/>
  <c r="G623" i="8"/>
  <c r="G613" i="8"/>
  <c r="G604" i="8"/>
  <c r="G595" i="8"/>
  <c r="G586" i="8"/>
  <c r="G576" i="8"/>
  <c r="G565" i="8"/>
  <c r="G553" i="8"/>
  <c r="G540" i="8"/>
  <c r="G528" i="8"/>
  <c r="G515" i="8"/>
  <c r="G503" i="8"/>
  <c r="G489" i="8"/>
  <c r="G476" i="8"/>
  <c r="G464" i="8"/>
  <c r="G451" i="8"/>
  <c r="G439" i="8"/>
  <c r="G425" i="8"/>
  <c r="G412" i="8"/>
  <c r="G400" i="8"/>
  <c r="G387" i="8"/>
  <c r="G375" i="8"/>
  <c r="G361" i="8"/>
  <c r="G348" i="8"/>
  <c r="G336" i="8"/>
  <c r="G323" i="8"/>
  <c r="G311" i="8"/>
  <c r="G297" i="8"/>
  <c r="G284" i="8"/>
  <c r="G272" i="8"/>
  <c r="G259" i="8"/>
  <c r="G247" i="8"/>
  <c r="G233" i="8"/>
  <c r="G220" i="8"/>
  <c r="G208" i="8"/>
  <c r="G195" i="8"/>
  <c r="G183" i="8"/>
  <c r="G169" i="8"/>
  <c r="G156" i="8"/>
  <c r="G144" i="8"/>
  <c r="G131" i="8"/>
  <c r="G119" i="8"/>
  <c r="G105" i="8"/>
  <c r="G92" i="8"/>
  <c r="G80" i="8"/>
  <c r="G67" i="8"/>
  <c r="G55" i="8"/>
  <c r="G41" i="8"/>
  <c r="G28" i="8"/>
  <c r="G16" i="8"/>
  <c r="G701" i="8"/>
  <c r="G693" i="8"/>
  <c r="G685" i="8"/>
  <c r="G676" i="8"/>
  <c r="G667" i="8"/>
  <c r="G658" i="8"/>
  <c r="G649" i="8"/>
  <c r="G640" i="8"/>
  <c r="G631" i="8"/>
  <c r="G621" i="8"/>
  <c r="G612" i="8"/>
  <c r="G603" i="8"/>
  <c r="G594" i="8"/>
  <c r="G585" i="8"/>
  <c r="G575" i="8"/>
  <c r="G564" i="8"/>
  <c r="G552" i="8"/>
  <c r="G539" i="8"/>
  <c r="G527" i="8"/>
  <c r="G513" i="8"/>
  <c r="G500" i="8"/>
  <c r="G488" i="8"/>
  <c r="G475" i="8"/>
  <c r="G463" i="8"/>
  <c r="G449" i="8"/>
  <c r="G436" i="8"/>
  <c r="G424" i="8"/>
  <c r="G411" i="8"/>
  <c r="G399" i="8"/>
  <c r="G385" i="8"/>
  <c r="G372" i="8"/>
  <c r="G360" i="8"/>
  <c r="G347" i="8"/>
  <c r="G335" i="8"/>
  <c r="G321" i="8"/>
  <c r="G308" i="8"/>
  <c r="G296" i="8"/>
  <c r="G283" i="8"/>
  <c r="G271" i="8"/>
  <c r="G257" i="8"/>
  <c r="G244" i="8"/>
  <c r="G232" i="8"/>
  <c r="G219" i="8"/>
  <c r="G207" i="8"/>
  <c r="G193" i="8"/>
  <c r="G180" i="8"/>
  <c r="G168" i="8"/>
  <c r="G155" i="8"/>
  <c r="G143" i="8"/>
  <c r="G129" i="8"/>
  <c r="G116" i="8"/>
  <c r="G104" i="8"/>
  <c r="G91" i="8"/>
  <c r="G79" i="8"/>
  <c r="G65" i="8"/>
  <c r="G52" i="8"/>
  <c r="G40" i="8"/>
  <c r="G27" i="8"/>
  <c r="G5" i="8"/>
  <c r="G13" i="8"/>
  <c r="G21" i="8"/>
  <c r="G29" i="8"/>
  <c r="G37" i="8"/>
  <c r="G45" i="8"/>
  <c r="G53" i="8"/>
  <c r="G61" i="8"/>
  <c r="G69" i="8"/>
  <c r="G77" i="8"/>
  <c r="G85" i="8"/>
  <c r="G93" i="8"/>
  <c r="G101" i="8"/>
  <c r="G109" i="8"/>
  <c r="G117" i="8"/>
  <c r="G125" i="8"/>
  <c r="G133" i="8"/>
  <c r="G141" i="8"/>
  <c r="G149" i="8"/>
  <c r="G157" i="8"/>
  <c r="G165" i="8"/>
  <c r="G173" i="8"/>
  <c r="G181" i="8"/>
  <c r="G189" i="8"/>
  <c r="G197" i="8"/>
  <c r="G205" i="8"/>
  <c r="G213" i="8"/>
  <c r="G221" i="8"/>
  <c r="G229" i="8"/>
  <c r="G237" i="8"/>
  <c r="G245" i="8"/>
  <c r="G253" i="8"/>
  <c r="G261" i="8"/>
  <c r="G269" i="8"/>
  <c r="G277" i="8"/>
  <c r="G285" i="8"/>
  <c r="G293" i="8"/>
  <c r="G301" i="8"/>
  <c r="G309" i="8"/>
  <c r="G317" i="8"/>
  <c r="G325" i="8"/>
  <c r="G333" i="8"/>
  <c r="G341" i="8"/>
  <c r="G349" i="8"/>
  <c r="G357" i="8"/>
  <c r="G365" i="8"/>
  <c r="G373" i="8"/>
  <c r="G381" i="8"/>
  <c r="G389" i="8"/>
  <c r="G397" i="8"/>
  <c r="G405" i="8"/>
  <c r="G413" i="8"/>
  <c r="G421" i="8"/>
  <c r="G429" i="8"/>
  <c r="G437" i="8"/>
  <c r="G445" i="8"/>
  <c r="G453" i="8"/>
  <c r="G461" i="8"/>
  <c r="G469" i="8"/>
  <c r="G477" i="8"/>
  <c r="G485" i="8"/>
  <c r="G493" i="8"/>
  <c r="G501" i="8"/>
  <c r="G509" i="8"/>
  <c r="G517" i="8"/>
  <c r="G525" i="8"/>
  <c r="G533" i="8"/>
  <c r="G541" i="8"/>
  <c r="G549" i="8"/>
  <c r="G557" i="8"/>
  <c r="G6" i="8"/>
  <c r="G14" i="8"/>
  <c r="G22" i="8"/>
  <c r="G30" i="8"/>
  <c r="G38" i="8"/>
  <c r="G46" i="8"/>
  <c r="G54" i="8"/>
  <c r="G62" i="8"/>
  <c r="G70" i="8"/>
  <c r="G78" i="8"/>
  <c r="G86" i="8"/>
  <c r="G94" i="8"/>
  <c r="G102" i="8"/>
  <c r="G110" i="8"/>
  <c r="G118" i="8"/>
  <c r="G126" i="8"/>
  <c r="G134" i="8"/>
  <c r="G142" i="8"/>
  <c r="G150" i="8"/>
  <c r="G158" i="8"/>
  <c r="G166" i="8"/>
  <c r="G174" i="8"/>
  <c r="G182" i="8"/>
  <c r="G190" i="8"/>
  <c r="G198" i="8"/>
  <c r="G206" i="8"/>
  <c r="G214" i="8"/>
  <c r="G222" i="8"/>
  <c r="G230" i="8"/>
  <c r="G238" i="8"/>
  <c r="G246" i="8"/>
  <c r="G254" i="8"/>
  <c r="G262" i="8"/>
  <c r="G270" i="8"/>
  <c r="G278" i="8"/>
  <c r="G286" i="8"/>
  <c r="G294" i="8"/>
  <c r="G302" i="8"/>
  <c r="G310" i="8"/>
  <c r="G318" i="8"/>
  <c r="G326" i="8"/>
  <c r="G334" i="8"/>
  <c r="G342" i="8"/>
  <c r="G350" i="8"/>
  <c r="G358" i="8"/>
  <c r="G366" i="8"/>
  <c r="G374" i="8"/>
  <c r="G382" i="8"/>
  <c r="G390" i="8"/>
  <c r="G398" i="8"/>
  <c r="G406" i="8"/>
  <c r="G414" i="8"/>
  <c r="G422" i="8"/>
  <c r="G430" i="8"/>
  <c r="G438" i="8"/>
  <c r="G446" i="8"/>
  <c r="G454" i="8"/>
  <c r="G462" i="8"/>
  <c r="G470" i="8"/>
  <c r="G478" i="8"/>
  <c r="G486" i="8"/>
  <c r="G494" i="8"/>
  <c r="G502" i="8"/>
  <c r="G510" i="8"/>
  <c r="G518" i="8"/>
  <c r="G526" i="8"/>
  <c r="G534" i="8"/>
  <c r="G542" i="8"/>
  <c r="G550" i="8"/>
  <c r="G558" i="8"/>
  <c r="G566" i="8"/>
  <c r="G574" i="8"/>
  <c r="G582" i="8"/>
  <c r="G590" i="8"/>
  <c r="G598" i="8"/>
  <c r="G606" i="8"/>
  <c r="G614" i="8"/>
  <c r="G622" i="8"/>
  <c r="G630" i="8"/>
  <c r="G638" i="8"/>
  <c r="G646" i="8"/>
  <c r="G654" i="8"/>
  <c r="G662" i="8"/>
  <c r="G670" i="8"/>
  <c r="G678" i="8"/>
  <c r="G10" i="8"/>
  <c r="G18" i="8"/>
  <c r="G26" i="8"/>
  <c r="G34" i="8"/>
  <c r="G42" i="8"/>
  <c r="G50" i="8"/>
  <c r="G58" i="8"/>
  <c r="G66" i="8"/>
  <c r="G74" i="8"/>
  <c r="G82" i="8"/>
  <c r="G90" i="8"/>
  <c r="G98" i="8"/>
  <c r="G106" i="8"/>
  <c r="G114" i="8"/>
  <c r="G122" i="8"/>
  <c r="G130" i="8"/>
  <c r="G138" i="8"/>
  <c r="G146" i="8"/>
  <c r="G154" i="8"/>
  <c r="G162" i="8"/>
  <c r="G170" i="8"/>
  <c r="G178" i="8"/>
  <c r="G186" i="8"/>
  <c r="G194" i="8"/>
  <c r="G202" i="8"/>
  <c r="G210" i="8"/>
  <c r="G218" i="8"/>
  <c r="G226" i="8"/>
  <c r="G234" i="8"/>
  <c r="G242" i="8"/>
  <c r="G250" i="8"/>
  <c r="G258" i="8"/>
  <c r="G266" i="8"/>
  <c r="G274" i="8"/>
  <c r="G282" i="8"/>
  <c r="G290" i="8"/>
  <c r="G298" i="8"/>
  <c r="G306" i="8"/>
  <c r="G314" i="8"/>
  <c r="G322" i="8"/>
  <c r="G330" i="8"/>
  <c r="G338" i="8"/>
  <c r="G346" i="8"/>
  <c r="G354" i="8"/>
  <c r="G362" i="8"/>
  <c r="G370" i="8"/>
  <c r="G378" i="8"/>
  <c r="G386" i="8"/>
  <c r="G394" i="8"/>
  <c r="G402" i="8"/>
  <c r="G410" i="8"/>
  <c r="G418" i="8"/>
  <c r="G426" i="8"/>
  <c r="G434" i="8"/>
  <c r="G442" i="8"/>
  <c r="G450" i="8"/>
  <c r="G458" i="8"/>
  <c r="G466" i="8"/>
  <c r="G474" i="8"/>
  <c r="G482" i="8"/>
  <c r="G490" i="8"/>
  <c r="G498" i="8"/>
  <c r="G506" i="8"/>
  <c r="G514" i="8"/>
  <c r="G522" i="8"/>
  <c r="G530" i="8"/>
  <c r="G538" i="8"/>
  <c r="G546" i="8"/>
  <c r="G554" i="8"/>
  <c r="G562" i="8"/>
  <c r="G570" i="8"/>
  <c r="G578" i="8"/>
  <c r="G700" i="8"/>
  <c r="G692" i="8"/>
  <c r="G684" i="8"/>
  <c r="G675" i="8"/>
  <c r="G666" i="8"/>
  <c r="G657" i="8"/>
  <c r="G648" i="8"/>
  <c r="G639" i="8"/>
  <c r="G629" i="8"/>
  <c r="G620" i="8"/>
  <c r="G611" i="8"/>
  <c r="G602" i="8"/>
  <c r="G593" i="8"/>
  <c r="G584" i="8"/>
  <c r="G573" i="8"/>
  <c r="G563" i="8"/>
  <c r="G551" i="8"/>
  <c r="G537" i="8"/>
  <c r="G524" i="8"/>
  <c r="G512" i="8"/>
  <c r="G499" i="8"/>
  <c r="G487" i="8"/>
  <c r="G473" i="8"/>
  <c r="G460" i="8"/>
  <c r="G448" i="8"/>
  <c r="G435" i="8"/>
  <c r="G423" i="8"/>
  <c r="G409" i="8"/>
  <c r="G396" i="8"/>
  <c r="G384" i="8"/>
  <c r="G371" i="8"/>
  <c r="G359" i="8"/>
  <c r="G345" i="8"/>
  <c r="G332" i="8"/>
  <c r="G320" i="8"/>
  <c r="G307" i="8"/>
  <c r="G295" i="8"/>
  <c r="G281" i="8"/>
  <c r="G268" i="8"/>
  <c r="G256" i="8"/>
  <c r="G243" i="8"/>
  <c r="G231" i="8"/>
  <c r="G217" i="8"/>
  <c r="G204" i="8"/>
  <c r="G192" i="8"/>
  <c r="G179" i="8"/>
  <c r="G167" i="8"/>
  <c r="G153" i="8"/>
  <c r="G140" i="8"/>
  <c r="G128" i="8"/>
  <c r="G115" i="8"/>
  <c r="G103" i="8"/>
  <c r="G89" i="8"/>
  <c r="G76" i="8"/>
  <c r="G64" i="8"/>
  <c r="G51" i="8"/>
  <c r="G39" i="8"/>
  <c r="G25" i="8"/>
  <c r="G12" i="8"/>
  <c r="G699" i="8"/>
  <c r="G691" i="8"/>
  <c r="G683" i="8"/>
  <c r="G674" i="8"/>
  <c r="G665" i="8"/>
  <c r="G656" i="8"/>
  <c r="G647" i="8"/>
  <c r="G637" i="8"/>
  <c r="G628" i="8"/>
  <c r="G619" i="8"/>
  <c r="G610" i="8"/>
  <c r="G601" i="8"/>
  <c r="G592" i="8"/>
  <c r="G583" i="8"/>
  <c r="G572" i="8"/>
  <c r="G561" i="8"/>
  <c r="G548" i="8"/>
  <c r="G536" i="8"/>
  <c r="G523" i="8"/>
  <c r="G511" i="8"/>
  <c r="G497" i="8"/>
  <c r="G484" i="8"/>
  <c r="G472" i="8"/>
  <c r="G459" i="8"/>
  <c r="G447" i="8"/>
  <c r="G433" i="8"/>
  <c r="G420" i="8"/>
  <c r="G408" i="8"/>
  <c r="G395" i="8"/>
  <c r="G383" i="8"/>
  <c r="G369" i="8"/>
  <c r="G356" i="8"/>
  <c r="G344" i="8"/>
  <c r="G331" i="8"/>
  <c r="G319" i="8"/>
  <c r="G305" i="8"/>
  <c r="G292" i="8"/>
  <c r="G280" i="8"/>
  <c r="G267" i="8"/>
  <c r="G255" i="8"/>
  <c r="G241" i="8"/>
  <c r="G228" i="8"/>
  <c r="G216" i="8"/>
  <c r="G203" i="8"/>
  <c r="G191" i="8"/>
  <c r="G177" i="8"/>
  <c r="G164" i="8"/>
  <c r="G152" i="8"/>
  <c r="G139" i="8"/>
  <c r="G127" i="8"/>
  <c r="G113" i="8"/>
  <c r="G100" i="8"/>
  <c r="G88" i="8"/>
  <c r="G75" i="8"/>
  <c r="G63" i="8"/>
  <c r="G49" i="8"/>
  <c r="G36" i="8"/>
  <c r="G24" i="8"/>
  <c r="G11" i="8"/>
  <c r="G698" i="8"/>
  <c r="G690" i="8"/>
  <c r="G682" i="8"/>
  <c r="G673" i="8"/>
  <c r="G664" i="8"/>
  <c r="G655" i="8"/>
  <c r="G645" i="8"/>
  <c r="G636" i="8"/>
  <c r="G627" i="8"/>
  <c r="G618" i="8"/>
  <c r="G609" i="8"/>
  <c r="G600" i="8"/>
  <c r="G591" i="8"/>
  <c r="G581" i="8"/>
  <c r="G571" i="8"/>
  <c r="G560" i="8"/>
  <c r="G547" i="8"/>
  <c r="G535" i="8"/>
  <c r="G521" i="8"/>
  <c r="G508" i="8"/>
  <c r="G496" i="8"/>
  <c r="G483" i="8"/>
  <c r="G471" i="8"/>
  <c r="G457" i="8"/>
  <c r="G444" i="8"/>
  <c r="G432" i="8"/>
  <c r="G419" i="8"/>
  <c r="G407" i="8"/>
  <c r="G393" i="8"/>
  <c r="G380" i="8"/>
  <c r="G368" i="8"/>
  <c r="G355" i="8"/>
  <c r="G343" i="8"/>
  <c r="G329" i="8"/>
  <c r="G316" i="8"/>
  <c r="G304" i="8"/>
  <c r="G291" i="8"/>
  <c r="G279" i="8"/>
  <c r="G265" i="8"/>
  <c r="G252" i="8"/>
  <c r="G240" i="8"/>
  <c r="G227" i="8"/>
  <c r="G215" i="8"/>
  <c r="G201" i="8"/>
  <c r="G188" i="8"/>
  <c r="G176" i="8"/>
  <c r="G163" i="8"/>
  <c r="G151" i="8"/>
  <c r="G137" i="8"/>
  <c r="G124" i="8"/>
  <c r="G112" i="8"/>
  <c r="G99" i="8"/>
  <c r="G87" i="8"/>
  <c r="G73" i="8"/>
  <c r="G60" i="8"/>
  <c r="G48" i="8"/>
  <c r="G35" i="8"/>
  <c r="G23" i="8"/>
  <c r="G9" i="8"/>
  <c r="G697" i="8"/>
  <c r="G689" i="8"/>
  <c r="G681" i="8"/>
  <c r="G672" i="8"/>
  <c r="G663" i="8"/>
  <c r="G653" i="8"/>
  <c r="G644" i="8"/>
  <c r="G635" i="8"/>
  <c r="G626" i="8"/>
  <c r="G617" i="8"/>
  <c r="G608" i="8"/>
  <c r="G599" i="8"/>
  <c r="G589" i="8"/>
  <c r="G580" i="8"/>
  <c r="G569" i="8"/>
  <c r="G559" i="8"/>
  <c r="G545" i="8"/>
  <c r="G532" i="8"/>
  <c r="G520" i="8"/>
  <c r="G507" i="8"/>
  <c r="G495" i="8"/>
  <c r="G481" i="8"/>
  <c r="G468" i="8"/>
  <c r="G456" i="8"/>
  <c r="G443" i="8"/>
  <c r="G431" i="8"/>
  <c r="G417" i="8"/>
  <c r="G404" i="8"/>
  <c r="G392" i="8"/>
  <c r="G379" i="8"/>
  <c r="G367" i="8"/>
  <c r="G353" i="8"/>
  <c r="G340" i="8"/>
  <c r="G328" i="8"/>
  <c r="G315" i="8"/>
  <c r="G303" i="8"/>
  <c r="G289" i="8"/>
  <c r="G276" i="8"/>
  <c r="G264" i="8"/>
  <c r="G251" i="8"/>
  <c r="G239" i="8"/>
  <c r="G225" i="8"/>
  <c r="G212" i="8"/>
  <c r="G200" i="8"/>
  <c r="G187" i="8"/>
  <c r="G175" i="8"/>
  <c r="G161" i="8"/>
  <c r="G148" i="8"/>
  <c r="G136" i="8"/>
  <c r="G123" i="8"/>
  <c r="G111" i="8"/>
  <c r="G97" i="8"/>
  <c r="G84" i="8"/>
  <c r="G72" i="8"/>
  <c r="G59" i="8"/>
  <c r="G47" i="8"/>
  <c r="G33" i="8"/>
  <c r="G20" i="8"/>
  <c r="G8" i="8"/>
  <c r="G696" i="8"/>
  <c r="G688" i="8"/>
  <c r="G680" i="8"/>
  <c r="G671" i="8"/>
  <c r="G661" i="8"/>
  <c r="G652" i="8"/>
  <c r="G643" i="8"/>
  <c r="G634" i="8"/>
  <c r="G625" i="8"/>
  <c r="G616" i="8"/>
  <c r="G607" i="8"/>
  <c r="G597" i="8"/>
  <c r="G588" i="8"/>
  <c r="G579" i="8"/>
  <c r="G568" i="8"/>
  <c r="G556" i="8"/>
  <c r="G544" i="8"/>
  <c r="G531" i="8"/>
  <c r="G519" i="8"/>
  <c r="G505" i="8"/>
  <c r="G492" i="8"/>
  <c r="G480" i="8"/>
  <c r="G467" i="8"/>
  <c r="G455" i="8"/>
  <c r="G441" i="8"/>
  <c r="G428" i="8"/>
  <c r="G416" i="8"/>
  <c r="G403" i="8"/>
  <c r="G391" i="8"/>
  <c r="G377" i="8"/>
  <c r="G364" i="8"/>
  <c r="G352" i="8"/>
  <c r="G339" i="8"/>
  <c r="G327" i="8"/>
  <c r="G313" i="8"/>
  <c r="G300" i="8"/>
  <c r="G288" i="8"/>
  <c r="G275" i="8"/>
  <c r="G263" i="8"/>
  <c r="G249" i="8"/>
  <c r="G236" i="8"/>
  <c r="G224" i="8"/>
  <c r="G211" i="8"/>
  <c r="G199" i="8"/>
  <c r="G185" i="8"/>
  <c r="G172" i="8"/>
  <c r="G160" i="8"/>
  <c r="G147" i="8"/>
  <c r="G135" i="8"/>
  <c r="G121" i="8"/>
  <c r="G108" i="8"/>
  <c r="G96" i="8"/>
  <c r="G83" i="8"/>
  <c r="G71" i="8"/>
  <c r="G57" i="8"/>
  <c r="G44" i="8"/>
  <c r="G32" i="8"/>
  <c r="G19" i="8"/>
  <c r="G7" i="8"/>
  <c r="G4" i="8"/>
  <c r="G695" i="8"/>
  <c r="G687" i="8"/>
  <c r="G679" i="8"/>
  <c r="G669" i="8"/>
  <c r="G660" i="8"/>
  <c r="G651" i="8"/>
  <c r="G642" i="8"/>
  <c r="G633" i="8"/>
  <c r="G624" i="8"/>
  <c r="G615" i="8"/>
  <c r="G605" i="8"/>
  <c r="G596" i="8"/>
  <c r="G587" i="8"/>
  <c r="G577" i="8"/>
  <c r="G567" i="8"/>
  <c r="G555" i="8"/>
  <c r="G543" i="8"/>
  <c r="G529" i="8"/>
  <c r="G516" i="8"/>
  <c r="G504" i="8"/>
  <c r="G491" i="8"/>
  <c r="G479" i="8"/>
  <c r="G465" i="8"/>
  <c r="G452" i="8"/>
  <c r="G440" i="8"/>
  <c r="G427" i="8"/>
  <c r="G415" i="8"/>
  <c r="G401" i="8"/>
  <c r="G388" i="8"/>
  <c r="G376" i="8"/>
  <c r="G363" i="8"/>
  <c r="G351" i="8"/>
  <c r="G337" i="8"/>
  <c r="G324" i="8"/>
  <c r="G312" i="8"/>
  <c r="G299" i="8"/>
  <c r="G287" i="8"/>
  <c r="G273" i="8"/>
  <c r="G260" i="8"/>
  <c r="G248" i="8"/>
  <c r="G235" i="8"/>
  <c r="G223" i="8"/>
  <c r="G209" i="8"/>
  <c r="G196" i="8"/>
  <c r="G184" i="8"/>
  <c r="G171" i="8"/>
  <c r="G159" i="8"/>
  <c r="G145" i="8"/>
  <c r="G132" i="8"/>
  <c r="G120" i="8"/>
  <c r="G107" i="8"/>
  <c r="G95" i="8"/>
  <c r="G81" i="8"/>
  <c r="G68" i="8"/>
  <c r="G56" i="8"/>
  <c r="G43" i="8"/>
  <c r="G31" i="8"/>
  <c r="G17" i="8"/>
  <c r="N12" i="8"/>
  <c r="N695" i="8"/>
  <c r="N687" i="8"/>
  <c r="N676" i="8"/>
  <c r="N657" i="8"/>
  <c r="N636" i="8"/>
  <c r="N616" i="8"/>
  <c r="N593" i="8"/>
  <c r="N572" i="8"/>
  <c r="N552" i="8"/>
  <c r="N529" i="8"/>
  <c r="N508" i="8"/>
  <c r="N488" i="8"/>
  <c r="N465" i="8"/>
  <c r="N444" i="8"/>
  <c r="N424" i="8"/>
  <c r="N401" i="8"/>
  <c r="N380" i="8"/>
  <c r="N360" i="8"/>
  <c r="N337" i="8"/>
  <c r="N316" i="8"/>
  <c r="N296" i="8"/>
  <c r="N273" i="8"/>
  <c r="N248" i="8"/>
  <c r="N216" i="8"/>
  <c r="N164" i="8"/>
  <c r="N100" i="8"/>
  <c r="N36" i="8"/>
  <c r="N685" i="8"/>
  <c r="N694" i="8"/>
  <c r="N686" i="8"/>
  <c r="N675" i="8"/>
  <c r="N656" i="8"/>
  <c r="N623" i="8"/>
  <c r="N612" i="8"/>
  <c r="N592" i="8"/>
  <c r="N569" i="8"/>
  <c r="N548" i="8"/>
  <c r="N528" i="8"/>
  <c r="N505" i="8"/>
  <c r="N484" i="8"/>
  <c r="N464" i="8"/>
  <c r="N441" i="8"/>
  <c r="N420" i="8"/>
  <c r="N400" i="8"/>
  <c r="N377" i="8"/>
  <c r="N356" i="8"/>
  <c r="N336" i="8"/>
  <c r="N313" i="8"/>
  <c r="N292" i="8"/>
  <c r="N272" i="8"/>
  <c r="N244" i="8"/>
  <c r="N212" i="8"/>
  <c r="N156" i="8"/>
  <c r="N92" i="8"/>
  <c r="N28" i="8"/>
  <c r="N333" i="8"/>
  <c r="N693" i="8"/>
  <c r="N79" i="8"/>
  <c r="N673" i="8"/>
  <c r="N652" i="8"/>
  <c r="N632" i="8"/>
  <c r="N609" i="8"/>
  <c r="N588" i="8"/>
  <c r="N568" i="8"/>
  <c r="N545" i="8"/>
  <c r="N524" i="8"/>
  <c r="N504" i="8"/>
  <c r="N481" i="8"/>
  <c r="N460" i="8"/>
  <c r="N440" i="8"/>
  <c r="N417" i="8"/>
  <c r="N396" i="8"/>
  <c r="N376" i="8"/>
  <c r="N353" i="8"/>
  <c r="N332" i="8"/>
  <c r="N312" i="8"/>
  <c r="N289" i="8"/>
  <c r="N268" i="8"/>
  <c r="N240" i="8"/>
  <c r="N208" i="8"/>
  <c r="N148" i="8"/>
  <c r="N84" i="8"/>
  <c r="N20" i="8"/>
  <c r="N700" i="8"/>
  <c r="N692" i="8"/>
  <c r="N684" i="8"/>
  <c r="N672" i="8"/>
  <c r="N638" i="8"/>
  <c r="N628" i="8"/>
  <c r="N608" i="8"/>
  <c r="N585" i="8"/>
  <c r="N564" i="8"/>
  <c r="N544" i="8"/>
  <c r="N521" i="8"/>
  <c r="N500" i="8"/>
  <c r="N480" i="8"/>
  <c r="N457" i="8"/>
  <c r="N90" i="8"/>
  <c r="N416" i="8"/>
  <c r="N393" i="8"/>
  <c r="N372" i="8"/>
  <c r="N352" i="8"/>
  <c r="N329" i="8"/>
  <c r="N308" i="8"/>
  <c r="N288" i="8"/>
  <c r="N265" i="8"/>
  <c r="N236" i="8"/>
  <c r="N204" i="8"/>
  <c r="N140" i="8"/>
  <c r="N415" i="8"/>
  <c r="N4" i="8"/>
  <c r="N9" i="8"/>
  <c r="N17" i="8"/>
  <c r="N25" i="8"/>
  <c r="N33" i="8"/>
  <c r="N41" i="8"/>
  <c r="N46" i="8"/>
  <c r="N57" i="8"/>
  <c r="N65" i="8"/>
  <c r="N73" i="8"/>
  <c r="N619" i="8"/>
  <c r="N89" i="8"/>
  <c r="N97" i="8"/>
  <c r="N105" i="8"/>
  <c r="N113" i="8"/>
  <c r="N121" i="8"/>
  <c r="N129" i="8"/>
  <c r="N137" i="8"/>
  <c r="N145" i="8"/>
  <c r="N153" i="8"/>
  <c r="N161" i="8"/>
  <c r="N169" i="8"/>
  <c r="N177" i="8"/>
  <c r="N185" i="8"/>
  <c r="N193" i="8"/>
  <c r="N201" i="8"/>
  <c r="N209" i="8"/>
  <c r="N217" i="8"/>
  <c r="N225" i="8"/>
  <c r="N233" i="8"/>
  <c r="N241" i="8"/>
  <c r="N249" i="8"/>
  <c r="N257" i="8"/>
  <c r="N10" i="8"/>
  <c r="N18" i="8"/>
  <c r="N26" i="8"/>
  <c r="N34" i="8"/>
  <c r="N42" i="8"/>
  <c r="N48" i="8"/>
  <c r="N58" i="8"/>
  <c r="N66" i="8"/>
  <c r="N74" i="8"/>
  <c r="N643" i="8"/>
  <c r="N347" i="8"/>
  <c r="N98" i="8"/>
  <c r="N106" i="8"/>
  <c r="N114" i="8"/>
  <c r="N122" i="8"/>
  <c r="N130" i="8"/>
  <c r="N138" i="8"/>
  <c r="N146" i="8"/>
  <c r="N154" i="8"/>
  <c r="N162" i="8"/>
  <c r="N170" i="8"/>
  <c r="N178" i="8"/>
  <c r="N186" i="8"/>
  <c r="N194" i="8"/>
  <c r="N202" i="8"/>
  <c r="N210" i="8"/>
  <c r="N218" i="8"/>
  <c r="N226" i="8"/>
  <c r="N234" i="8"/>
  <c r="N242" i="8"/>
  <c r="N669" i="8"/>
  <c r="N258" i="8"/>
  <c r="N266" i="8"/>
  <c r="N274" i="8"/>
  <c r="N282" i="8"/>
  <c r="N290" i="8"/>
  <c r="N298" i="8"/>
  <c r="N306" i="8"/>
  <c r="N314" i="8"/>
  <c r="N322" i="8"/>
  <c r="N330" i="8"/>
  <c r="N338" i="8"/>
  <c r="N346" i="8"/>
  <c r="N354" i="8"/>
  <c r="N362" i="8"/>
  <c r="N370" i="8"/>
  <c r="N378" i="8"/>
  <c r="N386" i="8"/>
  <c r="N394" i="8"/>
  <c r="N402" i="8"/>
  <c r="N410" i="8"/>
  <c r="N418" i="8"/>
  <c r="N426" i="8"/>
  <c r="N434" i="8"/>
  <c r="N442" i="8"/>
  <c r="N450" i="8"/>
  <c r="N458" i="8"/>
  <c r="N466" i="8"/>
  <c r="N474" i="8"/>
  <c r="N482" i="8"/>
  <c r="N490" i="8"/>
  <c r="N498" i="8"/>
  <c r="N506" i="8"/>
  <c r="N514" i="8"/>
  <c r="N522" i="8"/>
  <c r="N530" i="8"/>
  <c r="N538" i="8"/>
  <c r="N546" i="8"/>
  <c r="N554" i="8"/>
  <c r="N562" i="8"/>
  <c r="N570" i="8"/>
  <c r="N578" i="8"/>
  <c r="N586" i="8"/>
  <c r="N594" i="8"/>
  <c r="N602" i="8"/>
  <c r="N610" i="8"/>
  <c r="N618" i="8"/>
  <c r="N626" i="8"/>
  <c r="N634" i="8"/>
  <c r="N642" i="8"/>
  <c r="N622" i="8"/>
  <c r="N658" i="8"/>
  <c r="N666" i="8"/>
  <c r="N674" i="8"/>
  <c r="N11" i="8"/>
  <c r="N19" i="8"/>
  <c r="N27" i="8"/>
  <c r="N35" i="8"/>
  <c r="N43" i="8"/>
  <c r="N51" i="8"/>
  <c r="N59" i="8"/>
  <c r="N67" i="8"/>
  <c r="N75" i="8"/>
  <c r="N83" i="8"/>
  <c r="N82" i="8"/>
  <c r="N99" i="8"/>
  <c r="N107" i="8"/>
  <c r="N115" i="8"/>
  <c r="N123" i="8"/>
  <c r="N131" i="8"/>
  <c r="N702" i="8"/>
  <c r="N147" i="8"/>
  <c r="N155" i="8"/>
  <c r="N163" i="8"/>
  <c r="N171" i="8"/>
  <c r="N179" i="8"/>
  <c r="N187" i="8"/>
  <c r="N195" i="8"/>
  <c r="N203" i="8"/>
  <c r="N211" i="8"/>
  <c r="N219" i="8"/>
  <c r="N227" i="8"/>
  <c r="N235" i="8"/>
  <c r="N243" i="8"/>
  <c r="N251" i="8"/>
  <c r="N259" i="8"/>
  <c r="N267" i="8"/>
  <c r="N275" i="8"/>
  <c r="N283" i="8"/>
  <c r="N291" i="8"/>
  <c r="N299" i="8"/>
  <c r="N307" i="8"/>
  <c r="N315" i="8"/>
  <c r="N323" i="8"/>
  <c r="N331" i="8"/>
  <c r="N339" i="8"/>
  <c r="N81" i="8"/>
  <c r="N355" i="8"/>
  <c r="N363" i="8"/>
  <c r="N371" i="8"/>
  <c r="N379" i="8"/>
  <c r="N387" i="8"/>
  <c r="N395" i="8"/>
  <c r="N403" i="8"/>
  <c r="N411" i="8"/>
  <c r="N419" i="8"/>
  <c r="N427" i="8"/>
  <c r="N435" i="8"/>
  <c r="N443" i="8"/>
  <c r="N451" i="8"/>
  <c r="N459" i="8"/>
  <c r="N467" i="8"/>
  <c r="N475" i="8"/>
  <c r="N483" i="8"/>
  <c r="N491" i="8"/>
  <c r="N499" i="8"/>
  <c r="N507" i="8"/>
  <c r="N515" i="8"/>
  <c r="N523" i="8"/>
  <c r="N531" i="8"/>
  <c r="N539" i="8"/>
  <c r="N547" i="8"/>
  <c r="N555" i="8"/>
  <c r="N563" i="8"/>
  <c r="N571" i="8"/>
  <c r="N579" i="8"/>
  <c r="N587" i="8"/>
  <c r="N595" i="8"/>
  <c r="N603" i="8"/>
  <c r="N611" i="8"/>
  <c r="N670" i="8"/>
  <c r="N627" i="8"/>
  <c r="N633" i="8"/>
  <c r="N635" i="8"/>
  <c r="N651" i="8"/>
  <c r="N659" i="8"/>
  <c r="N667" i="8"/>
  <c r="N5" i="8"/>
  <c r="N13" i="8"/>
  <c r="N21" i="8"/>
  <c r="N29" i="8"/>
  <c r="N37" i="8"/>
  <c r="N45" i="8"/>
  <c r="N53" i="8"/>
  <c r="N61" i="8"/>
  <c r="N69" i="8"/>
  <c r="N77" i="8"/>
  <c r="N128" i="8"/>
  <c r="N93" i="8"/>
  <c r="N101" i="8"/>
  <c r="N109" i="8"/>
  <c r="N117" i="8"/>
  <c r="N125" i="8"/>
  <c r="N133" i="8"/>
  <c r="N141" i="8"/>
  <c r="N149" i="8"/>
  <c r="N157" i="8"/>
  <c r="N165" i="8"/>
  <c r="N173" i="8"/>
  <c r="N181" i="8"/>
  <c r="N189" i="8"/>
  <c r="N197" i="8"/>
  <c r="N205" i="8"/>
  <c r="N213" i="8"/>
  <c r="N221" i="8"/>
  <c r="N229" i="8"/>
  <c r="N237" i="8"/>
  <c r="N245" i="8"/>
  <c r="N253" i="8"/>
  <c r="N650" i="8"/>
  <c r="N269" i="8"/>
  <c r="N277" i="8"/>
  <c r="N285" i="8"/>
  <c r="N293" i="8"/>
  <c r="N301" i="8"/>
  <c r="N309" i="8"/>
  <c r="N317" i="8"/>
  <c r="N325" i="8"/>
  <c r="N631" i="8"/>
  <c r="N341" i="8"/>
  <c r="N349" i="8"/>
  <c r="N357" i="8"/>
  <c r="N365" i="8"/>
  <c r="N373" i="8"/>
  <c r="N381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N501" i="8"/>
  <c r="N509" i="8"/>
  <c r="N517" i="8"/>
  <c r="N525" i="8"/>
  <c r="N533" i="8"/>
  <c r="N541" i="8"/>
  <c r="N549" i="8"/>
  <c r="N557" i="8"/>
  <c r="N565" i="8"/>
  <c r="N573" i="8"/>
  <c r="N581" i="8"/>
  <c r="N589" i="8"/>
  <c r="N597" i="8"/>
  <c r="N605" i="8"/>
  <c r="N613" i="8"/>
  <c r="N621" i="8"/>
  <c r="N629" i="8"/>
  <c r="N637" i="8"/>
  <c r="N645" i="8"/>
  <c r="N653" i="8"/>
  <c r="N661" i="8"/>
  <c r="N250" i="8"/>
  <c r="N677" i="8"/>
  <c r="N6" i="8"/>
  <c r="N14" i="8"/>
  <c r="N22" i="8"/>
  <c r="N30" i="8"/>
  <c r="N38" i="8"/>
  <c r="N94" i="8"/>
  <c r="N54" i="8"/>
  <c r="N62" i="8"/>
  <c r="N70" i="8"/>
  <c r="N86" i="8"/>
  <c r="N436" i="8"/>
  <c r="N80" i="8"/>
  <c r="N102" i="8"/>
  <c r="N110" i="8"/>
  <c r="N118" i="8"/>
  <c r="N126" i="8"/>
  <c r="N134" i="8"/>
  <c r="N142" i="8"/>
  <c r="N150" i="8"/>
  <c r="N158" i="8"/>
  <c r="N166" i="8"/>
  <c r="N174" i="8"/>
  <c r="N182" i="8"/>
  <c r="N190" i="8"/>
  <c r="N198" i="8"/>
  <c r="N206" i="8"/>
  <c r="N214" i="8"/>
  <c r="N222" i="8"/>
  <c r="N230" i="8"/>
  <c r="N238" i="8"/>
  <c r="N246" i="8"/>
  <c r="N254" i="8"/>
  <c r="N262" i="8"/>
  <c r="N270" i="8"/>
  <c r="N278" i="8"/>
  <c r="N286" i="8"/>
  <c r="N294" i="8"/>
  <c r="N302" i="8"/>
  <c r="N310" i="8"/>
  <c r="N318" i="8"/>
  <c r="N326" i="8"/>
  <c r="N334" i="8"/>
  <c r="N342" i="8"/>
  <c r="N350" i="8"/>
  <c r="N358" i="8"/>
  <c r="N366" i="8"/>
  <c r="N374" i="8"/>
  <c r="N382" i="8"/>
  <c r="N390" i="8"/>
  <c r="N398" i="8"/>
  <c r="N406" i="8"/>
  <c r="N414" i="8"/>
  <c r="N422" i="8"/>
  <c r="N430" i="8"/>
  <c r="N438" i="8"/>
  <c r="N446" i="8"/>
  <c r="N454" i="8"/>
  <c r="N462" i="8"/>
  <c r="N470" i="8"/>
  <c r="N478" i="8"/>
  <c r="N486" i="8"/>
  <c r="N494" i="8"/>
  <c r="N502" i="8"/>
  <c r="N510" i="8"/>
  <c r="N518" i="8"/>
  <c r="N526" i="8"/>
  <c r="N534" i="8"/>
  <c r="N542" i="8"/>
  <c r="N550" i="8"/>
  <c r="N558" i="8"/>
  <c r="N566" i="8"/>
  <c r="N574" i="8"/>
  <c r="N582" i="8"/>
  <c r="N590" i="8"/>
  <c r="N598" i="8"/>
  <c r="N606" i="8"/>
  <c r="N614" i="8"/>
  <c r="N649" i="8"/>
  <c r="N630" i="8"/>
  <c r="N701" i="8"/>
  <c r="N646" i="8"/>
  <c r="N654" i="8"/>
  <c r="N662" i="8"/>
  <c r="N49" i="8"/>
  <c r="N678" i="8"/>
  <c r="N7" i="8"/>
  <c r="N15" i="8"/>
  <c r="N23" i="8"/>
  <c r="N31" i="8"/>
  <c r="N39" i="8"/>
  <c r="N47" i="8"/>
  <c r="N55" i="8"/>
  <c r="N63" i="8"/>
  <c r="N71" i="8"/>
  <c r="N261" i="8"/>
  <c r="N87" i="8"/>
  <c r="N95" i="8"/>
  <c r="N103" i="8"/>
  <c r="N111" i="8"/>
  <c r="N119" i="8"/>
  <c r="N127" i="8"/>
  <c r="N135" i="8"/>
  <c r="N143" i="8"/>
  <c r="N151" i="8"/>
  <c r="N159" i="8"/>
  <c r="N167" i="8"/>
  <c r="N175" i="8"/>
  <c r="N183" i="8"/>
  <c r="N191" i="8"/>
  <c r="N199" i="8"/>
  <c r="N207" i="8"/>
  <c r="N215" i="8"/>
  <c r="N223" i="8"/>
  <c r="N231" i="8"/>
  <c r="N239" i="8"/>
  <c r="N247" i="8"/>
  <c r="N255" i="8"/>
  <c r="N263" i="8"/>
  <c r="N271" i="8"/>
  <c r="N279" i="8"/>
  <c r="N287" i="8"/>
  <c r="N295" i="8"/>
  <c r="N303" i="8"/>
  <c r="N311" i="8"/>
  <c r="N319" i="8"/>
  <c r="N327" i="8"/>
  <c r="N335" i="8"/>
  <c r="N343" i="8"/>
  <c r="N351" i="8"/>
  <c r="N359" i="8"/>
  <c r="N367" i="8"/>
  <c r="N375" i="8"/>
  <c r="N383" i="8"/>
  <c r="N391" i="8"/>
  <c r="N399" i="8"/>
  <c r="N407" i="8"/>
  <c r="N139" i="8"/>
  <c r="N423" i="8"/>
  <c r="N431" i="8"/>
  <c r="N439" i="8"/>
  <c r="N447" i="8"/>
  <c r="N455" i="8"/>
  <c r="N463" i="8"/>
  <c r="N471" i="8"/>
  <c r="N479" i="8"/>
  <c r="N487" i="8"/>
  <c r="N495" i="8"/>
  <c r="N503" i="8"/>
  <c r="N511" i="8"/>
  <c r="N519" i="8"/>
  <c r="N527" i="8"/>
  <c r="N535" i="8"/>
  <c r="N543" i="8"/>
  <c r="N551" i="8"/>
  <c r="N559" i="8"/>
  <c r="N567" i="8"/>
  <c r="N575" i="8"/>
  <c r="N583" i="8"/>
  <c r="N591" i="8"/>
  <c r="N599" i="8"/>
  <c r="N607" i="8"/>
  <c r="N615" i="8"/>
  <c r="N641" i="8"/>
  <c r="N76" i="8"/>
  <c r="N639" i="8"/>
  <c r="N647" i="8"/>
  <c r="N655" i="8"/>
  <c r="N663" i="8"/>
  <c r="N671" i="8"/>
  <c r="N679" i="8"/>
  <c r="N8" i="8"/>
  <c r="N16" i="8"/>
  <c r="N24" i="8"/>
  <c r="N32" i="8"/>
  <c r="N40" i="8"/>
  <c r="N78" i="8"/>
  <c r="N56" i="8"/>
  <c r="N64" i="8"/>
  <c r="N72" i="8"/>
  <c r="N91" i="8"/>
  <c r="N88" i="8"/>
  <c r="N96" i="8"/>
  <c r="N104" i="8"/>
  <c r="N112" i="8"/>
  <c r="N120" i="8"/>
  <c r="N50" i="8"/>
  <c r="N136" i="8"/>
  <c r="N144" i="8"/>
  <c r="N152" i="8"/>
  <c r="N160" i="8"/>
  <c r="N168" i="8"/>
  <c r="N176" i="8"/>
  <c r="N184" i="8"/>
  <c r="N192" i="8"/>
  <c r="N200" i="8"/>
  <c r="N699" i="8"/>
  <c r="N691" i="8"/>
  <c r="N683" i="8"/>
  <c r="N668" i="8"/>
  <c r="N648" i="8"/>
  <c r="N625" i="8"/>
  <c r="N604" i="8"/>
  <c r="N584" i="8"/>
  <c r="N561" i="8"/>
  <c r="N540" i="8"/>
  <c r="N520" i="8"/>
  <c r="N497" i="8"/>
  <c r="N476" i="8"/>
  <c r="N456" i="8"/>
  <c r="N433" i="8"/>
  <c r="N412" i="8"/>
  <c r="N392" i="8"/>
  <c r="N369" i="8"/>
  <c r="N348" i="8"/>
  <c r="N328" i="8"/>
  <c r="N305" i="8"/>
  <c r="N284" i="8"/>
  <c r="N264" i="8"/>
  <c r="N232" i="8"/>
  <c r="N196" i="8"/>
  <c r="N132" i="8"/>
  <c r="N68" i="8"/>
  <c r="N698" i="8"/>
  <c r="N690" i="8"/>
  <c r="N682" i="8"/>
  <c r="N665" i="8"/>
  <c r="N644" i="8"/>
  <c r="N624" i="8"/>
  <c r="N601" i="8"/>
  <c r="N580" i="8"/>
  <c r="N560" i="8"/>
  <c r="N537" i="8"/>
  <c r="N516" i="8"/>
  <c r="N496" i="8"/>
  <c r="N473" i="8"/>
  <c r="N452" i="8"/>
  <c r="N432" i="8"/>
  <c r="N409" i="8"/>
  <c r="N388" i="8"/>
  <c r="N368" i="8"/>
  <c r="N345" i="8"/>
  <c r="N324" i="8"/>
  <c r="N304" i="8"/>
  <c r="N281" i="8"/>
  <c r="N260" i="8"/>
  <c r="N228" i="8"/>
  <c r="N188" i="8"/>
  <c r="N124" i="8"/>
  <c r="N60" i="8"/>
  <c r="N697" i="8"/>
  <c r="N689" i="8"/>
  <c r="N681" i="8"/>
  <c r="N664" i="8"/>
  <c r="N85" i="8"/>
  <c r="N620" i="8"/>
  <c r="N600" i="8"/>
  <c r="N577" i="8"/>
  <c r="N556" i="8"/>
  <c r="N536" i="8"/>
  <c r="N513" i="8"/>
  <c r="N492" i="8"/>
  <c r="N472" i="8"/>
  <c r="N449" i="8"/>
  <c r="N428" i="8"/>
  <c r="N408" i="8"/>
  <c r="N385" i="8"/>
  <c r="N364" i="8"/>
  <c r="N344" i="8"/>
  <c r="N321" i="8"/>
  <c r="N300" i="8"/>
  <c r="N280" i="8"/>
  <c r="N256" i="8"/>
  <c r="N224" i="8"/>
  <c r="N180" i="8"/>
  <c r="N116" i="8"/>
  <c r="N52" i="8"/>
  <c r="N696" i="8"/>
  <c r="N688" i="8"/>
  <c r="N680" i="8"/>
  <c r="N660" i="8"/>
  <c r="N640" i="8"/>
  <c r="N617" i="8"/>
  <c r="N596" i="8"/>
  <c r="N576" i="8"/>
  <c r="N553" i="8"/>
  <c r="N532" i="8"/>
  <c r="N512" i="8"/>
  <c r="N489" i="8"/>
  <c r="N468" i="8"/>
  <c r="N448" i="8"/>
  <c r="N425" i="8"/>
  <c r="N404" i="8"/>
  <c r="N384" i="8"/>
  <c r="N361" i="8"/>
  <c r="N340" i="8"/>
  <c r="N320" i="8"/>
  <c r="N297" i="8"/>
  <c r="N276" i="8"/>
  <c r="N252" i="8"/>
  <c r="N220" i="8"/>
  <c r="N172" i="8"/>
  <c r="N108" i="8"/>
  <c r="N44" i="8"/>
  <c r="M3" i="8"/>
  <c r="L20" i="8"/>
  <c r="P2" i="8"/>
  <c r="O2" i="8"/>
  <c r="L4" i="8"/>
  <c r="L695" i="8"/>
  <c r="L687" i="8"/>
  <c r="L678" i="8"/>
  <c r="L250" i="8"/>
  <c r="L660" i="8"/>
  <c r="L651" i="8"/>
  <c r="L642" i="8"/>
  <c r="L632" i="8"/>
  <c r="L641" i="8"/>
  <c r="L614" i="8"/>
  <c r="L605" i="8"/>
  <c r="L594" i="8"/>
  <c r="L583" i="8"/>
  <c r="L573" i="8"/>
  <c r="L562" i="8"/>
  <c r="L551" i="8"/>
  <c r="L541" i="8"/>
  <c r="L530" i="8"/>
  <c r="L519" i="8"/>
  <c r="L509" i="8"/>
  <c r="L498" i="8"/>
  <c r="L487" i="8"/>
  <c r="L477" i="8"/>
  <c r="L466" i="8"/>
  <c r="L453" i="8"/>
  <c r="L440" i="8"/>
  <c r="L426" i="8"/>
  <c r="L410" i="8"/>
  <c r="L394" i="8"/>
  <c r="L378" i="8"/>
  <c r="L362" i="8"/>
  <c r="L346" i="8"/>
  <c r="L330" i="8"/>
  <c r="L314" i="8"/>
  <c r="L298" i="8"/>
  <c r="L276" i="8"/>
  <c r="L254" i="8"/>
  <c r="L234" i="8"/>
  <c r="L196" i="8"/>
  <c r="L132" i="8"/>
  <c r="L68" i="8"/>
  <c r="L685" i="8"/>
  <c r="L694" i="8"/>
  <c r="L686" i="8"/>
  <c r="L677" i="8"/>
  <c r="L668" i="8"/>
  <c r="L659" i="8"/>
  <c r="L622" i="8"/>
  <c r="L640" i="8"/>
  <c r="L76" i="8"/>
  <c r="L649" i="8"/>
  <c r="L613" i="8"/>
  <c r="L604" i="8"/>
  <c r="L592" i="8"/>
  <c r="L582" i="8"/>
  <c r="L572" i="8"/>
  <c r="L560" i="8"/>
  <c r="L550" i="8"/>
  <c r="L540" i="8"/>
  <c r="L528" i="8"/>
  <c r="L518" i="8"/>
  <c r="L508" i="8"/>
  <c r="L496" i="8"/>
  <c r="L486" i="8"/>
  <c r="L476" i="8"/>
  <c r="L464" i="8"/>
  <c r="L452" i="8"/>
  <c r="L438" i="8"/>
  <c r="L424" i="8"/>
  <c r="L408" i="8"/>
  <c r="L392" i="8"/>
  <c r="L376" i="8"/>
  <c r="L360" i="8"/>
  <c r="L344" i="8"/>
  <c r="L328" i="8"/>
  <c r="L312" i="8"/>
  <c r="L294" i="8"/>
  <c r="L274" i="8"/>
  <c r="L252" i="8"/>
  <c r="L230" i="8"/>
  <c r="L188" i="8"/>
  <c r="L124" i="8"/>
  <c r="L60" i="8"/>
  <c r="L333" i="8"/>
  <c r="L693" i="8"/>
  <c r="L79" i="8"/>
  <c r="L676" i="8"/>
  <c r="L667" i="8"/>
  <c r="L658" i="8"/>
  <c r="L648" i="8"/>
  <c r="L639" i="8"/>
  <c r="L630" i="8"/>
  <c r="L621" i="8"/>
  <c r="L612" i="8"/>
  <c r="L602" i="8"/>
  <c r="L591" i="8"/>
  <c r="L581" i="8"/>
  <c r="L570" i="8"/>
  <c r="L559" i="8"/>
  <c r="L549" i="8"/>
  <c r="L538" i="8"/>
  <c r="L527" i="8"/>
  <c r="L517" i="8"/>
  <c r="L506" i="8"/>
  <c r="L495" i="8"/>
  <c r="L485" i="8"/>
  <c r="L474" i="8"/>
  <c r="L462" i="8"/>
  <c r="L450" i="8"/>
  <c r="L437" i="8"/>
  <c r="L422" i="8"/>
  <c r="L406" i="8"/>
  <c r="L390" i="8"/>
  <c r="L374" i="8"/>
  <c r="L358" i="8"/>
  <c r="L342" i="8"/>
  <c r="L326" i="8"/>
  <c r="L310" i="8"/>
  <c r="L292" i="8"/>
  <c r="L270" i="8"/>
  <c r="L669" i="8"/>
  <c r="L228" i="8"/>
  <c r="L180" i="8"/>
  <c r="L116" i="8"/>
  <c r="L52" i="8"/>
  <c r="L700" i="8"/>
  <c r="L692" i="8"/>
  <c r="L684" i="8"/>
  <c r="L675" i="8"/>
  <c r="L666" i="8"/>
  <c r="L656" i="8"/>
  <c r="L647" i="8"/>
  <c r="L701" i="8"/>
  <c r="L629" i="8"/>
  <c r="L620" i="8"/>
  <c r="L611" i="8"/>
  <c r="L600" i="8"/>
  <c r="L590" i="8"/>
  <c r="L580" i="8"/>
  <c r="L568" i="8"/>
  <c r="L558" i="8"/>
  <c r="L548" i="8"/>
  <c r="L536" i="8"/>
  <c r="L526" i="8"/>
  <c r="L516" i="8"/>
  <c r="L504" i="8"/>
  <c r="L494" i="8"/>
  <c r="L484" i="8"/>
  <c r="L472" i="8"/>
  <c r="L461" i="8"/>
  <c r="L448" i="8"/>
  <c r="L90" i="8"/>
  <c r="L420" i="8"/>
  <c r="L404" i="8"/>
  <c r="L388" i="8"/>
  <c r="L372" i="8"/>
  <c r="L356" i="8"/>
  <c r="L340" i="8"/>
  <c r="L324" i="8"/>
  <c r="L308" i="8"/>
  <c r="L290" i="8"/>
  <c r="L268" i="8"/>
  <c r="L246" i="8"/>
  <c r="L226" i="8"/>
  <c r="L172" i="8"/>
  <c r="L108" i="8"/>
  <c r="L44" i="8"/>
  <c r="L699" i="8"/>
  <c r="L691" i="8"/>
  <c r="L683" i="8"/>
  <c r="L674" i="8"/>
  <c r="L664" i="8"/>
  <c r="L655" i="8"/>
  <c r="L646" i="8"/>
  <c r="L637" i="8"/>
  <c r="L628" i="8"/>
  <c r="L670" i="8"/>
  <c r="L610" i="8"/>
  <c r="L599" i="8"/>
  <c r="L589" i="8"/>
  <c r="L578" i="8"/>
  <c r="L567" i="8"/>
  <c r="L557" i="8"/>
  <c r="L546" i="8"/>
  <c r="L535" i="8"/>
  <c r="L525" i="8"/>
  <c r="L514" i="8"/>
  <c r="L503" i="8"/>
  <c r="L493" i="8"/>
  <c r="L482" i="8"/>
  <c r="L471" i="8"/>
  <c r="L460" i="8"/>
  <c r="L446" i="8"/>
  <c r="L434" i="8"/>
  <c r="L418" i="8"/>
  <c r="L402" i="8"/>
  <c r="L386" i="8"/>
  <c r="L370" i="8"/>
  <c r="L354" i="8"/>
  <c r="L338" i="8"/>
  <c r="L322" i="8"/>
  <c r="L306" i="8"/>
  <c r="L286" i="8"/>
  <c r="L266" i="8"/>
  <c r="L244" i="8"/>
  <c r="L222" i="8"/>
  <c r="L164" i="8"/>
  <c r="L100" i="8"/>
  <c r="L36" i="8"/>
  <c r="L698" i="8"/>
  <c r="L690" i="8"/>
  <c r="L682" i="8"/>
  <c r="L672" i="8"/>
  <c r="L663" i="8"/>
  <c r="L654" i="8"/>
  <c r="L645" i="8"/>
  <c r="L636" i="8"/>
  <c r="L627" i="8"/>
  <c r="L618" i="8"/>
  <c r="L608" i="8"/>
  <c r="L598" i="8"/>
  <c r="L588" i="8"/>
  <c r="L576" i="8"/>
  <c r="L566" i="8"/>
  <c r="L556" i="8"/>
  <c r="L544" i="8"/>
  <c r="L534" i="8"/>
  <c r="L524" i="8"/>
  <c r="L512" i="8"/>
  <c r="L502" i="8"/>
  <c r="L492" i="8"/>
  <c r="L480" i="8"/>
  <c r="L470" i="8"/>
  <c r="L458" i="8"/>
  <c r="L445" i="8"/>
  <c r="L432" i="8"/>
  <c r="L416" i="8"/>
  <c r="L400" i="8"/>
  <c r="L384" i="8"/>
  <c r="L368" i="8"/>
  <c r="L352" i="8"/>
  <c r="L336" i="8"/>
  <c r="L320" i="8"/>
  <c r="L304" i="8"/>
  <c r="L284" i="8"/>
  <c r="L262" i="8"/>
  <c r="L242" i="8"/>
  <c r="L220" i="8"/>
  <c r="L156" i="8"/>
  <c r="L92" i="8"/>
  <c r="L28" i="8"/>
  <c r="L697" i="8"/>
  <c r="L689" i="8"/>
  <c r="L680" i="8"/>
  <c r="L671" i="8"/>
  <c r="L662" i="8"/>
  <c r="L653" i="8"/>
  <c r="L644" i="8"/>
  <c r="L633" i="8"/>
  <c r="L626" i="8"/>
  <c r="L616" i="8"/>
  <c r="L607" i="8"/>
  <c r="L597" i="8"/>
  <c r="L586" i="8"/>
  <c r="L575" i="8"/>
  <c r="L565" i="8"/>
  <c r="L554" i="8"/>
  <c r="L543" i="8"/>
  <c r="L533" i="8"/>
  <c r="L522" i="8"/>
  <c r="L511" i="8"/>
  <c r="L501" i="8"/>
  <c r="L490" i="8"/>
  <c r="L479" i="8"/>
  <c r="L469" i="8"/>
  <c r="L456" i="8"/>
  <c r="L444" i="8"/>
  <c r="L430" i="8"/>
  <c r="L414" i="8"/>
  <c r="L398" i="8"/>
  <c r="L382" i="8"/>
  <c r="L366" i="8"/>
  <c r="L350" i="8"/>
  <c r="L334" i="8"/>
  <c r="L318" i="8"/>
  <c r="L302" i="8"/>
  <c r="L282" i="8"/>
  <c r="L260" i="8"/>
  <c r="L238" i="8"/>
  <c r="L212" i="8"/>
  <c r="L148" i="8"/>
  <c r="L84" i="8"/>
  <c r="L5" i="8"/>
  <c r="L13" i="8"/>
  <c r="L21" i="8"/>
  <c r="L29" i="8"/>
  <c r="L37" i="8"/>
  <c r="L45" i="8"/>
  <c r="L53" i="8"/>
  <c r="L61" i="8"/>
  <c r="L69" i="8"/>
  <c r="L77" i="8"/>
  <c r="L128" i="8"/>
  <c r="L93" i="8"/>
  <c r="L101" i="8"/>
  <c r="L109" i="8"/>
  <c r="L117" i="8"/>
  <c r="L125" i="8"/>
  <c r="L133" i="8"/>
  <c r="L141" i="8"/>
  <c r="L149" i="8"/>
  <c r="L157" i="8"/>
  <c r="L165" i="8"/>
  <c r="L173" i="8"/>
  <c r="L181" i="8"/>
  <c r="L189" i="8"/>
  <c r="L197" i="8"/>
  <c r="L205" i="8"/>
  <c r="L213" i="8"/>
  <c r="L221" i="8"/>
  <c r="L229" i="8"/>
  <c r="L237" i="8"/>
  <c r="L245" i="8"/>
  <c r="L253" i="8"/>
  <c r="L650" i="8"/>
  <c r="L269" i="8"/>
  <c r="L277" i="8"/>
  <c r="L285" i="8"/>
  <c r="L293" i="8"/>
  <c r="L301" i="8"/>
  <c r="L309" i="8"/>
  <c r="L317" i="8"/>
  <c r="L325" i="8"/>
  <c r="L631" i="8"/>
  <c r="L341" i="8"/>
  <c r="L349" i="8"/>
  <c r="L357" i="8"/>
  <c r="L365" i="8"/>
  <c r="L373" i="8"/>
  <c r="L381" i="8"/>
  <c r="L389" i="8"/>
  <c r="L397" i="8"/>
  <c r="L405" i="8"/>
  <c r="L413" i="8"/>
  <c r="L421" i="8"/>
  <c r="L429" i="8"/>
  <c r="L6" i="8"/>
  <c r="L14" i="8"/>
  <c r="L22" i="8"/>
  <c r="L30" i="8"/>
  <c r="L38" i="8"/>
  <c r="L94" i="8"/>
  <c r="L54" i="8"/>
  <c r="L62" i="8"/>
  <c r="L70" i="8"/>
  <c r="L86" i="8"/>
  <c r="L436" i="8"/>
  <c r="L80" i="8"/>
  <c r="L102" i="8"/>
  <c r="L110" i="8"/>
  <c r="L118" i="8"/>
  <c r="L126" i="8"/>
  <c r="L134" i="8"/>
  <c r="L142" i="8"/>
  <c r="L150" i="8"/>
  <c r="L158" i="8"/>
  <c r="L166" i="8"/>
  <c r="L174" i="8"/>
  <c r="L182" i="8"/>
  <c r="L190" i="8"/>
  <c r="L198" i="8"/>
  <c r="L206" i="8"/>
  <c r="L214" i="8"/>
  <c r="L7" i="8"/>
  <c r="L15" i="8"/>
  <c r="L23" i="8"/>
  <c r="L31" i="8"/>
  <c r="L39" i="8"/>
  <c r="L47" i="8"/>
  <c r="L55" i="8"/>
  <c r="L63" i="8"/>
  <c r="L71" i="8"/>
  <c r="L261" i="8"/>
  <c r="L87" i="8"/>
  <c r="L95" i="8"/>
  <c r="L103" i="8"/>
  <c r="L111" i="8"/>
  <c r="L119" i="8"/>
  <c r="L127" i="8"/>
  <c r="L135" i="8"/>
  <c r="L143" i="8"/>
  <c r="L151" i="8"/>
  <c r="L159" i="8"/>
  <c r="L167" i="8"/>
  <c r="L175" i="8"/>
  <c r="L183" i="8"/>
  <c r="L191" i="8"/>
  <c r="L199" i="8"/>
  <c r="L207" i="8"/>
  <c r="L215" i="8"/>
  <c r="L223" i="8"/>
  <c r="L231" i="8"/>
  <c r="L239" i="8"/>
  <c r="L247" i="8"/>
  <c r="L255" i="8"/>
  <c r="L263" i="8"/>
  <c r="L271" i="8"/>
  <c r="L279" i="8"/>
  <c r="L287" i="8"/>
  <c r="L295" i="8"/>
  <c r="L303" i="8"/>
  <c r="L311" i="8"/>
  <c r="L319" i="8"/>
  <c r="L327" i="8"/>
  <c r="L335" i="8"/>
  <c r="L343" i="8"/>
  <c r="L351" i="8"/>
  <c r="L359" i="8"/>
  <c r="L367" i="8"/>
  <c r="L375" i="8"/>
  <c r="L383" i="8"/>
  <c r="L391" i="8"/>
  <c r="L399" i="8"/>
  <c r="L407" i="8"/>
  <c r="L139" i="8"/>
  <c r="L423" i="8"/>
  <c r="L431" i="8"/>
  <c r="L439" i="8"/>
  <c r="L447" i="8"/>
  <c r="L455" i="8"/>
  <c r="L463" i="8"/>
  <c r="L8" i="8"/>
  <c r="L16" i="8"/>
  <c r="L24" i="8"/>
  <c r="L32" i="8"/>
  <c r="L40" i="8"/>
  <c r="L78" i="8"/>
  <c r="L56" i="8"/>
  <c r="L64" i="8"/>
  <c r="L72" i="8"/>
  <c r="L91" i="8"/>
  <c r="L88" i="8"/>
  <c r="L96" i="8"/>
  <c r="L104" i="8"/>
  <c r="L112" i="8"/>
  <c r="L120" i="8"/>
  <c r="L50" i="8"/>
  <c r="L136" i="8"/>
  <c r="L144" i="8"/>
  <c r="L152" i="8"/>
  <c r="L160" i="8"/>
  <c r="L168" i="8"/>
  <c r="L176" i="8"/>
  <c r="L184" i="8"/>
  <c r="L192" i="8"/>
  <c r="L200" i="8"/>
  <c r="L208" i="8"/>
  <c r="L216" i="8"/>
  <c r="L224" i="8"/>
  <c r="L232" i="8"/>
  <c r="L240" i="8"/>
  <c r="L248" i="8"/>
  <c r="L256" i="8"/>
  <c r="L264" i="8"/>
  <c r="L272" i="8"/>
  <c r="L280" i="8"/>
  <c r="L288" i="8"/>
  <c r="L296" i="8"/>
  <c r="L9" i="8"/>
  <c r="L17" i="8"/>
  <c r="L25" i="8"/>
  <c r="L33" i="8"/>
  <c r="L41" i="8"/>
  <c r="L46" i="8"/>
  <c r="L57" i="8"/>
  <c r="L65" i="8"/>
  <c r="L73" i="8"/>
  <c r="L619" i="8"/>
  <c r="L89" i="8"/>
  <c r="L97" i="8"/>
  <c r="L105" i="8"/>
  <c r="L113" i="8"/>
  <c r="L121" i="8"/>
  <c r="L129" i="8"/>
  <c r="L137" i="8"/>
  <c r="L145" i="8"/>
  <c r="L153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297" i="8"/>
  <c r="L305" i="8"/>
  <c r="L313" i="8"/>
  <c r="L321" i="8"/>
  <c r="L329" i="8"/>
  <c r="L337" i="8"/>
  <c r="L345" i="8"/>
  <c r="L353" i="8"/>
  <c r="L361" i="8"/>
  <c r="L369" i="8"/>
  <c r="L377" i="8"/>
  <c r="L385" i="8"/>
  <c r="L393" i="8"/>
  <c r="L401" i="8"/>
  <c r="L409" i="8"/>
  <c r="L417" i="8"/>
  <c r="L425" i="8"/>
  <c r="L433" i="8"/>
  <c r="L441" i="8"/>
  <c r="L449" i="8"/>
  <c r="L457" i="8"/>
  <c r="L465" i="8"/>
  <c r="L473" i="8"/>
  <c r="L481" i="8"/>
  <c r="L489" i="8"/>
  <c r="L497" i="8"/>
  <c r="L505" i="8"/>
  <c r="L513" i="8"/>
  <c r="L521" i="8"/>
  <c r="L529" i="8"/>
  <c r="L537" i="8"/>
  <c r="L545" i="8"/>
  <c r="L553" i="8"/>
  <c r="L561" i="8"/>
  <c r="L569" i="8"/>
  <c r="L577" i="8"/>
  <c r="L585" i="8"/>
  <c r="L593" i="8"/>
  <c r="L601" i="8"/>
  <c r="L609" i="8"/>
  <c r="L617" i="8"/>
  <c r="L625" i="8"/>
  <c r="L623" i="8"/>
  <c r="L85" i="8"/>
  <c r="L638" i="8"/>
  <c r="L657" i="8"/>
  <c r="L665" i="8"/>
  <c r="L673" i="8"/>
  <c r="L681" i="8"/>
  <c r="L10" i="8"/>
  <c r="L18" i="8"/>
  <c r="L26" i="8"/>
  <c r="L34" i="8"/>
  <c r="L42" i="8"/>
  <c r="L48" i="8"/>
  <c r="L58" i="8"/>
  <c r="L66" i="8"/>
  <c r="L74" i="8"/>
  <c r="L643" i="8"/>
  <c r="L347" i="8"/>
  <c r="L98" i="8"/>
  <c r="L106" i="8"/>
  <c r="L114" i="8"/>
  <c r="L122" i="8"/>
  <c r="L130" i="8"/>
  <c r="L138" i="8"/>
  <c r="L146" i="8"/>
  <c r="L154" i="8"/>
  <c r="L162" i="8"/>
  <c r="L170" i="8"/>
  <c r="L178" i="8"/>
  <c r="L186" i="8"/>
  <c r="L194" i="8"/>
  <c r="L202" i="8"/>
  <c r="L210" i="8"/>
  <c r="L218" i="8"/>
  <c r="L11" i="8"/>
  <c r="L19" i="8"/>
  <c r="L27" i="8"/>
  <c r="L35" i="8"/>
  <c r="L43" i="8"/>
  <c r="L51" i="8"/>
  <c r="L59" i="8"/>
  <c r="L67" i="8"/>
  <c r="L75" i="8"/>
  <c r="L83" i="8"/>
  <c r="L82" i="8"/>
  <c r="L99" i="8"/>
  <c r="L107" i="8"/>
  <c r="L115" i="8"/>
  <c r="L123" i="8"/>
  <c r="L131" i="8"/>
  <c r="L702" i="8"/>
  <c r="L147" i="8"/>
  <c r="L155" i="8"/>
  <c r="L163" i="8"/>
  <c r="L171" i="8"/>
  <c r="L179" i="8"/>
  <c r="L187" i="8"/>
  <c r="L195" i="8"/>
  <c r="L203" i="8"/>
  <c r="L211" i="8"/>
  <c r="L219" i="8"/>
  <c r="L227" i="8"/>
  <c r="L235" i="8"/>
  <c r="L243" i="8"/>
  <c r="L251" i="8"/>
  <c r="L259" i="8"/>
  <c r="L267" i="8"/>
  <c r="L275" i="8"/>
  <c r="L283" i="8"/>
  <c r="L291" i="8"/>
  <c r="L299" i="8"/>
  <c r="L307" i="8"/>
  <c r="L315" i="8"/>
  <c r="L323" i="8"/>
  <c r="L331" i="8"/>
  <c r="L339" i="8"/>
  <c r="L81" i="8"/>
  <c r="L355" i="8"/>
  <c r="L363" i="8"/>
  <c r="L371" i="8"/>
  <c r="L379" i="8"/>
  <c r="L387" i="8"/>
  <c r="L395" i="8"/>
  <c r="L403" i="8"/>
  <c r="L411" i="8"/>
  <c r="L419" i="8"/>
  <c r="L427" i="8"/>
  <c r="L435" i="8"/>
  <c r="L443" i="8"/>
  <c r="L451" i="8"/>
  <c r="L459" i="8"/>
  <c r="L467" i="8"/>
  <c r="L475" i="8"/>
  <c r="L483" i="8"/>
  <c r="L491" i="8"/>
  <c r="L499" i="8"/>
  <c r="L507" i="8"/>
  <c r="L515" i="8"/>
  <c r="L523" i="8"/>
  <c r="L531" i="8"/>
  <c r="L539" i="8"/>
  <c r="L547" i="8"/>
  <c r="L555" i="8"/>
  <c r="L563" i="8"/>
  <c r="L571" i="8"/>
  <c r="L579" i="8"/>
  <c r="L587" i="8"/>
  <c r="L595" i="8"/>
  <c r="L603" i="8"/>
  <c r="L696" i="8"/>
  <c r="L688" i="8"/>
  <c r="L679" i="8"/>
  <c r="L49" i="8"/>
  <c r="L661" i="8"/>
  <c r="L652" i="8"/>
  <c r="L635" i="8"/>
  <c r="L634" i="8"/>
  <c r="L624" i="8"/>
  <c r="L615" i="8"/>
  <c r="L606" i="8"/>
  <c r="L596" i="8"/>
  <c r="L584" i="8"/>
  <c r="L574" i="8"/>
  <c r="L564" i="8"/>
  <c r="L552" i="8"/>
  <c r="L542" i="8"/>
  <c r="L532" i="8"/>
  <c r="L520" i="8"/>
  <c r="L510" i="8"/>
  <c r="L500" i="8"/>
  <c r="L488" i="8"/>
  <c r="L478" i="8"/>
  <c r="L468" i="8"/>
  <c r="L454" i="8"/>
  <c r="L442" i="8"/>
  <c r="L428" i="8"/>
  <c r="L412" i="8"/>
  <c r="L396" i="8"/>
  <c r="L380" i="8"/>
  <c r="L364" i="8"/>
  <c r="L348" i="8"/>
  <c r="L332" i="8"/>
  <c r="L316" i="8"/>
  <c r="L300" i="8"/>
  <c r="L278" i="8"/>
  <c r="L258" i="8"/>
  <c r="L236" i="8"/>
  <c r="L204" i="8"/>
  <c r="L140" i="8"/>
  <c r="L415" i="8"/>
  <c r="L12" i="8"/>
  <c r="H11" i="8"/>
  <c r="J5" i="8"/>
  <c r="J13" i="8"/>
  <c r="J21" i="8"/>
  <c r="J29" i="8"/>
  <c r="J37" i="8"/>
  <c r="J45" i="8"/>
  <c r="J53" i="8"/>
  <c r="J61" i="8"/>
  <c r="J69" i="8"/>
  <c r="J77" i="8"/>
  <c r="J128" i="8"/>
  <c r="J93" i="8"/>
  <c r="J101" i="8"/>
  <c r="J109" i="8"/>
  <c r="J117" i="8"/>
  <c r="J125" i="8"/>
  <c r="J133" i="8"/>
  <c r="J141" i="8"/>
  <c r="J149" i="8"/>
  <c r="J157" i="8"/>
  <c r="J165" i="8"/>
  <c r="J173" i="8"/>
  <c r="J6" i="8"/>
  <c r="J14" i="8"/>
  <c r="J22" i="8"/>
  <c r="J30" i="8"/>
  <c r="J38" i="8"/>
  <c r="J94" i="8"/>
  <c r="J54" i="8"/>
  <c r="J62" i="8"/>
  <c r="J70" i="8"/>
  <c r="J86" i="8"/>
  <c r="J436" i="8"/>
  <c r="J80" i="8"/>
  <c r="J102" i="8"/>
  <c r="J110" i="8"/>
  <c r="J118" i="8"/>
  <c r="J126" i="8"/>
  <c r="J134" i="8"/>
  <c r="J142" i="8"/>
  <c r="J150" i="8"/>
  <c r="J158" i="8"/>
  <c r="J166" i="8"/>
  <c r="J174" i="8"/>
  <c r="J182" i="8"/>
  <c r="J190" i="8"/>
  <c r="J198" i="8"/>
  <c r="J206" i="8"/>
  <c r="J214" i="8"/>
  <c r="J222" i="8"/>
  <c r="J230" i="8"/>
  <c r="J238" i="8"/>
  <c r="J246" i="8"/>
  <c r="J254" i="8"/>
  <c r="J262" i="8"/>
  <c r="J270" i="8"/>
  <c r="J278" i="8"/>
  <c r="J286" i="8"/>
  <c r="J294" i="8"/>
  <c r="J302" i="8"/>
  <c r="J310" i="8"/>
  <c r="J318" i="8"/>
  <c r="J326" i="8"/>
  <c r="J334" i="8"/>
  <c r="J342" i="8"/>
  <c r="J350" i="8"/>
  <c r="J358" i="8"/>
  <c r="J366" i="8"/>
  <c r="J374" i="8"/>
  <c r="J382" i="8"/>
  <c r="J390" i="8"/>
  <c r="J398" i="8"/>
  <c r="J406" i="8"/>
  <c r="J414" i="8"/>
  <c r="J422" i="8"/>
  <c r="J430" i="8"/>
  <c r="J438" i="8"/>
  <c r="J446" i="8"/>
  <c r="J454" i="8"/>
  <c r="J462" i="8"/>
  <c r="J470" i="8"/>
  <c r="J478" i="8"/>
  <c r="J486" i="8"/>
  <c r="J494" i="8"/>
  <c r="J502" i="8"/>
  <c r="J510" i="8"/>
  <c r="J518" i="8"/>
  <c r="J526" i="8"/>
  <c r="J534" i="8"/>
  <c r="J542" i="8"/>
  <c r="J550" i="8"/>
  <c r="J558" i="8"/>
  <c r="J566" i="8"/>
  <c r="J574" i="8"/>
  <c r="J582" i="8"/>
  <c r="J590" i="8"/>
  <c r="J598" i="8"/>
  <c r="J606" i="8"/>
  <c r="J614" i="8"/>
  <c r="J649" i="8"/>
  <c r="J630" i="8"/>
  <c r="J701" i="8"/>
  <c r="J646" i="8"/>
  <c r="J654" i="8"/>
  <c r="J662" i="8"/>
  <c r="J49" i="8"/>
  <c r="J678" i="8"/>
  <c r="J7" i="8"/>
  <c r="J15" i="8"/>
  <c r="J23" i="8"/>
  <c r="J31" i="8"/>
  <c r="J39" i="8"/>
  <c r="J47" i="8"/>
  <c r="J55" i="8"/>
  <c r="J63" i="8"/>
  <c r="J71" i="8"/>
  <c r="J261" i="8"/>
  <c r="J87" i="8"/>
  <c r="J95" i="8"/>
  <c r="J103" i="8"/>
  <c r="J111" i="8"/>
  <c r="J119" i="8"/>
  <c r="J127" i="8"/>
  <c r="J135" i="8"/>
  <c r="J143" i="8"/>
  <c r="J151" i="8"/>
  <c r="J159" i="8"/>
  <c r="J167" i="8"/>
  <c r="J175" i="8"/>
  <c r="J183" i="8"/>
  <c r="J191" i="8"/>
  <c r="J199" i="8"/>
  <c r="J207" i="8"/>
  <c r="J215" i="8"/>
  <c r="J223" i="8"/>
  <c r="J231" i="8"/>
  <c r="J239" i="8"/>
  <c r="J247" i="8"/>
  <c r="J255" i="8"/>
  <c r="J263" i="8"/>
  <c r="J271" i="8"/>
  <c r="J279" i="8"/>
  <c r="J287" i="8"/>
  <c r="J295" i="8"/>
  <c r="J303" i="8"/>
  <c r="J311" i="8"/>
  <c r="J319" i="8"/>
  <c r="J327" i="8"/>
  <c r="J335" i="8"/>
  <c r="J343" i="8"/>
  <c r="J351" i="8"/>
  <c r="J359" i="8"/>
  <c r="J367" i="8"/>
  <c r="J375" i="8"/>
  <c r="J383" i="8"/>
  <c r="J391" i="8"/>
  <c r="J399" i="8"/>
  <c r="J407" i="8"/>
  <c r="J139" i="8"/>
  <c r="J423" i="8"/>
  <c r="J431" i="8"/>
  <c r="J439" i="8"/>
  <c r="J447" i="8"/>
  <c r="J455" i="8"/>
  <c r="J463" i="8"/>
  <c r="J471" i="8"/>
  <c r="J479" i="8"/>
  <c r="J487" i="8"/>
  <c r="J495" i="8"/>
  <c r="J503" i="8"/>
  <c r="J511" i="8"/>
  <c r="J519" i="8"/>
  <c r="J527" i="8"/>
  <c r="J535" i="8"/>
  <c r="J8" i="8"/>
  <c r="J16" i="8"/>
  <c r="J24" i="8"/>
  <c r="J32" i="8"/>
  <c r="J40" i="8"/>
  <c r="J78" i="8"/>
  <c r="J56" i="8"/>
  <c r="J64" i="8"/>
  <c r="J72" i="8"/>
  <c r="J91" i="8"/>
  <c r="J88" i="8"/>
  <c r="J96" i="8"/>
  <c r="J104" i="8"/>
  <c r="J112" i="8"/>
  <c r="J120" i="8"/>
  <c r="J50" i="8"/>
  <c r="J136" i="8"/>
  <c r="J144" i="8"/>
  <c r="J152" i="8"/>
  <c r="J160" i="8"/>
  <c r="J168" i="8"/>
  <c r="J176" i="8"/>
  <c r="J184" i="8"/>
  <c r="J192" i="8"/>
  <c r="J200" i="8"/>
  <c r="J208" i="8"/>
  <c r="J216" i="8"/>
  <c r="J224" i="8"/>
  <c r="J232" i="8"/>
  <c r="J240" i="8"/>
  <c r="J248" i="8"/>
  <c r="J256" i="8"/>
  <c r="J264" i="8"/>
  <c r="J272" i="8"/>
  <c r="J280" i="8"/>
  <c r="J288" i="8"/>
  <c r="J296" i="8"/>
  <c r="J304" i="8"/>
  <c r="J312" i="8"/>
  <c r="J320" i="8"/>
  <c r="J328" i="8"/>
  <c r="J336" i="8"/>
  <c r="J344" i="8"/>
  <c r="J352" i="8"/>
  <c r="J10" i="8"/>
  <c r="J18" i="8"/>
  <c r="J26" i="8"/>
  <c r="J34" i="8"/>
  <c r="J42" i="8"/>
  <c r="J48" i="8"/>
  <c r="J58" i="8"/>
  <c r="J66" i="8"/>
  <c r="J74" i="8"/>
  <c r="J643" i="8"/>
  <c r="J347" i="8"/>
  <c r="J98" i="8"/>
  <c r="J106" i="8"/>
  <c r="J114" i="8"/>
  <c r="J122" i="8"/>
  <c r="J130" i="8"/>
  <c r="J138" i="8"/>
  <c r="J146" i="8"/>
  <c r="J154" i="8"/>
  <c r="J162" i="8"/>
  <c r="J170" i="8"/>
  <c r="J178" i="8"/>
  <c r="J186" i="8"/>
  <c r="J194" i="8"/>
  <c r="J202" i="8"/>
  <c r="J210" i="8"/>
  <c r="J218" i="8"/>
  <c r="J226" i="8"/>
  <c r="J234" i="8"/>
  <c r="J242" i="8"/>
  <c r="J669" i="8"/>
  <c r="J258" i="8"/>
  <c r="J266" i="8"/>
  <c r="J274" i="8"/>
  <c r="J282" i="8"/>
  <c r="J290" i="8"/>
  <c r="J298" i="8"/>
  <c r="J306" i="8"/>
  <c r="J314" i="8"/>
  <c r="J322" i="8"/>
  <c r="J330" i="8"/>
  <c r="J338" i="8"/>
  <c r="J346" i="8"/>
  <c r="J354" i="8"/>
  <c r="J362" i="8"/>
  <c r="J370" i="8"/>
  <c r="J378" i="8"/>
  <c r="J386" i="8"/>
  <c r="J394" i="8"/>
  <c r="J402" i="8"/>
  <c r="J410" i="8"/>
  <c r="J418" i="8"/>
  <c r="J426" i="8"/>
  <c r="J434" i="8"/>
  <c r="J442" i="8"/>
  <c r="J450" i="8"/>
  <c r="J458" i="8"/>
  <c r="J466" i="8"/>
  <c r="J474" i="8"/>
  <c r="J482" i="8"/>
  <c r="J490" i="8"/>
  <c r="J498" i="8"/>
  <c r="J506" i="8"/>
  <c r="J514" i="8"/>
  <c r="J522" i="8"/>
  <c r="J530" i="8"/>
  <c r="J4" i="8"/>
  <c r="J695" i="8"/>
  <c r="J687" i="8"/>
  <c r="J679" i="8"/>
  <c r="J250" i="8"/>
  <c r="J660" i="8"/>
  <c r="J651" i="8"/>
  <c r="J642" i="8"/>
  <c r="J623" i="8"/>
  <c r="J624" i="8"/>
  <c r="J615" i="8"/>
  <c r="J605" i="8"/>
  <c r="J596" i="8"/>
  <c r="J587" i="8"/>
  <c r="J578" i="8"/>
  <c r="J569" i="8"/>
  <c r="J560" i="8"/>
  <c r="J551" i="8"/>
  <c r="J541" i="8"/>
  <c r="J531" i="8"/>
  <c r="J517" i="8"/>
  <c r="J505" i="8"/>
  <c r="J492" i="8"/>
  <c r="J480" i="8"/>
  <c r="J467" i="8"/>
  <c r="J453" i="8"/>
  <c r="J441" i="8"/>
  <c r="J428" i="8"/>
  <c r="J416" i="8"/>
  <c r="J403" i="8"/>
  <c r="J389" i="8"/>
  <c r="J377" i="8"/>
  <c r="J364" i="8"/>
  <c r="J349" i="8"/>
  <c r="J631" i="8"/>
  <c r="J317" i="8"/>
  <c r="J301" i="8"/>
  <c r="J285" i="8"/>
  <c r="J269" i="8"/>
  <c r="J253" i="8"/>
  <c r="J237" i="8"/>
  <c r="J221" i="8"/>
  <c r="J205" i="8"/>
  <c r="J189" i="8"/>
  <c r="J172" i="8"/>
  <c r="J153" i="8"/>
  <c r="J131" i="8"/>
  <c r="J108" i="8"/>
  <c r="J89" i="8"/>
  <c r="J67" i="8"/>
  <c r="J44" i="8"/>
  <c r="J25" i="8"/>
  <c r="J685" i="8"/>
  <c r="J694" i="8"/>
  <c r="J686" i="8"/>
  <c r="J677" i="8"/>
  <c r="J668" i="8"/>
  <c r="J659" i="8"/>
  <c r="J622" i="8"/>
  <c r="J85" i="8"/>
  <c r="J632" i="8"/>
  <c r="J641" i="8"/>
  <c r="J613" i="8"/>
  <c r="J604" i="8"/>
  <c r="J595" i="8"/>
  <c r="J586" i="8"/>
  <c r="J577" i="8"/>
  <c r="J568" i="8"/>
  <c r="J559" i="8"/>
  <c r="J549" i="8"/>
  <c r="J540" i="8"/>
  <c r="J529" i="8"/>
  <c r="J516" i="8"/>
  <c r="J504" i="8"/>
  <c r="J491" i="8"/>
  <c r="J477" i="8"/>
  <c r="J465" i="8"/>
  <c r="J452" i="8"/>
  <c r="J440" i="8"/>
  <c r="J427" i="8"/>
  <c r="J413" i="8"/>
  <c r="J401" i="8"/>
  <c r="J388" i="8"/>
  <c r="J376" i="8"/>
  <c r="J363" i="8"/>
  <c r="J348" i="8"/>
  <c r="J332" i="8"/>
  <c r="J316" i="8"/>
  <c r="J300" i="8"/>
  <c r="J284" i="8"/>
  <c r="J268" i="8"/>
  <c r="J252" i="8"/>
  <c r="J236" i="8"/>
  <c r="J220" i="8"/>
  <c r="J204" i="8"/>
  <c r="J188" i="8"/>
  <c r="J171" i="8"/>
  <c r="J148" i="8"/>
  <c r="J129" i="8"/>
  <c r="J107" i="8"/>
  <c r="J84" i="8"/>
  <c r="J65" i="8"/>
  <c r="J43" i="8"/>
  <c r="J20" i="8"/>
  <c r="J333" i="8"/>
  <c r="J693" i="8"/>
  <c r="J79" i="8"/>
  <c r="J676" i="8"/>
  <c r="J667" i="8"/>
  <c r="J658" i="8"/>
  <c r="J638" i="8"/>
  <c r="J640" i="8"/>
  <c r="J76" i="8"/>
  <c r="J621" i="8"/>
  <c r="J612" i="8"/>
  <c r="J603" i="8"/>
  <c r="J594" i="8"/>
  <c r="J585" i="8"/>
  <c r="J576" i="8"/>
  <c r="J567" i="8"/>
  <c r="J557" i="8"/>
  <c r="J548" i="8"/>
  <c r="J539" i="8"/>
  <c r="J528" i="8"/>
  <c r="J515" i="8"/>
  <c r="J501" i="8"/>
  <c r="J489" i="8"/>
  <c r="J476" i="8"/>
  <c r="J464" i="8"/>
  <c r="J451" i="8"/>
  <c r="J437" i="8"/>
  <c r="J425" i="8"/>
  <c r="J412" i="8"/>
  <c r="J400" i="8"/>
  <c r="J387" i="8"/>
  <c r="J373" i="8"/>
  <c r="J361" i="8"/>
  <c r="J81" i="8"/>
  <c r="J331" i="8"/>
  <c r="J315" i="8"/>
  <c r="J299" i="8"/>
  <c r="J283" i="8"/>
  <c r="J267" i="8"/>
  <c r="J251" i="8"/>
  <c r="J235" i="8"/>
  <c r="J219" i="8"/>
  <c r="J203" i="8"/>
  <c r="J187" i="8"/>
  <c r="J169" i="8"/>
  <c r="J147" i="8"/>
  <c r="J124" i="8"/>
  <c r="J105" i="8"/>
  <c r="J83" i="8"/>
  <c r="J60" i="8"/>
  <c r="J41" i="8"/>
  <c r="J19" i="8"/>
  <c r="J700" i="8"/>
  <c r="J692" i="8"/>
  <c r="J684" i="8"/>
  <c r="J675" i="8"/>
  <c r="J666" i="8"/>
  <c r="J657" i="8"/>
  <c r="J648" i="8"/>
  <c r="J639" i="8"/>
  <c r="J629" i="8"/>
  <c r="J620" i="8"/>
  <c r="J611" i="8"/>
  <c r="J602" i="8"/>
  <c r="J593" i="8"/>
  <c r="J584" i="8"/>
  <c r="J575" i="8"/>
  <c r="J565" i="8"/>
  <c r="J556" i="8"/>
  <c r="J547" i="8"/>
  <c r="J538" i="8"/>
  <c r="J525" i="8"/>
  <c r="J513" i="8"/>
  <c r="J500" i="8"/>
  <c r="J488" i="8"/>
  <c r="J475" i="8"/>
  <c r="J461" i="8"/>
  <c r="J449" i="8"/>
  <c r="J90" i="8"/>
  <c r="J424" i="8"/>
  <c r="J411" i="8"/>
  <c r="J397" i="8"/>
  <c r="J385" i="8"/>
  <c r="J372" i="8"/>
  <c r="J360" i="8"/>
  <c r="J345" i="8"/>
  <c r="J329" i="8"/>
  <c r="J313" i="8"/>
  <c r="J297" i="8"/>
  <c r="J281" i="8"/>
  <c r="J265" i="8"/>
  <c r="J249" i="8"/>
  <c r="J233" i="8"/>
  <c r="J217" i="8"/>
  <c r="J201" i="8"/>
  <c r="J185" i="8"/>
  <c r="J164" i="8"/>
  <c r="J145" i="8"/>
  <c r="J123" i="8"/>
  <c r="J100" i="8"/>
  <c r="J619" i="8"/>
  <c r="J59" i="8"/>
  <c r="J36" i="8"/>
  <c r="J17" i="8"/>
  <c r="J699" i="8"/>
  <c r="J691" i="8"/>
  <c r="J683" i="8"/>
  <c r="J674" i="8"/>
  <c r="J665" i="8"/>
  <c r="J656" i="8"/>
  <c r="J647" i="8"/>
  <c r="J637" i="8"/>
  <c r="J628" i="8"/>
  <c r="J670" i="8"/>
  <c r="J610" i="8"/>
  <c r="J601" i="8"/>
  <c r="J592" i="8"/>
  <c r="J583" i="8"/>
  <c r="J573" i="8"/>
  <c r="J564" i="8"/>
  <c r="J555" i="8"/>
  <c r="J546" i="8"/>
  <c r="J537" i="8"/>
  <c r="J524" i="8"/>
  <c r="J512" i="8"/>
  <c r="J499" i="8"/>
  <c r="J485" i="8"/>
  <c r="J473" i="8"/>
  <c r="J460" i="8"/>
  <c r="J448" i="8"/>
  <c r="J435" i="8"/>
  <c r="J421" i="8"/>
  <c r="J409" i="8"/>
  <c r="J396" i="8"/>
  <c r="J384" i="8"/>
  <c r="J371" i="8"/>
  <c r="J357" i="8"/>
  <c r="J341" i="8"/>
  <c r="J325" i="8"/>
  <c r="J309" i="8"/>
  <c r="J293" i="8"/>
  <c r="J277" i="8"/>
  <c r="J650" i="8"/>
  <c r="J245" i="8"/>
  <c r="J229" i="8"/>
  <c r="J213" i="8"/>
  <c r="J197" i="8"/>
  <c r="J181" i="8"/>
  <c r="J163" i="8"/>
  <c r="J140" i="8"/>
  <c r="J121" i="8"/>
  <c r="J99" i="8"/>
  <c r="J415" i="8"/>
  <c r="J57" i="8"/>
  <c r="J35" i="8"/>
  <c r="J12" i="8"/>
  <c r="J698" i="8"/>
  <c r="J690" i="8"/>
  <c r="J682" i="8"/>
  <c r="J673" i="8"/>
  <c r="J664" i="8"/>
  <c r="J655" i="8"/>
  <c r="J645" i="8"/>
  <c r="J636" i="8"/>
  <c r="J627" i="8"/>
  <c r="J618" i="8"/>
  <c r="J609" i="8"/>
  <c r="J600" i="8"/>
  <c r="J591" i="8"/>
  <c r="J581" i="8"/>
  <c r="J572" i="8"/>
  <c r="J563" i="8"/>
  <c r="J554" i="8"/>
  <c r="J545" i="8"/>
  <c r="J536" i="8"/>
  <c r="J523" i="8"/>
  <c r="J509" i="8"/>
  <c r="J497" i="8"/>
  <c r="J484" i="8"/>
  <c r="J472" i="8"/>
  <c r="J459" i="8"/>
  <c r="J445" i="8"/>
  <c r="J433" i="8"/>
  <c r="J420" i="8"/>
  <c r="J408" i="8"/>
  <c r="J395" i="8"/>
  <c r="J381" i="8"/>
  <c r="J369" i="8"/>
  <c r="J356" i="8"/>
  <c r="J340" i="8"/>
  <c r="J324" i="8"/>
  <c r="J308" i="8"/>
  <c r="J292" i="8"/>
  <c r="J276" i="8"/>
  <c r="J260" i="8"/>
  <c r="J244" i="8"/>
  <c r="J228" i="8"/>
  <c r="J212" i="8"/>
  <c r="J196" i="8"/>
  <c r="J180" i="8"/>
  <c r="J161" i="8"/>
  <c r="J702" i="8"/>
  <c r="J116" i="8"/>
  <c r="J97" i="8"/>
  <c r="J75" i="8"/>
  <c r="J52" i="8"/>
  <c r="J33" i="8"/>
  <c r="J11" i="8"/>
  <c r="J697" i="8"/>
  <c r="J689" i="8"/>
  <c r="J681" i="8"/>
  <c r="J672" i="8"/>
  <c r="J663" i="8"/>
  <c r="J653" i="8"/>
  <c r="J644" i="8"/>
  <c r="J633" i="8"/>
  <c r="J626" i="8"/>
  <c r="J617" i="8"/>
  <c r="J608" i="8"/>
  <c r="J599" i="8"/>
  <c r="J589" i="8"/>
  <c r="J580" i="8"/>
  <c r="J571" i="8"/>
  <c r="J562" i="8"/>
  <c r="J553" i="8"/>
  <c r="J544" i="8"/>
  <c r="J533" i="8"/>
  <c r="J521" i="8"/>
  <c r="J508" i="8"/>
  <c r="J496" i="8"/>
  <c r="J483" i="8"/>
  <c r="J469" i="8"/>
  <c r="J457" i="8"/>
  <c r="J444" i="8"/>
  <c r="J432" i="8"/>
  <c r="J419" i="8"/>
  <c r="J405" i="8"/>
  <c r="J393" i="8"/>
  <c r="J380" i="8"/>
  <c r="J368" i="8"/>
  <c r="J355" i="8"/>
  <c r="J339" i="8"/>
  <c r="J323" i="8"/>
  <c r="J307" i="8"/>
  <c r="J291" i="8"/>
  <c r="J275" i="8"/>
  <c r="J259" i="8"/>
  <c r="J243" i="8"/>
  <c r="J227" i="8"/>
  <c r="J211" i="8"/>
  <c r="J195" i="8"/>
  <c r="J179" i="8"/>
  <c r="J156" i="8"/>
  <c r="J137" i="8"/>
  <c r="J115" i="8"/>
  <c r="J92" i="8"/>
  <c r="J73" i="8"/>
  <c r="J51" i="8"/>
  <c r="J28" i="8"/>
  <c r="J9" i="8"/>
  <c r="J696" i="8"/>
  <c r="J688" i="8"/>
  <c r="J680" i="8"/>
  <c r="J671" i="8"/>
  <c r="J661" i="8"/>
  <c r="J652" i="8"/>
  <c r="J635" i="8"/>
  <c r="J634" i="8"/>
  <c r="J625" i="8"/>
  <c r="J616" i="8"/>
  <c r="J607" i="8"/>
  <c r="J597" i="8"/>
  <c r="J588" i="8"/>
  <c r="J579" i="8"/>
  <c r="J570" i="8"/>
  <c r="J561" i="8"/>
  <c r="J552" i="8"/>
  <c r="J543" i="8"/>
  <c r="J532" i="8"/>
  <c r="J520" i="8"/>
  <c r="J507" i="8"/>
  <c r="J493" i="8"/>
  <c r="J481" i="8"/>
  <c r="J468" i="8"/>
  <c r="J456" i="8"/>
  <c r="J443" i="8"/>
  <c r="J429" i="8"/>
  <c r="J417" i="8"/>
  <c r="J404" i="8"/>
  <c r="J392" i="8"/>
  <c r="J379" i="8"/>
  <c r="J365" i="8"/>
  <c r="J353" i="8"/>
  <c r="J337" i="8"/>
  <c r="J321" i="8"/>
  <c r="J305" i="8"/>
  <c r="J289" i="8"/>
  <c r="J273" i="8"/>
  <c r="J257" i="8"/>
  <c r="J241" i="8"/>
  <c r="J225" i="8"/>
  <c r="J209" i="8"/>
  <c r="J193" i="8"/>
  <c r="J177" i="8"/>
  <c r="J155" i="8"/>
  <c r="J132" i="8"/>
  <c r="J113" i="8"/>
  <c r="J82" i="8"/>
  <c r="J68" i="8"/>
  <c r="J46" i="8"/>
  <c r="J27" i="8"/>
  <c r="H333" i="8"/>
  <c r="H693" i="8"/>
  <c r="H79" i="8"/>
  <c r="H676" i="8"/>
  <c r="H666" i="8"/>
  <c r="H656" i="8"/>
  <c r="H635" i="8"/>
  <c r="H632" i="8"/>
  <c r="H618" i="8"/>
  <c r="H604" i="8"/>
  <c r="H593" i="8"/>
  <c r="H579" i="8"/>
  <c r="H568" i="8"/>
  <c r="H554" i="8"/>
  <c r="H540" i="8"/>
  <c r="H524" i="8"/>
  <c r="H504" i="8"/>
  <c r="H483" i="8"/>
  <c r="H460" i="8"/>
  <c r="H440" i="8"/>
  <c r="H419" i="8"/>
  <c r="H396" i="8"/>
  <c r="H376" i="8"/>
  <c r="H355" i="8"/>
  <c r="H332" i="8"/>
  <c r="H312" i="8"/>
  <c r="H291" i="8"/>
  <c r="H268" i="8"/>
  <c r="H248" i="8"/>
  <c r="H227" i="8"/>
  <c r="H195" i="8"/>
  <c r="H163" i="8"/>
  <c r="H131" i="8"/>
  <c r="H99" i="8"/>
  <c r="H67" i="8"/>
  <c r="H35" i="8"/>
  <c r="H700" i="8"/>
  <c r="H692" i="8"/>
  <c r="H684" i="8"/>
  <c r="H675" i="8"/>
  <c r="H665" i="8"/>
  <c r="H653" i="8"/>
  <c r="H642" i="8"/>
  <c r="H628" i="8"/>
  <c r="H617" i="8"/>
  <c r="H603" i="8"/>
  <c r="H592" i="8"/>
  <c r="H578" i="8"/>
  <c r="H564" i="8"/>
  <c r="H553" i="8"/>
  <c r="H539" i="8"/>
  <c r="H523" i="8"/>
  <c r="H500" i="8"/>
  <c r="H480" i="8"/>
  <c r="H459" i="8"/>
  <c r="H90" i="8"/>
  <c r="H416" i="8"/>
  <c r="H395" i="8"/>
  <c r="H372" i="8"/>
  <c r="H352" i="8"/>
  <c r="H331" i="8"/>
  <c r="H308" i="8"/>
  <c r="H288" i="8"/>
  <c r="H267" i="8"/>
  <c r="H244" i="8"/>
  <c r="H220" i="8"/>
  <c r="H188" i="8"/>
  <c r="H156" i="8"/>
  <c r="H124" i="8"/>
  <c r="H92" i="8"/>
  <c r="H60" i="8"/>
  <c r="H28" i="8"/>
  <c r="H699" i="8"/>
  <c r="H691" i="8"/>
  <c r="H683" i="8"/>
  <c r="H674" i="8"/>
  <c r="H664" i="8"/>
  <c r="H652" i="8"/>
  <c r="H85" i="8"/>
  <c r="H627" i="8"/>
  <c r="H616" i="8"/>
  <c r="H602" i="8"/>
  <c r="H588" i="8"/>
  <c r="H577" i="8"/>
  <c r="H563" i="8"/>
  <c r="H552" i="8"/>
  <c r="H538" i="8"/>
  <c r="H520" i="8"/>
  <c r="H499" i="8"/>
  <c r="H476" i="8"/>
  <c r="H456" i="8"/>
  <c r="H435" i="8"/>
  <c r="H412" i="8"/>
  <c r="H392" i="8"/>
  <c r="H371" i="8"/>
  <c r="H348" i="8"/>
  <c r="H328" i="8"/>
  <c r="H307" i="8"/>
  <c r="H284" i="8"/>
  <c r="H264" i="8"/>
  <c r="H243" i="8"/>
  <c r="H219" i="8"/>
  <c r="H187" i="8"/>
  <c r="H155" i="8"/>
  <c r="H123" i="8"/>
  <c r="H82" i="8"/>
  <c r="H59" i="8"/>
  <c r="H27" i="8"/>
  <c r="H698" i="8"/>
  <c r="H690" i="8"/>
  <c r="H682" i="8"/>
  <c r="H673" i="8"/>
  <c r="H661" i="8"/>
  <c r="H651" i="8"/>
  <c r="H640" i="8"/>
  <c r="H626" i="8"/>
  <c r="H612" i="8"/>
  <c r="H601" i="8"/>
  <c r="H587" i="8"/>
  <c r="H576" i="8"/>
  <c r="H562" i="8"/>
  <c r="H548" i="8"/>
  <c r="H537" i="8"/>
  <c r="H516" i="8"/>
  <c r="H496" i="8"/>
  <c r="H475" i="8"/>
  <c r="H452" i="8"/>
  <c r="H432" i="8"/>
  <c r="H411" i="8"/>
  <c r="H388" i="8"/>
  <c r="H368" i="8"/>
  <c r="H81" i="8"/>
  <c r="H324" i="8"/>
  <c r="H304" i="8"/>
  <c r="H283" i="8"/>
  <c r="H260" i="8"/>
  <c r="H240" i="8"/>
  <c r="H212" i="8"/>
  <c r="H180" i="8"/>
  <c r="H148" i="8"/>
  <c r="H116" i="8"/>
  <c r="H84" i="8"/>
  <c r="H52" i="8"/>
  <c r="H20" i="8"/>
  <c r="H697" i="8"/>
  <c r="H689" i="8"/>
  <c r="H681" i="8"/>
  <c r="H672" i="8"/>
  <c r="H660" i="8"/>
  <c r="H622" i="8"/>
  <c r="H636" i="8"/>
  <c r="H625" i="8"/>
  <c r="H611" i="8"/>
  <c r="H600" i="8"/>
  <c r="H586" i="8"/>
  <c r="H572" i="8"/>
  <c r="H561" i="8"/>
  <c r="H547" i="8"/>
  <c r="H536" i="8"/>
  <c r="H515" i="8"/>
  <c r="H492" i="8"/>
  <c r="H472" i="8"/>
  <c r="H451" i="8"/>
  <c r="H428" i="8"/>
  <c r="H408" i="8"/>
  <c r="H387" i="8"/>
  <c r="H364" i="8"/>
  <c r="H344" i="8"/>
  <c r="H323" i="8"/>
  <c r="H300" i="8"/>
  <c r="H280" i="8"/>
  <c r="H259" i="8"/>
  <c r="H236" i="8"/>
  <c r="H211" i="8"/>
  <c r="H179" i="8"/>
  <c r="H147" i="8"/>
  <c r="H115" i="8"/>
  <c r="H83" i="8"/>
  <c r="H51" i="8"/>
  <c r="H19" i="8"/>
  <c r="H696" i="8"/>
  <c r="H688" i="8"/>
  <c r="H680" i="8"/>
  <c r="H250" i="8"/>
  <c r="H659" i="8"/>
  <c r="H638" i="8"/>
  <c r="H633" i="8"/>
  <c r="H624" i="8"/>
  <c r="H610" i="8"/>
  <c r="H596" i="8"/>
  <c r="H585" i="8"/>
  <c r="H571" i="8"/>
  <c r="H560" i="8"/>
  <c r="H546" i="8"/>
  <c r="H532" i="8"/>
  <c r="H512" i="8"/>
  <c r="H491" i="8"/>
  <c r="H468" i="8"/>
  <c r="H448" i="8"/>
  <c r="H427" i="8"/>
  <c r="H404" i="8"/>
  <c r="H384" i="8"/>
  <c r="H363" i="8"/>
  <c r="H340" i="8"/>
  <c r="H320" i="8"/>
  <c r="H299" i="8"/>
  <c r="H276" i="8"/>
  <c r="H256" i="8"/>
  <c r="H235" i="8"/>
  <c r="H204" i="8"/>
  <c r="H172" i="8"/>
  <c r="H140" i="8"/>
  <c r="H108" i="8"/>
  <c r="H415" i="8"/>
  <c r="H44" i="8"/>
  <c r="H12" i="8"/>
  <c r="H4" i="8"/>
  <c r="H695" i="8"/>
  <c r="H687" i="8"/>
  <c r="H678" i="8"/>
  <c r="H668" i="8"/>
  <c r="H658" i="8"/>
  <c r="H648" i="8"/>
  <c r="H634" i="8"/>
  <c r="H620" i="8"/>
  <c r="H609" i="8"/>
  <c r="H595" i="8"/>
  <c r="H584" i="8"/>
  <c r="H570" i="8"/>
  <c r="H556" i="8"/>
  <c r="H545" i="8"/>
  <c r="H531" i="8"/>
  <c r="H508" i="8"/>
  <c r="H488" i="8"/>
  <c r="H467" i="8"/>
  <c r="H444" i="8"/>
  <c r="H424" i="8"/>
  <c r="H403" i="8"/>
  <c r="H380" i="8"/>
  <c r="H360" i="8"/>
  <c r="H339" i="8"/>
  <c r="H316" i="8"/>
  <c r="H296" i="8"/>
  <c r="H275" i="8"/>
  <c r="H252" i="8"/>
  <c r="H232" i="8"/>
  <c r="H203" i="8"/>
  <c r="H171" i="8"/>
  <c r="H702" i="8"/>
  <c r="H107" i="8"/>
  <c r="H75" i="8"/>
  <c r="H43" i="8"/>
  <c r="H5" i="8"/>
  <c r="H13" i="8"/>
  <c r="H21" i="8"/>
  <c r="H29" i="8"/>
  <c r="H37" i="8"/>
  <c r="H45" i="8"/>
  <c r="H53" i="8"/>
  <c r="H61" i="8"/>
  <c r="H69" i="8"/>
  <c r="H77" i="8"/>
  <c r="H128" i="8"/>
  <c r="H93" i="8"/>
  <c r="H101" i="8"/>
  <c r="H109" i="8"/>
  <c r="H117" i="8"/>
  <c r="H125" i="8"/>
  <c r="H133" i="8"/>
  <c r="H141" i="8"/>
  <c r="H149" i="8"/>
  <c r="H157" i="8"/>
  <c r="H165" i="8"/>
  <c r="H173" i="8"/>
  <c r="H181" i="8"/>
  <c r="H189" i="8"/>
  <c r="H197" i="8"/>
  <c r="H205" i="8"/>
  <c r="H213" i="8"/>
  <c r="H221" i="8"/>
  <c r="H229" i="8"/>
  <c r="H237" i="8"/>
  <c r="H245" i="8"/>
  <c r="H253" i="8"/>
  <c r="H650" i="8"/>
  <c r="H269" i="8"/>
  <c r="H277" i="8"/>
  <c r="H285" i="8"/>
  <c r="H293" i="8"/>
  <c r="H301" i="8"/>
  <c r="H309" i="8"/>
  <c r="H317" i="8"/>
  <c r="H325" i="8"/>
  <c r="H631" i="8"/>
  <c r="H341" i="8"/>
  <c r="H349" i="8"/>
  <c r="H357" i="8"/>
  <c r="H365" i="8"/>
  <c r="H373" i="8"/>
  <c r="H381" i="8"/>
  <c r="H389" i="8"/>
  <c r="H397" i="8"/>
  <c r="H405" i="8"/>
  <c r="H413" i="8"/>
  <c r="H421" i="8"/>
  <c r="H429" i="8"/>
  <c r="H437" i="8"/>
  <c r="H445" i="8"/>
  <c r="H453" i="8"/>
  <c r="H461" i="8"/>
  <c r="H469" i="8"/>
  <c r="H477" i="8"/>
  <c r="H485" i="8"/>
  <c r="H493" i="8"/>
  <c r="H501" i="8"/>
  <c r="H509" i="8"/>
  <c r="H517" i="8"/>
  <c r="H525" i="8"/>
  <c r="H533" i="8"/>
  <c r="H541" i="8"/>
  <c r="H549" i="8"/>
  <c r="H557" i="8"/>
  <c r="H565" i="8"/>
  <c r="H573" i="8"/>
  <c r="H581" i="8"/>
  <c r="H589" i="8"/>
  <c r="H597" i="8"/>
  <c r="H605" i="8"/>
  <c r="H613" i="8"/>
  <c r="H621" i="8"/>
  <c r="H629" i="8"/>
  <c r="H637" i="8"/>
  <c r="H645" i="8"/>
  <c r="H6" i="8"/>
  <c r="H14" i="8"/>
  <c r="H22" i="8"/>
  <c r="H30" i="8"/>
  <c r="H38" i="8"/>
  <c r="H94" i="8"/>
  <c r="H54" i="8"/>
  <c r="H62" i="8"/>
  <c r="H70" i="8"/>
  <c r="H86" i="8"/>
  <c r="H436" i="8"/>
  <c r="H80" i="8"/>
  <c r="H102" i="8"/>
  <c r="H110" i="8"/>
  <c r="H118" i="8"/>
  <c r="H126" i="8"/>
  <c r="H134" i="8"/>
  <c r="H142" i="8"/>
  <c r="H150" i="8"/>
  <c r="H158" i="8"/>
  <c r="H166" i="8"/>
  <c r="H174" i="8"/>
  <c r="H182" i="8"/>
  <c r="H190" i="8"/>
  <c r="H198" i="8"/>
  <c r="H206" i="8"/>
  <c r="H214" i="8"/>
  <c r="H222" i="8"/>
  <c r="H230" i="8"/>
  <c r="H238" i="8"/>
  <c r="H246" i="8"/>
  <c r="H254" i="8"/>
  <c r="H262" i="8"/>
  <c r="H270" i="8"/>
  <c r="H278" i="8"/>
  <c r="H286" i="8"/>
  <c r="H294" i="8"/>
  <c r="H302" i="8"/>
  <c r="H310" i="8"/>
  <c r="H318" i="8"/>
  <c r="H326" i="8"/>
  <c r="H334" i="8"/>
  <c r="H342" i="8"/>
  <c r="H350" i="8"/>
  <c r="H358" i="8"/>
  <c r="H366" i="8"/>
  <c r="H374" i="8"/>
  <c r="H382" i="8"/>
  <c r="H390" i="8"/>
  <c r="H398" i="8"/>
  <c r="H406" i="8"/>
  <c r="H414" i="8"/>
  <c r="H422" i="8"/>
  <c r="H430" i="8"/>
  <c r="H438" i="8"/>
  <c r="H446" i="8"/>
  <c r="H454" i="8"/>
  <c r="H462" i="8"/>
  <c r="H470" i="8"/>
  <c r="H478" i="8"/>
  <c r="H486" i="8"/>
  <c r="H494" i="8"/>
  <c r="H502" i="8"/>
  <c r="H510" i="8"/>
  <c r="H518" i="8"/>
  <c r="H526" i="8"/>
  <c r="H534" i="8"/>
  <c r="H542" i="8"/>
  <c r="H550" i="8"/>
  <c r="H558" i="8"/>
  <c r="H566" i="8"/>
  <c r="H574" i="8"/>
  <c r="H582" i="8"/>
  <c r="H590" i="8"/>
  <c r="H598" i="8"/>
  <c r="H606" i="8"/>
  <c r="H614" i="8"/>
  <c r="H649" i="8"/>
  <c r="H630" i="8"/>
  <c r="H701" i="8"/>
  <c r="H646" i="8"/>
  <c r="H654" i="8"/>
  <c r="H662" i="8"/>
  <c r="H49" i="8"/>
  <c r="H7" i="8"/>
  <c r="H15" i="8"/>
  <c r="H23" i="8"/>
  <c r="H31" i="8"/>
  <c r="H39" i="8"/>
  <c r="H47" i="8"/>
  <c r="H55" i="8"/>
  <c r="H63" i="8"/>
  <c r="H71" i="8"/>
  <c r="H261" i="8"/>
  <c r="H87" i="8"/>
  <c r="H95" i="8"/>
  <c r="H103" i="8"/>
  <c r="H111" i="8"/>
  <c r="H119" i="8"/>
  <c r="H127" i="8"/>
  <c r="H135" i="8"/>
  <c r="H143" i="8"/>
  <c r="H151" i="8"/>
  <c r="H159" i="8"/>
  <c r="H167" i="8"/>
  <c r="H175" i="8"/>
  <c r="H183" i="8"/>
  <c r="H191" i="8"/>
  <c r="H199" i="8"/>
  <c r="H207" i="8"/>
  <c r="H215" i="8"/>
  <c r="H223" i="8"/>
  <c r="H231" i="8"/>
  <c r="H239" i="8"/>
  <c r="H247" i="8"/>
  <c r="H255" i="8"/>
  <c r="H263" i="8"/>
  <c r="H271" i="8"/>
  <c r="H279" i="8"/>
  <c r="H287" i="8"/>
  <c r="H295" i="8"/>
  <c r="H303" i="8"/>
  <c r="H311" i="8"/>
  <c r="H319" i="8"/>
  <c r="H327" i="8"/>
  <c r="H335" i="8"/>
  <c r="H343" i="8"/>
  <c r="H351" i="8"/>
  <c r="H359" i="8"/>
  <c r="H367" i="8"/>
  <c r="H375" i="8"/>
  <c r="H383" i="8"/>
  <c r="H391" i="8"/>
  <c r="H399" i="8"/>
  <c r="H407" i="8"/>
  <c r="H139" i="8"/>
  <c r="H423" i="8"/>
  <c r="H431" i="8"/>
  <c r="H439" i="8"/>
  <c r="H447" i="8"/>
  <c r="H455" i="8"/>
  <c r="H463" i="8"/>
  <c r="H471" i="8"/>
  <c r="H479" i="8"/>
  <c r="H487" i="8"/>
  <c r="H495" i="8"/>
  <c r="H503" i="8"/>
  <c r="H511" i="8"/>
  <c r="H519" i="8"/>
  <c r="H527" i="8"/>
  <c r="H535" i="8"/>
  <c r="H543" i="8"/>
  <c r="H551" i="8"/>
  <c r="H559" i="8"/>
  <c r="H567" i="8"/>
  <c r="H575" i="8"/>
  <c r="H583" i="8"/>
  <c r="H591" i="8"/>
  <c r="H599" i="8"/>
  <c r="H607" i="8"/>
  <c r="H615" i="8"/>
  <c r="H641" i="8"/>
  <c r="H76" i="8"/>
  <c r="H639" i="8"/>
  <c r="H647" i="8"/>
  <c r="H655" i="8"/>
  <c r="H663" i="8"/>
  <c r="H671" i="8"/>
  <c r="H679" i="8"/>
  <c r="H8" i="8"/>
  <c r="H16" i="8"/>
  <c r="H24" i="8"/>
  <c r="H32" i="8"/>
  <c r="H40" i="8"/>
  <c r="H78" i="8"/>
  <c r="H56" i="8"/>
  <c r="H64" i="8"/>
  <c r="H72" i="8"/>
  <c r="H91" i="8"/>
  <c r="H88" i="8"/>
  <c r="H96" i="8"/>
  <c r="H104" i="8"/>
  <c r="H112" i="8"/>
  <c r="H120" i="8"/>
  <c r="H50" i="8"/>
  <c r="H136" i="8"/>
  <c r="H144" i="8"/>
  <c r="H152" i="8"/>
  <c r="H160" i="8"/>
  <c r="H168" i="8"/>
  <c r="H176" i="8"/>
  <c r="H184" i="8"/>
  <c r="H192" i="8"/>
  <c r="H200" i="8"/>
  <c r="H208" i="8"/>
  <c r="H216" i="8"/>
  <c r="H224" i="8"/>
  <c r="H9" i="8"/>
  <c r="H17" i="8"/>
  <c r="H25" i="8"/>
  <c r="H33" i="8"/>
  <c r="H41" i="8"/>
  <c r="H46" i="8"/>
  <c r="H57" i="8"/>
  <c r="H65" i="8"/>
  <c r="H73" i="8"/>
  <c r="H619" i="8"/>
  <c r="H89" i="8"/>
  <c r="H97" i="8"/>
  <c r="H105" i="8"/>
  <c r="H113" i="8"/>
  <c r="H121" i="8"/>
  <c r="H129" i="8"/>
  <c r="H137" i="8"/>
  <c r="H145" i="8"/>
  <c r="H153" i="8"/>
  <c r="H161" i="8"/>
  <c r="H169" i="8"/>
  <c r="H177" i="8"/>
  <c r="H185" i="8"/>
  <c r="H193" i="8"/>
  <c r="H201" i="8"/>
  <c r="H209" i="8"/>
  <c r="H217" i="8"/>
  <c r="H225" i="8"/>
  <c r="H233" i="8"/>
  <c r="H241" i="8"/>
  <c r="H249" i="8"/>
  <c r="H257" i="8"/>
  <c r="H265" i="8"/>
  <c r="H273" i="8"/>
  <c r="H281" i="8"/>
  <c r="H289" i="8"/>
  <c r="H297" i="8"/>
  <c r="H305" i="8"/>
  <c r="H313" i="8"/>
  <c r="H321" i="8"/>
  <c r="H329" i="8"/>
  <c r="H337" i="8"/>
  <c r="H345" i="8"/>
  <c r="H353" i="8"/>
  <c r="H361" i="8"/>
  <c r="H369" i="8"/>
  <c r="H377" i="8"/>
  <c r="H385" i="8"/>
  <c r="H393" i="8"/>
  <c r="H401" i="8"/>
  <c r="H409" i="8"/>
  <c r="H417" i="8"/>
  <c r="H425" i="8"/>
  <c r="H433" i="8"/>
  <c r="H441" i="8"/>
  <c r="H449" i="8"/>
  <c r="H457" i="8"/>
  <c r="H465" i="8"/>
  <c r="H473" i="8"/>
  <c r="H481" i="8"/>
  <c r="H489" i="8"/>
  <c r="H497" i="8"/>
  <c r="H505" i="8"/>
  <c r="H513" i="8"/>
  <c r="H521" i="8"/>
  <c r="H529" i="8"/>
  <c r="H10" i="8"/>
  <c r="H18" i="8"/>
  <c r="H26" i="8"/>
  <c r="H34" i="8"/>
  <c r="H42" i="8"/>
  <c r="H48" i="8"/>
  <c r="H58" i="8"/>
  <c r="H66" i="8"/>
  <c r="H74" i="8"/>
  <c r="H643" i="8"/>
  <c r="H347" i="8"/>
  <c r="H98" i="8"/>
  <c r="H106" i="8"/>
  <c r="H114" i="8"/>
  <c r="H122" i="8"/>
  <c r="H130" i="8"/>
  <c r="H138" i="8"/>
  <c r="H146" i="8"/>
  <c r="H154" i="8"/>
  <c r="H162" i="8"/>
  <c r="H170" i="8"/>
  <c r="H178" i="8"/>
  <c r="H186" i="8"/>
  <c r="H194" i="8"/>
  <c r="H202" i="8"/>
  <c r="H210" i="8"/>
  <c r="H218" i="8"/>
  <c r="H226" i="8"/>
  <c r="H234" i="8"/>
  <c r="H242" i="8"/>
  <c r="H669" i="8"/>
  <c r="H258" i="8"/>
  <c r="H266" i="8"/>
  <c r="H274" i="8"/>
  <c r="H282" i="8"/>
  <c r="H290" i="8"/>
  <c r="H298" i="8"/>
  <c r="H306" i="8"/>
  <c r="H314" i="8"/>
  <c r="H322" i="8"/>
  <c r="H330" i="8"/>
  <c r="H338" i="8"/>
  <c r="H346" i="8"/>
  <c r="H354" i="8"/>
  <c r="H362" i="8"/>
  <c r="H370" i="8"/>
  <c r="H378" i="8"/>
  <c r="H386" i="8"/>
  <c r="H394" i="8"/>
  <c r="H402" i="8"/>
  <c r="H410" i="8"/>
  <c r="H418" i="8"/>
  <c r="H426" i="8"/>
  <c r="H434" i="8"/>
  <c r="H442" i="8"/>
  <c r="H450" i="8"/>
  <c r="H458" i="8"/>
  <c r="H466" i="8"/>
  <c r="H474" i="8"/>
  <c r="H482" i="8"/>
  <c r="H490" i="8"/>
  <c r="H498" i="8"/>
  <c r="H506" i="8"/>
  <c r="H514" i="8"/>
  <c r="H522" i="8"/>
  <c r="H530" i="8"/>
  <c r="H685" i="8"/>
  <c r="H694" i="8"/>
  <c r="H686" i="8"/>
  <c r="H677" i="8"/>
  <c r="H667" i="8"/>
  <c r="H657" i="8"/>
  <c r="H644" i="8"/>
  <c r="H623" i="8"/>
  <c r="H670" i="8"/>
  <c r="H608" i="8"/>
  <c r="H594" i="8"/>
  <c r="H580" i="8"/>
  <c r="H569" i="8"/>
  <c r="H555" i="8"/>
  <c r="H544" i="8"/>
  <c r="H528" i="8"/>
  <c r="H507" i="8"/>
  <c r="H484" i="8"/>
  <c r="H464" i="8"/>
  <c r="H443" i="8"/>
  <c r="H420" i="8"/>
  <c r="H400" i="8"/>
  <c r="H379" i="8"/>
  <c r="H356" i="8"/>
  <c r="H336" i="8"/>
  <c r="H315" i="8"/>
  <c r="H292" i="8"/>
  <c r="H272" i="8"/>
  <c r="H251" i="8"/>
  <c r="H228" i="8"/>
  <c r="H196" i="8"/>
  <c r="H164" i="8"/>
  <c r="H132" i="8"/>
  <c r="H100" i="8"/>
  <c r="H68" i="8"/>
  <c r="H36" i="8"/>
  <c r="F5" i="8"/>
  <c r="F13" i="8"/>
  <c r="F21" i="8"/>
  <c r="F29" i="8"/>
  <c r="F37" i="8"/>
  <c r="F45" i="8"/>
  <c r="F53" i="8"/>
  <c r="F61" i="8"/>
  <c r="F69" i="8"/>
  <c r="F77" i="8"/>
  <c r="F128" i="8"/>
  <c r="F93" i="8"/>
  <c r="F101" i="8"/>
  <c r="F109" i="8"/>
  <c r="F117" i="8"/>
  <c r="F125" i="8"/>
  <c r="F133" i="8"/>
  <c r="F141" i="8"/>
  <c r="F149" i="8"/>
  <c r="F157" i="8"/>
  <c r="F165" i="8"/>
  <c r="F173" i="8"/>
  <c r="F181" i="8"/>
  <c r="F189" i="8"/>
  <c r="F197" i="8"/>
  <c r="F205" i="8"/>
  <c r="F213" i="8"/>
  <c r="F221" i="8"/>
  <c r="F229" i="8"/>
  <c r="F237" i="8"/>
  <c r="F245" i="8"/>
  <c r="F253" i="8"/>
  <c r="F650" i="8"/>
  <c r="F269" i="8"/>
  <c r="F277" i="8"/>
  <c r="F285" i="8"/>
  <c r="F293" i="8"/>
  <c r="F301" i="8"/>
  <c r="F309" i="8"/>
  <c r="F317" i="8"/>
  <c r="F325" i="8"/>
  <c r="F631" i="8"/>
  <c r="F341" i="8"/>
  <c r="F349" i="8"/>
  <c r="F357" i="8"/>
  <c r="F365" i="8"/>
  <c r="F373" i="8"/>
  <c r="F6" i="8"/>
  <c r="F14" i="8"/>
  <c r="F22" i="8"/>
  <c r="F30" i="8"/>
  <c r="F38" i="8"/>
  <c r="F94" i="8"/>
  <c r="F54" i="8"/>
  <c r="F62" i="8"/>
  <c r="F70" i="8"/>
  <c r="F86" i="8"/>
  <c r="F436" i="8"/>
  <c r="F80" i="8"/>
  <c r="F102" i="8"/>
  <c r="F110" i="8"/>
  <c r="F118" i="8"/>
  <c r="F126" i="8"/>
  <c r="F134" i="8"/>
  <c r="F142" i="8"/>
  <c r="F150" i="8"/>
  <c r="F158" i="8"/>
  <c r="F166" i="8"/>
  <c r="F174" i="8"/>
  <c r="F182" i="8"/>
  <c r="F190" i="8"/>
  <c r="F198" i="8"/>
  <c r="F206" i="8"/>
  <c r="F214" i="8"/>
  <c r="F222" i="8"/>
  <c r="F230" i="8"/>
  <c r="F238" i="8"/>
  <c r="F246" i="8"/>
  <c r="F254" i="8"/>
  <c r="F262" i="8"/>
  <c r="F270" i="8"/>
  <c r="F278" i="8"/>
  <c r="F286" i="8"/>
  <c r="F294" i="8"/>
  <c r="F302" i="8"/>
  <c r="F310" i="8"/>
  <c r="F318" i="8"/>
  <c r="F326" i="8"/>
  <c r="F334" i="8"/>
  <c r="F342" i="8"/>
  <c r="F350" i="8"/>
  <c r="F358" i="8"/>
  <c r="F366" i="8"/>
  <c r="F374" i="8"/>
  <c r="F7" i="8"/>
  <c r="F15" i="8"/>
  <c r="F23" i="8"/>
  <c r="F31" i="8"/>
  <c r="F39" i="8"/>
  <c r="F47" i="8"/>
  <c r="F55" i="8"/>
  <c r="F63" i="8"/>
  <c r="F71" i="8"/>
  <c r="F261" i="8"/>
  <c r="F87" i="8"/>
  <c r="F95" i="8"/>
  <c r="F103" i="8"/>
  <c r="F111" i="8"/>
  <c r="F119" i="8"/>
  <c r="F127" i="8"/>
  <c r="F135" i="8"/>
  <c r="F143" i="8"/>
  <c r="F151" i="8"/>
  <c r="F159" i="8"/>
  <c r="F167" i="8"/>
  <c r="F175" i="8"/>
  <c r="F183" i="8"/>
  <c r="F191" i="8"/>
  <c r="F199" i="8"/>
  <c r="F207" i="8"/>
  <c r="F215" i="8"/>
  <c r="F223" i="8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5" i="8"/>
  <c r="F343" i="8"/>
  <c r="F351" i="8"/>
  <c r="F359" i="8"/>
  <c r="F367" i="8"/>
  <c r="F375" i="8"/>
  <c r="F383" i="8"/>
  <c r="F391" i="8"/>
  <c r="F399" i="8"/>
  <c r="F407" i="8"/>
  <c r="F139" i="8"/>
  <c r="F423" i="8"/>
  <c r="F431" i="8"/>
  <c r="F439" i="8"/>
  <c r="F447" i="8"/>
  <c r="F455" i="8"/>
  <c r="F463" i="8"/>
  <c r="F471" i="8"/>
  <c r="F479" i="8"/>
  <c r="F487" i="8"/>
  <c r="F495" i="8"/>
  <c r="F503" i="8"/>
  <c r="F8" i="8"/>
  <c r="F16" i="8"/>
  <c r="F24" i="8"/>
  <c r="F32" i="8"/>
  <c r="F40" i="8"/>
  <c r="F78" i="8"/>
  <c r="F56" i="8"/>
  <c r="F64" i="8"/>
  <c r="F72" i="8"/>
  <c r="F91" i="8"/>
  <c r="F88" i="8"/>
  <c r="F96" i="8"/>
  <c r="F104" i="8"/>
  <c r="F112" i="8"/>
  <c r="F120" i="8"/>
  <c r="F50" i="8"/>
  <c r="F136" i="8"/>
  <c r="F144" i="8"/>
  <c r="F152" i="8"/>
  <c r="F160" i="8"/>
  <c r="F168" i="8"/>
  <c r="F176" i="8"/>
  <c r="F184" i="8"/>
  <c r="F192" i="8"/>
  <c r="F200" i="8"/>
  <c r="F208" i="8"/>
  <c r="F216" i="8"/>
  <c r="F224" i="8"/>
  <c r="F232" i="8"/>
  <c r="F240" i="8"/>
  <c r="F248" i="8"/>
  <c r="F256" i="8"/>
  <c r="F264" i="8"/>
  <c r="F272" i="8"/>
  <c r="F280" i="8"/>
  <c r="F288" i="8"/>
  <c r="F296" i="8"/>
  <c r="F304" i="8"/>
  <c r="F312" i="8"/>
  <c r="F320" i="8"/>
  <c r="F328" i="8"/>
  <c r="F336" i="8"/>
  <c r="F344" i="8"/>
  <c r="F352" i="8"/>
  <c r="F360" i="8"/>
  <c r="F368" i="8"/>
  <c r="F376" i="8"/>
  <c r="F384" i="8"/>
  <c r="F392" i="8"/>
  <c r="F400" i="8"/>
  <c r="F408" i="8"/>
  <c r="F416" i="8"/>
  <c r="F424" i="8"/>
  <c r="F432" i="8"/>
  <c r="F440" i="8"/>
  <c r="F448" i="8"/>
  <c r="F456" i="8"/>
  <c r="F464" i="8"/>
  <c r="F472" i="8"/>
  <c r="F480" i="8"/>
  <c r="F488" i="8"/>
  <c r="F496" i="8"/>
  <c r="F504" i="8"/>
  <c r="F9" i="8"/>
  <c r="F17" i="8"/>
  <c r="F25" i="8"/>
  <c r="F33" i="8"/>
  <c r="F41" i="8"/>
  <c r="F46" i="8"/>
  <c r="F57" i="8"/>
  <c r="F65" i="8"/>
  <c r="F73" i="8"/>
  <c r="F619" i="8"/>
  <c r="F89" i="8"/>
  <c r="F97" i="8"/>
  <c r="F105" i="8"/>
  <c r="F113" i="8"/>
  <c r="F121" i="8"/>
  <c r="F129" i="8"/>
  <c r="F137" i="8"/>
  <c r="F145" i="8"/>
  <c r="F153" i="8"/>
  <c r="F161" i="8"/>
  <c r="F169" i="8"/>
  <c r="F177" i="8"/>
  <c r="F185" i="8"/>
  <c r="F193" i="8"/>
  <c r="F201" i="8"/>
  <c r="F209" i="8"/>
  <c r="F217" i="8"/>
  <c r="F225" i="8"/>
  <c r="F233" i="8"/>
  <c r="F241" i="8"/>
  <c r="F249" i="8"/>
  <c r="F257" i="8"/>
  <c r="F265" i="8"/>
  <c r="F273" i="8"/>
  <c r="F281" i="8"/>
  <c r="F289" i="8"/>
  <c r="F297" i="8"/>
  <c r="F305" i="8"/>
  <c r="F313" i="8"/>
  <c r="F321" i="8"/>
  <c r="F329" i="8"/>
  <c r="F337" i="8"/>
  <c r="F345" i="8"/>
  <c r="F353" i="8"/>
  <c r="F361" i="8"/>
  <c r="F369" i="8"/>
  <c r="F377" i="8"/>
  <c r="F385" i="8"/>
  <c r="F393" i="8"/>
  <c r="F401" i="8"/>
  <c r="F409" i="8"/>
  <c r="F417" i="8"/>
  <c r="F425" i="8"/>
  <c r="F433" i="8"/>
  <c r="F441" i="8"/>
  <c r="F449" i="8"/>
  <c r="F457" i="8"/>
  <c r="F465" i="8"/>
  <c r="F473" i="8"/>
  <c r="F481" i="8"/>
  <c r="F489" i="8"/>
  <c r="F497" i="8"/>
  <c r="F505" i="8"/>
  <c r="F513" i="8"/>
  <c r="F521" i="8"/>
  <c r="F529" i="8"/>
  <c r="F537" i="8"/>
  <c r="F545" i="8"/>
  <c r="F553" i="8"/>
  <c r="F561" i="8"/>
  <c r="F569" i="8"/>
  <c r="F577" i="8"/>
  <c r="F10" i="8"/>
  <c r="F18" i="8"/>
  <c r="F26" i="8"/>
  <c r="F34" i="8"/>
  <c r="F42" i="8"/>
  <c r="F48" i="8"/>
  <c r="F58" i="8"/>
  <c r="F66" i="8"/>
  <c r="F74" i="8"/>
  <c r="F643" i="8"/>
  <c r="F347" i="8"/>
  <c r="F98" i="8"/>
  <c r="F106" i="8"/>
  <c r="F114" i="8"/>
  <c r="F122" i="8"/>
  <c r="F130" i="8"/>
  <c r="F138" i="8"/>
  <c r="F146" i="8"/>
  <c r="F154" i="8"/>
  <c r="F162" i="8"/>
  <c r="F170" i="8"/>
  <c r="F178" i="8"/>
  <c r="F186" i="8"/>
  <c r="F194" i="8"/>
  <c r="F202" i="8"/>
  <c r="F210" i="8"/>
  <c r="F218" i="8"/>
  <c r="F226" i="8"/>
  <c r="F234" i="8"/>
  <c r="F242" i="8"/>
  <c r="F669" i="8"/>
  <c r="F258" i="8"/>
  <c r="F266" i="8"/>
  <c r="F274" i="8"/>
  <c r="F282" i="8"/>
  <c r="F290" i="8"/>
  <c r="F298" i="8"/>
  <c r="F306" i="8"/>
  <c r="F314" i="8"/>
  <c r="F322" i="8"/>
  <c r="F330" i="8"/>
  <c r="F338" i="8"/>
  <c r="F346" i="8"/>
  <c r="F354" i="8"/>
  <c r="F362" i="8"/>
  <c r="F370" i="8"/>
  <c r="F378" i="8"/>
  <c r="F386" i="8"/>
  <c r="F394" i="8"/>
  <c r="F402" i="8"/>
  <c r="F410" i="8"/>
  <c r="F418" i="8"/>
  <c r="F426" i="8"/>
  <c r="F434" i="8"/>
  <c r="F442" i="8"/>
  <c r="F450" i="8"/>
  <c r="F458" i="8"/>
  <c r="F466" i="8"/>
  <c r="F474" i="8"/>
  <c r="F482" i="8"/>
  <c r="F490" i="8"/>
  <c r="F498" i="8"/>
  <c r="F506" i="8"/>
  <c r="F514" i="8"/>
  <c r="F522" i="8"/>
  <c r="F530" i="8"/>
  <c r="F538" i="8"/>
  <c r="F546" i="8"/>
  <c r="F554" i="8"/>
  <c r="F562" i="8"/>
  <c r="F570" i="8"/>
  <c r="F578" i="8"/>
  <c r="F586" i="8"/>
  <c r="F594" i="8"/>
  <c r="F602" i="8"/>
  <c r="F610" i="8"/>
  <c r="F618" i="8"/>
  <c r="F626" i="8"/>
  <c r="F634" i="8"/>
  <c r="F642" i="8"/>
  <c r="F622" i="8"/>
  <c r="F658" i="8"/>
  <c r="F666" i="8"/>
  <c r="F11" i="8"/>
  <c r="F19" i="8"/>
  <c r="F27" i="8"/>
  <c r="F35" i="8"/>
  <c r="F43" i="8"/>
  <c r="F51" i="8"/>
  <c r="F59" i="8"/>
  <c r="F67" i="8"/>
  <c r="F75" i="8"/>
  <c r="F83" i="8"/>
  <c r="F82" i="8"/>
  <c r="F99" i="8"/>
  <c r="F107" i="8"/>
  <c r="F115" i="8"/>
  <c r="F123" i="8"/>
  <c r="F131" i="8"/>
  <c r="F702" i="8"/>
  <c r="F147" i="8"/>
  <c r="F155" i="8"/>
  <c r="F163" i="8"/>
  <c r="F171" i="8"/>
  <c r="F179" i="8"/>
  <c r="F187" i="8"/>
  <c r="F195" i="8"/>
  <c r="F203" i="8"/>
  <c r="F211" i="8"/>
  <c r="F219" i="8"/>
  <c r="F227" i="8"/>
  <c r="F235" i="8"/>
  <c r="F243" i="8"/>
  <c r="F251" i="8"/>
  <c r="F259" i="8"/>
  <c r="F267" i="8"/>
  <c r="F275" i="8"/>
  <c r="F283" i="8"/>
  <c r="F291" i="8"/>
  <c r="F299" i="8"/>
  <c r="F307" i="8"/>
  <c r="F315" i="8"/>
  <c r="F323" i="8"/>
  <c r="F331" i="8"/>
  <c r="F339" i="8"/>
  <c r="F81" i="8"/>
  <c r="F355" i="8"/>
  <c r="F363" i="8"/>
  <c r="F371" i="8"/>
  <c r="F379" i="8"/>
  <c r="F387" i="8"/>
  <c r="F395" i="8"/>
  <c r="F403" i="8"/>
  <c r="F411" i="8"/>
  <c r="F419" i="8"/>
  <c r="F427" i="8"/>
  <c r="F435" i="8"/>
  <c r="F443" i="8"/>
  <c r="F451" i="8"/>
  <c r="F459" i="8"/>
  <c r="F467" i="8"/>
  <c r="F475" i="8"/>
  <c r="F483" i="8"/>
  <c r="F491" i="8"/>
  <c r="F499" i="8"/>
  <c r="F507" i="8"/>
  <c r="F515" i="8"/>
  <c r="F523" i="8"/>
  <c r="F531" i="8"/>
  <c r="F539" i="8"/>
  <c r="F547" i="8"/>
  <c r="F555" i="8"/>
  <c r="F563" i="8"/>
  <c r="F571" i="8"/>
  <c r="F579" i="8"/>
  <c r="F587" i="8"/>
  <c r="F595" i="8"/>
  <c r="F603" i="8"/>
  <c r="F611" i="8"/>
  <c r="F670" i="8"/>
  <c r="F627" i="8"/>
  <c r="F633" i="8"/>
  <c r="F635" i="8"/>
  <c r="F651" i="8"/>
  <c r="F659" i="8"/>
  <c r="F667" i="8"/>
  <c r="F675" i="8"/>
  <c r="F683" i="8"/>
  <c r="F4" i="8"/>
  <c r="F695" i="8"/>
  <c r="F687" i="8"/>
  <c r="F678" i="8"/>
  <c r="F250" i="8"/>
  <c r="F657" i="8"/>
  <c r="F647" i="8"/>
  <c r="F637" i="8"/>
  <c r="F625" i="8"/>
  <c r="F615" i="8"/>
  <c r="F605" i="8"/>
  <c r="F593" i="8"/>
  <c r="F583" i="8"/>
  <c r="F572" i="8"/>
  <c r="F558" i="8"/>
  <c r="F544" i="8"/>
  <c r="F533" i="8"/>
  <c r="F519" i="8"/>
  <c r="F508" i="8"/>
  <c r="F485" i="8"/>
  <c r="F462" i="8"/>
  <c r="F444" i="8"/>
  <c r="F421" i="8"/>
  <c r="F398" i="8"/>
  <c r="F380" i="8"/>
  <c r="F316" i="8"/>
  <c r="F252" i="8"/>
  <c r="F188" i="8"/>
  <c r="F124" i="8"/>
  <c r="F60" i="8"/>
  <c r="F685" i="8"/>
  <c r="F694" i="8"/>
  <c r="F686" i="8"/>
  <c r="F677" i="8"/>
  <c r="F668" i="8"/>
  <c r="F656" i="8"/>
  <c r="F646" i="8"/>
  <c r="F636" i="8"/>
  <c r="F624" i="8"/>
  <c r="F614" i="8"/>
  <c r="F604" i="8"/>
  <c r="F592" i="8"/>
  <c r="F582" i="8"/>
  <c r="F568" i="8"/>
  <c r="F557" i="8"/>
  <c r="F543" i="8"/>
  <c r="F532" i="8"/>
  <c r="F518" i="8"/>
  <c r="F502" i="8"/>
  <c r="F484" i="8"/>
  <c r="F461" i="8"/>
  <c r="F438" i="8"/>
  <c r="F420" i="8"/>
  <c r="F397" i="8"/>
  <c r="F372" i="8"/>
  <c r="F308" i="8"/>
  <c r="F244" i="8"/>
  <c r="F180" i="8"/>
  <c r="F116" i="8"/>
  <c r="F52" i="8"/>
  <c r="F333" i="8"/>
  <c r="F693" i="8"/>
  <c r="F79" i="8"/>
  <c r="F676" i="8"/>
  <c r="F665" i="8"/>
  <c r="F655" i="8"/>
  <c r="F645" i="8"/>
  <c r="F623" i="8"/>
  <c r="F641" i="8"/>
  <c r="F613" i="8"/>
  <c r="F601" i="8"/>
  <c r="F591" i="8"/>
  <c r="F581" i="8"/>
  <c r="F567" i="8"/>
  <c r="F556" i="8"/>
  <c r="F542" i="8"/>
  <c r="F528" i="8"/>
  <c r="F517" i="8"/>
  <c r="F501" i="8"/>
  <c r="F478" i="8"/>
  <c r="F460" i="8"/>
  <c r="F437" i="8"/>
  <c r="F414" i="8"/>
  <c r="F396" i="8"/>
  <c r="F364" i="8"/>
  <c r="F300" i="8"/>
  <c r="F236" i="8"/>
  <c r="F172" i="8"/>
  <c r="F108" i="8"/>
  <c r="F44" i="8"/>
  <c r="F700" i="8"/>
  <c r="F692" i="8"/>
  <c r="F684" i="8"/>
  <c r="F674" i="8"/>
  <c r="F664" i="8"/>
  <c r="F654" i="8"/>
  <c r="F644" i="8"/>
  <c r="F632" i="8"/>
  <c r="F649" i="8"/>
  <c r="F612" i="8"/>
  <c r="F600" i="8"/>
  <c r="F590" i="8"/>
  <c r="F580" i="8"/>
  <c r="F566" i="8"/>
  <c r="F552" i="8"/>
  <c r="F541" i="8"/>
  <c r="F527" i="8"/>
  <c r="F516" i="8"/>
  <c r="F500" i="8"/>
  <c r="F477" i="8"/>
  <c r="F454" i="8"/>
  <c r="F90" i="8"/>
  <c r="F413" i="8"/>
  <c r="F390" i="8"/>
  <c r="F356" i="8"/>
  <c r="F292" i="8"/>
  <c r="F228" i="8"/>
  <c r="F164" i="8"/>
  <c r="F100" i="8"/>
  <c r="F36" i="8"/>
  <c r="F699" i="8"/>
  <c r="F691" i="8"/>
  <c r="F682" i="8"/>
  <c r="F673" i="8"/>
  <c r="F663" i="8"/>
  <c r="F653" i="8"/>
  <c r="F85" i="8"/>
  <c r="F76" i="8"/>
  <c r="F621" i="8"/>
  <c r="F609" i="8"/>
  <c r="F599" i="8"/>
  <c r="F589" i="8"/>
  <c r="F576" i="8"/>
  <c r="F565" i="8"/>
  <c r="F551" i="8"/>
  <c r="F540" i="8"/>
  <c r="F526" i="8"/>
  <c r="F512" i="8"/>
  <c r="F494" i="8"/>
  <c r="F476" i="8"/>
  <c r="F453" i="8"/>
  <c r="F430" i="8"/>
  <c r="F412" i="8"/>
  <c r="F389" i="8"/>
  <c r="F348" i="8"/>
  <c r="F284" i="8"/>
  <c r="F220" i="8"/>
  <c r="F156" i="8"/>
  <c r="F92" i="8"/>
  <c r="F28" i="8"/>
  <c r="F698" i="8"/>
  <c r="F690" i="8"/>
  <c r="F681" i="8"/>
  <c r="F672" i="8"/>
  <c r="F662" i="8"/>
  <c r="F652" i="8"/>
  <c r="F640" i="8"/>
  <c r="F630" i="8"/>
  <c r="F620" i="8"/>
  <c r="F608" i="8"/>
  <c r="F598" i="8"/>
  <c r="F588" i="8"/>
  <c r="F575" i="8"/>
  <c r="F564" i="8"/>
  <c r="F550" i="8"/>
  <c r="F536" i="8"/>
  <c r="F525" i="8"/>
  <c r="F511" i="8"/>
  <c r="F493" i="8"/>
  <c r="F470" i="8"/>
  <c r="F452" i="8"/>
  <c r="F429" i="8"/>
  <c r="F406" i="8"/>
  <c r="F388" i="8"/>
  <c r="F340" i="8"/>
  <c r="F276" i="8"/>
  <c r="F212" i="8"/>
  <c r="F148" i="8"/>
  <c r="F84" i="8"/>
  <c r="F20" i="8"/>
  <c r="F697" i="8"/>
  <c r="F689" i="8"/>
  <c r="F680" i="8"/>
  <c r="F671" i="8"/>
  <c r="F661" i="8"/>
  <c r="F638" i="8"/>
  <c r="F639" i="8"/>
  <c r="F629" i="8"/>
  <c r="F617" i="8"/>
  <c r="F607" i="8"/>
  <c r="F597" i="8"/>
  <c r="F585" i="8"/>
  <c r="F574" i="8"/>
  <c r="F560" i="8"/>
  <c r="F549" i="8"/>
  <c r="F535" i="8"/>
  <c r="F524" i="8"/>
  <c r="F510" i="8"/>
  <c r="F492" i="8"/>
  <c r="F469" i="8"/>
  <c r="F446" i="8"/>
  <c r="F428" i="8"/>
  <c r="F405" i="8"/>
  <c r="F382" i="8"/>
  <c r="F332" i="8"/>
  <c r="F268" i="8"/>
  <c r="F204" i="8"/>
  <c r="F140" i="8"/>
  <c r="F415" i="8"/>
  <c r="F12" i="8"/>
  <c r="F696" i="8"/>
  <c r="F688" i="8"/>
  <c r="F679" i="8"/>
  <c r="F49" i="8"/>
  <c r="F660" i="8"/>
  <c r="F648" i="8"/>
  <c r="F701" i="8"/>
  <c r="F628" i="8"/>
  <c r="F616" i="8"/>
  <c r="F606" i="8"/>
  <c r="F596" i="8"/>
  <c r="F584" i="8"/>
  <c r="F573" i="8"/>
  <c r="F559" i="8"/>
  <c r="F548" i="8"/>
  <c r="F534" i="8"/>
  <c r="F520" i="8"/>
  <c r="F509" i="8"/>
  <c r="F486" i="8"/>
  <c r="F468" i="8"/>
  <c r="F445" i="8"/>
  <c r="F422" i="8"/>
  <c r="F404" i="8"/>
  <c r="F381" i="8"/>
  <c r="F324" i="8"/>
  <c r="F260" i="8"/>
  <c r="F196" i="8"/>
  <c r="F132" i="8"/>
  <c r="F68" i="8"/>
  <c r="E5" i="8"/>
  <c r="E13" i="8"/>
  <c r="E21" i="8"/>
  <c r="E29" i="8"/>
  <c r="E37" i="8"/>
  <c r="E45" i="8"/>
  <c r="E53" i="8"/>
  <c r="E61" i="8"/>
  <c r="E69" i="8"/>
  <c r="E77" i="8"/>
  <c r="E128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650" i="8"/>
  <c r="E269" i="8"/>
  <c r="E277" i="8"/>
  <c r="E285" i="8"/>
  <c r="E293" i="8"/>
  <c r="E301" i="8"/>
  <c r="E309" i="8"/>
  <c r="E317" i="8"/>
  <c r="E325" i="8"/>
  <c r="E631" i="8"/>
  <c r="E341" i="8"/>
  <c r="E349" i="8"/>
  <c r="E357" i="8"/>
  <c r="E365" i="8"/>
  <c r="E373" i="8"/>
  <c r="E381" i="8"/>
  <c r="E389" i="8"/>
  <c r="E397" i="8"/>
  <c r="E405" i="8"/>
  <c r="E413" i="8"/>
  <c r="E421" i="8"/>
  <c r="E429" i="8"/>
  <c r="E437" i="8"/>
  <c r="E445" i="8"/>
  <c r="E453" i="8"/>
  <c r="E461" i="8"/>
  <c r="E469" i="8"/>
  <c r="E477" i="8"/>
  <c r="E485" i="8"/>
  <c r="E493" i="8"/>
  <c r="E501" i="8"/>
  <c r="E509" i="8"/>
  <c r="E517" i="8"/>
  <c r="E525" i="8"/>
  <c r="E533" i="8"/>
  <c r="E541" i="8"/>
  <c r="E549" i="8"/>
  <c r="E557" i="8"/>
  <c r="E565" i="8"/>
  <c r="E573" i="8"/>
  <c r="E581" i="8"/>
  <c r="E589" i="8"/>
  <c r="E597" i="8"/>
  <c r="E605" i="8"/>
  <c r="E613" i="8"/>
  <c r="E621" i="8"/>
  <c r="E629" i="8"/>
  <c r="E637" i="8"/>
  <c r="E645" i="8"/>
  <c r="E653" i="8"/>
  <c r="E661" i="8"/>
  <c r="E250" i="8"/>
  <c r="E677" i="8"/>
  <c r="E6" i="8"/>
  <c r="E14" i="8"/>
  <c r="E22" i="8"/>
  <c r="E30" i="8"/>
  <c r="E38" i="8"/>
  <c r="E94" i="8"/>
  <c r="E54" i="8"/>
  <c r="E62" i="8"/>
  <c r="E70" i="8"/>
  <c r="E86" i="8"/>
  <c r="E436" i="8"/>
  <c r="E80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50" i="8"/>
  <c r="E358" i="8"/>
  <c r="E366" i="8"/>
  <c r="E374" i="8"/>
  <c r="E382" i="8"/>
  <c r="E390" i="8"/>
  <c r="E398" i="8"/>
  <c r="E406" i="8"/>
  <c r="E414" i="8"/>
  <c r="E422" i="8"/>
  <c r="E430" i="8"/>
  <c r="E438" i="8"/>
  <c r="E446" i="8"/>
  <c r="E454" i="8"/>
  <c r="E462" i="8"/>
  <c r="E470" i="8"/>
  <c r="E478" i="8"/>
  <c r="E486" i="8"/>
  <c r="E494" i="8"/>
  <c r="E502" i="8"/>
  <c r="E510" i="8"/>
  <c r="E518" i="8"/>
  <c r="E526" i="8"/>
  <c r="E534" i="8"/>
  <c r="E542" i="8"/>
  <c r="E550" i="8"/>
  <c r="E558" i="8"/>
  <c r="E566" i="8"/>
  <c r="E574" i="8"/>
  <c r="E582" i="8"/>
  <c r="E590" i="8"/>
  <c r="E598" i="8"/>
  <c r="E606" i="8"/>
  <c r="E614" i="8"/>
  <c r="E649" i="8"/>
  <c r="E630" i="8"/>
  <c r="E701" i="8"/>
  <c r="E646" i="8"/>
  <c r="E654" i="8"/>
  <c r="E662" i="8"/>
  <c r="E49" i="8"/>
  <c r="E678" i="8"/>
  <c r="E7" i="8"/>
  <c r="E15" i="8"/>
  <c r="E23" i="8"/>
  <c r="E31" i="8"/>
  <c r="E39" i="8"/>
  <c r="E47" i="8"/>
  <c r="E55" i="8"/>
  <c r="E63" i="8"/>
  <c r="E71" i="8"/>
  <c r="E261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351" i="8"/>
  <c r="E359" i="8"/>
  <c r="E367" i="8"/>
  <c r="E375" i="8"/>
  <c r="E383" i="8"/>
  <c r="E391" i="8"/>
  <c r="E399" i="8"/>
  <c r="E407" i="8"/>
  <c r="E139" i="8"/>
  <c r="E423" i="8"/>
  <c r="E431" i="8"/>
  <c r="E439" i="8"/>
  <c r="E447" i="8"/>
  <c r="E455" i="8"/>
  <c r="E463" i="8"/>
  <c r="E471" i="8"/>
  <c r="E479" i="8"/>
  <c r="E487" i="8"/>
  <c r="E495" i="8"/>
  <c r="E503" i="8"/>
  <c r="E511" i="8"/>
  <c r="E519" i="8"/>
  <c r="E527" i="8"/>
  <c r="E535" i="8"/>
  <c r="E543" i="8"/>
  <c r="E551" i="8"/>
  <c r="E559" i="8"/>
  <c r="E567" i="8"/>
  <c r="E575" i="8"/>
  <c r="E583" i="8"/>
  <c r="E591" i="8"/>
  <c r="E599" i="8"/>
  <c r="E607" i="8"/>
  <c r="E615" i="8"/>
  <c r="E641" i="8"/>
  <c r="E76" i="8"/>
  <c r="E639" i="8"/>
  <c r="E647" i="8"/>
  <c r="E655" i="8"/>
  <c r="E8" i="8"/>
  <c r="E16" i="8"/>
  <c r="E24" i="8"/>
  <c r="E32" i="8"/>
  <c r="E40" i="8"/>
  <c r="E78" i="8"/>
  <c r="E56" i="8"/>
  <c r="E64" i="8"/>
  <c r="E72" i="8"/>
  <c r="E91" i="8"/>
  <c r="E88" i="8"/>
  <c r="E96" i="8"/>
  <c r="E104" i="8"/>
  <c r="E112" i="8"/>
  <c r="E120" i="8"/>
  <c r="E50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352" i="8"/>
  <c r="E360" i="8"/>
  <c r="E368" i="8"/>
  <c r="E376" i="8"/>
  <c r="E384" i="8"/>
  <c r="E392" i="8"/>
  <c r="E400" i="8"/>
  <c r="E408" i="8"/>
  <c r="E416" i="8"/>
  <c r="E424" i="8"/>
  <c r="E432" i="8"/>
  <c r="E440" i="8"/>
  <c r="E448" i="8"/>
  <c r="E456" i="8"/>
  <c r="E464" i="8"/>
  <c r="E472" i="8"/>
  <c r="E480" i="8"/>
  <c r="E488" i="8"/>
  <c r="E496" i="8"/>
  <c r="E504" i="8"/>
  <c r="E512" i="8"/>
  <c r="E520" i="8"/>
  <c r="E528" i="8"/>
  <c r="E536" i="8"/>
  <c r="E544" i="8"/>
  <c r="E552" i="8"/>
  <c r="E560" i="8"/>
  <c r="E568" i="8"/>
  <c r="E576" i="8"/>
  <c r="E584" i="8"/>
  <c r="E592" i="8"/>
  <c r="E600" i="8"/>
  <c r="E608" i="8"/>
  <c r="E616" i="8"/>
  <c r="E624" i="8"/>
  <c r="E9" i="8"/>
  <c r="E17" i="8"/>
  <c r="E25" i="8"/>
  <c r="E33" i="8"/>
  <c r="E41" i="8"/>
  <c r="E46" i="8"/>
  <c r="E57" i="8"/>
  <c r="E65" i="8"/>
  <c r="E73" i="8"/>
  <c r="E619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77" i="8"/>
  <c r="E385" i="8"/>
  <c r="E393" i="8"/>
  <c r="E401" i="8"/>
  <c r="E409" i="8"/>
  <c r="E417" i="8"/>
  <c r="E425" i="8"/>
  <c r="E433" i="8"/>
  <c r="E441" i="8"/>
  <c r="E449" i="8"/>
  <c r="E457" i="8"/>
  <c r="E465" i="8"/>
  <c r="E473" i="8"/>
  <c r="E481" i="8"/>
  <c r="E489" i="8"/>
  <c r="E497" i="8"/>
  <c r="E505" i="8"/>
  <c r="E513" i="8"/>
  <c r="E521" i="8"/>
  <c r="E529" i="8"/>
  <c r="E537" i="8"/>
  <c r="E545" i="8"/>
  <c r="E553" i="8"/>
  <c r="E561" i="8"/>
  <c r="E569" i="8"/>
  <c r="E577" i="8"/>
  <c r="E585" i="8"/>
  <c r="E593" i="8"/>
  <c r="E601" i="8"/>
  <c r="E609" i="8"/>
  <c r="E617" i="8"/>
  <c r="E625" i="8"/>
  <c r="E10" i="8"/>
  <c r="E18" i="8"/>
  <c r="E26" i="8"/>
  <c r="E34" i="8"/>
  <c r="E42" i="8"/>
  <c r="E48" i="8"/>
  <c r="E58" i="8"/>
  <c r="E66" i="8"/>
  <c r="E74" i="8"/>
  <c r="E643" i="8"/>
  <c r="E347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669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354" i="8"/>
  <c r="E362" i="8"/>
  <c r="E370" i="8"/>
  <c r="E378" i="8"/>
  <c r="E386" i="8"/>
  <c r="E394" i="8"/>
  <c r="E402" i="8"/>
  <c r="E410" i="8"/>
  <c r="E418" i="8"/>
  <c r="E426" i="8"/>
  <c r="E434" i="8"/>
  <c r="E442" i="8"/>
  <c r="E450" i="8"/>
  <c r="E458" i="8"/>
  <c r="E466" i="8"/>
  <c r="E474" i="8"/>
  <c r="E482" i="8"/>
  <c r="E490" i="8"/>
  <c r="E498" i="8"/>
  <c r="E506" i="8"/>
  <c r="E514" i="8"/>
  <c r="E522" i="8"/>
  <c r="E530" i="8"/>
  <c r="E538" i="8"/>
  <c r="E546" i="8"/>
  <c r="E554" i="8"/>
  <c r="E562" i="8"/>
  <c r="E570" i="8"/>
  <c r="E578" i="8"/>
  <c r="E586" i="8"/>
  <c r="E594" i="8"/>
  <c r="E602" i="8"/>
  <c r="E610" i="8"/>
  <c r="E618" i="8"/>
  <c r="E626" i="8"/>
  <c r="E634" i="8"/>
  <c r="E642" i="8"/>
  <c r="E699" i="8"/>
  <c r="E691" i="8"/>
  <c r="E683" i="8"/>
  <c r="E673" i="8"/>
  <c r="E663" i="8"/>
  <c r="E622" i="8"/>
  <c r="E633" i="8"/>
  <c r="E611" i="8"/>
  <c r="E579" i="8"/>
  <c r="E547" i="8"/>
  <c r="E515" i="8"/>
  <c r="E483" i="8"/>
  <c r="E451" i="8"/>
  <c r="E419" i="8"/>
  <c r="E387" i="8"/>
  <c r="E355" i="8"/>
  <c r="E323" i="8"/>
  <c r="E291" i="8"/>
  <c r="E259" i="8"/>
  <c r="E227" i="8"/>
  <c r="E195" i="8"/>
  <c r="E163" i="8"/>
  <c r="E131" i="8"/>
  <c r="E99" i="8"/>
  <c r="E67" i="8"/>
  <c r="E35" i="8"/>
  <c r="E698" i="8"/>
  <c r="E690" i="8"/>
  <c r="E682" i="8"/>
  <c r="E672" i="8"/>
  <c r="E660" i="8"/>
  <c r="E638" i="8"/>
  <c r="E623" i="8"/>
  <c r="E604" i="8"/>
  <c r="E572" i="8"/>
  <c r="E540" i="8"/>
  <c r="E508" i="8"/>
  <c r="E476" i="8"/>
  <c r="E444" i="8"/>
  <c r="E412" i="8"/>
  <c r="E380" i="8"/>
  <c r="E348" i="8"/>
  <c r="E316" i="8"/>
  <c r="E284" i="8"/>
  <c r="E252" i="8"/>
  <c r="E220" i="8"/>
  <c r="E188" i="8"/>
  <c r="E156" i="8"/>
  <c r="E124" i="8"/>
  <c r="E92" i="8"/>
  <c r="E60" i="8"/>
  <c r="E28" i="8"/>
  <c r="E697" i="8"/>
  <c r="E689" i="8"/>
  <c r="E681" i="8"/>
  <c r="E671" i="8"/>
  <c r="E659" i="8"/>
  <c r="E648" i="8"/>
  <c r="E632" i="8"/>
  <c r="E603" i="8"/>
  <c r="E571" i="8"/>
  <c r="E539" i="8"/>
  <c r="E507" i="8"/>
  <c r="E475" i="8"/>
  <c r="E443" i="8"/>
  <c r="E411" i="8"/>
  <c r="E379" i="8"/>
  <c r="E81" i="8"/>
  <c r="E315" i="8"/>
  <c r="E283" i="8"/>
  <c r="E251" i="8"/>
  <c r="E219" i="8"/>
  <c r="E187" i="8"/>
  <c r="E155" i="8"/>
  <c r="E123" i="8"/>
  <c r="E82" i="8"/>
  <c r="E59" i="8"/>
  <c r="E27" i="8"/>
  <c r="E696" i="8"/>
  <c r="E688" i="8"/>
  <c r="E680" i="8"/>
  <c r="E668" i="8"/>
  <c r="E658" i="8"/>
  <c r="E644" i="8"/>
  <c r="E628" i="8"/>
  <c r="E596" i="8"/>
  <c r="E564" i="8"/>
  <c r="E532" i="8"/>
  <c r="E500" i="8"/>
  <c r="E468" i="8"/>
  <c r="E90" i="8"/>
  <c r="E404" i="8"/>
  <c r="E372" i="8"/>
  <c r="E340" i="8"/>
  <c r="E308" i="8"/>
  <c r="E276" i="8"/>
  <c r="E244" i="8"/>
  <c r="E212" i="8"/>
  <c r="E180" i="8"/>
  <c r="E148" i="8"/>
  <c r="E116" i="8"/>
  <c r="E84" i="8"/>
  <c r="E52" i="8"/>
  <c r="E20" i="8"/>
  <c r="E4" i="8"/>
  <c r="E695" i="8"/>
  <c r="E687" i="8"/>
  <c r="E679" i="8"/>
  <c r="E667" i="8"/>
  <c r="E657" i="8"/>
  <c r="E635" i="8"/>
  <c r="E627" i="8"/>
  <c r="E595" i="8"/>
  <c r="E563" i="8"/>
  <c r="E531" i="8"/>
  <c r="E499" i="8"/>
  <c r="E467" i="8"/>
  <c r="E435" i="8"/>
  <c r="E403" i="8"/>
  <c r="E371" i="8"/>
  <c r="E339" i="8"/>
  <c r="E307" i="8"/>
  <c r="E275" i="8"/>
  <c r="E243" i="8"/>
  <c r="E211" i="8"/>
  <c r="E179" i="8"/>
  <c r="E147" i="8"/>
  <c r="E115" i="8"/>
  <c r="E83" i="8"/>
  <c r="E51" i="8"/>
  <c r="E19" i="8"/>
  <c r="E685" i="8"/>
  <c r="E694" i="8"/>
  <c r="E686" i="8"/>
  <c r="E676" i="8"/>
  <c r="E666" i="8"/>
  <c r="E656" i="8"/>
  <c r="E85" i="8"/>
  <c r="E620" i="8"/>
  <c r="E588" i="8"/>
  <c r="E556" i="8"/>
  <c r="E524" i="8"/>
  <c r="E492" i="8"/>
  <c r="E460" i="8"/>
  <c r="E428" i="8"/>
  <c r="E396" i="8"/>
  <c r="E364" i="8"/>
  <c r="E332" i="8"/>
  <c r="E300" i="8"/>
  <c r="E268" i="8"/>
  <c r="E236" i="8"/>
  <c r="E204" i="8"/>
  <c r="E172" i="8"/>
  <c r="E140" i="8"/>
  <c r="E108" i="8"/>
  <c r="E415" i="8"/>
  <c r="E44" i="8"/>
  <c r="E12" i="8"/>
  <c r="E333" i="8"/>
  <c r="E693" i="8"/>
  <c r="E79" i="8"/>
  <c r="E675" i="8"/>
  <c r="E665" i="8"/>
  <c r="E652" i="8"/>
  <c r="E640" i="8"/>
  <c r="E670" i="8"/>
  <c r="E587" i="8"/>
  <c r="E555" i="8"/>
  <c r="E523" i="8"/>
  <c r="E491" i="8"/>
  <c r="E459" i="8"/>
  <c r="E427" i="8"/>
  <c r="E395" i="8"/>
  <c r="E363" i="8"/>
  <c r="E331" i="8"/>
  <c r="E299" i="8"/>
  <c r="E267" i="8"/>
  <c r="E235" i="8"/>
  <c r="E203" i="8"/>
  <c r="E171" i="8"/>
  <c r="E702" i="8"/>
  <c r="E107" i="8"/>
  <c r="E75" i="8"/>
  <c r="E43" i="8"/>
  <c r="E11" i="8"/>
  <c r="E700" i="8"/>
  <c r="E692" i="8"/>
  <c r="E684" i="8"/>
  <c r="E674" i="8"/>
  <c r="E664" i="8"/>
  <c r="E651" i="8"/>
  <c r="E636" i="8"/>
  <c r="E612" i="8"/>
  <c r="E580" i="8"/>
  <c r="E548" i="8"/>
  <c r="E516" i="8"/>
  <c r="E484" i="8"/>
  <c r="E452" i="8"/>
  <c r="E420" i="8"/>
  <c r="E388" i="8"/>
  <c r="E356" i="8"/>
  <c r="E324" i="8"/>
  <c r="E292" i="8"/>
  <c r="E260" i="8"/>
  <c r="E228" i="8"/>
  <c r="E196" i="8"/>
  <c r="E164" i="8"/>
  <c r="E132" i="8"/>
  <c r="E100" i="8"/>
  <c r="E68" i="8"/>
  <c r="E36" i="8"/>
  <c r="D4" i="8"/>
  <c r="P2" i="1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I12678" i="6"/>
  <c r="I12677" i="6"/>
  <c r="I12676" i="6"/>
  <c r="I12675" i="6"/>
  <c r="I12674" i="6"/>
  <c r="I12673" i="6"/>
  <c r="I12672" i="6"/>
  <c r="I12671" i="6"/>
  <c r="I12670" i="6"/>
  <c r="I12669" i="6"/>
  <c r="I12668" i="6"/>
  <c r="I12667" i="6"/>
  <c r="I12666" i="6"/>
  <c r="I12665" i="6"/>
  <c r="I12664" i="6"/>
  <c r="I12663" i="6"/>
  <c r="I12662" i="6"/>
  <c r="I12661" i="6"/>
  <c r="I12660" i="6"/>
  <c r="I12659" i="6"/>
  <c r="I12658" i="6"/>
  <c r="I12657" i="6"/>
  <c r="I12656" i="6"/>
  <c r="I12655" i="6"/>
  <c r="I12654" i="6"/>
  <c r="I12653" i="6"/>
  <c r="I12652" i="6"/>
  <c r="I12651" i="6"/>
  <c r="I12650" i="6"/>
  <c r="I12649" i="6"/>
  <c r="I12648" i="6"/>
  <c r="I12647" i="6"/>
  <c r="I12646" i="6"/>
  <c r="I12645" i="6"/>
  <c r="I12644" i="6"/>
  <c r="I12643" i="6"/>
  <c r="I12642" i="6"/>
  <c r="I12641" i="6"/>
  <c r="I12640" i="6"/>
  <c r="I12639" i="6"/>
  <c r="I12638" i="6"/>
  <c r="I12637" i="6"/>
  <c r="I12636" i="6"/>
  <c r="I12635" i="6"/>
  <c r="I12634" i="6"/>
  <c r="I12633" i="6"/>
  <c r="I12632" i="6"/>
  <c r="I12631" i="6"/>
  <c r="I12630" i="6"/>
  <c r="I12629" i="6"/>
  <c r="I12628" i="6"/>
  <c r="I12627" i="6"/>
  <c r="I12626" i="6"/>
  <c r="I12625" i="6"/>
  <c r="I12624" i="6"/>
  <c r="I12623" i="6"/>
  <c r="I12622" i="6"/>
  <c r="I12621" i="6"/>
  <c r="I12620" i="6"/>
  <c r="I12619" i="6"/>
  <c r="I12618" i="6"/>
  <c r="I12617" i="6"/>
  <c r="I12616" i="6"/>
  <c r="I12615" i="6"/>
  <c r="I12614" i="6"/>
  <c r="I12613" i="6"/>
  <c r="I12612" i="6"/>
  <c r="I12611" i="6"/>
  <c r="I12610" i="6"/>
  <c r="I12609" i="6"/>
  <c r="I12608" i="6"/>
  <c r="I12607" i="6"/>
  <c r="I12606" i="6"/>
  <c r="I12605" i="6"/>
  <c r="I12604" i="6"/>
  <c r="I12603" i="6"/>
  <c r="I12602" i="6"/>
  <c r="I12601" i="6"/>
  <c r="I12600" i="6"/>
  <c r="I12599" i="6"/>
  <c r="I12598" i="6"/>
  <c r="I12597" i="6"/>
  <c r="I12596" i="6"/>
  <c r="I12595" i="6"/>
  <c r="I12594" i="6"/>
  <c r="I12593" i="6"/>
  <c r="I12592" i="6"/>
  <c r="I12591" i="6"/>
  <c r="I12590" i="6"/>
  <c r="I12589" i="6"/>
  <c r="I12588" i="6"/>
  <c r="I12587" i="6"/>
  <c r="I12586" i="6"/>
  <c r="I12585" i="6"/>
  <c r="I12584" i="6"/>
  <c r="I12583" i="6"/>
  <c r="I12582" i="6"/>
  <c r="I12581" i="6"/>
  <c r="I12580" i="6"/>
  <c r="I12579" i="6"/>
  <c r="I12578" i="6"/>
  <c r="I12577" i="6"/>
  <c r="I12576" i="6"/>
  <c r="I12575" i="6"/>
  <c r="I12574" i="6"/>
  <c r="I12573" i="6"/>
  <c r="I12572" i="6"/>
  <c r="I12571" i="6"/>
  <c r="I12570" i="6"/>
  <c r="I12569" i="6"/>
  <c r="I12568" i="6"/>
  <c r="I12567" i="6"/>
  <c r="I12566" i="6"/>
  <c r="I12565" i="6"/>
  <c r="I12564" i="6"/>
  <c r="I12563" i="6"/>
  <c r="I12562" i="6"/>
  <c r="I12561" i="6"/>
  <c r="I12560" i="6"/>
  <c r="I12559" i="6"/>
  <c r="I12558" i="6"/>
  <c r="I12557" i="6"/>
  <c r="I12556" i="6"/>
  <c r="I12555" i="6"/>
  <c r="I12554" i="6"/>
  <c r="I12553" i="6"/>
  <c r="I12552" i="6"/>
  <c r="I12551" i="6"/>
  <c r="I12550" i="6"/>
  <c r="I12549" i="6"/>
  <c r="I12548" i="6"/>
  <c r="I12547" i="6"/>
  <c r="I12546" i="6"/>
  <c r="I12545" i="6"/>
  <c r="I12544" i="6"/>
  <c r="I12543" i="6"/>
  <c r="I12542" i="6"/>
  <c r="I12541" i="6"/>
  <c r="I12540" i="6"/>
  <c r="I12539" i="6"/>
  <c r="I12538" i="6"/>
  <c r="I12537" i="6"/>
  <c r="I12536" i="6"/>
  <c r="I12535" i="6"/>
  <c r="I12534" i="6"/>
  <c r="I12533" i="6"/>
  <c r="I12532" i="6"/>
  <c r="I12531" i="6"/>
  <c r="I12530" i="6"/>
  <c r="I12529" i="6"/>
  <c r="I12528" i="6"/>
  <c r="I12527" i="6"/>
  <c r="I12526" i="6"/>
  <c r="I12525" i="6"/>
  <c r="I12524" i="6"/>
  <c r="I12523" i="6"/>
  <c r="I12522" i="6"/>
  <c r="I12521" i="6"/>
  <c r="I12520" i="6"/>
  <c r="I12519" i="6"/>
  <c r="I12518" i="6"/>
  <c r="I12517" i="6"/>
  <c r="I12516" i="6"/>
  <c r="I12515" i="6"/>
  <c r="I12514" i="6"/>
  <c r="I12513" i="6"/>
  <c r="I12512" i="6"/>
  <c r="I12511" i="6"/>
  <c r="I12510" i="6"/>
  <c r="I12509" i="6"/>
  <c r="I12508" i="6"/>
  <c r="I12507" i="6"/>
  <c r="I12506" i="6"/>
  <c r="I12505" i="6"/>
  <c r="I12504" i="6"/>
  <c r="I12503" i="6"/>
  <c r="I12502" i="6"/>
  <c r="I12501" i="6"/>
  <c r="I12500" i="6"/>
  <c r="I12499" i="6"/>
  <c r="I12498" i="6"/>
  <c r="I12497" i="6"/>
  <c r="I12496" i="6"/>
  <c r="I12495" i="6"/>
  <c r="I12494" i="6"/>
  <c r="I12493" i="6"/>
  <c r="I12492" i="6"/>
  <c r="I12491" i="6"/>
  <c r="I12490" i="6"/>
  <c r="I12489" i="6"/>
  <c r="I12488" i="6"/>
  <c r="I12487" i="6"/>
  <c r="I12486" i="6"/>
  <c r="I12485" i="6"/>
  <c r="I12484" i="6"/>
  <c r="I12483" i="6"/>
  <c r="I12482" i="6"/>
  <c r="I12481" i="6"/>
  <c r="I12480" i="6"/>
  <c r="I12479" i="6"/>
  <c r="I12478" i="6"/>
  <c r="I12477" i="6"/>
  <c r="I12476" i="6"/>
  <c r="I12475" i="6"/>
  <c r="I12474" i="6"/>
  <c r="I12473" i="6"/>
  <c r="I12472" i="6"/>
  <c r="I12471" i="6"/>
  <c r="I12470" i="6"/>
  <c r="I12469" i="6"/>
  <c r="I12468" i="6"/>
  <c r="I12467" i="6"/>
  <c r="I12466" i="6"/>
  <c r="I12465" i="6"/>
  <c r="I12464" i="6"/>
  <c r="I12463" i="6"/>
  <c r="I12462" i="6"/>
  <c r="I12461" i="6"/>
  <c r="I12460" i="6"/>
  <c r="I12459" i="6"/>
  <c r="I12458" i="6"/>
  <c r="I12457" i="6"/>
  <c r="I12456" i="6"/>
  <c r="I12455" i="6"/>
  <c r="I12454" i="6"/>
  <c r="I12453" i="6"/>
  <c r="I12452" i="6"/>
  <c r="I12451" i="6"/>
  <c r="I12450" i="6"/>
  <c r="I12449" i="6"/>
  <c r="I12448" i="6"/>
  <c r="I12447" i="6"/>
  <c r="I12446" i="6"/>
  <c r="I12445" i="6"/>
  <c r="I12444" i="6"/>
  <c r="I12443" i="6"/>
  <c r="I12442" i="6"/>
  <c r="I12441" i="6"/>
  <c r="I12440" i="6"/>
  <c r="I12439" i="6"/>
  <c r="I12438" i="6"/>
  <c r="I12437" i="6"/>
  <c r="I12436" i="6"/>
  <c r="I12435" i="6"/>
  <c r="I12434" i="6"/>
  <c r="I12433" i="6"/>
  <c r="I12432" i="6"/>
  <c r="I12431" i="6"/>
  <c r="I12430" i="6"/>
  <c r="I12429" i="6"/>
  <c r="I12428" i="6"/>
  <c r="I12427" i="6"/>
  <c r="I12426" i="6"/>
  <c r="I12425" i="6"/>
  <c r="I12424" i="6"/>
  <c r="I12423" i="6"/>
  <c r="I12422" i="6"/>
  <c r="I12421" i="6"/>
  <c r="I12420" i="6"/>
  <c r="I12419" i="6"/>
  <c r="I12418" i="6"/>
  <c r="I12417" i="6"/>
  <c r="I12416" i="6"/>
  <c r="I12415" i="6"/>
  <c r="I12414" i="6"/>
  <c r="I12413" i="6"/>
  <c r="I12412" i="6"/>
  <c r="I12411" i="6"/>
  <c r="I12410" i="6"/>
  <c r="I12409" i="6"/>
  <c r="I12408" i="6"/>
  <c r="I12407" i="6"/>
  <c r="I12406" i="6"/>
  <c r="I12405" i="6"/>
  <c r="I12404" i="6"/>
  <c r="I12403" i="6"/>
  <c r="I12402" i="6"/>
  <c r="I12401" i="6"/>
  <c r="I12400" i="6"/>
  <c r="I12399" i="6"/>
  <c r="I12398" i="6"/>
  <c r="I12397" i="6"/>
  <c r="I12396" i="6"/>
  <c r="I12395" i="6"/>
  <c r="I12394" i="6"/>
  <c r="I12393" i="6"/>
  <c r="I12392" i="6"/>
  <c r="I12391" i="6"/>
  <c r="I12390" i="6"/>
  <c r="I12389" i="6"/>
  <c r="I12388" i="6"/>
  <c r="I12387" i="6"/>
  <c r="I12386" i="6"/>
  <c r="I12385" i="6"/>
  <c r="I12384" i="6"/>
  <c r="I12383" i="6"/>
  <c r="I12382" i="6"/>
  <c r="I12381" i="6"/>
  <c r="I12380" i="6"/>
  <c r="I12379" i="6"/>
  <c r="I12378" i="6"/>
  <c r="I12377" i="6"/>
  <c r="I12376" i="6"/>
  <c r="I12375" i="6"/>
  <c r="I12374" i="6"/>
  <c r="I12373" i="6"/>
  <c r="I12372" i="6"/>
  <c r="I12371" i="6"/>
  <c r="I12370" i="6"/>
  <c r="I12369" i="6"/>
  <c r="I12368" i="6"/>
  <c r="I12367" i="6"/>
  <c r="I12366" i="6"/>
  <c r="I12365" i="6"/>
  <c r="I12364" i="6"/>
  <c r="I12363" i="6"/>
  <c r="I12362" i="6"/>
  <c r="I12361" i="6"/>
  <c r="I12360" i="6"/>
  <c r="I12359" i="6"/>
  <c r="I12358" i="6"/>
  <c r="I12357" i="6"/>
  <c r="I12356" i="6"/>
  <c r="I12355" i="6"/>
  <c r="I12354" i="6"/>
  <c r="I12353" i="6"/>
  <c r="I12352" i="6"/>
  <c r="I12351" i="6"/>
  <c r="I12350" i="6"/>
  <c r="I12349" i="6"/>
  <c r="I12348" i="6"/>
  <c r="I12347" i="6"/>
  <c r="I12346" i="6"/>
  <c r="I12345" i="6"/>
  <c r="I12344" i="6"/>
  <c r="I12343" i="6"/>
  <c r="I12342" i="6"/>
  <c r="I12341" i="6"/>
  <c r="I12340" i="6"/>
  <c r="I12339" i="6"/>
  <c r="I12338" i="6"/>
  <c r="I12337" i="6"/>
  <c r="I12336" i="6"/>
  <c r="I12335" i="6"/>
  <c r="I12334" i="6"/>
  <c r="I12333" i="6"/>
  <c r="I12332" i="6"/>
  <c r="I12331" i="6"/>
  <c r="I12330" i="6"/>
  <c r="I12329" i="6"/>
  <c r="I12328" i="6"/>
  <c r="I12327" i="6"/>
  <c r="I12326" i="6"/>
  <c r="I12325" i="6"/>
  <c r="I12324" i="6"/>
  <c r="I12323" i="6"/>
  <c r="I12322" i="6"/>
  <c r="I12321" i="6"/>
  <c r="I12320" i="6"/>
  <c r="I12319" i="6"/>
  <c r="I12318" i="6"/>
  <c r="I12317" i="6"/>
  <c r="I12316" i="6"/>
  <c r="I12315" i="6"/>
  <c r="I12314" i="6"/>
  <c r="I12313" i="6"/>
  <c r="I12312" i="6"/>
  <c r="I12311" i="6"/>
  <c r="I12310" i="6"/>
  <c r="I12309" i="6"/>
  <c r="I12308" i="6"/>
  <c r="I12307" i="6"/>
  <c r="I12306" i="6"/>
  <c r="I12305" i="6"/>
  <c r="I12304" i="6"/>
  <c r="I12303" i="6"/>
  <c r="I12302" i="6"/>
  <c r="I12301" i="6"/>
  <c r="I12300" i="6"/>
  <c r="I12299" i="6"/>
  <c r="I12298" i="6"/>
  <c r="I12297" i="6"/>
  <c r="I12296" i="6"/>
  <c r="I12295" i="6"/>
  <c r="I12294" i="6"/>
  <c r="I12293" i="6"/>
  <c r="I12292" i="6"/>
  <c r="I12291" i="6"/>
  <c r="I12290" i="6"/>
  <c r="I12289" i="6"/>
  <c r="I12288" i="6"/>
  <c r="I12287" i="6"/>
  <c r="I12286" i="6"/>
  <c r="I12285" i="6"/>
  <c r="I12284" i="6"/>
  <c r="I12283" i="6"/>
  <c r="I12282" i="6"/>
  <c r="I12281" i="6"/>
  <c r="I12280" i="6"/>
  <c r="I12279" i="6"/>
  <c r="I12278" i="6"/>
  <c r="I12277" i="6"/>
  <c r="I12276" i="6"/>
  <c r="I12275" i="6"/>
  <c r="I12274" i="6"/>
  <c r="I12273" i="6"/>
  <c r="I12272" i="6"/>
  <c r="I12271" i="6"/>
  <c r="I12270" i="6"/>
  <c r="I12269" i="6"/>
  <c r="I12268" i="6"/>
  <c r="I12267" i="6"/>
  <c r="I12266" i="6"/>
  <c r="I12265" i="6"/>
  <c r="I12264" i="6"/>
  <c r="I12263" i="6"/>
  <c r="I12262" i="6"/>
  <c r="I12261" i="6"/>
  <c r="I12260" i="6"/>
  <c r="I12259" i="6"/>
  <c r="I12258" i="6"/>
  <c r="I12257" i="6"/>
  <c r="I12256" i="6"/>
  <c r="I12255" i="6"/>
  <c r="I12254" i="6"/>
  <c r="I12253" i="6"/>
  <c r="I12252" i="6"/>
  <c r="I12251" i="6"/>
  <c r="I12250" i="6"/>
  <c r="I12249" i="6"/>
  <c r="I12248" i="6"/>
  <c r="I12247" i="6"/>
  <c r="I12246" i="6"/>
  <c r="I12245" i="6"/>
  <c r="I12244" i="6"/>
  <c r="I12243" i="6"/>
  <c r="I12242" i="6"/>
  <c r="I12241" i="6"/>
  <c r="I12240" i="6"/>
  <c r="I12239" i="6"/>
  <c r="I12238" i="6"/>
  <c r="I12237" i="6"/>
  <c r="I12236" i="6"/>
  <c r="I12235" i="6"/>
  <c r="I12234" i="6"/>
  <c r="I12233" i="6"/>
  <c r="I12232" i="6"/>
  <c r="I12231" i="6"/>
  <c r="I12230" i="6"/>
  <c r="I12229" i="6"/>
  <c r="I12228" i="6"/>
  <c r="I12227" i="6"/>
  <c r="I12226" i="6"/>
  <c r="I12225" i="6"/>
  <c r="I12224" i="6"/>
  <c r="I12223" i="6"/>
  <c r="I12222" i="6"/>
  <c r="I12221" i="6"/>
  <c r="I12220" i="6"/>
  <c r="I12219" i="6"/>
  <c r="I12218" i="6"/>
  <c r="I12217" i="6"/>
  <c r="I12216" i="6"/>
  <c r="I12215" i="6"/>
  <c r="I12214" i="6"/>
  <c r="I12213" i="6"/>
  <c r="I12212" i="6"/>
  <c r="I12211" i="6"/>
  <c r="I12210" i="6"/>
  <c r="I12209" i="6"/>
  <c r="I12208" i="6"/>
  <c r="I12207" i="6"/>
  <c r="I12206" i="6"/>
  <c r="I12205" i="6"/>
  <c r="I12204" i="6"/>
  <c r="I12203" i="6"/>
  <c r="I12202" i="6"/>
  <c r="I12201" i="6"/>
  <c r="I12200" i="6"/>
  <c r="I12199" i="6"/>
  <c r="I12198" i="6"/>
  <c r="I12197" i="6"/>
  <c r="I12196" i="6"/>
  <c r="I12195" i="6"/>
  <c r="I12194" i="6"/>
  <c r="I12193" i="6"/>
  <c r="I12192" i="6"/>
  <c r="I12191" i="6"/>
  <c r="I12190" i="6"/>
  <c r="I12189" i="6"/>
  <c r="I12188" i="6"/>
  <c r="I12187" i="6"/>
  <c r="I12186" i="6"/>
  <c r="I12185" i="6"/>
  <c r="I12184" i="6"/>
  <c r="I12183" i="6"/>
  <c r="I12182" i="6"/>
  <c r="I12181" i="6"/>
  <c r="I12180" i="6"/>
  <c r="I12179" i="6"/>
  <c r="I12178" i="6"/>
  <c r="I12177" i="6"/>
  <c r="I12176" i="6"/>
  <c r="I12175" i="6"/>
  <c r="I12174" i="6"/>
  <c r="I12173" i="6"/>
  <c r="I12172" i="6"/>
  <c r="I12171" i="6"/>
  <c r="I12170" i="6"/>
  <c r="I12169" i="6"/>
  <c r="I12168" i="6"/>
  <c r="I12167" i="6"/>
  <c r="I12166" i="6"/>
  <c r="I12165" i="6"/>
  <c r="I12164" i="6"/>
  <c r="I12163" i="6"/>
  <c r="I12162" i="6"/>
  <c r="I12161" i="6"/>
  <c r="I12160" i="6"/>
  <c r="I12159" i="6"/>
  <c r="I12158" i="6"/>
  <c r="I12157" i="6"/>
  <c r="I12156" i="6"/>
  <c r="I12155" i="6"/>
  <c r="I12154" i="6"/>
  <c r="I12153" i="6"/>
  <c r="I12152" i="6"/>
  <c r="I12151" i="6"/>
  <c r="I12150" i="6"/>
  <c r="I12149" i="6"/>
  <c r="I12148" i="6"/>
  <c r="I12147" i="6"/>
  <c r="I12146" i="6"/>
  <c r="I12145" i="6"/>
  <c r="I12144" i="6"/>
  <c r="I12143" i="6"/>
  <c r="I12142" i="6"/>
  <c r="I12141" i="6"/>
  <c r="I12140" i="6"/>
  <c r="I12139" i="6"/>
  <c r="I12138" i="6"/>
  <c r="I12137" i="6"/>
  <c r="I12136" i="6"/>
  <c r="I12135" i="6"/>
  <c r="I12134" i="6"/>
  <c r="I12133" i="6"/>
  <c r="I12132" i="6"/>
  <c r="I12131" i="6"/>
  <c r="I12130" i="6"/>
  <c r="I12129" i="6"/>
  <c r="I12128" i="6"/>
  <c r="I12127" i="6"/>
  <c r="I12126" i="6"/>
  <c r="I12125" i="6"/>
  <c r="I12124" i="6"/>
  <c r="I12123" i="6"/>
  <c r="I12122" i="6"/>
  <c r="I12121" i="6"/>
  <c r="I12120" i="6"/>
  <c r="I12119" i="6"/>
  <c r="I12118" i="6"/>
  <c r="I12117" i="6"/>
  <c r="I12116" i="6"/>
  <c r="I12115" i="6"/>
  <c r="I12114" i="6"/>
  <c r="I12113" i="6"/>
  <c r="I12112" i="6"/>
  <c r="I12111" i="6"/>
  <c r="I12110" i="6"/>
  <c r="I12109" i="6"/>
  <c r="I12108" i="6"/>
  <c r="I12107" i="6"/>
  <c r="I12106" i="6"/>
  <c r="I12105" i="6"/>
  <c r="I12104" i="6"/>
  <c r="I12103" i="6"/>
  <c r="I12102" i="6"/>
  <c r="I12101" i="6"/>
  <c r="I12100" i="6"/>
  <c r="I12099" i="6"/>
  <c r="I12098" i="6"/>
  <c r="I12097" i="6"/>
  <c r="I12096" i="6"/>
  <c r="I12095" i="6"/>
  <c r="I12094" i="6"/>
  <c r="I12093" i="6"/>
  <c r="I12092" i="6"/>
  <c r="I12091" i="6"/>
  <c r="I12090" i="6"/>
  <c r="I12089" i="6"/>
  <c r="I12088" i="6"/>
  <c r="I12087" i="6"/>
  <c r="I12086" i="6"/>
  <c r="I12085" i="6"/>
  <c r="I12084" i="6"/>
  <c r="I12083" i="6"/>
  <c r="I12082" i="6"/>
  <c r="I12081" i="6"/>
  <c r="I12080" i="6"/>
  <c r="I12079" i="6"/>
  <c r="I12078" i="6"/>
  <c r="I12077" i="6"/>
  <c r="I12076" i="6"/>
  <c r="I12075" i="6"/>
  <c r="I12074" i="6"/>
  <c r="I12073" i="6"/>
  <c r="I12072" i="6"/>
  <c r="I12071" i="6"/>
  <c r="I12070" i="6"/>
  <c r="I12069" i="6"/>
  <c r="I12068" i="6"/>
  <c r="I12067" i="6"/>
  <c r="I12066" i="6"/>
  <c r="I12065" i="6"/>
  <c r="I12064" i="6"/>
  <c r="I12063" i="6"/>
  <c r="I12062" i="6"/>
  <c r="I12061" i="6"/>
  <c r="I12060" i="6"/>
  <c r="I12059" i="6"/>
  <c r="I12058" i="6"/>
  <c r="I12057" i="6"/>
  <c r="I12056" i="6"/>
  <c r="I12055" i="6"/>
  <c r="I12054" i="6"/>
  <c r="I12053" i="6"/>
  <c r="I12052" i="6"/>
  <c r="I12051" i="6"/>
  <c r="I12050" i="6"/>
  <c r="I12049" i="6"/>
  <c r="I12048" i="6"/>
  <c r="I12047" i="6"/>
  <c r="I12046" i="6"/>
  <c r="I12045" i="6"/>
  <c r="I12044" i="6"/>
  <c r="I12043" i="6"/>
  <c r="I12042" i="6"/>
  <c r="I12041" i="6"/>
  <c r="I12040" i="6"/>
  <c r="I12039" i="6"/>
  <c r="I12038" i="6"/>
  <c r="I12037" i="6"/>
  <c r="I12036" i="6"/>
  <c r="I12035" i="6"/>
  <c r="I12034" i="6"/>
  <c r="I12033" i="6"/>
  <c r="I12032" i="6"/>
  <c r="I12031" i="6"/>
  <c r="I12030" i="6"/>
  <c r="I12029" i="6"/>
  <c r="I12028" i="6"/>
  <c r="I12027" i="6"/>
  <c r="I12026" i="6"/>
  <c r="I12025" i="6"/>
  <c r="I12024" i="6"/>
  <c r="I12023" i="6"/>
  <c r="I12022" i="6"/>
  <c r="I12021" i="6"/>
  <c r="I12020" i="6"/>
  <c r="I12019" i="6"/>
  <c r="I12018" i="6"/>
  <c r="I12017" i="6"/>
  <c r="I12016" i="6"/>
  <c r="I12015" i="6"/>
  <c r="I12014" i="6"/>
  <c r="I12013" i="6"/>
  <c r="I12012" i="6"/>
  <c r="I12011" i="6"/>
  <c r="I12010" i="6"/>
  <c r="I12009" i="6"/>
  <c r="I12008" i="6"/>
  <c r="I12007" i="6"/>
  <c r="I12006" i="6"/>
  <c r="I12005" i="6"/>
  <c r="I12004" i="6"/>
  <c r="I12003" i="6"/>
  <c r="I12002" i="6"/>
  <c r="I12001" i="6"/>
  <c r="I12000" i="6"/>
  <c r="I11999" i="6"/>
  <c r="I11998" i="6"/>
  <c r="I11997" i="6"/>
  <c r="I11996" i="6"/>
  <c r="I11995" i="6"/>
  <c r="I11994" i="6"/>
  <c r="I11993" i="6"/>
  <c r="I11992" i="6"/>
  <c r="I11991" i="6"/>
  <c r="I11990" i="6"/>
  <c r="I11989" i="6"/>
  <c r="I11988" i="6"/>
  <c r="I11987" i="6"/>
  <c r="I11986" i="6"/>
  <c r="I11985" i="6"/>
  <c r="I11984" i="6"/>
  <c r="I11983" i="6"/>
  <c r="I11982" i="6"/>
  <c r="I11981" i="6"/>
  <c r="I11980" i="6"/>
  <c r="I11979" i="6"/>
  <c r="I11978" i="6"/>
  <c r="I11977" i="6"/>
  <c r="I11976" i="6"/>
  <c r="I11975" i="6"/>
  <c r="I11974" i="6"/>
  <c r="I11973" i="6"/>
  <c r="I11972" i="6"/>
  <c r="I11971" i="6"/>
  <c r="I11970" i="6"/>
  <c r="I11969" i="6"/>
  <c r="I11968" i="6"/>
  <c r="I11967" i="6"/>
  <c r="I11966" i="6"/>
  <c r="I11965" i="6"/>
  <c r="I11964" i="6"/>
  <c r="I11963" i="6"/>
  <c r="I11962" i="6"/>
  <c r="I11961" i="6"/>
  <c r="I11960" i="6"/>
  <c r="I11959" i="6"/>
  <c r="I11958" i="6"/>
  <c r="I11957" i="6"/>
  <c r="I11956" i="6"/>
  <c r="I11955" i="6"/>
  <c r="I11954" i="6"/>
  <c r="I11953" i="6"/>
  <c r="I11952" i="6"/>
  <c r="I11951" i="6"/>
  <c r="I11950" i="6"/>
  <c r="I11949" i="6"/>
  <c r="I11948" i="6"/>
  <c r="I11947" i="6"/>
  <c r="I11946" i="6"/>
  <c r="I11945" i="6"/>
  <c r="I11944" i="6"/>
  <c r="I11943" i="6"/>
  <c r="I11942" i="6"/>
  <c r="I11941" i="6"/>
  <c r="I11940" i="6"/>
  <c r="I11939" i="6"/>
  <c r="I11938" i="6"/>
  <c r="I11937" i="6"/>
  <c r="I11936" i="6"/>
  <c r="I11935" i="6"/>
  <c r="I11934" i="6"/>
  <c r="I11933" i="6"/>
  <c r="I11932" i="6"/>
  <c r="I11931" i="6"/>
  <c r="I11930" i="6"/>
  <c r="I11929" i="6"/>
  <c r="I11928" i="6"/>
  <c r="I11927" i="6"/>
  <c r="I11926" i="6"/>
  <c r="I11925" i="6"/>
  <c r="I11924" i="6"/>
  <c r="I11923" i="6"/>
  <c r="I11922" i="6"/>
  <c r="I11921" i="6"/>
  <c r="I11920" i="6"/>
  <c r="I11919" i="6"/>
  <c r="I11918" i="6"/>
  <c r="I11917" i="6"/>
  <c r="I11916" i="6"/>
  <c r="I11915" i="6"/>
  <c r="I11914" i="6"/>
  <c r="I11913" i="6"/>
  <c r="I11912" i="6"/>
  <c r="I11911" i="6"/>
  <c r="I11910" i="6"/>
  <c r="I11909" i="6"/>
  <c r="I11908" i="6"/>
  <c r="I11907" i="6"/>
  <c r="I11906" i="6"/>
  <c r="I11905" i="6"/>
  <c r="I11904" i="6"/>
  <c r="I11903" i="6"/>
  <c r="I11902" i="6"/>
  <c r="I11901" i="6"/>
  <c r="I11900" i="6"/>
  <c r="I11899" i="6"/>
  <c r="I11898" i="6"/>
  <c r="I11897" i="6"/>
  <c r="I11896" i="6"/>
  <c r="I11895" i="6"/>
  <c r="I11894" i="6"/>
  <c r="I11893" i="6"/>
  <c r="I11892" i="6"/>
  <c r="I11891" i="6"/>
  <c r="I11890" i="6"/>
  <c r="I11889" i="6"/>
  <c r="I11888" i="6"/>
  <c r="I11887" i="6"/>
  <c r="I11886" i="6"/>
  <c r="I11885" i="6"/>
  <c r="I11884" i="6"/>
  <c r="I11883" i="6"/>
  <c r="I11882" i="6"/>
  <c r="I11881" i="6"/>
  <c r="I11880" i="6"/>
  <c r="I11879" i="6"/>
  <c r="I11878" i="6"/>
  <c r="I11877" i="6"/>
  <c r="I11876" i="6"/>
  <c r="I11875" i="6"/>
  <c r="I11874" i="6"/>
  <c r="I11873" i="6"/>
  <c r="I11872" i="6"/>
  <c r="I11871" i="6"/>
  <c r="I11870" i="6"/>
  <c r="I11869" i="6"/>
  <c r="I11868" i="6"/>
  <c r="I11867" i="6"/>
  <c r="I11866" i="6"/>
  <c r="I11865" i="6"/>
  <c r="I11864" i="6"/>
  <c r="I11863" i="6"/>
  <c r="I11862" i="6"/>
  <c r="I11861" i="6"/>
  <c r="I11860" i="6"/>
  <c r="I11859" i="6"/>
  <c r="I11858" i="6"/>
  <c r="I11857" i="6"/>
  <c r="I11856" i="6"/>
  <c r="I11855" i="6"/>
  <c r="I11854" i="6"/>
  <c r="I11853" i="6"/>
  <c r="I11852" i="6"/>
  <c r="I11851" i="6"/>
  <c r="I11850" i="6"/>
  <c r="I11849" i="6"/>
  <c r="I11848" i="6"/>
  <c r="I11847" i="6"/>
  <c r="I11846" i="6"/>
  <c r="I11845" i="6"/>
  <c r="I11844" i="6"/>
  <c r="I11843" i="6"/>
  <c r="I11842" i="6"/>
  <c r="I11841" i="6"/>
  <c r="I11840" i="6"/>
  <c r="I11839" i="6"/>
  <c r="I11838" i="6"/>
  <c r="I11837" i="6"/>
  <c r="I11836" i="6"/>
  <c r="I11835" i="6"/>
  <c r="I11834" i="6"/>
  <c r="I11833" i="6"/>
  <c r="I11832" i="6"/>
  <c r="I11831" i="6"/>
  <c r="I11830" i="6"/>
  <c r="I11829" i="6"/>
  <c r="I11828" i="6"/>
  <c r="I11827" i="6"/>
  <c r="I11826" i="6"/>
  <c r="I11825" i="6"/>
  <c r="I11824" i="6"/>
  <c r="I11823" i="6"/>
  <c r="I11822" i="6"/>
  <c r="I11821" i="6"/>
  <c r="I11820" i="6"/>
  <c r="I11819" i="6"/>
  <c r="I11818" i="6"/>
  <c r="I11817" i="6"/>
  <c r="I11816" i="6"/>
  <c r="I11815" i="6"/>
  <c r="I11814" i="6"/>
  <c r="I11813" i="6"/>
  <c r="I11812" i="6"/>
  <c r="I11811" i="6"/>
  <c r="I11810" i="6"/>
  <c r="I11809" i="6"/>
  <c r="I11808" i="6"/>
  <c r="I11807" i="6"/>
  <c r="I11806" i="6"/>
  <c r="I11805" i="6"/>
  <c r="I11804" i="6"/>
  <c r="I11803" i="6"/>
  <c r="I11802" i="6"/>
  <c r="I11801" i="6"/>
  <c r="I11800" i="6"/>
  <c r="I11799" i="6"/>
  <c r="I11798" i="6"/>
  <c r="I11797" i="6"/>
  <c r="I11796" i="6"/>
  <c r="I11795" i="6"/>
  <c r="I11794" i="6"/>
  <c r="I11793" i="6"/>
  <c r="I11792" i="6"/>
  <c r="I11791" i="6"/>
  <c r="I11790" i="6"/>
  <c r="I11789" i="6"/>
  <c r="I11788" i="6"/>
  <c r="I11787" i="6"/>
  <c r="I11786" i="6"/>
  <c r="I11785" i="6"/>
  <c r="I11784" i="6"/>
  <c r="I11783" i="6"/>
  <c r="I11782" i="6"/>
  <c r="I11781" i="6"/>
  <c r="I11780" i="6"/>
  <c r="I11779" i="6"/>
  <c r="I11778" i="6"/>
  <c r="I11777" i="6"/>
  <c r="I11776" i="6"/>
  <c r="I11775" i="6"/>
  <c r="I11774" i="6"/>
  <c r="I11773" i="6"/>
  <c r="I11772" i="6"/>
  <c r="I11771" i="6"/>
  <c r="I11770" i="6"/>
  <c r="I11769" i="6"/>
  <c r="I11768" i="6"/>
  <c r="I11767" i="6"/>
  <c r="I11766" i="6"/>
  <c r="I11765" i="6"/>
  <c r="I11764" i="6"/>
  <c r="I11763" i="6"/>
  <c r="I11762" i="6"/>
  <c r="I11761" i="6"/>
  <c r="I11760" i="6"/>
  <c r="I11759" i="6"/>
  <c r="I11758" i="6"/>
  <c r="I11757" i="6"/>
  <c r="I11756" i="6"/>
  <c r="I11755" i="6"/>
  <c r="I11754" i="6"/>
  <c r="I11753" i="6"/>
  <c r="I11752" i="6"/>
  <c r="I11751" i="6"/>
  <c r="I11750" i="6"/>
  <c r="I11749" i="6"/>
  <c r="I11748" i="6"/>
  <c r="I11747" i="6"/>
  <c r="I11746" i="6"/>
  <c r="I11745" i="6"/>
  <c r="I11744" i="6"/>
  <c r="I11743" i="6"/>
  <c r="I11742" i="6"/>
  <c r="I11741" i="6"/>
  <c r="I11740" i="6"/>
  <c r="I11739" i="6"/>
  <c r="I11738" i="6"/>
  <c r="I11737" i="6"/>
  <c r="I11736" i="6"/>
  <c r="I11735" i="6"/>
  <c r="I11734" i="6"/>
  <c r="I11733" i="6"/>
  <c r="I11732" i="6"/>
  <c r="I11731" i="6"/>
  <c r="I11730" i="6"/>
  <c r="I11729" i="6"/>
  <c r="I11728" i="6"/>
  <c r="I11727" i="6"/>
  <c r="I11726" i="6"/>
  <c r="I11725" i="6"/>
  <c r="I11724" i="6"/>
  <c r="I11723" i="6"/>
  <c r="I11722" i="6"/>
  <c r="I11721" i="6"/>
  <c r="I11720" i="6"/>
  <c r="I11719" i="6"/>
  <c r="I11718" i="6"/>
  <c r="I11717" i="6"/>
  <c r="I11716" i="6"/>
  <c r="I11715" i="6"/>
  <c r="I11714" i="6"/>
  <c r="I11713" i="6"/>
  <c r="I11712" i="6"/>
  <c r="I11711" i="6"/>
  <c r="I11710" i="6"/>
  <c r="I11709" i="6"/>
  <c r="I11708" i="6"/>
  <c r="I11707" i="6"/>
  <c r="I11706" i="6"/>
  <c r="I11705" i="6"/>
  <c r="I11704" i="6"/>
  <c r="I11703" i="6"/>
  <c r="I11702" i="6"/>
  <c r="I11701" i="6"/>
  <c r="I11700" i="6"/>
  <c r="I11699" i="6"/>
  <c r="I11698" i="6"/>
  <c r="I11697" i="6"/>
  <c r="I11696" i="6"/>
  <c r="I11695" i="6"/>
  <c r="I11694" i="6"/>
  <c r="I11693" i="6"/>
  <c r="I11692" i="6"/>
  <c r="I11691" i="6"/>
  <c r="I11690" i="6"/>
  <c r="I11689" i="6"/>
  <c r="I11688" i="6"/>
  <c r="I11687" i="6"/>
  <c r="I11686" i="6"/>
  <c r="I11685" i="6"/>
  <c r="I11684" i="6"/>
  <c r="I11683" i="6"/>
  <c r="I11682" i="6"/>
  <c r="I11681" i="6"/>
  <c r="I11680" i="6"/>
  <c r="I11679" i="6"/>
  <c r="I11678" i="6"/>
  <c r="I11677" i="6"/>
  <c r="I11676" i="6"/>
  <c r="I11675" i="6"/>
  <c r="I11674" i="6"/>
  <c r="I11673" i="6"/>
  <c r="I11672" i="6"/>
  <c r="I11671" i="6"/>
  <c r="I11670" i="6"/>
  <c r="I11669" i="6"/>
  <c r="I11668" i="6"/>
  <c r="I11667" i="6"/>
  <c r="I11666" i="6"/>
  <c r="I11665" i="6"/>
  <c r="I11664" i="6"/>
  <c r="I11663" i="6"/>
  <c r="I11662" i="6"/>
  <c r="I11661" i="6"/>
  <c r="I11660" i="6"/>
  <c r="I11659" i="6"/>
  <c r="I11658" i="6"/>
  <c r="I11657" i="6"/>
  <c r="I11656" i="6"/>
  <c r="I11655" i="6"/>
  <c r="I11654" i="6"/>
  <c r="I11653" i="6"/>
  <c r="I11652" i="6"/>
  <c r="I11651" i="6"/>
  <c r="I11650" i="6"/>
  <c r="I11649" i="6"/>
  <c r="I11648" i="6"/>
  <c r="I11647" i="6"/>
  <c r="I11646" i="6"/>
  <c r="I11645" i="6"/>
  <c r="I11644" i="6"/>
  <c r="I11643" i="6"/>
  <c r="I11642" i="6"/>
  <c r="I11641" i="6"/>
  <c r="I11640" i="6"/>
  <c r="I11639" i="6"/>
  <c r="I11638" i="6"/>
  <c r="I11637" i="6"/>
  <c r="I11636" i="6"/>
  <c r="I11635" i="6"/>
  <c r="I11634" i="6"/>
  <c r="I11633" i="6"/>
  <c r="I11632" i="6"/>
  <c r="I11631" i="6"/>
  <c r="I11630" i="6"/>
  <c r="I11629" i="6"/>
  <c r="I11628" i="6"/>
  <c r="I11627" i="6"/>
  <c r="I11626" i="6"/>
  <c r="I11625" i="6"/>
  <c r="I11624" i="6"/>
  <c r="I11623" i="6"/>
  <c r="I11622" i="6"/>
  <c r="I11621" i="6"/>
  <c r="I11620" i="6"/>
  <c r="I11619" i="6"/>
  <c r="I11618" i="6"/>
  <c r="I11617" i="6"/>
  <c r="I11616" i="6"/>
  <c r="I11615" i="6"/>
  <c r="I11614" i="6"/>
  <c r="I11613" i="6"/>
  <c r="I11612" i="6"/>
  <c r="I11611" i="6"/>
  <c r="I11610" i="6"/>
  <c r="I11609" i="6"/>
  <c r="I11608" i="6"/>
  <c r="I11607" i="6"/>
  <c r="I11606" i="6"/>
  <c r="I11605" i="6"/>
  <c r="I11604" i="6"/>
  <c r="I11603" i="6"/>
  <c r="I11602" i="6"/>
  <c r="I11601" i="6"/>
  <c r="I11600" i="6"/>
  <c r="I11599" i="6"/>
  <c r="I11598" i="6"/>
  <c r="I11597" i="6"/>
  <c r="I11596" i="6"/>
  <c r="I11595" i="6"/>
  <c r="I11594" i="6"/>
  <c r="I11593" i="6"/>
  <c r="I11592" i="6"/>
  <c r="I11591" i="6"/>
  <c r="I11590" i="6"/>
  <c r="I11589" i="6"/>
  <c r="I11588" i="6"/>
  <c r="I11587" i="6"/>
  <c r="I11586" i="6"/>
  <c r="I11585" i="6"/>
  <c r="I11584" i="6"/>
  <c r="I11583" i="6"/>
  <c r="I11582" i="6"/>
  <c r="I11581" i="6"/>
  <c r="I11580" i="6"/>
  <c r="I11579" i="6"/>
  <c r="I11578" i="6"/>
  <c r="I11577" i="6"/>
  <c r="I11576" i="6"/>
  <c r="I11575" i="6"/>
  <c r="I11574" i="6"/>
  <c r="I11573" i="6"/>
  <c r="I11572" i="6"/>
  <c r="I11571" i="6"/>
  <c r="I11570" i="6"/>
  <c r="I11569" i="6"/>
  <c r="I11568" i="6"/>
  <c r="I11567" i="6"/>
  <c r="I11566" i="6"/>
  <c r="I11565" i="6"/>
  <c r="I11564" i="6"/>
  <c r="I11563" i="6"/>
  <c r="I11562" i="6"/>
  <c r="I11561" i="6"/>
  <c r="I11560" i="6"/>
  <c r="I11559" i="6"/>
  <c r="I11558" i="6"/>
  <c r="I11557" i="6"/>
  <c r="I11556" i="6"/>
  <c r="I11555" i="6"/>
  <c r="I11554" i="6"/>
  <c r="I11553" i="6"/>
  <c r="I11552" i="6"/>
  <c r="I11551" i="6"/>
  <c r="I11550" i="6"/>
  <c r="I11549" i="6"/>
  <c r="I11548" i="6"/>
  <c r="I11547" i="6"/>
  <c r="I11546" i="6"/>
  <c r="I11545" i="6"/>
  <c r="I11544" i="6"/>
  <c r="I11543" i="6"/>
  <c r="I11542" i="6"/>
  <c r="I11541" i="6"/>
  <c r="I11540" i="6"/>
  <c r="I11539" i="6"/>
  <c r="I11538" i="6"/>
  <c r="I11537" i="6"/>
  <c r="I11536" i="6"/>
  <c r="I11535" i="6"/>
  <c r="I11534" i="6"/>
  <c r="I11533" i="6"/>
  <c r="I11532" i="6"/>
  <c r="I11531" i="6"/>
  <c r="I11530" i="6"/>
  <c r="I11529" i="6"/>
  <c r="I11528" i="6"/>
  <c r="I11527" i="6"/>
  <c r="I11526" i="6"/>
  <c r="I11525" i="6"/>
  <c r="I11524" i="6"/>
  <c r="I11523" i="6"/>
  <c r="I11522" i="6"/>
  <c r="I11521" i="6"/>
  <c r="I11520" i="6"/>
  <c r="I11519" i="6"/>
  <c r="I11518" i="6"/>
  <c r="I11517" i="6"/>
  <c r="I11516" i="6"/>
  <c r="I11515" i="6"/>
  <c r="I11514" i="6"/>
  <c r="I11513" i="6"/>
  <c r="I11512" i="6"/>
  <c r="I11511" i="6"/>
  <c r="I11510" i="6"/>
  <c r="I11509" i="6"/>
  <c r="I11508" i="6"/>
  <c r="I11507" i="6"/>
  <c r="I11506" i="6"/>
  <c r="I11505" i="6"/>
  <c r="I11504" i="6"/>
  <c r="I11503" i="6"/>
  <c r="I11502" i="6"/>
  <c r="I11501" i="6"/>
  <c r="I11500" i="6"/>
  <c r="I11499" i="6"/>
  <c r="I11498" i="6"/>
  <c r="I11497" i="6"/>
  <c r="I11496" i="6"/>
  <c r="I11495" i="6"/>
  <c r="I11494" i="6"/>
  <c r="I11493" i="6"/>
  <c r="I11492" i="6"/>
  <c r="I11491" i="6"/>
  <c r="I11490" i="6"/>
  <c r="I11489" i="6"/>
  <c r="I11488" i="6"/>
  <c r="I11487" i="6"/>
  <c r="I11486" i="6"/>
  <c r="I11485" i="6"/>
  <c r="I11484" i="6"/>
  <c r="I11483" i="6"/>
  <c r="I11482" i="6"/>
  <c r="I11481" i="6"/>
  <c r="I11480" i="6"/>
  <c r="I11479" i="6"/>
  <c r="I11478" i="6"/>
  <c r="I11477" i="6"/>
  <c r="I11476" i="6"/>
  <c r="I11475" i="6"/>
  <c r="I11474" i="6"/>
  <c r="I11473" i="6"/>
  <c r="I11472" i="6"/>
  <c r="I11471" i="6"/>
  <c r="I11470" i="6"/>
  <c r="I11469" i="6"/>
  <c r="I11468" i="6"/>
  <c r="I11467" i="6"/>
  <c r="I11466" i="6"/>
  <c r="I11465" i="6"/>
  <c r="I11464" i="6"/>
  <c r="I11463" i="6"/>
  <c r="I11462" i="6"/>
  <c r="I11461" i="6"/>
  <c r="I11460" i="6"/>
  <c r="I11459" i="6"/>
  <c r="I11458" i="6"/>
  <c r="I11457" i="6"/>
  <c r="I11456" i="6"/>
  <c r="I11455" i="6"/>
  <c r="I11454" i="6"/>
  <c r="I11453" i="6"/>
  <c r="I11452" i="6"/>
  <c r="I11451" i="6"/>
  <c r="I11450" i="6"/>
  <c r="I11449" i="6"/>
  <c r="I11448" i="6"/>
  <c r="I11447" i="6"/>
  <c r="I11446" i="6"/>
  <c r="I11445" i="6"/>
  <c r="I11444" i="6"/>
  <c r="I11443" i="6"/>
  <c r="I11442" i="6"/>
  <c r="I11441" i="6"/>
  <c r="I11440" i="6"/>
  <c r="I11439" i="6"/>
  <c r="I11438" i="6"/>
  <c r="I11437" i="6"/>
  <c r="I11436" i="6"/>
  <c r="I11435" i="6"/>
  <c r="I11434" i="6"/>
  <c r="I11433" i="6"/>
  <c r="I11432" i="6"/>
  <c r="I11431" i="6"/>
  <c r="I11430" i="6"/>
  <c r="I11429" i="6"/>
  <c r="I11428" i="6"/>
  <c r="I11427" i="6"/>
  <c r="I11426" i="6"/>
  <c r="I11425" i="6"/>
  <c r="I11424" i="6"/>
  <c r="I11423" i="6"/>
  <c r="I11422" i="6"/>
  <c r="I11421" i="6"/>
  <c r="I11420" i="6"/>
  <c r="I11419" i="6"/>
  <c r="I11418" i="6"/>
  <c r="I11417" i="6"/>
  <c r="I11416" i="6"/>
  <c r="I11415" i="6"/>
  <c r="I11414" i="6"/>
  <c r="I11413" i="6"/>
  <c r="I11412" i="6"/>
  <c r="I11411" i="6"/>
  <c r="I11410" i="6"/>
  <c r="I11409" i="6"/>
  <c r="I11408" i="6"/>
  <c r="I11407" i="6"/>
  <c r="I11406" i="6"/>
  <c r="I11405" i="6"/>
  <c r="I11404" i="6"/>
  <c r="I11403" i="6"/>
  <c r="I11402" i="6"/>
  <c r="I11401" i="6"/>
  <c r="I11400" i="6"/>
  <c r="I11399" i="6"/>
  <c r="I11398" i="6"/>
  <c r="I11397" i="6"/>
  <c r="I11396" i="6"/>
  <c r="I11395" i="6"/>
  <c r="I11394" i="6"/>
  <c r="I11393" i="6"/>
  <c r="I11392" i="6"/>
  <c r="I11391" i="6"/>
  <c r="I11390" i="6"/>
  <c r="I11389" i="6"/>
  <c r="I11388" i="6"/>
  <c r="I11387" i="6"/>
  <c r="I11386" i="6"/>
  <c r="I11385" i="6"/>
  <c r="I11384" i="6"/>
  <c r="I11383" i="6"/>
  <c r="I11382" i="6"/>
  <c r="I11381" i="6"/>
  <c r="I11380" i="6"/>
  <c r="I11379" i="6"/>
  <c r="I11378" i="6"/>
  <c r="I11377" i="6"/>
  <c r="I11376" i="6"/>
  <c r="I11375" i="6"/>
  <c r="I11374" i="6"/>
  <c r="I11373" i="6"/>
  <c r="I11372" i="6"/>
  <c r="I11371" i="6"/>
  <c r="I11370" i="6"/>
  <c r="I11369" i="6"/>
  <c r="I11368" i="6"/>
  <c r="I11367" i="6"/>
  <c r="I11366" i="6"/>
  <c r="I11365" i="6"/>
  <c r="I11364" i="6"/>
  <c r="I11363" i="6"/>
  <c r="I11362" i="6"/>
  <c r="I11361" i="6"/>
  <c r="I11360" i="6"/>
  <c r="I11359" i="6"/>
  <c r="I11358" i="6"/>
  <c r="I11357" i="6"/>
  <c r="I11356" i="6"/>
  <c r="I11355" i="6"/>
  <c r="I11354" i="6"/>
  <c r="I11353" i="6"/>
  <c r="I11352" i="6"/>
  <c r="I11351" i="6"/>
  <c r="I11350" i="6"/>
  <c r="I11349" i="6"/>
  <c r="I11348" i="6"/>
  <c r="I11347" i="6"/>
  <c r="I11346" i="6"/>
  <c r="I11345" i="6"/>
  <c r="I11344" i="6"/>
  <c r="I11343" i="6"/>
  <c r="I11342" i="6"/>
  <c r="I11341" i="6"/>
  <c r="I11340" i="6"/>
  <c r="I11339" i="6"/>
  <c r="I11338" i="6"/>
  <c r="I11337" i="6"/>
  <c r="I11336" i="6"/>
  <c r="I11335" i="6"/>
  <c r="I11334" i="6"/>
  <c r="I11333" i="6"/>
  <c r="I11332" i="6"/>
  <c r="I11331" i="6"/>
  <c r="I11330" i="6"/>
  <c r="I11329" i="6"/>
  <c r="I11328" i="6"/>
  <c r="I11327" i="6"/>
  <c r="I11326" i="6"/>
  <c r="I11325" i="6"/>
  <c r="I11324" i="6"/>
  <c r="I11323" i="6"/>
  <c r="I11322" i="6"/>
  <c r="I11321" i="6"/>
  <c r="I11320" i="6"/>
  <c r="I11319" i="6"/>
  <c r="I11318" i="6"/>
  <c r="I11317" i="6"/>
  <c r="I11316" i="6"/>
  <c r="I11315" i="6"/>
  <c r="I11314" i="6"/>
  <c r="I11313" i="6"/>
  <c r="I11312" i="6"/>
  <c r="I11311" i="6"/>
  <c r="I11310" i="6"/>
  <c r="I11309" i="6"/>
  <c r="I11308" i="6"/>
  <c r="I11307" i="6"/>
  <c r="I11306" i="6"/>
  <c r="I11305" i="6"/>
  <c r="I11304" i="6"/>
  <c r="I11303" i="6"/>
  <c r="I11302" i="6"/>
  <c r="I11301" i="6"/>
  <c r="I11300" i="6"/>
  <c r="I11299" i="6"/>
  <c r="I11298" i="6"/>
  <c r="I11297" i="6"/>
  <c r="I11296" i="6"/>
  <c r="I11295" i="6"/>
  <c r="I11294" i="6"/>
  <c r="I11293" i="6"/>
  <c r="I11292" i="6"/>
  <c r="I11291" i="6"/>
  <c r="I11290" i="6"/>
  <c r="I11289" i="6"/>
  <c r="I11288" i="6"/>
  <c r="I11287" i="6"/>
  <c r="I11286" i="6"/>
  <c r="I11285" i="6"/>
  <c r="I11284" i="6"/>
  <c r="I11283" i="6"/>
  <c r="I11282" i="6"/>
  <c r="I11281" i="6"/>
  <c r="I11280" i="6"/>
  <c r="I11279" i="6"/>
  <c r="I11278" i="6"/>
  <c r="I11277" i="6"/>
  <c r="I11276" i="6"/>
  <c r="I11275" i="6"/>
  <c r="I11274" i="6"/>
  <c r="I11273" i="6"/>
  <c r="I11272" i="6"/>
  <c r="I11271" i="6"/>
  <c r="I11270" i="6"/>
  <c r="I11269" i="6"/>
  <c r="I11268" i="6"/>
  <c r="I11267" i="6"/>
  <c r="I11266" i="6"/>
  <c r="I11265" i="6"/>
  <c r="I11264" i="6"/>
  <c r="I11263" i="6"/>
  <c r="I11262" i="6"/>
  <c r="I11261" i="6"/>
  <c r="I11260" i="6"/>
  <c r="I11259" i="6"/>
  <c r="I11258" i="6"/>
  <c r="I11257" i="6"/>
  <c r="I11256" i="6"/>
  <c r="I11255" i="6"/>
  <c r="I11254" i="6"/>
  <c r="I11253" i="6"/>
  <c r="I11252" i="6"/>
  <c r="I11251" i="6"/>
  <c r="I11250" i="6"/>
  <c r="I11249" i="6"/>
  <c r="I11248" i="6"/>
  <c r="I11247" i="6"/>
  <c r="I11246" i="6"/>
  <c r="I11245" i="6"/>
  <c r="I11244" i="6"/>
  <c r="I11243" i="6"/>
  <c r="I11242" i="6"/>
  <c r="I11241" i="6"/>
  <c r="I11240" i="6"/>
  <c r="I11239" i="6"/>
  <c r="I11238" i="6"/>
  <c r="I11237" i="6"/>
  <c r="I11236" i="6"/>
  <c r="I11235" i="6"/>
  <c r="I11234" i="6"/>
  <c r="I11233" i="6"/>
  <c r="I11232" i="6"/>
  <c r="I11231" i="6"/>
  <c r="I11230" i="6"/>
  <c r="I11229" i="6"/>
  <c r="I11228" i="6"/>
  <c r="I11227" i="6"/>
  <c r="I11226" i="6"/>
  <c r="I11225" i="6"/>
  <c r="I11224" i="6"/>
  <c r="I11223" i="6"/>
  <c r="I11222" i="6"/>
  <c r="I11221" i="6"/>
  <c r="I11220" i="6"/>
  <c r="I11219" i="6"/>
  <c r="I11218" i="6"/>
  <c r="I11217" i="6"/>
  <c r="I11216" i="6"/>
  <c r="I11215" i="6"/>
  <c r="I11214" i="6"/>
  <c r="I11213" i="6"/>
  <c r="I11212" i="6"/>
  <c r="I11211" i="6"/>
  <c r="I11210" i="6"/>
  <c r="I11209" i="6"/>
  <c r="I11208" i="6"/>
  <c r="I11207" i="6"/>
  <c r="I11206" i="6"/>
  <c r="I11205" i="6"/>
  <c r="I11204" i="6"/>
  <c r="I11203" i="6"/>
  <c r="I11202" i="6"/>
  <c r="I11201" i="6"/>
  <c r="I11200" i="6"/>
  <c r="I11199" i="6"/>
  <c r="I11198" i="6"/>
  <c r="I11197" i="6"/>
  <c r="I11196" i="6"/>
  <c r="I11195" i="6"/>
  <c r="I11194" i="6"/>
  <c r="I11193" i="6"/>
  <c r="I11192" i="6"/>
  <c r="I11191" i="6"/>
  <c r="I11190" i="6"/>
  <c r="I11189" i="6"/>
  <c r="I11188" i="6"/>
  <c r="I11187" i="6"/>
  <c r="I11186" i="6"/>
  <c r="I11185" i="6"/>
  <c r="I11184" i="6"/>
  <c r="I11183" i="6"/>
  <c r="I11182" i="6"/>
  <c r="I11181" i="6"/>
  <c r="I11180" i="6"/>
  <c r="I11179" i="6"/>
  <c r="I11178" i="6"/>
  <c r="I11177" i="6"/>
  <c r="I11176" i="6"/>
  <c r="I11175" i="6"/>
  <c r="I11174" i="6"/>
  <c r="I11173" i="6"/>
  <c r="I11172" i="6"/>
  <c r="I11171" i="6"/>
  <c r="I11170" i="6"/>
  <c r="I11169" i="6"/>
  <c r="I11168" i="6"/>
  <c r="I11167" i="6"/>
  <c r="I11166" i="6"/>
  <c r="I11165" i="6"/>
  <c r="I11164" i="6"/>
  <c r="I11163" i="6"/>
  <c r="I11162" i="6"/>
  <c r="I11161" i="6"/>
  <c r="I11160" i="6"/>
  <c r="I11159" i="6"/>
  <c r="I11158" i="6"/>
  <c r="I11157" i="6"/>
  <c r="I11156" i="6"/>
  <c r="I11155" i="6"/>
  <c r="I11154" i="6"/>
  <c r="I11153" i="6"/>
  <c r="I11152" i="6"/>
  <c r="I11151" i="6"/>
  <c r="I11150" i="6"/>
  <c r="I11149" i="6"/>
  <c r="I11148" i="6"/>
  <c r="I11147" i="6"/>
  <c r="I11146" i="6"/>
  <c r="I11145" i="6"/>
  <c r="I11144" i="6"/>
  <c r="I11143" i="6"/>
  <c r="I11142" i="6"/>
  <c r="I11141" i="6"/>
  <c r="I11140" i="6"/>
  <c r="I11139" i="6"/>
  <c r="I11138" i="6"/>
  <c r="I11137" i="6"/>
  <c r="I11136" i="6"/>
  <c r="I11135" i="6"/>
  <c r="I11134" i="6"/>
  <c r="I11133" i="6"/>
  <c r="I11132" i="6"/>
  <c r="I11131" i="6"/>
  <c r="I11130" i="6"/>
  <c r="I11129" i="6"/>
  <c r="I11128" i="6"/>
  <c r="I11127" i="6"/>
  <c r="I11126" i="6"/>
  <c r="I11125" i="6"/>
  <c r="I11124" i="6"/>
  <c r="I11123" i="6"/>
  <c r="I11122" i="6"/>
  <c r="I11121" i="6"/>
  <c r="I11120" i="6"/>
  <c r="I11119" i="6"/>
  <c r="I11118" i="6"/>
  <c r="I11117" i="6"/>
  <c r="I11116" i="6"/>
  <c r="I11115" i="6"/>
  <c r="I11114" i="6"/>
  <c r="I11113" i="6"/>
  <c r="I11112" i="6"/>
  <c r="I11111" i="6"/>
  <c r="I11110" i="6"/>
  <c r="I11109" i="6"/>
  <c r="I11108" i="6"/>
  <c r="I11107" i="6"/>
  <c r="I11106" i="6"/>
  <c r="I11105" i="6"/>
  <c r="I11104" i="6"/>
  <c r="I11103" i="6"/>
  <c r="I11102" i="6"/>
  <c r="I11101" i="6"/>
  <c r="I11100" i="6"/>
  <c r="I11099" i="6"/>
  <c r="I11098" i="6"/>
  <c r="I11097" i="6"/>
  <c r="I11096" i="6"/>
  <c r="I11095" i="6"/>
  <c r="I11094" i="6"/>
  <c r="I11093" i="6"/>
  <c r="I11092" i="6"/>
  <c r="I11091" i="6"/>
  <c r="I11090" i="6"/>
  <c r="I11089" i="6"/>
  <c r="I11088" i="6"/>
  <c r="I11087" i="6"/>
  <c r="I11086" i="6"/>
  <c r="I11085" i="6"/>
  <c r="I11084" i="6"/>
  <c r="I11083" i="6"/>
  <c r="I11082" i="6"/>
  <c r="I11081" i="6"/>
  <c r="I11080" i="6"/>
  <c r="I11079" i="6"/>
  <c r="I11078" i="6"/>
  <c r="I11077" i="6"/>
  <c r="I11076" i="6"/>
  <c r="I11075" i="6"/>
  <c r="I11074" i="6"/>
  <c r="I11073" i="6"/>
  <c r="I11072" i="6"/>
  <c r="I11071" i="6"/>
  <c r="I11070" i="6"/>
  <c r="I11069" i="6"/>
  <c r="I11068" i="6"/>
  <c r="I11067" i="6"/>
  <c r="I11066" i="6"/>
  <c r="I11065" i="6"/>
  <c r="I11064" i="6"/>
  <c r="I11063" i="6"/>
  <c r="I11062" i="6"/>
  <c r="I11061" i="6"/>
  <c r="I11060" i="6"/>
  <c r="I11059" i="6"/>
  <c r="I11058" i="6"/>
  <c r="I11057" i="6"/>
  <c r="I11056" i="6"/>
  <c r="I11055" i="6"/>
  <c r="I11054" i="6"/>
  <c r="I11053" i="6"/>
  <c r="I11052" i="6"/>
  <c r="I11051" i="6"/>
  <c r="I11050" i="6"/>
  <c r="I11049" i="6"/>
  <c r="I11048" i="6"/>
  <c r="I11047" i="6"/>
  <c r="I11046" i="6"/>
  <c r="I11045" i="6"/>
  <c r="I11044" i="6"/>
  <c r="I11043" i="6"/>
  <c r="I11042" i="6"/>
  <c r="I11041" i="6"/>
  <c r="I11040" i="6"/>
  <c r="I11039" i="6"/>
  <c r="I11038" i="6"/>
  <c r="I11037" i="6"/>
  <c r="I11036" i="6"/>
  <c r="I11035" i="6"/>
  <c r="I11034" i="6"/>
  <c r="I11033" i="6"/>
  <c r="I11032" i="6"/>
  <c r="I11031" i="6"/>
  <c r="I11030" i="6"/>
  <c r="I11029" i="6"/>
  <c r="I11028" i="6"/>
  <c r="I11027" i="6"/>
  <c r="I11026" i="6"/>
  <c r="I11025" i="6"/>
  <c r="I11024" i="6"/>
  <c r="I11023" i="6"/>
  <c r="I11022" i="6"/>
  <c r="I11021" i="6"/>
  <c r="I11020" i="6"/>
  <c r="I11019" i="6"/>
  <c r="I11018" i="6"/>
  <c r="I11017" i="6"/>
  <c r="I11016" i="6"/>
  <c r="I11015" i="6"/>
  <c r="I11014" i="6"/>
  <c r="I11013" i="6"/>
  <c r="I11012" i="6"/>
  <c r="I11011" i="6"/>
  <c r="I11010" i="6"/>
  <c r="I11009" i="6"/>
  <c r="I11008" i="6"/>
  <c r="I11007" i="6"/>
  <c r="I11006" i="6"/>
  <c r="I11005" i="6"/>
  <c r="I11004" i="6"/>
  <c r="I11003" i="6"/>
  <c r="I11002" i="6"/>
  <c r="I11001" i="6"/>
  <c r="I11000" i="6"/>
  <c r="I10999" i="6"/>
  <c r="I10998" i="6"/>
  <c r="I10997" i="6"/>
  <c r="I10996" i="6"/>
  <c r="I10995" i="6"/>
  <c r="I10994" i="6"/>
  <c r="I10993" i="6"/>
  <c r="I10992" i="6"/>
  <c r="I10991" i="6"/>
  <c r="I10990" i="6"/>
  <c r="I10989" i="6"/>
  <c r="I10988" i="6"/>
  <c r="I10987" i="6"/>
  <c r="I10986" i="6"/>
  <c r="I10985" i="6"/>
  <c r="I10984" i="6"/>
  <c r="I10983" i="6"/>
  <c r="I10982" i="6"/>
  <c r="I10981" i="6"/>
  <c r="I10980" i="6"/>
  <c r="I10979" i="6"/>
  <c r="I10978" i="6"/>
  <c r="I10977" i="6"/>
  <c r="I10976" i="6"/>
  <c r="I10975" i="6"/>
  <c r="I10974" i="6"/>
  <c r="I10973" i="6"/>
  <c r="I10972" i="6"/>
  <c r="I10971" i="6"/>
  <c r="I10970" i="6"/>
  <c r="I10969" i="6"/>
  <c r="I10968" i="6"/>
  <c r="I10967" i="6"/>
  <c r="I10966" i="6"/>
  <c r="I10965" i="6"/>
  <c r="I10964" i="6"/>
  <c r="I10963" i="6"/>
  <c r="I10962" i="6"/>
  <c r="I10961" i="6"/>
  <c r="I10960" i="6"/>
  <c r="I10959" i="6"/>
  <c r="I10958" i="6"/>
  <c r="I10957" i="6"/>
  <c r="I10956" i="6"/>
  <c r="I10955" i="6"/>
  <c r="I10954" i="6"/>
  <c r="I10953" i="6"/>
  <c r="I10952" i="6"/>
  <c r="I10951" i="6"/>
  <c r="I10950" i="6"/>
  <c r="I10949" i="6"/>
  <c r="I10948" i="6"/>
  <c r="I10947" i="6"/>
  <c r="I10946" i="6"/>
  <c r="I10945" i="6"/>
  <c r="I10944" i="6"/>
  <c r="I10943" i="6"/>
  <c r="I10942" i="6"/>
  <c r="I10941" i="6"/>
  <c r="I10940" i="6"/>
  <c r="I10939" i="6"/>
  <c r="I10938" i="6"/>
  <c r="I10937" i="6"/>
  <c r="I10936" i="6"/>
  <c r="I10935" i="6"/>
  <c r="I10934" i="6"/>
  <c r="I10933" i="6"/>
  <c r="I10932" i="6"/>
  <c r="I10931" i="6"/>
  <c r="I10930" i="6"/>
  <c r="I10929" i="6"/>
  <c r="I10928" i="6"/>
  <c r="I10927" i="6"/>
  <c r="I10926" i="6"/>
  <c r="I10925" i="6"/>
  <c r="I10924" i="6"/>
  <c r="I10923" i="6"/>
  <c r="I10922" i="6"/>
  <c r="I10921" i="6"/>
  <c r="I10920" i="6"/>
  <c r="I10919" i="6"/>
  <c r="I10918" i="6"/>
  <c r="I10917" i="6"/>
  <c r="I10916" i="6"/>
  <c r="I10915" i="6"/>
  <c r="I10914" i="6"/>
  <c r="I10913" i="6"/>
  <c r="I10912" i="6"/>
  <c r="I10911" i="6"/>
  <c r="I10910" i="6"/>
  <c r="I10909" i="6"/>
  <c r="I10908" i="6"/>
  <c r="I10907" i="6"/>
  <c r="I10906" i="6"/>
  <c r="I10905" i="6"/>
  <c r="I10904" i="6"/>
  <c r="I10903" i="6"/>
  <c r="I10902" i="6"/>
  <c r="I10901" i="6"/>
  <c r="I10900" i="6"/>
  <c r="I10899" i="6"/>
  <c r="I10898" i="6"/>
  <c r="I10897" i="6"/>
  <c r="I10896" i="6"/>
  <c r="I10895" i="6"/>
  <c r="I10894" i="6"/>
  <c r="I10893" i="6"/>
  <c r="I10892" i="6"/>
  <c r="I10891" i="6"/>
  <c r="I10890" i="6"/>
  <c r="I10889" i="6"/>
  <c r="I10888" i="6"/>
  <c r="I10887" i="6"/>
  <c r="I10886" i="6"/>
  <c r="I10885" i="6"/>
  <c r="I10884" i="6"/>
  <c r="I10883" i="6"/>
  <c r="I10882" i="6"/>
  <c r="I10881" i="6"/>
  <c r="I10880" i="6"/>
  <c r="I10879" i="6"/>
  <c r="I10878" i="6"/>
  <c r="I10877" i="6"/>
  <c r="I10876" i="6"/>
  <c r="I10875" i="6"/>
  <c r="I10874" i="6"/>
  <c r="I10873" i="6"/>
  <c r="I10872" i="6"/>
  <c r="I10871" i="6"/>
  <c r="I10870" i="6"/>
  <c r="I10869" i="6"/>
  <c r="I10868" i="6"/>
  <c r="I10867" i="6"/>
  <c r="I10866" i="6"/>
  <c r="I10865" i="6"/>
  <c r="I10864" i="6"/>
  <c r="I10863" i="6"/>
  <c r="I10862" i="6"/>
  <c r="I10861" i="6"/>
  <c r="I10860" i="6"/>
  <c r="I10859" i="6"/>
  <c r="I10858" i="6"/>
  <c r="I10857" i="6"/>
  <c r="I10856" i="6"/>
  <c r="I10855" i="6"/>
  <c r="I10854" i="6"/>
  <c r="I10853" i="6"/>
  <c r="I10852" i="6"/>
  <c r="I10851" i="6"/>
  <c r="I10850" i="6"/>
  <c r="I10849" i="6"/>
  <c r="I10848" i="6"/>
  <c r="I10847" i="6"/>
  <c r="I10846" i="6"/>
  <c r="I10845" i="6"/>
  <c r="I10844" i="6"/>
  <c r="I10843" i="6"/>
  <c r="I10842" i="6"/>
  <c r="I10841" i="6"/>
  <c r="I10840" i="6"/>
  <c r="I10839" i="6"/>
  <c r="I10838" i="6"/>
  <c r="I10837" i="6"/>
  <c r="I10836" i="6"/>
  <c r="I10835" i="6"/>
  <c r="I10834" i="6"/>
  <c r="I10833" i="6"/>
  <c r="I10832" i="6"/>
  <c r="I10831" i="6"/>
  <c r="I10830" i="6"/>
  <c r="I10829" i="6"/>
  <c r="I10828" i="6"/>
  <c r="I10827" i="6"/>
  <c r="I10826" i="6"/>
  <c r="I10825" i="6"/>
  <c r="I10824" i="6"/>
  <c r="I10823" i="6"/>
  <c r="I10822" i="6"/>
  <c r="I10821" i="6"/>
  <c r="I10820" i="6"/>
  <c r="I10819" i="6"/>
  <c r="I10818" i="6"/>
  <c r="I10817" i="6"/>
  <c r="I10816" i="6"/>
  <c r="I10815" i="6"/>
  <c r="I10814" i="6"/>
  <c r="I10813" i="6"/>
  <c r="I10812" i="6"/>
  <c r="I10811" i="6"/>
  <c r="I10810" i="6"/>
  <c r="I10809" i="6"/>
  <c r="I10808" i="6"/>
  <c r="I10807" i="6"/>
  <c r="I10806" i="6"/>
  <c r="I10805" i="6"/>
  <c r="I10804" i="6"/>
  <c r="I10803" i="6"/>
  <c r="I10802" i="6"/>
  <c r="I10801" i="6"/>
  <c r="I10800" i="6"/>
  <c r="I10799" i="6"/>
  <c r="I10798" i="6"/>
  <c r="I10797" i="6"/>
  <c r="I10796" i="6"/>
  <c r="I10795" i="6"/>
  <c r="I10794" i="6"/>
  <c r="I10793" i="6"/>
  <c r="I10792" i="6"/>
  <c r="I10791" i="6"/>
  <c r="I10790" i="6"/>
  <c r="I10789" i="6"/>
  <c r="I10788" i="6"/>
  <c r="I10787" i="6"/>
  <c r="I10786" i="6"/>
  <c r="I10785" i="6"/>
  <c r="I10784" i="6"/>
  <c r="I10783" i="6"/>
  <c r="I10782" i="6"/>
  <c r="I10781" i="6"/>
  <c r="I10780" i="6"/>
  <c r="I10779" i="6"/>
  <c r="I10778" i="6"/>
  <c r="I10777" i="6"/>
  <c r="I10776" i="6"/>
  <c r="I10775" i="6"/>
  <c r="I10774" i="6"/>
  <c r="I10773" i="6"/>
  <c r="I10772" i="6"/>
  <c r="I10771" i="6"/>
  <c r="I10770" i="6"/>
  <c r="I10769" i="6"/>
  <c r="I10768" i="6"/>
  <c r="I10767" i="6"/>
  <c r="I10766" i="6"/>
  <c r="I10765" i="6"/>
  <c r="I10764" i="6"/>
  <c r="I10763" i="6"/>
  <c r="I10762" i="6"/>
  <c r="I10761" i="6"/>
  <c r="I10760" i="6"/>
  <c r="I10759" i="6"/>
  <c r="I10758" i="6"/>
  <c r="I10757" i="6"/>
  <c r="I10756" i="6"/>
  <c r="I10755" i="6"/>
  <c r="I10754" i="6"/>
  <c r="I10753" i="6"/>
  <c r="I10752" i="6"/>
  <c r="I10751" i="6"/>
  <c r="I10750" i="6"/>
  <c r="I10749" i="6"/>
  <c r="I10748" i="6"/>
  <c r="I10747" i="6"/>
  <c r="I10746" i="6"/>
  <c r="I10745" i="6"/>
  <c r="I10744" i="6"/>
  <c r="I10743" i="6"/>
  <c r="I10742" i="6"/>
  <c r="I10741" i="6"/>
  <c r="I10740" i="6"/>
  <c r="I10739" i="6"/>
  <c r="I10738" i="6"/>
  <c r="I10737" i="6"/>
  <c r="I10736" i="6"/>
  <c r="I10735" i="6"/>
  <c r="I10734" i="6"/>
  <c r="I10733" i="6"/>
  <c r="I10732" i="6"/>
  <c r="I10731" i="6"/>
  <c r="I10730" i="6"/>
  <c r="I10729" i="6"/>
  <c r="I10728" i="6"/>
  <c r="I10727" i="6"/>
  <c r="I10726" i="6"/>
  <c r="I10725" i="6"/>
  <c r="I10724" i="6"/>
  <c r="I10723" i="6"/>
  <c r="I10722" i="6"/>
  <c r="I10721" i="6"/>
  <c r="I10720" i="6"/>
  <c r="I10719" i="6"/>
  <c r="I10718" i="6"/>
  <c r="I10717" i="6"/>
  <c r="I10716" i="6"/>
  <c r="I10715" i="6"/>
  <c r="I10714" i="6"/>
  <c r="I10713" i="6"/>
  <c r="I10712" i="6"/>
  <c r="I10711" i="6"/>
  <c r="I10710" i="6"/>
  <c r="I10709" i="6"/>
  <c r="I10708" i="6"/>
  <c r="I10707" i="6"/>
  <c r="I10706" i="6"/>
  <c r="I10705" i="6"/>
  <c r="I10704" i="6"/>
  <c r="I10703" i="6"/>
  <c r="I10702" i="6"/>
  <c r="I10701" i="6"/>
  <c r="I10700" i="6"/>
  <c r="I10699" i="6"/>
  <c r="I10698" i="6"/>
  <c r="I10697" i="6"/>
  <c r="I10696" i="6"/>
  <c r="I10695" i="6"/>
  <c r="I10694" i="6"/>
  <c r="I10693" i="6"/>
  <c r="I10692" i="6"/>
  <c r="I10691" i="6"/>
  <c r="I10690" i="6"/>
  <c r="I10689" i="6"/>
  <c r="I10688" i="6"/>
  <c r="I10687" i="6"/>
  <c r="I10686" i="6"/>
  <c r="I10685" i="6"/>
  <c r="I10684" i="6"/>
  <c r="I10683" i="6"/>
  <c r="I10682" i="6"/>
  <c r="I10681" i="6"/>
  <c r="I10680" i="6"/>
  <c r="I10679" i="6"/>
  <c r="I10678" i="6"/>
  <c r="I10677" i="6"/>
  <c r="I10676" i="6"/>
  <c r="I10675" i="6"/>
  <c r="I10674" i="6"/>
  <c r="I10673" i="6"/>
  <c r="I10672" i="6"/>
  <c r="I10671" i="6"/>
  <c r="I10670" i="6"/>
  <c r="I10669" i="6"/>
  <c r="I10668" i="6"/>
  <c r="I10667" i="6"/>
  <c r="I10666" i="6"/>
  <c r="I10665" i="6"/>
  <c r="I10664" i="6"/>
  <c r="I10663" i="6"/>
  <c r="I10662" i="6"/>
  <c r="I10661" i="6"/>
  <c r="I10660" i="6"/>
  <c r="I10659" i="6"/>
  <c r="I10658" i="6"/>
  <c r="I10657" i="6"/>
  <c r="I10656" i="6"/>
  <c r="I10655" i="6"/>
  <c r="I10654" i="6"/>
  <c r="I10653" i="6"/>
  <c r="I10652" i="6"/>
  <c r="I10651" i="6"/>
  <c r="I10650" i="6"/>
  <c r="I10649" i="6"/>
  <c r="I10648" i="6"/>
  <c r="I10647" i="6"/>
  <c r="I10646" i="6"/>
  <c r="I10645" i="6"/>
  <c r="I10644" i="6"/>
  <c r="I10643" i="6"/>
  <c r="I10642" i="6"/>
  <c r="I10641" i="6"/>
  <c r="I10640" i="6"/>
  <c r="I10639" i="6"/>
  <c r="I10638" i="6"/>
  <c r="I10637" i="6"/>
  <c r="I10636" i="6"/>
  <c r="I10635" i="6"/>
  <c r="I10634" i="6"/>
  <c r="I10633" i="6"/>
  <c r="I10632" i="6"/>
  <c r="I10631" i="6"/>
  <c r="I10630" i="6"/>
  <c r="I10629" i="6"/>
  <c r="I10628" i="6"/>
  <c r="I10627" i="6"/>
  <c r="I10626" i="6"/>
  <c r="I10625" i="6"/>
  <c r="I10624" i="6"/>
  <c r="I10623" i="6"/>
  <c r="I10622" i="6"/>
  <c r="I10621" i="6"/>
  <c r="I10620" i="6"/>
  <c r="I10619" i="6"/>
  <c r="I10618" i="6"/>
  <c r="I10617" i="6"/>
  <c r="I10616" i="6"/>
  <c r="I10615" i="6"/>
  <c r="I10614" i="6"/>
  <c r="I10613" i="6"/>
  <c r="I10612" i="6"/>
  <c r="I10611" i="6"/>
  <c r="I10610" i="6"/>
  <c r="I10609" i="6"/>
  <c r="I10608" i="6"/>
  <c r="I10607" i="6"/>
  <c r="I10606" i="6"/>
  <c r="I10605" i="6"/>
  <c r="I10604" i="6"/>
  <c r="I10603" i="6"/>
  <c r="I10602" i="6"/>
  <c r="I10601" i="6"/>
  <c r="I10600" i="6"/>
  <c r="I10599" i="6"/>
  <c r="I10598" i="6"/>
  <c r="I10597" i="6"/>
  <c r="I10596" i="6"/>
  <c r="I10595" i="6"/>
  <c r="I10594" i="6"/>
  <c r="I10593" i="6"/>
  <c r="I10592" i="6"/>
  <c r="I10591" i="6"/>
  <c r="I10590" i="6"/>
  <c r="I10589" i="6"/>
  <c r="I10588" i="6"/>
  <c r="I10587" i="6"/>
  <c r="I10586" i="6"/>
  <c r="I10585" i="6"/>
  <c r="I10584" i="6"/>
  <c r="I10583" i="6"/>
  <c r="I10582" i="6"/>
  <c r="I10581" i="6"/>
  <c r="I10580" i="6"/>
  <c r="I10579" i="6"/>
  <c r="I10578" i="6"/>
  <c r="I10577" i="6"/>
  <c r="I10576" i="6"/>
  <c r="I10575" i="6"/>
  <c r="I10574" i="6"/>
  <c r="I10573" i="6"/>
  <c r="I10572" i="6"/>
  <c r="I10571" i="6"/>
  <c r="I10570" i="6"/>
  <c r="I10569" i="6"/>
  <c r="I10568" i="6"/>
  <c r="I10567" i="6"/>
  <c r="I10566" i="6"/>
  <c r="I10565" i="6"/>
  <c r="I10564" i="6"/>
  <c r="I10563" i="6"/>
  <c r="I10562" i="6"/>
  <c r="I10561" i="6"/>
  <c r="I10560" i="6"/>
  <c r="I10559" i="6"/>
  <c r="I10558" i="6"/>
  <c r="I10557" i="6"/>
  <c r="I10556" i="6"/>
  <c r="I10555" i="6"/>
  <c r="I10554" i="6"/>
  <c r="I10553" i="6"/>
  <c r="I10552" i="6"/>
  <c r="I10551" i="6"/>
  <c r="I10550" i="6"/>
  <c r="I10549" i="6"/>
  <c r="I10548" i="6"/>
  <c r="I10547" i="6"/>
  <c r="I10546" i="6"/>
  <c r="I10545" i="6"/>
  <c r="I10544" i="6"/>
  <c r="I10543" i="6"/>
  <c r="I10542" i="6"/>
  <c r="I10541" i="6"/>
  <c r="I10540" i="6"/>
  <c r="I10539" i="6"/>
  <c r="I10538" i="6"/>
  <c r="I10537" i="6"/>
  <c r="I10536" i="6"/>
  <c r="I10535" i="6"/>
  <c r="I10534" i="6"/>
  <c r="I10533" i="6"/>
  <c r="I10532" i="6"/>
  <c r="I10531" i="6"/>
  <c r="I10530" i="6"/>
  <c r="I10529" i="6"/>
  <c r="I10528" i="6"/>
  <c r="I10527" i="6"/>
  <c r="I10526" i="6"/>
  <c r="I10525" i="6"/>
  <c r="I10524" i="6"/>
  <c r="I10523" i="6"/>
  <c r="I10522" i="6"/>
  <c r="I10521" i="6"/>
  <c r="I10520" i="6"/>
  <c r="I10519" i="6"/>
  <c r="I10518" i="6"/>
  <c r="I10517" i="6"/>
  <c r="I10516" i="6"/>
  <c r="I10515" i="6"/>
  <c r="I10514" i="6"/>
  <c r="I10513" i="6"/>
  <c r="I10512" i="6"/>
  <c r="I10511" i="6"/>
  <c r="I10510" i="6"/>
  <c r="I10509" i="6"/>
  <c r="I10508" i="6"/>
  <c r="I10507" i="6"/>
  <c r="I10506" i="6"/>
  <c r="I10505" i="6"/>
  <c r="I10504" i="6"/>
  <c r="I10503" i="6"/>
  <c r="I10502" i="6"/>
  <c r="I10501" i="6"/>
  <c r="I10500" i="6"/>
  <c r="I10499" i="6"/>
  <c r="I10498" i="6"/>
  <c r="I10497" i="6"/>
  <c r="I10496" i="6"/>
  <c r="I10495" i="6"/>
  <c r="I10494" i="6"/>
  <c r="I10493" i="6"/>
  <c r="I10492" i="6"/>
  <c r="I10491" i="6"/>
  <c r="I10490" i="6"/>
  <c r="I10489" i="6"/>
  <c r="I10488" i="6"/>
  <c r="I10487" i="6"/>
  <c r="I10486" i="6"/>
  <c r="I10485" i="6"/>
  <c r="I10484" i="6"/>
  <c r="I10483" i="6"/>
  <c r="I10482" i="6"/>
  <c r="I10481" i="6"/>
  <c r="I10480" i="6"/>
  <c r="I10479" i="6"/>
  <c r="I10478" i="6"/>
  <c r="I10477" i="6"/>
  <c r="I10476" i="6"/>
  <c r="I10475" i="6"/>
  <c r="I10474" i="6"/>
  <c r="I10473" i="6"/>
  <c r="I10472" i="6"/>
  <c r="I10471" i="6"/>
  <c r="I10470" i="6"/>
  <c r="I10469" i="6"/>
  <c r="I10468" i="6"/>
  <c r="I10467" i="6"/>
  <c r="I10466" i="6"/>
  <c r="I10465" i="6"/>
  <c r="I10464" i="6"/>
  <c r="I10463" i="6"/>
  <c r="I10462" i="6"/>
  <c r="I10461" i="6"/>
  <c r="I10460" i="6"/>
  <c r="I10459" i="6"/>
  <c r="I10458" i="6"/>
  <c r="I10457" i="6"/>
  <c r="I10456" i="6"/>
  <c r="I10455" i="6"/>
  <c r="I10454" i="6"/>
  <c r="I10453" i="6"/>
  <c r="I10452" i="6"/>
  <c r="I10451" i="6"/>
  <c r="I10450" i="6"/>
  <c r="I10449" i="6"/>
  <c r="I10448" i="6"/>
  <c r="I10447" i="6"/>
  <c r="I10446" i="6"/>
  <c r="I10445" i="6"/>
  <c r="I10444" i="6"/>
  <c r="I10443" i="6"/>
  <c r="I10442" i="6"/>
  <c r="I10441" i="6"/>
  <c r="I10440" i="6"/>
  <c r="I10439" i="6"/>
  <c r="I10438" i="6"/>
  <c r="I10437" i="6"/>
  <c r="I10436" i="6"/>
  <c r="I10435" i="6"/>
  <c r="I10434" i="6"/>
  <c r="I10433" i="6"/>
  <c r="I10432" i="6"/>
  <c r="I10431" i="6"/>
  <c r="I10430" i="6"/>
  <c r="I10429" i="6"/>
  <c r="I10428" i="6"/>
  <c r="I10427" i="6"/>
  <c r="I10426" i="6"/>
  <c r="I10425" i="6"/>
  <c r="I10424" i="6"/>
  <c r="I10423" i="6"/>
  <c r="I10422" i="6"/>
  <c r="I10421" i="6"/>
  <c r="I10420" i="6"/>
  <c r="I10419" i="6"/>
  <c r="I10418" i="6"/>
  <c r="I10417" i="6"/>
  <c r="I10416" i="6"/>
  <c r="I10415" i="6"/>
  <c r="I10414" i="6"/>
  <c r="I10413" i="6"/>
  <c r="I10412" i="6"/>
  <c r="I10411" i="6"/>
  <c r="I10410" i="6"/>
  <c r="I10409" i="6"/>
  <c r="I10408" i="6"/>
  <c r="I10407" i="6"/>
  <c r="I10406" i="6"/>
  <c r="I10405" i="6"/>
  <c r="I10404" i="6"/>
  <c r="I10403" i="6"/>
  <c r="I10402" i="6"/>
  <c r="I10401" i="6"/>
  <c r="I10400" i="6"/>
  <c r="I10399" i="6"/>
  <c r="I10398" i="6"/>
  <c r="I10397" i="6"/>
  <c r="I10396" i="6"/>
  <c r="I10395" i="6"/>
  <c r="I10394" i="6"/>
  <c r="I10393" i="6"/>
  <c r="I10392" i="6"/>
  <c r="I10391" i="6"/>
  <c r="I10390" i="6"/>
  <c r="I10389" i="6"/>
  <c r="I10388" i="6"/>
  <c r="I10387" i="6"/>
  <c r="I10386" i="6"/>
  <c r="I10385" i="6"/>
  <c r="I10384" i="6"/>
  <c r="I10383" i="6"/>
  <c r="I10382" i="6"/>
  <c r="I10381" i="6"/>
  <c r="I10380" i="6"/>
  <c r="I10379" i="6"/>
  <c r="I10378" i="6"/>
  <c r="I10377" i="6"/>
  <c r="I10376" i="6"/>
  <c r="I10375" i="6"/>
  <c r="I10374" i="6"/>
  <c r="I10373" i="6"/>
  <c r="I10372" i="6"/>
  <c r="I10371" i="6"/>
  <c r="I10370" i="6"/>
  <c r="I10369" i="6"/>
  <c r="I10368" i="6"/>
  <c r="I10367" i="6"/>
  <c r="I10366" i="6"/>
  <c r="I10365" i="6"/>
  <c r="I10364" i="6"/>
  <c r="I10363" i="6"/>
  <c r="I10362" i="6"/>
  <c r="I10361" i="6"/>
  <c r="I10360" i="6"/>
  <c r="I10359" i="6"/>
  <c r="I10358" i="6"/>
  <c r="I10357" i="6"/>
  <c r="I10356" i="6"/>
  <c r="I10355" i="6"/>
  <c r="I10354" i="6"/>
  <c r="I10353" i="6"/>
  <c r="I10352" i="6"/>
  <c r="I10351" i="6"/>
  <c r="I10350" i="6"/>
  <c r="I10349" i="6"/>
  <c r="I10348" i="6"/>
  <c r="I10347" i="6"/>
  <c r="I10346" i="6"/>
  <c r="I10345" i="6"/>
  <c r="I10344" i="6"/>
  <c r="I10343" i="6"/>
  <c r="I10342" i="6"/>
  <c r="I10341" i="6"/>
  <c r="I10340" i="6"/>
  <c r="I10339" i="6"/>
  <c r="I10338" i="6"/>
  <c r="I10337" i="6"/>
  <c r="I10336" i="6"/>
  <c r="I10335" i="6"/>
  <c r="I10334" i="6"/>
  <c r="I10333" i="6"/>
  <c r="I10332" i="6"/>
  <c r="I10331" i="6"/>
  <c r="I10330" i="6"/>
  <c r="I10329" i="6"/>
  <c r="I10328" i="6"/>
  <c r="I10327" i="6"/>
  <c r="I10326" i="6"/>
  <c r="I10325" i="6"/>
  <c r="I10324" i="6"/>
  <c r="I10323" i="6"/>
  <c r="I10322" i="6"/>
  <c r="I10321" i="6"/>
  <c r="I10320" i="6"/>
  <c r="I10319" i="6"/>
  <c r="I10318" i="6"/>
  <c r="I10317" i="6"/>
  <c r="I10316" i="6"/>
  <c r="I10315" i="6"/>
  <c r="I10314" i="6"/>
  <c r="I10313" i="6"/>
  <c r="I10312" i="6"/>
  <c r="I10311" i="6"/>
  <c r="I10310" i="6"/>
  <c r="I10309" i="6"/>
  <c r="I10308" i="6"/>
  <c r="I10307" i="6"/>
  <c r="I10306" i="6"/>
  <c r="I10305" i="6"/>
  <c r="I10304" i="6"/>
  <c r="I10303" i="6"/>
  <c r="I10302" i="6"/>
  <c r="I10301" i="6"/>
  <c r="I10300" i="6"/>
  <c r="I10299" i="6"/>
  <c r="I10298" i="6"/>
  <c r="I10297" i="6"/>
  <c r="I10296" i="6"/>
  <c r="I10295" i="6"/>
  <c r="I10294" i="6"/>
  <c r="I10293" i="6"/>
  <c r="I10292" i="6"/>
  <c r="I10291" i="6"/>
  <c r="I10290" i="6"/>
  <c r="I10289" i="6"/>
  <c r="I10288" i="6"/>
  <c r="I10287" i="6"/>
  <c r="I10286" i="6"/>
  <c r="I10285" i="6"/>
  <c r="I10284" i="6"/>
  <c r="I10283" i="6"/>
  <c r="I10282" i="6"/>
  <c r="I10281" i="6"/>
  <c r="I10280" i="6"/>
  <c r="I10279" i="6"/>
  <c r="I10278" i="6"/>
  <c r="I10277" i="6"/>
  <c r="I10276" i="6"/>
  <c r="I10275" i="6"/>
  <c r="I10274" i="6"/>
  <c r="I10273" i="6"/>
  <c r="I10272" i="6"/>
  <c r="I10271" i="6"/>
  <c r="I10270" i="6"/>
  <c r="I10269" i="6"/>
  <c r="I10268" i="6"/>
  <c r="I10267" i="6"/>
  <c r="I10266" i="6"/>
  <c r="I10265" i="6"/>
  <c r="I10264" i="6"/>
  <c r="I10263" i="6"/>
  <c r="I10262" i="6"/>
  <c r="I10261" i="6"/>
  <c r="I10260" i="6"/>
  <c r="I10259" i="6"/>
  <c r="I10258" i="6"/>
  <c r="I10257" i="6"/>
  <c r="I10256" i="6"/>
  <c r="I10255" i="6"/>
  <c r="I10254" i="6"/>
  <c r="I10253" i="6"/>
  <c r="I10252" i="6"/>
  <c r="I10251" i="6"/>
  <c r="I10250" i="6"/>
  <c r="I10249" i="6"/>
  <c r="I10248" i="6"/>
  <c r="I10247" i="6"/>
  <c r="I10246" i="6"/>
  <c r="I10245" i="6"/>
  <c r="I10244" i="6"/>
  <c r="I10243" i="6"/>
  <c r="I10242" i="6"/>
  <c r="I10241" i="6"/>
  <c r="I10240" i="6"/>
  <c r="I10239" i="6"/>
  <c r="I10238" i="6"/>
  <c r="I10237" i="6"/>
  <c r="I10236" i="6"/>
  <c r="I10235" i="6"/>
  <c r="I10234" i="6"/>
  <c r="I10233" i="6"/>
  <c r="I10232" i="6"/>
  <c r="I10231" i="6"/>
  <c r="I10230" i="6"/>
  <c r="I10229" i="6"/>
  <c r="I10228" i="6"/>
  <c r="I10227" i="6"/>
  <c r="I10226" i="6"/>
  <c r="I10225" i="6"/>
  <c r="I10224" i="6"/>
  <c r="I10223" i="6"/>
  <c r="I10222" i="6"/>
  <c r="I10221" i="6"/>
  <c r="I10220" i="6"/>
  <c r="I10219" i="6"/>
  <c r="I10218" i="6"/>
  <c r="I10217" i="6"/>
  <c r="I10216" i="6"/>
  <c r="I10215" i="6"/>
  <c r="I10214" i="6"/>
  <c r="I10213" i="6"/>
  <c r="I10212" i="6"/>
  <c r="I10211" i="6"/>
  <c r="I10210" i="6"/>
  <c r="I10209" i="6"/>
  <c r="I10208" i="6"/>
  <c r="I10207" i="6"/>
  <c r="I10206" i="6"/>
  <c r="I10205" i="6"/>
  <c r="I10204" i="6"/>
  <c r="I10203" i="6"/>
  <c r="I10202" i="6"/>
  <c r="I10201" i="6"/>
  <c r="I10200" i="6"/>
  <c r="I10199" i="6"/>
  <c r="I10198" i="6"/>
  <c r="I10197" i="6"/>
  <c r="I10196" i="6"/>
  <c r="I10195" i="6"/>
  <c r="I10194" i="6"/>
  <c r="I10193" i="6"/>
  <c r="I10192" i="6"/>
  <c r="I10191" i="6"/>
  <c r="I10190" i="6"/>
  <c r="I10189" i="6"/>
  <c r="I10188" i="6"/>
  <c r="I10187" i="6"/>
  <c r="I10186" i="6"/>
  <c r="I10185" i="6"/>
  <c r="I10184" i="6"/>
  <c r="I10183" i="6"/>
  <c r="I10182" i="6"/>
  <c r="I10181" i="6"/>
  <c r="I10180" i="6"/>
  <c r="I10179" i="6"/>
  <c r="I10178" i="6"/>
  <c r="I10177" i="6"/>
  <c r="I10176" i="6"/>
  <c r="I10175" i="6"/>
  <c r="I10174" i="6"/>
  <c r="I10173" i="6"/>
  <c r="I10172" i="6"/>
  <c r="I10171" i="6"/>
  <c r="I10170" i="6"/>
  <c r="I10169" i="6"/>
  <c r="I10168" i="6"/>
  <c r="I10167" i="6"/>
  <c r="I10166" i="6"/>
  <c r="I10165" i="6"/>
  <c r="I10164" i="6"/>
  <c r="I10163" i="6"/>
  <c r="I10162" i="6"/>
  <c r="I10161" i="6"/>
  <c r="I10160" i="6"/>
  <c r="I10159" i="6"/>
  <c r="I10158" i="6"/>
  <c r="I10157" i="6"/>
  <c r="I10156" i="6"/>
  <c r="I10155" i="6"/>
  <c r="I10154" i="6"/>
  <c r="I10153" i="6"/>
  <c r="I10152" i="6"/>
  <c r="I10151" i="6"/>
  <c r="I10150" i="6"/>
  <c r="I10149" i="6"/>
  <c r="I10148" i="6"/>
  <c r="I10147" i="6"/>
  <c r="I10146" i="6"/>
  <c r="I10145" i="6"/>
  <c r="I10144" i="6"/>
  <c r="I10143" i="6"/>
  <c r="I10142" i="6"/>
  <c r="I10141" i="6"/>
  <c r="I10140" i="6"/>
  <c r="I10139" i="6"/>
  <c r="I10138" i="6"/>
  <c r="I10137" i="6"/>
  <c r="I10136" i="6"/>
  <c r="I10135" i="6"/>
  <c r="I10134" i="6"/>
  <c r="I10133" i="6"/>
  <c r="I10132" i="6"/>
  <c r="I10131" i="6"/>
  <c r="I10130" i="6"/>
  <c r="I10129" i="6"/>
  <c r="I10128" i="6"/>
  <c r="I10127" i="6"/>
  <c r="I10126" i="6"/>
  <c r="I10125" i="6"/>
  <c r="I10124" i="6"/>
  <c r="I10123" i="6"/>
  <c r="I10122" i="6"/>
  <c r="I10121" i="6"/>
  <c r="I10120" i="6"/>
  <c r="I10119" i="6"/>
  <c r="I10118" i="6"/>
  <c r="I10117" i="6"/>
  <c r="I10116" i="6"/>
  <c r="I10115" i="6"/>
  <c r="I10114" i="6"/>
  <c r="I10113" i="6"/>
  <c r="I10112" i="6"/>
  <c r="I10111" i="6"/>
  <c r="I10110" i="6"/>
  <c r="I10109" i="6"/>
  <c r="I10108" i="6"/>
  <c r="I10107" i="6"/>
  <c r="I10106" i="6"/>
  <c r="I10105" i="6"/>
  <c r="I10104" i="6"/>
  <c r="I10103" i="6"/>
  <c r="I10102" i="6"/>
  <c r="I10101" i="6"/>
  <c r="I10100" i="6"/>
  <c r="I10099" i="6"/>
  <c r="I10098" i="6"/>
  <c r="I10097" i="6"/>
  <c r="I10096" i="6"/>
  <c r="I10095" i="6"/>
  <c r="I10094" i="6"/>
  <c r="I10093" i="6"/>
  <c r="I10092" i="6"/>
  <c r="I10091" i="6"/>
  <c r="I10090" i="6"/>
  <c r="I10089" i="6"/>
  <c r="I10088" i="6"/>
  <c r="I10087" i="6"/>
  <c r="I10086" i="6"/>
  <c r="I10085" i="6"/>
  <c r="I10084" i="6"/>
  <c r="I10083" i="6"/>
  <c r="I10082" i="6"/>
  <c r="I10081" i="6"/>
  <c r="I10080" i="6"/>
  <c r="I10079" i="6"/>
  <c r="I10078" i="6"/>
  <c r="I10077" i="6"/>
  <c r="I10076" i="6"/>
  <c r="I10075" i="6"/>
  <c r="I10074" i="6"/>
  <c r="I10073" i="6"/>
  <c r="I10072" i="6"/>
  <c r="I10071" i="6"/>
  <c r="I10070" i="6"/>
  <c r="I10069" i="6"/>
  <c r="I10068" i="6"/>
  <c r="I10067" i="6"/>
  <c r="I10066" i="6"/>
  <c r="I10065" i="6"/>
  <c r="I10064" i="6"/>
  <c r="I10063" i="6"/>
  <c r="I10062" i="6"/>
  <c r="I10061" i="6"/>
  <c r="I10060" i="6"/>
  <c r="I10059" i="6"/>
  <c r="I10058" i="6"/>
  <c r="I10057" i="6"/>
  <c r="I10056" i="6"/>
  <c r="I10055" i="6"/>
  <c r="I10054" i="6"/>
  <c r="I10053" i="6"/>
  <c r="I10052" i="6"/>
  <c r="I10051" i="6"/>
  <c r="I10050" i="6"/>
  <c r="I10049" i="6"/>
  <c r="I10048" i="6"/>
  <c r="I10047" i="6"/>
  <c r="I10046" i="6"/>
  <c r="I10045" i="6"/>
  <c r="I10044" i="6"/>
  <c r="I10043" i="6"/>
  <c r="I10042" i="6"/>
  <c r="I10041" i="6"/>
  <c r="I10040" i="6"/>
  <c r="I10039" i="6"/>
  <c r="I10038" i="6"/>
  <c r="I10037" i="6"/>
  <c r="I10036" i="6"/>
  <c r="I10035" i="6"/>
  <c r="I10034" i="6"/>
  <c r="I10033" i="6"/>
  <c r="I10032" i="6"/>
  <c r="I10031" i="6"/>
  <c r="I10030" i="6"/>
  <c r="I10029" i="6"/>
  <c r="I10028" i="6"/>
  <c r="I10027" i="6"/>
  <c r="I10026" i="6"/>
  <c r="I10025" i="6"/>
  <c r="I10024" i="6"/>
  <c r="I10023" i="6"/>
  <c r="I10022" i="6"/>
  <c r="I10021" i="6"/>
  <c r="I10020" i="6"/>
  <c r="I10019" i="6"/>
  <c r="I10018" i="6"/>
  <c r="I10017" i="6"/>
  <c r="I10016" i="6"/>
  <c r="I10015" i="6"/>
  <c r="I10014" i="6"/>
  <c r="I10013" i="6"/>
  <c r="I10012" i="6"/>
  <c r="I10011" i="6"/>
  <c r="I10010" i="6"/>
  <c r="I10009" i="6"/>
  <c r="I10008" i="6"/>
  <c r="I10007" i="6"/>
  <c r="I10006" i="6"/>
  <c r="I10005" i="6"/>
  <c r="I10004" i="6"/>
  <c r="I10003" i="6"/>
  <c r="I10002" i="6"/>
  <c r="I10001" i="6"/>
  <c r="I10000" i="6"/>
  <c r="I9999" i="6"/>
  <c r="I9998" i="6"/>
  <c r="I9997" i="6"/>
  <c r="I9996" i="6"/>
  <c r="I9995" i="6"/>
  <c r="I9994" i="6"/>
  <c r="I9993" i="6"/>
  <c r="I9992" i="6"/>
  <c r="I9991" i="6"/>
  <c r="I9990" i="6"/>
  <c r="I9989" i="6"/>
  <c r="I9988" i="6"/>
  <c r="I9987" i="6"/>
  <c r="I9986" i="6"/>
  <c r="I9985" i="6"/>
  <c r="I9984" i="6"/>
  <c r="I9983" i="6"/>
  <c r="I9982" i="6"/>
  <c r="I9981" i="6"/>
  <c r="I9980" i="6"/>
  <c r="I9979" i="6"/>
  <c r="I9978" i="6"/>
  <c r="I9977" i="6"/>
  <c r="I9976" i="6"/>
  <c r="I9975" i="6"/>
  <c r="I9974" i="6"/>
  <c r="I9973" i="6"/>
  <c r="I9972" i="6"/>
  <c r="I9971" i="6"/>
  <c r="I9970" i="6"/>
  <c r="I9969" i="6"/>
  <c r="I9968" i="6"/>
  <c r="I9967" i="6"/>
  <c r="I9966" i="6"/>
  <c r="I9965" i="6"/>
  <c r="I9964" i="6"/>
  <c r="I9963" i="6"/>
  <c r="I9962" i="6"/>
  <c r="I9961" i="6"/>
  <c r="I9960" i="6"/>
  <c r="I9959" i="6"/>
  <c r="I9958" i="6"/>
  <c r="I9957" i="6"/>
  <c r="I9956" i="6"/>
  <c r="I9955" i="6"/>
  <c r="I9954" i="6"/>
  <c r="I9953" i="6"/>
  <c r="I9952" i="6"/>
  <c r="I9951" i="6"/>
  <c r="I9950" i="6"/>
  <c r="I9949" i="6"/>
  <c r="I9948" i="6"/>
  <c r="I9947" i="6"/>
  <c r="I9946" i="6"/>
  <c r="I9945" i="6"/>
  <c r="I9944" i="6"/>
  <c r="I9943" i="6"/>
  <c r="I9942" i="6"/>
  <c r="I9941" i="6"/>
  <c r="I9940" i="6"/>
  <c r="I9939" i="6"/>
  <c r="I9938" i="6"/>
  <c r="I9937" i="6"/>
  <c r="I9936" i="6"/>
  <c r="I9935" i="6"/>
  <c r="I9934" i="6"/>
  <c r="I9933" i="6"/>
  <c r="I9932" i="6"/>
  <c r="I9931" i="6"/>
  <c r="I9930" i="6"/>
  <c r="I9929" i="6"/>
  <c r="I9928" i="6"/>
  <c r="I9927" i="6"/>
  <c r="I9926" i="6"/>
  <c r="I9925" i="6"/>
  <c r="I9924" i="6"/>
  <c r="I9923" i="6"/>
  <c r="I9922" i="6"/>
  <c r="I9921" i="6"/>
  <c r="I9920" i="6"/>
  <c r="I9919" i="6"/>
  <c r="I9918" i="6"/>
  <c r="I9917" i="6"/>
  <c r="I9916" i="6"/>
  <c r="I9915" i="6"/>
  <c r="I9914" i="6"/>
  <c r="I9913" i="6"/>
  <c r="I9912" i="6"/>
  <c r="I9911" i="6"/>
  <c r="I9910" i="6"/>
  <c r="I9909" i="6"/>
  <c r="I9908" i="6"/>
  <c r="I9907" i="6"/>
  <c r="I9906" i="6"/>
  <c r="I9905" i="6"/>
  <c r="I9904" i="6"/>
  <c r="I9903" i="6"/>
  <c r="I9902" i="6"/>
  <c r="I9901" i="6"/>
  <c r="I9900" i="6"/>
  <c r="I9899" i="6"/>
  <c r="I9898" i="6"/>
  <c r="I9897" i="6"/>
  <c r="I9896" i="6"/>
  <c r="I9895" i="6"/>
  <c r="I9894" i="6"/>
  <c r="I9893" i="6"/>
  <c r="I9892" i="6"/>
  <c r="I9891" i="6"/>
  <c r="I9890" i="6"/>
  <c r="I9889" i="6"/>
  <c r="I9888" i="6"/>
  <c r="I9887" i="6"/>
  <c r="I9886" i="6"/>
  <c r="I9885" i="6"/>
  <c r="I9884" i="6"/>
  <c r="I9883" i="6"/>
  <c r="I9882" i="6"/>
  <c r="I9881" i="6"/>
  <c r="I9880" i="6"/>
  <c r="I9879" i="6"/>
  <c r="I9878" i="6"/>
  <c r="I9877" i="6"/>
  <c r="I9876" i="6"/>
  <c r="I9875" i="6"/>
  <c r="I9874" i="6"/>
  <c r="I9873" i="6"/>
  <c r="I9872" i="6"/>
  <c r="I9871" i="6"/>
  <c r="I9870" i="6"/>
  <c r="I9869" i="6"/>
  <c r="I9868" i="6"/>
  <c r="I9867" i="6"/>
  <c r="I9866" i="6"/>
  <c r="I9865" i="6"/>
  <c r="I9864" i="6"/>
  <c r="I9863" i="6"/>
  <c r="I9862" i="6"/>
  <c r="I9861" i="6"/>
  <c r="I9860" i="6"/>
  <c r="I9859" i="6"/>
  <c r="I9858" i="6"/>
  <c r="I9857" i="6"/>
  <c r="I9856" i="6"/>
  <c r="I9855" i="6"/>
  <c r="I9854" i="6"/>
  <c r="I9853" i="6"/>
  <c r="I9852" i="6"/>
  <c r="I9851" i="6"/>
  <c r="I9850" i="6"/>
  <c r="I9849" i="6"/>
  <c r="I9848" i="6"/>
  <c r="I9847" i="6"/>
  <c r="I9846" i="6"/>
  <c r="I9845" i="6"/>
  <c r="I9844" i="6"/>
  <c r="I9843" i="6"/>
  <c r="I9842" i="6"/>
  <c r="I9841" i="6"/>
  <c r="I9840" i="6"/>
  <c r="I9839" i="6"/>
  <c r="I9838" i="6"/>
  <c r="I9837" i="6"/>
  <c r="I9836" i="6"/>
  <c r="I9835" i="6"/>
  <c r="I9834" i="6"/>
  <c r="I9833" i="6"/>
  <c r="I9832" i="6"/>
  <c r="I9831" i="6"/>
  <c r="I9830" i="6"/>
  <c r="I9829" i="6"/>
  <c r="I9828" i="6"/>
  <c r="I9827" i="6"/>
  <c r="I9826" i="6"/>
  <c r="I9825" i="6"/>
  <c r="I9824" i="6"/>
  <c r="I9823" i="6"/>
  <c r="I9822" i="6"/>
  <c r="I9821" i="6"/>
  <c r="I9820" i="6"/>
  <c r="I9819" i="6"/>
  <c r="I9818" i="6"/>
  <c r="I9817" i="6"/>
  <c r="I9816" i="6"/>
  <c r="I9815" i="6"/>
  <c r="I9814" i="6"/>
  <c r="I9813" i="6"/>
  <c r="I9812" i="6"/>
  <c r="I9811" i="6"/>
  <c r="I9810" i="6"/>
  <c r="I9809" i="6"/>
  <c r="I9808" i="6"/>
  <c r="I9807" i="6"/>
  <c r="I9806" i="6"/>
  <c r="I9805" i="6"/>
  <c r="I9804" i="6"/>
  <c r="I9803" i="6"/>
  <c r="I9802" i="6"/>
  <c r="I9801" i="6"/>
  <c r="I9800" i="6"/>
  <c r="I9799" i="6"/>
  <c r="I9798" i="6"/>
  <c r="I9797" i="6"/>
  <c r="I9796" i="6"/>
  <c r="I9795" i="6"/>
  <c r="I9794" i="6"/>
  <c r="I9793" i="6"/>
  <c r="I9792" i="6"/>
  <c r="I9791" i="6"/>
  <c r="I9790" i="6"/>
  <c r="I9789" i="6"/>
  <c r="I9788" i="6"/>
  <c r="I9787" i="6"/>
  <c r="I9786" i="6"/>
  <c r="I9785" i="6"/>
  <c r="I9784" i="6"/>
  <c r="I9783" i="6"/>
  <c r="I9782" i="6"/>
  <c r="I9781" i="6"/>
  <c r="I9780" i="6"/>
  <c r="I9779" i="6"/>
  <c r="I9778" i="6"/>
  <c r="I9777" i="6"/>
  <c r="I9776" i="6"/>
  <c r="I9775" i="6"/>
  <c r="I9774" i="6"/>
  <c r="I9773" i="6"/>
  <c r="I9772" i="6"/>
  <c r="I9771" i="6"/>
  <c r="I9770" i="6"/>
  <c r="I9769" i="6"/>
  <c r="I9768" i="6"/>
  <c r="I9767" i="6"/>
  <c r="I9766" i="6"/>
  <c r="I9765" i="6"/>
  <c r="I9764" i="6"/>
  <c r="I9763" i="6"/>
  <c r="I9762" i="6"/>
  <c r="I9761" i="6"/>
  <c r="I9760" i="6"/>
  <c r="I9759" i="6"/>
  <c r="I9758" i="6"/>
  <c r="I9757" i="6"/>
  <c r="I9756" i="6"/>
  <c r="I9755" i="6"/>
  <c r="I9754" i="6"/>
  <c r="I9753" i="6"/>
  <c r="I9752" i="6"/>
  <c r="I9751" i="6"/>
  <c r="I9750" i="6"/>
  <c r="I9749" i="6"/>
  <c r="I9748" i="6"/>
  <c r="I9747" i="6"/>
  <c r="I9746" i="6"/>
  <c r="I9745" i="6"/>
  <c r="I9744" i="6"/>
  <c r="I9743" i="6"/>
  <c r="I9742" i="6"/>
  <c r="I9741" i="6"/>
  <c r="I9740" i="6"/>
  <c r="I9739" i="6"/>
  <c r="I9738" i="6"/>
  <c r="I9737" i="6"/>
  <c r="I9736" i="6"/>
  <c r="I9735" i="6"/>
  <c r="I9734" i="6"/>
  <c r="I9733" i="6"/>
  <c r="I9732" i="6"/>
  <c r="I9731" i="6"/>
  <c r="I9730" i="6"/>
  <c r="I9729" i="6"/>
  <c r="I9728" i="6"/>
  <c r="I9727" i="6"/>
  <c r="I9726" i="6"/>
  <c r="I9725" i="6"/>
  <c r="I9724" i="6"/>
  <c r="I9723" i="6"/>
  <c r="I9722" i="6"/>
  <c r="I9721" i="6"/>
  <c r="I9720" i="6"/>
  <c r="I9719" i="6"/>
  <c r="I9718" i="6"/>
  <c r="I9717" i="6"/>
  <c r="I9716" i="6"/>
  <c r="I9715" i="6"/>
  <c r="I9714" i="6"/>
  <c r="I9713" i="6"/>
  <c r="I9712" i="6"/>
  <c r="I9711" i="6"/>
  <c r="I9710" i="6"/>
  <c r="I9709" i="6"/>
  <c r="I9708" i="6"/>
  <c r="I9707" i="6"/>
  <c r="I9706" i="6"/>
  <c r="I9705" i="6"/>
  <c r="I9704" i="6"/>
  <c r="I9703" i="6"/>
  <c r="I9702" i="6"/>
  <c r="I9701" i="6"/>
  <c r="I9700" i="6"/>
  <c r="I9699" i="6"/>
  <c r="I9698" i="6"/>
  <c r="I9697" i="6"/>
  <c r="I9696" i="6"/>
  <c r="I9695" i="6"/>
  <c r="I9694" i="6"/>
  <c r="I9693" i="6"/>
  <c r="I9692" i="6"/>
  <c r="I9691" i="6"/>
  <c r="I9690" i="6"/>
  <c r="I9689" i="6"/>
  <c r="I9688" i="6"/>
  <c r="I9687" i="6"/>
  <c r="I9686" i="6"/>
  <c r="I9685" i="6"/>
  <c r="I9684" i="6"/>
  <c r="I9683" i="6"/>
  <c r="I9682" i="6"/>
  <c r="I9681" i="6"/>
  <c r="I9680" i="6"/>
  <c r="I9679" i="6"/>
  <c r="I9678" i="6"/>
  <c r="I9677" i="6"/>
  <c r="I9676" i="6"/>
  <c r="I9675" i="6"/>
  <c r="I9674" i="6"/>
  <c r="I9673" i="6"/>
  <c r="I9672" i="6"/>
  <c r="I9671" i="6"/>
  <c r="I9670" i="6"/>
  <c r="I9669" i="6"/>
  <c r="I9668" i="6"/>
  <c r="I9667" i="6"/>
  <c r="I9666" i="6"/>
  <c r="I9665" i="6"/>
  <c r="I9664" i="6"/>
  <c r="I9663" i="6"/>
  <c r="I9662" i="6"/>
  <c r="I9661" i="6"/>
  <c r="I9660" i="6"/>
  <c r="I9659" i="6"/>
  <c r="I9658" i="6"/>
  <c r="I9657" i="6"/>
  <c r="I9656" i="6"/>
  <c r="I9655" i="6"/>
  <c r="I9654" i="6"/>
  <c r="I9653" i="6"/>
  <c r="I9652" i="6"/>
  <c r="I9651" i="6"/>
  <c r="I9650" i="6"/>
  <c r="I9649" i="6"/>
  <c r="I9648" i="6"/>
  <c r="I9647" i="6"/>
  <c r="I9646" i="6"/>
  <c r="I9645" i="6"/>
  <c r="I9644" i="6"/>
  <c r="I9643" i="6"/>
  <c r="I9642" i="6"/>
  <c r="I9641" i="6"/>
  <c r="I9640" i="6"/>
  <c r="I9639" i="6"/>
  <c r="I9638" i="6"/>
  <c r="I9637" i="6"/>
  <c r="I9636" i="6"/>
  <c r="I9635" i="6"/>
  <c r="I9634" i="6"/>
  <c r="I9633" i="6"/>
  <c r="I9632" i="6"/>
  <c r="I9631" i="6"/>
  <c r="I9630" i="6"/>
  <c r="I9629" i="6"/>
  <c r="I9628" i="6"/>
  <c r="I9627" i="6"/>
  <c r="I9626" i="6"/>
  <c r="I9625" i="6"/>
  <c r="I9624" i="6"/>
  <c r="I9623" i="6"/>
  <c r="I9622" i="6"/>
  <c r="I9621" i="6"/>
  <c r="I9620" i="6"/>
  <c r="I9619" i="6"/>
  <c r="I9618" i="6"/>
  <c r="I9617" i="6"/>
  <c r="I9616" i="6"/>
  <c r="I9615" i="6"/>
  <c r="I9614" i="6"/>
  <c r="I9613" i="6"/>
  <c r="I9612" i="6"/>
  <c r="I9611" i="6"/>
  <c r="I9610" i="6"/>
  <c r="I9609" i="6"/>
  <c r="I9608" i="6"/>
  <c r="I9607" i="6"/>
  <c r="I9606" i="6"/>
  <c r="I9605" i="6"/>
  <c r="I9604" i="6"/>
  <c r="I9603" i="6"/>
  <c r="I9602" i="6"/>
  <c r="I9601" i="6"/>
  <c r="I9600" i="6"/>
  <c r="I9599" i="6"/>
  <c r="I9598" i="6"/>
  <c r="I9597" i="6"/>
  <c r="I9596" i="6"/>
  <c r="I9595" i="6"/>
  <c r="I9594" i="6"/>
  <c r="I9593" i="6"/>
  <c r="I9592" i="6"/>
  <c r="I9591" i="6"/>
  <c r="I9590" i="6"/>
  <c r="I9589" i="6"/>
  <c r="I9588" i="6"/>
  <c r="I9587" i="6"/>
  <c r="I9586" i="6"/>
  <c r="I9585" i="6"/>
  <c r="I9584" i="6"/>
  <c r="I9583" i="6"/>
  <c r="I9582" i="6"/>
  <c r="I9581" i="6"/>
  <c r="I9580" i="6"/>
  <c r="I9579" i="6"/>
  <c r="I9578" i="6"/>
  <c r="I9577" i="6"/>
  <c r="I9576" i="6"/>
  <c r="I9575" i="6"/>
  <c r="I9574" i="6"/>
  <c r="I9573" i="6"/>
  <c r="I9572" i="6"/>
  <c r="I9571" i="6"/>
  <c r="I9570" i="6"/>
  <c r="I9569" i="6"/>
  <c r="I9568" i="6"/>
  <c r="I9567" i="6"/>
  <c r="I9566" i="6"/>
  <c r="I9565" i="6"/>
  <c r="I9564" i="6"/>
  <c r="I9563" i="6"/>
  <c r="I9562" i="6"/>
  <c r="I9561" i="6"/>
  <c r="I9560" i="6"/>
  <c r="I9559" i="6"/>
  <c r="I9558" i="6"/>
  <c r="I9557" i="6"/>
  <c r="I9556" i="6"/>
  <c r="I9555" i="6"/>
  <c r="I9554" i="6"/>
  <c r="I9553" i="6"/>
  <c r="I9552" i="6"/>
  <c r="I9551" i="6"/>
  <c r="I9550" i="6"/>
  <c r="I9549" i="6"/>
  <c r="I9548" i="6"/>
  <c r="I9547" i="6"/>
  <c r="I9546" i="6"/>
  <c r="I9545" i="6"/>
  <c r="I9544" i="6"/>
  <c r="I9543" i="6"/>
  <c r="I9542" i="6"/>
  <c r="I9541" i="6"/>
  <c r="I9540" i="6"/>
  <c r="I9539" i="6"/>
  <c r="I9538" i="6"/>
  <c r="I9537" i="6"/>
  <c r="I9536" i="6"/>
  <c r="I9535" i="6"/>
  <c r="I9534" i="6"/>
  <c r="I9533" i="6"/>
  <c r="I9532" i="6"/>
  <c r="I9531" i="6"/>
  <c r="I9530" i="6"/>
  <c r="I9529" i="6"/>
  <c r="I9528" i="6"/>
  <c r="I9527" i="6"/>
  <c r="I9526" i="6"/>
  <c r="I9525" i="6"/>
  <c r="I9524" i="6"/>
  <c r="I9523" i="6"/>
  <c r="I9522" i="6"/>
  <c r="I9521" i="6"/>
  <c r="I9520" i="6"/>
  <c r="I9519" i="6"/>
  <c r="I9518" i="6"/>
  <c r="I9517" i="6"/>
  <c r="I9516" i="6"/>
  <c r="I9515" i="6"/>
  <c r="I9514" i="6"/>
  <c r="I9513" i="6"/>
  <c r="I9512" i="6"/>
  <c r="I9511" i="6"/>
  <c r="I9510" i="6"/>
  <c r="I9509" i="6"/>
  <c r="I9508" i="6"/>
  <c r="I9507" i="6"/>
  <c r="I9506" i="6"/>
  <c r="I9505" i="6"/>
  <c r="I9504" i="6"/>
  <c r="I9503" i="6"/>
  <c r="I9502" i="6"/>
  <c r="I9501" i="6"/>
  <c r="I9500" i="6"/>
  <c r="I9499" i="6"/>
  <c r="I9498" i="6"/>
  <c r="I9497" i="6"/>
  <c r="I9496" i="6"/>
  <c r="I9495" i="6"/>
  <c r="I9494" i="6"/>
  <c r="I9493" i="6"/>
  <c r="I9492" i="6"/>
  <c r="I9491" i="6"/>
  <c r="I9490" i="6"/>
  <c r="I9489" i="6"/>
  <c r="I9488" i="6"/>
  <c r="I9487" i="6"/>
  <c r="I9486" i="6"/>
  <c r="I9485" i="6"/>
  <c r="I9484" i="6"/>
  <c r="I9483" i="6"/>
  <c r="I9482" i="6"/>
  <c r="I9481" i="6"/>
  <c r="I9480" i="6"/>
  <c r="I9479" i="6"/>
  <c r="I9478" i="6"/>
  <c r="I9477" i="6"/>
  <c r="I9476" i="6"/>
  <c r="I9475" i="6"/>
  <c r="I9474" i="6"/>
  <c r="I9473" i="6"/>
  <c r="I9472" i="6"/>
  <c r="I9471" i="6"/>
  <c r="I9470" i="6"/>
  <c r="I9469" i="6"/>
  <c r="I9468" i="6"/>
  <c r="I9467" i="6"/>
  <c r="I9466" i="6"/>
  <c r="I9465" i="6"/>
  <c r="I9464" i="6"/>
  <c r="I9463" i="6"/>
  <c r="I9462" i="6"/>
  <c r="I9461" i="6"/>
  <c r="I9460" i="6"/>
  <c r="I9459" i="6"/>
  <c r="I9458" i="6"/>
  <c r="I9457" i="6"/>
  <c r="I9456" i="6"/>
  <c r="I9455" i="6"/>
  <c r="I9454" i="6"/>
  <c r="I9453" i="6"/>
  <c r="I9452" i="6"/>
  <c r="I9451" i="6"/>
  <c r="I9450" i="6"/>
  <c r="I9449" i="6"/>
  <c r="I9448" i="6"/>
  <c r="I9447" i="6"/>
  <c r="I9446" i="6"/>
  <c r="I9445" i="6"/>
  <c r="I9444" i="6"/>
  <c r="I9443" i="6"/>
  <c r="I9442" i="6"/>
  <c r="I9441" i="6"/>
  <c r="I9440" i="6"/>
  <c r="I9439" i="6"/>
  <c r="I9438" i="6"/>
  <c r="I9437" i="6"/>
  <c r="I9436" i="6"/>
  <c r="I9435" i="6"/>
  <c r="I9434" i="6"/>
  <c r="I9433" i="6"/>
  <c r="I9432" i="6"/>
  <c r="I9431" i="6"/>
  <c r="I9430" i="6"/>
  <c r="I9429" i="6"/>
  <c r="I9428" i="6"/>
  <c r="I9427" i="6"/>
  <c r="I9426" i="6"/>
  <c r="I9425" i="6"/>
  <c r="I9424" i="6"/>
  <c r="I9423" i="6"/>
  <c r="I9422" i="6"/>
  <c r="I9421" i="6"/>
  <c r="I9420" i="6"/>
  <c r="I9419" i="6"/>
  <c r="I9418" i="6"/>
  <c r="I9417" i="6"/>
  <c r="I9416" i="6"/>
  <c r="I9415" i="6"/>
  <c r="I9414" i="6"/>
  <c r="I9413" i="6"/>
  <c r="I9412" i="6"/>
  <c r="I9411" i="6"/>
  <c r="I9410" i="6"/>
  <c r="I9409" i="6"/>
  <c r="I9408" i="6"/>
  <c r="I9407" i="6"/>
  <c r="I9406" i="6"/>
  <c r="I9405" i="6"/>
  <c r="I9404" i="6"/>
  <c r="I9403" i="6"/>
  <c r="I9402" i="6"/>
  <c r="I9401" i="6"/>
  <c r="I9400" i="6"/>
  <c r="I9399" i="6"/>
  <c r="I9398" i="6"/>
  <c r="I9397" i="6"/>
  <c r="I9396" i="6"/>
  <c r="I9395" i="6"/>
  <c r="I9394" i="6"/>
  <c r="I9393" i="6"/>
  <c r="I9392" i="6"/>
  <c r="I9391" i="6"/>
  <c r="I9390" i="6"/>
  <c r="I9389" i="6"/>
  <c r="I9388" i="6"/>
  <c r="I9387" i="6"/>
  <c r="I9386" i="6"/>
  <c r="I9385" i="6"/>
  <c r="I9384" i="6"/>
  <c r="I9383" i="6"/>
  <c r="I9382" i="6"/>
  <c r="I9381" i="6"/>
  <c r="I9380" i="6"/>
  <c r="I9379" i="6"/>
  <c r="I9378" i="6"/>
  <c r="I9377" i="6"/>
  <c r="I9376" i="6"/>
  <c r="I9375" i="6"/>
  <c r="I9374" i="6"/>
  <c r="I9373" i="6"/>
  <c r="I9372" i="6"/>
  <c r="I9371" i="6"/>
  <c r="I9370" i="6"/>
  <c r="I9369" i="6"/>
  <c r="I9368" i="6"/>
  <c r="I9367" i="6"/>
  <c r="I9366" i="6"/>
  <c r="I9365" i="6"/>
  <c r="I9364" i="6"/>
  <c r="I9363" i="6"/>
  <c r="I9362" i="6"/>
  <c r="I9361" i="6"/>
  <c r="I9360" i="6"/>
  <c r="I9359" i="6"/>
  <c r="I9358" i="6"/>
  <c r="I9357" i="6"/>
  <c r="I9356" i="6"/>
  <c r="I9355" i="6"/>
  <c r="I9354" i="6"/>
  <c r="I9353" i="6"/>
  <c r="I9352" i="6"/>
  <c r="I9351" i="6"/>
  <c r="I9350" i="6"/>
  <c r="I9349" i="6"/>
  <c r="I9348" i="6"/>
  <c r="I9347" i="6"/>
  <c r="I9346" i="6"/>
  <c r="I9345" i="6"/>
  <c r="I9344" i="6"/>
  <c r="I9343" i="6"/>
  <c r="I9342" i="6"/>
  <c r="I9341" i="6"/>
  <c r="I9340" i="6"/>
  <c r="I9339" i="6"/>
  <c r="I9338" i="6"/>
  <c r="I9337" i="6"/>
  <c r="I9336" i="6"/>
  <c r="I9335" i="6"/>
  <c r="I9334" i="6"/>
  <c r="I9333" i="6"/>
  <c r="I9332" i="6"/>
  <c r="I9331" i="6"/>
  <c r="I9330" i="6"/>
  <c r="I9329" i="6"/>
  <c r="I9328" i="6"/>
  <c r="I9327" i="6"/>
  <c r="I9326" i="6"/>
  <c r="I9325" i="6"/>
  <c r="I9324" i="6"/>
  <c r="I9323" i="6"/>
  <c r="I9322" i="6"/>
  <c r="I9321" i="6"/>
  <c r="I9320" i="6"/>
  <c r="I9319" i="6"/>
  <c r="I9318" i="6"/>
  <c r="I9317" i="6"/>
  <c r="I9316" i="6"/>
  <c r="I9315" i="6"/>
  <c r="I9314" i="6"/>
  <c r="I9313" i="6"/>
  <c r="I9312" i="6"/>
  <c r="I9311" i="6"/>
  <c r="I9310" i="6"/>
  <c r="I9309" i="6"/>
  <c r="I9308" i="6"/>
  <c r="I9307" i="6"/>
  <c r="I9306" i="6"/>
  <c r="I9305" i="6"/>
  <c r="I9304" i="6"/>
  <c r="I9303" i="6"/>
  <c r="I9302" i="6"/>
  <c r="I9301" i="6"/>
  <c r="I9300" i="6"/>
  <c r="I9299" i="6"/>
  <c r="I9298" i="6"/>
  <c r="I9297" i="6"/>
  <c r="I9296" i="6"/>
  <c r="I9295" i="6"/>
  <c r="I9294" i="6"/>
  <c r="I9293" i="6"/>
  <c r="I9292" i="6"/>
  <c r="I9291" i="6"/>
  <c r="I9290" i="6"/>
  <c r="I9289" i="6"/>
  <c r="I9288" i="6"/>
  <c r="I9287" i="6"/>
  <c r="I9286" i="6"/>
  <c r="I9285" i="6"/>
  <c r="I9284" i="6"/>
  <c r="I9283" i="6"/>
  <c r="I9282" i="6"/>
  <c r="I9281" i="6"/>
  <c r="I9280" i="6"/>
  <c r="I9279" i="6"/>
  <c r="I9278" i="6"/>
  <c r="I9277" i="6"/>
  <c r="I9276" i="6"/>
  <c r="I9275" i="6"/>
  <c r="I9274" i="6"/>
  <c r="I9273" i="6"/>
  <c r="I9272" i="6"/>
  <c r="I9271" i="6"/>
  <c r="I9270" i="6"/>
  <c r="I9269" i="6"/>
  <c r="I9268" i="6"/>
  <c r="I9267" i="6"/>
  <c r="I9266" i="6"/>
  <c r="I9265" i="6"/>
  <c r="I9264" i="6"/>
  <c r="I9263" i="6"/>
  <c r="I9262" i="6"/>
  <c r="I9261" i="6"/>
  <c r="I9260" i="6"/>
  <c r="I9259" i="6"/>
  <c r="I9258" i="6"/>
  <c r="I9257" i="6"/>
  <c r="I9256" i="6"/>
  <c r="I9255" i="6"/>
  <c r="I9254" i="6"/>
  <c r="I9253" i="6"/>
  <c r="I9252" i="6"/>
  <c r="I9251" i="6"/>
  <c r="I9250" i="6"/>
  <c r="I9249" i="6"/>
  <c r="I9248" i="6"/>
  <c r="I9247" i="6"/>
  <c r="I9246" i="6"/>
  <c r="I9245" i="6"/>
  <c r="I9244" i="6"/>
  <c r="I9243" i="6"/>
  <c r="I9242" i="6"/>
  <c r="I9241" i="6"/>
  <c r="I9240" i="6"/>
  <c r="I9239" i="6"/>
  <c r="I9238" i="6"/>
  <c r="I9237" i="6"/>
  <c r="I9236" i="6"/>
  <c r="I9235" i="6"/>
  <c r="I9234" i="6"/>
  <c r="I9233" i="6"/>
  <c r="I9232" i="6"/>
  <c r="I9231" i="6"/>
  <c r="I9230" i="6"/>
  <c r="I9229" i="6"/>
  <c r="I9228" i="6"/>
  <c r="I9227" i="6"/>
  <c r="I9226" i="6"/>
  <c r="I9225" i="6"/>
  <c r="I9224" i="6"/>
  <c r="I9223" i="6"/>
  <c r="I9222" i="6"/>
  <c r="I9221" i="6"/>
  <c r="I9220" i="6"/>
  <c r="I9219" i="6"/>
  <c r="I9218" i="6"/>
  <c r="I9217" i="6"/>
  <c r="I9216" i="6"/>
  <c r="I9215" i="6"/>
  <c r="I9214" i="6"/>
  <c r="I9213" i="6"/>
  <c r="I9212" i="6"/>
  <c r="I9211" i="6"/>
  <c r="I9210" i="6"/>
  <c r="I9209" i="6"/>
  <c r="I9208" i="6"/>
  <c r="I9207" i="6"/>
  <c r="I9206" i="6"/>
  <c r="I9205" i="6"/>
  <c r="I9204" i="6"/>
  <c r="I9203" i="6"/>
  <c r="I9202" i="6"/>
  <c r="I9201" i="6"/>
  <c r="I9200" i="6"/>
  <c r="I9199" i="6"/>
  <c r="I9198" i="6"/>
  <c r="I9197" i="6"/>
  <c r="I9196" i="6"/>
  <c r="I9195" i="6"/>
  <c r="I9194" i="6"/>
  <c r="I9193" i="6"/>
  <c r="I9192" i="6"/>
  <c r="I9191" i="6"/>
  <c r="I9190" i="6"/>
  <c r="I9189" i="6"/>
  <c r="I9188" i="6"/>
  <c r="I9187" i="6"/>
  <c r="I9186" i="6"/>
  <c r="I9185" i="6"/>
  <c r="I9184" i="6"/>
  <c r="I9183" i="6"/>
  <c r="I9182" i="6"/>
  <c r="I9181" i="6"/>
  <c r="I9180" i="6"/>
  <c r="I9179" i="6"/>
  <c r="I9178" i="6"/>
  <c r="I9177" i="6"/>
  <c r="I9176" i="6"/>
  <c r="I9175" i="6"/>
  <c r="I9174" i="6"/>
  <c r="I9173" i="6"/>
  <c r="I9172" i="6"/>
  <c r="I9171" i="6"/>
  <c r="I9170" i="6"/>
  <c r="I9169" i="6"/>
  <c r="I9168" i="6"/>
  <c r="I9167" i="6"/>
  <c r="I9166" i="6"/>
  <c r="I9165" i="6"/>
  <c r="I9164" i="6"/>
  <c r="I9163" i="6"/>
  <c r="I9162" i="6"/>
  <c r="I9161" i="6"/>
  <c r="I9160" i="6"/>
  <c r="I9159" i="6"/>
  <c r="I9158" i="6"/>
  <c r="I9157" i="6"/>
  <c r="I9156" i="6"/>
  <c r="I9155" i="6"/>
  <c r="I9154" i="6"/>
  <c r="I9153" i="6"/>
  <c r="I9152" i="6"/>
  <c r="I9151" i="6"/>
  <c r="I9150" i="6"/>
  <c r="I9149" i="6"/>
  <c r="I9148" i="6"/>
  <c r="I9147" i="6"/>
  <c r="I9146" i="6"/>
  <c r="I9145" i="6"/>
  <c r="I9144" i="6"/>
  <c r="I9143" i="6"/>
  <c r="I9142" i="6"/>
  <c r="I9141" i="6"/>
  <c r="I9140" i="6"/>
  <c r="I9139" i="6"/>
  <c r="I9138" i="6"/>
  <c r="I9137" i="6"/>
  <c r="I9136" i="6"/>
  <c r="I9135" i="6"/>
  <c r="I9134" i="6"/>
  <c r="I9133" i="6"/>
  <c r="I9132" i="6"/>
  <c r="I9131" i="6"/>
  <c r="I9130" i="6"/>
  <c r="I9129" i="6"/>
  <c r="I9128" i="6"/>
  <c r="I9127" i="6"/>
  <c r="I9126" i="6"/>
  <c r="I9125" i="6"/>
  <c r="I9124" i="6"/>
  <c r="I9123" i="6"/>
  <c r="I9122" i="6"/>
  <c r="I9121" i="6"/>
  <c r="I9120" i="6"/>
  <c r="I9119" i="6"/>
  <c r="I9118" i="6"/>
  <c r="I9117" i="6"/>
  <c r="I9116" i="6"/>
  <c r="I9115" i="6"/>
  <c r="I9114" i="6"/>
  <c r="I9113" i="6"/>
  <c r="I9112" i="6"/>
  <c r="I9111" i="6"/>
  <c r="I9110" i="6"/>
  <c r="I9109" i="6"/>
  <c r="I9108" i="6"/>
  <c r="I9107" i="6"/>
  <c r="I9106" i="6"/>
  <c r="I9105" i="6"/>
  <c r="I9104" i="6"/>
  <c r="I9103" i="6"/>
  <c r="I9102" i="6"/>
  <c r="I9101" i="6"/>
  <c r="I9100" i="6"/>
  <c r="I9099" i="6"/>
  <c r="I9098" i="6"/>
  <c r="I9097" i="6"/>
  <c r="I9096" i="6"/>
  <c r="I9095" i="6"/>
  <c r="I9094" i="6"/>
  <c r="I9093" i="6"/>
  <c r="I9092" i="6"/>
  <c r="I9091" i="6"/>
  <c r="I9090" i="6"/>
  <c r="I9089" i="6"/>
  <c r="I9088" i="6"/>
  <c r="I9087" i="6"/>
  <c r="I9086" i="6"/>
  <c r="I9085" i="6"/>
  <c r="I9084" i="6"/>
  <c r="I9083" i="6"/>
  <c r="I9082" i="6"/>
  <c r="I9081" i="6"/>
  <c r="I9080" i="6"/>
  <c r="I9079" i="6"/>
  <c r="I9078" i="6"/>
  <c r="I9077" i="6"/>
  <c r="I9076" i="6"/>
  <c r="I9075" i="6"/>
  <c r="I9074" i="6"/>
  <c r="I9073" i="6"/>
  <c r="I9072" i="6"/>
  <c r="I9071" i="6"/>
  <c r="I9070" i="6"/>
  <c r="I9069" i="6"/>
  <c r="I9068" i="6"/>
  <c r="I9067" i="6"/>
  <c r="I9066" i="6"/>
  <c r="I9065" i="6"/>
  <c r="I9064" i="6"/>
  <c r="I9063" i="6"/>
  <c r="I9062" i="6"/>
  <c r="I9061" i="6"/>
  <c r="I9060" i="6"/>
  <c r="I9059" i="6"/>
  <c r="I9058" i="6"/>
  <c r="I9057" i="6"/>
  <c r="I9056" i="6"/>
  <c r="I9055" i="6"/>
  <c r="I9054" i="6"/>
  <c r="I9053" i="6"/>
  <c r="I9052" i="6"/>
  <c r="I9051" i="6"/>
  <c r="I9050" i="6"/>
  <c r="I9049" i="6"/>
  <c r="I9048" i="6"/>
  <c r="I9047" i="6"/>
  <c r="I9046" i="6"/>
  <c r="I9045" i="6"/>
  <c r="I9044" i="6"/>
  <c r="I9043" i="6"/>
  <c r="I9042" i="6"/>
  <c r="I9041" i="6"/>
  <c r="I9040" i="6"/>
  <c r="I9039" i="6"/>
  <c r="I9038" i="6"/>
  <c r="I9037" i="6"/>
  <c r="I9036" i="6"/>
  <c r="I9035" i="6"/>
  <c r="I9034" i="6"/>
  <c r="I9033" i="6"/>
  <c r="I9032" i="6"/>
  <c r="I9031" i="6"/>
  <c r="I9030" i="6"/>
  <c r="I9029" i="6"/>
  <c r="I9028" i="6"/>
  <c r="I9027" i="6"/>
  <c r="I9026" i="6"/>
  <c r="I9025" i="6"/>
  <c r="I9024" i="6"/>
  <c r="I9023" i="6"/>
  <c r="I9022" i="6"/>
  <c r="I9021" i="6"/>
  <c r="I9020" i="6"/>
  <c r="I9019" i="6"/>
  <c r="I9018" i="6"/>
  <c r="I9017" i="6"/>
  <c r="I9016" i="6"/>
  <c r="I9015" i="6"/>
  <c r="I9014" i="6"/>
  <c r="I9013" i="6"/>
  <c r="I9012" i="6"/>
  <c r="I9011" i="6"/>
  <c r="I9010" i="6"/>
  <c r="I9009" i="6"/>
  <c r="I9008" i="6"/>
  <c r="I9007" i="6"/>
  <c r="I9006" i="6"/>
  <c r="I9005" i="6"/>
  <c r="I9004" i="6"/>
  <c r="I9003" i="6"/>
  <c r="I9002" i="6"/>
  <c r="I9001" i="6"/>
  <c r="I9000" i="6"/>
  <c r="I8999" i="6"/>
  <c r="I8998" i="6"/>
  <c r="I8997" i="6"/>
  <c r="I8996" i="6"/>
  <c r="I8995" i="6"/>
  <c r="I8994" i="6"/>
  <c r="I8993" i="6"/>
  <c r="I8992" i="6"/>
  <c r="I8991" i="6"/>
  <c r="I8990" i="6"/>
  <c r="I8989" i="6"/>
  <c r="I8988" i="6"/>
  <c r="I8987" i="6"/>
  <c r="I8986" i="6"/>
  <c r="I8985" i="6"/>
  <c r="I8984" i="6"/>
  <c r="I8983" i="6"/>
  <c r="I8982" i="6"/>
  <c r="I8981" i="6"/>
  <c r="I8980" i="6"/>
  <c r="I8979" i="6"/>
  <c r="I8978" i="6"/>
  <c r="I8977" i="6"/>
  <c r="I8976" i="6"/>
  <c r="I8975" i="6"/>
  <c r="I8974" i="6"/>
  <c r="I8973" i="6"/>
  <c r="I8972" i="6"/>
  <c r="I8971" i="6"/>
  <c r="I8970" i="6"/>
  <c r="I8969" i="6"/>
  <c r="I8968" i="6"/>
  <c r="I8967" i="6"/>
  <c r="I8966" i="6"/>
  <c r="I8965" i="6"/>
  <c r="I8964" i="6"/>
  <c r="I8963" i="6"/>
  <c r="I8962" i="6"/>
  <c r="I8961" i="6"/>
  <c r="I8960" i="6"/>
  <c r="I8959" i="6"/>
  <c r="I8958" i="6"/>
  <c r="I8957" i="6"/>
  <c r="I8956" i="6"/>
  <c r="I8955" i="6"/>
  <c r="I8954" i="6"/>
  <c r="I8953" i="6"/>
  <c r="I8952" i="6"/>
  <c r="I8951" i="6"/>
  <c r="I8950" i="6"/>
  <c r="I8949" i="6"/>
  <c r="I8948" i="6"/>
  <c r="I8947" i="6"/>
  <c r="I8946" i="6"/>
  <c r="I8945" i="6"/>
  <c r="I8944" i="6"/>
  <c r="I8943" i="6"/>
  <c r="I8942" i="6"/>
  <c r="I8941" i="6"/>
  <c r="I8940" i="6"/>
  <c r="I8939" i="6"/>
  <c r="I8938" i="6"/>
  <c r="I8937" i="6"/>
  <c r="I8936" i="6"/>
  <c r="I8935" i="6"/>
  <c r="I8934" i="6"/>
  <c r="I8933" i="6"/>
  <c r="I8932" i="6"/>
  <c r="I8931" i="6"/>
  <c r="I8930" i="6"/>
  <c r="I8929" i="6"/>
  <c r="I8928" i="6"/>
  <c r="I8927" i="6"/>
  <c r="I8926" i="6"/>
  <c r="I8925" i="6"/>
  <c r="I8924" i="6"/>
  <c r="I8923" i="6"/>
  <c r="I8922" i="6"/>
  <c r="I8921" i="6"/>
  <c r="I8920" i="6"/>
  <c r="I8919" i="6"/>
  <c r="I8918" i="6"/>
  <c r="I8917" i="6"/>
  <c r="I8916" i="6"/>
  <c r="I8915" i="6"/>
  <c r="I8914" i="6"/>
  <c r="I8913" i="6"/>
  <c r="I8912" i="6"/>
  <c r="I8911" i="6"/>
  <c r="I8910" i="6"/>
  <c r="I8909" i="6"/>
  <c r="I8908" i="6"/>
  <c r="I8907" i="6"/>
  <c r="I8906" i="6"/>
  <c r="I8905" i="6"/>
  <c r="I8904" i="6"/>
  <c r="I8903" i="6"/>
  <c r="I8902" i="6"/>
  <c r="I8901" i="6"/>
  <c r="I8900" i="6"/>
  <c r="I8899" i="6"/>
  <c r="I8898" i="6"/>
  <c r="I8897" i="6"/>
  <c r="I8896" i="6"/>
  <c r="I8895" i="6"/>
  <c r="I8894" i="6"/>
  <c r="I8893" i="6"/>
  <c r="I8892" i="6"/>
  <c r="I8891" i="6"/>
  <c r="I8890" i="6"/>
  <c r="I8889" i="6"/>
  <c r="I8888" i="6"/>
  <c r="I8887" i="6"/>
  <c r="I8886" i="6"/>
  <c r="I8885" i="6"/>
  <c r="I8884" i="6"/>
  <c r="I8883" i="6"/>
  <c r="I8882" i="6"/>
  <c r="I8881" i="6"/>
  <c r="I8880" i="6"/>
  <c r="I8879" i="6"/>
  <c r="I8878" i="6"/>
  <c r="I8877" i="6"/>
  <c r="I8876" i="6"/>
  <c r="I8875" i="6"/>
  <c r="I8874" i="6"/>
  <c r="I8873" i="6"/>
  <c r="I8872" i="6"/>
  <c r="I8871" i="6"/>
  <c r="I8870" i="6"/>
  <c r="I8869" i="6"/>
  <c r="I8868" i="6"/>
  <c r="I8867" i="6"/>
  <c r="I8866" i="6"/>
  <c r="I8865" i="6"/>
  <c r="I8864" i="6"/>
  <c r="I8863" i="6"/>
  <c r="I8862" i="6"/>
  <c r="I8861" i="6"/>
  <c r="I8860" i="6"/>
  <c r="I8859" i="6"/>
  <c r="I8858" i="6"/>
  <c r="I8857" i="6"/>
  <c r="I8856" i="6"/>
  <c r="I8855" i="6"/>
  <c r="I8854" i="6"/>
  <c r="I8853" i="6"/>
  <c r="I8852" i="6"/>
  <c r="I8851" i="6"/>
  <c r="I8850" i="6"/>
  <c r="I8849" i="6"/>
  <c r="I8848" i="6"/>
  <c r="I8847" i="6"/>
  <c r="I8846" i="6"/>
  <c r="I8845" i="6"/>
  <c r="I8844" i="6"/>
  <c r="I8843" i="6"/>
  <c r="I8842" i="6"/>
  <c r="I8841" i="6"/>
  <c r="I8840" i="6"/>
  <c r="I8839" i="6"/>
  <c r="I8838" i="6"/>
  <c r="I8837" i="6"/>
  <c r="I8836" i="6"/>
  <c r="I8835" i="6"/>
  <c r="I8834" i="6"/>
  <c r="I8833" i="6"/>
  <c r="I8832" i="6"/>
  <c r="I8831" i="6"/>
  <c r="I8830" i="6"/>
  <c r="I8829" i="6"/>
  <c r="I8828" i="6"/>
  <c r="I8827" i="6"/>
  <c r="I8826" i="6"/>
  <c r="I8825" i="6"/>
  <c r="I8824" i="6"/>
  <c r="I8823" i="6"/>
  <c r="I8822" i="6"/>
  <c r="I8821" i="6"/>
  <c r="I8820" i="6"/>
  <c r="I8819" i="6"/>
  <c r="I8818" i="6"/>
  <c r="I8817" i="6"/>
  <c r="I8816" i="6"/>
  <c r="I8815" i="6"/>
  <c r="I8814" i="6"/>
  <c r="I8813" i="6"/>
  <c r="I8812" i="6"/>
  <c r="I8811" i="6"/>
  <c r="I8810" i="6"/>
  <c r="I8809" i="6"/>
  <c r="I8808" i="6"/>
  <c r="I8807" i="6"/>
  <c r="I8806" i="6"/>
  <c r="I8805" i="6"/>
  <c r="I8804" i="6"/>
  <c r="I8803" i="6"/>
  <c r="I8802" i="6"/>
  <c r="I8801" i="6"/>
  <c r="I8800" i="6"/>
  <c r="I8799" i="6"/>
  <c r="I8798" i="6"/>
  <c r="I8797" i="6"/>
  <c r="I8796" i="6"/>
  <c r="I8795" i="6"/>
  <c r="I8794" i="6"/>
  <c r="I8793" i="6"/>
  <c r="I8792" i="6"/>
  <c r="I8791" i="6"/>
  <c r="I8790" i="6"/>
  <c r="I8789" i="6"/>
  <c r="I8788" i="6"/>
  <c r="I8787" i="6"/>
  <c r="I8786" i="6"/>
  <c r="I8785" i="6"/>
  <c r="I8784" i="6"/>
  <c r="I8783" i="6"/>
  <c r="I8782" i="6"/>
  <c r="I8781" i="6"/>
  <c r="I8780" i="6"/>
  <c r="I8779" i="6"/>
  <c r="I8778" i="6"/>
  <c r="I8777" i="6"/>
  <c r="I8776" i="6"/>
  <c r="I8775" i="6"/>
  <c r="I8774" i="6"/>
  <c r="I8773" i="6"/>
  <c r="I8772" i="6"/>
  <c r="I8771" i="6"/>
  <c r="I8770" i="6"/>
  <c r="I8769" i="6"/>
  <c r="I8768" i="6"/>
  <c r="I8767" i="6"/>
  <c r="I8766" i="6"/>
  <c r="I8765" i="6"/>
  <c r="I8764" i="6"/>
  <c r="I8763" i="6"/>
  <c r="I8762" i="6"/>
  <c r="I8761" i="6"/>
  <c r="I8760" i="6"/>
  <c r="I8759" i="6"/>
  <c r="I8758" i="6"/>
  <c r="I8757" i="6"/>
  <c r="I8756" i="6"/>
  <c r="I8755" i="6"/>
  <c r="I8754" i="6"/>
  <c r="I8753" i="6"/>
  <c r="I8752" i="6"/>
  <c r="I8751" i="6"/>
  <c r="I8750" i="6"/>
  <c r="I8749" i="6"/>
  <c r="I8748" i="6"/>
  <c r="I8747" i="6"/>
  <c r="I8746" i="6"/>
  <c r="I8745" i="6"/>
  <c r="I8744" i="6"/>
  <c r="I8743" i="6"/>
  <c r="I8742" i="6"/>
  <c r="I8741" i="6"/>
  <c r="I8740" i="6"/>
  <c r="I8739" i="6"/>
  <c r="I8738" i="6"/>
  <c r="I8737" i="6"/>
  <c r="I8736" i="6"/>
  <c r="I8735" i="6"/>
  <c r="I8734" i="6"/>
  <c r="I8733" i="6"/>
  <c r="I8732" i="6"/>
  <c r="I8731" i="6"/>
  <c r="I8730" i="6"/>
  <c r="I8729" i="6"/>
  <c r="I8728" i="6"/>
  <c r="I8727" i="6"/>
  <c r="I8726" i="6"/>
  <c r="I8725" i="6"/>
  <c r="I8724" i="6"/>
  <c r="I8723" i="6"/>
  <c r="I8722" i="6"/>
  <c r="I8721" i="6"/>
  <c r="I8720" i="6"/>
  <c r="I8719" i="6"/>
  <c r="I8718" i="6"/>
  <c r="I8717" i="6"/>
  <c r="I8716" i="6"/>
  <c r="I8715" i="6"/>
  <c r="I8714" i="6"/>
  <c r="I8713" i="6"/>
  <c r="I8712" i="6"/>
  <c r="I8711" i="6"/>
  <c r="I8710" i="6"/>
  <c r="I8709" i="6"/>
  <c r="I8708" i="6"/>
  <c r="I8707" i="6"/>
  <c r="I8706" i="6"/>
  <c r="I8705" i="6"/>
  <c r="I8704" i="6"/>
  <c r="I8703" i="6"/>
  <c r="I8702" i="6"/>
  <c r="I8701" i="6"/>
  <c r="I8700" i="6"/>
  <c r="I8699" i="6"/>
  <c r="I8698" i="6"/>
  <c r="I8697" i="6"/>
  <c r="I8696" i="6"/>
  <c r="I8695" i="6"/>
  <c r="I8694" i="6"/>
  <c r="I8693" i="6"/>
  <c r="I8692" i="6"/>
  <c r="I8691" i="6"/>
  <c r="I8690" i="6"/>
  <c r="I8689" i="6"/>
  <c r="I8688" i="6"/>
  <c r="I8687" i="6"/>
  <c r="I8686" i="6"/>
  <c r="I8685" i="6"/>
  <c r="I8684" i="6"/>
  <c r="I8683" i="6"/>
  <c r="I8682" i="6"/>
  <c r="I8681" i="6"/>
  <c r="I8680" i="6"/>
  <c r="I8679" i="6"/>
  <c r="I8678" i="6"/>
  <c r="I8677" i="6"/>
  <c r="I8676" i="6"/>
  <c r="I8675" i="6"/>
  <c r="I8674" i="6"/>
  <c r="I8673" i="6"/>
  <c r="I8672" i="6"/>
  <c r="I8671" i="6"/>
  <c r="I8670" i="6"/>
  <c r="I8669" i="6"/>
  <c r="I8668" i="6"/>
  <c r="I8667" i="6"/>
  <c r="I8666" i="6"/>
  <c r="I8665" i="6"/>
  <c r="I8664" i="6"/>
  <c r="I8663" i="6"/>
  <c r="I8662" i="6"/>
  <c r="I8661" i="6"/>
  <c r="I8660" i="6"/>
  <c r="I8659" i="6"/>
  <c r="I8658" i="6"/>
  <c r="I8657" i="6"/>
  <c r="I8656" i="6"/>
  <c r="I8655" i="6"/>
  <c r="I8654" i="6"/>
  <c r="I8653" i="6"/>
  <c r="I8652" i="6"/>
  <c r="I8651" i="6"/>
  <c r="I8650" i="6"/>
  <c r="I8649" i="6"/>
  <c r="I8648" i="6"/>
  <c r="I8647" i="6"/>
  <c r="I8646" i="6"/>
  <c r="I8645" i="6"/>
  <c r="I8644" i="6"/>
  <c r="I8643" i="6"/>
  <c r="I8642" i="6"/>
  <c r="I8641" i="6"/>
  <c r="I8640" i="6"/>
  <c r="I8639" i="6"/>
  <c r="I8638" i="6"/>
  <c r="I8637" i="6"/>
  <c r="I8636" i="6"/>
  <c r="I8635" i="6"/>
  <c r="I8634" i="6"/>
  <c r="I8633" i="6"/>
  <c r="I8632" i="6"/>
  <c r="I8631" i="6"/>
  <c r="I8630" i="6"/>
  <c r="I8629" i="6"/>
  <c r="I8628" i="6"/>
  <c r="I8627" i="6"/>
  <c r="I8626" i="6"/>
  <c r="I8625" i="6"/>
  <c r="I8624" i="6"/>
  <c r="I8623" i="6"/>
  <c r="I8622" i="6"/>
  <c r="I8621" i="6"/>
  <c r="I8620" i="6"/>
  <c r="I8619" i="6"/>
  <c r="I8618" i="6"/>
  <c r="I8617" i="6"/>
  <c r="I8616" i="6"/>
  <c r="I8615" i="6"/>
  <c r="I8614" i="6"/>
  <c r="I8613" i="6"/>
  <c r="I8612" i="6"/>
  <c r="I8611" i="6"/>
  <c r="I8610" i="6"/>
  <c r="I8609" i="6"/>
  <c r="I8608" i="6"/>
  <c r="I8607" i="6"/>
  <c r="I8606" i="6"/>
  <c r="I8605" i="6"/>
  <c r="I8604" i="6"/>
  <c r="I8603" i="6"/>
  <c r="I8602" i="6"/>
  <c r="I8601" i="6"/>
  <c r="I8600" i="6"/>
  <c r="I8599" i="6"/>
  <c r="I8598" i="6"/>
  <c r="I8597" i="6"/>
  <c r="I8596" i="6"/>
  <c r="I8595" i="6"/>
  <c r="I8594" i="6"/>
  <c r="I8593" i="6"/>
  <c r="I8592" i="6"/>
  <c r="I8591" i="6"/>
  <c r="I8590" i="6"/>
  <c r="I8589" i="6"/>
  <c r="I8588" i="6"/>
  <c r="I8587" i="6"/>
  <c r="I8586" i="6"/>
  <c r="I8585" i="6"/>
  <c r="I8584" i="6"/>
  <c r="I8583" i="6"/>
  <c r="I8582" i="6"/>
  <c r="I8581" i="6"/>
  <c r="I8580" i="6"/>
  <c r="I8579" i="6"/>
  <c r="I8578" i="6"/>
  <c r="I8577" i="6"/>
  <c r="I8576" i="6"/>
  <c r="I8575" i="6"/>
  <c r="I8574" i="6"/>
  <c r="I8573" i="6"/>
  <c r="I8572" i="6"/>
  <c r="I8571" i="6"/>
  <c r="I8570" i="6"/>
  <c r="I8569" i="6"/>
  <c r="I8568" i="6"/>
  <c r="I8567" i="6"/>
  <c r="I8566" i="6"/>
  <c r="I8565" i="6"/>
  <c r="I8564" i="6"/>
  <c r="I8563" i="6"/>
  <c r="I8562" i="6"/>
  <c r="I8561" i="6"/>
  <c r="I8560" i="6"/>
  <c r="I8559" i="6"/>
  <c r="I8558" i="6"/>
  <c r="I8557" i="6"/>
  <c r="I8556" i="6"/>
  <c r="I8555" i="6"/>
  <c r="I8554" i="6"/>
  <c r="I8553" i="6"/>
  <c r="I8552" i="6"/>
  <c r="I8551" i="6"/>
  <c r="I8550" i="6"/>
  <c r="I8549" i="6"/>
  <c r="I8548" i="6"/>
  <c r="I8547" i="6"/>
  <c r="I8546" i="6"/>
  <c r="I8545" i="6"/>
  <c r="I8544" i="6"/>
  <c r="I8543" i="6"/>
  <c r="I8542" i="6"/>
  <c r="I8541" i="6"/>
  <c r="I8540" i="6"/>
  <c r="I8539" i="6"/>
  <c r="I8538" i="6"/>
  <c r="I8537" i="6"/>
  <c r="I8536" i="6"/>
  <c r="I8535" i="6"/>
  <c r="I8534" i="6"/>
  <c r="I8533" i="6"/>
  <c r="I8532" i="6"/>
  <c r="I8531" i="6"/>
  <c r="I8530" i="6"/>
  <c r="I8529" i="6"/>
  <c r="I8528" i="6"/>
  <c r="I8527" i="6"/>
  <c r="I8526" i="6"/>
  <c r="I8525" i="6"/>
  <c r="I8524" i="6"/>
  <c r="I8523" i="6"/>
  <c r="I8522" i="6"/>
  <c r="I8521" i="6"/>
  <c r="I8520" i="6"/>
  <c r="I8519" i="6"/>
  <c r="I8518" i="6"/>
  <c r="I8517" i="6"/>
  <c r="I8516" i="6"/>
  <c r="I8515" i="6"/>
  <c r="I8514" i="6"/>
  <c r="I8513" i="6"/>
  <c r="I8512" i="6"/>
  <c r="I8511" i="6"/>
  <c r="I8510" i="6"/>
  <c r="I8509" i="6"/>
  <c r="I8508" i="6"/>
  <c r="I8507" i="6"/>
  <c r="I8506" i="6"/>
  <c r="I8505" i="6"/>
  <c r="I8504" i="6"/>
  <c r="I8503" i="6"/>
  <c r="I8502" i="6"/>
  <c r="I8501" i="6"/>
  <c r="I8500" i="6"/>
  <c r="I8499" i="6"/>
  <c r="I8498" i="6"/>
  <c r="I8497" i="6"/>
  <c r="I8496" i="6"/>
  <c r="I8495" i="6"/>
  <c r="I8494" i="6"/>
  <c r="I8493" i="6"/>
  <c r="I8492" i="6"/>
  <c r="I8491" i="6"/>
  <c r="I8490" i="6"/>
  <c r="I8489" i="6"/>
  <c r="I8488" i="6"/>
  <c r="I8487" i="6"/>
  <c r="I8486" i="6"/>
  <c r="I8485" i="6"/>
  <c r="I8484" i="6"/>
  <c r="I8483" i="6"/>
  <c r="I8482" i="6"/>
  <c r="I8481" i="6"/>
  <c r="I8480" i="6"/>
  <c r="I8479" i="6"/>
  <c r="I8478" i="6"/>
  <c r="I8477" i="6"/>
  <c r="I8476" i="6"/>
  <c r="I8475" i="6"/>
  <c r="I8474" i="6"/>
  <c r="I8473" i="6"/>
  <c r="I8472" i="6"/>
  <c r="I8471" i="6"/>
  <c r="I8470" i="6"/>
  <c r="I8469" i="6"/>
  <c r="I8468" i="6"/>
  <c r="I8467" i="6"/>
  <c r="I8466" i="6"/>
  <c r="I8465" i="6"/>
  <c r="I8464" i="6"/>
  <c r="I8463" i="6"/>
  <c r="I8462" i="6"/>
  <c r="I8461" i="6"/>
  <c r="I8460" i="6"/>
  <c r="I8459" i="6"/>
  <c r="I8458" i="6"/>
  <c r="I8457" i="6"/>
  <c r="I8456" i="6"/>
  <c r="I8455" i="6"/>
  <c r="I8454" i="6"/>
  <c r="I8453" i="6"/>
  <c r="I8452" i="6"/>
  <c r="I8451" i="6"/>
  <c r="I8450" i="6"/>
  <c r="I8449" i="6"/>
  <c r="I8448" i="6"/>
  <c r="I8447" i="6"/>
  <c r="I8446" i="6"/>
  <c r="I8445" i="6"/>
  <c r="I8444" i="6"/>
  <c r="I8443" i="6"/>
  <c r="I8442" i="6"/>
  <c r="I8441" i="6"/>
  <c r="I8440" i="6"/>
  <c r="I8439" i="6"/>
  <c r="I8438" i="6"/>
  <c r="I8437" i="6"/>
  <c r="I8436" i="6"/>
  <c r="I8435" i="6"/>
  <c r="I8434" i="6"/>
  <c r="I8433" i="6"/>
  <c r="I8432" i="6"/>
  <c r="I8431" i="6"/>
  <c r="I8430" i="6"/>
  <c r="I8429" i="6"/>
  <c r="I8428" i="6"/>
  <c r="I8427" i="6"/>
  <c r="I8426" i="6"/>
  <c r="I8425" i="6"/>
  <c r="I8424" i="6"/>
  <c r="I8423" i="6"/>
  <c r="I8422" i="6"/>
  <c r="I8421" i="6"/>
  <c r="I8420" i="6"/>
  <c r="I8419" i="6"/>
  <c r="I8418" i="6"/>
  <c r="I8417" i="6"/>
  <c r="I8416" i="6"/>
  <c r="I8415" i="6"/>
  <c r="I8414" i="6"/>
  <c r="I8413" i="6"/>
  <c r="I8412" i="6"/>
  <c r="I8411" i="6"/>
  <c r="I8410" i="6"/>
  <c r="I8409" i="6"/>
  <c r="I8408" i="6"/>
  <c r="I8407" i="6"/>
  <c r="I8406" i="6"/>
  <c r="I8405" i="6"/>
  <c r="I8404" i="6"/>
  <c r="I8403" i="6"/>
  <c r="I8402" i="6"/>
  <c r="I8401" i="6"/>
  <c r="I8400" i="6"/>
  <c r="I8399" i="6"/>
  <c r="I8398" i="6"/>
  <c r="I8397" i="6"/>
  <c r="I8396" i="6"/>
  <c r="I8395" i="6"/>
  <c r="I8394" i="6"/>
  <c r="I8393" i="6"/>
  <c r="I8392" i="6"/>
  <c r="I8391" i="6"/>
  <c r="I8390" i="6"/>
  <c r="I8389" i="6"/>
  <c r="I8388" i="6"/>
  <c r="I8387" i="6"/>
  <c r="I8386" i="6"/>
  <c r="I8385" i="6"/>
  <c r="I8384" i="6"/>
  <c r="I8383" i="6"/>
  <c r="I8382" i="6"/>
  <c r="I8381" i="6"/>
  <c r="I8380" i="6"/>
  <c r="I8379" i="6"/>
  <c r="I8378" i="6"/>
  <c r="I8377" i="6"/>
  <c r="I8376" i="6"/>
  <c r="I8375" i="6"/>
  <c r="I8374" i="6"/>
  <c r="I8373" i="6"/>
  <c r="I8372" i="6"/>
  <c r="I8371" i="6"/>
  <c r="I8370" i="6"/>
  <c r="I8369" i="6"/>
  <c r="I8368" i="6"/>
  <c r="I8367" i="6"/>
  <c r="I8366" i="6"/>
  <c r="I8365" i="6"/>
  <c r="I8364" i="6"/>
  <c r="I8363" i="6"/>
  <c r="I8362" i="6"/>
  <c r="I8361" i="6"/>
  <c r="I8360" i="6"/>
  <c r="I8359" i="6"/>
  <c r="I8358" i="6"/>
  <c r="I8357" i="6"/>
  <c r="I8356" i="6"/>
  <c r="I8355" i="6"/>
  <c r="I8354" i="6"/>
  <c r="I8353" i="6"/>
  <c r="I8352" i="6"/>
  <c r="I8351" i="6"/>
  <c r="I8350" i="6"/>
  <c r="I8349" i="6"/>
  <c r="I8348" i="6"/>
  <c r="I8347" i="6"/>
  <c r="I8346" i="6"/>
  <c r="I8345" i="6"/>
  <c r="I8344" i="6"/>
  <c r="I8343" i="6"/>
  <c r="I8342" i="6"/>
  <c r="I8341" i="6"/>
  <c r="I8340" i="6"/>
  <c r="I8339" i="6"/>
  <c r="I8338" i="6"/>
  <c r="I8337" i="6"/>
  <c r="I8336" i="6"/>
  <c r="I8335" i="6"/>
  <c r="I8334" i="6"/>
  <c r="I8333" i="6"/>
  <c r="I8332" i="6"/>
  <c r="I8331" i="6"/>
  <c r="I8330" i="6"/>
  <c r="I8329" i="6"/>
  <c r="I8328" i="6"/>
  <c r="I8327" i="6"/>
  <c r="I8326" i="6"/>
  <c r="I8325" i="6"/>
  <c r="I8324" i="6"/>
  <c r="I8323" i="6"/>
  <c r="I8322" i="6"/>
  <c r="I8321" i="6"/>
  <c r="I8320" i="6"/>
  <c r="I8319" i="6"/>
  <c r="I8318" i="6"/>
  <c r="I8317" i="6"/>
  <c r="I8316" i="6"/>
  <c r="I8315" i="6"/>
  <c r="I8314" i="6"/>
  <c r="I8313" i="6"/>
  <c r="I8312" i="6"/>
  <c r="I8311" i="6"/>
  <c r="I8310" i="6"/>
  <c r="I8309" i="6"/>
  <c r="I8308" i="6"/>
  <c r="I8307" i="6"/>
  <c r="I8306" i="6"/>
  <c r="I8305" i="6"/>
  <c r="I8304" i="6"/>
  <c r="I8303" i="6"/>
  <c r="I8302" i="6"/>
  <c r="I8301" i="6"/>
  <c r="I8300" i="6"/>
  <c r="I8299" i="6"/>
  <c r="I8298" i="6"/>
  <c r="I8297" i="6"/>
  <c r="I8296" i="6"/>
  <c r="I8295" i="6"/>
  <c r="I8294" i="6"/>
  <c r="I8293" i="6"/>
  <c r="I8292" i="6"/>
  <c r="I8291" i="6"/>
  <c r="I8290" i="6"/>
  <c r="I8289" i="6"/>
  <c r="I8288" i="6"/>
  <c r="I8287" i="6"/>
  <c r="I8286" i="6"/>
  <c r="I8285" i="6"/>
  <c r="I8284" i="6"/>
  <c r="I8283" i="6"/>
  <c r="I8282" i="6"/>
  <c r="I8281" i="6"/>
  <c r="I8280" i="6"/>
  <c r="I8279" i="6"/>
  <c r="I8278" i="6"/>
  <c r="I8277" i="6"/>
  <c r="I8276" i="6"/>
  <c r="I8275" i="6"/>
  <c r="I8274" i="6"/>
  <c r="I8273" i="6"/>
  <c r="I8272" i="6"/>
  <c r="I8271" i="6"/>
  <c r="I8270" i="6"/>
  <c r="I8269" i="6"/>
  <c r="I8268" i="6"/>
  <c r="I8267" i="6"/>
  <c r="I8266" i="6"/>
  <c r="I8265" i="6"/>
  <c r="I8264" i="6"/>
  <c r="I8263" i="6"/>
  <c r="I8262" i="6"/>
  <c r="I8261" i="6"/>
  <c r="I8260" i="6"/>
  <c r="I8259" i="6"/>
  <c r="I8258" i="6"/>
  <c r="I8257" i="6"/>
  <c r="I8256" i="6"/>
  <c r="I8255" i="6"/>
  <c r="I8254" i="6"/>
  <c r="I8253" i="6"/>
  <c r="I8252" i="6"/>
  <c r="I8251" i="6"/>
  <c r="I8250" i="6"/>
  <c r="I8249" i="6"/>
  <c r="I8248" i="6"/>
  <c r="I8247" i="6"/>
  <c r="I8246" i="6"/>
  <c r="I8245" i="6"/>
  <c r="I8244" i="6"/>
  <c r="I8243" i="6"/>
  <c r="I8242" i="6"/>
  <c r="I8241" i="6"/>
  <c r="I8240" i="6"/>
  <c r="I8239" i="6"/>
  <c r="I8238" i="6"/>
  <c r="I8237" i="6"/>
  <c r="I8236" i="6"/>
  <c r="I8235" i="6"/>
  <c r="I8234" i="6"/>
  <c r="I8233" i="6"/>
  <c r="I8232" i="6"/>
  <c r="I8231" i="6"/>
  <c r="I8230" i="6"/>
  <c r="I8229" i="6"/>
  <c r="I8228" i="6"/>
  <c r="I8227" i="6"/>
  <c r="I8226" i="6"/>
  <c r="I8225" i="6"/>
  <c r="I8224" i="6"/>
  <c r="I8223" i="6"/>
  <c r="I8222" i="6"/>
  <c r="I8221" i="6"/>
  <c r="I8220" i="6"/>
  <c r="I8219" i="6"/>
  <c r="I8218" i="6"/>
  <c r="I8217" i="6"/>
  <c r="I8216" i="6"/>
  <c r="I8215" i="6"/>
  <c r="I8214" i="6"/>
  <c r="I8213" i="6"/>
  <c r="I8212" i="6"/>
  <c r="I8211" i="6"/>
  <c r="I8210" i="6"/>
  <c r="I8209" i="6"/>
  <c r="I8208" i="6"/>
  <c r="I8207" i="6"/>
  <c r="I8206" i="6"/>
  <c r="I8205" i="6"/>
  <c r="I8204" i="6"/>
  <c r="I8203" i="6"/>
  <c r="I8202" i="6"/>
  <c r="I8201" i="6"/>
  <c r="I8200" i="6"/>
  <c r="I8199" i="6"/>
  <c r="I8198" i="6"/>
  <c r="I8197" i="6"/>
  <c r="I8196" i="6"/>
  <c r="I8195" i="6"/>
  <c r="I8194" i="6"/>
  <c r="I8193" i="6"/>
  <c r="I8192" i="6"/>
  <c r="I8191" i="6"/>
  <c r="I8190" i="6"/>
  <c r="I8189" i="6"/>
  <c r="I8188" i="6"/>
  <c r="I8187" i="6"/>
  <c r="I8186" i="6"/>
  <c r="I8185" i="6"/>
  <c r="I8184" i="6"/>
  <c r="I8183" i="6"/>
  <c r="I8182" i="6"/>
  <c r="I8181" i="6"/>
  <c r="I8180" i="6"/>
  <c r="I8179" i="6"/>
  <c r="I8178" i="6"/>
  <c r="I8177" i="6"/>
  <c r="I8176" i="6"/>
  <c r="I8175" i="6"/>
  <c r="I8174" i="6"/>
  <c r="I8173" i="6"/>
  <c r="I8172" i="6"/>
  <c r="I8171" i="6"/>
  <c r="I8170" i="6"/>
  <c r="I8169" i="6"/>
  <c r="I8168" i="6"/>
  <c r="I8167" i="6"/>
  <c r="I8166" i="6"/>
  <c r="I8165" i="6"/>
  <c r="I8164" i="6"/>
  <c r="I8163" i="6"/>
  <c r="I8162" i="6"/>
  <c r="I8161" i="6"/>
  <c r="I8160" i="6"/>
  <c r="I8159" i="6"/>
  <c r="I8158" i="6"/>
  <c r="I8157" i="6"/>
  <c r="I8156" i="6"/>
  <c r="I8155" i="6"/>
  <c r="I8154" i="6"/>
  <c r="I8153" i="6"/>
  <c r="I8152" i="6"/>
  <c r="I8151" i="6"/>
  <c r="I8150" i="6"/>
  <c r="I8149" i="6"/>
  <c r="I8148" i="6"/>
  <c r="I8147" i="6"/>
  <c r="I8146" i="6"/>
  <c r="I8145" i="6"/>
  <c r="I8144" i="6"/>
  <c r="I8143" i="6"/>
  <c r="I8142" i="6"/>
  <c r="I8141" i="6"/>
  <c r="I8140" i="6"/>
  <c r="I8139" i="6"/>
  <c r="I8138" i="6"/>
  <c r="I8137" i="6"/>
  <c r="I8136" i="6"/>
  <c r="I8135" i="6"/>
  <c r="I8134" i="6"/>
  <c r="I8133" i="6"/>
  <c r="I8132" i="6"/>
  <c r="I8131" i="6"/>
  <c r="I8130" i="6"/>
  <c r="I8129" i="6"/>
  <c r="I8128" i="6"/>
  <c r="I8127" i="6"/>
  <c r="I8126" i="6"/>
  <c r="I8125" i="6"/>
  <c r="I8124" i="6"/>
  <c r="I8123" i="6"/>
  <c r="I8122" i="6"/>
  <c r="I8121" i="6"/>
  <c r="I8120" i="6"/>
  <c r="I8119" i="6"/>
  <c r="I8118" i="6"/>
  <c r="I8117" i="6"/>
  <c r="I8116" i="6"/>
  <c r="I8115" i="6"/>
  <c r="I8114" i="6"/>
  <c r="I8113" i="6"/>
  <c r="I8112" i="6"/>
  <c r="I8111" i="6"/>
  <c r="I8110" i="6"/>
  <c r="I8109" i="6"/>
  <c r="I8108" i="6"/>
  <c r="I8107" i="6"/>
  <c r="I8106" i="6"/>
  <c r="I8105" i="6"/>
  <c r="I8104" i="6"/>
  <c r="I8103" i="6"/>
  <c r="I8102" i="6"/>
  <c r="I8101" i="6"/>
  <c r="I8100" i="6"/>
  <c r="I8099" i="6"/>
  <c r="I8098" i="6"/>
  <c r="I8097" i="6"/>
  <c r="I8096" i="6"/>
  <c r="I8095" i="6"/>
  <c r="I8094" i="6"/>
  <c r="I8093" i="6"/>
  <c r="I8092" i="6"/>
  <c r="I8091" i="6"/>
  <c r="I8090" i="6"/>
  <c r="I8089" i="6"/>
  <c r="I8088" i="6"/>
  <c r="I8087" i="6"/>
  <c r="I8086" i="6"/>
  <c r="I8085" i="6"/>
  <c r="I8084" i="6"/>
  <c r="I8083" i="6"/>
  <c r="I8082" i="6"/>
  <c r="I8081" i="6"/>
  <c r="I8080" i="6"/>
  <c r="I8079" i="6"/>
  <c r="I8078" i="6"/>
  <c r="I8077" i="6"/>
  <c r="I8076" i="6"/>
  <c r="I8075" i="6"/>
  <c r="I8074" i="6"/>
  <c r="I8073" i="6"/>
  <c r="I8072" i="6"/>
  <c r="I8071" i="6"/>
  <c r="I8070" i="6"/>
  <c r="I8069" i="6"/>
  <c r="I8068" i="6"/>
  <c r="I8067" i="6"/>
  <c r="I8066" i="6"/>
  <c r="I8065" i="6"/>
  <c r="I8064" i="6"/>
  <c r="I8063" i="6"/>
  <c r="I8062" i="6"/>
  <c r="I8061" i="6"/>
  <c r="I8060" i="6"/>
  <c r="I8059" i="6"/>
  <c r="I8058" i="6"/>
  <c r="I8057" i="6"/>
  <c r="I8056" i="6"/>
  <c r="I8055" i="6"/>
  <c r="I8054" i="6"/>
  <c r="I8053" i="6"/>
  <c r="I8052" i="6"/>
  <c r="I8051" i="6"/>
  <c r="I8050" i="6"/>
  <c r="I8049" i="6"/>
  <c r="I8048" i="6"/>
  <c r="I8047" i="6"/>
  <c r="I8046" i="6"/>
  <c r="I8045" i="6"/>
  <c r="I8044" i="6"/>
  <c r="I8043" i="6"/>
  <c r="I8042" i="6"/>
  <c r="I8041" i="6"/>
  <c r="I8040" i="6"/>
  <c r="I8039" i="6"/>
  <c r="I8038" i="6"/>
  <c r="I8037" i="6"/>
  <c r="I8036" i="6"/>
  <c r="I8035" i="6"/>
  <c r="I8034" i="6"/>
  <c r="I8033" i="6"/>
  <c r="I8032" i="6"/>
  <c r="I8031" i="6"/>
  <c r="I8030" i="6"/>
  <c r="I8029" i="6"/>
  <c r="I8028" i="6"/>
  <c r="I8027" i="6"/>
  <c r="I8026" i="6"/>
  <c r="I8025" i="6"/>
  <c r="I8024" i="6"/>
  <c r="I8023" i="6"/>
  <c r="I8022" i="6"/>
  <c r="I8021" i="6"/>
  <c r="I8020" i="6"/>
  <c r="I8019" i="6"/>
  <c r="I8018" i="6"/>
  <c r="I8017" i="6"/>
  <c r="I8016" i="6"/>
  <c r="I8015" i="6"/>
  <c r="I8014" i="6"/>
  <c r="I8013" i="6"/>
  <c r="I8012" i="6"/>
  <c r="I8011" i="6"/>
  <c r="I8010" i="6"/>
  <c r="I8009" i="6"/>
  <c r="I8008" i="6"/>
  <c r="I8007" i="6"/>
  <c r="I8006" i="6"/>
  <c r="I8005" i="6"/>
  <c r="I8004" i="6"/>
  <c r="I8003" i="6"/>
  <c r="I8002" i="6"/>
  <c r="I8001" i="6"/>
  <c r="I8000" i="6"/>
  <c r="I7999" i="6"/>
  <c r="I7998" i="6"/>
  <c r="I7997" i="6"/>
  <c r="I7996" i="6"/>
  <c r="I7995" i="6"/>
  <c r="I7994" i="6"/>
  <c r="I7993" i="6"/>
  <c r="I7992" i="6"/>
  <c r="I7991" i="6"/>
  <c r="I7990" i="6"/>
  <c r="I7989" i="6"/>
  <c r="I7988" i="6"/>
  <c r="I7987" i="6"/>
  <c r="I7986" i="6"/>
  <c r="I7985" i="6"/>
  <c r="I7984" i="6"/>
  <c r="I7983" i="6"/>
  <c r="I7982" i="6"/>
  <c r="I7981" i="6"/>
  <c r="I7980" i="6"/>
  <c r="I7979" i="6"/>
  <c r="I7978" i="6"/>
  <c r="I7977" i="6"/>
  <c r="I7976" i="6"/>
  <c r="I7975" i="6"/>
  <c r="I7974" i="6"/>
  <c r="I7973" i="6"/>
  <c r="I7972" i="6"/>
  <c r="I7971" i="6"/>
  <c r="I7970" i="6"/>
  <c r="I7969" i="6"/>
  <c r="I7968" i="6"/>
  <c r="I7967" i="6"/>
  <c r="I7966" i="6"/>
  <c r="I7965" i="6"/>
  <c r="I7964" i="6"/>
  <c r="I7963" i="6"/>
  <c r="I7962" i="6"/>
  <c r="I7961" i="6"/>
  <c r="I7960" i="6"/>
  <c r="I7959" i="6"/>
  <c r="I7958" i="6"/>
  <c r="I7957" i="6"/>
  <c r="I7956" i="6"/>
  <c r="I7955" i="6"/>
  <c r="I7954" i="6"/>
  <c r="I7953" i="6"/>
  <c r="I7952" i="6"/>
  <c r="I7951" i="6"/>
  <c r="I7950" i="6"/>
  <c r="I7949" i="6"/>
  <c r="I7948" i="6"/>
  <c r="I7947" i="6"/>
  <c r="I7946" i="6"/>
  <c r="I7945" i="6"/>
  <c r="I7944" i="6"/>
  <c r="I7943" i="6"/>
  <c r="I7942" i="6"/>
  <c r="I7941" i="6"/>
  <c r="I7940" i="6"/>
  <c r="I7939" i="6"/>
  <c r="I7938" i="6"/>
  <c r="I7937" i="6"/>
  <c r="I7936" i="6"/>
  <c r="I7935" i="6"/>
  <c r="I7934" i="6"/>
  <c r="I7933" i="6"/>
  <c r="I7932" i="6"/>
  <c r="I7931" i="6"/>
  <c r="I7930" i="6"/>
  <c r="I7929" i="6"/>
  <c r="I7928" i="6"/>
  <c r="I7927" i="6"/>
  <c r="I7926" i="6"/>
  <c r="I7925" i="6"/>
  <c r="I7924" i="6"/>
  <c r="I7923" i="6"/>
  <c r="I7922" i="6"/>
  <c r="I7921" i="6"/>
  <c r="I7920" i="6"/>
  <c r="I7919" i="6"/>
  <c r="I7918" i="6"/>
  <c r="I7917" i="6"/>
  <c r="I7916" i="6"/>
  <c r="I7915" i="6"/>
  <c r="I7914" i="6"/>
  <c r="I7913" i="6"/>
  <c r="I7912" i="6"/>
  <c r="I7911" i="6"/>
  <c r="I7910" i="6"/>
  <c r="I7909" i="6"/>
  <c r="I7908" i="6"/>
  <c r="I7907" i="6"/>
  <c r="I7906" i="6"/>
  <c r="I7905" i="6"/>
  <c r="I7904" i="6"/>
  <c r="I7903" i="6"/>
  <c r="I7902" i="6"/>
  <c r="I7901" i="6"/>
  <c r="I7900" i="6"/>
  <c r="I7899" i="6"/>
  <c r="I7898" i="6"/>
  <c r="I7897" i="6"/>
  <c r="I7896" i="6"/>
  <c r="I7895" i="6"/>
  <c r="I7894" i="6"/>
  <c r="I7893" i="6"/>
  <c r="I7892" i="6"/>
  <c r="I7891" i="6"/>
  <c r="I7890" i="6"/>
  <c r="I7889" i="6"/>
  <c r="I7888" i="6"/>
  <c r="I7887" i="6"/>
  <c r="I7886" i="6"/>
  <c r="I7885" i="6"/>
  <c r="I7884" i="6"/>
  <c r="I7883" i="6"/>
  <c r="I7882" i="6"/>
  <c r="I7881" i="6"/>
  <c r="I7880" i="6"/>
  <c r="I7879" i="6"/>
  <c r="I7878" i="6"/>
  <c r="I7877" i="6"/>
  <c r="I7876" i="6"/>
  <c r="I7875" i="6"/>
  <c r="I7874" i="6"/>
  <c r="I7873" i="6"/>
  <c r="I7872" i="6"/>
  <c r="I7871" i="6"/>
  <c r="I7870" i="6"/>
  <c r="I7869" i="6"/>
  <c r="I7868" i="6"/>
  <c r="I7867" i="6"/>
  <c r="I7866" i="6"/>
  <c r="I7865" i="6"/>
  <c r="I7864" i="6"/>
  <c r="I7863" i="6"/>
  <c r="I7862" i="6"/>
  <c r="I7861" i="6"/>
  <c r="I7860" i="6"/>
  <c r="I7859" i="6"/>
  <c r="I7858" i="6"/>
  <c r="I7857" i="6"/>
  <c r="I7856" i="6"/>
  <c r="I7855" i="6"/>
  <c r="I7854" i="6"/>
  <c r="I7853" i="6"/>
  <c r="I7852" i="6"/>
  <c r="I7851" i="6"/>
  <c r="I7850" i="6"/>
  <c r="I7849" i="6"/>
  <c r="I7848" i="6"/>
  <c r="I7847" i="6"/>
  <c r="I7846" i="6"/>
  <c r="I7845" i="6"/>
  <c r="I7844" i="6"/>
  <c r="I7843" i="6"/>
  <c r="I7842" i="6"/>
  <c r="I7841" i="6"/>
  <c r="I7840" i="6"/>
  <c r="I7839" i="6"/>
  <c r="I7838" i="6"/>
  <c r="I7837" i="6"/>
  <c r="I7836" i="6"/>
  <c r="I7835" i="6"/>
  <c r="I7834" i="6"/>
  <c r="I7833" i="6"/>
  <c r="I7832" i="6"/>
  <c r="I7831" i="6"/>
  <c r="I7830" i="6"/>
  <c r="I7829" i="6"/>
  <c r="I7828" i="6"/>
  <c r="I7827" i="6"/>
  <c r="I7826" i="6"/>
  <c r="I7825" i="6"/>
  <c r="I7824" i="6"/>
  <c r="I7823" i="6"/>
  <c r="I7822" i="6"/>
  <c r="I7821" i="6"/>
  <c r="I7820" i="6"/>
  <c r="I7819" i="6"/>
  <c r="I7818" i="6"/>
  <c r="I7817" i="6"/>
  <c r="I7816" i="6"/>
  <c r="I7815" i="6"/>
  <c r="I7814" i="6"/>
  <c r="I7813" i="6"/>
  <c r="I7812" i="6"/>
  <c r="I7811" i="6"/>
  <c r="I7810" i="6"/>
  <c r="I7809" i="6"/>
  <c r="I7808" i="6"/>
  <c r="I7807" i="6"/>
  <c r="I7806" i="6"/>
  <c r="I7805" i="6"/>
  <c r="I7804" i="6"/>
  <c r="I7803" i="6"/>
  <c r="I7802" i="6"/>
  <c r="I7801" i="6"/>
  <c r="I7800" i="6"/>
  <c r="I7799" i="6"/>
  <c r="I7798" i="6"/>
  <c r="I7797" i="6"/>
  <c r="I7796" i="6"/>
  <c r="I7795" i="6"/>
  <c r="I7794" i="6"/>
  <c r="I7793" i="6"/>
  <c r="I7792" i="6"/>
  <c r="I7791" i="6"/>
  <c r="I7790" i="6"/>
  <c r="I7789" i="6"/>
  <c r="I7788" i="6"/>
  <c r="I7787" i="6"/>
  <c r="I7786" i="6"/>
  <c r="I7785" i="6"/>
  <c r="I7784" i="6"/>
  <c r="I7783" i="6"/>
  <c r="I7782" i="6"/>
  <c r="I7781" i="6"/>
  <c r="I7780" i="6"/>
  <c r="I7779" i="6"/>
  <c r="I7778" i="6"/>
  <c r="I7777" i="6"/>
  <c r="I7776" i="6"/>
  <c r="I7775" i="6"/>
  <c r="I7774" i="6"/>
  <c r="I7773" i="6"/>
  <c r="I7772" i="6"/>
  <c r="I7771" i="6"/>
  <c r="I7770" i="6"/>
  <c r="I7769" i="6"/>
  <c r="I7768" i="6"/>
  <c r="I7767" i="6"/>
  <c r="I7766" i="6"/>
  <c r="I7765" i="6"/>
  <c r="I7764" i="6"/>
  <c r="I7763" i="6"/>
  <c r="I7762" i="6"/>
  <c r="I7761" i="6"/>
  <c r="I7760" i="6"/>
  <c r="I7759" i="6"/>
  <c r="I7758" i="6"/>
  <c r="I7757" i="6"/>
  <c r="I7756" i="6"/>
  <c r="I7755" i="6"/>
  <c r="I7754" i="6"/>
  <c r="I7753" i="6"/>
  <c r="I7752" i="6"/>
  <c r="I7751" i="6"/>
  <c r="I7750" i="6"/>
  <c r="I7749" i="6"/>
  <c r="I7748" i="6"/>
  <c r="I7747" i="6"/>
  <c r="I7746" i="6"/>
  <c r="I7745" i="6"/>
  <c r="I7744" i="6"/>
  <c r="I7743" i="6"/>
  <c r="I7742" i="6"/>
  <c r="I7741" i="6"/>
  <c r="I7740" i="6"/>
  <c r="I7739" i="6"/>
  <c r="I7738" i="6"/>
  <c r="I7737" i="6"/>
  <c r="I7736" i="6"/>
  <c r="I7735" i="6"/>
  <c r="I7734" i="6"/>
  <c r="I7733" i="6"/>
  <c r="I7732" i="6"/>
  <c r="I7731" i="6"/>
  <c r="I7730" i="6"/>
  <c r="I7729" i="6"/>
  <c r="I7728" i="6"/>
  <c r="I7727" i="6"/>
  <c r="I7726" i="6"/>
  <c r="I7725" i="6"/>
  <c r="I7724" i="6"/>
  <c r="I7723" i="6"/>
  <c r="I7722" i="6"/>
  <c r="I7721" i="6"/>
  <c r="I7720" i="6"/>
  <c r="I7719" i="6"/>
  <c r="I7718" i="6"/>
  <c r="I7717" i="6"/>
  <c r="I7716" i="6"/>
  <c r="I7715" i="6"/>
  <c r="I7714" i="6"/>
  <c r="I7713" i="6"/>
  <c r="I7712" i="6"/>
  <c r="I7711" i="6"/>
  <c r="I7710" i="6"/>
  <c r="I7709" i="6"/>
  <c r="I7708" i="6"/>
  <c r="I7707" i="6"/>
  <c r="I7706" i="6"/>
  <c r="I7705" i="6"/>
  <c r="I7704" i="6"/>
  <c r="I7703" i="6"/>
  <c r="I7702" i="6"/>
  <c r="I7701" i="6"/>
  <c r="I7700" i="6"/>
  <c r="I7699" i="6"/>
  <c r="I7698" i="6"/>
  <c r="I7697" i="6"/>
  <c r="I7696" i="6"/>
  <c r="I7695" i="6"/>
  <c r="I7694" i="6"/>
  <c r="I7693" i="6"/>
  <c r="I7692" i="6"/>
  <c r="I7691" i="6"/>
  <c r="I7690" i="6"/>
  <c r="I7689" i="6"/>
  <c r="I7688" i="6"/>
  <c r="I7687" i="6"/>
  <c r="I7686" i="6"/>
  <c r="I7685" i="6"/>
  <c r="I7684" i="6"/>
  <c r="I7683" i="6"/>
  <c r="I7682" i="6"/>
  <c r="I7681" i="6"/>
  <c r="I7680" i="6"/>
  <c r="I7679" i="6"/>
  <c r="I7678" i="6"/>
  <c r="I7677" i="6"/>
  <c r="I7676" i="6"/>
  <c r="I7675" i="6"/>
  <c r="I7674" i="6"/>
  <c r="I7673" i="6"/>
  <c r="I7672" i="6"/>
  <c r="I7671" i="6"/>
  <c r="I7670" i="6"/>
  <c r="I7669" i="6"/>
  <c r="I7668" i="6"/>
  <c r="I7667" i="6"/>
  <c r="I7666" i="6"/>
  <c r="I7665" i="6"/>
  <c r="I7664" i="6"/>
  <c r="I7663" i="6"/>
  <c r="I7662" i="6"/>
  <c r="I7661" i="6"/>
  <c r="I7660" i="6"/>
  <c r="I7659" i="6"/>
  <c r="I7658" i="6"/>
  <c r="I7657" i="6"/>
  <c r="I7656" i="6"/>
  <c r="I7655" i="6"/>
  <c r="I7654" i="6"/>
  <c r="I7653" i="6"/>
  <c r="I7652" i="6"/>
  <c r="I7651" i="6"/>
  <c r="I7650" i="6"/>
  <c r="I7649" i="6"/>
  <c r="I7648" i="6"/>
  <c r="I7647" i="6"/>
  <c r="I7646" i="6"/>
  <c r="I7645" i="6"/>
  <c r="I7644" i="6"/>
  <c r="I7643" i="6"/>
  <c r="I7642" i="6"/>
  <c r="I7641" i="6"/>
  <c r="I7640" i="6"/>
  <c r="I7639" i="6"/>
  <c r="I7638" i="6"/>
  <c r="I7637" i="6"/>
  <c r="I7636" i="6"/>
  <c r="I7635" i="6"/>
  <c r="I7634" i="6"/>
  <c r="I7633" i="6"/>
  <c r="I7632" i="6"/>
  <c r="I7631" i="6"/>
  <c r="I7630" i="6"/>
  <c r="I7629" i="6"/>
  <c r="I7628" i="6"/>
  <c r="I7627" i="6"/>
  <c r="I7626" i="6"/>
  <c r="I7625" i="6"/>
  <c r="I7624" i="6"/>
  <c r="I7623" i="6"/>
  <c r="I7622" i="6"/>
  <c r="I7621" i="6"/>
  <c r="I7620" i="6"/>
  <c r="I7619" i="6"/>
  <c r="I7618" i="6"/>
  <c r="I7617" i="6"/>
  <c r="I7616" i="6"/>
  <c r="I7615" i="6"/>
  <c r="I7614" i="6"/>
  <c r="I7613" i="6"/>
  <c r="I7612" i="6"/>
  <c r="I7611" i="6"/>
  <c r="I7610" i="6"/>
  <c r="I7609" i="6"/>
  <c r="I7608" i="6"/>
  <c r="I7607" i="6"/>
  <c r="I7606" i="6"/>
  <c r="I7605" i="6"/>
  <c r="I7604" i="6"/>
  <c r="I7603" i="6"/>
  <c r="I7602" i="6"/>
  <c r="I7601" i="6"/>
  <c r="I7600" i="6"/>
  <c r="I7599" i="6"/>
  <c r="I7598" i="6"/>
  <c r="I7597" i="6"/>
  <c r="I7596" i="6"/>
  <c r="I7595" i="6"/>
  <c r="I7594" i="6"/>
  <c r="I7593" i="6"/>
  <c r="I7592" i="6"/>
  <c r="I7591" i="6"/>
  <c r="I7590" i="6"/>
  <c r="I7589" i="6"/>
  <c r="I7588" i="6"/>
  <c r="I7587" i="6"/>
  <c r="I7586" i="6"/>
  <c r="I7585" i="6"/>
  <c r="I7584" i="6"/>
  <c r="I7583" i="6"/>
  <c r="I7582" i="6"/>
  <c r="I7581" i="6"/>
  <c r="I7580" i="6"/>
  <c r="I7579" i="6"/>
  <c r="I7578" i="6"/>
  <c r="I7577" i="6"/>
  <c r="I7576" i="6"/>
  <c r="I7575" i="6"/>
  <c r="I7574" i="6"/>
  <c r="I7573" i="6"/>
  <c r="I7572" i="6"/>
  <c r="I7571" i="6"/>
  <c r="I7570" i="6"/>
  <c r="I7569" i="6"/>
  <c r="I7568" i="6"/>
  <c r="I7567" i="6"/>
  <c r="I7566" i="6"/>
  <c r="I7565" i="6"/>
  <c r="I7564" i="6"/>
  <c r="I7563" i="6"/>
  <c r="I7562" i="6"/>
  <c r="I7561" i="6"/>
  <c r="I7560" i="6"/>
  <c r="I7559" i="6"/>
  <c r="I7558" i="6"/>
  <c r="I7557" i="6"/>
  <c r="I7556" i="6"/>
  <c r="I7555" i="6"/>
  <c r="I7554" i="6"/>
  <c r="I7553" i="6"/>
  <c r="I7552" i="6"/>
  <c r="I7551" i="6"/>
  <c r="I7550" i="6"/>
  <c r="I7549" i="6"/>
  <c r="I7548" i="6"/>
  <c r="I7547" i="6"/>
  <c r="I7546" i="6"/>
  <c r="I7545" i="6"/>
  <c r="I7544" i="6"/>
  <c r="I7543" i="6"/>
  <c r="I7542" i="6"/>
  <c r="I7541" i="6"/>
  <c r="I7540" i="6"/>
  <c r="I7539" i="6"/>
  <c r="I7538" i="6"/>
  <c r="I7537" i="6"/>
  <c r="I7536" i="6"/>
  <c r="I7535" i="6"/>
  <c r="I7534" i="6"/>
  <c r="I7533" i="6"/>
  <c r="I7532" i="6"/>
  <c r="I7531" i="6"/>
  <c r="I7530" i="6"/>
  <c r="I7529" i="6"/>
  <c r="I7528" i="6"/>
  <c r="I7527" i="6"/>
  <c r="I7526" i="6"/>
  <c r="I7525" i="6"/>
  <c r="I7524" i="6"/>
  <c r="I7523" i="6"/>
  <c r="I7522" i="6"/>
  <c r="I7521" i="6"/>
  <c r="I7520" i="6"/>
  <c r="I7519" i="6"/>
  <c r="I7518" i="6"/>
  <c r="I7517" i="6"/>
  <c r="I7516" i="6"/>
  <c r="I7515" i="6"/>
  <c r="I7514" i="6"/>
  <c r="I7513" i="6"/>
  <c r="I7512" i="6"/>
  <c r="I7511" i="6"/>
  <c r="I7510" i="6"/>
  <c r="I7509" i="6"/>
  <c r="I7508" i="6"/>
  <c r="I7507" i="6"/>
  <c r="I7506" i="6"/>
  <c r="I7505" i="6"/>
  <c r="I7504" i="6"/>
  <c r="I7503" i="6"/>
  <c r="I7502" i="6"/>
  <c r="I7501" i="6"/>
  <c r="I7500" i="6"/>
  <c r="I7499" i="6"/>
  <c r="I7498" i="6"/>
  <c r="I7497" i="6"/>
  <c r="I7496" i="6"/>
  <c r="I7495" i="6"/>
  <c r="I7494" i="6"/>
  <c r="I7493" i="6"/>
  <c r="I7492" i="6"/>
  <c r="I7491" i="6"/>
  <c r="I7490" i="6"/>
  <c r="I7489" i="6"/>
  <c r="I7488" i="6"/>
  <c r="I7487" i="6"/>
  <c r="I7486" i="6"/>
  <c r="I7485" i="6"/>
  <c r="I7484" i="6"/>
  <c r="I7483" i="6"/>
  <c r="I7482" i="6"/>
  <c r="I7481" i="6"/>
  <c r="I7480" i="6"/>
  <c r="I7479" i="6"/>
  <c r="I7478" i="6"/>
  <c r="I7477" i="6"/>
  <c r="I7476" i="6"/>
  <c r="I7475" i="6"/>
  <c r="I7474" i="6"/>
  <c r="I7473" i="6"/>
  <c r="I7472" i="6"/>
  <c r="I7471" i="6"/>
  <c r="I7470" i="6"/>
  <c r="I7469" i="6"/>
  <c r="I7468" i="6"/>
  <c r="I7467" i="6"/>
  <c r="I7466" i="6"/>
  <c r="I7465" i="6"/>
  <c r="I7464" i="6"/>
  <c r="I7463" i="6"/>
  <c r="I7462" i="6"/>
  <c r="I7461" i="6"/>
  <c r="I7460" i="6"/>
  <c r="I7459" i="6"/>
  <c r="I7458" i="6"/>
  <c r="I7457" i="6"/>
  <c r="I7456" i="6"/>
  <c r="I7455" i="6"/>
  <c r="I7454" i="6"/>
  <c r="I7453" i="6"/>
  <c r="I7452" i="6"/>
  <c r="I7451" i="6"/>
  <c r="I7450" i="6"/>
  <c r="I7449" i="6"/>
  <c r="I7448" i="6"/>
  <c r="I7447" i="6"/>
  <c r="I7446" i="6"/>
  <c r="I7445" i="6"/>
  <c r="I7444" i="6"/>
  <c r="I7443" i="6"/>
  <c r="I7442" i="6"/>
  <c r="I7441" i="6"/>
  <c r="I7440" i="6"/>
  <c r="I7439" i="6"/>
  <c r="I7438" i="6"/>
  <c r="I7437" i="6"/>
  <c r="I7436" i="6"/>
  <c r="I7435" i="6"/>
  <c r="I7434" i="6"/>
  <c r="I7433" i="6"/>
  <c r="I7432" i="6"/>
  <c r="I7431" i="6"/>
  <c r="I7430" i="6"/>
  <c r="I7429" i="6"/>
  <c r="I7428" i="6"/>
  <c r="I7427" i="6"/>
  <c r="I7426" i="6"/>
  <c r="I7425" i="6"/>
  <c r="I7424" i="6"/>
  <c r="I7423" i="6"/>
  <c r="I7422" i="6"/>
  <c r="I7421" i="6"/>
  <c r="I7420" i="6"/>
  <c r="I7419" i="6"/>
  <c r="I7418" i="6"/>
  <c r="I7417" i="6"/>
  <c r="I7416" i="6"/>
  <c r="I7415" i="6"/>
  <c r="I7414" i="6"/>
  <c r="I7413" i="6"/>
  <c r="I7412" i="6"/>
  <c r="I7411" i="6"/>
  <c r="I7410" i="6"/>
  <c r="I7409" i="6"/>
  <c r="I7408" i="6"/>
  <c r="I7407" i="6"/>
  <c r="I7406" i="6"/>
  <c r="I7405" i="6"/>
  <c r="I7404" i="6"/>
  <c r="I7403" i="6"/>
  <c r="I7402" i="6"/>
  <c r="I7401" i="6"/>
  <c r="I7400" i="6"/>
  <c r="I7399" i="6"/>
  <c r="I7398" i="6"/>
  <c r="I7397" i="6"/>
  <c r="I7396" i="6"/>
  <c r="I7395" i="6"/>
  <c r="I7394" i="6"/>
  <c r="I7393" i="6"/>
  <c r="I7392" i="6"/>
  <c r="I7391" i="6"/>
  <c r="I7390" i="6"/>
  <c r="I7389" i="6"/>
  <c r="I7388" i="6"/>
  <c r="I7387" i="6"/>
  <c r="I7386" i="6"/>
  <c r="I7385" i="6"/>
  <c r="I7384" i="6"/>
  <c r="I7383" i="6"/>
  <c r="I7382" i="6"/>
  <c r="I7381" i="6"/>
  <c r="I7380" i="6"/>
  <c r="I7379" i="6"/>
  <c r="I7378" i="6"/>
  <c r="I7377" i="6"/>
  <c r="I7376" i="6"/>
  <c r="I7375" i="6"/>
  <c r="I7374" i="6"/>
  <c r="I7373" i="6"/>
  <c r="I7372" i="6"/>
  <c r="I7371" i="6"/>
  <c r="I7370" i="6"/>
  <c r="I7369" i="6"/>
  <c r="I7368" i="6"/>
  <c r="I7367" i="6"/>
  <c r="I7366" i="6"/>
  <c r="I7365" i="6"/>
  <c r="I7364" i="6"/>
  <c r="I7363" i="6"/>
  <c r="I7362" i="6"/>
  <c r="I7361" i="6"/>
  <c r="I7360" i="6"/>
  <c r="I7359" i="6"/>
  <c r="I7358" i="6"/>
  <c r="I7357" i="6"/>
  <c r="I7356" i="6"/>
  <c r="I7355" i="6"/>
  <c r="I7354" i="6"/>
  <c r="I7353" i="6"/>
  <c r="I7352" i="6"/>
  <c r="I7351" i="6"/>
  <c r="I7350" i="6"/>
  <c r="I7349" i="6"/>
  <c r="I7348" i="6"/>
  <c r="I7347" i="6"/>
  <c r="I7346" i="6"/>
  <c r="I7345" i="6"/>
  <c r="I7344" i="6"/>
  <c r="I7343" i="6"/>
  <c r="I7342" i="6"/>
  <c r="I7341" i="6"/>
  <c r="I7340" i="6"/>
  <c r="I7339" i="6"/>
  <c r="I7338" i="6"/>
  <c r="I7337" i="6"/>
  <c r="I7336" i="6"/>
  <c r="I7335" i="6"/>
  <c r="I7334" i="6"/>
  <c r="I7333" i="6"/>
  <c r="I7332" i="6"/>
  <c r="I7331" i="6"/>
  <c r="I7330" i="6"/>
  <c r="I7329" i="6"/>
  <c r="I7328" i="6"/>
  <c r="I7327" i="6"/>
  <c r="I7326" i="6"/>
  <c r="I7325" i="6"/>
  <c r="I7324" i="6"/>
  <c r="I7323" i="6"/>
  <c r="I7322" i="6"/>
  <c r="I7321" i="6"/>
  <c r="I7320" i="6"/>
  <c r="I7319" i="6"/>
  <c r="I7318" i="6"/>
  <c r="I7317" i="6"/>
  <c r="I7316" i="6"/>
  <c r="I7315" i="6"/>
  <c r="I7314" i="6"/>
  <c r="I7313" i="6"/>
  <c r="I7312" i="6"/>
  <c r="I7311" i="6"/>
  <c r="I7310" i="6"/>
  <c r="I7309" i="6"/>
  <c r="I7308" i="6"/>
  <c r="I7307" i="6"/>
  <c r="I7306" i="6"/>
  <c r="I7305" i="6"/>
  <c r="I7304" i="6"/>
  <c r="I7303" i="6"/>
  <c r="I7302" i="6"/>
  <c r="I7301" i="6"/>
  <c r="I7300" i="6"/>
  <c r="I7299" i="6"/>
  <c r="I7298" i="6"/>
  <c r="I7297" i="6"/>
  <c r="I7296" i="6"/>
  <c r="I7295" i="6"/>
  <c r="I7294" i="6"/>
  <c r="I7293" i="6"/>
  <c r="I7292" i="6"/>
  <c r="I7291" i="6"/>
  <c r="I7290" i="6"/>
  <c r="I7289" i="6"/>
  <c r="I7288" i="6"/>
  <c r="I7287" i="6"/>
  <c r="I7286" i="6"/>
  <c r="I7285" i="6"/>
  <c r="I7284" i="6"/>
  <c r="I7283" i="6"/>
  <c r="I7282" i="6"/>
  <c r="I7281" i="6"/>
  <c r="I7280" i="6"/>
  <c r="I7279" i="6"/>
  <c r="I7278" i="6"/>
  <c r="I7277" i="6"/>
  <c r="I7276" i="6"/>
  <c r="I7275" i="6"/>
  <c r="I7274" i="6"/>
  <c r="I7273" i="6"/>
  <c r="I7272" i="6"/>
  <c r="I7271" i="6"/>
  <c r="I7270" i="6"/>
  <c r="I7269" i="6"/>
  <c r="I7268" i="6"/>
  <c r="I7267" i="6"/>
  <c r="I7266" i="6"/>
  <c r="I7265" i="6"/>
  <c r="I7264" i="6"/>
  <c r="I7263" i="6"/>
  <c r="I7262" i="6"/>
  <c r="I7261" i="6"/>
  <c r="I7260" i="6"/>
  <c r="I7259" i="6"/>
  <c r="I7258" i="6"/>
  <c r="I7257" i="6"/>
  <c r="I7256" i="6"/>
  <c r="I7255" i="6"/>
  <c r="I7254" i="6"/>
  <c r="I7253" i="6"/>
  <c r="I7252" i="6"/>
  <c r="I7251" i="6"/>
  <c r="I7250" i="6"/>
  <c r="I7249" i="6"/>
  <c r="I7248" i="6"/>
  <c r="I7247" i="6"/>
  <c r="I7246" i="6"/>
  <c r="I7245" i="6"/>
  <c r="I7244" i="6"/>
  <c r="I7243" i="6"/>
  <c r="I7242" i="6"/>
  <c r="I7241" i="6"/>
  <c r="I7240" i="6"/>
  <c r="I7239" i="6"/>
  <c r="I7238" i="6"/>
  <c r="I7237" i="6"/>
  <c r="I7236" i="6"/>
  <c r="I7235" i="6"/>
  <c r="I7234" i="6"/>
  <c r="I7233" i="6"/>
  <c r="I7232" i="6"/>
  <c r="I7231" i="6"/>
  <c r="I7230" i="6"/>
  <c r="I7229" i="6"/>
  <c r="I7228" i="6"/>
  <c r="I7227" i="6"/>
  <c r="I7226" i="6"/>
  <c r="I7225" i="6"/>
  <c r="I7224" i="6"/>
  <c r="I7223" i="6"/>
  <c r="I7222" i="6"/>
  <c r="I7221" i="6"/>
  <c r="I7220" i="6"/>
  <c r="I7219" i="6"/>
  <c r="I7218" i="6"/>
  <c r="I7217" i="6"/>
  <c r="I7216" i="6"/>
  <c r="I7215" i="6"/>
  <c r="I7214" i="6"/>
  <c r="I7213" i="6"/>
  <c r="I7212" i="6"/>
  <c r="I7211" i="6"/>
  <c r="I7210" i="6"/>
  <c r="I7209" i="6"/>
  <c r="I7208" i="6"/>
  <c r="I7207" i="6"/>
  <c r="I7206" i="6"/>
  <c r="I7205" i="6"/>
  <c r="I7204" i="6"/>
  <c r="I7203" i="6"/>
  <c r="I7202" i="6"/>
  <c r="I7201" i="6"/>
  <c r="I7200" i="6"/>
  <c r="I7199" i="6"/>
  <c r="I7198" i="6"/>
  <c r="I7197" i="6"/>
  <c r="I7196" i="6"/>
  <c r="I7195" i="6"/>
  <c r="I7194" i="6"/>
  <c r="I7193" i="6"/>
  <c r="I7192" i="6"/>
  <c r="I7191" i="6"/>
  <c r="I7190" i="6"/>
  <c r="I7189" i="6"/>
  <c r="I7188" i="6"/>
  <c r="I7187" i="6"/>
  <c r="I7186" i="6"/>
  <c r="I7185" i="6"/>
  <c r="I7184" i="6"/>
  <c r="I7183" i="6"/>
  <c r="I7182" i="6"/>
  <c r="I7181" i="6"/>
  <c r="I7180" i="6"/>
  <c r="I7179" i="6"/>
  <c r="I7178" i="6"/>
  <c r="I7177" i="6"/>
  <c r="I7176" i="6"/>
  <c r="I7175" i="6"/>
  <c r="I7174" i="6"/>
  <c r="I7173" i="6"/>
  <c r="I7172" i="6"/>
  <c r="I7171" i="6"/>
  <c r="I7170" i="6"/>
  <c r="I7169" i="6"/>
  <c r="I7168" i="6"/>
  <c r="I7167" i="6"/>
  <c r="I7166" i="6"/>
  <c r="I7165" i="6"/>
  <c r="I7164" i="6"/>
  <c r="I7163" i="6"/>
  <c r="I7162" i="6"/>
  <c r="I7161" i="6"/>
  <c r="I7160" i="6"/>
  <c r="I7159" i="6"/>
  <c r="I7158" i="6"/>
  <c r="I7157" i="6"/>
  <c r="I7156" i="6"/>
  <c r="I7155" i="6"/>
  <c r="I7154" i="6"/>
  <c r="I7153" i="6"/>
  <c r="I7152" i="6"/>
  <c r="I7151" i="6"/>
  <c r="I7150" i="6"/>
  <c r="I7149" i="6"/>
  <c r="I7148" i="6"/>
  <c r="I7147" i="6"/>
  <c r="I7146" i="6"/>
  <c r="I7145" i="6"/>
  <c r="I7144" i="6"/>
  <c r="I7143" i="6"/>
  <c r="I7142" i="6"/>
  <c r="I7141" i="6"/>
  <c r="I7140" i="6"/>
  <c r="I7139" i="6"/>
  <c r="I7138" i="6"/>
  <c r="I7137" i="6"/>
  <c r="I7136" i="6"/>
  <c r="I7135" i="6"/>
  <c r="I7134" i="6"/>
  <c r="I7133" i="6"/>
  <c r="I7132" i="6"/>
  <c r="I7131" i="6"/>
  <c r="I7130" i="6"/>
  <c r="I7129" i="6"/>
  <c r="I7128" i="6"/>
  <c r="I7127" i="6"/>
  <c r="I7126" i="6"/>
  <c r="I7125" i="6"/>
  <c r="I7124" i="6"/>
  <c r="I7123" i="6"/>
  <c r="I7122" i="6"/>
  <c r="I7121" i="6"/>
  <c r="I7120" i="6"/>
  <c r="I7119" i="6"/>
  <c r="I7118" i="6"/>
  <c r="I7117" i="6"/>
  <c r="I7116" i="6"/>
  <c r="I7115" i="6"/>
  <c r="I7114" i="6"/>
  <c r="I7113" i="6"/>
  <c r="I7112" i="6"/>
  <c r="I7111" i="6"/>
  <c r="I7110" i="6"/>
  <c r="I7109" i="6"/>
  <c r="I7108" i="6"/>
  <c r="I7107" i="6"/>
  <c r="I7106" i="6"/>
  <c r="I7105" i="6"/>
  <c r="I7104" i="6"/>
  <c r="I7103" i="6"/>
  <c r="I7102" i="6"/>
  <c r="I7101" i="6"/>
  <c r="I7100" i="6"/>
  <c r="I7099" i="6"/>
  <c r="I7098" i="6"/>
  <c r="I7097" i="6"/>
  <c r="I7096" i="6"/>
  <c r="I7095" i="6"/>
  <c r="I7094" i="6"/>
  <c r="I7093" i="6"/>
  <c r="I7092" i="6"/>
  <c r="I7091" i="6"/>
  <c r="I7090" i="6"/>
  <c r="I7089" i="6"/>
  <c r="I7088" i="6"/>
  <c r="I7087" i="6"/>
  <c r="I7086" i="6"/>
  <c r="I7085" i="6"/>
  <c r="I7084" i="6"/>
  <c r="I7083" i="6"/>
  <c r="I7082" i="6"/>
  <c r="I7081" i="6"/>
  <c r="I7080" i="6"/>
  <c r="I7079" i="6"/>
  <c r="I7078" i="6"/>
  <c r="I7077" i="6"/>
  <c r="I7076" i="6"/>
  <c r="I7075" i="6"/>
  <c r="I7074" i="6"/>
  <c r="I7073" i="6"/>
  <c r="I7072" i="6"/>
  <c r="I7071" i="6"/>
  <c r="I7070" i="6"/>
  <c r="I7069" i="6"/>
  <c r="I7068" i="6"/>
  <c r="I7067" i="6"/>
  <c r="I7066" i="6"/>
  <c r="I7065" i="6"/>
  <c r="I7064" i="6"/>
  <c r="I7063" i="6"/>
  <c r="I7062" i="6"/>
  <c r="I7061" i="6"/>
  <c r="I7060" i="6"/>
  <c r="I7059" i="6"/>
  <c r="I7058" i="6"/>
  <c r="I7057" i="6"/>
  <c r="I7056" i="6"/>
  <c r="I7055" i="6"/>
  <c r="I7054" i="6"/>
  <c r="I7053" i="6"/>
  <c r="I7052" i="6"/>
  <c r="I7051" i="6"/>
  <c r="I7050" i="6"/>
  <c r="I7049" i="6"/>
  <c r="I7048" i="6"/>
  <c r="I7047" i="6"/>
  <c r="I7046" i="6"/>
  <c r="I7045" i="6"/>
  <c r="I7044" i="6"/>
  <c r="I7043" i="6"/>
  <c r="I7042" i="6"/>
  <c r="I7041" i="6"/>
  <c r="I7040" i="6"/>
  <c r="I7039" i="6"/>
  <c r="I7038" i="6"/>
  <c r="I7037" i="6"/>
  <c r="I7036" i="6"/>
  <c r="I7035" i="6"/>
  <c r="I7034" i="6"/>
  <c r="I7033" i="6"/>
  <c r="I7032" i="6"/>
  <c r="I7031" i="6"/>
  <c r="I7030" i="6"/>
  <c r="I7029" i="6"/>
  <c r="I7028" i="6"/>
  <c r="I7027" i="6"/>
  <c r="I7026" i="6"/>
  <c r="I7025" i="6"/>
  <c r="I7024" i="6"/>
  <c r="I7023" i="6"/>
  <c r="I7022" i="6"/>
  <c r="I7021" i="6"/>
  <c r="I7020" i="6"/>
  <c r="I7019" i="6"/>
  <c r="I7018" i="6"/>
  <c r="I7017" i="6"/>
  <c r="I7016" i="6"/>
  <c r="I7015" i="6"/>
  <c r="I7014" i="6"/>
  <c r="I7013" i="6"/>
  <c r="I7012" i="6"/>
  <c r="I7011" i="6"/>
  <c r="I7010" i="6"/>
  <c r="I7009" i="6"/>
  <c r="I7008" i="6"/>
  <c r="I7007" i="6"/>
  <c r="I7006" i="6"/>
  <c r="I7005" i="6"/>
  <c r="I7004" i="6"/>
  <c r="I7003" i="6"/>
  <c r="I7002" i="6"/>
  <c r="I7001" i="6"/>
  <c r="I7000" i="6"/>
  <c r="I6999" i="6"/>
  <c r="I6998" i="6"/>
  <c r="I6997" i="6"/>
  <c r="I6996" i="6"/>
  <c r="I6995" i="6"/>
  <c r="I6994" i="6"/>
  <c r="I6993" i="6"/>
  <c r="I6992" i="6"/>
  <c r="I6991" i="6"/>
  <c r="I6990" i="6"/>
  <c r="I6989" i="6"/>
  <c r="I6988" i="6"/>
  <c r="I6987" i="6"/>
  <c r="I6986" i="6"/>
  <c r="I6985" i="6"/>
  <c r="I6984" i="6"/>
  <c r="I6983" i="6"/>
  <c r="I6982" i="6"/>
  <c r="I6981" i="6"/>
  <c r="I6980" i="6"/>
  <c r="I6979" i="6"/>
  <c r="I6978" i="6"/>
  <c r="I6977" i="6"/>
  <c r="I6976" i="6"/>
  <c r="I6975" i="6"/>
  <c r="I6974" i="6"/>
  <c r="I6973" i="6"/>
  <c r="I6972" i="6"/>
  <c r="I6971" i="6"/>
  <c r="I6970" i="6"/>
  <c r="I6969" i="6"/>
  <c r="I6968" i="6"/>
  <c r="I6967" i="6"/>
  <c r="I6966" i="6"/>
  <c r="I6965" i="6"/>
  <c r="I6964" i="6"/>
  <c r="I6963" i="6"/>
  <c r="I6962" i="6"/>
  <c r="I6961" i="6"/>
  <c r="I6960" i="6"/>
  <c r="I6959" i="6"/>
  <c r="I6958" i="6"/>
  <c r="I6957" i="6"/>
  <c r="I6956" i="6"/>
  <c r="I6955" i="6"/>
  <c r="I6954" i="6"/>
  <c r="I6953" i="6"/>
  <c r="I6952" i="6"/>
  <c r="I6951" i="6"/>
  <c r="I6950" i="6"/>
  <c r="I6949" i="6"/>
  <c r="I6948" i="6"/>
  <c r="I6947" i="6"/>
  <c r="I6946" i="6"/>
  <c r="I6945" i="6"/>
  <c r="I6944" i="6"/>
  <c r="I6943" i="6"/>
  <c r="I6942" i="6"/>
  <c r="I6941" i="6"/>
  <c r="I6940" i="6"/>
  <c r="I6939" i="6"/>
  <c r="I6938" i="6"/>
  <c r="I6937" i="6"/>
  <c r="I6936" i="6"/>
  <c r="I6935" i="6"/>
  <c r="I6934" i="6"/>
  <c r="I6933" i="6"/>
  <c r="I6932" i="6"/>
  <c r="I6931" i="6"/>
  <c r="I6930" i="6"/>
  <c r="I6929" i="6"/>
  <c r="I6928" i="6"/>
  <c r="I6927" i="6"/>
  <c r="I6926" i="6"/>
  <c r="I6925" i="6"/>
  <c r="I6924" i="6"/>
  <c r="I6923" i="6"/>
  <c r="I6922" i="6"/>
  <c r="I6921" i="6"/>
  <c r="I6920" i="6"/>
  <c r="I6919" i="6"/>
  <c r="I6918" i="6"/>
  <c r="I6917" i="6"/>
  <c r="I6916" i="6"/>
  <c r="I6915" i="6"/>
  <c r="I6914" i="6"/>
  <c r="I6913" i="6"/>
  <c r="I6912" i="6"/>
  <c r="I6911" i="6"/>
  <c r="I6910" i="6"/>
  <c r="I6909" i="6"/>
  <c r="I6908" i="6"/>
  <c r="I6907" i="6"/>
  <c r="I6906" i="6"/>
  <c r="I6905" i="6"/>
  <c r="I6904" i="6"/>
  <c r="I6903" i="6"/>
  <c r="I6902" i="6"/>
  <c r="I6901" i="6"/>
  <c r="I6900" i="6"/>
  <c r="I6899" i="6"/>
  <c r="I6898" i="6"/>
  <c r="I6897" i="6"/>
  <c r="I6896" i="6"/>
  <c r="I6895" i="6"/>
  <c r="I6894" i="6"/>
  <c r="I6893" i="6"/>
  <c r="I6892" i="6"/>
  <c r="I6891" i="6"/>
  <c r="I6890" i="6"/>
  <c r="I6889" i="6"/>
  <c r="I6888" i="6"/>
  <c r="I6887" i="6"/>
  <c r="I6886" i="6"/>
  <c r="I6885" i="6"/>
  <c r="I6884" i="6"/>
  <c r="I6883" i="6"/>
  <c r="I6882" i="6"/>
  <c r="I6881" i="6"/>
  <c r="I6880" i="6"/>
  <c r="I6879" i="6"/>
  <c r="I6878" i="6"/>
  <c r="I6877" i="6"/>
  <c r="I6876" i="6"/>
  <c r="I6875" i="6"/>
  <c r="I6874" i="6"/>
  <c r="I6873" i="6"/>
  <c r="I6872" i="6"/>
  <c r="I6871" i="6"/>
  <c r="I6870" i="6"/>
  <c r="I6869" i="6"/>
  <c r="I6868" i="6"/>
  <c r="I6867" i="6"/>
  <c r="I6866" i="6"/>
  <c r="I6865" i="6"/>
  <c r="I6864" i="6"/>
  <c r="I6863" i="6"/>
  <c r="I6862" i="6"/>
  <c r="I6861" i="6"/>
  <c r="I6860" i="6"/>
  <c r="I6859" i="6"/>
  <c r="I6858" i="6"/>
  <c r="I6857" i="6"/>
  <c r="I6856" i="6"/>
  <c r="I6855" i="6"/>
  <c r="I6854" i="6"/>
  <c r="I6853" i="6"/>
  <c r="I6852" i="6"/>
  <c r="I6851" i="6"/>
  <c r="I6850" i="6"/>
  <c r="I6849" i="6"/>
  <c r="I6848" i="6"/>
  <c r="I6847" i="6"/>
  <c r="I6846" i="6"/>
  <c r="I6845" i="6"/>
  <c r="I6844" i="6"/>
  <c r="I6843" i="6"/>
  <c r="I6842" i="6"/>
  <c r="I6841" i="6"/>
  <c r="I6840" i="6"/>
  <c r="I6839" i="6"/>
  <c r="I6838" i="6"/>
  <c r="I6837" i="6"/>
  <c r="I6836" i="6"/>
  <c r="I6835" i="6"/>
  <c r="I6834" i="6"/>
  <c r="I6833" i="6"/>
  <c r="I6832" i="6"/>
  <c r="I6831" i="6"/>
  <c r="I6830" i="6"/>
  <c r="I6829" i="6"/>
  <c r="I6828" i="6"/>
  <c r="I6827" i="6"/>
  <c r="I6826" i="6"/>
  <c r="I6825" i="6"/>
  <c r="I6824" i="6"/>
  <c r="I6823" i="6"/>
  <c r="I6822" i="6"/>
  <c r="I6821" i="6"/>
  <c r="I6820" i="6"/>
  <c r="I6819" i="6"/>
  <c r="I6818" i="6"/>
  <c r="I6817" i="6"/>
  <c r="I6816" i="6"/>
  <c r="I6815" i="6"/>
  <c r="I6814" i="6"/>
  <c r="I6813" i="6"/>
  <c r="I6812" i="6"/>
  <c r="I6811" i="6"/>
  <c r="I6810" i="6"/>
  <c r="I6809" i="6"/>
  <c r="I6808" i="6"/>
  <c r="I6807" i="6"/>
  <c r="I6806" i="6"/>
  <c r="I6805" i="6"/>
  <c r="I6804" i="6"/>
  <c r="I6803" i="6"/>
  <c r="I6802" i="6"/>
  <c r="I6801" i="6"/>
  <c r="I6800" i="6"/>
  <c r="I6799" i="6"/>
  <c r="I6798" i="6"/>
  <c r="I6797" i="6"/>
  <c r="I6796" i="6"/>
  <c r="I6795" i="6"/>
  <c r="I6794" i="6"/>
  <c r="I6793" i="6"/>
  <c r="I6792" i="6"/>
  <c r="I6791" i="6"/>
  <c r="I6790" i="6"/>
  <c r="I6789" i="6"/>
  <c r="I6788" i="6"/>
  <c r="I6787" i="6"/>
  <c r="I6786" i="6"/>
  <c r="I6785" i="6"/>
  <c r="I6784" i="6"/>
  <c r="I6783" i="6"/>
  <c r="I6782" i="6"/>
  <c r="I6781" i="6"/>
  <c r="I6780" i="6"/>
  <c r="I6779" i="6"/>
  <c r="I6778" i="6"/>
  <c r="I6777" i="6"/>
  <c r="I6776" i="6"/>
  <c r="I6775" i="6"/>
  <c r="I6774" i="6"/>
  <c r="I6773" i="6"/>
  <c r="I6772" i="6"/>
  <c r="I6771" i="6"/>
  <c r="I6770" i="6"/>
  <c r="I6769" i="6"/>
  <c r="I6768" i="6"/>
  <c r="I6767" i="6"/>
  <c r="I6766" i="6"/>
  <c r="I6765" i="6"/>
  <c r="I6764" i="6"/>
  <c r="I6763" i="6"/>
  <c r="I6762" i="6"/>
  <c r="I6761" i="6"/>
  <c r="I6760" i="6"/>
  <c r="I6759" i="6"/>
  <c r="I6758" i="6"/>
  <c r="I6757" i="6"/>
  <c r="I6756" i="6"/>
  <c r="I6755" i="6"/>
  <c r="I6754" i="6"/>
  <c r="I6753" i="6"/>
  <c r="I6752" i="6"/>
  <c r="I6751" i="6"/>
  <c r="I6750" i="6"/>
  <c r="I6749" i="6"/>
  <c r="I6748" i="6"/>
  <c r="I6747" i="6"/>
  <c r="I6746" i="6"/>
  <c r="I6745" i="6"/>
  <c r="I6744" i="6"/>
  <c r="I6743" i="6"/>
  <c r="I6742" i="6"/>
  <c r="I6741" i="6"/>
  <c r="I6740" i="6"/>
  <c r="I6739" i="6"/>
  <c r="I6738" i="6"/>
  <c r="I6737" i="6"/>
  <c r="I6736" i="6"/>
  <c r="I6735" i="6"/>
  <c r="I6734" i="6"/>
  <c r="I6733" i="6"/>
  <c r="I6732" i="6"/>
  <c r="I6731" i="6"/>
  <c r="I6730" i="6"/>
  <c r="I6729" i="6"/>
  <c r="I6728" i="6"/>
  <c r="I6727" i="6"/>
  <c r="I6726" i="6"/>
  <c r="I6725" i="6"/>
  <c r="I6724" i="6"/>
  <c r="I6723" i="6"/>
  <c r="I6722" i="6"/>
  <c r="I6721" i="6"/>
  <c r="I6720" i="6"/>
  <c r="I6719" i="6"/>
  <c r="I6718" i="6"/>
  <c r="I6717" i="6"/>
  <c r="I6716" i="6"/>
  <c r="I6715" i="6"/>
  <c r="I6714" i="6"/>
  <c r="I6713" i="6"/>
  <c r="I6712" i="6"/>
  <c r="I6711" i="6"/>
  <c r="I6710" i="6"/>
  <c r="I6709" i="6"/>
  <c r="I6708" i="6"/>
  <c r="I6707" i="6"/>
  <c r="I6706" i="6"/>
  <c r="I6705" i="6"/>
  <c r="I6704" i="6"/>
  <c r="I6703" i="6"/>
  <c r="I6702" i="6"/>
  <c r="I6701" i="6"/>
  <c r="I6700" i="6"/>
  <c r="I6699" i="6"/>
  <c r="I6698" i="6"/>
  <c r="I6697" i="6"/>
  <c r="I6696" i="6"/>
  <c r="I6695" i="6"/>
  <c r="I6694" i="6"/>
  <c r="I6693" i="6"/>
  <c r="I6692" i="6"/>
  <c r="I6691" i="6"/>
  <c r="I6690" i="6"/>
  <c r="I6689" i="6"/>
  <c r="I6688" i="6"/>
  <c r="I6687" i="6"/>
  <c r="I6686" i="6"/>
  <c r="I6685" i="6"/>
  <c r="I6684" i="6"/>
  <c r="I6683" i="6"/>
  <c r="I6682" i="6"/>
  <c r="I6681" i="6"/>
  <c r="I6680" i="6"/>
  <c r="I6679" i="6"/>
  <c r="I6678" i="6"/>
  <c r="I6677" i="6"/>
  <c r="I6676" i="6"/>
  <c r="I6675" i="6"/>
  <c r="I6674" i="6"/>
  <c r="I6673" i="6"/>
  <c r="I6672" i="6"/>
  <c r="I6671" i="6"/>
  <c r="I6670" i="6"/>
  <c r="I6669" i="6"/>
  <c r="I6668" i="6"/>
  <c r="I6667" i="6"/>
  <c r="I6666" i="6"/>
  <c r="I6665" i="6"/>
  <c r="I6664" i="6"/>
  <c r="I6663" i="6"/>
  <c r="I6662" i="6"/>
  <c r="I6661" i="6"/>
  <c r="I6660" i="6"/>
  <c r="I6659" i="6"/>
  <c r="I6658" i="6"/>
  <c r="I6657" i="6"/>
  <c r="I6656" i="6"/>
  <c r="I6655" i="6"/>
  <c r="I6654" i="6"/>
  <c r="I6653" i="6"/>
  <c r="I6652" i="6"/>
  <c r="I6651" i="6"/>
  <c r="I6650" i="6"/>
  <c r="I6649" i="6"/>
  <c r="I6648" i="6"/>
  <c r="I6647" i="6"/>
  <c r="I6646" i="6"/>
  <c r="I6645" i="6"/>
  <c r="I6644" i="6"/>
  <c r="I6643" i="6"/>
  <c r="I6642" i="6"/>
  <c r="I6641" i="6"/>
  <c r="I6640" i="6"/>
  <c r="I6639" i="6"/>
  <c r="I6638" i="6"/>
  <c r="I6637" i="6"/>
  <c r="I6636" i="6"/>
  <c r="I6635" i="6"/>
  <c r="I6634" i="6"/>
  <c r="I6633" i="6"/>
  <c r="I6632" i="6"/>
  <c r="I6631" i="6"/>
  <c r="I6630" i="6"/>
  <c r="I6629" i="6"/>
  <c r="I6628" i="6"/>
  <c r="I6627" i="6"/>
  <c r="I6626" i="6"/>
  <c r="I6625" i="6"/>
  <c r="I6624" i="6"/>
  <c r="I6623" i="6"/>
  <c r="I6622" i="6"/>
  <c r="I6621" i="6"/>
  <c r="I6620" i="6"/>
  <c r="I6619" i="6"/>
  <c r="I6618" i="6"/>
  <c r="I6617" i="6"/>
  <c r="I6616" i="6"/>
  <c r="I6615" i="6"/>
  <c r="I6614" i="6"/>
  <c r="I6613" i="6"/>
  <c r="I6612" i="6"/>
  <c r="I6611" i="6"/>
  <c r="I6610" i="6"/>
  <c r="I6609" i="6"/>
  <c r="I6608" i="6"/>
  <c r="I6607" i="6"/>
  <c r="I6606" i="6"/>
  <c r="I6605" i="6"/>
  <c r="I6604" i="6"/>
  <c r="I6603" i="6"/>
  <c r="I6602" i="6"/>
  <c r="I6601" i="6"/>
  <c r="I6600" i="6"/>
  <c r="I6599" i="6"/>
  <c r="I6598" i="6"/>
  <c r="I6597" i="6"/>
  <c r="I6596" i="6"/>
  <c r="I6595" i="6"/>
  <c r="I6594" i="6"/>
  <c r="I6593" i="6"/>
  <c r="I6592" i="6"/>
  <c r="I6591" i="6"/>
  <c r="I6590" i="6"/>
  <c r="I6589" i="6"/>
  <c r="I6588" i="6"/>
  <c r="I6587" i="6"/>
  <c r="I6586" i="6"/>
  <c r="I6585" i="6"/>
  <c r="I6584" i="6"/>
  <c r="I6583" i="6"/>
  <c r="I6582" i="6"/>
  <c r="I6581" i="6"/>
  <c r="I6580" i="6"/>
  <c r="I6579" i="6"/>
  <c r="I6578" i="6"/>
  <c r="I6577" i="6"/>
  <c r="I6576" i="6"/>
  <c r="I6575" i="6"/>
  <c r="I6574" i="6"/>
  <c r="I6573" i="6"/>
  <c r="I6572" i="6"/>
  <c r="I6571" i="6"/>
  <c r="I6570" i="6"/>
  <c r="I6569" i="6"/>
  <c r="I6568" i="6"/>
  <c r="I6567" i="6"/>
  <c r="I6566" i="6"/>
  <c r="I6565" i="6"/>
  <c r="I6564" i="6"/>
  <c r="I6563" i="6"/>
  <c r="I6562" i="6"/>
  <c r="I6561" i="6"/>
  <c r="I6560" i="6"/>
  <c r="I6559" i="6"/>
  <c r="I6558" i="6"/>
  <c r="I6557" i="6"/>
  <c r="I6556" i="6"/>
  <c r="I6555" i="6"/>
  <c r="I6554" i="6"/>
  <c r="I6553" i="6"/>
  <c r="I6552" i="6"/>
  <c r="I6551" i="6"/>
  <c r="I6550" i="6"/>
  <c r="I6549" i="6"/>
  <c r="I6548" i="6"/>
  <c r="I6547" i="6"/>
  <c r="I6546" i="6"/>
  <c r="I6545" i="6"/>
  <c r="I6544" i="6"/>
  <c r="I6543" i="6"/>
  <c r="I6542" i="6"/>
  <c r="I6541" i="6"/>
  <c r="I6540" i="6"/>
  <c r="I6539" i="6"/>
  <c r="I6538" i="6"/>
  <c r="I6537" i="6"/>
  <c r="I6536" i="6"/>
  <c r="I6535" i="6"/>
  <c r="I6534" i="6"/>
  <c r="I6533" i="6"/>
  <c r="I6532" i="6"/>
  <c r="I6531" i="6"/>
  <c r="I6530" i="6"/>
  <c r="I6529" i="6"/>
  <c r="I6528" i="6"/>
  <c r="I6527" i="6"/>
  <c r="I6526" i="6"/>
  <c r="I6525" i="6"/>
  <c r="I6524" i="6"/>
  <c r="I6523" i="6"/>
  <c r="I6522" i="6"/>
  <c r="I6521" i="6"/>
  <c r="I6520" i="6"/>
  <c r="I6519" i="6"/>
  <c r="I6518" i="6"/>
  <c r="I6517" i="6"/>
  <c r="I6516" i="6"/>
  <c r="I6515" i="6"/>
  <c r="I6514" i="6"/>
  <c r="I6513" i="6"/>
  <c r="I6512" i="6"/>
  <c r="I6511" i="6"/>
  <c r="I6510" i="6"/>
  <c r="I6509" i="6"/>
  <c r="I6508" i="6"/>
  <c r="I6507" i="6"/>
  <c r="I6506" i="6"/>
  <c r="I6505" i="6"/>
  <c r="I6504" i="6"/>
  <c r="I6503" i="6"/>
  <c r="I6502" i="6"/>
  <c r="I6501" i="6"/>
  <c r="I6500" i="6"/>
  <c r="I6499" i="6"/>
  <c r="I6498" i="6"/>
  <c r="I6497" i="6"/>
  <c r="I6496" i="6"/>
  <c r="I6495" i="6"/>
  <c r="I6494" i="6"/>
  <c r="I6493" i="6"/>
  <c r="I6492" i="6"/>
  <c r="I6491" i="6"/>
  <c r="I6490" i="6"/>
  <c r="I6489" i="6"/>
  <c r="I6488" i="6"/>
  <c r="I6487" i="6"/>
  <c r="I6486" i="6"/>
  <c r="I6485" i="6"/>
  <c r="I6484" i="6"/>
  <c r="I6483" i="6"/>
  <c r="I6482" i="6"/>
  <c r="I6481" i="6"/>
  <c r="I6480" i="6"/>
  <c r="I6479" i="6"/>
  <c r="I6478" i="6"/>
  <c r="I6477" i="6"/>
  <c r="I6476" i="6"/>
  <c r="I6475" i="6"/>
  <c r="I6474" i="6"/>
  <c r="I6473" i="6"/>
  <c r="I6472" i="6"/>
  <c r="I6471" i="6"/>
  <c r="I6470" i="6"/>
  <c r="I6469" i="6"/>
  <c r="I6468" i="6"/>
  <c r="I6467" i="6"/>
  <c r="I6466" i="6"/>
  <c r="I6465" i="6"/>
  <c r="I6464" i="6"/>
  <c r="I6463" i="6"/>
  <c r="I6462" i="6"/>
  <c r="I6461" i="6"/>
  <c r="I6460" i="6"/>
  <c r="I6459" i="6"/>
  <c r="I6458" i="6"/>
  <c r="I6457" i="6"/>
  <c r="I6456" i="6"/>
  <c r="I6455" i="6"/>
  <c r="I6454" i="6"/>
  <c r="I6453" i="6"/>
  <c r="I6452" i="6"/>
  <c r="I6451" i="6"/>
  <c r="I6450" i="6"/>
  <c r="I6449" i="6"/>
  <c r="I6448" i="6"/>
  <c r="I6447" i="6"/>
  <c r="I6446" i="6"/>
  <c r="I6445" i="6"/>
  <c r="I6444" i="6"/>
  <c r="I6443" i="6"/>
  <c r="I6442" i="6"/>
  <c r="I6441" i="6"/>
  <c r="I6440" i="6"/>
  <c r="I6439" i="6"/>
  <c r="I6438" i="6"/>
  <c r="I6437" i="6"/>
  <c r="I6436" i="6"/>
  <c r="I6435" i="6"/>
  <c r="I6434" i="6"/>
  <c r="I6433" i="6"/>
  <c r="I6432" i="6"/>
  <c r="I6431" i="6"/>
  <c r="I6430" i="6"/>
  <c r="I6429" i="6"/>
  <c r="I6428" i="6"/>
  <c r="I6427" i="6"/>
  <c r="I6426" i="6"/>
  <c r="I6425" i="6"/>
  <c r="I6424" i="6"/>
  <c r="I6423" i="6"/>
  <c r="I6422" i="6"/>
  <c r="I6421" i="6"/>
  <c r="I6420" i="6"/>
  <c r="I6419" i="6"/>
  <c r="I6418" i="6"/>
  <c r="I6417" i="6"/>
  <c r="I6416" i="6"/>
  <c r="I6415" i="6"/>
  <c r="I6414" i="6"/>
  <c r="I6413" i="6"/>
  <c r="I6412" i="6"/>
  <c r="I6411" i="6"/>
  <c r="I6410" i="6"/>
  <c r="I6409" i="6"/>
  <c r="I6408" i="6"/>
  <c r="I6407" i="6"/>
  <c r="I6406" i="6"/>
  <c r="I6405" i="6"/>
  <c r="I6404" i="6"/>
  <c r="I6403" i="6"/>
  <c r="I6402" i="6"/>
  <c r="I6401" i="6"/>
  <c r="I6400" i="6"/>
  <c r="I6399" i="6"/>
  <c r="I6398" i="6"/>
  <c r="I6397" i="6"/>
  <c r="I6396" i="6"/>
  <c r="I6395" i="6"/>
  <c r="I6394" i="6"/>
  <c r="I6393" i="6"/>
  <c r="I6392" i="6"/>
  <c r="I6391" i="6"/>
  <c r="I6390" i="6"/>
  <c r="I6389" i="6"/>
  <c r="I6388" i="6"/>
  <c r="I6387" i="6"/>
  <c r="I6386" i="6"/>
  <c r="I6385" i="6"/>
  <c r="I6384" i="6"/>
  <c r="I6383" i="6"/>
  <c r="I6382" i="6"/>
  <c r="I6381" i="6"/>
  <c r="I6380" i="6"/>
  <c r="I6379" i="6"/>
  <c r="I6378" i="6"/>
  <c r="I6377" i="6"/>
  <c r="I6376" i="6"/>
  <c r="I6375" i="6"/>
  <c r="I6374" i="6"/>
  <c r="I6373" i="6"/>
  <c r="I6372" i="6"/>
  <c r="I6371" i="6"/>
  <c r="I6370" i="6"/>
  <c r="I6369" i="6"/>
  <c r="I6368" i="6"/>
  <c r="I6367" i="6"/>
  <c r="I6366" i="6"/>
  <c r="I6365" i="6"/>
  <c r="I6364" i="6"/>
  <c r="I6363" i="6"/>
  <c r="I6362" i="6"/>
  <c r="I6361" i="6"/>
  <c r="I6360" i="6"/>
  <c r="I6359" i="6"/>
  <c r="I6358" i="6"/>
  <c r="I6357" i="6"/>
  <c r="I6356" i="6"/>
  <c r="I6355" i="6"/>
  <c r="I6354" i="6"/>
  <c r="I6353" i="6"/>
  <c r="I6352" i="6"/>
  <c r="I6351" i="6"/>
  <c r="I6350" i="6"/>
  <c r="I6349" i="6"/>
  <c r="I6348" i="6"/>
  <c r="I6347" i="6"/>
  <c r="I6346" i="6"/>
  <c r="I6345" i="6"/>
  <c r="I6344" i="6"/>
  <c r="I6343" i="6"/>
  <c r="I6342" i="6"/>
  <c r="I6341" i="6"/>
  <c r="I6340" i="6"/>
  <c r="I6339" i="6"/>
  <c r="I6338" i="6"/>
  <c r="I6337" i="6"/>
  <c r="I6336" i="6"/>
  <c r="I6335" i="6"/>
  <c r="I6334" i="6"/>
  <c r="I6333" i="6"/>
  <c r="I6332" i="6"/>
  <c r="I6331" i="6"/>
  <c r="I6330" i="6"/>
  <c r="I6329" i="6"/>
  <c r="I6328" i="6"/>
  <c r="I6327" i="6"/>
  <c r="I6326" i="6"/>
  <c r="I6325" i="6"/>
  <c r="I6324" i="6"/>
  <c r="I6323" i="6"/>
  <c r="I6322" i="6"/>
  <c r="I6321" i="6"/>
  <c r="I6320" i="6"/>
  <c r="I6319" i="6"/>
  <c r="I6318" i="6"/>
  <c r="I6317" i="6"/>
  <c r="I6316" i="6"/>
  <c r="I6315" i="6"/>
  <c r="I6314" i="6"/>
  <c r="I6313" i="6"/>
  <c r="I6312" i="6"/>
  <c r="I6311" i="6"/>
  <c r="I6310" i="6"/>
  <c r="I6309" i="6"/>
  <c r="I6308" i="6"/>
  <c r="I6307" i="6"/>
  <c r="I6306" i="6"/>
  <c r="I6305" i="6"/>
  <c r="I6304" i="6"/>
  <c r="I6303" i="6"/>
  <c r="I6302" i="6"/>
  <c r="I6301" i="6"/>
  <c r="I6300" i="6"/>
  <c r="I6299" i="6"/>
  <c r="I6298" i="6"/>
  <c r="I6297" i="6"/>
  <c r="I6296" i="6"/>
  <c r="I6295" i="6"/>
  <c r="I6294" i="6"/>
  <c r="I6293" i="6"/>
  <c r="I6292" i="6"/>
  <c r="I6291" i="6"/>
  <c r="I6290" i="6"/>
  <c r="I6289" i="6"/>
  <c r="I6288" i="6"/>
  <c r="I6287" i="6"/>
  <c r="I6286" i="6"/>
  <c r="I6285" i="6"/>
  <c r="I6284" i="6"/>
  <c r="I6283" i="6"/>
  <c r="I6282" i="6"/>
  <c r="I6281" i="6"/>
  <c r="I6280" i="6"/>
  <c r="I6279" i="6"/>
  <c r="I6278" i="6"/>
  <c r="I6277" i="6"/>
  <c r="I6276" i="6"/>
  <c r="I6275" i="6"/>
  <c r="I6274" i="6"/>
  <c r="I6273" i="6"/>
  <c r="I6272" i="6"/>
  <c r="I6271" i="6"/>
  <c r="I6270" i="6"/>
  <c r="I6269" i="6"/>
  <c r="I6268" i="6"/>
  <c r="I6267" i="6"/>
  <c r="I6266" i="6"/>
  <c r="I6265" i="6"/>
  <c r="I6264" i="6"/>
  <c r="I6263" i="6"/>
  <c r="I6262" i="6"/>
  <c r="I6261" i="6"/>
  <c r="I6260" i="6"/>
  <c r="I6259" i="6"/>
  <c r="I6258" i="6"/>
  <c r="I6257" i="6"/>
  <c r="I6256" i="6"/>
  <c r="I6255" i="6"/>
  <c r="I6254" i="6"/>
  <c r="I6253" i="6"/>
  <c r="I6252" i="6"/>
  <c r="I6251" i="6"/>
  <c r="I6250" i="6"/>
  <c r="I6249" i="6"/>
  <c r="I6248" i="6"/>
  <c r="I6247" i="6"/>
  <c r="I6246" i="6"/>
  <c r="I6245" i="6"/>
  <c r="I6244" i="6"/>
  <c r="I6243" i="6"/>
  <c r="I6242" i="6"/>
  <c r="I6241" i="6"/>
  <c r="I6240" i="6"/>
  <c r="I6239" i="6"/>
  <c r="I6238" i="6"/>
  <c r="I6237" i="6"/>
  <c r="I6236" i="6"/>
  <c r="I6235" i="6"/>
  <c r="I6234" i="6"/>
  <c r="I6233" i="6"/>
  <c r="I6232" i="6"/>
  <c r="I6231" i="6"/>
  <c r="I6230" i="6"/>
  <c r="I6229" i="6"/>
  <c r="I6228" i="6"/>
  <c r="I6227" i="6"/>
  <c r="I6226" i="6"/>
  <c r="I6225" i="6"/>
  <c r="I6224" i="6"/>
  <c r="I6223" i="6"/>
  <c r="I6222" i="6"/>
  <c r="I6221" i="6"/>
  <c r="I6220" i="6"/>
  <c r="I6219" i="6"/>
  <c r="I6218" i="6"/>
  <c r="I6217" i="6"/>
  <c r="I6216" i="6"/>
  <c r="I6215" i="6"/>
  <c r="I6214" i="6"/>
  <c r="I6213" i="6"/>
  <c r="I6212" i="6"/>
  <c r="I6211" i="6"/>
  <c r="I6210" i="6"/>
  <c r="I6209" i="6"/>
  <c r="I6208" i="6"/>
  <c r="I6207" i="6"/>
  <c r="I6206" i="6"/>
  <c r="I6205" i="6"/>
  <c r="I6204" i="6"/>
  <c r="I6203" i="6"/>
  <c r="I6202" i="6"/>
  <c r="I6201" i="6"/>
  <c r="I6200" i="6"/>
  <c r="I6199" i="6"/>
  <c r="I6198" i="6"/>
  <c r="I6197" i="6"/>
  <c r="I6196" i="6"/>
  <c r="I6195" i="6"/>
  <c r="I6194" i="6"/>
  <c r="I6193" i="6"/>
  <c r="I6192" i="6"/>
  <c r="I6191" i="6"/>
  <c r="I6190" i="6"/>
  <c r="I6189" i="6"/>
  <c r="I6188" i="6"/>
  <c r="I6187" i="6"/>
  <c r="I6186" i="6"/>
  <c r="I6185" i="6"/>
  <c r="I6184" i="6"/>
  <c r="I6183" i="6"/>
  <c r="I6182" i="6"/>
  <c r="I6181" i="6"/>
  <c r="I6180" i="6"/>
  <c r="I6179" i="6"/>
  <c r="I6178" i="6"/>
  <c r="I6177" i="6"/>
  <c r="I6176" i="6"/>
  <c r="I6175" i="6"/>
  <c r="I6174" i="6"/>
  <c r="I6173" i="6"/>
  <c r="I6172" i="6"/>
  <c r="I6171" i="6"/>
  <c r="I6170" i="6"/>
  <c r="I6169" i="6"/>
  <c r="I6168" i="6"/>
  <c r="I6167" i="6"/>
  <c r="I6166" i="6"/>
  <c r="I6165" i="6"/>
  <c r="I6164" i="6"/>
  <c r="I6163" i="6"/>
  <c r="I6162" i="6"/>
  <c r="I6161" i="6"/>
  <c r="I6160" i="6"/>
  <c r="I6159" i="6"/>
  <c r="I6158" i="6"/>
  <c r="I6157" i="6"/>
  <c r="I6156" i="6"/>
  <c r="I6155" i="6"/>
  <c r="I6154" i="6"/>
  <c r="I6153" i="6"/>
  <c r="I6152" i="6"/>
  <c r="I6151" i="6"/>
  <c r="I6150" i="6"/>
  <c r="I6149" i="6"/>
  <c r="I6148" i="6"/>
  <c r="I6147" i="6"/>
  <c r="I6146" i="6"/>
  <c r="I6145" i="6"/>
  <c r="I6144" i="6"/>
  <c r="I6143" i="6"/>
  <c r="I6142" i="6"/>
  <c r="I6141" i="6"/>
  <c r="I6140" i="6"/>
  <c r="I6139" i="6"/>
  <c r="I6138" i="6"/>
  <c r="I6137" i="6"/>
  <c r="I6136" i="6"/>
  <c r="I6135" i="6"/>
  <c r="I6134" i="6"/>
  <c r="I6133" i="6"/>
  <c r="I6132" i="6"/>
  <c r="I6131" i="6"/>
  <c r="I6130" i="6"/>
  <c r="I6129" i="6"/>
  <c r="I6128" i="6"/>
  <c r="I6127" i="6"/>
  <c r="I6126" i="6"/>
  <c r="I6125" i="6"/>
  <c r="I6124" i="6"/>
  <c r="I6123" i="6"/>
  <c r="I6122" i="6"/>
  <c r="I6121" i="6"/>
  <c r="I6120" i="6"/>
  <c r="I6119" i="6"/>
  <c r="I6118" i="6"/>
  <c r="I6117" i="6"/>
  <c r="I6116" i="6"/>
  <c r="I6115" i="6"/>
  <c r="I6114" i="6"/>
  <c r="I6113" i="6"/>
  <c r="I6112" i="6"/>
  <c r="I6111" i="6"/>
  <c r="I6110" i="6"/>
  <c r="I6109" i="6"/>
  <c r="I6108" i="6"/>
  <c r="I6107" i="6"/>
  <c r="I6106" i="6"/>
  <c r="I6105" i="6"/>
  <c r="I6104" i="6"/>
  <c r="I6103" i="6"/>
  <c r="I6102" i="6"/>
  <c r="I6101" i="6"/>
  <c r="I6100" i="6"/>
  <c r="I6099" i="6"/>
  <c r="I6098" i="6"/>
  <c r="I6097" i="6"/>
  <c r="I6096" i="6"/>
  <c r="I6095" i="6"/>
  <c r="I6094" i="6"/>
  <c r="I6093" i="6"/>
  <c r="I6092" i="6"/>
  <c r="I6091" i="6"/>
  <c r="I6090" i="6"/>
  <c r="I6089" i="6"/>
  <c r="I6088" i="6"/>
  <c r="I6087" i="6"/>
  <c r="I6086" i="6"/>
  <c r="I6085" i="6"/>
  <c r="I6084" i="6"/>
  <c r="I6083" i="6"/>
  <c r="I6082" i="6"/>
  <c r="I6081" i="6"/>
  <c r="I6080" i="6"/>
  <c r="I6079" i="6"/>
  <c r="I6078" i="6"/>
  <c r="I6077" i="6"/>
  <c r="I6076" i="6"/>
  <c r="I6075" i="6"/>
  <c r="I6074" i="6"/>
  <c r="I6073" i="6"/>
  <c r="I6072" i="6"/>
  <c r="I6071" i="6"/>
  <c r="I6070" i="6"/>
  <c r="I6069" i="6"/>
  <c r="I6068" i="6"/>
  <c r="I6067" i="6"/>
  <c r="I6066" i="6"/>
  <c r="I6065" i="6"/>
  <c r="I6064" i="6"/>
  <c r="I6063" i="6"/>
  <c r="I6062" i="6"/>
  <c r="I6061" i="6"/>
  <c r="I6060" i="6"/>
  <c r="I6059" i="6"/>
  <c r="I6058" i="6"/>
  <c r="I6057" i="6"/>
  <c r="I6056" i="6"/>
  <c r="I6055" i="6"/>
  <c r="I6054" i="6"/>
  <c r="I6053" i="6"/>
  <c r="I6052" i="6"/>
  <c r="I6051" i="6"/>
  <c r="I6050" i="6"/>
  <c r="I6049" i="6"/>
  <c r="I6048" i="6"/>
  <c r="I6047" i="6"/>
  <c r="I6046" i="6"/>
  <c r="I6045" i="6"/>
  <c r="I6044" i="6"/>
  <c r="I6043" i="6"/>
  <c r="I6042" i="6"/>
  <c r="I6041" i="6"/>
  <c r="I6040" i="6"/>
  <c r="I6039" i="6"/>
  <c r="I6038" i="6"/>
  <c r="I6037" i="6"/>
  <c r="I6036" i="6"/>
  <c r="I6035" i="6"/>
  <c r="I6034" i="6"/>
  <c r="I6033" i="6"/>
  <c r="I6032" i="6"/>
  <c r="I6031" i="6"/>
  <c r="I6030" i="6"/>
  <c r="I6029" i="6"/>
  <c r="I6028" i="6"/>
  <c r="I6027" i="6"/>
  <c r="I6026" i="6"/>
  <c r="I6025" i="6"/>
  <c r="I6024" i="6"/>
  <c r="I6023" i="6"/>
  <c r="I6022" i="6"/>
  <c r="I6021" i="6"/>
  <c r="I6020" i="6"/>
  <c r="I6019" i="6"/>
  <c r="I6018" i="6"/>
  <c r="I6017" i="6"/>
  <c r="I6016" i="6"/>
  <c r="I6015" i="6"/>
  <c r="I6014" i="6"/>
  <c r="I6013" i="6"/>
  <c r="I6012" i="6"/>
  <c r="I6011" i="6"/>
  <c r="I6010" i="6"/>
  <c r="I6009" i="6"/>
  <c r="I6008" i="6"/>
  <c r="I6007" i="6"/>
  <c r="I6006" i="6"/>
  <c r="I6005" i="6"/>
  <c r="I6004" i="6"/>
  <c r="I6003" i="6"/>
  <c r="I6002" i="6"/>
  <c r="I6001" i="6"/>
  <c r="I6000" i="6"/>
  <c r="I5999" i="6"/>
  <c r="I5998" i="6"/>
  <c r="I5997" i="6"/>
  <c r="I5996" i="6"/>
  <c r="I5995" i="6"/>
  <c r="I5994" i="6"/>
  <c r="I5993" i="6"/>
  <c r="I5992" i="6"/>
  <c r="I5991" i="6"/>
  <c r="I5990" i="6"/>
  <c r="I5989" i="6"/>
  <c r="I5988" i="6"/>
  <c r="I5987" i="6"/>
  <c r="I5986" i="6"/>
  <c r="I5985" i="6"/>
  <c r="I5984" i="6"/>
  <c r="I5983" i="6"/>
  <c r="I5982" i="6"/>
  <c r="I5981" i="6"/>
  <c r="I5980" i="6"/>
  <c r="I5979" i="6"/>
  <c r="I5978" i="6"/>
  <c r="I5977" i="6"/>
  <c r="I5976" i="6"/>
  <c r="I5975" i="6"/>
  <c r="I5974" i="6"/>
  <c r="I5973" i="6"/>
  <c r="I5972" i="6"/>
  <c r="I5971" i="6"/>
  <c r="I5970" i="6"/>
  <c r="I5969" i="6"/>
  <c r="I5968" i="6"/>
  <c r="I5967" i="6"/>
  <c r="I5966" i="6"/>
  <c r="I5965" i="6"/>
  <c r="I5964" i="6"/>
  <c r="I5963" i="6"/>
  <c r="I5962" i="6"/>
  <c r="I5961" i="6"/>
  <c r="I5960" i="6"/>
  <c r="I5959" i="6"/>
  <c r="I5958" i="6"/>
  <c r="I5957" i="6"/>
  <c r="I5956" i="6"/>
  <c r="I5955" i="6"/>
  <c r="I5954" i="6"/>
  <c r="I5953" i="6"/>
  <c r="I5952" i="6"/>
  <c r="I5951" i="6"/>
  <c r="I5950" i="6"/>
  <c r="I5949" i="6"/>
  <c r="I5948" i="6"/>
  <c r="I5947" i="6"/>
  <c r="I5946" i="6"/>
  <c r="I5945" i="6"/>
  <c r="I5944" i="6"/>
  <c r="I5943" i="6"/>
  <c r="I5942" i="6"/>
  <c r="I5941" i="6"/>
  <c r="I5940" i="6"/>
  <c r="I5939" i="6"/>
  <c r="I5938" i="6"/>
  <c r="I5937" i="6"/>
  <c r="I5936" i="6"/>
  <c r="I5935" i="6"/>
  <c r="I5934" i="6"/>
  <c r="I5933" i="6"/>
  <c r="I5932" i="6"/>
  <c r="I5931" i="6"/>
  <c r="I5930" i="6"/>
  <c r="I5929" i="6"/>
  <c r="I5928" i="6"/>
  <c r="I5927" i="6"/>
  <c r="I5926" i="6"/>
  <c r="I5925" i="6"/>
  <c r="I5924" i="6"/>
  <c r="I5923" i="6"/>
  <c r="I5922" i="6"/>
  <c r="I5921" i="6"/>
  <c r="I5920" i="6"/>
  <c r="I5919" i="6"/>
  <c r="I5918" i="6"/>
  <c r="I5917" i="6"/>
  <c r="I5916" i="6"/>
  <c r="I5915" i="6"/>
  <c r="I5914" i="6"/>
  <c r="I5913" i="6"/>
  <c r="I5912" i="6"/>
  <c r="I5911" i="6"/>
  <c r="I5910" i="6"/>
  <c r="I5909" i="6"/>
  <c r="I5908" i="6"/>
  <c r="I5907" i="6"/>
  <c r="I5906" i="6"/>
  <c r="I5905" i="6"/>
  <c r="I5904" i="6"/>
  <c r="I5903" i="6"/>
  <c r="I5902" i="6"/>
  <c r="I5901" i="6"/>
  <c r="I5900" i="6"/>
  <c r="I5899" i="6"/>
  <c r="I5898" i="6"/>
  <c r="I5897" i="6"/>
  <c r="I5896" i="6"/>
  <c r="I5895" i="6"/>
  <c r="I5894" i="6"/>
  <c r="I5893" i="6"/>
  <c r="I5892" i="6"/>
  <c r="I5891" i="6"/>
  <c r="I5890" i="6"/>
  <c r="I5889" i="6"/>
  <c r="I5888" i="6"/>
  <c r="I5887" i="6"/>
  <c r="I5886" i="6"/>
  <c r="I5885" i="6"/>
  <c r="I5884" i="6"/>
  <c r="I5883" i="6"/>
  <c r="I5882" i="6"/>
  <c r="I5881" i="6"/>
  <c r="I5880" i="6"/>
  <c r="I5879" i="6"/>
  <c r="I5878" i="6"/>
  <c r="I5877" i="6"/>
  <c r="I5876" i="6"/>
  <c r="I5875" i="6"/>
  <c r="I5874" i="6"/>
  <c r="I5873" i="6"/>
  <c r="I5872" i="6"/>
  <c r="I5871" i="6"/>
  <c r="I5870" i="6"/>
  <c r="I5869" i="6"/>
  <c r="I5868" i="6"/>
  <c r="I5867" i="6"/>
  <c r="I5866" i="6"/>
  <c r="I5865" i="6"/>
  <c r="I5864" i="6"/>
  <c r="I5863" i="6"/>
  <c r="I5862" i="6"/>
  <c r="I5861" i="6"/>
  <c r="I5860" i="6"/>
  <c r="I5859" i="6"/>
  <c r="I5858" i="6"/>
  <c r="I5857" i="6"/>
  <c r="I5856" i="6"/>
  <c r="I5855" i="6"/>
  <c r="I5854" i="6"/>
  <c r="I5853" i="6"/>
  <c r="I5852" i="6"/>
  <c r="I5851" i="6"/>
  <c r="I5850" i="6"/>
  <c r="I5849" i="6"/>
  <c r="I5848" i="6"/>
  <c r="I5847" i="6"/>
  <c r="I5846" i="6"/>
  <c r="I5845" i="6"/>
  <c r="I5844" i="6"/>
  <c r="I5843" i="6"/>
  <c r="I5842" i="6"/>
  <c r="I5841" i="6"/>
  <c r="I5840" i="6"/>
  <c r="I5839" i="6"/>
  <c r="I5838" i="6"/>
  <c r="I5837" i="6"/>
  <c r="I5836" i="6"/>
  <c r="I5835" i="6"/>
  <c r="I5834" i="6"/>
  <c r="I5833" i="6"/>
  <c r="I5832" i="6"/>
  <c r="I5831" i="6"/>
  <c r="I5830" i="6"/>
  <c r="I5829" i="6"/>
  <c r="I5828" i="6"/>
  <c r="I5827" i="6"/>
  <c r="I5826" i="6"/>
  <c r="I5825" i="6"/>
  <c r="I5824" i="6"/>
  <c r="I5823" i="6"/>
  <c r="I5822" i="6"/>
  <c r="I5821" i="6"/>
  <c r="I5820" i="6"/>
  <c r="I5819" i="6"/>
  <c r="I5818" i="6"/>
  <c r="I5817" i="6"/>
  <c r="I5816" i="6"/>
  <c r="I5815" i="6"/>
  <c r="I5814" i="6"/>
  <c r="I5813" i="6"/>
  <c r="I5812" i="6"/>
  <c r="I5811" i="6"/>
  <c r="I5810" i="6"/>
  <c r="I5809" i="6"/>
  <c r="I5808" i="6"/>
  <c r="I5807" i="6"/>
  <c r="I5806" i="6"/>
  <c r="I5805" i="6"/>
  <c r="I5804" i="6"/>
  <c r="I5803" i="6"/>
  <c r="I5802" i="6"/>
  <c r="I5801" i="6"/>
  <c r="I5800" i="6"/>
  <c r="I5799" i="6"/>
  <c r="I5798" i="6"/>
  <c r="I5797" i="6"/>
  <c r="I5796" i="6"/>
  <c r="I5795" i="6"/>
  <c r="I5794" i="6"/>
  <c r="I5793" i="6"/>
  <c r="I5792" i="6"/>
  <c r="I5791" i="6"/>
  <c r="I5790" i="6"/>
  <c r="I5789" i="6"/>
  <c r="I5788" i="6"/>
  <c r="I5787" i="6"/>
  <c r="I5786" i="6"/>
  <c r="I5785" i="6"/>
  <c r="I5784" i="6"/>
  <c r="I5783" i="6"/>
  <c r="I5782" i="6"/>
  <c r="I5781" i="6"/>
  <c r="I5780" i="6"/>
  <c r="I5779" i="6"/>
  <c r="I5778" i="6"/>
  <c r="I5777" i="6"/>
  <c r="I5776" i="6"/>
  <c r="I5775" i="6"/>
  <c r="I5774" i="6"/>
  <c r="I5773" i="6"/>
  <c r="I5772" i="6"/>
  <c r="I5771" i="6"/>
  <c r="I5770" i="6"/>
  <c r="I5769" i="6"/>
  <c r="I5768" i="6"/>
  <c r="I5767" i="6"/>
  <c r="I5766" i="6"/>
  <c r="I5765" i="6"/>
  <c r="I5764" i="6"/>
  <c r="I5763" i="6"/>
  <c r="I5762" i="6"/>
  <c r="I5761" i="6"/>
  <c r="I5760" i="6"/>
  <c r="I5759" i="6"/>
  <c r="I5758" i="6"/>
  <c r="I5757" i="6"/>
  <c r="I5756" i="6"/>
  <c r="I5755" i="6"/>
  <c r="I5754" i="6"/>
  <c r="I5753" i="6"/>
  <c r="I5752" i="6"/>
  <c r="I5751" i="6"/>
  <c r="I5750" i="6"/>
  <c r="I5749" i="6"/>
  <c r="I5748" i="6"/>
  <c r="I5747" i="6"/>
  <c r="I5746" i="6"/>
  <c r="I5745" i="6"/>
  <c r="I5744" i="6"/>
  <c r="I5743" i="6"/>
  <c r="I5742" i="6"/>
  <c r="I5741" i="6"/>
  <c r="I5740" i="6"/>
  <c r="I5739" i="6"/>
  <c r="I5738" i="6"/>
  <c r="I5737" i="6"/>
  <c r="I5736" i="6"/>
  <c r="I5735" i="6"/>
  <c r="I5734" i="6"/>
  <c r="I5733" i="6"/>
  <c r="I5732" i="6"/>
  <c r="I5731" i="6"/>
  <c r="I5730" i="6"/>
  <c r="I5729" i="6"/>
  <c r="I5728" i="6"/>
  <c r="I5727" i="6"/>
  <c r="I5726" i="6"/>
  <c r="I5725" i="6"/>
  <c r="I5724" i="6"/>
  <c r="I5723" i="6"/>
  <c r="I5722" i="6"/>
  <c r="I5721" i="6"/>
  <c r="I5720" i="6"/>
  <c r="I5719" i="6"/>
  <c r="I5718" i="6"/>
  <c r="I5717" i="6"/>
  <c r="I5716" i="6"/>
  <c r="I5715" i="6"/>
  <c r="I5714" i="6"/>
  <c r="I5713" i="6"/>
  <c r="I5712" i="6"/>
  <c r="I5711" i="6"/>
  <c r="I5710" i="6"/>
  <c r="I5709" i="6"/>
  <c r="I5708" i="6"/>
  <c r="I5707" i="6"/>
  <c r="I5706" i="6"/>
  <c r="I5705" i="6"/>
  <c r="I5704" i="6"/>
  <c r="I5703" i="6"/>
  <c r="I5702" i="6"/>
  <c r="I5701" i="6"/>
  <c r="I5700" i="6"/>
  <c r="I5699" i="6"/>
  <c r="I5698" i="6"/>
  <c r="I5697" i="6"/>
  <c r="I5696" i="6"/>
  <c r="I5695" i="6"/>
  <c r="I5694" i="6"/>
  <c r="I5693" i="6"/>
  <c r="I5692" i="6"/>
  <c r="I5691" i="6"/>
  <c r="I5690" i="6"/>
  <c r="I5689" i="6"/>
  <c r="I5688" i="6"/>
  <c r="I5687" i="6"/>
  <c r="I5686" i="6"/>
  <c r="I5685" i="6"/>
  <c r="I5684" i="6"/>
  <c r="I5683" i="6"/>
  <c r="I5682" i="6"/>
  <c r="I5681" i="6"/>
  <c r="I5680" i="6"/>
  <c r="I5679" i="6"/>
  <c r="I5678" i="6"/>
  <c r="I5677" i="6"/>
  <c r="I5676" i="6"/>
  <c r="I5675" i="6"/>
  <c r="I5674" i="6"/>
  <c r="I5673" i="6"/>
  <c r="I5672" i="6"/>
  <c r="I5671" i="6"/>
  <c r="I5670" i="6"/>
  <c r="I5669" i="6"/>
  <c r="I5668" i="6"/>
  <c r="I5667" i="6"/>
  <c r="I5666" i="6"/>
  <c r="I5665" i="6"/>
  <c r="I5664" i="6"/>
  <c r="I5663" i="6"/>
  <c r="I5662" i="6"/>
  <c r="I5661" i="6"/>
  <c r="I5660" i="6"/>
  <c r="I5659" i="6"/>
  <c r="I5658" i="6"/>
  <c r="I5657" i="6"/>
  <c r="I5656" i="6"/>
  <c r="I5655" i="6"/>
  <c r="I5654" i="6"/>
  <c r="I5653" i="6"/>
  <c r="I5652" i="6"/>
  <c r="I5651" i="6"/>
  <c r="I5650" i="6"/>
  <c r="I5649" i="6"/>
  <c r="I5648" i="6"/>
  <c r="I5647" i="6"/>
  <c r="I5646" i="6"/>
  <c r="I5645" i="6"/>
  <c r="I5644" i="6"/>
  <c r="I5643" i="6"/>
  <c r="I5642" i="6"/>
  <c r="I5641" i="6"/>
  <c r="I5640" i="6"/>
  <c r="I5639" i="6"/>
  <c r="I5638" i="6"/>
  <c r="I5637" i="6"/>
  <c r="I5636" i="6"/>
  <c r="I5635" i="6"/>
  <c r="I5634" i="6"/>
  <c r="I5633" i="6"/>
  <c r="I5632" i="6"/>
  <c r="I5631" i="6"/>
  <c r="I5630" i="6"/>
  <c r="I5629" i="6"/>
  <c r="I5628" i="6"/>
  <c r="I5627" i="6"/>
  <c r="I5626" i="6"/>
  <c r="I5625" i="6"/>
  <c r="I5624" i="6"/>
  <c r="I5623" i="6"/>
  <c r="I5622" i="6"/>
  <c r="I5621" i="6"/>
  <c r="I5620" i="6"/>
  <c r="I5619" i="6"/>
  <c r="I5618" i="6"/>
  <c r="I5617" i="6"/>
  <c r="I5616" i="6"/>
  <c r="I5615" i="6"/>
  <c r="I5614" i="6"/>
  <c r="I5613" i="6"/>
  <c r="I5612" i="6"/>
  <c r="I5611" i="6"/>
  <c r="I5610" i="6"/>
  <c r="I5609" i="6"/>
  <c r="I5608" i="6"/>
  <c r="I5607" i="6"/>
  <c r="I5606" i="6"/>
  <c r="I5605" i="6"/>
  <c r="I5604" i="6"/>
  <c r="I5603" i="6"/>
  <c r="I5602" i="6"/>
  <c r="I5601" i="6"/>
  <c r="I5600" i="6"/>
  <c r="I5599" i="6"/>
  <c r="I5598" i="6"/>
  <c r="I5597" i="6"/>
  <c r="I5596" i="6"/>
  <c r="I5595" i="6"/>
  <c r="I5594" i="6"/>
  <c r="I5593" i="6"/>
  <c r="I5592" i="6"/>
  <c r="I5591" i="6"/>
  <c r="I5590" i="6"/>
  <c r="I5589" i="6"/>
  <c r="I5588" i="6"/>
  <c r="I5587" i="6"/>
  <c r="I5586" i="6"/>
  <c r="I5585" i="6"/>
  <c r="I5584" i="6"/>
  <c r="I5583" i="6"/>
  <c r="I5582" i="6"/>
  <c r="I5581" i="6"/>
  <c r="I5580" i="6"/>
  <c r="I5579" i="6"/>
  <c r="I5578" i="6"/>
  <c r="I5577" i="6"/>
  <c r="I5576" i="6"/>
  <c r="I5575" i="6"/>
  <c r="I5574" i="6"/>
  <c r="I5573" i="6"/>
  <c r="I5572" i="6"/>
  <c r="I5571" i="6"/>
  <c r="I5570" i="6"/>
  <c r="I5569" i="6"/>
  <c r="I5568" i="6"/>
  <c r="I5567" i="6"/>
  <c r="I5566" i="6"/>
  <c r="I5565" i="6"/>
  <c r="I5564" i="6"/>
  <c r="I5563" i="6"/>
  <c r="I5562" i="6"/>
  <c r="I5561" i="6"/>
  <c r="I5560" i="6"/>
  <c r="I5559" i="6"/>
  <c r="I5558" i="6"/>
  <c r="I5557" i="6"/>
  <c r="I5556" i="6"/>
  <c r="I5555" i="6"/>
  <c r="I5554" i="6"/>
  <c r="I5553" i="6"/>
  <c r="I5552" i="6"/>
  <c r="I5551" i="6"/>
  <c r="I5550" i="6"/>
  <c r="I5549" i="6"/>
  <c r="I5548" i="6"/>
  <c r="I5547" i="6"/>
  <c r="I5546" i="6"/>
  <c r="I5545" i="6"/>
  <c r="I5544" i="6"/>
  <c r="I5543" i="6"/>
  <c r="I5542" i="6"/>
  <c r="I5541" i="6"/>
  <c r="I5540" i="6"/>
  <c r="I5539" i="6"/>
  <c r="I5538" i="6"/>
  <c r="I5537" i="6"/>
  <c r="I5536" i="6"/>
  <c r="I5535" i="6"/>
  <c r="I5534" i="6"/>
  <c r="I5533" i="6"/>
  <c r="I5532" i="6"/>
  <c r="I5531" i="6"/>
  <c r="I5530" i="6"/>
  <c r="I5529" i="6"/>
  <c r="I5528" i="6"/>
  <c r="I5527" i="6"/>
  <c r="I5526" i="6"/>
  <c r="I5525" i="6"/>
  <c r="I5524" i="6"/>
  <c r="I5523" i="6"/>
  <c r="I5522" i="6"/>
  <c r="I5521" i="6"/>
  <c r="I5520" i="6"/>
  <c r="I5519" i="6"/>
  <c r="I5518" i="6"/>
  <c r="I5517" i="6"/>
  <c r="I5516" i="6"/>
  <c r="I5515" i="6"/>
  <c r="I5514" i="6"/>
  <c r="I5513" i="6"/>
  <c r="I5512" i="6"/>
  <c r="I5511" i="6"/>
  <c r="I5510" i="6"/>
  <c r="I5509" i="6"/>
  <c r="I5508" i="6"/>
  <c r="I5507" i="6"/>
  <c r="I5506" i="6"/>
  <c r="I5505" i="6"/>
  <c r="I5504" i="6"/>
  <c r="I5503" i="6"/>
  <c r="I5502" i="6"/>
  <c r="I5501" i="6"/>
  <c r="I5500" i="6"/>
  <c r="I5499" i="6"/>
  <c r="I5498" i="6"/>
  <c r="I5497" i="6"/>
  <c r="I5496" i="6"/>
  <c r="I5495" i="6"/>
  <c r="I5494" i="6"/>
  <c r="I5493" i="6"/>
  <c r="I5492" i="6"/>
  <c r="I5491" i="6"/>
  <c r="I5490" i="6"/>
  <c r="I5489" i="6"/>
  <c r="I5488" i="6"/>
  <c r="I5487" i="6"/>
  <c r="I5486" i="6"/>
  <c r="I5485" i="6"/>
  <c r="I5484" i="6"/>
  <c r="I5483" i="6"/>
  <c r="I5482" i="6"/>
  <c r="I5481" i="6"/>
  <c r="I5480" i="6"/>
  <c r="I5479" i="6"/>
  <c r="I5478" i="6"/>
  <c r="I5477" i="6"/>
  <c r="I5476" i="6"/>
  <c r="I5475" i="6"/>
  <c r="I5474" i="6"/>
  <c r="I5473" i="6"/>
  <c r="I5472" i="6"/>
  <c r="I5471" i="6"/>
  <c r="I5470" i="6"/>
  <c r="I5469" i="6"/>
  <c r="I5468" i="6"/>
  <c r="I5467" i="6"/>
  <c r="I5466" i="6"/>
  <c r="I5465" i="6"/>
  <c r="I5464" i="6"/>
  <c r="I5463" i="6"/>
  <c r="I5462" i="6"/>
  <c r="I5461" i="6"/>
  <c r="I5460" i="6"/>
  <c r="I5459" i="6"/>
  <c r="I5458" i="6"/>
  <c r="I5457" i="6"/>
  <c r="I5456" i="6"/>
  <c r="I5455" i="6"/>
  <c r="I5454" i="6"/>
  <c r="I5453" i="6"/>
  <c r="I5452" i="6"/>
  <c r="I5451" i="6"/>
  <c r="I5450" i="6"/>
  <c r="I5449" i="6"/>
  <c r="I5448" i="6"/>
  <c r="I5447" i="6"/>
  <c r="I5446" i="6"/>
  <c r="I5445" i="6"/>
  <c r="I5444" i="6"/>
  <c r="I5443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S701" i="1" s="1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S702" i="1"/>
  <c r="P702" i="1"/>
  <c r="C702" i="1"/>
  <c r="P701" i="1"/>
  <c r="C701" i="1"/>
  <c r="P700" i="1"/>
  <c r="C700" i="1"/>
  <c r="P699" i="1"/>
  <c r="C699" i="1"/>
  <c r="P698" i="1"/>
  <c r="C698" i="1"/>
  <c r="P697" i="1"/>
  <c r="C697" i="1"/>
  <c r="S696" i="1"/>
  <c r="P696" i="1"/>
  <c r="C696" i="1"/>
  <c r="P695" i="1"/>
  <c r="C695" i="1"/>
  <c r="P694" i="1"/>
  <c r="C694" i="1"/>
  <c r="S693" i="1"/>
  <c r="P693" i="1"/>
  <c r="C693" i="1"/>
  <c r="P692" i="1"/>
  <c r="C692" i="1"/>
  <c r="P691" i="1"/>
  <c r="C691" i="1"/>
  <c r="S690" i="1"/>
  <c r="P690" i="1"/>
  <c r="C690" i="1"/>
  <c r="P689" i="1"/>
  <c r="C689" i="1"/>
  <c r="P688" i="1"/>
  <c r="C688" i="1"/>
  <c r="P687" i="1"/>
  <c r="C687" i="1"/>
  <c r="P686" i="1"/>
  <c r="C686" i="1"/>
  <c r="P685" i="1"/>
  <c r="C685" i="1"/>
  <c r="P684" i="1"/>
  <c r="C684" i="1"/>
  <c r="S683" i="1"/>
  <c r="P683" i="1"/>
  <c r="C683" i="1"/>
  <c r="P682" i="1"/>
  <c r="C682" i="1"/>
  <c r="P681" i="1"/>
  <c r="C681" i="1"/>
  <c r="S680" i="1"/>
  <c r="P680" i="1"/>
  <c r="C680" i="1"/>
  <c r="P679" i="1"/>
  <c r="C679" i="1"/>
  <c r="P678" i="1"/>
  <c r="C678" i="1"/>
  <c r="S677" i="1"/>
  <c r="P677" i="1"/>
  <c r="C677" i="1"/>
  <c r="P676" i="1"/>
  <c r="C676" i="1"/>
  <c r="P675" i="1"/>
  <c r="C675" i="1"/>
  <c r="P674" i="1"/>
  <c r="C674" i="1"/>
  <c r="S673" i="1"/>
  <c r="P673" i="1"/>
  <c r="C673" i="1"/>
  <c r="S672" i="1"/>
  <c r="P672" i="1"/>
  <c r="C672" i="1"/>
  <c r="P671" i="1"/>
  <c r="C671" i="1"/>
  <c r="S670" i="1"/>
  <c r="P670" i="1"/>
  <c r="C670" i="1"/>
  <c r="S669" i="1"/>
  <c r="P669" i="1"/>
  <c r="C669" i="1"/>
  <c r="S668" i="1"/>
  <c r="P668" i="1"/>
  <c r="C668" i="1"/>
  <c r="P667" i="1"/>
  <c r="C667" i="1"/>
  <c r="S666" i="1"/>
  <c r="P666" i="1"/>
  <c r="C666" i="1"/>
  <c r="S665" i="1"/>
  <c r="P665" i="1"/>
  <c r="C665" i="1"/>
  <c r="P664" i="1"/>
  <c r="C664" i="1"/>
  <c r="P663" i="1"/>
  <c r="C663" i="1"/>
  <c r="P662" i="1"/>
  <c r="C662" i="1"/>
  <c r="P661" i="1"/>
  <c r="C661" i="1"/>
  <c r="P660" i="1"/>
  <c r="C660" i="1"/>
  <c r="P659" i="1"/>
  <c r="C659" i="1"/>
  <c r="S658" i="1"/>
  <c r="P658" i="1"/>
  <c r="C658" i="1"/>
  <c r="P657" i="1"/>
  <c r="C657" i="1"/>
  <c r="P656" i="1"/>
  <c r="C656" i="1"/>
  <c r="P655" i="1"/>
  <c r="C655" i="1"/>
  <c r="P654" i="1"/>
  <c r="C654" i="1"/>
  <c r="P653" i="1"/>
  <c r="C653" i="1"/>
  <c r="S652" i="1"/>
  <c r="P652" i="1"/>
  <c r="C652" i="1"/>
  <c r="P651" i="1"/>
  <c r="C651" i="1"/>
  <c r="P650" i="1"/>
  <c r="C650" i="1"/>
  <c r="P649" i="1"/>
  <c r="C649" i="1"/>
  <c r="S648" i="1"/>
  <c r="P648" i="1"/>
  <c r="C648" i="1"/>
  <c r="P647" i="1"/>
  <c r="C647" i="1"/>
  <c r="P646" i="1"/>
  <c r="C646" i="1"/>
  <c r="S645" i="1"/>
  <c r="P645" i="1"/>
  <c r="C645" i="1"/>
  <c r="P644" i="1"/>
  <c r="C644" i="1"/>
  <c r="P643" i="1"/>
  <c r="C643" i="1"/>
  <c r="P642" i="1"/>
  <c r="C642" i="1"/>
  <c r="P641" i="1"/>
  <c r="C641" i="1"/>
  <c r="P640" i="1"/>
  <c r="C640" i="1"/>
  <c r="P639" i="1"/>
  <c r="C639" i="1"/>
  <c r="P638" i="1"/>
  <c r="C638" i="1"/>
  <c r="P637" i="1"/>
  <c r="C637" i="1"/>
  <c r="P636" i="1"/>
  <c r="C636" i="1"/>
  <c r="P635" i="1"/>
  <c r="C635" i="1"/>
  <c r="P634" i="1"/>
  <c r="C634" i="1"/>
  <c r="S633" i="1"/>
  <c r="P633" i="1"/>
  <c r="C633" i="1"/>
  <c r="P632" i="1"/>
  <c r="C632" i="1"/>
  <c r="P631" i="1"/>
  <c r="C631" i="1"/>
  <c r="S630" i="1"/>
  <c r="P630" i="1"/>
  <c r="C630" i="1"/>
  <c r="P629" i="1"/>
  <c r="C629" i="1"/>
  <c r="P628" i="1"/>
  <c r="C628" i="1"/>
  <c r="S627" i="1"/>
  <c r="P627" i="1"/>
  <c r="C627" i="1"/>
  <c r="P626" i="1"/>
  <c r="C626" i="1"/>
  <c r="P625" i="1"/>
  <c r="C625" i="1"/>
  <c r="P624" i="1"/>
  <c r="C624" i="1"/>
  <c r="P623" i="1"/>
  <c r="C623" i="1"/>
  <c r="P622" i="1"/>
  <c r="C622" i="1"/>
  <c r="P621" i="1"/>
  <c r="C621" i="1"/>
  <c r="S620" i="1"/>
  <c r="P620" i="1"/>
  <c r="C620" i="1"/>
  <c r="P619" i="1"/>
  <c r="C619" i="1"/>
  <c r="P618" i="1"/>
  <c r="C618" i="1"/>
  <c r="P617" i="1"/>
  <c r="C617" i="1"/>
  <c r="P616" i="1"/>
  <c r="C616" i="1"/>
  <c r="P615" i="1"/>
  <c r="C615" i="1"/>
  <c r="P614" i="1"/>
  <c r="C614" i="1"/>
  <c r="P613" i="1"/>
  <c r="C613" i="1"/>
  <c r="P612" i="1"/>
  <c r="C612" i="1"/>
  <c r="P611" i="1"/>
  <c r="C611" i="1"/>
  <c r="P610" i="1"/>
  <c r="C610" i="1"/>
  <c r="S609" i="1"/>
  <c r="P609" i="1"/>
  <c r="C609" i="1"/>
  <c r="S608" i="1"/>
  <c r="P608" i="1"/>
  <c r="C608" i="1"/>
  <c r="P607" i="1"/>
  <c r="C607" i="1"/>
  <c r="S606" i="1"/>
  <c r="P606" i="1"/>
  <c r="C606" i="1"/>
  <c r="S605" i="1"/>
  <c r="P605" i="1"/>
  <c r="C605" i="1"/>
  <c r="P604" i="1"/>
  <c r="C604" i="1"/>
  <c r="P603" i="1"/>
  <c r="C603" i="1"/>
  <c r="S602" i="1"/>
  <c r="P602" i="1"/>
  <c r="C602" i="1"/>
  <c r="P601" i="1"/>
  <c r="C601" i="1"/>
  <c r="P600" i="1"/>
  <c r="C600" i="1"/>
  <c r="P599" i="1"/>
  <c r="C599" i="1"/>
  <c r="S598" i="1"/>
  <c r="P598" i="1"/>
  <c r="C598" i="1"/>
  <c r="P597" i="1"/>
  <c r="C597" i="1"/>
  <c r="P596" i="1"/>
  <c r="C596" i="1"/>
  <c r="S595" i="1"/>
  <c r="P595" i="1"/>
  <c r="C595" i="1"/>
  <c r="P594" i="1"/>
  <c r="C594" i="1"/>
  <c r="P593" i="1"/>
  <c r="C593" i="1"/>
  <c r="P592" i="1"/>
  <c r="C592" i="1"/>
  <c r="P591" i="1"/>
  <c r="C591" i="1"/>
  <c r="P590" i="1"/>
  <c r="C590" i="1"/>
  <c r="P589" i="1"/>
  <c r="C589" i="1"/>
  <c r="P588" i="1"/>
  <c r="C588" i="1"/>
  <c r="P587" i="1"/>
  <c r="C587" i="1"/>
  <c r="P586" i="1"/>
  <c r="C586" i="1"/>
  <c r="P585" i="1"/>
  <c r="C585" i="1"/>
  <c r="S584" i="1"/>
  <c r="P584" i="1"/>
  <c r="C584" i="1"/>
  <c r="P583" i="1"/>
  <c r="C583" i="1"/>
  <c r="P582" i="1"/>
  <c r="C582" i="1"/>
  <c r="P581" i="1"/>
  <c r="C581" i="1"/>
  <c r="P580" i="1"/>
  <c r="C580" i="1"/>
  <c r="S579" i="1"/>
  <c r="P579" i="1"/>
  <c r="C579" i="1"/>
  <c r="P578" i="1"/>
  <c r="C578" i="1"/>
  <c r="P577" i="1"/>
  <c r="C577" i="1"/>
  <c r="S576" i="1"/>
  <c r="P576" i="1"/>
  <c r="C576" i="1"/>
  <c r="P575" i="1"/>
  <c r="C575" i="1"/>
  <c r="P574" i="1"/>
  <c r="C574" i="1"/>
  <c r="S573" i="1"/>
  <c r="P573" i="1"/>
  <c r="C573" i="1"/>
  <c r="P572" i="1"/>
  <c r="C572" i="1"/>
  <c r="P571" i="1"/>
  <c r="C571" i="1"/>
  <c r="S570" i="1"/>
  <c r="P570" i="1"/>
  <c r="C570" i="1"/>
  <c r="P569" i="1"/>
  <c r="C569" i="1"/>
  <c r="P568" i="1"/>
  <c r="C568" i="1"/>
  <c r="P567" i="1"/>
  <c r="C567" i="1"/>
  <c r="P566" i="1"/>
  <c r="C566" i="1"/>
  <c r="P565" i="1"/>
  <c r="C565" i="1"/>
  <c r="P564" i="1"/>
  <c r="C564" i="1"/>
  <c r="P563" i="1"/>
  <c r="C563" i="1"/>
  <c r="P562" i="1"/>
  <c r="C562" i="1"/>
  <c r="P561" i="1"/>
  <c r="C561" i="1"/>
  <c r="P560" i="1"/>
  <c r="C560" i="1"/>
  <c r="P559" i="1"/>
  <c r="C559" i="1"/>
  <c r="P558" i="1"/>
  <c r="C558" i="1"/>
  <c r="P557" i="1"/>
  <c r="C557" i="1"/>
  <c r="P556" i="1"/>
  <c r="C556" i="1"/>
  <c r="P555" i="1"/>
  <c r="C555" i="1"/>
  <c r="S554" i="1"/>
  <c r="P554" i="1"/>
  <c r="C554" i="1"/>
  <c r="P553" i="1"/>
  <c r="C553" i="1"/>
  <c r="P552" i="1"/>
  <c r="C552" i="1"/>
  <c r="P551" i="1"/>
  <c r="C551" i="1"/>
  <c r="P550" i="1"/>
  <c r="C550" i="1"/>
  <c r="P549" i="1"/>
  <c r="C549" i="1"/>
  <c r="S548" i="1"/>
  <c r="P548" i="1"/>
  <c r="C548" i="1"/>
  <c r="P547" i="1"/>
  <c r="C547" i="1"/>
  <c r="P546" i="1"/>
  <c r="C546" i="1"/>
  <c r="S545" i="1"/>
  <c r="P545" i="1"/>
  <c r="C545" i="1"/>
  <c r="P544" i="1"/>
  <c r="C544" i="1"/>
  <c r="P543" i="1"/>
  <c r="C543" i="1"/>
  <c r="S542" i="1"/>
  <c r="P542" i="1"/>
  <c r="C542" i="1"/>
  <c r="P541" i="1"/>
  <c r="C541" i="1"/>
  <c r="P540" i="1"/>
  <c r="C540" i="1"/>
  <c r="P539" i="1"/>
  <c r="C539" i="1"/>
  <c r="P538" i="1"/>
  <c r="C538" i="1"/>
  <c r="P537" i="1"/>
  <c r="C537" i="1"/>
  <c r="P536" i="1"/>
  <c r="C536" i="1"/>
  <c r="P535" i="1"/>
  <c r="C535" i="1"/>
  <c r="S534" i="1"/>
  <c r="P534" i="1"/>
  <c r="C534" i="1"/>
  <c r="P533" i="1"/>
  <c r="C533" i="1"/>
  <c r="P532" i="1"/>
  <c r="C532" i="1"/>
  <c r="P531" i="1"/>
  <c r="C531" i="1"/>
  <c r="P530" i="1"/>
  <c r="C530" i="1"/>
  <c r="S529" i="1"/>
  <c r="P529" i="1"/>
  <c r="C529" i="1"/>
  <c r="P528" i="1"/>
  <c r="C528" i="1"/>
  <c r="P527" i="1"/>
  <c r="C527" i="1"/>
  <c r="S526" i="1"/>
  <c r="P526" i="1"/>
  <c r="C526" i="1"/>
  <c r="P525" i="1"/>
  <c r="C525" i="1"/>
  <c r="P524" i="1"/>
  <c r="C524" i="1"/>
  <c r="S523" i="1"/>
  <c r="P523" i="1"/>
  <c r="C523" i="1"/>
  <c r="P522" i="1"/>
  <c r="C522" i="1"/>
  <c r="P521" i="1"/>
  <c r="C521" i="1"/>
  <c r="S520" i="1"/>
  <c r="P520" i="1"/>
  <c r="C520" i="1"/>
  <c r="P519" i="1"/>
  <c r="C519" i="1"/>
  <c r="P518" i="1"/>
  <c r="C518" i="1"/>
  <c r="P517" i="1"/>
  <c r="C517" i="1"/>
  <c r="S516" i="1"/>
  <c r="P516" i="1"/>
  <c r="C516" i="1"/>
  <c r="S515" i="1"/>
  <c r="P515" i="1"/>
  <c r="C515" i="1"/>
  <c r="P514" i="1"/>
  <c r="C514" i="1"/>
  <c r="S513" i="1"/>
  <c r="P513" i="1"/>
  <c r="C513" i="1"/>
  <c r="S512" i="1"/>
  <c r="P512" i="1"/>
  <c r="C512" i="1"/>
  <c r="P511" i="1"/>
  <c r="C511" i="1"/>
  <c r="S510" i="1"/>
  <c r="P510" i="1"/>
  <c r="C510" i="1"/>
  <c r="S509" i="1"/>
  <c r="P509" i="1"/>
  <c r="C509" i="1"/>
  <c r="P508" i="1"/>
  <c r="C508" i="1"/>
  <c r="P507" i="1"/>
  <c r="C507" i="1"/>
  <c r="P506" i="1"/>
  <c r="C506" i="1"/>
  <c r="P505" i="1"/>
  <c r="C505" i="1"/>
  <c r="S504" i="1"/>
  <c r="P504" i="1"/>
  <c r="C504" i="1"/>
  <c r="P503" i="1"/>
  <c r="C503" i="1"/>
  <c r="P502" i="1"/>
  <c r="C502" i="1"/>
  <c r="S501" i="1"/>
  <c r="P501" i="1"/>
  <c r="C501" i="1"/>
  <c r="P500" i="1"/>
  <c r="C500" i="1"/>
  <c r="P499" i="1"/>
  <c r="C499" i="1"/>
  <c r="S498" i="1"/>
  <c r="P498" i="1"/>
  <c r="C498" i="1"/>
  <c r="P497" i="1"/>
  <c r="C497" i="1"/>
  <c r="P496" i="1"/>
  <c r="C496" i="1"/>
  <c r="P495" i="1"/>
  <c r="C495" i="1"/>
  <c r="P494" i="1"/>
  <c r="C494" i="1"/>
  <c r="P493" i="1"/>
  <c r="C493" i="1"/>
  <c r="P492" i="1"/>
  <c r="C492" i="1"/>
  <c r="S491" i="1"/>
  <c r="P491" i="1"/>
  <c r="C491" i="1"/>
  <c r="S490" i="1"/>
  <c r="P490" i="1"/>
  <c r="C490" i="1"/>
  <c r="P489" i="1"/>
  <c r="C489" i="1"/>
  <c r="S488" i="1"/>
  <c r="P488" i="1"/>
  <c r="C488" i="1"/>
  <c r="P487" i="1"/>
  <c r="C487" i="1"/>
  <c r="P486" i="1"/>
  <c r="C486" i="1"/>
  <c r="S485" i="1"/>
  <c r="P485" i="1"/>
  <c r="C485" i="1"/>
  <c r="P484" i="1"/>
  <c r="C484" i="1"/>
  <c r="P483" i="1"/>
  <c r="C483" i="1"/>
  <c r="P482" i="1"/>
  <c r="C482" i="1"/>
  <c r="P481" i="1"/>
  <c r="C481" i="1"/>
  <c r="P480" i="1"/>
  <c r="C480" i="1"/>
  <c r="P479" i="1"/>
  <c r="C479" i="1"/>
  <c r="P478" i="1"/>
  <c r="C478" i="1"/>
  <c r="P477" i="1"/>
  <c r="C477" i="1"/>
  <c r="S476" i="1"/>
  <c r="P476" i="1"/>
  <c r="C476" i="1"/>
  <c r="P475" i="1"/>
  <c r="C475" i="1"/>
  <c r="P474" i="1"/>
  <c r="C474" i="1"/>
  <c r="S473" i="1"/>
  <c r="P473" i="1"/>
  <c r="C473" i="1"/>
  <c r="P472" i="1"/>
  <c r="C472" i="1"/>
  <c r="P471" i="1"/>
  <c r="C471" i="1"/>
  <c r="S470" i="1"/>
  <c r="P470" i="1"/>
  <c r="C470" i="1"/>
  <c r="P469" i="1"/>
  <c r="C469" i="1"/>
  <c r="P468" i="1"/>
  <c r="C468" i="1"/>
  <c r="P467" i="1"/>
  <c r="C467" i="1"/>
  <c r="S466" i="1"/>
  <c r="P466" i="1"/>
  <c r="C466" i="1"/>
  <c r="S465" i="1"/>
  <c r="P465" i="1"/>
  <c r="C465" i="1"/>
  <c r="P464" i="1"/>
  <c r="C464" i="1"/>
  <c r="P463" i="1"/>
  <c r="C463" i="1"/>
  <c r="P462" i="1"/>
  <c r="C462" i="1"/>
  <c r="P461" i="1"/>
  <c r="C461" i="1"/>
  <c r="S460" i="1"/>
  <c r="P460" i="1"/>
  <c r="C460" i="1"/>
  <c r="P459" i="1"/>
  <c r="C459" i="1"/>
  <c r="P458" i="1"/>
  <c r="C458" i="1"/>
  <c r="P457" i="1"/>
  <c r="C457" i="1"/>
  <c r="P456" i="1"/>
  <c r="C456" i="1"/>
  <c r="P455" i="1"/>
  <c r="C455" i="1"/>
  <c r="P454" i="1"/>
  <c r="C454" i="1"/>
  <c r="S453" i="1"/>
  <c r="P453" i="1"/>
  <c r="C453" i="1"/>
  <c r="S452" i="1"/>
  <c r="P452" i="1"/>
  <c r="C452" i="1"/>
  <c r="S451" i="1"/>
  <c r="P451" i="1"/>
  <c r="C451" i="1"/>
  <c r="P450" i="1"/>
  <c r="C450" i="1"/>
  <c r="S449" i="1"/>
  <c r="P449" i="1"/>
  <c r="C449" i="1"/>
  <c r="S448" i="1"/>
  <c r="P448" i="1"/>
  <c r="C448" i="1"/>
  <c r="P447" i="1"/>
  <c r="C447" i="1"/>
  <c r="S446" i="1"/>
  <c r="P446" i="1"/>
  <c r="C446" i="1"/>
  <c r="S445" i="1"/>
  <c r="P445" i="1"/>
  <c r="C445" i="1"/>
  <c r="P444" i="1"/>
  <c r="C444" i="1"/>
  <c r="P443" i="1"/>
  <c r="C443" i="1"/>
  <c r="P442" i="1"/>
  <c r="C442" i="1"/>
  <c r="S441" i="1"/>
  <c r="P441" i="1"/>
  <c r="C441" i="1"/>
  <c r="S440" i="1"/>
  <c r="P440" i="1"/>
  <c r="C440" i="1"/>
  <c r="P439" i="1"/>
  <c r="C439" i="1"/>
  <c r="S438" i="1"/>
  <c r="P438" i="1"/>
  <c r="C438" i="1"/>
  <c r="S437" i="1"/>
  <c r="P437" i="1"/>
  <c r="C437" i="1"/>
  <c r="P436" i="1"/>
  <c r="C436" i="1"/>
  <c r="S435" i="1"/>
  <c r="P435" i="1"/>
  <c r="C435" i="1"/>
  <c r="S434" i="1"/>
  <c r="P434" i="1"/>
  <c r="C434" i="1"/>
  <c r="P433" i="1"/>
  <c r="C433" i="1"/>
  <c r="P432" i="1"/>
  <c r="C432" i="1"/>
  <c r="P431" i="1"/>
  <c r="C431" i="1"/>
  <c r="P430" i="1"/>
  <c r="C430" i="1"/>
  <c r="P429" i="1"/>
  <c r="C429" i="1"/>
  <c r="S428" i="1"/>
  <c r="P428" i="1"/>
  <c r="C428" i="1"/>
  <c r="S427" i="1"/>
  <c r="P427" i="1"/>
  <c r="C427" i="1"/>
  <c r="S426" i="1"/>
  <c r="P426" i="1"/>
  <c r="C426" i="1"/>
  <c r="P425" i="1"/>
  <c r="C425" i="1"/>
  <c r="S424" i="1"/>
  <c r="P424" i="1"/>
  <c r="C424" i="1"/>
  <c r="P423" i="1"/>
  <c r="C423" i="1"/>
  <c r="P422" i="1"/>
  <c r="C422" i="1"/>
  <c r="P421" i="1"/>
  <c r="C421" i="1"/>
  <c r="P420" i="1"/>
  <c r="C420" i="1"/>
  <c r="P419" i="1"/>
  <c r="C419" i="1"/>
  <c r="P418" i="1"/>
  <c r="C418" i="1"/>
  <c r="P417" i="1"/>
  <c r="C417" i="1"/>
  <c r="S416" i="1"/>
  <c r="P416" i="1"/>
  <c r="C416" i="1"/>
  <c r="P415" i="1"/>
  <c r="C415" i="1"/>
  <c r="P414" i="1"/>
  <c r="C414" i="1"/>
  <c r="S413" i="1"/>
  <c r="P413" i="1"/>
  <c r="C413" i="1"/>
  <c r="P412" i="1"/>
  <c r="C412" i="1"/>
  <c r="P411" i="1"/>
  <c r="C411" i="1"/>
  <c r="S410" i="1"/>
  <c r="P410" i="1"/>
  <c r="C410" i="1"/>
  <c r="P409" i="1"/>
  <c r="C409" i="1"/>
  <c r="P408" i="1"/>
  <c r="C408" i="1"/>
  <c r="P407" i="1"/>
  <c r="C407" i="1"/>
  <c r="P406" i="1"/>
  <c r="C406" i="1"/>
  <c r="P405" i="1"/>
  <c r="C405" i="1"/>
  <c r="P404" i="1"/>
  <c r="C404" i="1"/>
  <c r="S403" i="1"/>
  <c r="P403" i="1"/>
  <c r="C403" i="1"/>
  <c r="S402" i="1"/>
  <c r="P402" i="1"/>
  <c r="C402" i="1"/>
  <c r="S401" i="1"/>
  <c r="P401" i="1"/>
  <c r="C401" i="1"/>
  <c r="P400" i="1"/>
  <c r="C400" i="1"/>
  <c r="P399" i="1"/>
  <c r="C399" i="1"/>
  <c r="P398" i="1"/>
  <c r="C398" i="1"/>
  <c r="P397" i="1"/>
  <c r="C397" i="1"/>
  <c r="P396" i="1"/>
  <c r="C396" i="1"/>
  <c r="P395" i="1"/>
  <c r="C395" i="1"/>
  <c r="P394" i="1"/>
  <c r="C394" i="1"/>
  <c r="P393" i="1"/>
  <c r="C393" i="1"/>
  <c r="P392" i="1"/>
  <c r="C392" i="1"/>
  <c r="P391" i="1"/>
  <c r="C391" i="1"/>
  <c r="P390" i="1"/>
  <c r="C390" i="1"/>
  <c r="S389" i="1"/>
  <c r="P389" i="1"/>
  <c r="C389" i="1"/>
  <c r="S388" i="1"/>
  <c r="P388" i="1"/>
  <c r="C388" i="1"/>
  <c r="P387" i="1"/>
  <c r="C387" i="1"/>
  <c r="P386" i="1"/>
  <c r="C386" i="1"/>
  <c r="S385" i="1"/>
  <c r="P385" i="1"/>
  <c r="C385" i="1"/>
  <c r="P384" i="1"/>
  <c r="C384" i="1"/>
  <c r="P383" i="1"/>
  <c r="C383" i="1"/>
  <c r="S382" i="1"/>
  <c r="P382" i="1"/>
  <c r="C382" i="1"/>
  <c r="P381" i="1"/>
  <c r="C381" i="1"/>
  <c r="P380" i="1"/>
  <c r="C380" i="1"/>
  <c r="P379" i="1"/>
  <c r="C379" i="1"/>
  <c r="S378" i="1"/>
  <c r="P378" i="1"/>
  <c r="C378" i="1"/>
  <c r="S377" i="1"/>
  <c r="P377" i="1"/>
  <c r="C377" i="1"/>
  <c r="S376" i="1"/>
  <c r="P376" i="1"/>
  <c r="C376" i="1"/>
  <c r="P375" i="1"/>
  <c r="C375" i="1"/>
  <c r="S374" i="1"/>
  <c r="P374" i="1"/>
  <c r="C374" i="1"/>
  <c r="S373" i="1"/>
  <c r="P373" i="1"/>
  <c r="C373" i="1"/>
  <c r="P372" i="1"/>
  <c r="C372" i="1"/>
  <c r="S371" i="1"/>
  <c r="P371" i="1"/>
  <c r="C371" i="1"/>
  <c r="S370" i="1"/>
  <c r="P370" i="1"/>
  <c r="C370" i="1"/>
  <c r="P369" i="1"/>
  <c r="C369" i="1"/>
  <c r="P368" i="1"/>
  <c r="C368" i="1"/>
  <c r="P367" i="1"/>
  <c r="C367" i="1"/>
  <c r="P366" i="1"/>
  <c r="C366" i="1"/>
  <c r="P365" i="1"/>
  <c r="C365" i="1"/>
  <c r="S364" i="1"/>
  <c r="P364" i="1"/>
  <c r="C364" i="1"/>
  <c r="S363" i="1"/>
  <c r="P363" i="1"/>
  <c r="C363" i="1"/>
  <c r="P362" i="1"/>
  <c r="C362" i="1"/>
  <c r="P361" i="1"/>
  <c r="C361" i="1"/>
  <c r="S360" i="1"/>
  <c r="P360" i="1"/>
  <c r="C360" i="1"/>
  <c r="P359" i="1"/>
  <c r="C359" i="1"/>
  <c r="P358" i="1"/>
  <c r="C358" i="1"/>
  <c r="P357" i="1"/>
  <c r="C357" i="1"/>
  <c r="S356" i="1"/>
  <c r="P356" i="1"/>
  <c r="C356" i="1"/>
  <c r="P355" i="1"/>
  <c r="C355" i="1"/>
  <c r="P354" i="1"/>
  <c r="C354" i="1"/>
  <c r="S353" i="1"/>
  <c r="P353" i="1"/>
  <c r="C353" i="1"/>
  <c r="P352" i="1"/>
  <c r="C352" i="1"/>
  <c r="P351" i="1"/>
  <c r="C351" i="1"/>
  <c r="S350" i="1"/>
  <c r="P350" i="1"/>
  <c r="C350" i="1"/>
  <c r="P349" i="1"/>
  <c r="C349" i="1"/>
  <c r="P348" i="1"/>
  <c r="C348" i="1"/>
  <c r="P347" i="1"/>
  <c r="C347" i="1"/>
  <c r="P346" i="1"/>
  <c r="C346" i="1"/>
  <c r="P345" i="1"/>
  <c r="C345" i="1"/>
  <c r="P344" i="1"/>
  <c r="C344" i="1"/>
  <c r="P343" i="1"/>
  <c r="C343" i="1"/>
  <c r="P342" i="1"/>
  <c r="C342" i="1"/>
  <c r="P341" i="1"/>
  <c r="C341" i="1"/>
  <c r="P340" i="1"/>
  <c r="C340" i="1"/>
  <c r="S339" i="1"/>
  <c r="P339" i="1"/>
  <c r="C339" i="1"/>
  <c r="S338" i="1"/>
  <c r="P338" i="1"/>
  <c r="C338" i="1"/>
  <c r="P337" i="1"/>
  <c r="C337" i="1"/>
  <c r="P336" i="1"/>
  <c r="C336" i="1"/>
  <c r="P335" i="1"/>
  <c r="C335" i="1"/>
  <c r="S334" i="1"/>
  <c r="P334" i="1"/>
  <c r="C334" i="1"/>
  <c r="P333" i="1"/>
  <c r="C333" i="1"/>
  <c r="P332" i="1"/>
  <c r="C332" i="1"/>
  <c r="S331" i="1"/>
  <c r="P331" i="1"/>
  <c r="C331" i="1"/>
  <c r="P330" i="1"/>
  <c r="C330" i="1"/>
  <c r="P329" i="1"/>
  <c r="C329" i="1"/>
  <c r="S328" i="1"/>
  <c r="P328" i="1"/>
  <c r="C328" i="1"/>
  <c r="P327" i="1"/>
  <c r="C327" i="1"/>
  <c r="P326" i="1"/>
  <c r="C326" i="1"/>
  <c r="S325" i="1"/>
  <c r="P325" i="1"/>
  <c r="C325" i="1"/>
  <c r="P324" i="1"/>
  <c r="C324" i="1"/>
  <c r="P323" i="1"/>
  <c r="C323" i="1"/>
  <c r="P322" i="1"/>
  <c r="C322" i="1"/>
  <c r="P321" i="1"/>
  <c r="C321" i="1"/>
  <c r="P320" i="1"/>
  <c r="C320" i="1"/>
  <c r="P319" i="1"/>
  <c r="C319" i="1"/>
  <c r="P318" i="1"/>
  <c r="C318" i="1"/>
  <c r="P317" i="1"/>
  <c r="C317" i="1"/>
  <c r="P316" i="1"/>
  <c r="C316" i="1"/>
  <c r="P315" i="1"/>
  <c r="C315" i="1"/>
  <c r="S314" i="1"/>
  <c r="P314" i="1"/>
  <c r="C314" i="1"/>
  <c r="S313" i="1"/>
  <c r="P313" i="1"/>
  <c r="C313" i="1"/>
  <c r="P312" i="1"/>
  <c r="C312" i="1"/>
  <c r="P311" i="1"/>
  <c r="C311" i="1"/>
  <c r="S310" i="1"/>
  <c r="P310" i="1"/>
  <c r="C310" i="1"/>
  <c r="P309" i="1"/>
  <c r="C309" i="1"/>
  <c r="P308" i="1"/>
  <c r="C308" i="1"/>
  <c r="S307" i="1"/>
  <c r="P307" i="1"/>
  <c r="C307" i="1"/>
  <c r="P306" i="1"/>
  <c r="C306" i="1"/>
  <c r="P305" i="1"/>
  <c r="C305" i="1"/>
  <c r="P304" i="1"/>
  <c r="C304" i="1"/>
  <c r="P303" i="1"/>
  <c r="C303" i="1"/>
  <c r="P302" i="1"/>
  <c r="C302" i="1"/>
  <c r="P301" i="1"/>
  <c r="C301" i="1"/>
  <c r="S300" i="1"/>
  <c r="P300" i="1"/>
  <c r="C300" i="1"/>
  <c r="P299" i="1"/>
  <c r="C299" i="1"/>
  <c r="P298" i="1"/>
  <c r="C298" i="1"/>
  <c r="P297" i="1"/>
  <c r="C297" i="1"/>
  <c r="P296" i="1"/>
  <c r="C296" i="1"/>
  <c r="P295" i="1"/>
  <c r="C295" i="1"/>
  <c r="P294" i="1"/>
  <c r="C294" i="1"/>
  <c r="S293" i="1"/>
  <c r="P293" i="1"/>
  <c r="C293" i="1"/>
  <c r="S292" i="1"/>
  <c r="P292" i="1"/>
  <c r="C292" i="1"/>
  <c r="P291" i="1"/>
  <c r="C291" i="1"/>
  <c r="P290" i="1"/>
  <c r="C290" i="1"/>
  <c r="P289" i="1"/>
  <c r="C289" i="1"/>
  <c r="P288" i="1"/>
  <c r="C288" i="1"/>
  <c r="P287" i="1"/>
  <c r="C287" i="1"/>
  <c r="P286" i="1"/>
  <c r="C286" i="1"/>
  <c r="P285" i="1"/>
  <c r="C285" i="1"/>
  <c r="S284" i="1"/>
  <c r="P284" i="1"/>
  <c r="C284" i="1"/>
  <c r="P283" i="1"/>
  <c r="C283" i="1"/>
  <c r="P282" i="1"/>
  <c r="C282" i="1"/>
  <c r="S281" i="1"/>
  <c r="P281" i="1"/>
  <c r="C281" i="1"/>
  <c r="P280" i="1"/>
  <c r="C280" i="1"/>
  <c r="P279" i="1"/>
  <c r="C279" i="1"/>
  <c r="S278" i="1"/>
  <c r="P278" i="1"/>
  <c r="C278" i="1"/>
  <c r="P277" i="1"/>
  <c r="C277" i="1"/>
  <c r="P276" i="1"/>
  <c r="C276" i="1"/>
  <c r="S275" i="1"/>
  <c r="P275" i="1"/>
  <c r="C275" i="1"/>
  <c r="P274" i="1"/>
  <c r="C274" i="1"/>
  <c r="P273" i="1"/>
  <c r="C273" i="1"/>
  <c r="P272" i="1"/>
  <c r="C272" i="1"/>
  <c r="P271" i="1"/>
  <c r="C271" i="1"/>
  <c r="S270" i="1"/>
  <c r="P270" i="1"/>
  <c r="C270" i="1"/>
  <c r="P269" i="1"/>
  <c r="C269" i="1"/>
  <c r="S268" i="1"/>
  <c r="P268" i="1"/>
  <c r="C268" i="1"/>
  <c r="S267" i="1"/>
  <c r="P267" i="1"/>
  <c r="C267" i="1"/>
  <c r="P266" i="1"/>
  <c r="C266" i="1"/>
  <c r="P265" i="1"/>
  <c r="C265" i="1"/>
  <c r="P264" i="1"/>
  <c r="C264" i="1"/>
  <c r="P263" i="1"/>
  <c r="C263" i="1"/>
  <c r="P262" i="1"/>
  <c r="C262" i="1"/>
  <c r="P261" i="1"/>
  <c r="C261" i="1"/>
  <c r="P260" i="1"/>
  <c r="C260" i="1"/>
  <c r="S259" i="1"/>
  <c r="P259" i="1"/>
  <c r="C259" i="1"/>
  <c r="P258" i="1"/>
  <c r="C258" i="1"/>
  <c r="P257" i="1"/>
  <c r="C257" i="1"/>
  <c r="S256" i="1"/>
  <c r="P256" i="1"/>
  <c r="C256" i="1"/>
  <c r="P255" i="1"/>
  <c r="C255" i="1"/>
  <c r="P254" i="1"/>
  <c r="C254" i="1"/>
  <c r="S253" i="1"/>
  <c r="P253" i="1"/>
  <c r="C253" i="1"/>
  <c r="P252" i="1"/>
  <c r="C252" i="1"/>
  <c r="P251" i="1"/>
  <c r="C251" i="1"/>
  <c r="S250" i="1"/>
  <c r="P250" i="1"/>
  <c r="C250" i="1"/>
  <c r="P249" i="1"/>
  <c r="C249" i="1"/>
  <c r="P248" i="1"/>
  <c r="C248" i="1"/>
  <c r="P247" i="1"/>
  <c r="C247" i="1"/>
  <c r="P246" i="1"/>
  <c r="C246" i="1"/>
  <c r="P245" i="1"/>
  <c r="C245" i="1"/>
  <c r="P244" i="1"/>
  <c r="C244" i="1"/>
  <c r="P243" i="1"/>
  <c r="C243" i="1"/>
  <c r="P242" i="1"/>
  <c r="C242" i="1"/>
  <c r="P241" i="1"/>
  <c r="C241" i="1"/>
  <c r="P240" i="1"/>
  <c r="C240" i="1"/>
  <c r="P239" i="1"/>
  <c r="C239" i="1"/>
  <c r="P238" i="1"/>
  <c r="C238" i="1"/>
  <c r="P237" i="1"/>
  <c r="C237" i="1"/>
  <c r="P236" i="1"/>
  <c r="C236" i="1"/>
  <c r="P235" i="1"/>
  <c r="C235" i="1"/>
  <c r="S234" i="1"/>
  <c r="P234" i="1"/>
  <c r="C234" i="1"/>
  <c r="P233" i="1"/>
  <c r="C233" i="1"/>
  <c r="P232" i="1"/>
  <c r="C232" i="1"/>
  <c r="P231" i="1"/>
  <c r="C231" i="1"/>
  <c r="P230" i="1"/>
  <c r="C230" i="1"/>
  <c r="S229" i="1"/>
  <c r="P229" i="1"/>
  <c r="C229" i="1"/>
  <c r="S228" i="1"/>
  <c r="P228" i="1"/>
  <c r="C228" i="1"/>
  <c r="P227" i="1"/>
  <c r="C227" i="1"/>
  <c r="P226" i="1"/>
  <c r="C226" i="1"/>
  <c r="P225" i="1"/>
  <c r="C225" i="1"/>
  <c r="S224" i="1"/>
  <c r="P224" i="1"/>
  <c r="C224" i="1"/>
  <c r="P223" i="1"/>
  <c r="C223" i="1"/>
  <c r="P222" i="1"/>
  <c r="C222" i="1"/>
  <c r="S221" i="1"/>
  <c r="P221" i="1"/>
  <c r="C221" i="1"/>
  <c r="S220" i="1"/>
  <c r="P220" i="1"/>
  <c r="C220" i="1"/>
  <c r="P219" i="1"/>
  <c r="C219" i="1"/>
  <c r="S218" i="1"/>
  <c r="P218" i="1"/>
  <c r="C218" i="1"/>
  <c r="S217" i="1"/>
  <c r="P217" i="1"/>
  <c r="C217" i="1"/>
  <c r="P216" i="1"/>
  <c r="C216" i="1"/>
  <c r="P215" i="1"/>
  <c r="C215" i="1"/>
  <c r="P214" i="1"/>
  <c r="C214" i="1"/>
  <c r="P213" i="1"/>
  <c r="C213" i="1"/>
  <c r="P212" i="1"/>
  <c r="C212" i="1"/>
  <c r="P211" i="1"/>
  <c r="C211" i="1"/>
  <c r="P210" i="1"/>
  <c r="C210" i="1"/>
  <c r="S209" i="1"/>
  <c r="P209" i="1"/>
  <c r="C209" i="1"/>
  <c r="P208" i="1"/>
  <c r="C208" i="1"/>
  <c r="P207" i="1"/>
  <c r="C207" i="1"/>
  <c r="S206" i="1"/>
  <c r="P206" i="1"/>
  <c r="C206" i="1"/>
  <c r="P205" i="1"/>
  <c r="C205" i="1"/>
  <c r="S204" i="1"/>
  <c r="P204" i="1"/>
  <c r="C204" i="1"/>
  <c r="S203" i="1"/>
  <c r="P203" i="1"/>
  <c r="C203" i="1"/>
  <c r="P202" i="1"/>
  <c r="C202" i="1"/>
  <c r="P201" i="1"/>
  <c r="C201" i="1"/>
  <c r="P200" i="1"/>
  <c r="C200" i="1"/>
  <c r="P199" i="1"/>
  <c r="C199" i="1"/>
  <c r="P198" i="1"/>
  <c r="C198" i="1"/>
  <c r="P197" i="1"/>
  <c r="C197" i="1"/>
  <c r="S196" i="1"/>
  <c r="P196" i="1"/>
  <c r="C196" i="1"/>
  <c r="P195" i="1"/>
  <c r="C195" i="1"/>
  <c r="P194" i="1"/>
  <c r="C194" i="1"/>
  <c r="S193" i="1"/>
  <c r="P193" i="1"/>
  <c r="C193" i="1"/>
  <c r="P192" i="1"/>
  <c r="C192" i="1"/>
  <c r="P191" i="1"/>
  <c r="C191" i="1"/>
  <c r="S190" i="1"/>
  <c r="P190" i="1"/>
  <c r="C190" i="1"/>
  <c r="P189" i="1"/>
  <c r="C189" i="1"/>
  <c r="P188" i="1"/>
  <c r="C188" i="1"/>
  <c r="P187" i="1"/>
  <c r="C187" i="1"/>
  <c r="P186" i="1"/>
  <c r="C186" i="1"/>
  <c r="P185" i="1"/>
  <c r="C185" i="1"/>
  <c r="S184" i="1"/>
  <c r="P184" i="1"/>
  <c r="C184" i="1"/>
  <c r="P183" i="1"/>
  <c r="C183" i="1"/>
  <c r="P182" i="1"/>
  <c r="C182" i="1"/>
  <c r="S181" i="1"/>
  <c r="P181" i="1"/>
  <c r="C181" i="1"/>
  <c r="P180" i="1"/>
  <c r="C180" i="1"/>
  <c r="P179" i="1"/>
  <c r="C179" i="1"/>
  <c r="S178" i="1"/>
  <c r="P178" i="1"/>
  <c r="C178" i="1"/>
  <c r="P177" i="1"/>
  <c r="C177" i="1"/>
  <c r="P176" i="1"/>
  <c r="C176" i="1"/>
  <c r="P175" i="1"/>
  <c r="C175" i="1"/>
  <c r="P174" i="1"/>
  <c r="C174" i="1"/>
  <c r="P173" i="1"/>
  <c r="C173" i="1"/>
  <c r="P172" i="1"/>
  <c r="C172" i="1"/>
  <c r="S171" i="1"/>
  <c r="P171" i="1"/>
  <c r="C171" i="1"/>
  <c r="P170" i="1"/>
  <c r="C170" i="1"/>
  <c r="P169" i="1"/>
  <c r="C169" i="1"/>
  <c r="S168" i="1"/>
  <c r="P168" i="1"/>
  <c r="C168" i="1"/>
  <c r="P167" i="1"/>
  <c r="C167" i="1"/>
  <c r="P166" i="1"/>
  <c r="C166" i="1"/>
  <c r="S165" i="1"/>
  <c r="P165" i="1"/>
  <c r="C165" i="1"/>
  <c r="P164" i="1"/>
  <c r="C164" i="1"/>
  <c r="P163" i="1"/>
  <c r="C163" i="1"/>
  <c r="P162" i="1"/>
  <c r="C162" i="1"/>
  <c r="S161" i="1"/>
  <c r="P161" i="1"/>
  <c r="C161" i="1"/>
  <c r="S160" i="1"/>
  <c r="P160" i="1"/>
  <c r="C160" i="1"/>
  <c r="P159" i="1"/>
  <c r="C159" i="1"/>
  <c r="S158" i="1"/>
  <c r="P158" i="1"/>
  <c r="C158" i="1"/>
  <c r="S157" i="1"/>
  <c r="P157" i="1"/>
  <c r="C157" i="1"/>
  <c r="S156" i="1"/>
  <c r="P156" i="1"/>
  <c r="C156" i="1"/>
  <c r="P155" i="1"/>
  <c r="C155" i="1"/>
  <c r="S154" i="1"/>
  <c r="P154" i="1"/>
  <c r="C154" i="1"/>
  <c r="S153" i="1"/>
  <c r="P153" i="1"/>
  <c r="C153" i="1"/>
  <c r="P152" i="1"/>
  <c r="C152" i="1"/>
  <c r="P151" i="1"/>
  <c r="C151" i="1"/>
  <c r="P150" i="1"/>
  <c r="C150" i="1"/>
  <c r="P149" i="1"/>
  <c r="C149" i="1"/>
  <c r="P148" i="1"/>
  <c r="C148" i="1"/>
  <c r="P147" i="1"/>
  <c r="C147" i="1"/>
  <c r="S146" i="1"/>
  <c r="P146" i="1"/>
  <c r="C146" i="1"/>
  <c r="P145" i="1"/>
  <c r="C145" i="1"/>
  <c r="P144" i="1"/>
  <c r="C144" i="1"/>
  <c r="P143" i="1"/>
  <c r="C143" i="1"/>
  <c r="P142" i="1"/>
  <c r="C142" i="1"/>
  <c r="P141" i="1"/>
  <c r="C141" i="1"/>
  <c r="S140" i="1"/>
  <c r="P140" i="1"/>
  <c r="C140" i="1"/>
  <c r="P139" i="1"/>
  <c r="C139" i="1"/>
  <c r="P138" i="1"/>
  <c r="C138" i="1"/>
  <c r="P137" i="1"/>
  <c r="C137" i="1"/>
  <c r="S136" i="1"/>
  <c r="P136" i="1"/>
  <c r="C136" i="1"/>
  <c r="P135" i="1"/>
  <c r="C135" i="1"/>
  <c r="P134" i="1"/>
  <c r="C134" i="1"/>
  <c r="S133" i="1"/>
  <c r="P133" i="1"/>
  <c r="C133" i="1"/>
  <c r="P132" i="1"/>
  <c r="C132" i="1"/>
  <c r="P131" i="1"/>
  <c r="C131" i="1"/>
  <c r="P130" i="1"/>
  <c r="C130" i="1"/>
  <c r="P129" i="1"/>
  <c r="C129" i="1"/>
  <c r="P128" i="1"/>
  <c r="C128" i="1"/>
  <c r="P127" i="1"/>
  <c r="C127" i="1"/>
  <c r="P126" i="1"/>
  <c r="C126" i="1"/>
  <c r="P125" i="1"/>
  <c r="C125" i="1"/>
  <c r="P124" i="1"/>
  <c r="C124" i="1"/>
  <c r="P123" i="1"/>
  <c r="C123" i="1"/>
  <c r="P122" i="1"/>
  <c r="C122" i="1"/>
  <c r="S121" i="1"/>
  <c r="P121" i="1"/>
  <c r="C121" i="1"/>
  <c r="P120" i="1"/>
  <c r="C120" i="1"/>
  <c r="P119" i="1"/>
  <c r="C119" i="1"/>
  <c r="S118" i="1"/>
  <c r="P118" i="1"/>
  <c r="C118" i="1"/>
  <c r="P117" i="1"/>
  <c r="C117" i="1"/>
  <c r="P116" i="1"/>
  <c r="C116" i="1"/>
  <c r="S115" i="1"/>
  <c r="P115" i="1"/>
  <c r="C115" i="1"/>
  <c r="P114" i="1"/>
  <c r="C114" i="1"/>
  <c r="P113" i="1"/>
  <c r="C113" i="1"/>
  <c r="P112" i="1"/>
  <c r="C112" i="1"/>
  <c r="P111" i="1"/>
  <c r="C111" i="1"/>
  <c r="P110" i="1"/>
  <c r="C110" i="1"/>
  <c r="P109" i="1"/>
  <c r="C109" i="1"/>
  <c r="S108" i="1"/>
  <c r="P108" i="1"/>
  <c r="C108" i="1"/>
  <c r="P107" i="1"/>
  <c r="C107" i="1"/>
  <c r="P106" i="1"/>
  <c r="C106" i="1"/>
  <c r="P105" i="1"/>
  <c r="C105" i="1"/>
  <c r="P104" i="1"/>
  <c r="C104" i="1"/>
  <c r="P103" i="1"/>
  <c r="C103" i="1"/>
  <c r="P102" i="1"/>
  <c r="C102" i="1"/>
  <c r="P101" i="1"/>
  <c r="C101" i="1"/>
  <c r="P100" i="1"/>
  <c r="C100" i="1"/>
  <c r="P99" i="1"/>
  <c r="C99" i="1"/>
  <c r="P98" i="1"/>
  <c r="C98" i="1"/>
  <c r="S97" i="1"/>
  <c r="P97" i="1"/>
  <c r="C97" i="1"/>
  <c r="S96" i="1"/>
  <c r="P96" i="1"/>
  <c r="C96" i="1"/>
  <c r="P95" i="1"/>
  <c r="C95" i="1"/>
  <c r="S94" i="1"/>
  <c r="P94" i="1"/>
  <c r="C94" i="1"/>
  <c r="S93" i="1"/>
  <c r="P93" i="1"/>
  <c r="C93" i="1"/>
  <c r="P92" i="1"/>
  <c r="C92" i="1"/>
  <c r="P91" i="1"/>
  <c r="C91" i="1"/>
  <c r="S90" i="1"/>
  <c r="P90" i="1"/>
  <c r="C90" i="1"/>
  <c r="P89" i="1"/>
  <c r="C89" i="1"/>
  <c r="P88" i="1"/>
  <c r="C88" i="1"/>
  <c r="P87" i="1"/>
  <c r="C87" i="1"/>
  <c r="S86" i="1"/>
  <c r="P86" i="1"/>
  <c r="C86" i="1"/>
  <c r="P85" i="1"/>
  <c r="C85" i="1"/>
  <c r="P84" i="1"/>
  <c r="C84" i="1"/>
  <c r="S83" i="1"/>
  <c r="P83" i="1"/>
  <c r="C83" i="1"/>
  <c r="P82" i="1"/>
  <c r="C82" i="1"/>
  <c r="P81" i="1"/>
  <c r="C81" i="1"/>
  <c r="P80" i="1"/>
  <c r="C80" i="1"/>
  <c r="P79" i="1"/>
  <c r="C79" i="1"/>
  <c r="P78" i="1"/>
  <c r="C78" i="1"/>
  <c r="P77" i="1"/>
  <c r="C77" i="1"/>
  <c r="P76" i="1"/>
  <c r="C76" i="1"/>
  <c r="P75" i="1"/>
  <c r="C75" i="1"/>
  <c r="P74" i="1"/>
  <c r="C74" i="1"/>
  <c r="P73" i="1"/>
  <c r="C73" i="1"/>
  <c r="S72" i="1"/>
  <c r="P72" i="1"/>
  <c r="C72" i="1"/>
  <c r="P71" i="1"/>
  <c r="C71" i="1"/>
  <c r="P70" i="1"/>
  <c r="C70" i="1"/>
  <c r="P69" i="1"/>
  <c r="C69" i="1"/>
  <c r="P68" i="1"/>
  <c r="C68" i="1"/>
  <c r="S67" i="1"/>
  <c r="P67" i="1"/>
  <c r="C67" i="1"/>
  <c r="P66" i="1"/>
  <c r="C66" i="1"/>
  <c r="P65" i="1"/>
  <c r="C65" i="1"/>
  <c r="S64" i="1"/>
  <c r="P64" i="1"/>
  <c r="C64" i="1"/>
  <c r="P63" i="1"/>
  <c r="C63" i="1"/>
  <c r="P62" i="1"/>
  <c r="C62" i="1"/>
  <c r="S61" i="1"/>
  <c r="P61" i="1"/>
  <c r="C61" i="1"/>
  <c r="P60" i="1"/>
  <c r="C60" i="1"/>
  <c r="P59" i="1"/>
  <c r="C59" i="1"/>
  <c r="S58" i="1"/>
  <c r="P58" i="1"/>
  <c r="C58" i="1"/>
  <c r="P57" i="1"/>
  <c r="C57" i="1"/>
  <c r="P56" i="1"/>
  <c r="C56" i="1"/>
  <c r="P55" i="1"/>
  <c r="C55" i="1"/>
  <c r="P54" i="1"/>
  <c r="C54" i="1"/>
  <c r="P53" i="1"/>
  <c r="C53" i="1"/>
  <c r="P52" i="1"/>
  <c r="C52" i="1"/>
  <c r="P51" i="1"/>
  <c r="C51" i="1"/>
  <c r="P50" i="1"/>
  <c r="C50" i="1"/>
  <c r="P49" i="1"/>
  <c r="C49" i="1"/>
  <c r="P48" i="1"/>
  <c r="C48" i="1"/>
  <c r="P47" i="1"/>
  <c r="C47" i="1"/>
  <c r="P46" i="1"/>
  <c r="C46" i="1"/>
  <c r="P45" i="1"/>
  <c r="C45" i="1"/>
  <c r="P44" i="1"/>
  <c r="C44" i="1"/>
  <c r="P43" i="1"/>
  <c r="C43" i="1"/>
  <c r="S42" i="1"/>
  <c r="P42" i="1"/>
  <c r="C42" i="1"/>
  <c r="P41" i="1"/>
  <c r="C41" i="1"/>
  <c r="P40" i="1"/>
  <c r="C40" i="1"/>
  <c r="P39" i="1"/>
  <c r="C39" i="1"/>
  <c r="P38" i="1"/>
  <c r="C38" i="1"/>
  <c r="P37" i="1"/>
  <c r="C37" i="1"/>
  <c r="S36" i="1"/>
  <c r="P36" i="1"/>
  <c r="C36" i="1"/>
  <c r="P35" i="1"/>
  <c r="C35" i="1"/>
  <c r="P34" i="1"/>
  <c r="C34" i="1"/>
  <c r="S33" i="1"/>
  <c r="P33" i="1"/>
  <c r="C33" i="1"/>
  <c r="P32" i="1"/>
  <c r="C32" i="1"/>
  <c r="P31" i="1"/>
  <c r="C31" i="1"/>
  <c r="S30" i="1"/>
  <c r="P30" i="1"/>
  <c r="C30" i="1"/>
  <c r="P29" i="1"/>
  <c r="C29" i="1"/>
  <c r="P28" i="1"/>
  <c r="C28" i="1"/>
  <c r="P27" i="1"/>
  <c r="C27" i="1"/>
  <c r="P26" i="1"/>
  <c r="C26" i="1"/>
  <c r="P25" i="1"/>
  <c r="C25" i="1"/>
  <c r="P24" i="1"/>
  <c r="C24" i="1"/>
  <c r="P23" i="1"/>
  <c r="C23" i="1"/>
  <c r="S22" i="1"/>
  <c r="P22" i="1"/>
  <c r="C22" i="1"/>
  <c r="P21" i="1"/>
  <c r="C21" i="1"/>
  <c r="P20" i="1"/>
  <c r="C20" i="1"/>
  <c r="P19" i="1"/>
  <c r="C19" i="1"/>
  <c r="P18" i="1"/>
  <c r="C18" i="1"/>
  <c r="S17" i="1"/>
  <c r="P17" i="1"/>
  <c r="C17" i="1"/>
  <c r="P16" i="1"/>
  <c r="C16" i="1"/>
  <c r="P15" i="1"/>
  <c r="C15" i="1"/>
  <c r="S14" i="1"/>
  <c r="P14" i="1"/>
  <c r="C14" i="1"/>
  <c r="P13" i="1"/>
  <c r="C13" i="1"/>
  <c r="P12" i="1"/>
  <c r="C12" i="1"/>
  <c r="S11" i="1"/>
  <c r="P11" i="1"/>
  <c r="C11" i="1"/>
  <c r="P10" i="1"/>
  <c r="C10" i="1"/>
  <c r="P9" i="1"/>
  <c r="C9" i="1"/>
  <c r="P8" i="1"/>
  <c r="C8" i="1"/>
  <c r="P7" i="1"/>
  <c r="C7" i="1"/>
  <c r="P6" i="1"/>
  <c r="C6" i="1"/>
  <c r="P5" i="1"/>
  <c r="C5" i="1"/>
  <c r="P4" i="1"/>
  <c r="C4" i="1"/>
  <c r="E2" i="1"/>
  <c r="D2" i="1"/>
  <c r="K718" i="8" l="1"/>
  <c r="I709" i="8"/>
  <c r="K708" i="8"/>
  <c r="I708" i="8"/>
  <c r="P715" i="8"/>
  <c r="R715" i="8" s="1"/>
  <c r="T705" i="8"/>
  <c r="P712" i="8"/>
  <c r="R712" i="8" s="1"/>
  <c r="S707" i="8"/>
  <c r="O710" i="8"/>
  <c r="I718" i="8"/>
  <c r="P704" i="8"/>
  <c r="R704" i="8" s="1"/>
  <c r="P708" i="8"/>
  <c r="R708" i="8" s="1"/>
  <c r="I712" i="8"/>
  <c r="S721" i="8"/>
  <c r="T721" i="8" s="1"/>
  <c r="K719" i="8"/>
  <c r="K712" i="8"/>
  <c r="K707" i="8"/>
  <c r="O718" i="8"/>
  <c r="S712" i="8"/>
  <c r="O711" i="8"/>
  <c r="O717" i="8"/>
  <c r="O713" i="8"/>
  <c r="K709" i="8"/>
  <c r="P716" i="8"/>
  <c r="R716" i="8" s="1"/>
  <c r="K710" i="8"/>
  <c r="P720" i="8"/>
  <c r="R720" i="8" s="1"/>
  <c r="I706" i="8"/>
  <c r="P706" i="8"/>
  <c r="R706" i="8" s="1"/>
  <c r="K716" i="8"/>
  <c r="I707" i="8"/>
  <c r="O716" i="8"/>
  <c r="S716" i="8" s="1"/>
  <c r="O720" i="8"/>
  <c r="O708" i="8"/>
  <c r="I719" i="8"/>
  <c r="P711" i="8"/>
  <c r="R711" i="8" s="1"/>
  <c r="K721" i="8"/>
  <c r="P721" i="8"/>
  <c r="R721" i="8" s="1"/>
  <c r="O709" i="8"/>
  <c r="O714" i="8"/>
  <c r="S714" i="8" s="1"/>
  <c r="P707" i="8"/>
  <c r="R707" i="8" s="1"/>
  <c r="O706" i="8"/>
  <c r="S706" i="8" s="1"/>
  <c r="O719" i="8"/>
  <c r="I710" i="8"/>
  <c r="I721" i="8"/>
  <c r="K714" i="8"/>
  <c r="K704" i="8"/>
  <c r="I714" i="8"/>
  <c r="P714" i="8"/>
  <c r="R714" i="8" s="1"/>
  <c r="T714" i="8" s="1"/>
  <c r="K705" i="8"/>
  <c r="K717" i="8"/>
  <c r="I705" i="8"/>
  <c r="I717" i="8"/>
  <c r="O703" i="8"/>
  <c r="S703" i="8" s="1"/>
  <c r="O704" i="8"/>
  <c r="S704" i="8" s="1"/>
  <c r="T715" i="8"/>
  <c r="P713" i="8"/>
  <c r="R713" i="8" s="1"/>
  <c r="P703" i="8"/>
  <c r="R703" i="8" s="1"/>
  <c r="S692" i="1"/>
  <c r="S26" i="1"/>
  <c r="S29" i="1"/>
  <c r="S32" i="1"/>
  <c r="S76" i="1"/>
  <c r="S89" i="1"/>
  <c r="S92" i="1"/>
  <c r="S101" i="1"/>
  <c r="S139" i="1"/>
  <c r="S142" i="1"/>
  <c r="S164" i="1"/>
  <c r="S186" i="1"/>
  <c r="S211" i="1"/>
  <c r="S236" i="1"/>
  <c r="S243" i="1"/>
  <c r="S246" i="1"/>
  <c r="S249" i="1"/>
  <c r="S261" i="1"/>
  <c r="S274" i="1"/>
  <c r="S296" i="1"/>
  <c r="S299" i="1"/>
  <c r="S306" i="1"/>
  <c r="S309" i="1"/>
  <c r="S312" i="1"/>
  <c r="S318" i="1"/>
  <c r="S321" i="1"/>
  <c r="S324" i="1"/>
  <c r="S337" i="1"/>
  <c r="S362" i="1"/>
  <c r="S381" i="1"/>
  <c r="S384" i="1"/>
  <c r="S387" i="1"/>
  <c r="S406" i="1"/>
  <c r="S456" i="1"/>
  <c r="S478" i="1"/>
  <c r="S481" i="1"/>
  <c r="S538" i="1"/>
  <c r="S541" i="1"/>
  <c r="S544" i="1"/>
  <c r="S588" i="1"/>
  <c r="S601" i="1"/>
  <c r="S604" i="1"/>
  <c r="S613" i="1"/>
  <c r="S651" i="1"/>
  <c r="S654" i="1"/>
  <c r="S676" i="1"/>
  <c r="S698" i="1"/>
  <c r="S6" i="1"/>
  <c r="S9" i="1"/>
  <c r="S15" i="1"/>
  <c r="S18" i="1"/>
  <c r="S40" i="1"/>
  <c r="S43" i="1"/>
  <c r="S50" i="1"/>
  <c r="S53" i="1"/>
  <c r="S56" i="1"/>
  <c r="S62" i="1"/>
  <c r="S65" i="1"/>
  <c r="S68" i="1"/>
  <c r="S81" i="1"/>
  <c r="S106" i="1"/>
  <c r="S125" i="1"/>
  <c r="S128" i="1"/>
  <c r="S131" i="1"/>
  <c r="S150" i="1"/>
  <c r="S200" i="1"/>
  <c r="S222" i="1"/>
  <c r="S225" i="1"/>
  <c r="S282" i="1"/>
  <c r="S285" i="1"/>
  <c r="S288" i="1"/>
  <c r="S332" i="1"/>
  <c r="S345" i="1"/>
  <c r="S348" i="1"/>
  <c r="S357" i="1"/>
  <c r="S395" i="1"/>
  <c r="S398" i="1"/>
  <c r="S420" i="1"/>
  <c r="S442" i="1"/>
  <c r="S467" i="1"/>
  <c r="S492" i="1"/>
  <c r="S499" i="1"/>
  <c r="S502" i="1"/>
  <c r="S505" i="1"/>
  <c r="S517" i="1"/>
  <c r="S530" i="1"/>
  <c r="S552" i="1"/>
  <c r="S555" i="1"/>
  <c r="S562" i="1"/>
  <c r="S565" i="1"/>
  <c r="S568" i="1"/>
  <c r="S574" i="1"/>
  <c r="S577" i="1"/>
  <c r="S580" i="1"/>
  <c r="S593" i="1"/>
  <c r="S618" i="1"/>
  <c r="S637" i="1"/>
  <c r="S640" i="1"/>
  <c r="S643" i="1"/>
  <c r="S662" i="1"/>
  <c r="S25" i="1"/>
  <c r="S28" i="1"/>
  <c r="S37" i="1"/>
  <c r="S75" i="1"/>
  <c r="S78" i="1"/>
  <c r="S100" i="1"/>
  <c r="S122" i="1"/>
  <c r="S147" i="1"/>
  <c r="S172" i="1"/>
  <c r="S179" i="1"/>
  <c r="S182" i="1"/>
  <c r="S185" i="1"/>
  <c r="S197" i="1"/>
  <c r="S210" i="1"/>
  <c r="S232" i="1"/>
  <c r="S235" i="1"/>
  <c r="S242" i="1"/>
  <c r="S245" i="1"/>
  <c r="S248" i="1"/>
  <c r="S254" i="1"/>
  <c r="S257" i="1"/>
  <c r="S260" i="1"/>
  <c r="S273" i="1"/>
  <c r="S298" i="1"/>
  <c r="S317" i="1"/>
  <c r="S320" i="1"/>
  <c r="S323" i="1"/>
  <c r="S342" i="1"/>
  <c r="S392" i="1"/>
  <c r="S414" i="1"/>
  <c r="S417" i="1"/>
  <c r="S474" i="1"/>
  <c r="S477" i="1"/>
  <c r="S480" i="1"/>
  <c r="S524" i="1"/>
  <c r="S537" i="1"/>
  <c r="S540" i="1"/>
  <c r="S549" i="1"/>
  <c r="S587" i="1"/>
  <c r="S590" i="1"/>
  <c r="S612" i="1"/>
  <c r="S634" i="1"/>
  <c r="S659" i="1"/>
  <c r="S684" i="1"/>
  <c r="S691" i="1"/>
  <c r="S694" i="1"/>
  <c r="S697" i="1"/>
  <c r="S7" i="1"/>
  <c r="S10" i="1"/>
  <c r="S19" i="1"/>
  <c r="S44" i="1"/>
  <c r="S51" i="1"/>
  <c r="S54" i="1"/>
  <c r="S57" i="1"/>
  <c r="S69" i="1"/>
  <c r="S82" i="1"/>
  <c r="S104" i="1"/>
  <c r="S107" i="1"/>
  <c r="S114" i="1"/>
  <c r="S117" i="1"/>
  <c r="S120" i="1"/>
  <c r="S126" i="1"/>
  <c r="S129" i="1"/>
  <c r="S132" i="1"/>
  <c r="S145" i="1"/>
  <c r="S170" i="1"/>
  <c r="S189" i="1"/>
  <c r="S192" i="1"/>
  <c r="S195" i="1"/>
  <c r="S214" i="1"/>
  <c r="S264" i="1"/>
  <c r="S286" i="1"/>
  <c r="S289" i="1"/>
  <c r="S346" i="1"/>
  <c r="S349" i="1"/>
  <c r="S352" i="1"/>
  <c r="S396" i="1"/>
  <c r="S409" i="1"/>
  <c r="S412" i="1"/>
  <c r="S421" i="1"/>
  <c r="S459" i="1"/>
  <c r="S462" i="1"/>
  <c r="S484" i="1"/>
  <c r="S506" i="1"/>
  <c r="S531" i="1"/>
  <c r="S556" i="1"/>
  <c r="S563" i="1"/>
  <c r="S566" i="1"/>
  <c r="S569" i="1"/>
  <c r="S581" i="1"/>
  <c r="S594" i="1"/>
  <c r="S616" i="1"/>
  <c r="S619" i="1"/>
  <c r="S626" i="1"/>
  <c r="S629" i="1"/>
  <c r="S632" i="1"/>
  <c r="S638" i="1"/>
  <c r="S641" i="1"/>
  <c r="S644" i="1"/>
  <c r="S657" i="1"/>
  <c r="S682" i="1"/>
  <c r="S4" i="1"/>
  <c r="S12" i="1"/>
  <c r="S20" i="1"/>
  <c r="S34" i="1"/>
  <c r="S45" i="1"/>
  <c r="S48" i="1"/>
  <c r="S59" i="1"/>
  <c r="S70" i="1"/>
  <c r="S73" i="1"/>
  <c r="S84" i="1"/>
  <c r="S98" i="1"/>
  <c r="S109" i="1"/>
  <c r="S112" i="1"/>
  <c r="S123" i="1"/>
  <c r="S134" i="1"/>
  <c r="S137" i="1"/>
  <c r="S148" i="1"/>
  <c r="S162" i="1"/>
  <c r="S173" i="1"/>
  <c r="S176" i="1"/>
  <c r="S187" i="1"/>
  <c r="S198" i="1"/>
  <c r="S201" i="1"/>
  <c r="S212" i="1"/>
  <c r="S226" i="1"/>
  <c r="S237" i="1"/>
  <c r="S240" i="1"/>
  <c r="S251" i="1"/>
  <c r="S262" i="1"/>
  <c r="S265" i="1"/>
  <c r="S276" i="1"/>
  <c r="S290" i="1"/>
  <c r="S301" i="1"/>
  <c r="S304" i="1"/>
  <c r="S315" i="1"/>
  <c r="S326" i="1"/>
  <c r="S329" i="1"/>
  <c r="S340" i="1"/>
  <c r="S354" i="1"/>
  <c r="S365" i="1"/>
  <c r="S368" i="1"/>
  <c r="S379" i="1"/>
  <c r="S390" i="1"/>
  <c r="S393" i="1"/>
  <c r="S404" i="1"/>
  <c r="S418" i="1"/>
  <c r="S429" i="1"/>
  <c r="S432" i="1"/>
  <c r="S443" i="1"/>
  <c r="S454" i="1"/>
  <c r="S457" i="1"/>
  <c r="S468" i="1"/>
  <c r="S482" i="1"/>
  <c r="S493" i="1"/>
  <c r="S496" i="1"/>
  <c r="S507" i="1"/>
  <c r="S518" i="1"/>
  <c r="S521" i="1"/>
  <c r="S532" i="1"/>
  <c r="S546" i="1"/>
  <c r="S557" i="1"/>
  <c r="S560" i="1"/>
  <c r="S571" i="1"/>
  <c r="S582" i="1"/>
  <c r="S585" i="1"/>
  <c r="S596" i="1"/>
  <c r="S610" i="1"/>
  <c r="S621" i="1"/>
  <c r="S624" i="1"/>
  <c r="S635" i="1"/>
  <c r="S646" i="1"/>
  <c r="S649" i="1"/>
  <c r="S660" i="1"/>
  <c r="S674" i="1"/>
  <c r="S685" i="1"/>
  <c r="S688" i="1"/>
  <c r="S699" i="1"/>
  <c r="S5" i="1"/>
  <c r="S21" i="1"/>
  <c r="S35" i="1"/>
  <c r="S49" i="1"/>
  <c r="S74" i="1"/>
  <c r="S88" i="1"/>
  <c r="S113" i="1"/>
  <c r="S124" i="1"/>
  <c r="S149" i="1"/>
  <c r="S163" i="1"/>
  <c r="S177" i="1"/>
  <c r="S202" i="1"/>
  <c r="S216" i="1"/>
  <c r="S238" i="1"/>
  <c r="S252" i="1"/>
  <c r="S277" i="1"/>
  <c r="S291" i="1"/>
  <c r="S316" i="1"/>
  <c r="S330" i="1"/>
  <c r="S344" i="1"/>
  <c r="S366" i="1"/>
  <c r="S369" i="1"/>
  <c r="S380" i="1"/>
  <c r="S394" i="1"/>
  <c r="S405" i="1"/>
  <c r="S408" i="1"/>
  <c r="S419" i="1"/>
  <c r="S430" i="1"/>
  <c r="S433" i="1"/>
  <c r="S444" i="1"/>
  <c r="S458" i="1"/>
  <c r="S469" i="1"/>
  <c r="S472" i="1"/>
  <c r="S483" i="1"/>
  <c r="S494" i="1"/>
  <c r="S497" i="1"/>
  <c r="S508" i="1"/>
  <c r="S522" i="1"/>
  <c r="S533" i="1"/>
  <c r="S536" i="1"/>
  <c r="S547" i="1"/>
  <c r="S558" i="1"/>
  <c r="S561" i="1"/>
  <c r="S572" i="1"/>
  <c r="S586" i="1"/>
  <c r="S597" i="1"/>
  <c r="S600" i="1"/>
  <c r="S611" i="1"/>
  <c r="S622" i="1"/>
  <c r="S625" i="1"/>
  <c r="S636" i="1"/>
  <c r="S650" i="1"/>
  <c r="S661" i="1"/>
  <c r="S664" i="1"/>
  <c r="S675" i="1"/>
  <c r="S686" i="1"/>
  <c r="S689" i="1"/>
  <c r="S700" i="1"/>
  <c r="S13" i="1"/>
  <c r="S24" i="1"/>
  <c r="S46" i="1"/>
  <c r="S60" i="1"/>
  <c r="S85" i="1"/>
  <c r="S99" i="1"/>
  <c r="S110" i="1"/>
  <c r="S138" i="1"/>
  <c r="S152" i="1"/>
  <c r="S174" i="1"/>
  <c r="S188" i="1"/>
  <c r="S213" i="1"/>
  <c r="S227" i="1"/>
  <c r="S241" i="1"/>
  <c r="S266" i="1"/>
  <c r="S280" i="1"/>
  <c r="S302" i="1"/>
  <c r="S305" i="1"/>
  <c r="S341" i="1"/>
  <c r="S355" i="1"/>
  <c r="S8" i="1"/>
  <c r="S16" i="1"/>
  <c r="S27" i="1"/>
  <c r="S38" i="1"/>
  <c r="S41" i="1"/>
  <c r="S52" i="1"/>
  <c r="S66" i="1"/>
  <c r="S77" i="1"/>
  <c r="S80" i="1"/>
  <c r="S91" i="1"/>
  <c r="S102" i="1"/>
  <c r="S105" i="1"/>
  <c r="S116" i="1"/>
  <c r="S130" i="1"/>
  <c r="S141" i="1"/>
  <c r="S144" i="1"/>
  <c r="S155" i="1"/>
  <c r="S166" i="1"/>
  <c r="S169" i="1"/>
  <c r="S180" i="1"/>
  <c r="S194" i="1"/>
  <c r="S205" i="1"/>
  <c r="S208" i="1"/>
  <c r="S219" i="1"/>
  <c r="S230" i="1"/>
  <c r="S233" i="1"/>
  <c r="S244" i="1"/>
  <c r="S258" i="1"/>
  <c r="S269" i="1"/>
  <c r="S272" i="1"/>
  <c r="S283" i="1"/>
  <c r="S294" i="1"/>
  <c r="S297" i="1"/>
  <c r="S308" i="1"/>
  <c r="S322" i="1"/>
  <c r="S333" i="1"/>
  <c r="S336" i="1"/>
  <c r="S347" i="1"/>
  <c r="S358" i="1"/>
  <c r="S361" i="1"/>
  <c r="S372" i="1"/>
  <c r="S386" i="1"/>
  <c r="S397" i="1"/>
  <c r="S400" i="1"/>
  <c r="S411" i="1"/>
  <c r="S422" i="1"/>
  <c r="S425" i="1"/>
  <c r="S436" i="1"/>
  <c r="S450" i="1"/>
  <c r="S461" i="1"/>
  <c r="S464" i="1"/>
  <c r="S475" i="1"/>
  <c r="S486" i="1"/>
  <c r="S489" i="1"/>
  <c r="S500" i="1"/>
  <c r="S514" i="1"/>
  <c r="S525" i="1"/>
  <c r="S528" i="1"/>
  <c r="S539" i="1"/>
  <c r="S550" i="1"/>
  <c r="S553" i="1"/>
  <c r="S564" i="1"/>
  <c r="S578" i="1"/>
  <c r="S589" i="1"/>
  <c r="S592" i="1"/>
  <c r="S603" i="1"/>
  <c r="S614" i="1"/>
  <c r="S617" i="1"/>
  <c r="S628" i="1"/>
  <c r="S642" i="1"/>
  <c r="S653" i="1"/>
  <c r="S656" i="1"/>
  <c r="S667" i="1"/>
  <c r="S678" i="1"/>
  <c r="S681" i="1"/>
  <c r="S695" i="1"/>
  <c r="S687" i="1"/>
  <c r="S679" i="1"/>
  <c r="S671" i="1"/>
  <c r="S663" i="1"/>
  <c r="S655" i="1"/>
  <c r="S647" i="1"/>
  <c r="S639" i="1"/>
  <c r="S631" i="1"/>
  <c r="S623" i="1"/>
  <c r="S615" i="1"/>
  <c r="S607" i="1"/>
  <c r="S599" i="1"/>
  <c r="S591" i="1"/>
  <c r="S583" i="1"/>
  <c r="S575" i="1"/>
  <c r="S567" i="1"/>
  <c r="S559" i="1"/>
  <c r="S551" i="1"/>
  <c r="S543" i="1"/>
  <c r="S535" i="1"/>
  <c r="S527" i="1"/>
  <c r="S519" i="1"/>
  <c r="S511" i="1"/>
  <c r="S503" i="1"/>
  <c r="S495" i="1"/>
  <c r="S487" i="1"/>
  <c r="S479" i="1"/>
  <c r="S471" i="1"/>
  <c r="S463" i="1"/>
  <c r="S455" i="1"/>
  <c r="S447" i="1"/>
  <c r="S439" i="1"/>
  <c r="S431" i="1"/>
  <c r="S423" i="1"/>
  <c r="S415" i="1"/>
  <c r="S407" i="1"/>
  <c r="S399" i="1"/>
  <c r="S391" i="1"/>
  <c r="S383" i="1"/>
  <c r="S375" i="1"/>
  <c r="S367" i="1"/>
  <c r="S359" i="1"/>
  <c r="S351" i="1"/>
  <c r="S343" i="1"/>
  <c r="S335" i="1"/>
  <c r="S327" i="1"/>
  <c r="S319" i="1"/>
  <c r="S311" i="1"/>
  <c r="S303" i="1"/>
  <c r="S295" i="1"/>
  <c r="S287" i="1"/>
  <c r="S279" i="1"/>
  <c r="S271" i="1"/>
  <c r="S263" i="1"/>
  <c r="S255" i="1"/>
  <c r="S247" i="1"/>
  <c r="S239" i="1"/>
  <c r="S231" i="1"/>
  <c r="S223" i="1"/>
  <c r="S215" i="1"/>
  <c r="S207" i="1"/>
  <c r="S199" i="1"/>
  <c r="S191" i="1"/>
  <c r="S183" i="1"/>
  <c r="S175" i="1"/>
  <c r="S167" i="1"/>
  <c r="S159" i="1"/>
  <c r="S151" i="1"/>
  <c r="S143" i="1"/>
  <c r="S135" i="1"/>
  <c r="S127" i="1"/>
  <c r="S119" i="1"/>
  <c r="S111" i="1"/>
  <c r="S103" i="1"/>
  <c r="S95" i="1"/>
  <c r="S87" i="1"/>
  <c r="S79" i="1"/>
  <c r="S71" i="1"/>
  <c r="S63" i="1"/>
  <c r="S55" i="1"/>
  <c r="S47" i="1"/>
  <c r="S39" i="1"/>
  <c r="S31" i="1"/>
  <c r="S23" i="1"/>
  <c r="E43" i="1"/>
  <c r="N3" i="8"/>
  <c r="E45" i="1"/>
  <c r="D51" i="1"/>
  <c r="E119" i="1"/>
  <c r="D368" i="1"/>
  <c r="E47" i="1"/>
  <c r="D22" i="1"/>
  <c r="D126" i="1"/>
  <c r="E231" i="1"/>
  <c r="E16" i="1"/>
  <c r="E13" i="1"/>
  <c r="D19" i="1"/>
  <c r="E34" i="1"/>
  <c r="E5" i="1"/>
  <c r="E7" i="1"/>
  <c r="D28" i="1"/>
  <c r="D30" i="1"/>
  <c r="D45" i="1"/>
  <c r="E55" i="1"/>
  <c r="E70" i="1"/>
  <c r="D72" i="1"/>
  <c r="D91" i="1"/>
  <c r="E93" i="1"/>
  <c r="D110" i="1"/>
  <c r="D119" i="1"/>
  <c r="E151" i="1"/>
  <c r="D156" i="1"/>
  <c r="D163" i="1"/>
  <c r="E233" i="1"/>
  <c r="E235" i="1"/>
  <c r="E638" i="1"/>
  <c r="D87" i="1"/>
  <c r="E161" i="1"/>
  <c r="E519" i="1"/>
  <c r="D18" i="1"/>
  <c r="D24" i="1"/>
  <c r="E37" i="1"/>
  <c r="E39" i="1"/>
  <c r="D60" i="1"/>
  <c r="D62" i="1"/>
  <c r="D77" i="1"/>
  <c r="E87" i="1"/>
  <c r="E102" i="1"/>
  <c r="D104" i="1"/>
  <c r="D124" i="1"/>
  <c r="D131" i="1"/>
  <c r="E166" i="1"/>
  <c r="D173" i="1"/>
  <c r="E201" i="1"/>
  <c r="E208" i="1"/>
  <c r="D470" i="1"/>
  <c r="E509" i="1"/>
  <c r="D35" i="1"/>
  <c r="E75" i="1"/>
  <c r="E77" i="1"/>
  <c r="E79" i="1"/>
  <c r="D83" i="1"/>
  <c r="D96" i="1"/>
  <c r="E98" i="1"/>
  <c r="D109" i="1"/>
  <c r="D115" i="1"/>
  <c r="E129" i="1"/>
  <c r="D136" i="1"/>
  <c r="E171" i="1"/>
  <c r="E173" i="1"/>
  <c r="D187" i="1"/>
  <c r="D192" i="1"/>
  <c r="E194" i="1"/>
  <c r="E199" i="1"/>
  <c r="D304" i="1"/>
  <c r="E399" i="1"/>
  <c r="E66" i="1"/>
  <c r="E33" i="1"/>
  <c r="D8" i="1"/>
  <c r="E29" i="1"/>
  <c r="D50" i="1"/>
  <c r="D56" i="1"/>
  <c r="E69" i="1"/>
  <c r="E71" i="1"/>
  <c r="D92" i="1"/>
  <c r="D94" i="1"/>
  <c r="E107" i="1"/>
  <c r="E109" i="1"/>
  <c r="E134" i="1"/>
  <c r="D141" i="1"/>
  <c r="D178" i="1"/>
  <c r="E185" i="1"/>
  <c r="E192" i="1"/>
  <c r="D494" i="1"/>
  <c r="D621" i="1"/>
  <c r="E679" i="1"/>
  <c r="D684" i="1"/>
  <c r="D168" i="1"/>
  <c r="D203" i="1"/>
  <c r="E335" i="1"/>
  <c r="D14" i="1"/>
  <c r="D54" i="1"/>
  <c r="D23" i="1"/>
  <c r="D46" i="1"/>
  <c r="E50" i="1"/>
  <c r="E65" i="1"/>
  <c r="D67" i="1"/>
  <c r="D86" i="1"/>
  <c r="D120" i="1"/>
  <c r="E139" i="1"/>
  <c r="E141" i="1"/>
  <c r="E176" i="1"/>
  <c r="E178" i="1"/>
  <c r="E183" i="1"/>
  <c r="D239" i="1"/>
  <c r="D64" i="1"/>
  <c r="E427" i="1"/>
  <c r="D417" i="1"/>
  <c r="E415" i="1"/>
  <c r="D409" i="1"/>
  <c r="E390" i="1"/>
  <c r="D384" i="1"/>
  <c r="E382" i="1"/>
  <c r="D372" i="1"/>
  <c r="E363" i="1"/>
  <c r="D353" i="1"/>
  <c r="E351" i="1"/>
  <c r="D345" i="1"/>
  <c r="E326" i="1"/>
  <c r="D320" i="1"/>
  <c r="E318" i="1"/>
  <c r="D308" i="1"/>
  <c r="E299" i="1"/>
  <c r="D289" i="1"/>
  <c r="E287" i="1"/>
  <c r="D281" i="1"/>
  <c r="E262" i="1"/>
  <c r="D256" i="1"/>
  <c r="E254" i="1"/>
  <c r="D248" i="1"/>
  <c r="D246" i="1"/>
  <c r="E244" i="1"/>
  <c r="E240" i="1"/>
  <c r="D217" i="1"/>
  <c r="D215" i="1"/>
  <c r="D213" i="1"/>
  <c r="D206" i="1"/>
  <c r="D204" i="1"/>
  <c r="D197" i="1"/>
  <c r="E195" i="1"/>
  <c r="D190" i="1"/>
  <c r="D188" i="1"/>
  <c r="D181" i="1"/>
  <c r="E179" i="1"/>
  <c r="E174" i="1"/>
  <c r="E169" i="1"/>
  <c r="D164" i="1"/>
  <c r="D159" i="1"/>
  <c r="D154" i="1"/>
  <c r="E152" i="1"/>
  <c r="D149" i="1"/>
  <c r="E147" i="1"/>
  <c r="E142" i="1"/>
  <c r="E137" i="1"/>
  <c r="D132" i="1"/>
  <c r="D127" i="1"/>
  <c r="D122" i="1"/>
  <c r="E120" i="1"/>
  <c r="D117" i="1"/>
  <c r="E115" i="1"/>
  <c r="E110" i="1"/>
  <c r="E105" i="1"/>
  <c r="D100" i="1"/>
  <c r="D90" i="1"/>
  <c r="E88" i="1"/>
  <c r="E83" i="1"/>
  <c r="E73" i="1"/>
  <c r="D63" i="1"/>
  <c r="D58" i="1"/>
  <c r="D53" i="1"/>
  <c r="E46" i="1"/>
  <c r="D36" i="1"/>
  <c r="D31" i="1"/>
  <c r="E24" i="1"/>
  <c r="E19" i="1"/>
  <c r="E9" i="1"/>
  <c r="E135" i="1"/>
  <c r="E125" i="1"/>
  <c r="E698" i="1"/>
  <c r="D673" i="1"/>
  <c r="D668" i="1"/>
  <c r="D607" i="1"/>
  <c r="E528" i="1"/>
  <c r="E458" i="1"/>
  <c r="E456" i="1"/>
  <c r="D454" i="1"/>
  <c r="E452" i="1"/>
  <c r="D427" i="1"/>
  <c r="E425" i="1"/>
  <c r="D421" i="1"/>
  <c r="E419" i="1"/>
  <c r="E400" i="1"/>
  <c r="E394" i="1"/>
  <c r="E392" i="1"/>
  <c r="D390" i="1"/>
  <c r="E388" i="1"/>
  <c r="D363" i="1"/>
  <c r="E361" i="1"/>
  <c r="D357" i="1"/>
  <c r="E355" i="1"/>
  <c r="E336" i="1"/>
  <c r="E330" i="1"/>
  <c r="E328" i="1"/>
  <c r="D326" i="1"/>
  <c r="E324" i="1"/>
  <c r="D299" i="1"/>
  <c r="E297" i="1"/>
  <c r="D293" i="1"/>
  <c r="E291" i="1"/>
  <c r="E272" i="1"/>
  <c r="E266" i="1"/>
  <c r="E264" i="1"/>
  <c r="D262" i="1"/>
  <c r="E260" i="1"/>
  <c r="D244" i="1"/>
  <c r="D240" i="1"/>
  <c r="E236" i="1"/>
  <c r="E211" i="1"/>
  <c r="E209" i="1"/>
  <c r="E202" i="1"/>
  <c r="E200" i="1"/>
  <c r="D195" i="1"/>
  <c r="E193" i="1"/>
  <c r="E186" i="1"/>
  <c r="E184" i="1"/>
  <c r="D179" i="1"/>
  <c r="D174" i="1"/>
  <c r="E167" i="1"/>
  <c r="E162" i="1"/>
  <c r="E157" i="1"/>
  <c r="D152" i="1"/>
  <c r="D147" i="1"/>
  <c r="D142" i="1"/>
  <c r="E130" i="1"/>
  <c r="E123" i="1"/>
  <c r="E118" i="1"/>
  <c r="E113" i="1"/>
  <c r="D108" i="1"/>
  <c r="D103" i="1"/>
  <c r="D98" i="1"/>
  <c r="E96" i="1"/>
  <c r="D93" i="1"/>
  <c r="E91" i="1"/>
  <c r="E86" i="1"/>
  <c r="E81" i="1"/>
  <c r="D76" i="1"/>
  <c r="D71" i="1"/>
  <c r="D66" i="1"/>
  <c r="E64" i="1"/>
  <c r="D61" i="1"/>
  <c r="E59" i="1"/>
  <c r="E54" i="1"/>
  <c r="E49" i="1"/>
  <c r="D44" i="1"/>
  <c r="D39" i="1"/>
  <c r="D34" i="1"/>
  <c r="E32" i="1"/>
  <c r="D29" i="1"/>
  <c r="E27" i="1"/>
  <c r="E22" i="1"/>
  <c r="E17" i="1"/>
  <c r="D12" i="1"/>
  <c r="D7" i="1"/>
  <c r="E222" i="1"/>
  <c r="D220" i="1"/>
  <c r="E218" i="1"/>
  <c r="D207" i="1"/>
  <c r="E198" i="1"/>
  <c r="D191" i="1"/>
  <c r="E182" i="1"/>
  <c r="E175" i="1"/>
  <c r="E170" i="1"/>
  <c r="E165" i="1"/>
  <c r="D160" i="1"/>
  <c r="D155" i="1"/>
  <c r="D150" i="1"/>
  <c r="E143" i="1"/>
  <c r="E138" i="1"/>
  <c r="E133" i="1"/>
  <c r="D128" i="1"/>
  <c r="D123" i="1"/>
  <c r="D118" i="1"/>
  <c r="E111" i="1"/>
  <c r="E106" i="1"/>
  <c r="D224" i="1"/>
  <c r="E212" i="1"/>
  <c r="D205" i="1"/>
  <c r="E203" i="1"/>
  <c r="D198" i="1"/>
  <c r="D196" i="1"/>
  <c r="D189" i="1"/>
  <c r="E187" i="1"/>
  <c r="D182" i="1"/>
  <c r="D180" i="1"/>
  <c r="D175" i="1"/>
  <c r="D170" i="1"/>
  <c r="E168" i="1"/>
  <c r="D165" i="1"/>
  <c r="E163" i="1"/>
  <c r="E158" i="1"/>
  <c r="E153" i="1"/>
  <c r="D148" i="1"/>
  <c r="D143" i="1"/>
  <c r="D138" i="1"/>
  <c r="E136" i="1"/>
  <c r="D133" i="1"/>
  <c r="E131" i="1"/>
  <c r="E126" i="1"/>
  <c r="E121" i="1"/>
  <c r="D116" i="1"/>
  <c r="D111" i="1"/>
  <c r="D106" i="1"/>
  <c r="E104" i="1"/>
  <c r="D101" i="1"/>
  <c r="E99" i="1"/>
  <c r="E94" i="1"/>
  <c r="E89" i="1"/>
  <c r="D84" i="1"/>
  <c r="D79" i="1"/>
  <c r="D74" i="1"/>
  <c r="E72" i="1"/>
  <c r="D69" i="1"/>
  <c r="E67" i="1"/>
  <c r="E62" i="1"/>
  <c r="E57" i="1"/>
  <c r="D52" i="1"/>
  <c r="D47" i="1"/>
  <c r="D42" i="1"/>
  <c r="E40" i="1"/>
  <c r="D37" i="1"/>
  <c r="E35" i="1"/>
  <c r="E30" i="1"/>
  <c r="E25" i="1"/>
  <c r="D20" i="1"/>
  <c r="D15" i="1"/>
  <c r="D10" i="1"/>
  <c r="E8" i="1"/>
  <c r="D5" i="1"/>
  <c r="E360" i="1"/>
  <c r="D325" i="1"/>
  <c r="E304" i="1"/>
  <c r="E298" i="1"/>
  <c r="D294" i="1"/>
  <c r="D267" i="1"/>
  <c r="D261" i="1"/>
  <c r="D243" i="1"/>
  <c r="E684" i="1"/>
  <c r="E621" i="1"/>
  <c r="D572" i="1"/>
  <c r="E567" i="1"/>
  <c r="D560" i="1"/>
  <c r="E499" i="1"/>
  <c r="D492" i="1"/>
  <c r="D475" i="1"/>
  <c r="E468" i="1"/>
  <c r="D459" i="1"/>
  <c r="E457" i="1"/>
  <c r="D453" i="1"/>
  <c r="E451" i="1"/>
  <c r="E432" i="1"/>
  <c r="E426" i="1"/>
  <c r="E424" i="1"/>
  <c r="D422" i="1"/>
  <c r="E420" i="1"/>
  <c r="D395" i="1"/>
  <c r="E393" i="1"/>
  <c r="D389" i="1"/>
  <c r="E387" i="1"/>
  <c r="E368" i="1"/>
  <c r="E362" i="1"/>
  <c r="D358" i="1"/>
  <c r="E356" i="1"/>
  <c r="D331" i="1"/>
  <c r="E329" i="1"/>
  <c r="E323" i="1"/>
  <c r="E296" i="1"/>
  <c r="E292" i="1"/>
  <c r="E265" i="1"/>
  <c r="E259" i="1"/>
  <c r="D252" i="1"/>
  <c r="E250" i="1"/>
  <c r="D229" i="1"/>
  <c r="E227" i="1"/>
  <c r="D225" i="1"/>
  <c r="E223" i="1"/>
  <c r="D221" i="1"/>
  <c r="D219" i="1"/>
  <c r="E217" i="1"/>
  <c r="E206" i="1"/>
  <c r="D199" i="1"/>
  <c r="E190" i="1"/>
  <c r="D183" i="1"/>
  <c r="D176" i="1"/>
  <c r="D171" i="1"/>
  <c r="D166" i="1"/>
  <c r="E159" i="1"/>
  <c r="E154" i="1"/>
  <c r="E149" i="1"/>
  <c r="D144" i="1"/>
  <c r="D139" i="1"/>
  <c r="D134" i="1"/>
  <c r="E127" i="1"/>
  <c r="E122" i="1"/>
  <c r="E117" i="1"/>
  <c r="D112" i="1"/>
  <c r="D107" i="1"/>
  <c r="D102" i="1"/>
  <c r="E95" i="1"/>
  <c r="E90" i="1"/>
  <c r="E85" i="1"/>
  <c r="D80" i="1"/>
  <c r="D75" i="1"/>
  <c r="D70" i="1"/>
  <c r="E63" i="1"/>
  <c r="E58" i="1"/>
  <c r="E53" i="1"/>
  <c r="D48" i="1"/>
  <c r="D43" i="1"/>
  <c r="D38" i="1"/>
  <c r="E31" i="1"/>
  <c r="E26" i="1"/>
  <c r="E21" i="1"/>
  <c r="D16" i="1"/>
  <c r="D11" i="1"/>
  <c r="D6" i="1"/>
  <c r="D95" i="1"/>
  <c r="D85" i="1"/>
  <c r="E78" i="1"/>
  <c r="D68" i="1"/>
  <c r="E56" i="1"/>
  <c r="E51" i="1"/>
  <c r="E41" i="1"/>
  <c r="D26" i="1"/>
  <c r="D21" i="1"/>
  <c r="E14" i="1"/>
  <c r="D4" i="1"/>
  <c r="E18" i="1"/>
  <c r="E6" i="1"/>
  <c r="D27" i="1"/>
  <c r="E42" i="1"/>
  <c r="E48" i="1"/>
  <c r="D13" i="1"/>
  <c r="E23" i="1"/>
  <c r="E38" i="1"/>
  <c r="D40" i="1"/>
  <c r="D59" i="1"/>
  <c r="E61" i="1"/>
  <c r="D82" i="1"/>
  <c r="D88" i="1"/>
  <c r="E101" i="1"/>
  <c r="E103" i="1"/>
  <c r="D114" i="1"/>
  <c r="D146" i="1"/>
  <c r="E239" i="1"/>
  <c r="E652" i="1"/>
  <c r="D208" i="1"/>
  <c r="E10" i="1"/>
  <c r="E11" i="1"/>
  <c r="E15" i="1"/>
  <c r="D32" i="1"/>
  <c r="D55" i="1"/>
  <c r="E74" i="1"/>
  <c r="D78" i="1"/>
  <c r="E80" i="1"/>
  <c r="E82" i="1"/>
  <c r="E97" i="1"/>
  <c r="D99" i="1"/>
  <c r="E112" i="1"/>
  <c r="E114" i="1"/>
  <c r="E144" i="1"/>
  <c r="E146" i="1"/>
  <c r="D151" i="1"/>
  <c r="D158" i="1"/>
  <c r="D212" i="1"/>
  <c r="D235" i="1"/>
  <c r="E271" i="1"/>
  <c r="D432" i="1"/>
  <c r="D482" i="1"/>
  <c r="D271" i="1"/>
  <c r="D277" i="1"/>
  <c r="D279" i="1"/>
  <c r="E281" i="1"/>
  <c r="D283" i="1"/>
  <c r="E308" i="1"/>
  <c r="D310" i="1"/>
  <c r="E314" i="1"/>
  <c r="D316" i="1"/>
  <c r="D335" i="1"/>
  <c r="D341" i="1"/>
  <c r="D343" i="1"/>
  <c r="E345" i="1"/>
  <c r="D347" i="1"/>
  <c r="E372" i="1"/>
  <c r="D374" i="1"/>
  <c r="E378" i="1"/>
  <c r="D380" i="1"/>
  <c r="D399" i="1"/>
  <c r="D405" i="1"/>
  <c r="D407" i="1"/>
  <c r="E409" i="1"/>
  <c r="D411" i="1"/>
  <c r="E436" i="1"/>
  <c r="D438" i="1"/>
  <c r="E442" i="1"/>
  <c r="D444" i="1"/>
  <c r="D463" i="1"/>
  <c r="D484" i="1"/>
  <c r="D496" i="1"/>
  <c r="D214" i="1"/>
  <c r="D216" i="1"/>
  <c r="E241" i="1"/>
  <c r="D245" i="1"/>
  <c r="D247" i="1"/>
  <c r="D249" i="1"/>
  <c r="E255" i="1"/>
  <c r="D257" i="1"/>
  <c r="E267" i="1"/>
  <c r="D276" i="1"/>
  <c r="E286" i="1"/>
  <c r="D288" i="1"/>
  <c r="E294" i="1"/>
  <c r="D313" i="1"/>
  <c r="E319" i="1"/>
  <c r="D321" i="1"/>
  <c r="E331" i="1"/>
  <c r="D340" i="1"/>
  <c r="E350" i="1"/>
  <c r="D352" i="1"/>
  <c r="E358" i="1"/>
  <c r="D377" i="1"/>
  <c r="E383" i="1"/>
  <c r="D385" i="1"/>
  <c r="E395" i="1"/>
  <c r="D404" i="1"/>
  <c r="E414" i="1"/>
  <c r="D416" i="1"/>
  <c r="E422" i="1"/>
  <c r="D441" i="1"/>
  <c r="E447" i="1"/>
  <c r="D449" i="1"/>
  <c r="E459" i="1"/>
  <c r="D490" i="1"/>
  <c r="D512" i="1"/>
  <c r="E560" i="1"/>
  <c r="D593" i="1"/>
  <c r="E649" i="1"/>
  <c r="E226" i="1"/>
  <c r="E228" i="1"/>
  <c r="D230" i="1"/>
  <c r="E249" i="1"/>
  <c r="D251" i="1"/>
  <c r="E276" i="1"/>
  <c r="D278" i="1"/>
  <c r="E282" i="1"/>
  <c r="D284" i="1"/>
  <c r="D303" i="1"/>
  <c r="D309" i="1"/>
  <c r="D311" i="1"/>
  <c r="E313" i="1"/>
  <c r="D315" i="1"/>
  <c r="E340" i="1"/>
  <c r="D342" i="1"/>
  <c r="E346" i="1"/>
  <c r="D348" i="1"/>
  <c r="D367" i="1"/>
  <c r="D373" i="1"/>
  <c r="D375" i="1"/>
  <c r="E377" i="1"/>
  <c r="D379" i="1"/>
  <c r="E404" i="1"/>
  <c r="D406" i="1"/>
  <c r="E410" i="1"/>
  <c r="D412" i="1"/>
  <c r="D431" i="1"/>
  <c r="D437" i="1"/>
  <c r="D439" i="1"/>
  <c r="E441" i="1"/>
  <c r="D443" i="1"/>
  <c r="D464" i="1"/>
  <c r="D525" i="1"/>
  <c r="D624" i="1"/>
  <c r="E687" i="1"/>
  <c r="D125" i="1"/>
  <c r="E128" i="1"/>
  <c r="D130" i="1"/>
  <c r="D135" i="1"/>
  <c r="D140" i="1"/>
  <c r="E145" i="1"/>
  <c r="E150" i="1"/>
  <c r="E155" i="1"/>
  <c r="D157" i="1"/>
  <c r="E160" i="1"/>
  <c r="D162" i="1"/>
  <c r="D167" i="1"/>
  <c r="D172" i="1"/>
  <c r="E177" i="1"/>
  <c r="D184" i="1"/>
  <c r="E191" i="1"/>
  <c r="D200" i="1"/>
  <c r="E207" i="1"/>
  <c r="D211" i="1"/>
  <c r="E230" i="1"/>
  <c r="E232" i="1"/>
  <c r="E234" i="1"/>
  <c r="D238" i="1"/>
  <c r="D272" i="1"/>
  <c r="E303" i="1"/>
  <c r="D336" i="1"/>
  <c r="E367" i="1"/>
  <c r="D400" i="1"/>
  <c r="E431" i="1"/>
  <c r="E464" i="1"/>
  <c r="E471" i="1"/>
  <c r="E551" i="1"/>
  <c r="D563" i="1"/>
  <c r="D676" i="1"/>
  <c r="E660" i="1"/>
  <c r="E646" i="1"/>
  <c r="D632" i="1"/>
  <c r="E616" i="1"/>
  <c r="E602" i="1"/>
  <c r="E590" i="1"/>
  <c r="D581" i="1"/>
  <c r="D541" i="1"/>
  <c r="D509" i="1"/>
  <c r="D500" i="1"/>
  <c r="D498" i="1"/>
  <c r="E483" i="1"/>
  <c r="D471" i="1"/>
  <c r="E469" i="1"/>
  <c r="E462" i="1"/>
  <c r="D457" i="1"/>
  <c r="D452" i="1"/>
  <c r="D447" i="1"/>
  <c r="E440" i="1"/>
  <c r="E435" i="1"/>
  <c r="E430" i="1"/>
  <c r="D425" i="1"/>
  <c r="D420" i="1"/>
  <c r="D415" i="1"/>
  <c r="E408" i="1"/>
  <c r="E403" i="1"/>
  <c r="E398" i="1"/>
  <c r="D393" i="1"/>
  <c r="D388" i="1"/>
  <c r="D383" i="1"/>
  <c r="E376" i="1"/>
  <c r="E371" i="1"/>
  <c r="E366" i="1"/>
  <c r="D361" i="1"/>
  <c r="D356" i="1"/>
  <c r="D351" i="1"/>
  <c r="E344" i="1"/>
  <c r="E339" i="1"/>
  <c r="E334" i="1"/>
  <c r="D329" i="1"/>
  <c r="D324" i="1"/>
  <c r="D319" i="1"/>
  <c r="E312" i="1"/>
  <c r="E307" i="1"/>
  <c r="E302" i="1"/>
  <c r="D297" i="1"/>
  <c r="D292" i="1"/>
  <c r="D287" i="1"/>
  <c r="E280" i="1"/>
  <c r="E275" i="1"/>
  <c r="E270" i="1"/>
  <c r="D265" i="1"/>
  <c r="D260" i="1"/>
  <c r="D255" i="1"/>
  <c r="E248" i="1"/>
  <c r="E243" i="1"/>
  <c r="E238" i="1"/>
  <c r="D233" i="1"/>
  <c r="D228" i="1"/>
  <c r="D223" i="1"/>
  <c r="E216" i="1"/>
  <c r="E695" i="1"/>
  <c r="E676" i="1"/>
  <c r="D662" i="1"/>
  <c r="D646" i="1"/>
  <c r="E627" i="1"/>
  <c r="D618" i="1"/>
  <c r="D604" i="1"/>
  <c r="D590" i="1"/>
  <c r="D557" i="1"/>
  <c r="E522" i="1"/>
  <c r="D515" i="1"/>
  <c r="D502" i="1"/>
  <c r="E487" i="1"/>
  <c r="E467" i="1"/>
  <c r="E465" i="1"/>
  <c r="D462" i="1"/>
  <c r="E460" i="1"/>
  <c r="E455" i="1"/>
  <c r="E450" i="1"/>
  <c r="D445" i="1"/>
  <c r="D440" i="1"/>
  <c r="D435" i="1"/>
  <c r="E433" i="1"/>
  <c r="D430" i="1"/>
  <c r="E428" i="1"/>
  <c r="E423" i="1"/>
  <c r="E418" i="1"/>
  <c r="D413" i="1"/>
  <c r="D408" i="1"/>
  <c r="D403" i="1"/>
  <c r="E401" i="1"/>
  <c r="D398" i="1"/>
  <c r="E396" i="1"/>
  <c r="E391" i="1"/>
  <c r="E386" i="1"/>
  <c r="D381" i="1"/>
  <c r="D376" i="1"/>
  <c r="D371" i="1"/>
  <c r="E369" i="1"/>
  <c r="D366" i="1"/>
  <c r="E364" i="1"/>
  <c r="E359" i="1"/>
  <c r="E354" i="1"/>
  <c r="D349" i="1"/>
  <c r="D344" i="1"/>
  <c r="D339" i="1"/>
  <c r="E337" i="1"/>
  <c r="D334" i="1"/>
  <c r="E332" i="1"/>
  <c r="E327" i="1"/>
  <c r="E322" i="1"/>
  <c r="D317" i="1"/>
  <c r="D312" i="1"/>
  <c r="D307" i="1"/>
  <c r="E305" i="1"/>
  <c r="D302" i="1"/>
  <c r="E300" i="1"/>
  <c r="E295" i="1"/>
  <c r="E290" i="1"/>
  <c r="D285" i="1"/>
  <c r="D280" i="1"/>
  <c r="D275" i="1"/>
  <c r="E273" i="1"/>
  <c r="D270" i="1"/>
  <c r="E268" i="1"/>
  <c r="E263" i="1"/>
  <c r="E258" i="1"/>
  <c r="D253" i="1"/>
  <c r="D73" i="1"/>
  <c r="E68" i="1"/>
  <c r="D65" i="1"/>
  <c r="E60" i="1"/>
  <c r="D57" i="1"/>
  <c r="E52" i="1"/>
  <c r="D49" i="1"/>
  <c r="E44" i="1"/>
  <c r="D41" i="1"/>
  <c r="E36" i="1"/>
  <c r="D33" i="1"/>
  <c r="E28" i="1"/>
  <c r="D25" i="1"/>
  <c r="E20" i="1"/>
  <c r="D17" i="1"/>
  <c r="E12" i="1"/>
  <c r="D9" i="1"/>
  <c r="E4" i="1"/>
  <c r="D692" i="1"/>
  <c r="E671" i="1"/>
  <c r="D643" i="1"/>
  <c r="E624" i="1"/>
  <c r="D587" i="1"/>
  <c r="E554" i="1"/>
  <c r="D538" i="1"/>
  <c r="E510" i="1"/>
  <c r="D506" i="1"/>
  <c r="D478" i="1"/>
  <c r="D474" i="1"/>
  <c r="E463" i="1"/>
  <c r="D657" i="1"/>
  <c r="D613" i="1"/>
  <c r="D575" i="1"/>
  <c r="D547" i="1"/>
  <c r="E512" i="1"/>
  <c r="E495" i="1"/>
  <c r="D480" i="1"/>
  <c r="D476" i="1"/>
  <c r="D472" i="1"/>
  <c r="D689" i="1"/>
  <c r="E668" i="1"/>
  <c r="D654" i="1"/>
  <c r="D610" i="1"/>
  <c r="E593" i="1"/>
  <c r="E584" i="1"/>
  <c r="E570" i="1"/>
  <c r="E544" i="1"/>
  <c r="E535" i="1"/>
  <c r="D528" i="1"/>
  <c r="E503" i="1"/>
  <c r="D488" i="1"/>
  <c r="D486" i="1"/>
  <c r="D468" i="1"/>
  <c r="D461" i="1"/>
  <c r="D456" i="1"/>
  <c r="D451" i="1"/>
  <c r="E449" i="1"/>
  <c r="D446" i="1"/>
  <c r="E444" i="1"/>
  <c r="E439" i="1"/>
  <c r="E434" i="1"/>
  <c r="D429" i="1"/>
  <c r="D424" i="1"/>
  <c r="D419" i="1"/>
  <c r="E417" i="1"/>
  <c r="D414" i="1"/>
  <c r="E412" i="1"/>
  <c r="E407" i="1"/>
  <c r="E402" i="1"/>
  <c r="D397" i="1"/>
  <c r="D392" i="1"/>
  <c r="D387" i="1"/>
  <c r="E385" i="1"/>
  <c r="D382" i="1"/>
  <c r="E380" i="1"/>
  <c r="E375" i="1"/>
  <c r="E370" i="1"/>
  <c r="D365" i="1"/>
  <c r="D360" i="1"/>
  <c r="D355" i="1"/>
  <c r="E353" i="1"/>
  <c r="D350" i="1"/>
  <c r="E348" i="1"/>
  <c r="E343" i="1"/>
  <c r="E338" i="1"/>
  <c r="D333" i="1"/>
  <c r="D328" i="1"/>
  <c r="D323" i="1"/>
  <c r="E321" i="1"/>
  <c r="D318" i="1"/>
  <c r="E316" i="1"/>
  <c r="E311" i="1"/>
  <c r="E306" i="1"/>
  <c r="D301" i="1"/>
  <c r="D296" i="1"/>
  <c r="D291" i="1"/>
  <c r="E289" i="1"/>
  <c r="D286" i="1"/>
  <c r="E284" i="1"/>
  <c r="E279" i="1"/>
  <c r="E274" i="1"/>
  <c r="D269" i="1"/>
  <c r="D264" i="1"/>
  <c r="D259" i="1"/>
  <c r="E257" i="1"/>
  <c r="D254" i="1"/>
  <c r="E252" i="1"/>
  <c r="E247" i="1"/>
  <c r="E242" i="1"/>
  <c r="D237" i="1"/>
  <c r="D232" i="1"/>
  <c r="D227" i="1"/>
  <c r="E225" i="1"/>
  <c r="D222" i="1"/>
  <c r="E220" i="1"/>
  <c r="E215" i="1"/>
  <c r="E210" i="1"/>
  <c r="E205" i="1"/>
  <c r="D202" i="1"/>
  <c r="E197" i="1"/>
  <c r="D194" i="1"/>
  <c r="E189" i="1"/>
  <c r="D186" i="1"/>
  <c r="E181" i="1"/>
  <c r="D436" i="1"/>
  <c r="E446" i="1"/>
  <c r="D448" i="1"/>
  <c r="E454" i="1"/>
  <c r="E479" i="1"/>
  <c r="D544" i="1"/>
  <c r="D554" i="1"/>
  <c r="D584" i="1"/>
  <c r="E630" i="1"/>
  <c r="D635" i="1"/>
  <c r="E76" i="1"/>
  <c r="D81" i="1"/>
  <c r="E84" i="1"/>
  <c r="D89" i="1"/>
  <c r="E92" i="1"/>
  <c r="D97" i="1"/>
  <c r="E100" i="1"/>
  <c r="D105" i="1"/>
  <c r="E108" i="1"/>
  <c r="D113" i="1"/>
  <c r="E116" i="1"/>
  <c r="D121" i="1"/>
  <c r="E124" i="1"/>
  <c r="D129" i="1"/>
  <c r="E132" i="1"/>
  <c r="D137" i="1"/>
  <c r="E140" i="1"/>
  <c r="D145" i="1"/>
  <c r="E148" i="1"/>
  <c r="D153" i="1"/>
  <c r="E156" i="1"/>
  <c r="D161" i="1"/>
  <c r="E164" i="1"/>
  <c r="D169" i="1"/>
  <c r="E172" i="1"/>
  <c r="D177" i="1"/>
  <c r="E180" i="1"/>
  <c r="D185" i="1"/>
  <c r="E188" i="1"/>
  <c r="D193" i="1"/>
  <c r="E196" i="1"/>
  <c r="D201" i="1"/>
  <c r="E204" i="1"/>
  <c r="D209" i="1"/>
  <c r="E214" i="1"/>
  <c r="E219" i="1"/>
  <c r="E224" i="1"/>
  <c r="D231" i="1"/>
  <c r="D236" i="1"/>
  <c r="D241" i="1"/>
  <c r="E246" i="1"/>
  <c r="E251" i="1"/>
  <c r="E256" i="1"/>
  <c r="D263" i="1"/>
  <c r="D268" i="1"/>
  <c r="D273" i="1"/>
  <c r="E278" i="1"/>
  <c r="E283" i="1"/>
  <c r="E288" i="1"/>
  <c r="D295" i="1"/>
  <c r="D300" i="1"/>
  <c r="D305" i="1"/>
  <c r="E310" i="1"/>
  <c r="E315" i="1"/>
  <c r="E320" i="1"/>
  <c r="D327" i="1"/>
  <c r="D332" i="1"/>
  <c r="D337" i="1"/>
  <c r="E342" i="1"/>
  <c r="E347" i="1"/>
  <c r="E352" i="1"/>
  <c r="D359" i="1"/>
  <c r="D364" i="1"/>
  <c r="D369" i="1"/>
  <c r="E374" i="1"/>
  <c r="E379" i="1"/>
  <c r="E384" i="1"/>
  <c r="D391" i="1"/>
  <c r="D396" i="1"/>
  <c r="D401" i="1"/>
  <c r="E406" i="1"/>
  <c r="E411" i="1"/>
  <c r="E416" i="1"/>
  <c r="D423" i="1"/>
  <c r="D428" i="1"/>
  <c r="D433" i="1"/>
  <c r="E438" i="1"/>
  <c r="E443" i="1"/>
  <c r="E448" i="1"/>
  <c r="D455" i="1"/>
  <c r="D460" i="1"/>
  <c r="D465" i="1"/>
  <c r="D467" i="1"/>
  <c r="E472" i="1"/>
  <c r="E476" i="1"/>
  <c r="E491" i="1"/>
  <c r="E506" i="1"/>
  <c r="D522" i="1"/>
  <c r="D531" i="1"/>
  <c r="E538" i="1"/>
  <c r="E573" i="1"/>
  <c r="E599" i="1"/>
  <c r="E613" i="1"/>
  <c r="E641" i="1"/>
  <c r="E657" i="1"/>
  <c r="D695" i="1"/>
  <c r="D681" i="1"/>
  <c r="D665" i="1"/>
  <c r="D649" i="1"/>
  <c r="E635" i="1"/>
  <c r="E610" i="1"/>
  <c r="E596" i="1"/>
  <c r="E587" i="1"/>
  <c r="D578" i="1"/>
  <c r="E557" i="1"/>
  <c r="E541" i="1"/>
  <c r="E525" i="1"/>
  <c r="D503" i="1"/>
  <c r="D499" i="1"/>
  <c r="D495" i="1"/>
  <c r="D491" i="1"/>
  <c r="D487" i="1"/>
  <c r="D483" i="1"/>
  <c r="D479" i="1"/>
  <c r="E475" i="1"/>
  <c r="D466" i="1"/>
  <c r="E461" i="1"/>
  <c r="D458" i="1"/>
  <c r="E453" i="1"/>
  <c r="D450" i="1"/>
  <c r="E445" i="1"/>
  <c r="D442" i="1"/>
  <c r="E437" i="1"/>
  <c r="D434" i="1"/>
  <c r="E429" i="1"/>
  <c r="D426" i="1"/>
  <c r="E421" i="1"/>
  <c r="D418" i="1"/>
  <c r="E413" i="1"/>
  <c r="D410" i="1"/>
  <c r="E405" i="1"/>
  <c r="D402" i="1"/>
  <c r="E397" i="1"/>
  <c r="D394" i="1"/>
  <c r="E389" i="1"/>
  <c r="D386" i="1"/>
  <c r="E381" i="1"/>
  <c r="D378" i="1"/>
  <c r="E373" i="1"/>
  <c r="D370" i="1"/>
  <c r="E365" i="1"/>
  <c r="D362" i="1"/>
  <c r="E357" i="1"/>
  <c r="D354" i="1"/>
  <c r="E349" i="1"/>
  <c r="D346" i="1"/>
  <c r="E341" i="1"/>
  <c r="D338" i="1"/>
  <c r="E333" i="1"/>
  <c r="D330" i="1"/>
  <c r="E325" i="1"/>
  <c r="D322" i="1"/>
  <c r="E317" i="1"/>
  <c r="D314" i="1"/>
  <c r="E309" i="1"/>
  <c r="D306" i="1"/>
  <c r="E301" i="1"/>
  <c r="D298" i="1"/>
  <c r="E293" i="1"/>
  <c r="D290" i="1"/>
  <c r="E285" i="1"/>
  <c r="D282" i="1"/>
  <c r="E277" i="1"/>
  <c r="D274" i="1"/>
  <c r="E269" i="1"/>
  <c r="D266" i="1"/>
  <c r="E261" i="1"/>
  <c r="D258" i="1"/>
  <c r="E253" i="1"/>
  <c r="D250" i="1"/>
  <c r="E245" i="1"/>
  <c r="D242" i="1"/>
  <c r="E237" i="1"/>
  <c r="D234" i="1"/>
  <c r="E229" i="1"/>
  <c r="D226" i="1"/>
  <c r="E221" i="1"/>
  <c r="D218" i="1"/>
  <c r="E213" i="1"/>
  <c r="D210" i="1"/>
  <c r="E701" i="1"/>
  <c r="E480" i="1"/>
  <c r="E484" i="1"/>
  <c r="E488" i="1"/>
  <c r="E492" i="1"/>
  <c r="E481" i="1"/>
  <c r="E496" i="1"/>
  <c r="E485" i="1"/>
  <c r="E500" i="1"/>
  <c r="E507" i="1"/>
  <c r="E498" i="1"/>
  <c r="D510" i="1"/>
  <c r="E502" i="1"/>
  <c r="D519" i="1"/>
  <c r="L217" i="1"/>
  <c r="L189" i="1"/>
  <c r="L262" i="1"/>
  <c r="L280" i="1"/>
  <c r="L362" i="1"/>
  <c r="L664" i="1"/>
  <c r="L596" i="1"/>
  <c r="L592" i="1"/>
  <c r="L564" i="1"/>
  <c r="L540" i="1"/>
  <c r="L536" i="1"/>
  <c r="L513" i="1"/>
  <c r="L490" i="1"/>
  <c r="L488" i="1"/>
  <c r="L485" i="1"/>
  <c r="L483" i="1"/>
  <c r="L466" i="1"/>
  <c r="L452" i="1"/>
  <c r="L445" i="1"/>
  <c r="L438" i="1"/>
  <c r="L420" i="1"/>
  <c r="L413" i="1"/>
  <c r="L406" i="1"/>
  <c r="L388" i="1"/>
  <c r="L381" i="1"/>
  <c r="L374" i="1"/>
  <c r="L356" i="1"/>
  <c r="L349" i="1"/>
  <c r="L342" i="1"/>
  <c r="L324" i="1"/>
  <c r="L317" i="1"/>
  <c r="L310" i="1"/>
  <c r="L292" i="1"/>
  <c r="L285" i="1"/>
  <c r="L278" i="1"/>
  <c r="L260" i="1"/>
  <c r="L253" i="1"/>
  <c r="L246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505" i="1"/>
  <c r="L498" i="1"/>
  <c r="L496" i="1"/>
  <c r="L493" i="1"/>
  <c r="L491" i="1"/>
  <c r="L473" i="1"/>
  <c r="L470" i="1"/>
  <c r="L467" i="1"/>
  <c r="L460" i="1"/>
  <c r="L453" i="1"/>
  <c r="L446" i="1"/>
  <c r="L428" i="1"/>
  <c r="L421" i="1"/>
  <c r="L414" i="1"/>
  <c r="L396" i="1"/>
  <c r="L389" i="1"/>
  <c r="L382" i="1"/>
  <c r="L364" i="1"/>
  <c r="L357" i="1"/>
  <c r="L350" i="1"/>
  <c r="L332" i="1"/>
  <c r="L325" i="1"/>
  <c r="L318" i="1"/>
  <c r="L300" i="1"/>
  <c r="L293" i="1"/>
  <c r="L286" i="1"/>
  <c r="L268" i="1"/>
  <c r="L261" i="1"/>
  <c r="L254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572" i="1"/>
  <c r="L561" i="1"/>
  <c r="L557" i="1"/>
  <c r="L521" i="1"/>
  <c r="L486" i="1"/>
  <c r="L479" i="1"/>
  <c r="L464" i="1"/>
  <c r="L457" i="1"/>
  <c r="L450" i="1"/>
  <c r="L432" i="1"/>
  <c r="L425" i="1"/>
  <c r="L418" i="1"/>
  <c r="L400" i="1"/>
  <c r="L393" i="1"/>
  <c r="L386" i="1"/>
  <c r="L368" i="1"/>
  <c r="L361" i="1"/>
  <c r="L354" i="1"/>
  <c r="L336" i="1"/>
  <c r="L329" i="1"/>
  <c r="L322" i="1"/>
  <c r="L304" i="1"/>
  <c r="L297" i="1"/>
  <c r="L290" i="1"/>
  <c r="L272" i="1"/>
  <c r="L265" i="1"/>
  <c r="L258" i="1"/>
  <c r="L240" i="1"/>
  <c r="L584" i="1"/>
  <c r="L580" i="1"/>
  <c r="L544" i="1"/>
  <c r="L532" i="1"/>
  <c r="L508" i="1"/>
  <c r="L504" i="1"/>
  <c r="L482" i="1"/>
  <c r="L480" i="1"/>
  <c r="L477" i="1"/>
  <c r="L472" i="1"/>
  <c r="L462" i="1"/>
  <c r="L444" i="1"/>
  <c r="L437" i="1"/>
  <c r="L430" i="1"/>
  <c r="L412" i="1"/>
  <c r="L405" i="1"/>
  <c r="L398" i="1"/>
  <c r="L380" i="1"/>
  <c r="L373" i="1"/>
  <c r="L366" i="1"/>
  <c r="L348" i="1"/>
  <c r="L341" i="1"/>
  <c r="L334" i="1"/>
  <c r="L316" i="1"/>
  <c r="L309" i="1"/>
  <c r="L302" i="1"/>
  <c r="L284" i="1"/>
  <c r="L277" i="1"/>
  <c r="L270" i="1"/>
  <c r="L252" i="1"/>
  <c r="L245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5" i="1"/>
  <c r="L9" i="1"/>
  <c r="L13" i="1"/>
  <c r="L17" i="1"/>
  <c r="L21" i="1"/>
  <c r="L25" i="1"/>
  <c r="L29" i="1"/>
  <c r="L47" i="1"/>
  <c r="L81" i="1"/>
  <c r="L113" i="1"/>
  <c r="L145" i="1"/>
  <c r="L177" i="1"/>
  <c r="L209" i="1"/>
  <c r="L241" i="1"/>
  <c r="L256" i="1"/>
  <c r="L294" i="1"/>
  <c r="L306" i="1"/>
  <c r="L312" i="1"/>
  <c r="L377" i="1"/>
  <c r="L394" i="1"/>
  <c r="L397" i="1"/>
  <c r="L475" i="1"/>
  <c r="L516" i="1"/>
  <c r="L33" i="1"/>
  <c r="L221" i="1"/>
  <c r="L274" i="1"/>
  <c r="L345" i="1"/>
  <c r="L365" i="1"/>
  <c r="L436" i="1"/>
  <c r="L465" i="1"/>
  <c r="L43" i="1"/>
  <c r="L50" i="1"/>
  <c r="L53" i="1"/>
  <c r="L66" i="1"/>
  <c r="L69" i="1"/>
  <c r="L101" i="1"/>
  <c r="L133" i="1"/>
  <c r="L165" i="1"/>
  <c r="L197" i="1"/>
  <c r="L229" i="1"/>
  <c r="L244" i="1"/>
  <c r="L273" i="1"/>
  <c r="L288" i="1"/>
  <c r="L326" i="1"/>
  <c r="L338" i="1"/>
  <c r="L344" i="1"/>
  <c r="L409" i="1"/>
  <c r="L426" i="1"/>
  <c r="L429" i="1"/>
  <c r="L576" i="1"/>
  <c r="L628" i="1"/>
  <c r="L157" i="1"/>
  <c r="L20" i="1"/>
  <c r="L121" i="1"/>
  <c r="L153" i="1"/>
  <c r="L320" i="1"/>
  <c r="L461" i="1"/>
  <c r="L487" i="1"/>
  <c r="L502" i="1"/>
  <c r="L560" i="1"/>
  <c r="L624" i="1"/>
  <c r="L634" i="1"/>
  <c r="L630" i="1"/>
  <c r="L650" i="1"/>
  <c r="L656" i="1"/>
  <c r="L125" i="1"/>
  <c r="L16" i="1"/>
  <c r="L89" i="1"/>
  <c r="L185" i="1"/>
  <c r="L358" i="1"/>
  <c r="L441" i="1"/>
  <c r="L35" i="1"/>
  <c r="L42" i="1"/>
  <c r="L49" i="1"/>
  <c r="L62" i="1"/>
  <c r="L65" i="1"/>
  <c r="L77" i="1"/>
  <c r="L109" i="1"/>
  <c r="L141" i="1"/>
  <c r="L173" i="1"/>
  <c r="L205" i="1"/>
  <c r="L237" i="1"/>
  <c r="L308" i="1"/>
  <c r="L337" i="1"/>
  <c r="L352" i="1"/>
  <c r="L390" i="1"/>
  <c r="L402" i="1"/>
  <c r="L408" i="1"/>
  <c r="L469" i="1"/>
  <c r="L54" i="1"/>
  <c r="L4" i="1"/>
  <c r="L24" i="1"/>
  <c r="L46" i="1"/>
  <c r="L276" i="1"/>
  <c r="L376" i="1"/>
  <c r="L458" i="1"/>
  <c r="L512" i="1"/>
  <c r="L15" i="1"/>
  <c r="L19" i="1"/>
  <c r="L23" i="1"/>
  <c r="L27" i="1"/>
  <c r="L31" i="1"/>
  <c r="L38" i="1"/>
  <c r="L45" i="1"/>
  <c r="L97" i="1"/>
  <c r="L129" i="1"/>
  <c r="L161" i="1"/>
  <c r="L193" i="1"/>
  <c r="L225" i="1"/>
  <c r="L249" i="1"/>
  <c r="L266" i="1"/>
  <c r="L269" i="1"/>
  <c r="L340" i="1"/>
  <c r="L369" i="1"/>
  <c r="L384" i="1"/>
  <c r="L422" i="1"/>
  <c r="L434" i="1"/>
  <c r="L440" i="1"/>
  <c r="L495" i="1"/>
  <c r="L537" i="1"/>
  <c r="L588" i="1"/>
  <c r="L57" i="1"/>
  <c r="L8" i="1"/>
  <c r="L28" i="1"/>
  <c r="L305" i="1"/>
  <c r="L7" i="1"/>
  <c r="L11" i="1"/>
  <c r="L34" i="1"/>
  <c r="L41" i="1"/>
  <c r="L58" i="1"/>
  <c r="L61" i="1"/>
  <c r="L85" i="1"/>
  <c r="L117" i="1"/>
  <c r="L149" i="1"/>
  <c r="L181" i="1"/>
  <c r="L213" i="1"/>
  <c r="L281" i="1"/>
  <c r="L298" i="1"/>
  <c r="L301" i="1"/>
  <c r="L372" i="1"/>
  <c r="L401" i="1"/>
  <c r="L416" i="1"/>
  <c r="L454" i="1"/>
  <c r="L471" i="1"/>
  <c r="L499" i="1"/>
  <c r="L501" i="1"/>
  <c r="L524" i="1"/>
  <c r="L548" i="1"/>
  <c r="L93" i="1"/>
  <c r="L12" i="1"/>
  <c r="L39" i="1"/>
  <c r="L370" i="1"/>
  <c r="L474" i="1"/>
  <c r="L690" i="1"/>
  <c r="L616" i="1"/>
  <c r="L6" i="1"/>
  <c r="L10" i="1"/>
  <c r="L14" i="1"/>
  <c r="L18" i="1"/>
  <c r="L22" i="1"/>
  <c r="L26" i="1"/>
  <c r="L30" i="1"/>
  <c r="L37" i="1"/>
  <c r="L73" i="1"/>
  <c r="L105" i="1"/>
  <c r="L137" i="1"/>
  <c r="L169" i="1"/>
  <c r="L201" i="1"/>
  <c r="L233" i="1"/>
  <c r="L242" i="1"/>
  <c r="L248" i="1"/>
  <c r="L313" i="1"/>
  <c r="L330" i="1"/>
  <c r="L333" i="1"/>
  <c r="L404" i="1"/>
  <c r="L433" i="1"/>
  <c r="L448" i="1"/>
  <c r="L468" i="1"/>
  <c r="L494" i="1"/>
  <c r="L520" i="1"/>
  <c r="L528" i="1"/>
  <c r="L553" i="1"/>
  <c r="L556" i="1"/>
  <c r="L660" i="1"/>
  <c r="L666" i="1"/>
  <c r="L550" i="1"/>
  <c r="L672" i="1"/>
  <c r="L554" i="1"/>
  <c r="L558" i="1"/>
  <c r="L551" i="1"/>
  <c r="L562" i="1"/>
  <c r="L566" i="1"/>
  <c r="L570" i="1"/>
  <c r="L574" i="1"/>
  <c r="L578" i="1"/>
  <c r="L571" i="1"/>
  <c r="L582" i="1"/>
  <c r="L586" i="1"/>
  <c r="L579" i="1"/>
  <c r="L590" i="1"/>
  <c r="L583" i="1"/>
  <c r="L594" i="1"/>
  <c r="L587" i="1"/>
  <c r="L598" i="1"/>
  <c r="L591" i="1"/>
  <c r="L602" i="1"/>
  <c r="L595" i="1"/>
  <c r="L638" i="1"/>
  <c r="L541" i="1"/>
  <c r="L545" i="1"/>
  <c r="L568" i="1"/>
  <c r="L600" i="1"/>
  <c r="L250" i="1"/>
  <c r="L257" i="1"/>
  <c r="L264" i="1"/>
  <c r="L282" i="1"/>
  <c r="L289" i="1"/>
  <c r="L296" i="1"/>
  <c r="L314" i="1"/>
  <c r="L321" i="1"/>
  <c r="L328" i="1"/>
  <c r="L346" i="1"/>
  <c r="L353" i="1"/>
  <c r="L360" i="1"/>
  <c r="L378" i="1"/>
  <c r="L385" i="1"/>
  <c r="L392" i="1"/>
  <c r="L410" i="1"/>
  <c r="L417" i="1"/>
  <c r="L424" i="1"/>
  <c r="L442" i="1"/>
  <c r="L449" i="1"/>
  <c r="L456" i="1"/>
  <c r="L478" i="1"/>
  <c r="L525" i="1"/>
  <c r="L529" i="1"/>
  <c r="L552" i="1"/>
  <c r="L648" i="1"/>
  <c r="L621" i="1"/>
  <c r="L610" i="1"/>
  <c r="L606" i="1"/>
  <c r="L565" i="1"/>
  <c r="L549" i="1"/>
  <c r="L533" i="1"/>
  <c r="L517" i="1"/>
  <c r="L509" i="1"/>
  <c r="L500" i="1"/>
  <c r="L497" i="1"/>
  <c r="L492" i="1"/>
  <c r="L489" i="1"/>
  <c r="L484" i="1"/>
  <c r="L481" i="1"/>
  <c r="L476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613" i="1"/>
  <c r="L599" i="1"/>
  <c r="L617" i="1"/>
  <c r="L614" i="1"/>
  <c r="L639" i="1"/>
  <c r="L654" i="1"/>
  <c r="L668" i="1"/>
  <c r="L698" i="1"/>
  <c r="L658" i="1"/>
  <c r="L682" i="1"/>
  <c r="L573" i="1"/>
  <c r="L506" i="1"/>
  <c r="L581" i="1"/>
  <c r="L507" i="1"/>
  <c r="L514" i="1"/>
  <c r="L589" i="1"/>
  <c r="L605" i="1"/>
  <c r="L597" i="1"/>
  <c r="L609" i="1"/>
  <c r="L601" i="1"/>
  <c r="L620" i="1"/>
  <c r="L612" i="1"/>
  <c r="D700" i="1"/>
  <c r="E466" i="1"/>
  <c r="E470" i="1"/>
  <c r="E474" i="1"/>
  <c r="E478" i="1"/>
  <c r="E482" i="1"/>
  <c r="E486" i="1"/>
  <c r="E490" i="1"/>
  <c r="E494" i="1"/>
  <c r="D505" i="1"/>
  <c r="D508" i="1"/>
  <c r="E515" i="1"/>
  <c r="D518" i="1"/>
  <c r="D521" i="1"/>
  <c r="D524" i="1"/>
  <c r="E531" i="1"/>
  <c r="D534" i="1"/>
  <c r="D537" i="1"/>
  <c r="D540" i="1"/>
  <c r="E547" i="1"/>
  <c r="D550" i="1"/>
  <c r="D553" i="1"/>
  <c r="D556" i="1"/>
  <c r="E563" i="1"/>
  <c r="D566" i="1"/>
  <c r="D569" i="1"/>
  <c r="E572" i="1"/>
  <c r="E575" i="1"/>
  <c r="E578" i="1"/>
  <c r="E581" i="1"/>
  <c r="D592" i="1"/>
  <c r="D595" i="1"/>
  <c r="D598" i="1"/>
  <c r="D601" i="1"/>
  <c r="E604" i="1"/>
  <c r="E607" i="1"/>
  <c r="D615" i="1"/>
  <c r="E618" i="1"/>
  <c r="D626" i="1"/>
  <c r="D629" i="1"/>
  <c r="E632" i="1"/>
  <c r="D637" i="1"/>
  <c r="D640" i="1"/>
  <c r="E643" i="1"/>
  <c r="D648" i="1"/>
  <c r="D651" i="1"/>
  <c r="E654" i="1"/>
  <c r="D659" i="1"/>
  <c r="E662" i="1"/>
  <c r="E665" i="1"/>
  <c r="D670" i="1"/>
  <c r="E673" i="1"/>
  <c r="D678" i="1"/>
  <c r="E681" i="1"/>
  <c r="D686" i="1"/>
  <c r="E689" i="1"/>
  <c r="E692" i="1"/>
  <c r="D697" i="1"/>
  <c r="E700" i="1"/>
  <c r="D469" i="1"/>
  <c r="D473" i="1"/>
  <c r="D477" i="1"/>
  <c r="D481" i="1"/>
  <c r="D485" i="1"/>
  <c r="D489" i="1"/>
  <c r="D493" i="1"/>
  <c r="D497" i="1"/>
  <c r="D501" i="1"/>
  <c r="E505" i="1"/>
  <c r="E508" i="1"/>
  <c r="D511" i="1"/>
  <c r="E518" i="1"/>
  <c r="E521" i="1"/>
  <c r="E524" i="1"/>
  <c r="D527" i="1"/>
  <c r="E534" i="1"/>
  <c r="E537" i="1"/>
  <c r="E540" i="1"/>
  <c r="D543" i="1"/>
  <c r="E550" i="1"/>
  <c r="E553" i="1"/>
  <c r="E556" i="1"/>
  <c r="D559" i="1"/>
  <c r="E566" i="1"/>
  <c r="E569" i="1"/>
  <c r="D580" i="1"/>
  <c r="D583" i="1"/>
  <c r="D586" i="1"/>
  <c r="D589" i="1"/>
  <c r="E592" i="1"/>
  <c r="E595" i="1"/>
  <c r="E598" i="1"/>
  <c r="E601" i="1"/>
  <c r="D606" i="1"/>
  <c r="D609" i="1"/>
  <c r="D612" i="1"/>
  <c r="E615" i="1"/>
  <c r="D620" i="1"/>
  <c r="D623" i="1"/>
  <c r="E626" i="1"/>
  <c r="E629" i="1"/>
  <c r="D634" i="1"/>
  <c r="E637" i="1"/>
  <c r="E640" i="1"/>
  <c r="D645" i="1"/>
  <c r="E648" i="1"/>
  <c r="E651" i="1"/>
  <c r="D656" i="1"/>
  <c r="E659" i="1"/>
  <c r="D664" i="1"/>
  <c r="D667" i="1"/>
  <c r="E670" i="1"/>
  <c r="D675" i="1"/>
  <c r="E678" i="1"/>
  <c r="D683" i="1"/>
  <c r="E686" i="1"/>
  <c r="D694" i="1"/>
  <c r="E697" i="1"/>
  <c r="D702" i="1"/>
  <c r="E473" i="1"/>
  <c r="E477" i="1"/>
  <c r="E489" i="1"/>
  <c r="E493" i="1"/>
  <c r="E497" i="1"/>
  <c r="E501" i="1"/>
  <c r="D504" i="1"/>
  <c r="E511" i="1"/>
  <c r="D514" i="1"/>
  <c r="D517" i="1"/>
  <c r="D520" i="1"/>
  <c r="E527" i="1"/>
  <c r="D530" i="1"/>
  <c r="D533" i="1"/>
  <c r="D536" i="1"/>
  <c r="E543" i="1"/>
  <c r="D546" i="1"/>
  <c r="D549" i="1"/>
  <c r="D552" i="1"/>
  <c r="E559" i="1"/>
  <c r="D562" i="1"/>
  <c r="D565" i="1"/>
  <c r="D568" i="1"/>
  <c r="D571" i="1"/>
  <c r="D574" i="1"/>
  <c r="D577" i="1"/>
  <c r="E580" i="1"/>
  <c r="E583" i="1"/>
  <c r="E586" i="1"/>
  <c r="E589" i="1"/>
  <c r="D600" i="1"/>
  <c r="D603" i="1"/>
  <c r="E606" i="1"/>
  <c r="E609" i="1"/>
  <c r="E612" i="1"/>
  <c r="D617" i="1"/>
  <c r="E620" i="1"/>
  <c r="E623" i="1"/>
  <c r="D628" i="1"/>
  <c r="D631" i="1"/>
  <c r="E634" i="1"/>
  <c r="D642" i="1"/>
  <c r="E645" i="1"/>
  <c r="D653" i="1"/>
  <c r="E656" i="1"/>
  <c r="D661" i="1"/>
  <c r="E664" i="1"/>
  <c r="E667" i="1"/>
  <c r="D672" i="1"/>
  <c r="E675" i="1"/>
  <c r="D680" i="1"/>
  <c r="E683" i="1"/>
  <c r="D688" i="1"/>
  <c r="D691" i="1"/>
  <c r="E694" i="1"/>
  <c r="D699" i="1"/>
  <c r="E702" i="1"/>
  <c r="E504" i="1"/>
  <c r="D507" i="1"/>
  <c r="E514" i="1"/>
  <c r="E517" i="1"/>
  <c r="E520" i="1"/>
  <c r="D523" i="1"/>
  <c r="E530" i="1"/>
  <c r="E533" i="1"/>
  <c r="E536" i="1"/>
  <c r="D539" i="1"/>
  <c r="E546" i="1"/>
  <c r="E549" i="1"/>
  <c r="E552" i="1"/>
  <c r="D555" i="1"/>
  <c r="E562" i="1"/>
  <c r="E565" i="1"/>
  <c r="E568" i="1"/>
  <c r="E571" i="1"/>
  <c r="E574" i="1"/>
  <c r="E577" i="1"/>
  <c r="D588" i="1"/>
  <c r="D591" i="1"/>
  <c r="D594" i="1"/>
  <c r="D597" i="1"/>
  <c r="E600" i="1"/>
  <c r="E603" i="1"/>
  <c r="D614" i="1"/>
  <c r="E617" i="1"/>
  <c r="D625" i="1"/>
  <c r="E628" i="1"/>
  <c r="E631" i="1"/>
  <c r="D636" i="1"/>
  <c r="D639" i="1"/>
  <c r="E642" i="1"/>
  <c r="D647" i="1"/>
  <c r="D650" i="1"/>
  <c r="E653" i="1"/>
  <c r="D658" i="1"/>
  <c r="E661" i="1"/>
  <c r="D669" i="1"/>
  <c r="E672" i="1"/>
  <c r="D677" i="1"/>
  <c r="E680" i="1"/>
  <c r="D685" i="1"/>
  <c r="E688" i="1"/>
  <c r="E691" i="1"/>
  <c r="D696" i="1"/>
  <c r="E699" i="1"/>
  <c r="D513" i="1"/>
  <c r="D516" i="1"/>
  <c r="E523" i="1"/>
  <c r="D526" i="1"/>
  <c r="D529" i="1"/>
  <c r="D532" i="1"/>
  <c r="E539" i="1"/>
  <c r="D542" i="1"/>
  <c r="D545" i="1"/>
  <c r="D548" i="1"/>
  <c r="E555" i="1"/>
  <c r="D558" i="1"/>
  <c r="D561" i="1"/>
  <c r="D564" i="1"/>
  <c r="D576" i="1"/>
  <c r="D579" i="1"/>
  <c r="D582" i="1"/>
  <c r="D585" i="1"/>
  <c r="E588" i="1"/>
  <c r="E591" i="1"/>
  <c r="E594" i="1"/>
  <c r="E597" i="1"/>
  <c r="D605" i="1"/>
  <c r="D608" i="1"/>
  <c r="D611" i="1"/>
  <c r="E614" i="1"/>
  <c r="D619" i="1"/>
  <c r="D622" i="1"/>
  <c r="E625" i="1"/>
  <c r="D633" i="1"/>
  <c r="E636" i="1"/>
  <c r="E639" i="1"/>
  <c r="D644" i="1"/>
  <c r="E647" i="1"/>
  <c r="E650" i="1"/>
  <c r="D655" i="1"/>
  <c r="E658" i="1"/>
  <c r="D663" i="1"/>
  <c r="D666" i="1"/>
  <c r="E669" i="1"/>
  <c r="D674" i="1"/>
  <c r="E677" i="1"/>
  <c r="D682" i="1"/>
  <c r="E685" i="1"/>
  <c r="D690" i="1"/>
  <c r="D693" i="1"/>
  <c r="E696" i="1"/>
  <c r="D701" i="1"/>
  <c r="E513" i="1"/>
  <c r="E516" i="1"/>
  <c r="E526" i="1"/>
  <c r="E529" i="1"/>
  <c r="E532" i="1"/>
  <c r="D535" i="1"/>
  <c r="E542" i="1"/>
  <c r="E545" i="1"/>
  <c r="E548" i="1"/>
  <c r="D551" i="1"/>
  <c r="E558" i="1"/>
  <c r="E561" i="1"/>
  <c r="E564" i="1"/>
  <c r="D567" i="1"/>
  <c r="D570" i="1"/>
  <c r="D573" i="1"/>
  <c r="E576" i="1"/>
  <c r="E579" i="1"/>
  <c r="E582" i="1"/>
  <c r="E585" i="1"/>
  <c r="D596" i="1"/>
  <c r="D599" i="1"/>
  <c r="D602" i="1"/>
  <c r="E605" i="1"/>
  <c r="E608" i="1"/>
  <c r="E611" i="1"/>
  <c r="D616" i="1"/>
  <c r="E619" i="1"/>
  <c r="E622" i="1"/>
  <c r="D627" i="1"/>
  <c r="D630" i="1"/>
  <c r="E633" i="1"/>
  <c r="D638" i="1"/>
  <c r="D641" i="1"/>
  <c r="E644" i="1"/>
  <c r="D652" i="1"/>
  <c r="E655" i="1"/>
  <c r="D660" i="1"/>
  <c r="E663" i="1"/>
  <c r="E666" i="1"/>
  <c r="D671" i="1"/>
  <c r="E674" i="1"/>
  <c r="D679" i="1"/>
  <c r="E682" i="1"/>
  <c r="D687" i="1"/>
  <c r="E690" i="1"/>
  <c r="E693" i="1"/>
  <c r="D698" i="1"/>
  <c r="L569" i="1"/>
  <c r="L577" i="1"/>
  <c r="L585" i="1"/>
  <c r="L593" i="1"/>
  <c r="L604" i="1"/>
  <c r="L608" i="1"/>
  <c r="L623" i="1"/>
  <c r="L640" i="1"/>
  <c r="L615" i="1"/>
  <c r="L636" i="1"/>
  <c r="L662" i="1"/>
  <c r="L626" i="1"/>
  <c r="L646" i="1"/>
  <c r="L603" i="1"/>
  <c r="L607" i="1"/>
  <c r="L622" i="1"/>
  <c r="L652" i="1"/>
  <c r="L674" i="1"/>
  <c r="L503" i="1"/>
  <c r="L511" i="1"/>
  <c r="L515" i="1"/>
  <c r="L519" i="1"/>
  <c r="L523" i="1"/>
  <c r="L527" i="1"/>
  <c r="L531" i="1"/>
  <c r="L535" i="1"/>
  <c r="L539" i="1"/>
  <c r="L543" i="1"/>
  <c r="L547" i="1"/>
  <c r="L555" i="1"/>
  <c r="L559" i="1"/>
  <c r="L563" i="1"/>
  <c r="L567" i="1"/>
  <c r="L575" i="1"/>
  <c r="L618" i="1"/>
  <c r="L632" i="1"/>
  <c r="L642" i="1"/>
  <c r="L510" i="1"/>
  <c r="L518" i="1"/>
  <c r="L522" i="1"/>
  <c r="L526" i="1"/>
  <c r="L530" i="1"/>
  <c r="L534" i="1"/>
  <c r="L538" i="1"/>
  <c r="L542" i="1"/>
  <c r="L546" i="1"/>
  <c r="L631" i="1"/>
  <c r="L702" i="1"/>
  <c r="L644" i="1"/>
  <c r="P3" i="1"/>
  <c r="L629" i="1"/>
  <c r="L637" i="1"/>
  <c r="L645" i="1"/>
  <c r="L653" i="1"/>
  <c r="L661" i="1"/>
  <c r="L669" i="1"/>
  <c r="L680" i="1"/>
  <c r="L681" i="1"/>
  <c r="L696" i="1"/>
  <c r="L697" i="1"/>
  <c r="L670" i="1"/>
  <c r="L647" i="1"/>
  <c r="L655" i="1"/>
  <c r="L663" i="1"/>
  <c r="L671" i="1"/>
  <c r="L675" i="1"/>
  <c r="L676" i="1"/>
  <c r="L677" i="1"/>
  <c r="L678" i="1"/>
  <c r="L691" i="1"/>
  <c r="L692" i="1"/>
  <c r="L693" i="1"/>
  <c r="L694" i="1"/>
  <c r="L625" i="1"/>
  <c r="L633" i="1"/>
  <c r="L641" i="1"/>
  <c r="L649" i="1"/>
  <c r="L657" i="1"/>
  <c r="L665" i="1"/>
  <c r="L673" i="1"/>
  <c r="L688" i="1"/>
  <c r="L689" i="1"/>
  <c r="L611" i="1"/>
  <c r="L619" i="1"/>
  <c r="L627" i="1"/>
  <c r="L635" i="1"/>
  <c r="L643" i="1"/>
  <c r="L651" i="1"/>
  <c r="L659" i="1"/>
  <c r="L667" i="1"/>
  <c r="L683" i="1"/>
  <c r="L684" i="1"/>
  <c r="L685" i="1"/>
  <c r="L686" i="1"/>
  <c r="L699" i="1"/>
  <c r="L700" i="1"/>
  <c r="L701" i="1"/>
  <c r="Q264" i="1"/>
  <c r="L695" i="1"/>
  <c r="L687" i="1"/>
  <c r="L679" i="1"/>
  <c r="R6" i="1"/>
  <c r="N10" i="1"/>
  <c r="Q11" i="1"/>
  <c r="R14" i="1"/>
  <c r="N18" i="1"/>
  <c r="Q19" i="1"/>
  <c r="R22" i="1"/>
  <c r="N26" i="1"/>
  <c r="Q27" i="1"/>
  <c r="R30" i="1"/>
  <c r="N34" i="1"/>
  <c r="Q35" i="1"/>
  <c r="R38" i="1"/>
  <c r="N42" i="1"/>
  <c r="Q43" i="1"/>
  <c r="R46" i="1"/>
  <c r="N50" i="1"/>
  <c r="Q51" i="1"/>
  <c r="R54" i="1"/>
  <c r="R60" i="1"/>
  <c r="R64" i="1"/>
  <c r="N73" i="1"/>
  <c r="R85" i="1"/>
  <c r="Q90" i="1"/>
  <c r="N105" i="1"/>
  <c r="N128" i="1"/>
  <c r="N174" i="1"/>
  <c r="N7" i="1"/>
  <c r="Q8" i="1"/>
  <c r="R11" i="1"/>
  <c r="N15" i="1"/>
  <c r="Q16" i="1"/>
  <c r="R19" i="1"/>
  <c r="N23" i="1"/>
  <c r="Q24" i="1"/>
  <c r="R27" i="1"/>
  <c r="N31" i="1"/>
  <c r="Q32" i="1"/>
  <c r="R35" i="1"/>
  <c r="N39" i="1"/>
  <c r="Q40" i="1"/>
  <c r="R43" i="1"/>
  <c r="N47" i="1"/>
  <c r="Q48" i="1"/>
  <c r="R51" i="1"/>
  <c r="N55" i="1"/>
  <c r="Q56" i="1"/>
  <c r="Q58" i="1"/>
  <c r="Q59" i="1"/>
  <c r="R68" i="1"/>
  <c r="Q73" i="1"/>
  <c r="N88" i="1"/>
  <c r="R100" i="1"/>
  <c r="Q105" i="1"/>
  <c r="R218" i="1"/>
  <c r="Q5" i="1"/>
  <c r="R8" i="1"/>
  <c r="N12" i="1"/>
  <c r="Q13" i="1"/>
  <c r="R16" i="1"/>
  <c r="N20" i="1"/>
  <c r="Q21" i="1"/>
  <c r="R24" i="1"/>
  <c r="N28" i="1"/>
  <c r="Q29" i="1"/>
  <c r="R32" i="1"/>
  <c r="N36" i="1"/>
  <c r="Q37" i="1"/>
  <c r="R40" i="1"/>
  <c r="N44" i="1"/>
  <c r="Q45" i="1"/>
  <c r="R48" i="1"/>
  <c r="N52" i="1"/>
  <c r="Q53" i="1"/>
  <c r="R56" i="1"/>
  <c r="Q66" i="1"/>
  <c r="N81" i="1"/>
  <c r="R93" i="1"/>
  <c r="Q98" i="1"/>
  <c r="N113" i="1"/>
  <c r="R124" i="1"/>
  <c r="Q129" i="1"/>
  <c r="N144" i="1"/>
  <c r="R149" i="1"/>
  <c r="Q223" i="1"/>
  <c r="R5" i="1"/>
  <c r="N9" i="1"/>
  <c r="Q10" i="1"/>
  <c r="R13" i="1"/>
  <c r="N17" i="1"/>
  <c r="Q18" i="1"/>
  <c r="R21" i="1"/>
  <c r="N25" i="1"/>
  <c r="Q26" i="1"/>
  <c r="R29" i="1"/>
  <c r="N33" i="1"/>
  <c r="Q34" i="1"/>
  <c r="R37" i="1"/>
  <c r="N41" i="1"/>
  <c r="Q42" i="1"/>
  <c r="R45" i="1"/>
  <c r="N49" i="1"/>
  <c r="Q50" i="1"/>
  <c r="R53" i="1"/>
  <c r="N57" i="1"/>
  <c r="R76" i="1"/>
  <c r="Q81" i="1"/>
  <c r="N96" i="1"/>
  <c r="R108" i="1"/>
  <c r="Q113" i="1"/>
  <c r="N120" i="1"/>
  <c r="N6" i="1"/>
  <c r="Q7" i="1"/>
  <c r="R10" i="1"/>
  <c r="N14" i="1"/>
  <c r="Q15" i="1"/>
  <c r="R18" i="1"/>
  <c r="N22" i="1"/>
  <c r="Q23" i="1"/>
  <c r="R26" i="1"/>
  <c r="N30" i="1"/>
  <c r="Q31" i="1"/>
  <c r="R34" i="1"/>
  <c r="N38" i="1"/>
  <c r="Q39" i="1"/>
  <c r="R42" i="1"/>
  <c r="N46" i="1"/>
  <c r="Q47" i="1"/>
  <c r="R50" i="1"/>
  <c r="N54" i="1"/>
  <c r="Q55" i="1"/>
  <c r="N65" i="1"/>
  <c r="R69" i="1"/>
  <c r="Q74" i="1"/>
  <c r="N89" i="1"/>
  <c r="R101" i="1"/>
  <c r="Q106" i="1"/>
  <c r="R140" i="1"/>
  <c r="Q145" i="1"/>
  <c r="R154" i="1"/>
  <c r="R7" i="1"/>
  <c r="N11" i="1"/>
  <c r="Q12" i="1"/>
  <c r="R15" i="1"/>
  <c r="N19" i="1"/>
  <c r="Q20" i="1"/>
  <c r="R23" i="1"/>
  <c r="P25" i="8"/>
  <c r="N27" i="1"/>
  <c r="Q28" i="1"/>
  <c r="R31" i="1"/>
  <c r="N35" i="1"/>
  <c r="Q36" i="1"/>
  <c r="R39" i="1"/>
  <c r="N43" i="1"/>
  <c r="Q44" i="1"/>
  <c r="R47" i="1"/>
  <c r="N51" i="1"/>
  <c r="Q52" i="1"/>
  <c r="R55" i="1"/>
  <c r="P57" i="8"/>
  <c r="R62" i="1"/>
  <c r="Q65" i="1"/>
  <c r="N72" i="1"/>
  <c r="R84" i="1"/>
  <c r="Q89" i="1"/>
  <c r="N104" i="1"/>
  <c r="R116" i="1"/>
  <c r="Q121" i="1"/>
  <c r="N136" i="1"/>
  <c r="Q159" i="1"/>
  <c r="N238" i="1"/>
  <c r="N8" i="1"/>
  <c r="Q9" i="1"/>
  <c r="R12" i="1"/>
  <c r="P14" i="8"/>
  <c r="N16" i="1"/>
  <c r="Q17" i="1"/>
  <c r="R20" i="1"/>
  <c r="N24" i="1"/>
  <c r="Q25" i="1"/>
  <c r="R28" i="1"/>
  <c r="N32" i="1"/>
  <c r="Q33" i="1"/>
  <c r="R36" i="1"/>
  <c r="N40" i="1"/>
  <c r="Q41" i="1"/>
  <c r="R44" i="1"/>
  <c r="P94" i="8"/>
  <c r="N48" i="1"/>
  <c r="Q49" i="1"/>
  <c r="R52" i="1"/>
  <c r="P54" i="8"/>
  <c r="N56" i="1"/>
  <c r="Q57" i="1"/>
  <c r="N58" i="1"/>
  <c r="N60" i="1"/>
  <c r="Q61" i="1"/>
  <c r="R77" i="1"/>
  <c r="Q82" i="1"/>
  <c r="N97" i="1"/>
  <c r="R109" i="1"/>
  <c r="Q114" i="1"/>
  <c r="Q701" i="1"/>
  <c r="N700" i="1"/>
  <c r="R696" i="1"/>
  <c r="Q693" i="1"/>
  <c r="N692" i="1"/>
  <c r="R688" i="1"/>
  <c r="Q685" i="1"/>
  <c r="N684" i="1"/>
  <c r="R680" i="1"/>
  <c r="Q677" i="1"/>
  <c r="N676" i="1"/>
  <c r="P675" i="8"/>
  <c r="R672" i="1"/>
  <c r="Q669" i="1"/>
  <c r="N668" i="1"/>
  <c r="R664" i="1"/>
  <c r="Q661" i="1"/>
  <c r="N660" i="1"/>
  <c r="R656" i="1"/>
  <c r="R702" i="1"/>
  <c r="Q702" i="1"/>
  <c r="Q700" i="1"/>
  <c r="N699" i="1"/>
  <c r="R695" i="1"/>
  <c r="Q692" i="1"/>
  <c r="N691" i="1"/>
  <c r="R687" i="1"/>
  <c r="Q684" i="1"/>
  <c r="N683" i="1"/>
  <c r="R679" i="1"/>
  <c r="Q676" i="1"/>
  <c r="N675" i="1"/>
  <c r="R671" i="1"/>
  <c r="Q668" i="1"/>
  <c r="N667" i="1"/>
  <c r="R663" i="1"/>
  <c r="Q660" i="1"/>
  <c r="N659" i="1"/>
  <c r="N702" i="1"/>
  <c r="R698" i="1"/>
  <c r="Q695" i="1"/>
  <c r="N694" i="1"/>
  <c r="R690" i="1"/>
  <c r="Q687" i="1"/>
  <c r="N686" i="1"/>
  <c r="R682" i="1"/>
  <c r="Q679" i="1"/>
  <c r="N678" i="1"/>
  <c r="R674" i="1"/>
  <c r="Q671" i="1"/>
  <c r="N670" i="1"/>
  <c r="R666" i="1"/>
  <c r="Q663" i="1"/>
  <c r="N662" i="1"/>
  <c r="R658" i="1"/>
  <c r="Q655" i="1"/>
  <c r="N654" i="1"/>
  <c r="P653" i="8"/>
  <c r="R701" i="1"/>
  <c r="Q698" i="1"/>
  <c r="N697" i="1"/>
  <c r="R693" i="1"/>
  <c r="Q690" i="1"/>
  <c r="N689" i="1"/>
  <c r="R685" i="1"/>
  <c r="Q682" i="1"/>
  <c r="N681" i="1"/>
  <c r="R677" i="1"/>
  <c r="Q674" i="1"/>
  <c r="N673" i="1"/>
  <c r="R669" i="1"/>
  <c r="Q666" i="1"/>
  <c r="N665" i="1"/>
  <c r="R661" i="1"/>
  <c r="Q658" i="1"/>
  <c r="N657" i="1"/>
  <c r="P656" i="8"/>
  <c r="R653" i="1"/>
  <c r="Q650" i="1"/>
  <c r="Q694" i="1"/>
  <c r="N693" i="1"/>
  <c r="R689" i="1"/>
  <c r="Q678" i="1"/>
  <c r="N677" i="1"/>
  <c r="R673" i="1"/>
  <c r="Q662" i="1"/>
  <c r="N661" i="1"/>
  <c r="R647" i="1"/>
  <c r="Q644" i="1"/>
  <c r="N643" i="1"/>
  <c r="R639" i="1"/>
  <c r="Q636" i="1"/>
  <c r="N635" i="1"/>
  <c r="R631" i="1"/>
  <c r="Q628" i="1"/>
  <c r="N627" i="1"/>
  <c r="R700" i="1"/>
  <c r="Q689" i="1"/>
  <c r="N688" i="1"/>
  <c r="R684" i="1"/>
  <c r="Q673" i="1"/>
  <c r="N672" i="1"/>
  <c r="R668" i="1"/>
  <c r="Q647" i="1"/>
  <c r="N646" i="1"/>
  <c r="R642" i="1"/>
  <c r="Q639" i="1"/>
  <c r="N638" i="1"/>
  <c r="R634" i="1"/>
  <c r="Q631" i="1"/>
  <c r="N630" i="1"/>
  <c r="R626" i="1"/>
  <c r="Q696" i="1"/>
  <c r="N695" i="1"/>
  <c r="R691" i="1"/>
  <c r="Q680" i="1"/>
  <c r="N679" i="1"/>
  <c r="R675" i="1"/>
  <c r="Q664" i="1"/>
  <c r="N663" i="1"/>
  <c r="R659" i="1"/>
  <c r="R657" i="1"/>
  <c r="Q656" i="1"/>
  <c r="R654" i="1"/>
  <c r="N651" i="1"/>
  <c r="R650" i="1"/>
  <c r="N649" i="1"/>
  <c r="R645" i="1"/>
  <c r="Q642" i="1"/>
  <c r="N641" i="1"/>
  <c r="R637" i="1"/>
  <c r="Q634" i="1"/>
  <c r="N633" i="1"/>
  <c r="R629" i="1"/>
  <c r="Q626" i="1"/>
  <c r="Q691" i="1"/>
  <c r="N690" i="1"/>
  <c r="R686" i="1"/>
  <c r="Q675" i="1"/>
  <c r="N674" i="1"/>
  <c r="R670" i="1"/>
  <c r="Q659" i="1"/>
  <c r="Q657" i="1"/>
  <c r="R655" i="1"/>
  <c r="Q654" i="1"/>
  <c r="Q653" i="1"/>
  <c r="O652" i="8"/>
  <c r="R648" i="1"/>
  <c r="K647" i="8"/>
  <c r="O647" i="1" s="1"/>
  <c r="Q645" i="1"/>
  <c r="N644" i="1"/>
  <c r="R640" i="1"/>
  <c r="K639" i="8"/>
  <c r="O639" i="1" s="1"/>
  <c r="Q637" i="1"/>
  <c r="N636" i="1"/>
  <c r="R632" i="1"/>
  <c r="K76" i="8"/>
  <c r="O631" i="1" s="1"/>
  <c r="Q629" i="1"/>
  <c r="N701" i="1"/>
  <c r="P699" i="8"/>
  <c r="R697" i="1"/>
  <c r="Q686" i="1"/>
  <c r="N685" i="1"/>
  <c r="Q697" i="1"/>
  <c r="N696" i="1"/>
  <c r="R692" i="1"/>
  <c r="Q681" i="1"/>
  <c r="N680" i="1"/>
  <c r="R676" i="1"/>
  <c r="Q665" i="1"/>
  <c r="N664" i="1"/>
  <c r="R660" i="1"/>
  <c r="N656" i="1"/>
  <c r="R652" i="1"/>
  <c r="N650" i="1"/>
  <c r="R646" i="1"/>
  <c r="Q643" i="1"/>
  <c r="N642" i="1"/>
  <c r="R638" i="1"/>
  <c r="R699" i="1"/>
  <c r="Q688" i="1"/>
  <c r="N687" i="1"/>
  <c r="R683" i="1"/>
  <c r="O680" i="8"/>
  <c r="Q672" i="1"/>
  <c r="N671" i="1"/>
  <c r="P250" i="8"/>
  <c r="R667" i="1"/>
  <c r="K666" i="8"/>
  <c r="O666" i="1" s="1"/>
  <c r="N653" i="1"/>
  <c r="Q652" i="1"/>
  <c r="R651" i="1"/>
  <c r="R649" i="1"/>
  <c r="N682" i="1"/>
  <c r="Q667" i="1"/>
  <c r="R662" i="1"/>
  <c r="N640" i="1"/>
  <c r="Q638" i="1"/>
  <c r="N637" i="1"/>
  <c r="R633" i="1"/>
  <c r="N625" i="1"/>
  <c r="P624" i="8"/>
  <c r="R621" i="1"/>
  <c r="Q618" i="1"/>
  <c r="N617" i="1"/>
  <c r="P616" i="8"/>
  <c r="R613" i="1"/>
  <c r="Q610" i="1"/>
  <c r="N609" i="1"/>
  <c r="P608" i="8"/>
  <c r="R605" i="1"/>
  <c r="Q602" i="1"/>
  <c r="N601" i="1"/>
  <c r="P600" i="8"/>
  <c r="R597" i="1"/>
  <c r="Q594" i="1"/>
  <c r="N593" i="1"/>
  <c r="Q699" i="1"/>
  <c r="R681" i="1"/>
  <c r="P667" i="8"/>
  <c r="N648" i="1"/>
  <c r="Q646" i="1"/>
  <c r="R641" i="1"/>
  <c r="Q633" i="1"/>
  <c r="N632" i="1"/>
  <c r="R627" i="1"/>
  <c r="P626" i="8"/>
  <c r="R624" i="1"/>
  <c r="Q621" i="1"/>
  <c r="N620" i="1"/>
  <c r="R616" i="1"/>
  <c r="O616" i="8"/>
  <c r="Q613" i="1"/>
  <c r="N612" i="1"/>
  <c r="R608" i="1"/>
  <c r="Q605" i="1"/>
  <c r="N604" i="1"/>
  <c r="R600" i="1"/>
  <c r="Q597" i="1"/>
  <c r="N596" i="1"/>
  <c r="R592" i="1"/>
  <c r="N698" i="1"/>
  <c r="N666" i="1"/>
  <c r="K661" i="8"/>
  <c r="O661" i="1" s="1"/>
  <c r="Q670" i="1"/>
  <c r="R665" i="1"/>
  <c r="R644" i="1"/>
  <c r="Q635" i="1"/>
  <c r="N634" i="1"/>
  <c r="R630" i="1"/>
  <c r="N628" i="1"/>
  <c r="R622" i="1"/>
  <c r="Q619" i="1"/>
  <c r="N618" i="1"/>
  <c r="R614" i="1"/>
  <c r="Q611" i="1"/>
  <c r="N610" i="1"/>
  <c r="R606" i="1"/>
  <c r="Q603" i="1"/>
  <c r="N602" i="1"/>
  <c r="R598" i="1"/>
  <c r="Q595" i="1"/>
  <c r="N594" i="1"/>
  <c r="O656" i="8"/>
  <c r="N652" i="1"/>
  <c r="Q649" i="1"/>
  <c r="N639" i="1"/>
  <c r="Q630" i="1"/>
  <c r="N629" i="1"/>
  <c r="N626" i="1"/>
  <c r="R625" i="1"/>
  <c r="Q622" i="1"/>
  <c r="N621" i="1"/>
  <c r="R617" i="1"/>
  <c r="Q614" i="1"/>
  <c r="N613" i="1"/>
  <c r="R609" i="1"/>
  <c r="R694" i="1"/>
  <c r="N669" i="1"/>
  <c r="N655" i="1"/>
  <c r="N647" i="1"/>
  <c r="R636" i="1"/>
  <c r="Q625" i="1"/>
  <c r="N624" i="1"/>
  <c r="R620" i="1"/>
  <c r="Q617" i="1"/>
  <c r="N616" i="1"/>
  <c r="R612" i="1"/>
  <c r="Q609" i="1"/>
  <c r="N608" i="1"/>
  <c r="R604" i="1"/>
  <c r="O604" i="8"/>
  <c r="Q601" i="1"/>
  <c r="N600" i="1"/>
  <c r="R596" i="1"/>
  <c r="Q593" i="1"/>
  <c r="Q683" i="1"/>
  <c r="R678" i="1"/>
  <c r="P664" i="8"/>
  <c r="Q651" i="1"/>
  <c r="Q640" i="1"/>
  <c r="N658" i="1"/>
  <c r="Q648" i="1"/>
  <c r="N645" i="1"/>
  <c r="R643" i="1"/>
  <c r="Q616" i="1"/>
  <c r="R611" i="1"/>
  <c r="Q598" i="1"/>
  <c r="N597" i="1"/>
  <c r="P596" i="8"/>
  <c r="R593" i="1"/>
  <c r="Q592" i="1"/>
  <c r="N590" i="1"/>
  <c r="R586" i="1"/>
  <c r="Q583" i="1"/>
  <c r="N582" i="1"/>
  <c r="R578" i="1"/>
  <c r="Q575" i="1"/>
  <c r="N574" i="1"/>
  <c r="R570" i="1"/>
  <c r="Q567" i="1"/>
  <c r="N566" i="1"/>
  <c r="R562" i="1"/>
  <c r="Q559" i="1"/>
  <c r="N558" i="1"/>
  <c r="R554" i="1"/>
  <c r="Q624" i="1"/>
  <c r="R619" i="1"/>
  <c r="N611" i="1"/>
  <c r="Q604" i="1"/>
  <c r="N603" i="1"/>
  <c r="R599" i="1"/>
  <c r="K592" i="8"/>
  <c r="O592" i="1" s="1"/>
  <c r="R591" i="1"/>
  <c r="R589" i="1"/>
  <c r="Q586" i="1"/>
  <c r="N585" i="1"/>
  <c r="R581" i="1"/>
  <c r="Q578" i="1"/>
  <c r="N577" i="1"/>
  <c r="R573" i="1"/>
  <c r="Q570" i="1"/>
  <c r="N569" i="1"/>
  <c r="R565" i="1"/>
  <c r="Q562" i="1"/>
  <c r="N561" i="1"/>
  <c r="R557" i="1"/>
  <c r="R628" i="1"/>
  <c r="N619" i="1"/>
  <c r="K614" i="8"/>
  <c r="O614" i="1" s="1"/>
  <c r="Q599" i="1"/>
  <c r="N598" i="1"/>
  <c r="R594" i="1"/>
  <c r="N592" i="1"/>
  <c r="Q591" i="1"/>
  <c r="Q589" i="1"/>
  <c r="N588" i="1"/>
  <c r="R584" i="1"/>
  <c r="Q581" i="1"/>
  <c r="N580" i="1"/>
  <c r="R576" i="1"/>
  <c r="Q573" i="1"/>
  <c r="N572" i="1"/>
  <c r="R568" i="1"/>
  <c r="Q565" i="1"/>
  <c r="N564" i="1"/>
  <c r="R560" i="1"/>
  <c r="Q557" i="1"/>
  <c r="Q641" i="1"/>
  <c r="Q632" i="1"/>
  <c r="N614" i="1"/>
  <c r="Q612" i="1"/>
  <c r="Q600" i="1"/>
  <c r="N599" i="1"/>
  <c r="R595" i="1"/>
  <c r="R587" i="1"/>
  <c r="N631" i="1"/>
  <c r="Q627" i="1"/>
  <c r="R623" i="1"/>
  <c r="Q615" i="1"/>
  <c r="R610" i="1"/>
  <c r="R607" i="1"/>
  <c r="K606" i="8"/>
  <c r="O606" i="1" s="1"/>
  <c r="Q596" i="1"/>
  <c r="N595" i="1"/>
  <c r="Q590" i="1"/>
  <c r="N589" i="1"/>
  <c r="R585" i="1"/>
  <c r="Q582" i="1"/>
  <c r="N581" i="1"/>
  <c r="R577" i="1"/>
  <c r="Q574" i="1"/>
  <c r="N573" i="1"/>
  <c r="R569" i="1"/>
  <c r="Q566" i="1"/>
  <c r="N565" i="1"/>
  <c r="R561" i="1"/>
  <c r="Q558" i="1"/>
  <c r="N557" i="1"/>
  <c r="N605" i="1"/>
  <c r="N587" i="1"/>
  <c r="Q579" i="1"/>
  <c r="N578" i="1"/>
  <c r="R574" i="1"/>
  <c r="Q563" i="1"/>
  <c r="N562" i="1"/>
  <c r="P560" i="8"/>
  <c r="R558" i="1"/>
  <c r="Q555" i="1"/>
  <c r="Q553" i="1"/>
  <c r="N552" i="1"/>
  <c r="R548" i="1"/>
  <c r="Q608" i="1"/>
  <c r="R601" i="1"/>
  <c r="R588" i="1"/>
  <c r="Q585" i="1"/>
  <c r="N584" i="1"/>
  <c r="R580" i="1"/>
  <c r="Q569" i="1"/>
  <c r="N568" i="1"/>
  <c r="R564" i="1"/>
  <c r="R551" i="1"/>
  <c r="Q548" i="1"/>
  <c r="N547" i="1"/>
  <c r="R543" i="1"/>
  <c r="Q540" i="1"/>
  <c r="N539" i="1"/>
  <c r="R535" i="1"/>
  <c r="Q532" i="1"/>
  <c r="N531" i="1"/>
  <c r="R527" i="1"/>
  <c r="R635" i="1"/>
  <c r="Q620" i="1"/>
  <c r="O592" i="8"/>
  <c r="Q588" i="1"/>
  <c r="Q580" i="1"/>
  <c r="N579" i="1"/>
  <c r="R575" i="1"/>
  <c r="Q564" i="1"/>
  <c r="N563" i="1"/>
  <c r="R559" i="1"/>
  <c r="Q551" i="1"/>
  <c r="N550" i="1"/>
  <c r="P549" i="8"/>
  <c r="R546" i="1"/>
  <c r="Q543" i="1"/>
  <c r="N542" i="1"/>
  <c r="P541" i="8"/>
  <c r="R538" i="1"/>
  <c r="Q535" i="1"/>
  <c r="N534" i="1"/>
  <c r="P533" i="8"/>
  <c r="R615" i="1"/>
  <c r="Q607" i="1"/>
  <c r="Q576" i="1"/>
  <c r="N575" i="1"/>
  <c r="R571" i="1"/>
  <c r="Q560" i="1"/>
  <c r="N559" i="1"/>
  <c r="N555" i="1"/>
  <c r="Q554" i="1"/>
  <c r="N553" i="1"/>
  <c r="R549" i="1"/>
  <c r="Q546" i="1"/>
  <c r="N545" i="1"/>
  <c r="R541" i="1"/>
  <c r="Q538" i="1"/>
  <c r="N537" i="1"/>
  <c r="R533" i="1"/>
  <c r="Q530" i="1"/>
  <c r="N529" i="1"/>
  <c r="Q623" i="1"/>
  <c r="Q606" i="1"/>
  <c r="R603" i="1"/>
  <c r="Q577" i="1"/>
  <c r="N576" i="1"/>
  <c r="R572" i="1"/>
  <c r="Q561" i="1"/>
  <c r="N560" i="1"/>
  <c r="R556" i="1"/>
  <c r="Q552" i="1"/>
  <c r="N551" i="1"/>
  <c r="R547" i="1"/>
  <c r="Q544" i="1"/>
  <c r="N543" i="1"/>
  <c r="P542" i="8"/>
  <c r="R539" i="1"/>
  <c r="Q536" i="1"/>
  <c r="N535" i="1"/>
  <c r="R531" i="1"/>
  <c r="N606" i="1"/>
  <c r="R590" i="1"/>
  <c r="R582" i="1"/>
  <c r="R579" i="1"/>
  <c r="Q556" i="1"/>
  <c r="Q549" i="1"/>
  <c r="N546" i="1"/>
  <c r="Q542" i="1"/>
  <c r="N541" i="1"/>
  <c r="R537" i="1"/>
  <c r="Q527" i="1"/>
  <c r="R523" i="1"/>
  <c r="Q520" i="1"/>
  <c r="N519" i="1"/>
  <c r="R515" i="1"/>
  <c r="Q512" i="1"/>
  <c r="N511" i="1"/>
  <c r="P510" i="8"/>
  <c r="R507" i="1"/>
  <c r="Q504" i="1"/>
  <c r="N503" i="1"/>
  <c r="N615" i="1"/>
  <c r="Q572" i="1"/>
  <c r="N556" i="1"/>
  <c r="N554" i="1"/>
  <c r="R552" i="1"/>
  <c r="K549" i="8"/>
  <c r="O549" i="1" s="1"/>
  <c r="Q537" i="1"/>
  <c r="N536" i="1"/>
  <c r="R532" i="1"/>
  <c r="Q531" i="1"/>
  <c r="N528" i="1"/>
  <c r="Q523" i="1"/>
  <c r="N522" i="1"/>
  <c r="R518" i="1"/>
  <c r="Q515" i="1"/>
  <c r="N514" i="1"/>
  <c r="P513" i="8"/>
  <c r="R510" i="1"/>
  <c r="Q507" i="1"/>
  <c r="N506" i="1"/>
  <c r="R502" i="1"/>
  <c r="P585" i="8"/>
  <c r="N549" i="1"/>
  <c r="Q547" i="1"/>
  <c r="R544" i="1"/>
  <c r="Q533" i="1"/>
  <c r="R530" i="1"/>
  <c r="N527" i="1"/>
  <c r="R526" i="1"/>
  <c r="N525" i="1"/>
  <c r="R521" i="1"/>
  <c r="Q518" i="1"/>
  <c r="N517" i="1"/>
  <c r="R513" i="1"/>
  <c r="Q510" i="1"/>
  <c r="N509" i="1"/>
  <c r="R505" i="1"/>
  <c r="Q502" i="1"/>
  <c r="N501" i="1"/>
  <c r="P603" i="8"/>
  <c r="Q571" i="1"/>
  <c r="Q568" i="1"/>
  <c r="P554" i="8"/>
  <c r="R550" i="1"/>
  <c r="Q539" i="1"/>
  <c r="N538" i="1"/>
  <c r="R534" i="1"/>
  <c r="N532" i="1"/>
  <c r="Q526" i="1"/>
  <c r="R524" i="1"/>
  <c r="Q521" i="1"/>
  <c r="N520" i="1"/>
  <c r="N622" i="1"/>
  <c r="Q587" i="1"/>
  <c r="R567" i="1"/>
  <c r="R553" i="1"/>
  <c r="Q545" i="1"/>
  <c r="N544" i="1"/>
  <c r="R540" i="1"/>
  <c r="N530" i="1"/>
  <c r="Q529" i="1"/>
  <c r="R528" i="1"/>
  <c r="P527" i="8"/>
  <c r="N526" i="1"/>
  <c r="R522" i="1"/>
  <c r="Q519" i="1"/>
  <c r="N518" i="1"/>
  <c r="R514" i="1"/>
  <c r="Q511" i="1"/>
  <c r="N510" i="1"/>
  <c r="R506" i="1"/>
  <c r="Q503" i="1"/>
  <c r="N502" i="1"/>
  <c r="O620" i="8"/>
  <c r="N591" i="1"/>
  <c r="K587" i="8"/>
  <c r="O587" i="1" s="1"/>
  <c r="R583" i="1"/>
  <c r="N570" i="1"/>
  <c r="N567" i="1"/>
  <c r="N548" i="1"/>
  <c r="Q541" i="1"/>
  <c r="N540" i="1"/>
  <c r="R536" i="1"/>
  <c r="Q528" i="1"/>
  <c r="R525" i="1"/>
  <c r="Q522" i="1"/>
  <c r="N521" i="1"/>
  <c r="R517" i="1"/>
  <c r="Q514" i="1"/>
  <c r="N513" i="1"/>
  <c r="R509" i="1"/>
  <c r="Q506" i="1"/>
  <c r="N505" i="1"/>
  <c r="R501" i="1"/>
  <c r="N623" i="1"/>
  <c r="R545" i="1"/>
  <c r="Q516" i="1"/>
  <c r="R511" i="1"/>
  <c r="N508" i="1"/>
  <c r="N498" i="1"/>
  <c r="R497" i="1"/>
  <c r="Q494" i="1"/>
  <c r="N493" i="1"/>
  <c r="R489" i="1"/>
  <c r="Q486" i="1"/>
  <c r="N485" i="1"/>
  <c r="R481" i="1"/>
  <c r="Q478" i="1"/>
  <c r="N477" i="1"/>
  <c r="R473" i="1"/>
  <c r="Q470" i="1"/>
  <c r="N469" i="1"/>
  <c r="R465" i="1"/>
  <c r="Q462" i="1"/>
  <c r="R618" i="1"/>
  <c r="N586" i="1"/>
  <c r="N516" i="1"/>
  <c r="N500" i="1"/>
  <c r="R499" i="1"/>
  <c r="Q497" i="1"/>
  <c r="N496" i="1"/>
  <c r="R492" i="1"/>
  <c r="Q489" i="1"/>
  <c r="N488" i="1"/>
  <c r="R484" i="1"/>
  <c r="Q481" i="1"/>
  <c r="N480" i="1"/>
  <c r="R476" i="1"/>
  <c r="Q473" i="1"/>
  <c r="N472" i="1"/>
  <c r="R468" i="1"/>
  <c r="Q465" i="1"/>
  <c r="N464" i="1"/>
  <c r="Q584" i="1"/>
  <c r="N571" i="1"/>
  <c r="Q550" i="1"/>
  <c r="Q534" i="1"/>
  <c r="Q524" i="1"/>
  <c r="R519" i="1"/>
  <c r="Q509" i="1"/>
  <c r="R504" i="1"/>
  <c r="Q499" i="1"/>
  <c r="R495" i="1"/>
  <c r="Q492" i="1"/>
  <c r="N491" i="1"/>
  <c r="R487" i="1"/>
  <c r="Q484" i="1"/>
  <c r="N483" i="1"/>
  <c r="R479" i="1"/>
  <c r="Q476" i="1"/>
  <c r="N475" i="1"/>
  <c r="R471" i="1"/>
  <c r="Q468" i="1"/>
  <c r="N467" i="1"/>
  <c r="N607" i="1"/>
  <c r="N583" i="1"/>
  <c r="N524" i="1"/>
  <c r="Q517" i="1"/>
  <c r="R512" i="1"/>
  <c r="N504" i="1"/>
  <c r="K499" i="8"/>
  <c r="O499" i="1" s="1"/>
  <c r="Q495" i="1"/>
  <c r="N494" i="1"/>
  <c r="R490" i="1"/>
  <c r="Q487" i="1"/>
  <c r="N486" i="1"/>
  <c r="R482" i="1"/>
  <c r="Q479" i="1"/>
  <c r="N478" i="1"/>
  <c r="R474" i="1"/>
  <c r="Q471" i="1"/>
  <c r="N470" i="1"/>
  <c r="R466" i="1"/>
  <c r="R602" i="1"/>
  <c r="R555" i="1"/>
  <c r="N533" i="1"/>
  <c r="R529" i="1"/>
  <c r="N512" i="1"/>
  <c r="Q501" i="1"/>
  <c r="N499" i="1"/>
  <c r="R498" i="1"/>
  <c r="N497" i="1"/>
  <c r="R493" i="1"/>
  <c r="K492" i="8"/>
  <c r="O492" i="1" s="1"/>
  <c r="Q490" i="1"/>
  <c r="N489" i="1"/>
  <c r="R485" i="1"/>
  <c r="K484" i="8"/>
  <c r="O484" i="1" s="1"/>
  <c r="Q482" i="1"/>
  <c r="N481" i="1"/>
  <c r="R566" i="1"/>
  <c r="R542" i="1"/>
  <c r="K515" i="8"/>
  <c r="O515" i="1" s="1"/>
  <c r="N507" i="1"/>
  <c r="Q505" i="1"/>
  <c r="R500" i="1"/>
  <c r="Q498" i="1"/>
  <c r="R496" i="1"/>
  <c r="Q493" i="1"/>
  <c r="N492" i="1"/>
  <c r="R488" i="1"/>
  <c r="Q485" i="1"/>
  <c r="N484" i="1"/>
  <c r="R480" i="1"/>
  <c r="Q477" i="1"/>
  <c r="N476" i="1"/>
  <c r="R472" i="1"/>
  <c r="Q469" i="1"/>
  <c r="N468" i="1"/>
  <c r="R464" i="1"/>
  <c r="P565" i="8"/>
  <c r="N523" i="1"/>
  <c r="N515" i="1"/>
  <c r="Q513" i="1"/>
  <c r="R508" i="1"/>
  <c r="Q500" i="1"/>
  <c r="Q496" i="1"/>
  <c r="N495" i="1"/>
  <c r="R491" i="1"/>
  <c r="Q488" i="1"/>
  <c r="N487" i="1"/>
  <c r="R483" i="1"/>
  <c r="Q480" i="1"/>
  <c r="N479" i="1"/>
  <c r="R475" i="1"/>
  <c r="Q472" i="1"/>
  <c r="N471" i="1"/>
  <c r="R467" i="1"/>
  <c r="Q464" i="1"/>
  <c r="N463" i="1"/>
  <c r="N490" i="1"/>
  <c r="N473" i="1"/>
  <c r="P471" i="8"/>
  <c r="Q459" i="1"/>
  <c r="N458" i="1"/>
  <c r="R454" i="1"/>
  <c r="Q451" i="1"/>
  <c r="N450" i="1"/>
  <c r="R446" i="1"/>
  <c r="Q443" i="1"/>
  <c r="N442" i="1"/>
  <c r="R438" i="1"/>
  <c r="Q435" i="1"/>
  <c r="N434" i="1"/>
  <c r="R430" i="1"/>
  <c r="Q427" i="1"/>
  <c r="N426" i="1"/>
  <c r="R422" i="1"/>
  <c r="Q419" i="1"/>
  <c r="Q525" i="1"/>
  <c r="R494" i="1"/>
  <c r="Q475" i="1"/>
  <c r="R470" i="1"/>
  <c r="R463" i="1"/>
  <c r="N461" i="1"/>
  <c r="P460" i="8"/>
  <c r="R457" i="1"/>
  <c r="Q454" i="1"/>
  <c r="N453" i="1"/>
  <c r="P452" i="8"/>
  <c r="R449" i="1"/>
  <c r="Q446" i="1"/>
  <c r="N445" i="1"/>
  <c r="R563" i="1"/>
  <c r="Q508" i="1"/>
  <c r="R477" i="1"/>
  <c r="N465" i="1"/>
  <c r="Q463" i="1"/>
  <c r="R462" i="1"/>
  <c r="R460" i="1"/>
  <c r="Q457" i="1"/>
  <c r="N456" i="1"/>
  <c r="R452" i="1"/>
  <c r="Q449" i="1"/>
  <c r="N448" i="1"/>
  <c r="R444" i="1"/>
  <c r="Q441" i="1"/>
  <c r="N440" i="1"/>
  <c r="R436" i="1"/>
  <c r="Q433" i="1"/>
  <c r="N432" i="1"/>
  <c r="R428" i="1"/>
  <c r="Q425" i="1"/>
  <c r="N424" i="1"/>
  <c r="R520" i="1"/>
  <c r="Q483" i="1"/>
  <c r="Q467" i="1"/>
  <c r="Q460" i="1"/>
  <c r="N459" i="1"/>
  <c r="R455" i="1"/>
  <c r="Q452" i="1"/>
  <c r="N451" i="1"/>
  <c r="R447" i="1"/>
  <c r="Q444" i="1"/>
  <c r="N443" i="1"/>
  <c r="R439" i="1"/>
  <c r="Q436" i="1"/>
  <c r="N435" i="1"/>
  <c r="R431" i="1"/>
  <c r="Q428" i="1"/>
  <c r="N427" i="1"/>
  <c r="R423" i="1"/>
  <c r="Q420" i="1"/>
  <c r="K518" i="8"/>
  <c r="O518" i="1" s="1"/>
  <c r="Q474" i="1"/>
  <c r="R469" i="1"/>
  <c r="R458" i="1"/>
  <c r="K457" i="8"/>
  <c r="O457" i="1" s="1"/>
  <c r="Q455" i="1"/>
  <c r="N454" i="1"/>
  <c r="R450" i="1"/>
  <c r="K449" i="8"/>
  <c r="O449" i="1" s="1"/>
  <c r="Q447" i="1"/>
  <c r="N446" i="1"/>
  <c r="R442" i="1"/>
  <c r="K441" i="8"/>
  <c r="O441" i="1" s="1"/>
  <c r="Q439" i="1"/>
  <c r="N438" i="1"/>
  <c r="R434" i="1"/>
  <c r="K433" i="8"/>
  <c r="O433" i="1" s="1"/>
  <c r="Q431" i="1"/>
  <c r="N430" i="1"/>
  <c r="R426" i="1"/>
  <c r="K425" i="8"/>
  <c r="O425" i="1" s="1"/>
  <c r="Q423" i="1"/>
  <c r="N422" i="1"/>
  <c r="P421" i="8"/>
  <c r="R516" i="1"/>
  <c r="R503" i="1"/>
  <c r="N482" i="1"/>
  <c r="N474" i="1"/>
  <c r="N462" i="1"/>
  <c r="R461" i="1"/>
  <c r="Q458" i="1"/>
  <c r="N457" i="1"/>
  <c r="R453" i="1"/>
  <c r="Q450" i="1"/>
  <c r="N449" i="1"/>
  <c r="R445" i="1"/>
  <c r="Q442" i="1"/>
  <c r="N441" i="1"/>
  <c r="R437" i="1"/>
  <c r="Q434" i="1"/>
  <c r="R478" i="1"/>
  <c r="N466" i="1"/>
  <c r="R459" i="1"/>
  <c r="Q456" i="1"/>
  <c r="N455" i="1"/>
  <c r="R451" i="1"/>
  <c r="Q448" i="1"/>
  <c r="N447" i="1"/>
  <c r="R443" i="1"/>
  <c r="Q440" i="1"/>
  <c r="N439" i="1"/>
  <c r="R435" i="1"/>
  <c r="Q432" i="1"/>
  <c r="N431" i="1"/>
  <c r="R427" i="1"/>
  <c r="Q424" i="1"/>
  <c r="Q461" i="1"/>
  <c r="R456" i="1"/>
  <c r="Q438" i="1"/>
  <c r="Q430" i="1"/>
  <c r="R425" i="1"/>
  <c r="R418" i="1"/>
  <c r="Q415" i="1"/>
  <c r="N414" i="1"/>
  <c r="R410" i="1"/>
  <c r="Q407" i="1"/>
  <c r="N406" i="1"/>
  <c r="R402" i="1"/>
  <c r="Q399" i="1"/>
  <c r="N398" i="1"/>
  <c r="R394" i="1"/>
  <c r="Q391" i="1"/>
  <c r="N390" i="1"/>
  <c r="R386" i="1"/>
  <c r="Q383" i="1"/>
  <c r="N382" i="1"/>
  <c r="R378" i="1"/>
  <c r="Q375" i="1"/>
  <c r="N374" i="1"/>
  <c r="R370" i="1"/>
  <c r="Q367" i="1"/>
  <c r="N366" i="1"/>
  <c r="R362" i="1"/>
  <c r="Q359" i="1"/>
  <c r="N358" i="1"/>
  <c r="R354" i="1"/>
  <c r="Q351" i="1"/>
  <c r="N350" i="1"/>
  <c r="R346" i="1"/>
  <c r="Q343" i="1"/>
  <c r="N342" i="1"/>
  <c r="R338" i="1"/>
  <c r="Q335" i="1"/>
  <c r="N334" i="1"/>
  <c r="R440" i="1"/>
  <c r="R433" i="1"/>
  <c r="N425" i="1"/>
  <c r="Q418" i="1"/>
  <c r="N417" i="1"/>
  <c r="R413" i="1"/>
  <c r="Q410" i="1"/>
  <c r="N409" i="1"/>
  <c r="R405" i="1"/>
  <c r="Q402" i="1"/>
  <c r="N401" i="1"/>
  <c r="R397" i="1"/>
  <c r="Q394" i="1"/>
  <c r="N393" i="1"/>
  <c r="R389" i="1"/>
  <c r="Q386" i="1"/>
  <c r="N385" i="1"/>
  <c r="R381" i="1"/>
  <c r="Q378" i="1"/>
  <c r="N377" i="1"/>
  <c r="R373" i="1"/>
  <c r="Q370" i="1"/>
  <c r="N369" i="1"/>
  <c r="R365" i="1"/>
  <c r="Q362" i="1"/>
  <c r="N361" i="1"/>
  <c r="R357" i="1"/>
  <c r="Q354" i="1"/>
  <c r="N353" i="1"/>
  <c r="R349" i="1"/>
  <c r="Q346" i="1"/>
  <c r="N345" i="1"/>
  <c r="R341" i="1"/>
  <c r="Q338" i="1"/>
  <c r="N337" i="1"/>
  <c r="R333" i="1"/>
  <c r="N460" i="1"/>
  <c r="K455" i="8"/>
  <c r="O455" i="1" s="1"/>
  <c r="Q445" i="1"/>
  <c r="K440" i="8"/>
  <c r="O440" i="1" s="1"/>
  <c r="N433" i="1"/>
  <c r="P419" i="8"/>
  <c r="R416" i="1"/>
  <c r="Q413" i="1"/>
  <c r="N412" i="1"/>
  <c r="R408" i="1"/>
  <c r="Q405" i="1"/>
  <c r="N404" i="1"/>
  <c r="P403" i="8"/>
  <c r="R400" i="1"/>
  <c r="Q397" i="1"/>
  <c r="N396" i="1"/>
  <c r="P395" i="8"/>
  <c r="R392" i="1"/>
  <c r="Q389" i="1"/>
  <c r="N388" i="1"/>
  <c r="P387" i="8"/>
  <c r="R384" i="1"/>
  <c r="Q381" i="1"/>
  <c r="N380" i="1"/>
  <c r="P379" i="8"/>
  <c r="R376" i="1"/>
  <c r="Q373" i="1"/>
  <c r="N372" i="1"/>
  <c r="P371" i="8"/>
  <c r="R368" i="1"/>
  <c r="Q365" i="1"/>
  <c r="N364" i="1"/>
  <c r="P363" i="8"/>
  <c r="R360" i="1"/>
  <c r="Q357" i="1"/>
  <c r="N356" i="1"/>
  <c r="P355" i="8"/>
  <c r="R352" i="1"/>
  <c r="Q349" i="1"/>
  <c r="N348" i="1"/>
  <c r="P81" i="8"/>
  <c r="R344" i="1"/>
  <c r="Q341" i="1"/>
  <c r="N340" i="1"/>
  <c r="P339" i="8"/>
  <c r="R336" i="1"/>
  <c r="Q333" i="1"/>
  <c r="N332" i="1"/>
  <c r="R328" i="1"/>
  <c r="O445" i="8"/>
  <c r="Q437" i="1"/>
  <c r="N428" i="1"/>
  <c r="Q426" i="1"/>
  <c r="R421" i="1"/>
  <c r="Q416" i="1"/>
  <c r="N415" i="1"/>
  <c r="R411" i="1"/>
  <c r="Q408" i="1"/>
  <c r="N407" i="1"/>
  <c r="R403" i="1"/>
  <c r="Q400" i="1"/>
  <c r="N399" i="1"/>
  <c r="R395" i="1"/>
  <c r="Q392" i="1"/>
  <c r="N391" i="1"/>
  <c r="R387" i="1"/>
  <c r="Q384" i="1"/>
  <c r="N383" i="1"/>
  <c r="R379" i="1"/>
  <c r="Q376" i="1"/>
  <c r="N375" i="1"/>
  <c r="R371" i="1"/>
  <c r="Q368" i="1"/>
  <c r="N367" i="1"/>
  <c r="R363" i="1"/>
  <c r="Q360" i="1"/>
  <c r="N359" i="1"/>
  <c r="R355" i="1"/>
  <c r="Q352" i="1"/>
  <c r="N351" i="1"/>
  <c r="R347" i="1"/>
  <c r="Q344" i="1"/>
  <c r="N343" i="1"/>
  <c r="R339" i="1"/>
  <c r="Q336" i="1"/>
  <c r="N335" i="1"/>
  <c r="R331" i="1"/>
  <c r="Q328" i="1"/>
  <c r="Q491" i="1"/>
  <c r="Q466" i="1"/>
  <c r="N437" i="1"/>
  <c r="R429" i="1"/>
  <c r="Q422" i="1"/>
  <c r="Q421" i="1"/>
  <c r="R420" i="1"/>
  <c r="R419" i="1"/>
  <c r="N418" i="1"/>
  <c r="R414" i="1"/>
  <c r="Q411" i="1"/>
  <c r="N410" i="1"/>
  <c r="R406" i="1"/>
  <c r="Q403" i="1"/>
  <c r="N402" i="1"/>
  <c r="R398" i="1"/>
  <c r="Q395" i="1"/>
  <c r="N394" i="1"/>
  <c r="R390" i="1"/>
  <c r="Q387" i="1"/>
  <c r="N386" i="1"/>
  <c r="R382" i="1"/>
  <c r="Q379" i="1"/>
  <c r="N378" i="1"/>
  <c r="R374" i="1"/>
  <c r="Q371" i="1"/>
  <c r="N370" i="1"/>
  <c r="R366" i="1"/>
  <c r="Q363" i="1"/>
  <c r="N362" i="1"/>
  <c r="R358" i="1"/>
  <c r="Q355" i="1"/>
  <c r="N354" i="1"/>
  <c r="R350" i="1"/>
  <c r="Q347" i="1"/>
  <c r="N346" i="1"/>
  <c r="R342" i="1"/>
  <c r="Q339" i="1"/>
  <c r="N338" i="1"/>
  <c r="R334" i="1"/>
  <c r="Q331" i="1"/>
  <c r="R486" i="1"/>
  <c r="Q453" i="1"/>
  <c r="R448" i="1"/>
  <c r="N444" i="1"/>
  <c r="Q429" i="1"/>
  <c r="R424" i="1"/>
  <c r="R417" i="1"/>
  <c r="Q414" i="1"/>
  <c r="N413" i="1"/>
  <c r="P411" i="8"/>
  <c r="R409" i="1"/>
  <c r="Q406" i="1"/>
  <c r="N405" i="1"/>
  <c r="R401" i="1"/>
  <c r="Q398" i="1"/>
  <c r="N397" i="1"/>
  <c r="R393" i="1"/>
  <c r="Q390" i="1"/>
  <c r="N389" i="1"/>
  <c r="R385" i="1"/>
  <c r="Q382" i="1"/>
  <c r="N381" i="1"/>
  <c r="R377" i="1"/>
  <c r="Q374" i="1"/>
  <c r="N373" i="1"/>
  <c r="R369" i="1"/>
  <c r="Q366" i="1"/>
  <c r="N365" i="1"/>
  <c r="R361" i="1"/>
  <c r="Q358" i="1"/>
  <c r="N357" i="1"/>
  <c r="R353" i="1"/>
  <c r="Q350" i="1"/>
  <c r="N349" i="1"/>
  <c r="R345" i="1"/>
  <c r="Q342" i="1"/>
  <c r="N341" i="1"/>
  <c r="R337" i="1"/>
  <c r="Q334" i="1"/>
  <c r="N333" i="1"/>
  <c r="N452" i="1"/>
  <c r="N436" i="1"/>
  <c r="N419" i="1"/>
  <c r="R415" i="1"/>
  <c r="Q412" i="1"/>
  <c r="N411" i="1"/>
  <c r="R407" i="1"/>
  <c r="Q404" i="1"/>
  <c r="N403" i="1"/>
  <c r="R399" i="1"/>
  <c r="Q396" i="1"/>
  <c r="N395" i="1"/>
  <c r="R391" i="1"/>
  <c r="Q388" i="1"/>
  <c r="N387" i="1"/>
  <c r="R383" i="1"/>
  <c r="Q380" i="1"/>
  <c r="N379" i="1"/>
  <c r="R375" i="1"/>
  <c r="Q372" i="1"/>
  <c r="N371" i="1"/>
  <c r="R367" i="1"/>
  <c r="Q364" i="1"/>
  <c r="N363" i="1"/>
  <c r="R359" i="1"/>
  <c r="Q356" i="1"/>
  <c r="N355" i="1"/>
  <c r="R351" i="1"/>
  <c r="Q348" i="1"/>
  <c r="N347" i="1"/>
  <c r="R343" i="1"/>
  <c r="Q340" i="1"/>
  <c r="N339" i="1"/>
  <c r="R335" i="1"/>
  <c r="Q332" i="1"/>
  <c r="N331" i="1"/>
  <c r="N423" i="1"/>
  <c r="N392" i="1"/>
  <c r="Q377" i="1"/>
  <c r="R372" i="1"/>
  <c r="R326" i="1"/>
  <c r="Q323" i="1"/>
  <c r="N322" i="1"/>
  <c r="R318" i="1"/>
  <c r="Q315" i="1"/>
  <c r="N314" i="1"/>
  <c r="R310" i="1"/>
  <c r="Q307" i="1"/>
  <c r="N306" i="1"/>
  <c r="R302" i="1"/>
  <c r="Q299" i="1"/>
  <c r="N298" i="1"/>
  <c r="R294" i="1"/>
  <c r="Q291" i="1"/>
  <c r="N290" i="1"/>
  <c r="R286" i="1"/>
  <c r="Q283" i="1"/>
  <c r="N282" i="1"/>
  <c r="R278" i="1"/>
  <c r="Q275" i="1"/>
  <c r="N274" i="1"/>
  <c r="R270" i="1"/>
  <c r="Q267" i="1"/>
  <c r="N266" i="1"/>
  <c r="R262" i="1"/>
  <c r="Q259" i="1"/>
  <c r="N258" i="1"/>
  <c r="R254" i="1"/>
  <c r="Q251" i="1"/>
  <c r="N250" i="1"/>
  <c r="R246" i="1"/>
  <c r="Q243" i="1"/>
  <c r="N242" i="1"/>
  <c r="N416" i="1"/>
  <c r="Q401" i="1"/>
  <c r="R396" i="1"/>
  <c r="N352" i="1"/>
  <c r="Q337" i="1"/>
  <c r="R332" i="1"/>
  <c r="Q326" i="1"/>
  <c r="N325" i="1"/>
  <c r="R321" i="1"/>
  <c r="Q318" i="1"/>
  <c r="N317" i="1"/>
  <c r="R313" i="1"/>
  <c r="Q310" i="1"/>
  <c r="N309" i="1"/>
  <c r="R305" i="1"/>
  <c r="Q302" i="1"/>
  <c r="N301" i="1"/>
  <c r="R297" i="1"/>
  <c r="Q294" i="1"/>
  <c r="N293" i="1"/>
  <c r="R289" i="1"/>
  <c r="Q286" i="1"/>
  <c r="N285" i="1"/>
  <c r="R281" i="1"/>
  <c r="Q278" i="1"/>
  <c r="N277" i="1"/>
  <c r="R273" i="1"/>
  <c r="Q270" i="1"/>
  <c r="N269" i="1"/>
  <c r="R265" i="1"/>
  <c r="Q262" i="1"/>
  <c r="N261" i="1"/>
  <c r="R257" i="1"/>
  <c r="Q254" i="1"/>
  <c r="N253" i="1"/>
  <c r="R249" i="1"/>
  <c r="Q246" i="1"/>
  <c r="N245" i="1"/>
  <c r="R241" i="1"/>
  <c r="R432" i="1"/>
  <c r="N421" i="1"/>
  <c r="N376" i="1"/>
  <c r="Q361" i="1"/>
  <c r="R356" i="1"/>
  <c r="N329" i="1"/>
  <c r="R324" i="1"/>
  <c r="Q321" i="1"/>
  <c r="N320" i="1"/>
  <c r="R316" i="1"/>
  <c r="Q313" i="1"/>
  <c r="N312" i="1"/>
  <c r="R308" i="1"/>
  <c r="Q305" i="1"/>
  <c r="N304" i="1"/>
  <c r="R300" i="1"/>
  <c r="Q297" i="1"/>
  <c r="N296" i="1"/>
  <c r="R292" i="1"/>
  <c r="Q289" i="1"/>
  <c r="N288" i="1"/>
  <c r="R284" i="1"/>
  <c r="Q281" i="1"/>
  <c r="N280" i="1"/>
  <c r="R276" i="1"/>
  <c r="Q273" i="1"/>
  <c r="N272" i="1"/>
  <c r="R268" i="1"/>
  <c r="Q265" i="1"/>
  <c r="N264" i="1"/>
  <c r="R260" i="1"/>
  <c r="Q257" i="1"/>
  <c r="N256" i="1"/>
  <c r="R252" i="1"/>
  <c r="Q249" i="1"/>
  <c r="N248" i="1"/>
  <c r="R244" i="1"/>
  <c r="Q241" i="1"/>
  <c r="N240" i="1"/>
  <c r="O453" i="8"/>
  <c r="N420" i="1"/>
  <c r="N400" i="1"/>
  <c r="Q385" i="1"/>
  <c r="R380" i="1"/>
  <c r="O361" i="8"/>
  <c r="N336" i="1"/>
  <c r="N328" i="1"/>
  <c r="R327" i="1"/>
  <c r="K326" i="8"/>
  <c r="O326" i="1" s="1"/>
  <c r="Q324" i="1"/>
  <c r="N323" i="1"/>
  <c r="P322" i="8"/>
  <c r="R319" i="1"/>
  <c r="K318" i="8"/>
  <c r="O318" i="1" s="1"/>
  <c r="Q316" i="1"/>
  <c r="N315" i="1"/>
  <c r="P314" i="8"/>
  <c r="R311" i="1"/>
  <c r="K310" i="8"/>
  <c r="O310" i="1" s="1"/>
  <c r="Q308" i="1"/>
  <c r="N307" i="1"/>
  <c r="P306" i="8"/>
  <c r="R303" i="1"/>
  <c r="K302" i="8"/>
  <c r="O302" i="1" s="1"/>
  <c r="Q300" i="1"/>
  <c r="N299" i="1"/>
  <c r="P298" i="8"/>
  <c r="R295" i="1"/>
  <c r="K294" i="8"/>
  <c r="O294" i="1" s="1"/>
  <c r="Q292" i="1"/>
  <c r="N291" i="1"/>
  <c r="P290" i="8"/>
  <c r="R287" i="1"/>
  <c r="K286" i="8"/>
  <c r="O286" i="1" s="1"/>
  <c r="Q284" i="1"/>
  <c r="N283" i="1"/>
  <c r="P282" i="8"/>
  <c r="R279" i="1"/>
  <c r="K278" i="8"/>
  <c r="O278" i="1" s="1"/>
  <c r="Q276" i="1"/>
  <c r="N275" i="1"/>
  <c r="P274" i="8"/>
  <c r="R271" i="1"/>
  <c r="K270" i="8"/>
  <c r="O270" i="1" s="1"/>
  <c r="Q268" i="1"/>
  <c r="N267" i="1"/>
  <c r="P266" i="8"/>
  <c r="R263" i="1"/>
  <c r="K262" i="8"/>
  <c r="O262" i="1" s="1"/>
  <c r="Q260" i="1"/>
  <c r="N259" i="1"/>
  <c r="P258" i="8"/>
  <c r="R255" i="1"/>
  <c r="K254" i="8"/>
  <c r="O254" i="1" s="1"/>
  <c r="Q252" i="1"/>
  <c r="N251" i="1"/>
  <c r="P669" i="8"/>
  <c r="R247" i="1"/>
  <c r="K246" i="8"/>
  <c r="O246" i="1" s="1"/>
  <c r="Q244" i="1"/>
  <c r="N243" i="1"/>
  <c r="P242" i="8"/>
  <c r="N429" i="1"/>
  <c r="Q409" i="1"/>
  <c r="R404" i="1"/>
  <c r="P390" i="8"/>
  <c r="N360" i="1"/>
  <c r="K355" i="8"/>
  <c r="O355" i="1" s="1"/>
  <c r="Q345" i="1"/>
  <c r="R340" i="1"/>
  <c r="Q327" i="1"/>
  <c r="N326" i="1"/>
  <c r="R322" i="1"/>
  <c r="Q319" i="1"/>
  <c r="N318" i="1"/>
  <c r="R314" i="1"/>
  <c r="Q311" i="1"/>
  <c r="N310" i="1"/>
  <c r="R306" i="1"/>
  <c r="Q303" i="1"/>
  <c r="N302" i="1"/>
  <c r="R298" i="1"/>
  <c r="Q295" i="1"/>
  <c r="N294" i="1"/>
  <c r="R290" i="1"/>
  <c r="Q287" i="1"/>
  <c r="N286" i="1"/>
  <c r="R282" i="1"/>
  <c r="Q279" i="1"/>
  <c r="N278" i="1"/>
  <c r="R274" i="1"/>
  <c r="Q271" i="1"/>
  <c r="N270" i="1"/>
  <c r="P269" i="8"/>
  <c r="R266" i="1"/>
  <c r="Q263" i="1"/>
  <c r="N262" i="1"/>
  <c r="R258" i="1"/>
  <c r="Q255" i="1"/>
  <c r="N254" i="1"/>
  <c r="R250" i="1"/>
  <c r="Q247" i="1"/>
  <c r="N246" i="1"/>
  <c r="N384" i="1"/>
  <c r="Q369" i="1"/>
  <c r="R364" i="1"/>
  <c r="R330" i="1"/>
  <c r="R325" i="1"/>
  <c r="Q322" i="1"/>
  <c r="N321" i="1"/>
  <c r="R317" i="1"/>
  <c r="Q314" i="1"/>
  <c r="N313" i="1"/>
  <c r="R309" i="1"/>
  <c r="Q306" i="1"/>
  <c r="N305" i="1"/>
  <c r="R301" i="1"/>
  <c r="Q298" i="1"/>
  <c r="N297" i="1"/>
  <c r="R293" i="1"/>
  <c r="Q290" i="1"/>
  <c r="N289" i="1"/>
  <c r="R285" i="1"/>
  <c r="Q282" i="1"/>
  <c r="N281" i="1"/>
  <c r="R277" i="1"/>
  <c r="Q274" i="1"/>
  <c r="N273" i="1"/>
  <c r="R269" i="1"/>
  <c r="Q266" i="1"/>
  <c r="N265" i="1"/>
  <c r="R261" i="1"/>
  <c r="Q258" i="1"/>
  <c r="N257" i="1"/>
  <c r="R253" i="1"/>
  <c r="Q250" i="1"/>
  <c r="N249" i="1"/>
  <c r="R245" i="1"/>
  <c r="Q242" i="1"/>
  <c r="N241" i="1"/>
  <c r="R441" i="1"/>
  <c r="N408" i="1"/>
  <c r="Q393" i="1"/>
  <c r="R388" i="1"/>
  <c r="N344" i="1"/>
  <c r="K339" i="8"/>
  <c r="O339" i="1" s="1"/>
  <c r="Q330" i="1"/>
  <c r="R329" i="1"/>
  <c r="Q325" i="1"/>
  <c r="N324" i="1"/>
  <c r="R320" i="1"/>
  <c r="Q317" i="1"/>
  <c r="N316" i="1"/>
  <c r="R312" i="1"/>
  <c r="Q309" i="1"/>
  <c r="N308" i="1"/>
  <c r="R304" i="1"/>
  <c r="Q301" i="1"/>
  <c r="N300" i="1"/>
  <c r="R296" i="1"/>
  <c r="O296" i="8"/>
  <c r="Q293" i="1"/>
  <c r="N292" i="1"/>
  <c r="R288" i="1"/>
  <c r="Q285" i="1"/>
  <c r="N284" i="1"/>
  <c r="R280" i="1"/>
  <c r="Q277" i="1"/>
  <c r="N276" i="1"/>
  <c r="R272" i="1"/>
  <c r="Q269" i="1"/>
  <c r="N268" i="1"/>
  <c r="R264" i="1"/>
  <c r="Q261" i="1"/>
  <c r="N260" i="1"/>
  <c r="R256" i="1"/>
  <c r="Q253" i="1"/>
  <c r="N252" i="1"/>
  <c r="R248" i="1"/>
  <c r="Q245" i="1"/>
  <c r="N244" i="1"/>
  <c r="R240" i="1"/>
  <c r="R348" i="1"/>
  <c r="N303" i="1"/>
  <c r="Q288" i="1"/>
  <c r="R283" i="1"/>
  <c r="R237" i="1"/>
  <c r="Q234" i="1"/>
  <c r="N233" i="1"/>
  <c r="R229" i="1"/>
  <c r="Q226" i="1"/>
  <c r="N225" i="1"/>
  <c r="R221" i="1"/>
  <c r="Q218" i="1"/>
  <c r="N217" i="1"/>
  <c r="R213" i="1"/>
  <c r="Q210" i="1"/>
  <c r="N209" i="1"/>
  <c r="R205" i="1"/>
  <c r="K204" i="8"/>
  <c r="O204" i="1" s="1"/>
  <c r="Q202" i="1"/>
  <c r="N201" i="1"/>
  <c r="R197" i="1"/>
  <c r="Q194" i="1"/>
  <c r="O194" i="8"/>
  <c r="N193" i="1"/>
  <c r="R189" i="1"/>
  <c r="Q186" i="1"/>
  <c r="N185" i="1"/>
  <c r="R181" i="1"/>
  <c r="Q178" i="1"/>
  <c r="N177" i="1"/>
  <c r="R173" i="1"/>
  <c r="Q170" i="1"/>
  <c r="N169" i="1"/>
  <c r="R165" i="1"/>
  <c r="Q162" i="1"/>
  <c r="N161" i="1"/>
  <c r="R157" i="1"/>
  <c r="Q154" i="1"/>
  <c r="N153" i="1"/>
  <c r="K424" i="8"/>
  <c r="O424" i="1" s="1"/>
  <c r="N327" i="1"/>
  <c r="Q312" i="1"/>
  <c r="R307" i="1"/>
  <c r="N263" i="1"/>
  <c r="Q248" i="1"/>
  <c r="Q237" i="1"/>
  <c r="N236" i="1"/>
  <c r="R232" i="1"/>
  <c r="Q229" i="1"/>
  <c r="N228" i="1"/>
  <c r="R224" i="1"/>
  <c r="Q221" i="1"/>
  <c r="N220" i="1"/>
  <c r="R216" i="1"/>
  <c r="Q213" i="1"/>
  <c r="N212" i="1"/>
  <c r="R208" i="1"/>
  <c r="Q205" i="1"/>
  <c r="N204" i="1"/>
  <c r="R200" i="1"/>
  <c r="Q197" i="1"/>
  <c r="N196" i="1"/>
  <c r="R192" i="1"/>
  <c r="Q189" i="1"/>
  <c r="N188" i="1"/>
  <c r="R184" i="1"/>
  <c r="Q181" i="1"/>
  <c r="N180" i="1"/>
  <c r="R176" i="1"/>
  <c r="Q173" i="1"/>
  <c r="N172" i="1"/>
  <c r="R168" i="1"/>
  <c r="Q165" i="1"/>
  <c r="N164" i="1"/>
  <c r="R160" i="1"/>
  <c r="Q157" i="1"/>
  <c r="N156" i="1"/>
  <c r="R152" i="1"/>
  <c r="Q149" i="1"/>
  <c r="Q417" i="1"/>
  <c r="N287" i="1"/>
  <c r="K282" i="8"/>
  <c r="O282" i="1" s="1"/>
  <c r="Q272" i="1"/>
  <c r="R267" i="1"/>
  <c r="P244" i="8"/>
  <c r="K241" i="8"/>
  <c r="O241" i="1" s="1"/>
  <c r="R239" i="1"/>
  <c r="R235" i="1"/>
  <c r="Q232" i="1"/>
  <c r="N231" i="1"/>
  <c r="R227" i="1"/>
  <c r="Q224" i="1"/>
  <c r="N223" i="1"/>
  <c r="R219" i="1"/>
  <c r="Q216" i="1"/>
  <c r="N215" i="1"/>
  <c r="R211" i="1"/>
  <c r="Q208" i="1"/>
  <c r="N207" i="1"/>
  <c r="R203" i="1"/>
  <c r="Q200" i="1"/>
  <c r="N199" i="1"/>
  <c r="R195" i="1"/>
  <c r="Q192" i="1"/>
  <c r="N191" i="1"/>
  <c r="P189" i="8"/>
  <c r="R187" i="1"/>
  <c r="Q184" i="1"/>
  <c r="N183" i="1"/>
  <c r="R179" i="1"/>
  <c r="Q176" i="1"/>
  <c r="N175" i="1"/>
  <c r="R171" i="1"/>
  <c r="Q168" i="1"/>
  <c r="N167" i="1"/>
  <c r="R163" i="1"/>
  <c r="Q160" i="1"/>
  <c r="N159" i="1"/>
  <c r="R155" i="1"/>
  <c r="Q152" i="1"/>
  <c r="N151" i="1"/>
  <c r="R412" i="1"/>
  <c r="N311" i="1"/>
  <c r="Q296" i="1"/>
  <c r="R291" i="1"/>
  <c r="N247" i="1"/>
  <c r="R243" i="1"/>
  <c r="Q239" i="1"/>
  <c r="R238" i="1"/>
  <c r="Q235" i="1"/>
  <c r="N234" i="1"/>
  <c r="R230" i="1"/>
  <c r="Q227" i="1"/>
  <c r="N226" i="1"/>
  <c r="R222" i="1"/>
  <c r="Q219" i="1"/>
  <c r="N218" i="1"/>
  <c r="R214" i="1"/>
  <c r="Q211" i="1"/>
  <c r="N210" i="1"/>
  <c r="R206" i="1"/>
  <c r="Q203" i="1"/>
  <c r="N202" i="1"/>
  <c r="R198" i="1"/>
  <c r="Q195" i="1"/>
  <c r="N194" i="1"/>
  <c r="R190" i="1"/>
  <c r="Q187" i="1"/>
  <c r="N186" i="1"/>
  <c r="R182" i="1"/>
  <c r="Q179" i="1"/>
  <c r="N178" i="1"/>
  <c r="R174" i="1"/>
  <c r="Q171" i="1"/>
  <c r="N170" i="1"/>
  <c r="R166" i="1"/>
  <c r="Q163" i="1"/>
  <c r="N162" i="1"/>
  <c r="R158" i="1"/>
  <c r="Q155" i="1"/>
  <c r="N154" i="1"/>
  <c r="R150" i="1"/>
  <c r="N368" i="1"/>
  <c r="Q320" i="1"/>
  <c r="R315" i="1"/>
  <c r="N271" i="1"/>
  <c r="Q256" i="1"/>
  <c r="R251" i="1"/>
  <c r="Q238" i="1"/>
  <c r="N237" i="1"/>
  <c r="R233" i="1"/>
  <c r="Q230" i="1"/>
  <c r="N229" i="1"/>
  <c r="R225" i="1"/>
  <c r="Q222" i="1"/>
  <c r="N221" i="1"/>
  <c r="R217" i="1"/>
  <c r="Q214" i="1"/>
  <c r="N213" i="1"/>
  <c r="R209" i="1"/>
  <c r="Q206" i="1"/>
  <c r="N205" i="1"/>
  <c r="R201" i="1"/>
  <c r="Q198" i="1"/>
  <c r="N197" i="1"/>
  <c r="R193" i="1"/>
  <c r="Q190" i="1"/>
  <c r="N189" i="1"/>
  <c r="R185" i="1"/>
  <c r="Q182" i="1"/>
  <c r="N181" i="1"/>
  <c r="R177" i="1"/>
  <c r="Q174" i="1"/>
  <c r="N173" i="1"/>
  <c r="R169" i="1"/>
  <c r="Q166" i="1"/>
  <c r="N165" i="1"/>
  <c r="R161" i="1"/>
  <c r="Q158" i="1"/>
  <c r="N157" i="1"/>
  <c r="R153" i="1"/>
  <c r="Q150" i="1"/>
  <c r="N149" i="1"/>
  <c r="N330" i="1"/>
  <c r="N295" i="1"/>
  <c r="K290" i="8"/>
  <c r="O290" i="1" s="1"/>
  <c r="Q280" i="1"/>
  <c r="R275" i="1"/>
  <c r="Q240" i="1"/>
  <c r="N239" i="1"/>
  <c r="R236" i="1"/>
  <c r="Q233" i="1"/>
  <c r="N232" i="1"/>
  <c r="R228" i="1"/>
  <c r="Q225" i="1"/>
  <c r="N224" i="1"/>
  <c r="R220" i="1"/>
  <c r="Q217" i="1"/>
  <c r="N216" i="1"/>
  <c r="R212" i="1"/>
  <c r="Q209" i="1"/>
  <c r="N208" i="1"/>
  <c r="R204" i="1"/>
  <c r="Q201" i="1"/>
  <c r="N200" i="1"/>
  <c r="R196" i="1"/>
  <c r="Q193" i="1"/>
  <c r="N192" i="1"/>
  <c r="R188" i="1"/>
  <c r="Q185" i="1"/>
  <c r="N184" i="1"/>
  <c r="R180" i="1"/>
  <c r="Q177" i="1"/>
  <c r="N176" i="1"/>
  <c r="R172" i="1"/>
  <c r="Q169" i="1"/>
  <c r="N168" i="1"/>
  <c r="R164" i="1"/>
  <c r="Q161" i="1"/>
  <c r="N160" i="1"/>
  <c r="R156" i="1"/>
  <c r="Q153" i="1"/>
  <c r="N152" i="1"/>
  <c r="P398" i="8"/>
  <c r="Q329" i="1"/>
  <c r="N319" i="1"/>
  <c r="Q304" i="1"/>
  <c r="R299" i="1"/>
  <c r="O280" i="8"/>
  <c r="N255" i="1"/>
  <c r="R242" i="1"/>
  <c r="K238" i="8"/>
  <c r="O238" i="1" s="1"/>
  <c r="Q236" i="1"/>
  <c r="N235" i="1"/>
  <c r="R231" i="1"/>
  <c r="K230" i="8"/>
  <c r="O230" i="1" s="1"/>
  <c r="Q228" i="1"/>
  <c r="N227" i="1"/>
  <c r="R223" i="1"/>
  <c r="K222" i="8"/>
  <c r="O222" i="1" s="1"/>
  <c r="Q220" i="1"/>
  <c r="N219" i="1"/>
  <c r="R215" i="1"/>
  <c r="K214" i="8"/>
  <c r="O214" i="1" s="1"/>
  <c r="Q212" i="1"/>
  <c r="N211" i="1"/>
  <c r="R207" i="1"/>
  <c r="K206" i="8"/>
  <c r="O206" i="1" s="1"/>
  <c r="Q204" i="1"/>
  <c r="N203" i="1"/>
  <c r="R199" i="1"/>
  <c r="K198" i="8"/>
  <c r="O198" i="1" s="1"/>
  <c r="Q196" i="1"/>
  <c r="N195" i="1"/>
  <c r="R191" i="1"/>
  <c r="K190" i="8"/>
  <c r="O190" i="1" s="1"/>
  <c r="Q188" i="1"/>
  <c r="N187" i="1"/>
  <c r="R183" i="1"/>
  <c r="K182" i="8"/>
  <c r="O182" i="1" s="1"/>
  <c r="Q180" i="1"/>
  <c r="N179" i="1"/>
  <c r="R175" i="1"/>
  <c r="K174" i="8"/>
  <c r="O174" i="1" s="1"/>
  <c r="Q172" i="1"/>
  <c r="N171" i="1"/>
  <c r="R167" i="1"/>
  <c r="K166" i="8"/>
  <c r="O166" i="1" s="1"/>
  <c r="Q164" i="1"/>
  <c r="N163" i="1"/>
  <c r="R159" i="1"/>
  <c r="K158" i="8"/>
  <c r="O158" i="1" s="1"/>
  <c r="Q156" i="1"/>
  <c r="N155" i="1"/>
  <c r="R151" i="1"/>
  <c r="Q148" i="1"/>
  <c r="O393" i="8"/>
  <c r="R259" i="1"/>
  <c r="N198" i="1"/>
  <c r="Q183" i="1"/>
  <c r="R178" i="1"/>
  <c r="R148" i="1"/>
  <c r="O148" i="8"/>
  <c r="N147" i="1"/>
  <c r="R143" i="1"/>
  <c r="K142" i="8"/>
  <c r="O142" i="1" s="1"/>
  <c r="Q140" i="1"/>
  <c r="O140" i="8"/>
  <c r="N139" i="1"/>
  <c r="R135" i="1"/>
  <c r="K134" i="8"/>
  <c r="O134" i="1" s="1"/>
  <c r="Q132" i="1"/>
  <c r="O132" i="8"/>
  <c r="N131" i="1"/>
  <c r="R127" i="1"/>
  <c r="K126" i="8"/>
  <c r="O126" i="1" s="1"/>
  <c r="Q124" i="1"/>
  <c r="O124" i="8"/>
  <c r="N123" i="1"/>
  <c r="R119" i="1"/>
  <c r="Q116" i="1"/>
  <c r="O116" i="8"/>
  <c r="N115" i="1"/>
  <c r="R111" i="1"/>
  <c r="Q108" i="1"/>
  <c r="O108" i="8"/>
  <c r="N107" i="1"/>
  <c r="R103" i="1"/>
  <c r="K102" i="8"/>
  <c r="O102" i="1" s="1"/>
  <c r="Q100" i="1"/>
  <c r="N99" i="1"/>
  <c r="R95" i="1"/>
  <c r="K80" i="8"/>
  <c r="O94" i="1" s="1"/>
  <c r="Q92" i="1"/>
  <c r="O92" i="8"/>
  <c r="N91" i="1"/>
  <c r="R87" i="1"/>
  <c r="K436" i="8"/>
  <c r="O86" i="1" s="1"/>
  <c r="Q84" i="1"/>
  <c r="O84" i="8"/>
  <c r="N83" i="1"/>
  <c r="R79" i="1"/>
  <c r="Q76" i="1"/>
  <c r="O415" i="8"/>
  <c r="N75" i="1"/>
  <c r="R71" i="1"/>
  <c r="K70" i="8"/>
  <c r="O70" i="1" s="1"/>
  <c r="Q68" i="1"/>
  <c r="N67" i="1"/>
  <c r="R63" i="1"/>
  <c r="K62" i="8"/>
  <c r="O62" i="1" s="1"/>
  <c r="Q60" i="1"/>
  <c r="O60" i="8"/>
  <c r="N59" i="1"/>
  <c r="Q353" i="1"/>
  <c r="N222" i="1"/>
  <c r="Q207" i="1"/>
  <c r="R202" i="1"/>
  <c r="N158" i="1"/>
  <c r="P151" i="8"/>
  <c r="R146" i="1"/>
  <c r="Q143" i="1"/>
  <c r="N142" i="1"/>
  <c r="R138" i="1"/>
  <c r="Q135" i="1"/>
  <c r="N134" i="1"/>
  <c r="R130" i="1"/>
  <c r="Q127" i="1"/>
  <c r="N126" i="1"/>
  <c r="R122" i="1"/>
  <c r="Q119" i="1"/>
  <c r="N118" i="1"/>
  <c r="R114" i="1"/>
  <c r="Q111" i="1"/>
  <c r="N110" i="1"/>
  <c r="R106" i="1"/>
  <c r="Q103" i="1"/>
  <c r="N102" i="1"/>
  <c r="R98" i="1"/>
  <c r="Q95" i="1"/>
  <c r="N94" i="1"/>
  <c r="R90" i="1"/>
  <c r="Q87" i="1"/>
  <c r="N86" i="1"/>
  <c r="R82" i="1"/>
  <c r="Q79" i="1"/>
  <c r="N78" i="1"/>
  <c r="R74" i="1"/>
  <c r="Q71" i="1"/>
  <c r="N70" i="1"/>
  <c r="R66" i="1"/>
  <c r="Q63" i="1"/>
  <c r="N62" i="1"/>
  <c r="R58" i="1"/>
  <c r="Q231" i="1"/>
  <c r="R226" i="1"/>
  <c r="N182" i="1"/>
  <c r="Q167" i="1"/>
  <c r="R162" i="1"/>
  <c r="Q146" i="1"/>
  <c r="N145" i="1"/>
  <c r="P143" i="8"/>
  <c r="R141" i="1"/>
  <c r="Q138" i="1"/>
  <c r="N137" i="1"/>
  <c r="P135" i="8"/>
  <c r="R133" i="1"/>
  <c r="Q130" i="1"/>
  <c r="N129" i="1"/>
  <c r="P127" i="8"/>
  <c r="R125" i="1"/>
  <c r="Q122" i="1"/>
  <c r="N121" i="1"/>
  <c r="P119" i="8"/>
  <c r="R117" i="1"/>
  <c r="R323" i="1"/>
  <c r="N206" i="1"/>
  <c r="K201" i="8"/>
  <c r="O201" i="1" s="1"/>
  <c r="Q191" i="1"/>
  <c r="R186" i="1"/>
  <c r="N150" i="1"/>
  <c r="N148" i="1"/>
  <c r="R144" i="1"/>
  <c r="Q141" i="1"/>
  <c r="N140" i="1"/>
  <c r="R136" i="1"/>
  <c r="Q133" i="1"/>
  <c r="N132" i="1"/>
  <c r="R128" i="1"/>
  <c r="Q125" i="1"/>
  <c r="N124" i="1"/>
  <c r="R120" i="1"/>
  <c r="Q117" i="1"/>
  <c r="N116" i="1"/>
  <c r="R112" i="1"/>
  <c r="K111" i="8"/>
  <c r="O111" i="1" s="1"/>
  <c r="Q109" i="1"/>
  <c r="O109" i="8"/>
  <c r="N108" i="1"/>
  <c r="R104" i="1"/>
  <c r="K103" i="8"/>
  <c r="O103" i="1" s="1"/>
  <c r="Q101" i="1"/>
  <c r="O101" i="8"/>
  <c r="N100" i="1"/>
  <c r="R96" i="1"/>
  <c r="K95" i="8"/>
  <c r="O95" i="1" s="1"/>
  <c r="Q93" i="1"/>
  <c r="O93" i="8"/>
  <c r="N92" i="1"/>
  <c r="R88" i="1"/>
  <c r="K87" i="8"/>
  <c r="O87" i="1" s="1"/>
  <c r="Q85" i="1"/>
  <c r="O128" i="8"/>
  <c r="N84" i="1"/>
  <c r="R80" i="1"/>
  <c r="K261" i="8"/>
  <c r="O79" i="1" s="1"/>
  <c r="Q77" i="1"/>
  <c r="O77" i="8"/>
  <c r="N76" i="1"/>
  <c r="R72" i="1"/>
  <c r="K71" i="8"/>
  <c r="O71" i="1" s="1"/>
  <c r="Q69" i="1"/>
  <c r="O69" i="8"/>
  <c r="N68" i="1"/>
  <c r="N279" i="1"/>
  <c r="N230" i="1"/>
  <c r="Q215" i="1"/>
  <c r="R210" i="1"/>
  <c r="N166" i="1"/>
  <c r="R147" i="1"/>
  <c r="Q144" i="1"/>
  <c r="N143" i="1"/>
  <c r="R139" i="1"/>
  <c r="Q136" i="1"/>
  <c r="N135" i="1"/>
  <c r="R131" i="1"/>
  <c r="Q128" i="1"/>
  <c r="N127" i="1"/>
  <c r="R123" i="1"/>
  <c r="Q120" i="1"/>
  <c r="N119" i="1"/>
  <c r="P118" i="8"/>
  <c r="R115" i="1"/>
  <c r="Q112" i="1"/>
  <c r="N111" i="1"/>
  <c r="R107" i="1"/>
  <c r="Q104" i="1"/>
  <c r="N103" i="1"/>
  <c r="R99" i="1"/>
  <c r="Q96" i="1"/>
  <c r="N95" i="1"/>
  <c r="R91" i="1"/>
  <c r="Q88" i="1"/>
  <c r="N87" i="1"/>
  <c r="R83" i="1"/>
  <c r="Q80" i="1"/>
  <c r="N79" i="1"/>
  <c r="P86" i="8"/>
  <c r="R75" i="1"/>
  <c r="Q72" i="1"/>
  <c r="N71" i="1"/>
  <c r="R67" i="1"/>
  <c r="K66" i="8"/>
  <c r="O66" i="1" s="1"/>
  <c r="Q64" i="1"/>
  <c r="O64" i="8"/>
  <c r="N63" i="1"/>
  <c r="R59" i="1"/>
  <c r="K274" i="8"/>
  <c r="O274" i="1" s="1"/>
  <c r="R234" i="1"/>
  <c r="P220" i="8"/>
  <c r="N190" i="1"/>
  <c r="Q175" i="1"/>
  <c r="R170" i="1"/>
  <c r="Q151" i="1"/>
  <c r="Q147" i="1"/>
  <c r="N146" i="1"/>
  <c r="R142" i="1"/>
  <c r="Q139" i="1"/>
  <c r="N138" i="1"/>
  <c r="R134" i="1"/>
  <c r="Q131" i="1"/>
  <c r="N130" i="1"/>
  <c r="R126" i="1"/>
  <c r="Q123" i="1"/>
  <c r="N122" i="1"/>
  <c r="R118" i="1"/>
  <c r="Q115" i="1"/>
  <c r="N114" i="1"/>
  <c r="P112" i="8"/>
  <c r="R110" i="1"/>
  <c r="Q107" i="1"/>
  <c r="N106" i="1"/>
  <c r="P104" i="8"/>
  <c r="R102" i="1"/>
  <c r="Q99" i="1"/>
  <c r="N98" i="1"/>
  <c r="P96" i="8"/>
  <c r="R94" i="1"/>
  <c r="Q91" i="1"/>
  <c r="N90" i="1"/>
  <c r="P88" i="8"/>
  <c r="R86" i="1"/>
  <c r="Q83" i="1"/>
  <c r="N82" i="1"/>
  <c r="P91" i="8"/>
  <c r="R78" i="1"/>
  <c r="Q75" i="1"/>
  <c r="N74" i="1"/>
  <c r="P72" i="8"/>
  <c r="R70" i="1"/>
  <c r="Q67" i="1"/>
  <c r="N66" i="1"/>
  <c r="P64" i="8"/>
  <c r="N214" i="1"/>
  <c r="Q199" i="1"/>
  <c r="R194" i="1"/>
  <c r="R145" i="1"/>
  <c r="Q142" i="1"/>
  <c r="N141" i="1"/>
  <c r="R137" i="1"/>
  <c r="Q134" i="1"/>
  <c r="N133" i="1"/>
  <c r="R129" i="1"/>
  <c r="Q126" i="1"/>
  <c r="N125" i="1"/>
  <c r="R121" i="1"/>
  <c r="Q118" i="1"/>
  <c r="N117" i="1"/>
  <c r="R113" i="1"/>
  <c r="Q110" i="1"/>
  <c r="N109" i="1"/>
  <c r="R105" i="1"/>
  <c r="Q102" i="1"/>
  <c r="N101" i="1"/>
  <c r="R97" i="1"/>
  <c r="Q94" i="1"/>
  <c r="N93" i="1"/>
  <c r="R89" i="1"/>
  <c r="Q86" i="1"/>
  <c r="N85" i="1"/>
  <c r="R81" i="1"/>
  <c r="Q78" i="1"/>
  <c r="N77" i="1"/>
  <c r="R73" i="1"/>
  <c r="Q70" i="1"/>
  <c r="N69" i="1"/>
  <c r="R65" i="1"/>
  <c r="Q62" i="1"/>
  <c r="O62" i="8"/>
  <c r="N61" i="1"/>
  <c r="P59" i="8"/>
  <c r="R57" i="1"/>
  <c r="N5" i="1"/>
  <c r="O6" i="8"/>
  <c r="Q6" i="1"/>
  <c r="K8" i="8"/>
  <c r="O8" i="1" s="1"/>
  <c r="R9" i="1"/>
  <c r="P11" i="8"/>
  <c r="N13" i="1"/>
  <c r="O14" i="8"/>
  <c r="Q14" i="1"/>
  <c r="K16" i="8"/>
  <c r="O16" i="1" s="1"/>
  <c r="R17" i="1"/>
  <c r="P19" i="8"/>
  <c r="N21" i="1"/>
  <c r="O22" i="8"/>
  <c r="Q22" i="1"/>
  <c r="K24" i="8"/>
  <c r="O24" i="1" s="1"/>
  <c r="R25" i="1"/>
  <c r="P27" i="8"/>
  <c r="N29" i="1"/>
  <c r="O30" i="8"/>
  <c r="Q30" i="1"/>
  <c r="K32" i="8"/>
  <c r="O32" i="1" s="1"/>
  <c r="R33" i="1"/>
  <c r="P35" i="8"/>
  <c r="N37" i="1"/>
  <c r="O38" i="8"/>
  <c r="Q38" i="1"/>
  <c r="K40" i="8"/>
  <c r="O40" i="1" s="1"/>
  <c r="R41" i="1"/>
  <c r="P43" i="8"/>
  <c r="N45" i="1"/>
  <c r="O94" i="8"/>
  <c r="Q46" i="1"/>
  <c r="K78" i="8"/>
  <c r="O48" i="1" s="1"/>
  <c r="R49" i="1"/>
  <c r="P51" i="8"/>
  <c r="N53" i="1"/>
  <c r="O54" i="8"/>
  <c r="Q54" i="1"/>
  <c r="K56" i="8"/>
  <c r="O56" i="1" s="1"/>
  <c r="K58" i="8"/>
  <c r="O58" i="1" s="1"/>
  <c r="R61" i="1"/>
  <c r="P63" i="8"/>
  <c r="N64" i="1"/>
  <c r="N80" i="1"/>
  <c r="R92" i="1"/>
  <c r="Q97" i="1"/>
  <c r="N112" i="1"/>
  <c r="R132" i="1"/>
  <c r="Q137" i="1"/>
  <c r="O304" i="8"/>
  <c r="T716" i="8" l="1"/>
  <c r="T706" i="8"/>
  <c r="T712" i="8"/>
  <c r="T703" i="8"/>
  <c r="T704" i="8"/>
  <c r="T707" i="8"/>
  <c r="S711" i="8"/>
  <c r="T711" i="8"/>
  <c r="S719" i="8"/>
  <c r="T719" i="8" s="1"/>
  <c r="S708" i="8"/>
  <c r="T708" i="8" s="1"/>
  <c r="S718" i="8"/>
  <c r="T718" i="8" s="1"/>
  <c r="S720" i="8"/>
  <c r="T720" i="8"/>
  <c r="S710" i="8"/>
  <c r="T710" i="8" s="1"/>
  <c r="S709" i="8"/>
  <c r="T709" i="8" s="1"/>
  <c r="S713" i="8"/>
  <c r="T713" i="8" s="1"/>
  <c r="S717" i="8"/>
  <c r="T717" i="8" s="1"/>
  <c r="G220" i="1"/>
  <c r="H220" i="1" s="1"/>
  <c r="R220" i="8"/>
  <c r="G51" i="1"/>
  <c r="H51" i="1" s="1"/>
  <c r="R51" i="8"/>
  <c r="G19" i="1"/>
  <c r="H19" i="1" s="1"/>
  <c r="R19" i="8"/>
  <c r="G398" i="1"/>
  <c r="H398" i="1" s="1"/>
  <c r="R398" i="8"/>
  <c r="G390" i="1"/>
  <c r="H390" i="1" s="1"/>
  <c r="R390" i="8"/>
  <c r="G274" i="1"/>
  <c r="H274" i="1" s="1"/>
  <c r="R274" i="8"/>
  <c r="G411" i="1"/>
  <c r="H411" i="1" s="1"/>
  <c r="R411" i="8"/>
  <c r="G452" i="1"/>
  <c r="H452" i="1" s="1"/>
  <c r="R452" i="8"/>
  <c r="G664" i="1"/>
  <c r="H664" i="1" s="1"/>
  <c r="R664" i="8"/>
  <c r="G626" i="1"/>
  <c r="H626" i="1" s="1"/>
  <c r="R626" i="8"/>
  <c r="G669" i="1"/>
  <c r="H669" i="1" s="1"/>
  <c r="R250" i="8"/>
  <c r="G250" i="1"/>
  <c r="H250" i="1" s="1"/>
  <c r="R669" i="8"/>
  <c r="G314" i="1"/>
  <c r="H314" i="1" s="1"/>
  <c r="R314" i="8"/>
  <c r="G565" i="1"/>
  <c r="H565" i="1" s="1"/>
  <c r="R565" i="8"/>
  <c r="G554" i="1"/>
  <c r="H554" i="1" s="1"/>
  <c r="R554" i="8"/>
  <c r="G608" i="1"/>
  <c r="H608" i="1" s="1"/>
  <c r="R608" i="8"/>
  <c r="G624" i="1"/>
  <c r="H624" i="1" s="1"/>
  <c r="R624" i="8"/>
  <c r="G653" i="1"/>
  <c r="H653" i="1" s="1"/>
  <c r="R653" i="8"/>
  <c r="G46" i="1"/>
  <c r="H46" i="1" s="1"/>
  <c r="R94" i="8"/>
  <c r="G127" i="1"/>
  <c r="H127" i="1" s="1"/>
  <c r="R127" i="8"/>
  <c r="G143" i="1"/>
  <c r="H143" i="1" s="1"/>
  <c r="R143" i="8"/>
  <c r="G189" i="1"/>
  <c r="H189" i="1" s="1"/>
  <c r="R189" i="8"/>
  <c r="G290" i="1"/>
  <c r="H290" i="1" s="1"/>
  <c r="R290" i="8"/>
  <c r="G347" i="1"/>
  <c r="H347" i="1" s="1"/>
  <c r="R81" i="8"/>
  <c r="G363" i="1"/>
  <c r="H363" i="1" s="1"/>
  <c r="R363" i="8"/>
  <c r="G379" i="1"/>
  <c r="H379" i="1" s="1"/>
  <c r="R379" i="8"/>
  <c r="G395" i="1"/>
  <c r="H395" i="1" s="1"/>
  <c r="R395" i="8"/>
  <c r="G25" i="1"/>
  <c r="H25" i="1" s="1"/>
  <c r="R25" i="8"/>
  <c r="G27" i="1"/>
  <c r="H27" i="1" s="1"/>
  <c r="R27" i="8"/>
  <c r="G78" i="1"/>
  <c r="H78" i="1" s="1"/>
  <c r="R86" i="8"/>
  <c r="G118" i="1"/>
  <c r="H118" i="1" s="1"/>
  <c r="R118" i="8"/>
  <c r="G64" i="1"/>
  <c r="H64" i="1" s="1"/>
  <c r="R64" i="8"/>
  <c r="G80" i="1"/>
  <c r="H80" i="1" s="1"/>
  <c r="R91" i="8"/>
  <c r="G96" i="1"/>
  <c r="H96" i="1" s="1"/>
  <c r="R96" i="8"/>
  <c r="G112" i="1"/>
  <c r="H112" i="1" s="1"/>
  <c r="R112" i="8"/>
  <c r="G266" i="1"/>
  <c r="H266" i="1" s="1"/>
  <c r="R266" i="8"/>
  <c r="G471" i="1"/>
  <c r="H471" i="1" s="1"/>
  <c r="R471" i="8"/>
  <c r="G513" i="1"/>
  <c r="H513" i="1" s="1"/>
  <c r="R513" i="8"/>
  <c r="G541" i="1"/>
  <c r="H541" i="1" s="1"/>
  <c r="R541" i="8"/>
  <c r="G699" i="1"/>
  <c r="H699" i="1" s="1"/>
  <c r="R699" i="8"/>
  <c r="G63" i="1"/>
  <c r="H63" i="1" s="1"/>
  <c r="R63" i="8"/>
  <c r="G35" i="1"/>
  <c r="H35" i="1" s="1"/>
  <c r="R35" i="8"/>
  <c r="G269" i="1"/>
  <c r="H269" i="1" s="1"/>
  <c r="R269" i="8"/>
  <c r="G242" i="1"/>
  <c r="H242" i="1" s="1"/>
  <c r="R242" i="8"/>
  <c r="G306" i="1"/>
  <c r="H306" i="1" s="1"/>
  <c r="R306" i="8"/>
  <c r="G460" i="1"/>
  <c r="H460" i="1" s="1"/>
  <c r="R460" i="8"/>
  <c r="G603" i="1"/>
  <c r="H603" i="1" s="1"/>
  <c r="R603" i="8"/>
  <c r="G560" i="1"/>
  <c r="H560" i="1" s="1"/>
  <c r="R560" i="8"/>
  <c r="G151" i="1"/>
  <c r="H151" i="1" s="1"/>
  <c r="R151" i="8"/>
  <c r="G59" i="1"/>
  <c r="H59" i="1" s="1"/>
  <c r="R59" i="8"/>
  <c r="G282" i="1"/>
  <c r="H282" i="1" s="1"/>
  <c r="R282" i="8"/>
  <c r="G419" i="1"/>
  <c r="H419" i="1" s="1"/>
  <c r="R419" i="8"/>
  <c r="G421" i="1"/>
  <c r="H421" i="1" s="1"/>
  <c r="R421" i="8"/>
  <c r="G527" i="1"/>
  <c r="H527" i="1" s="1"/>
  <c r="R527" i="8"/>
  <c r="G542" i="1"/>
  <c r="H542" i="1" s="1"/>
  <c r="R542" i="8"/>
  <c r="G596" i="1"/>
  <c r="H596" i="1" s="1"/>
  <c r="R596" i="8"/>
  <c r="G600" i="1"/>
  <c r="H600" i="1" s="1"/>
  <c r="R600" i="8"/>
  <c r="G616" i="1"/>
  <c r="H616" i="1" s="1"/>
  <c r="R616" i="8"/>
  <c r="G54" i="1"/>
  <c r="H54" i="1" s="1"/>
  <c r="R54" i="8"/>
  <c r="G57" i="1"/>
  <c r="H57" i="1" s="1"/>
  <c r="R57" i="8"/>
  <c r="G119" i="1"/>
  <c r="H119" i="1" s="1"/>
  <c r="R119" i="8"/>
  <c r="G135" i="1"/>
  <c r="H135" i="1" s="1"/>
  <c r="R135" i="8"/>
  <c r="G258" i="1"/>
  <c r="H258" i="1" s="1"/>
  <c r="R258" i="8"/>
  <c r="G322" i="1"/>
  <c r="H322" i="1" s="1"/>
  <c r="R322" i="8"/>
  <c r="G339" i="1"/>
  <c r="H339" i="1" s="1"/>
  <c r="R339" i="8"/>
  <c r="G355" i="1"/>
  <c r="H355" i="1" s="1"/>
  <c r="R355" i="8"/>
  <c r="G371" i="1"/>
  <c r="H371" i="1" s="1"/>
  <c r="R371" i="8"/>
  <c r="G387" i="1"/>
  <c r="H387" i="1" s="1"/>
  <c r="R387" i="8"/>
  <c r="G403" i="1"/>
  <c r="H403" i="1" s="1"/>
  <c r="R403" i="8"/>
  <c r="G585" i="1"/>
  <c r="H585" i="1" s="1"/>
  <c r="R585" i="8"/>
  <c r="G656" i="1"/>
  <c r="H656" i="1" s="1"/>
  <c r="R656" i="8"/>
  <c r="G14" i="1"/>
  <c r="H14" i="1" s="1"/>
  <c r="R14" i="8"/>
  <c r="G43" i="1"/>
  <c r="H43" i="1" s="1"/>
  <c r="R43" i="8"/>
  <c r="G11" i="1"/>
  <c r="H11" i="1" s="1"/>
  <c r="R11" i="8"/>
  <c r="G72" i="1"/>
  <c r="H72" i="1" s="1"/>
  <c r="R72" i="8"/>
  <c r="G88" i="1"/>
  <c r="H88" i="1" s="1"/>
  <c r="R88" i="8"/>
  <c r="G104" i="1"/>
  <c r="H104" i="1" s="1"/>
  <c r="R104" i="8"/>
  <c r="G244" i="1"/>
  <c r="H244" i="1" s="1"/>
  <c r="R244" i="8"/>
  <c r="G298" i="1"/>
  <c r="H298" i="1" s="1"/>
  <c r="R298" i="8"/>
  <c r="G510" i="1"/>
  <c r="H510" i="1" s="1"/>
  <c r="R510" i="8"/>
  <c r="G533" i="1"/>
  <c r="H533" i="1" s="1"/>
  <c r="R533" i="8"/>
  <c r="G549" i="1"/>
  <c r="H549" i="1" s="1"/>
  <c r="R549" i="8"/>
  <c r="G667" i="1"/>
  <c r="H667" i="1" s="1"/>
  <c r="R667" i="8"/>
  <c r="G675" i="1"/>
  <c r="H675" i="1" s="1"/>
  <c r="R675" i="8"/>
  <c r="F46" i="1"/>
  <c r="T46" i="1" s="1"/>
  <c r="S94" i="8"/>
  <c r="F30" i="1"/>
  <c r="S30" i="8"/>
  <c r="F84" i="1"/>
  <c r="S84" i="8"/>
  <c r="F140" i="1"/>
  <c r="S140" i="8"/>
  <c r="F652" i="1"/>
  <c r="T652" i="1" s="1"/>
  <c r="S652" i="8"/>
  <c r="F296" i="1"/>
  <c r="S296" i="8"/>
  <c r="F445" i="1"/>
  <c r="S445" i="8"/>
  <c r="F592" i="1"/>
  <c r="S592" i="8"/>
  <c r="F116" i="1"/>
  <c r="T116" i="1" s="1"/>
  <c r="S116" i="8"/>
  <c r="F453" i="1"/>
  <c r="S453" i="8"/>
  <c r="F620" i="1"/>
  <c r="S620" i="8"/>
  <c r="F77" i="1"/>
  <c r="S77" i="8"/>
  <c r="F64" i="1"/>
  <c r="T64" i="1" s="1"/>
  <c r="S64" i="8"/>
  <c r="F60" i="1"/>
  <c r="S60" i="8"/>
  <c r="F132" i="1"/>
  <c r="S132" i="8"/>
  <c r="F393" i="1"/>
  <c r="S393" i="8"/>
  <c r="F280" i="1"/>
  <c r="T280" i="1" s="1"/>
  <c r="S280" i="8"/>
  <c r="F656" i="1"/>
  <c r="S656" i="8"/>
  <c r="F616" i="1"/>
  <c r="S616" i="8"/>
  <c r="F680" i="1"/>
  <c r="S680" i="8"/>
  <c r="F14" i="1"/>
  <c r="T14" i="1" s="1"/>
  <c r="S14" i="8"/>
  <c r="F93" i="1"/>
  <c r="S93" i="8"/>
  <c r="F76" i="1"/>
  <c r="T76" i="1" s="1"/>
  <c r="S415" i="8"/>
  <c r="F101" i="1"/>
  <c r="S101" i="8"/>
  <c r="F69" i="1"/>
  <c r="T69" i="1" s="1"/>
  <c r="S69" i="8"/>
  <c r="F92" i="1"/>
  <c r="S92" i="8"/>
  <c r="F148" i="1"/>
  <c r="S148" i="8"/>
  <c r="F194" i="1"/>
  <c r="S194" i="8"/>
  <c r="F361" i="1"/>
  <c r="T361" i="1" s="1"/>
  <c r="S361" i="8"/>
  <c r="F22" i="1"/>
  <c r="S22" i="8"/>
  <c r="F109" i="1"/>
  <c r="S109" i="8"/>
  <c r="F304" i="1"/>
  <c r="S304" i="8"/>
  <c r="F38" i="1"/>
  <c r="T38" i="1" s="1"/>
  <c r="S38" i="8"/>
  <c r="F6" i="1"/>
  <c r="S6" i="8"/>
  <c r="F54" i="1"/>
  <c r="S54" i="8"/>
  <c r="T54" i="8" s="1"/>
  <c r="F108" i="1"/>
  <c r="S108" i="8"/>
  <c r="F124" i="1"/>
  <c r="T124" i="1" s="1"/>
  <c r="S124" i="8"/>
  <c r="F62" i="1"/>
  <c r="S62" i="8"/>
  <c r="F85" i="1"/>
  <c r="S128" i="8"/>
  <c r="F604" i="1"/>
  <c r="S604" i="8"/>
  <c r="O631" i="8"/>
  <c r="O341" i="8"/>
  <c r="O349" i="8"/>
  <c r="O357" i="8"/>
  <c r="O365" i="8"/>
  <c r="O373" i="8"/>
  <c r="O381" i="8"/>
  <c r="O389" i="8"/>
  <c r="O397" i="8"/>
  <c r="O405" i="8"/>
  <c r="O413" i="8"/>
  <c r="O609" i="8"/>
  <c r="O617" i="8"/>
  <c r="O625" i="8"/>
  <c r="O597" i="8"/>
  <c r="O605" i="8"/>
  <c r="O613" i="8"/>
  <c r="O621" i="8"/>
  <c r="O153" i="8"/>
  <c r="O161" i="8"/>
  <c r="O169" i="8"/>
  <c r="O177" i="8"/>
  <c r="O185" i="8"/>
  <c r="O193" i="8"/>
  <c r="O201" i="8"/>
  <c r="O209" i="8"/>
  <c r="O217" i="8"/>
  <c r="O225" i="8"/>
  <c r="O233" i="8"/>
  <c r="O640" i="8"/>
  <c r="O531" i="8"/>
  <c r="O509" i="8"/>
  <c r="O648" i="8"/>
  <c r="O694" i="8"/>
  <c r="P208" i="8"/>
  <c r="E3" i="1"/>
  <c r="D3" i="1"/>
  <c r="K396" i="8"/>
  <c r="O396" i="1" s="1"/>
  <c r="K90" i="8"/>
  <c r="O436" i="1" s="1"/>
  <c r="O608" i="8"/>
  <c r="O678" i="8"/>
  <c r="P696" i="8"/>
  <c r="K659" i="8"/>
  <c r="O659" i="1" s="1"/>
  <c r="P672" i="8"/>
  <c r="P458" i="8"/>
  <c r="P405" i="8"/>
  <c r="K541" i="8"/>
  <c r="O541" i="1" s="1"/>
  <c r="P683" i="8"/>
  <c r="P634" i="8"/>
  <c r="P41" i="8"/>
  <c r="O642" i="8"/>
  <c r="O688" i="8"/>
  <c r="O629" i="8"/>
  <c r="P79" i="8"/>
  <c r="K674" i="8"/>
  <c r="O674" i="1" s="1"/>
  <c r="P156" i="8"/>
  <c r="O624" i="8"/>
  <c r="K610" i="8"/>
  <c r="O610" i="1" s="1"/>
  <c r="P637" i="8"/>
  <c r="P30" i="8"/>
  <c r="P479" i="8"/>
  <c r="O580" i="8"/>
  <c r="K693" i="8"/>
  <c r="O693" i="1" s="1"/>
  <c r="K589" i="8"/>
  <c r="O589" i="1" s="1"/>
  <c r="P83" i="8"/>
  <c r="P147" i="8"/>
  <c r="P50" i="8"/>
  <c r="P149" i="8"/>
  <c r="P374" i="8"/>
  <c r="K348" i="8"/>
  <c r="O348" i="1" s="1"/>
  <c r="K412" i="8"/>
  <c r="O412" i="1" s="1"/>
  <c r="K452" i="8"/>
  <c r="O452" i="1" s="1"/>
  <c r="P526" i="8"/>
  <c r="P604" i="8"/>
  <c r="P625" i="8"/>
  <c r="P587" i="8"/>
  <c r="K583" i="8"/>
  <c r="O583" i="1" s="1"/>
  <c r="K691" i="8"/>
  <c r="O691" i="1" s="1"/>
  <c r="O542" i="8"/>
  <c r="P557" i="8"/>
  <c r="P333" i="8"/>
  <c r="P82" i="8"/>
  <c r="P77" i="8"/>
  <c r="P141" i="8"/>
  <c r="P500" i="8"/>
  <c r="P584" i="8"/>
  <c r="O409" i="8"/>
  <c r="O430" i="8"/>
  <c r="P691" i="8"/>
  <c r="P22" i="8"/>
  <c r="P245" i="8"/>
  <c r="P309" i="8"/>
  <c r="O256" i="8"/>
  <c r="O528" i="8"/>
  <c r="P609" i="8"/>
  <c r="K594" i="8"/>
  <c r="O594" i="1" s="1"/>
  <c r="K185" i="8"/>
  <c r="O185" i="1" s="1"/>
  <c r="K242" i="8"/>
  <c r="O242" i="1" s="1"/>
  <c r="O320" i="8"/>
  <c r="K507" i="8"/>
  <c r="O507" i="1" s="1"/>
  <c r="K618" i="8"/>
  <c r="O618" i="1" s="1"/>
  <c r="P645" i="8"/>
  <c r="K698" i="8"/>
  <c r="O698" i="1" s="1"/>
  <c r="P33" i="8"/>
  <c r="P200" i="8"/>
  <c r="K306" i="8"/>
  <c r="O306" i="1" s="1"/>
  <c r="O345" i="8"/>
  <c r="P331" i="8"/>
  <c r="P450" i="8"/>
  <c r="P538" i="8"/>
  <c r="O563" i="8"/>
  <c r="O632" i="8"/>
  <c r="P632" i="8"/>
  <c r="K93" i="8"/>
  <c r="O93" i="1" s="1"/>
  <c r="P136" i="8"/>
  <c r="P192" i="8"/>
  <c r="O255" i="8"/>
  <c r="P431" i="8"/>
  <c r="K387" i="8"/>
  <c r="O387" i="1" s="1"/>
  <c r="P573" i="8"/>
  <c r="O598" i="8"/>
  <c r="P659" i="8"/>
  <c r="O156" i="8"/>
  <c r="O220" i="8"/>
  <c r="P198" i="8"/>
  <c r="K207" i="8"/>
  <c r="O207" i="1" s="1"/>
  <c r="P308" i="8"/>
  <c r="O284" i="8"/>
  <c r="P493" i="8"/>
  <c r="O517" i="8"/>
  <c r="K563" i="8"/>
  <c r="O563" i="1" s="1"/>
  <c r="O662" i="8"/>
  <c r="P640" i="8"/>
  <c r="K652" i="8"/>
  <c r="O652" i="1" s="1"/>
  <c r="O674" i="8"/>
  <c r="K665" i="8"/>
  <c r="O665" i="1" s="1"/>
  <c r="O687" i="8"/>
  <c r="O88" i="8"/>
  <c r="O138" i="8"/>
  <c r="P164" i="8"/>
  <c r="P201" i="8"/>
  <c r="P187" i="8"/>
  <c r="P253" i="8"/>
  <c r="P382" i="8"/>
  <c r="K439" i="8"/>
  <c r="O439" i="1" s="1"/>
  <c r="P360" i="8"/>
  <c r="O438" i="8"/>
  <c r="K474" i="8"/>
  <c r="O474" i="1" s="1"/>
  <c r="P635" i="8"/>
  <c r="K104" i="8"/>
  <c r="O104" i="1" s="1"/>
  <c r="O107" i="8"/>
  <c r="P122" i="8"/>
  <c r="K65" i="8"/>
  <c r="O65" i="1" s="1"/>
  <c r="K129" i="8"/>
  <c r="O129" i="1" s="1"/>
  <c r="P228" i="8"/>
  <c r="O208" i="8"/>
  <c r="K251" i="8"/>
  <c r="O251" i="1" s="1"/>
  <c r="K315" i="8"/>
  <c r="O315" i="1" s="1"/>
  <c r="O254" i="8"/>
  <c r="O318" i="8"/>
  <c r="K389" i="8"/>
  <c r="O389" i="1" s="1"/>
  <c r="P349" i="8"/>
  <c r="P413" i="8"/>
  <c r="O370" i="8"/>
  <c r="K498" i="8"/>
  <c r="O498" i="1" s="1"/>
  <c r="O492" i="8"/>
  <c r="O510" i="8"/>
  <c r="O560" i="8"/>
  <c r="K572" i="8"/>
  <c r="O572" i="1" s="1"/>
  <c r="K623" i="8"/>
  <c r="O633" i="1" s="1"/>
  <c r="O685" i="8"/>
  <c r="K684" i="8"/>
  <c r="O684" i="1" s="1"/>
  <c r="K697" i="8"/>
  <c r="O697" i="1" s="1"/>
  <c r="O667" i="8"/>
  <c r="O665" i="8"/>
  <c r="P196" i="8"/>
  <c r="K363" i="8"/>
  <c r="O363" i="1" s="1"/>
  <c r="P414" i="8"/>
  <c r="P381" i="8"/>
  <c r="K428" i="8"/>
  <c r="O428" i="1" s="1"/>
  <c r="O338" i="8"/>
  <c r="O402" i="8"/>
  <c r="K468" i="8"/>
  <c r="O468" i="1" s="1"/>
  <c r="O471" i="8"/>
  <c r="O516" i="8"/>
  <c r="O539" i="8"/>
  <c r="K491" i="8"/>
  <c r="O491" i="1" s="1"/>
  <c r="K531" i="8"/>
  <c r="O531" i="1" s="1"/>
  <c r="K543" i="8"/>
  <c r="O543" i="1" s="1"/>
  <c r="O546" i="8"/>
  <c r="P601" i="8"/>
  <c r="K608" i="8"/>
  <c r="O608" i="1" s="1"/>
  <c r="P358" i="8"/>
  <c r="K476" i="8"/>
  <c r="O476" i="1" s="1"/>
  <c r="O483" i="8"/>
  <c r="K502" i="8"/>
  <c r="O502" i="1" s="1"/>
  <c r="P521" i="8"/>
  <c r="O612" i="8"/>
  <c r="K627" i="8"/>
  <c r="O627" i="1" s="1"/>
  <c r="K660" i="8"/>
  <c r="O660" i="1" s="1"/>
  <c r="K673" i="8"/>
  <c r="O673" i="1" s="1"/>
  <c r="P67" i="8"/>
  <c r="P131" i="8"/>
  <c r="K69" i="8"/>
  <c r="O69" i="1" s="1"/>
  <c r="K225" i="8"/>
  <c r="O225" i="1" s="1"/>
  <c r="P176" i="8"/>
  <c r="K371" i="8"/>
  <c r="O371" i="1" s="1"/>
  <c r="K280" i="8"/>
  <c r="O280" i="1" s="1"/>
  <c r="O638" i="8"/>
  <c r="O66" i="8"/>
  <c r="K217" i="8"/>
  <c r="O217" i="1" s="1"/>
  <c r="O188" i="8"/>
  <c r="P166" i="8"/>
  <c r="P230" i="8"/>
  <c r="K175" i="8"/>
  <c r="O175" i="1" s="1"/>
  <c r="P276" i="8"/>
  <c r="O252" i="8"/>
  <c r="O316" i="8"/>
  <c r="K376" i="8"/>
  <c r="O376" i="1" s="1"/>
  <c r="P442" i="8"/>
  <c r="K370" i="8"/>
  <c r="O370" i="1" s="1"/>
  <c r="P441" i="8"/>
  <c r="P536" i="8"/>
  <c r="K570" i="8"/>
  <c r="O570" i="1" s="1"/>
  <c r="O633" i="8"/>
  <c r="O600" i="8"/>
  <c r="O176" i="8"/>
  <c r="O330" i="8"/>
  <c r="K283" i="8"/>
  <c r="O283" i="1" s="1"/>
  <c r="O286" i="8"/>
  <c r="K357" i="8"/>
  <c r="O357" i="1" s="1"/>
  <c r="K72" i="8"/>
  <c r="O72" i="1" s="1"/>
  <c r="O75" i="8"/>
  <c r="P347" i="8"/>
  <c r="P168" i="8"/>
  <c r="P232" i="8"/>
  <c r="K162" i="8"/>
  <c r="O162" i="1" s="1"/>
  <c r="P563" i="8"/>
  <c r="K559" i="8"/>
  <c r="O559" i="1" s="1"/>
  <c r="K136" i="8"/>
  <c r="O136" i="1" s="1"/>
  <c r="O702" i="8"/>
  <c r="O231" i="8"/>
  <c r="K97" i="8"/>
  <c r="O97" i="1" s="1"/>
  <c r="P193" i="8"/>
  <c r="K331" i="8"/>
  <c r="O331" i="1" s="1"/>
  <c r="P277" i="8"/>
  <c r="O426" i="8"/>
  <c r="O377" i="8"/>
  <c r="P350" i="8"/>
  <c r="O606" i="8"/>
  <c r="K648" i="8"/>
  <c r="O648" i="1" s="1"/>
  <c r="O183" i="8"/>
  <c r="K155" i="8"/>
  <c r="O155" i="1" s="1"/>
  <c r="K219" i="8"/>
  <c r="O219" i="1" s="1"/>
  <c r="O203" i="8"/>
  <c r="O646" i="8"/>
  <c r="P680" i="8"/>
  <c r="P693" i="8"/>
  <c r="K169" i="8"/>
  <c r="O169" i="1" s="1"/>
  <c r="P631" i="8"/>
  <c r="P397" i="8"/>
  <c r="K530" i="8"/>
  <c r="O530" i="1" s="1"/>
  <c r="P612" i="8"/>
  <c r="P629" i="8"/>
  <c r="K677" i="8"/>
  <c r="O677" i="1" s="1"/>
  <c r="O696" i="8"/>
  <c r="P46" i="8"/>
  <c r="P75" i="8"/>
  <c r="P702" i="8"/>
  <c r="K77" i="8"/>
  <c r="O77" i="1" s="1"/>
  <c r="P120" i="8"/>
  <c r="K141" i="8"/>
  <c r="O141" i="1" s="1"/>
  <c r="O166" i="8"/>
  <c r="P184" i="8"/>
  <c r="K178" i="8"/>
  <c r="O178" i="1" s="1"/>
  <c r="O247" i="8"/>
  <c r="O311" i="8"/>
  <c r="K288" i="8"/>
  <c r="O288" i="1" s="1"/>
  <c r="K340" i="8"/>
  <c r="O340" i="1" s="1"/>
  <c r="K404" i="8"/>
  <c r="O404" i="1" s="1"/>
  <c r="K444" i="8"/>
  <c r="O444" i="1" s="1"/>
  <c r="K485" i="8"/>
  <c r="O485" i="1" s="1"/>
  <c r="O496" i="8"/>
  <c r="K473" i="8"/>
  <c r="O473" i="1" s="1"/>
  <c r="P522" i="8"/>
  <c r="K682" i="8"/>
  <c r="O682" i="1" s="1"/>
  <c r="K675" i="8"/>
  <c r="O675" i="1" s="1"/>
  <c r="O146" i="8"/>
  <c r="P209" i="8"/>
  <c r="K152" i="8"/>
  <c r="O152" i="1" s="1"/>
  <c r="K216" i="8"/>
  <c r="O216" i="1" s="1"/>
  <c r="P293" i="8"/>
  <c r="K297" i="8"/>
  <c r="O297" i="1" s="1"/>
  <c r="P366" i="8"/>
  <c r="K482" i="8"/>
  <c r="O482" i="1" s="1"/>
  <c r="P518" i="8"/>
  <c r="O505" i="8"/>
  <c r="P561" i="8"/>
  <c r="K633" i="8"/>
  <c r="O635" i="1" s="1"/>
  <c r="O691" i="8"/>
  <c r="P662" i="8"/>
  <c r="P642" i="8"/>
  <c r="P685" i="8"/>
  <c r="O659" i="8"/>
  <c r="O622" i="8"/>
  <c r="O663" i="8"/>
  <c r="P568" i="8"/>
  <c r="O637" i="8"/>
  <c r="K636" i="8"/>
  <c r="O636" i="1" s="1"/>
  <c r="K638" i="8"/>
  <c r="O649" i="1" s="1"/>
  <c r="K700" i="8"/>
  <c r="O700" i="1" s="1"/>
  <c r="P38" i="8"/>
  <c r="P110" i="8"/>
  <c r="O206" i="8"/>
  <c r="P160" i="8"/>
  <c r="P224" i="8"/>
  <c r="K154" i="8"/>
  <c r="O154" i="1" s="1"/>
  <c r="K218" i="8"/>
  <c r="O218" i="1" s="1"/>
  <c r="O277" i="8"/>
  <c r="O669" i="8"/>
  <c r="O314" i="8"/>
  <c r="O287" i="8"/>
  <c r="P406" i="8"/>
  <c r="K264" i="8"/>
  <c r="O264" i="1" s="1"/>
  <c r="P385" i="8"/>
  <c r="K344" i="8"/>
  <c r="O344" i="1" s="1"/>
  <c r="K408" i="8"/>
  <c r="O408" i="1" s="1"/>
  <c r="K338" i="8"/>
  <c r="O338" i="1" s="1"/>
  <c r="K402" i="8"/>
  <c r="O402" i="1" s="1"/>
  <c r="K351" i="8"/>
  <c r="O351" i="1" s="1"/>
  <c r="K139" i="8"/>
  <c r="O415" i="1" s="1"/>
  <c r="P437" i="8"/>
  <c r="O431" i="8"/>
  <c r="O452" i="8"/>
  <c r="P490" i="8"/>
  <c r="K516" i="8"/>
  <c r="O516" i="1" s="1"/>
  <c r="P508" i="8"/>
  <c r="K509" i="8"/>
  <c r="O509" i="1" s="1"/>
  <c r="K571" i="8"/>
  <c r="O571" i="1" s="1"/>
  <c r="O535" i="8"/>
  <c r="K576" i="8"/>
  <c r="O576" i="1" s="1"/>
  <c r="P621" i="8"/>
  <c r="O573" i="8"/>
  <c r="K670" i="8"/>
  <c r="O619" i="1" s="1"/>
  <c r="O85" i="8"/>
  <c r="P115" i="8"/>
  <c r="K117" i="8"/>
  <c r="O117" i="1" s="1"/>
  <c r="O105" i="8"/>
  <c r="P123" i="8"/>
  <c r="K226" i="8"/>
  <c r="O226" i="1" s="1"/>
  <c r="K379" i="8"/>
  <c r="O379" i="1" s="1"/>
  <c r="P344" i="8"/>
  <c r="P408" i="8"/>
  <c r="O524" i="8"/>
  <c r="K511" i="8"/>
  <c r="O511" i="1" s="1"/>
  <c r="O533" i="8"/>
  <c r="O579" i="8"/>
  <c r="O570" i="8"/>
  <c r="P595" i="8"/>
  <c r="O589" i="8"/>
  <c r="K556" i="8"/>
  <c r="O556" i="1" s="1"/>
  <c r="K208" i="8"/>
  <c r="O208" i="1" s="1"/>
  <c r="O230" i="8"/>
  <c r="O369" i="8"/>
  <c r="K289" i="8"/>
  <c r="O289" i="1" s="1"/>
  <c r="O406" i="8"/>
  <c r="O336" i="8"/>
  <c r="O400" i="8"/>
  <c r="K356" i="8"/>
  <c r="O356" i="1" s="1"/>
  <c r="P466" i="8"/>
  <c r="K586" i="8"/>
  <c r="O586" i="1" s="1"/>
  <c r="K624" i="8"/>
  <c r="O624" i="1" s="1"/>
  <c r="P552" i="8"/>
  <c r="P617" i="8"/>
  <c r="K602" i="8"/>
  <c r="O602" i="1" s="1"/>
  <c r="P342" i="8"/>
  <c r="P9" i="8"/>
  <c r="K380" i="8"/>
  <c r="O380" i="1" s="1"/>
  <c r="P423" i="8"/>
  <c r="O472" i="8"/>
  <c r="K520" i="8"/>
  <c r="O520" i="1" s="1"/>
  <c r="O576" i="8"/>
  <c r="P605" i="8"/>
  <c r="K550" i="8"/>
  <c r="O550" i="1" s="1"/>
  <c r="P589" i="8"/>
  <c r="O699" i="8"/>
  <c r="O697" i="8"/>
  <c r="O44" i="8"/>
  <c r="O23" i="8"/>
  <c r="O141" i="8"/>
  <c r="P212" i="8"/>
  <c r="O63" i="8"/>
  <c r="O127" i="8"/>
  <c r="P188" i="8"/>
  <c r="P185" i="8"/>
  <c r="P171" i="8"/>
  <c r="P235" i="8"/>
  <c r="K266" i="8"/>
  <c r="O266" i="1" s="1"/>
  <c r="K189" i="8"/>
  <c r="O189" i="1" s="1"/>
  <c r="K263" i="8"/>
  <c r="O263" i="1" s="1"/>
  <c r="K327" i="8"/>
  <c r="O327" i="1" s="1"/>
  <c r="K300" i="8"/>
  <c r="O300" i="1" s="1"/>
  <c r="O329" i="8"/>
  <c r="O249" i="8"/>
  <c r="O313" i="8"/>
  <c r="O387" i="8"/>
  <c r="K438" i="8"/>
  <c r="O438" i="1" s="1"/>
  <c r="P514" i="8"/>
  <c r="O499" i="8"/>
  <c r="K600" i="8"/>
  <c r="O600" i="1" s="1"/>
  <c r="O549" i="8"/>
  <c r="K642" i="8"/>
  <c r="O642" i="1" s="1"/>
  <c r="O614" i="8"/>
  <c r="K88" i="8"/>
  <c r="O88" i="1" s="1"/>
  <c r="P180" i="8"/>
  <c r="P106" i="8"/>
  <c r="P214" i="8"/>
  <c r="P287" i="8"/>
  <c r="P257" i="8"/>
  <c r="P321" i="8"/>
  <c r="K299" i="8"/>
  <c r="O299" i="1" s="1"/>
  <c r="O302" i="8"/>
  <c r="P426" i="8"/>
  <c r="O437" i="8"/>
  <c r="P352" i="8"/>
  <c r="K373" i="8"/>
  <c r="O373" i="1" s="1"/>
  <c r="P416" i="8"/>
  <c r="O354" i="8"/>
  <c r="O418" i="8"/>
  <c r="O458" i="8"/>
  <c r="P488" i="8"/>
  <c r="O487" i="8"/>
  <c r="O476" i="8"/>
  <c r="K525" i="8"/>
  <c r="O525" i="1" s="1"/>
  <c r="P534" i="8"/>
  <c r="P574" i="8"/>
  <c r="P593" i="8"/>
  <c r="K535" i="8"/>
  <c r="O535" i="1" s="1"/>
  <c r="K552" i="8"/>
  <c r="O552" i="1" s="1"/>
  <c r="K548" i="8"/>
  <c r="O548" i="1" s="1"/>
  <c r="O584" i="8"/>
  <c r="P579" i="8"/>
  <c r="K575" i="8"/>
  <c r="O575" i="1" s="1"/>
  <c r="K658" i="8"/>
  <c r="O658" i="1" s="1"/>
  <c r="O672" i="8"/>
  <c r="O319" i="8"/>
  <c r="K296" i="8"/>
  <c r="O296" i="1" s="1"/>
  <c r="P61" i="8"/>
  <c r="P125" i="8"/>
  <c r="K132" i="8"/>
  <c r="O132" i="1" s="1"/>
  <c r="P153" i="8"/>
  <c r="P217" i="8"/>
  <c r="K195" i="8"/>
  <c r="O195" i="1" s="1"/>
  <c r="O179" i="8"/>
  <c r="O205" i="8"/>
  <c r="P247" i="8"/>
  <c r="P311" i="8"/>
  <c r="K419" i="8"/>
  <c r="O419" i="1" s="1"/>
  <c r="P281" i="8"/>
  <c r="P361" i="8"/>
  <c r="O434" i="8"/>
  <c r="O342" i="8"/>
  <c r="K420" i="8"/>
  <c r="O420" i="1" s="1"/>
  <c r="P443" i="8"/>
  <c r="O474" i="8"/>
  <c r="P496" i="8"/>
  <c r="P439" i="8"/>
  <c r="O514" i="8"/>
  <c r="O556" i="8"/>
  <c r="K209" i="8"/>
  <c r="O209" i="1" s="1"/>
  <c r="P182" i="8"/>
  <c r="K239" i="8"/>
  <c r="O239" i="1" s="1"/>
  <c r="P292" i="8"/>
  <c r="O268" i="8"/>
  <c r="K392" i="8"/>
  <c r="O392" i="1" s="1"/>
  <c r="K386" i="8"/>
  <c r="O386" i="1" s="1"/>
  <c r="P457" i="8"/>
  <c r="P477" i="8"/>
  <c r="O561" i="8"/>
  <c r="K656" i="8"/>
  <c r="O656" i="1" s="1"/>
  <c r="O160" i="8"/>
  <c r="O224" i="8"/>
  <c r="K258" i="8"/>
  <c r="O258" i="1" s="1"/>
  <c r="K267" i="8"/>
  <c r="O267" i="1" s="1"/>
  <c r="O270" i="8"/>
  <c r="K411" i="8"/>
  <c r="O411" i="1" s="1"/>
  <c r="P365" i="8"/>
  <c r="P422" i="8"/>
  <c r="P581" i="8"/>
  <c r="P661" i="8"/>
  <c r="P17" i="8"/>
  <c r="P99" i="8"/>
  <c r="P138" i="8"/>
  <c r="K619" i="8"/>
  <c r="O81" i="1" s="1"/>
  <c r="P107" i="8"/>
  <c r="K109" i="8"/>
  <c r="O109" i="1" s="1"/>
  <c r="O215" i="8"/>
  <c r="P169" i="8"/>
  <c r="P233" i="8"/>
  <c r="K669" i="8"/>
  <c r="O250" i="1" s="1"/>
  <c r="K211" i="8"/>
  <c r="O211" i="1" s="1"/>
  <c r="P155" i="8"/>
  <c r="O198" i="8"/>
  <c r="P219" i="8"/>
  <c r="P301" i="8"/>
  <c r="P152" i="8"/>
  <c r="O195" i="8"/>
  <c r="P216" i="8"/>
  <c r="K210" i="8"/>
  <c r="O210" i="1" s="1"/>
  <c r="K322" i="8"/>
  <c r="O322" i="1" s="1"/>
  <c r="O269" i="8"/>
  <c r="K403" i="8"/>
  <c r="O403" i="1" s="1"/>
  <c r="P263" i="8"/>
  <c r="O306" i="8"/>
  <c r="P327" i="8"/>
  <c r="O279" i="8"/>
  <c r="P297" i="8"/>
  <c r="K395" i="8"/>
  <c r="O395" i="1" s="1"/>
  <c r="K256" i="8"/>
  <c r="O256" i="1" s="1"/>
  <c r="K320" i="8"/>
  <c r="O320" i="1" s="1"/>
  <c r="P377" i="8"/>
  <c r="K447" i="8"/>
  <c r="O447" i="1" s="1"/>
  <c r="K343" i="8"/>
  <c r="O343" i="1" s="1"/>
  <c r="K407" i="8"/>
  <c r="O407" i="1" s="1"/>
  <c r="P429" i="8"/>
  <c r="P532" i="8"/>
  <c r="O444" i="8"/>
  <c r="O466" i="8"/>
  <c r="P505" i="8"/>
  <c r="K562" i="8"/>
  <c r="O562" i="1" s="1"/>
  <c r="O587" i="8"/>
  <c r="K654" i="8"/>
  <c r="O654" i="1" s="1"/>
  <c r="P677" i="8"/>
  <c r="K107" i="8"/>
  <c r="O107" i="1" s="1"/>
  <c r="K60" i="8"/>
  <c r="O60" i="1" s="1"/>
  <c r="O80" i="8"/>
  <c r="P128" i="8"/>
  <c r="K106" i="8"/>
  <c r="O106" i="1" s="1"/>
  <c r="O50" i="8"/>
  <c r="O149" i="8"/>
  <c r="O133" i="8"/>
  <c r="P172" i="8"/>
  <c r="O207" i="8"/>
  <c r="O119" i="8"/>
  <c r="O151" i="8"/>
  <c r="P177" i="8"/>
  <c r="K314" i="8"/>
  <c r="O314" i="1" s="1"/>
  <c r="P163" i="8"/>
  <c r="K184" i="8"/>
  <c r="O184" i="1" s="1"/>
  <c r="P227" i="8"/>
  <c r="K181" i="8"/>
  <c r="O181" i="1" s="1"/>
  <c r="O165" i="8"/>
  <c r="O229" i="8"/>
  <c r="K255" i="8"/>
  <c r="O255" i="1" s="1"/>
  <c r="K319" i="8"/>
  <c r="O319" i="1" s="1"/>
  <c r="P271" i="8"/>
  <c r="K292" i="8"/>
  <c r="O292" i="1" s="1"/>
  <c r="K265" i="8"/>
  <c r="O265" i="1" s="1"/>
  <c r="P241" i="8"/>
  <c r="P305" i="8"/>
  <c r="O241" i="8"/>
  <c r="O305" i="8"/>
  <c r="O353" i="8"/>
  <c r="O366" i="8"/>
  <c r="P336" i="8"/>
  <c r="O379" i="8"/>
  <c r="P400" i="8"/>
  <c r="O360" i="8"/>
  <c r="K430" i="8"/>
  <c r="O430" i="1" s="1"/>
  <c r="K477" i="8"/>
  <c r="O477" i="1" s="1"/>
  <c r="P492" i="8"/>
  <c r="P470" i="8"/>
  <c r="P529" i="8"/>
  <c r="K617" i="8"/>
  <c r="O617" i="1" s="1"/>
  <c r="K593" i="8"/>
  <c r="O593" i="1" s="1"/>
  <c r="O562" i="8"/>
  <c r="K664" i="8"/>
  <c r="O664" i="1" s="1"/>
  <c r="O664" i="8"/>
  <c r="P690" i="8"/>
  <c r="P74" i="8"/>
  <c r="K145" i="8"/>
  <c r="O145" i="1" s="1"/>
  <c r="K91" i="8"/>
  <c r="O80" i="1" s="1"/>
  <c r="O102" i="8"/>
  <c r="K144" i="8"/>
  <c r="O144" i="1" s="1"/>
  <c r="O175" i="8"/>
  <c r="O83" i="8"/>
  <c r="O147" i="8"/>
  <c r="P93" i="8"/>
  <c r="K114" i="8"/>
  <c r="O114" i="1" s="1"/>
  <c r="K161" i="8"/>
  <c r="O161" i="1" s="1"/>
  <c r="P98" i="8"/>
  <c r="K119" i="8"/>
  <c r="O119" i="1" s="1"/>
  <c r="P236" i="8"/>
  <c r="K105" i="8"/>
  <c r="O105" i="1" s="1"/>
  <c r="O164" i="8"/>
  <c r="O228" i="8"/>
  <c r="P206" i="8"/>
  <c r="O272" i="8"/>
  <c r="P334" i="8"/>
  <c r="O184" i="8"/>
  <c r="O173" i="8"/>
  <c r="K215" i="8"/>
  <c r="O215" i="1" s="1"/>
  <c r="O237" i="8"/>
  <c r="P279" i="8"/>
  <c r="P252" i="8"/>
  <c r="P316" i="8"/>
  <c r="P332" i="8"/>
  <c r="O385" i="8"/>
  <c r="P249" i="8"/>
  <c r="O292" i="8"/>
  <c r="P313" i="8"/>
  <c r="K291" i="8"/>
  <c r="O291" i="1" s="1"/>
  <c r="O294" i="8"/>
  <c r="O417" i="8"/>
  <c r="K352" i="8"/>
  <c r="O352" i="1" s="1"/>
  <c r="O374" i="8"/>
  <c r="K416" i="8"/>
  <c r="O416" i="1" s="1"/>
  <c r="K365" i="8"/>
  <c r="O365" i="1" s="1"/>
  <c r="O368" i="8"/>
  <c r="P389" i="8"/>
  <c r="O346" i="8"/>
  <c r="O410" i="8"/>
  <c r="O450" i="8"/>
  <c r="O446" i="8"/>
  <c r="P498" i="8"/>
  <c r="O479" i="8"/>
  <c r="P544" i="8"/>
  <c r="O468" i="8"/>
  <c r="P503" i="8"/>
  <c r="K524" i="8"/>
  <c r="O524" i="1" s="1"/>
  <c r="P516" i="8"/>
  <c r="K523" i="8"/>
  <c r="O523" i="1" s="1"/>
  <c r="K578" i="8"/>
  <c r="O578" i="1" s="1"/>
  <c r="P569" i="8"/>
  <c r="K517" i="8"/>
  <c r="O517" i="1" s="1"/>
  <c r="P558" i="8"/>
  <c r="O554" i="8"/>
  <c r="O572" i="8"/>
  <c r="K579" i="8"/>
  <c r="O579" i="1" s="1"/>
  <c r="K590" i="8"/>
  <c r="O590" i="1" s="1"/>
  <c r="K649" i="8"/>
  <c r="O622" i="1" s="1"/>
  <c r="O581" i="8"/>
  <c r="P613" i="8"/>
  <c r="O591" i="8"/>
  <c r="K634" i="8"/>
  <c r="O634" i="1" s="1"/>
  <c r="K626" i="8"/>
  <c r="O626" i="1" s="1"/>
  <c r="P648" i="8"/>
  <c r="O76" i="8"/>
  <c r="O682" i="8"/>
  <c r="O695" i="8"/>
  <c r="P260" i="8"/>
  <c r="P324" i="8"/>
  <c r="O467" i="8"/>
  <c r="O488" i="8"/>
  <c r="P487" i="8"/>
  <c r="K465" i="8"/>
  <c r="O465" i="1" s="1"/>
  <c r="K519" i="8"/>
  <c r="O519" i="1" s="1"/>
  <c r="K551" i="8"/>
  <c r="O551" i="1" s="1"/>
  <c r="K533" i="8"/>
  <c r="O533" i="1" s="1"/>
  <c r="P546" i="8"/>
  <c r="K582" i="8"/>
  <c r="O582" i="1" s="1"/>
  <c r="K540" i="8"/>
  <c r="O540" i="1" s="1"/>
  <c r="O568" i="8"/>
  <c r="P571" i="8"/>
  <c r="P6" i="8"/>
  <c r="O126" i="8"/>
  <c r="K74" i="8"/>
  <c r="O74" i="1" s="1"/>
  <c r="O96" i="8"/>
  <c r="P117" i="8"/>
  <c r="K138" i="8"/>
  <c r="O138" i="1" s="1"/>
  <c r="K143" i="8"/>
  <c r="O143" i="1" s="1"/>
  <c r="K124" i="8"/>
  <c r="O124" i="1" s="1"/>
  <c r="O87" i="8"/>
  <c r="K187" i="8"/>
  <c r="O187" i="1" s="1"/>
  <c r="P650" i="8"/>
  <c r="P195" i="8"/>
  <c r="O171" i="8"/>
  <c r="K213" i="8"/>
  <c r="O213" i="1" s="1"/>
  <c r="O235" i="8"/>
  <c r="P317" i="8"/>
  <c r="O197" i="8"/>
  <c r="O240" i="8"/>
  <c r="O245" i="8"/>
  <c r="K287" i="8"/>
  <c r="O287" i="1" s="1"/>
  <c r="O309" i="8"/>
  <c r="P239" i="8"/>
  <c r="K260" i="8"/>
  <c r="O260" i="1" s="1"/>
  <c r="O282" i="8"/>
  <c r="P303" i="8"/>
  <c r="K324" i="8"/>
  <c r="O324" i="1" s="1"/>
  <c r="P273" i="8"/>
  <c r="O273" i="8"/>
  <c r="P353" i="8"/>
  <c r="P417" i="8"/>
  <c r="K432" i="8"/>
  <c r="O432" i="1" s="1"/>
  <c r="O334" i="8"/>
  <c r="O398" i="8"/>
  <c r="O81" i="8"/>
  <c r="P368" i="8"/>
  <c r="O411" i="8"/>
  <c r="O392" i="8"/>
  <c r="K383" i="8"/>
  <c r="O383" i="1" s="1"/>
  <c r="O461" i="8"/>
  <c r="O491" i="8"/>
  <c r="P472" i="8"/>
  <c r="O457" i="8"/>
  <c r="K510" i="8"/>
  <c r="O510" i="1" s="1"/>
  <c r="O481" i="8"/>
  <c r="O506" i="8"/>
  <c r="O527" i="8"/>
  <c r="O547" i="8"/>
  <c r="K545" i="8"/>
  <c r="O545" i="1" s="1"/>
  <c r="O566" i="8"/>
  <c r="O596" i="8"/>
  <c r="K616" i="8"/>
  <c r="O616" i="1" s="1"/>
  <c r="K599" i="8"/>
  <c r="O599" i="1" s="1"/>
  <c r="O70" i="8"/>
  <c r="K112" i="8"/>
  <c r="O112" i="1" s="1"/>
  <c r="O134" i="8"/>
  <c r="O115" i="8"/>
  <c r="P150" i="8"/>
  <c r="K643" i="8"/>
  <c r="O82" i="1" s="1"/>
  <c r="K146" i="8"/>
  <c r="O146" i="1" s="1"/>
  <c r="P130" i="8"/>
  <c r="K73" i="8"/>
  <c r="O73" i="1" s="1"/>
  <c r="O95" i="8"/>
  <c r="K137" i="8"/>
  <c r="O137" i="1" s="1"/>
  <c r="O196" i="8"/>
  <c r="P285" i="8"/>
  <c r="P174" i="8"/>
  <c r="P238" i="8"/>
  <c r="P325" i="8"/>
  <c r="P203" i="8"/>
  <c r="K157" i="8"/>
  <c r="O157" i="1" s="1"/>
  <c r="K221" i="8"/>
  <c r="O221" i="1" s="1"/>
  <c r="O152" i="8"/>
  <c r="O216" i="8"/>
  <c r="K183" i="8"/>
  <c r="O183" i="1" s="1"/>
  <c r="K295" i="8"/>
  <c r="O295" i="1" s="1"/>
  <c r="K268" i="8"/>
  <c r="O268" i="1" s="1"/>
  <c r="P284" i="8"/>
  <c r="O260" i="8"/>
  <c r="O324" i="8"/>
  <c r="K259" i="8"/>
  <c r="O259" i="1" s="1"/>
  <c r="O281" i="8"/>
  <c r="K323" i="8"/>
  <c r="O323" i="1" s="1"/>
  <c r="O262" i="8"/>
  <c r="O326" i="8"/>
  <c r="K81" i="8"/>
  <c r="O347" i="1" s="1"/>
  <c r="K384" i="8"/>
  <c r="O384" i="1" s="1"/>
  <c r="K631" i="8"/>
  <c r="O333" i="1" s="1"/>
  <c r="O355" i="8"/>
  <c r="P376" i="8"/>
  <c r="K397" i="8"/>
  <c r="O397" i="1" s="1"/>
  <c r="O419" i="8"/>
  <c r="P357" i="8"/>
  <c r="K378" i="8"/>
  <c r="O378" i="1" s="1"/>
  <c r="O378" i="8"/>
  <c r="P449" i="8"/>
  <c r="K456" i="8"/>
  <c r="O456" i="1" s="1"/>
  <c r="P469" i="8"/>
  <c r="K487" i="8"/>
  <c r="O487" i="1" s="1"/>
  <c r="O490" i="8"/>
  <c r="P468" i="8"/>
  <c r="K467" i="8"/>
  <c r="O467" i="1" s="1"/>
  <c r="P502" i="8"/>
  <c r="O518" i="8"/>
  <c r="K553" i="8"/>
  <c r="O553" i="1" s="1"/>
  <c r="O548" i="8"/>
  <c r="O599" i="8"/>
  <c r="K580" i="8"/>
  <c r="O580" i="1" s="1"/>
  <c r="O545" i="8"/>
  <c r="K611" i="8"/>
  <c r="O611" i="1" s="1"/>
  <c r="K641" i="8"/>
  <c r="O623" i="1" s="1"/>
  <c r="K342" i="8"/>
  <c r="O342" i="1" s="1"/>
  <c r="K429" i="8"/>
  <c r="O429" i="1" s="1"/>
  <c r="K500" i="8"/>
  <c r="O500" i="1" s="1"/>
  <c r="P598" i="8"/>
  <c r="O618" i="8"/>
  <c r="P695" i="8"/>
  <c r="O250" i="8"/>
  <c r="O26" i="8"/>
  <c r="O16" i="8"/>
  <c r="P478" i="8"/>
  <c r="O588" i="8"/>
  <c r="O627" i="8"/>
  <c r="P572" i="8"/>
  <c r="P618" i="8"/>
  <c r="P698" i="8"/>
  <c r="P111" i="8"/>
  <c r="K31" i="8"/>
  <c r="O31" i="1" s="1"/>
  <c r="K75" i="8"/>
  <c r="O75" i="1" s="1"/>
  <c r="O82" i="8"/>
  <c r="K133" i="8"/>
  <c r="O133" i="1" s="1"/>
  <c r="P101" i="8"/>
  <c r="K127" i="8"/>
  <c r="O127" i="1" s="1"/>
  <c r="K113" i="8"/>
  <c r="O113" i="1" s="1"/>
  <c r="O172" i="8"/>
  <c r="O236" i="8"/>
  <c r="K171" i="8"/>
  <c r="O171" i="1" s="1"/>
  <c r="K235" i="8"/>
  <c r="O235" i="1" s="1"/>
  <c r="O158" i="8"/>
  <c r="P179" i="8"/>
  <c r="O222" i="8"/>
  <c r="O155" i="8"/>
  <c r="O219" i="8"/>
  <c r="K170" i="8"/>
  <c r="O170" i="1" s="1"/>
  <c r="O192" i="8"/>
  <c r="K234" i="8"/>
  <c r="O234" i="1" s="1"/>
  <c r="O248" i="8"/>
  <c r="K159" i="8"/>
  <c r="O159" i="1" s="1"/>
  <c r="K223" i="8"/>
  <c r="O223" i="1" s="1"/>
  <c r="O293" i="8"/>
  <c r="O266" i="8"/>
  <c r="O303" i="8"/>
  <c r="O300" i="8"/>
  <c r="K328" i="8"/>
  <c r="O328" i="1" s="1"/>
  <c r="P337" i="8"/>
  <c r="K358" i="8"/>
  <c r="O358" i="1" s="1"/>
  <c r="P401" i="8"/>
  <c r="K360" i="8"/>
  <c r="O360" i="1" s="1"/>
  <c r="O395" i="8"/>
  <c r="K354" i="8"/>
  <c r="O354" i="1" s="1"/>
  <c r="K418" i="8"/>
  <c r="O418" i="1" s="1"/>
  <c r="K367" i="8"/>
  <c r="O367" i="1" s="1"/>
  <c r="P453" i="8"/>
  <c r="O447" i="8"/>
  <c r="P425" i="8"/>
  <c r="O441" i="8"/>
  <c r="O454" i="8"/>
  <c r="K463" i="8"/>
  <c r="O463" i="1" s="1"/>
  <c r="P501" i="8"/>
  <c r="O550" i="8"/>
  <c r="O513" i="8"/>
  <c r="P467" i="8"/>
  <c r="P511" i="8"/>
  <c r="P547" i="8"/>
  <c r="O503" i="8"/>
  <c r="P524" i="8"/>
  <c r="K581" i="8"/>
  <c r="O581" i="1" s="1"/>
  <c r="K528" i="8"/>
  <c r="O528" i="1" s="1"/>
  <c r="P539" i="8"/>
  <c r="P555" i="8"/>
  <c r="K567" i="8"/>
  <c r="O567" i="1" s="1"/>
  <c r="O689" i="8"/>
  <c r="O332" i="8"/>
  <c r="O396" i="8"/>
  <c r="P362" i="8"/>
  <c r="P440" i="8"/>
  <c r="K544" i="8"/>
  <c r="O544" i="1" s="1"/>
  <c r="P535" i="8"/>
  <c r="O540" i="8"/>
  <c r="O182" i="8"/>
  <c r="K194" i="8"/>
  <c r="O194" i="1" s="1"/>
  <c r="O253" i="8"/>
  <c r="O317" i="8"/>
  <c r="O290" i="8"/>
  <c r="O263" i="8"/>
  <c r="K305" i="8"/>
  <c r="O305" i="1" s="1"/>
  <c r="O327" i="8"/>
  <c r="K240" i="8"/>
  <c r="O240" i="1" s="1"/>
  <c r="K304" i="8"/>
  <c r="O304" i="1" s="1"/>
  <c r="K382" i="8"/>
  <c r="O382" i="1" s="1"/>
  <c r="P370" i="8"/>
  <c r="K391" i="8"/>
  <c r="O391" i="1" s="1"/>
  <c r="K434" i="8"/>
  <c r="O434" i="1" s="1"/>
  <c r="O456" i="8"/>
  <c r="K460" i="8"/>
  <c r="O460" i="1" s="1"/>
  <c r="O428" i="8"/>
  <c r="P448" i="8"/>
  <c r="K490" i="8"/>
  <c r="O490" i="1" s="1"/>
  <c r="K489" i="8"/>
  <c r="O489" i="1" s="1"/>
  <c r="K478" i="8"/>
  <c r="O478" i="1" s="1"/>
  <c r="O501" i="8"/>
  <c r="O489" i="8"/>
  <c r="O470" i="8"/>
  <c r="K505" i="8"/>
  <c r="O505" i="1" s="1"/>
  <c r="O507" i="8"/>
  <c r="K546" i="8"/>
  <c r="O546" i="1" s="1"/>
  <c r="K573" i="8"/>
  <c r="O573" i="1" s="1"/>
  <c r="P597" i="8"/>
  <c r="K628" i="8"/>
  <c r="O628" i="1" s="1"/>
  <c r="K85" i="8"/>
  <c r="O641" i="1" s="1"/>
  <c r="K692" i="8"/>
  <c r="O692" i="1" s="1"/>
  <c r="P666" i="8"/>
  <c r="K687" i="8"/>
  <c r="O687" i="1" s="1"/>
  <c r="K28" i="8"/>
  <c r="O28" i="1" s="1"/>
  <c r="K128" i="8"/>
  <c r="O85" i="1" s="1"/>
  <c r="I55" i="8"/>
  <c r="M55" i="1"/>
  <c r="I100" i="8"/>
  <c r="M100" i="1"/>
  <c r="I216" i="8"/>
  <c r="M216" i="1"/>
  <c r="I702" i="8"/>
  <c r="M139" i="1"/>
  <c r="I192" i="8"/>
  <c r="M192" i="1"/>
  <c r="I91" i="8"/>
  <c r="M80" i="1"/>
  <c r="P116" i="8"/>
  <c r="I144" i="8"/>
  <c r="M144" i="1"/>
  <c r="I168" i="8"/>
  <c r="M168" i="1"/>
  <c r="I61" i="8"/>
  <c r="M61" i="1"/>
  <c r="P97" i="8"/>
  <c r="K118" i="8"/>
  <c r="O118" i="1" s="1"/>
  <c r="I125" i="8"/>
  <c r="M125" i="1"/>
  <c r="T140" i="1"/>
  <c r="I181" i="8"/>
  <c r="M181" i="1"/>
  <c r="I202" i="8"/>
  <c r="M202" i="1"/>
  <c r="K160" i="8"/>
  <c r="O160" i="1" s="1"/>
  <c r="I167" i="8"/>
  <c r="M167" i="1"/>
  <c r="K224" i="8"/>
  <c r="O224" i="1" s="1"/>
  <c r="I231" i="8"/>
  <c r="M231" i="1"/>
  <c r="I164" i="8"/>
  <c r="M164" i="1"/>
  <c r="I228" i="8"/>
  <c r="M228" i="1"/>
  <c r="P173" i="8"/>
  <c r="I201" i="8"/>
  <c r="M201" i="1"/>
  <c r="P237" i="8"/>
  <c r="I378" i="8"/>
  <c r="M378" i="1"/>
  <c r="P162" i="8"/>
  <c r="I190" i="8"/>
  <c r="M190" i="1"/>
  <c r="P226" i="8"/>
  <c r="O154" i="8"/>
  <c r="P175" i="8"/>
  <c r="K196" i="8"/>
  <c r="O196" i="1" s="1"/>
  <c r="I203" i="8"/>
  <c r="M203" i="1"/>
  <c r="O218" i="8"/>
  <c r="O239" i="8"/>
  <c r="I302" i="8"/>
  <c r="M302" i="1"/>
  <c r="I275" i="8"/>
  <c r="M275" i="1"/>
  <c r="I248" i="8"/>
  <c r="M248" i="1"/>
  <c r="I312" i="8"/>
  <c r="M312" i="1"/>
  <c r="I245" i="8"/>
  <c r="M245" i="1"/>
  <c r="I309" i="8"/>
  <c r="M309" i="1"/>
  <c r="T453" i="1"/>
  <c r="I266" i="8"/>
  <c r="M266" i="1"/>
  <c r="P302" i="8"/>
  <c r="I247" i="8"/>
  <c r="M247" i="1"/>
  <c r="P283" i="8"/>
  <c r="I311" i="8"/>
  <c r="M311" i="1"/>
  <c r="O251" i="8"/>
  <c r="P272" i="8"/>
  <c r="K293" i="8"/>
  <c r="O293" i="1" s="1"/>
  <c r="I300" i="8"/>
  <c r="M300" i="1"/>
  <c r="O315" i="8"/>
  <c r="I338" i="8"/>
  <c r="M338" i="1"/>
  <c r="O340" i="8"/>
  <c r="I389" i="8"/>
  <c r="M389" i="1"/>
  <c r="O404" i="8"/>
  <c r="I391" i="8"/>
  <c r="M391" i="1"/>
  <c r="I340" i="8"/>
  <c r="M340" i="1"/>
  <c r="I404" i="8"/>
  <c r="M404" i="1"/>
  <c r="I385" i="8"/>
  <c r="M385" i="1"/>
  <c r="I334" i="8"/>
  <c r="M334" i="1"/>
  <c r="I398" i="8"/>
  <c r="M398" i="1"/>
  <c r="P335" i="8"/>
  <c r="I363" i="8"/>
  <c r="M363" i="1"/>
  <c r="P399" i="8"/>
  <c r="K345" i="8"/>
  <c r="O345" i="1" s="1"/>
  <c r="I352" i="8"/>
  <c r="M352" i="1"/>
  <c r="O367" i="8"/>
  <c r="P388" i="8"/>
  <c r="K409" i="8"/>
  <c r="O409" i="1" s="1"/>
  <c r="I416" i="8"/>
  <c r="M416" i="1"/>
  <c r="I441" i="8"/>
  <c r="M441" i="1"/>
  <c r="O463" i="8"/>
  <c r="P428" i="8"/>
  <c r="I456" i="8"/>
  <c r="M456" i="1"/>
  <c r="K443" i="8"/>
  <c r="O443" i="1" s="1"/>
  <c r="I450" i="8"/>
  <c r="M450" i="1"/>
  <c r="I468" i="8"/>
  <c r="M468" i="1"/>
  <c r="O427" i="8"/>
  <c r="I497" i="8"/>
  <c r="M497" i="1"/>
  <c r="I494" i="8"/>
  <c r="M494" i="1"/>
  <c r="I509" i="8"/>
  <c r="M509" i="1"/>
  <c r="I496" i="8"/>
  <c r="M496" i="1"/>
  <c r="I485" i="8"/>
  <c r="M485" i="1"/>
  <c r="I474" i="8"/>
  <c r="M474" i="1"/>
  <c r="P491" i="8"/>
  <c r="I512" i="8"/>
  <c r="M512" i="1"/>
  <c r="I538" i="8"/>
  <c r="M538" i="1"/>
  <c r="I550" i="8"/>
  <c r="M550" i="1"/>
  <c r="I565" i="8"/>
  <c r="M565" i="1"/>
  <c r="I503" i="8"/>
  <c r="M503" i="1"/>
  <c r="P509" i="8"/>
  <c r="P531" i="8"/>
  <c r="I553" i="8"/>
  <c r="M553" i="1"/>
  <c r="P543" i="8"/>
  <c r="I588" i="8"/>
  <c r="M588" i="1"/>
  <c r="P577" i="8"/>
  <c r="K526" i="8"/>
  <c r="O526" i="1" s="1"/>
  <c r="I533" i="8"/>
  <c r="M533" i="1"/>
  <c r="I556" i="8"/>
  <c r="M556" i="1"/>
  <c r="I559" i="8"/>
  <c r="M559" i="1"/>
  <c r="O574" i="8"/>
  <c r="P570" i="8"/>
  <c r="P591" i="8"/>
  <c r="P559" i="8"/>
  <c r="I587" i="8"/>
  <c r="M587" i="1"/>
  <c r="I597" i="8"/>
  <c r="M597" i="1"/>
  <c r="K561" i="8"/>
  <c r="O561" i="1" s="1"/>
  <c r="I568" i="8"/>
  <c r="M568" i="1"/>
  <c r="O583" i="8"/>
  <c r="I636" i="8"/>
  <c r="M636" i="1"/>
  <c r="K595" i="8"/>
  <c r="O595" i="1" s="1"/>
  <c r="I602" i="8"/>
  <c r="M602" i="1"/>
  <c r="I638" i="8"/>
  <c r="M649" i="1"/>
  <c r="O701" i="8"/>
  <c r="K607" i="8"/>
  <c r="O607" i="1" s="1"/>
  <c r="I614" i="8"/>
  <c r="M614" i="1"/>
  <c r="O594" i="8"/>
  <c r="P615" i="8"/>
  <c r="K632" i="8"/>
  <c r="O632" i="1" s="1"/>
  <c r="P651" i="8"/>
  <c r="I644" i="8"/>
  <c r="M644" i="1"/>
  <c r="P678" i="8"/>
  <c r="P622" i="8"/>
  <c r="I633" i="8"/>
  <c r="M635" i="1"/>
  <c r="I689" i="8"/>
  <c r="M689" i="1"/>
  <c r="I648" i="8"/>
  <c r="M648" i="1"/>
  <c r="P623" i="8"/>
  <c r="O657" i="8"/>
  <c r="K672" i="8"/>
  <c r="O672" i="1" s="1"/>
  <c r="I687" i="8"/>
  <c r="M687" i="1"/>
  <c r="P671" i="8"/>
  <c r="I699" i="8"/>
  <c r="M699" i="1"/>
  <c r="P684" i="8"/>
  <c r="I661" i="8"/>
  <c r="M661" i="1"/>
  <c r="O676" i="8"/>
  <c r="P697" i="8"/>
  <c r="I694" i="8"/>
  <c r="M694" i="1"/>
  <c r="O25" i="8"/>
  <c r="I10" i="8"/>
  <c r="M10" i="1"/>
  <c r="I114" i="8"/>
  <c r="M114" i="1"/>
  <c r="K61" i="8"/>
  <c r="O61" i="1" s="1"/>
  <c r="I53" i="8"/>
  <c r="M53" i="1"/>
  <c r="K94" i="8"/>
  <c r="O46" i="1" s="1"/>
  <c r="O4" i="8"/>
  <c r="E3" i="8"/>
  <c r="K116" i="8"/>
  <c r="O116" i="1" s="1"/>
  <c r="P87" i="8"/>
  <c r="O47" i="8"/>
  <c r="I32" i="8"/>
  <c r="M32" i="1"/>
  <c r="K25" i="8"/>
  <c r="O25" i="1" s="1"/>
  <c r="D3" i="8"/>
  <c r="P4" i="8"/>
  <c r="R4" i="8" s="1"/>
  <c r="O89" i="8"/>
  <c r="O48" i="8"/>
  <c r="I35" i="8"/>
  <c r="M35" i="1"/>
  <c r="P7" i="8"/>
  <c r="K702" i="8"/>
  <c r="O139" i="1" s="1"/>
  <c r="P42" i="8"/>
  <c r="O21" i="8"/>
  <c r="I6" i="8"/>
  <c r="M6" i="1"/>
  <c r="O40" i="8"/>
  <c r="I25" i="8"/>
  <c r="M25" i="1"/>
  <c r="K18" i="8"/>
  <c r="O18" i="1" s="1"/>
  <c r="P103" i="8"/>
  <c r="K59" i="8"/>
  <c r="O59" i="1" s="1"/>
  <c r="O51" i="8"/>
  <c r="I36" i="8"/>
  <c r="M36" i="1"/>
  <c r="K29" i="8"/>
  <c r="O29" i="1" s="1"/>
  <c r="P8" i="8"/>
  <c r="I31" i="8"/>
  <c r="M31" i="1"/>
  <c r="T62" i="1"/>
  <c r="T6" i="1"/>
  <c r="I89" i="8"/>
  <c r="M89" i="1"/>
  <c r="O104" i="8"/>
  <c r="I80" i="8"/>
  <c r="M94" i="1"/>
  <c r="T109" i="1"/>
  <c r="I347" i="8"/>
  <c r="M90" i="1"/>
  <c r="I47" i="8"/>
  <c r="M47" i="1"/>
  <c r="I63" i="8"/>
  <c r="M63" i="1"/>
  <c r="O86" i="8"/>
  <c r="K120" i="8"/>
  <c r="O120" i="1" s="1"/>
  <c r="I127" i="8"/>
  <c r="M127" i="1"/>
  <c r="O142" i="8"/>
  <c r="I160" i="8"/>
  <c r="M160" i="1"/>
  <c r="K101" i="8"/>
  <c r="O101" i="1" s="1"/>
  <c r="I108" i="8"/>
  <c r="M108" i="1"/>
  <c r="O123" i="8"/>
  <c r="P144" i="8"/>
  <c r="P69" i="8"/>
  <c r="K347" i="8"/>
  <c r="O90" i="1" s="1"/>
  <c r="I97" i="8"/>
  <c r="M97" i="1"/>
  <c r="O112" i="8"/>
  <c r="P133" i="8"/>
  <c r="O191" i="8"/>
  <c r="I102" i="8"/>
  <c r="M102" i="1"/>
  <c r="O117" i="8"/>
  <c r="K140" i="8"/>
  <c r="O140" i="1" s="1"/>
  <c r="I147" i="8"/>
  <c r="M147" i="1"/>
  <c r="P60" i="8"/>
  <c r="I88" i="8"/>
  <c r="M88" i="1"/>
  <c r="O103" i="8"/>
  <c r="P124" i="8"/>
  <c r="I232" i="8"/>
  <c r="M232" i="1"/>
  <c r="I69" i="8"/>
  <c r="M69" i="1"/>
  <c r="T84" i="1"/>
  <c r="P105" i="8"/>
  <c r="I133" i="8"/>
  <c r="M133" i="1"/>
  <c r="T148" i="1"/>
  <c r="K193" i="8"/>
  <c r="O193" i="1" s="1"/>
  <c r="P161" i="8"/>
  <c r="I189" i="8"/>
  <c r="M189" i="1"/>
  <c r="O204" i="8"/>
  <c r="P225" i="8"/>
  <c r="K203" i="8"/>
  <c r="O203" i="1" s="1"/>
  <c r="I210" i="8"/>
  <c r="M210" i="1"/>
  <c r="K168" i="8"/>
  <c r="O168" i="1" s="1"/>
  <c r="I175" i="8"/>
  <c r="M175" i="1"/>
  <c r="O190" i="8"/>
  <c r="P211" i="8"/>
  <c r="K232" i="8"/>
  <c r="O232" i="1" s="1"/>
  <c r="T296" i="1"/>
  <c r="K165" i="8"/>
  <c r="O165" i="1" s="1"/>
  <c r="I172" i="8"/>
  <c r="M172" i="1"/>
  <c r="O187" i="8"/>
  <c r="K229" i="8"/>
  <c r="O229" i="1" s="1"/>
  <c r="I236" i="8"/>
  <c r="M236" i="1"/>
  <c r="I257" i="8"/>
  <c r="M257" i="1"/>
  <c r="P181" i="8"/>
  <c r="K202" i="8"/>
  <c r="O202" i="1" s="1"/>
  <c r="I209" i="8"/>
  <c r="M209" i="1"/>
  <c r="P170" i="8"/>
  <c r="K191" i="8"/>
  <c r="O191" i="1" s="1"/>
  <c r="I198" i="8"/>
  <c r="M198" i="1"/>
  <c r="O213" i="8"/>
  <c r="P234" i="8"/>
  <c r="O162" i="8"/>
  <c r="P183" i="8"/>
  <c r="I211" i="8"/>
  <c r="M211" i="1"/>
  <c r="O226" i="8"/>
  <c r="I246" i="8"/>
  <c r="M246" i="1"/>
  <c r="O650" i="8"/>
  <c r="K303" i="8"/>
  <c r="O303" i="1" s="1"/>
  <c r="I310" i="8"/>
  <c r="M310" i="1"/>
  <c r="O325" i="8"/>
  <c r="P255" i="8"/>
  <c r="K276" i="8"/>
  <c r="O276" i="1" s="1"/>
  <c r="I283" i="8"/>
  <c r="M283" i="1"/>
  <c r="O298" i="8"/>
  <c r="P319" i="8"/>
  <c r="K249" i="8"/>
  <c r="O249" i="1" s="1"/>
  <c r="I256" i="8"/>
  <c r="M256" i="1"/>
  <c r="O271" i="8"/>
  <c r="K313" i="8"/>
  <c r="O313" i="1" s="1"/>
  <c r="I320" i="8"/>
  <c r="M320" i="1"/>
  <c r="I370" i="8"/>
  <c r="M370" i="1"/>
  <c r="I253" i="8"/>
  <c r="M253" i="1"/>
  <c r="P289" i="8"/>
  <c r="I317" i="8"/>
  <c r="M317" i="1"/>
  <c r="P246" i="8"/>
  <c r="I274" i="8"/>
  <c r="M274" i="1"/>
  <c r="O289" i="8"/>
  <c r="P310" i="8"/>
  <c r="O337" i="8"/>
  <c r="K248" i="8"/>
  <c r="O248" i="1" s="1"/>
  <c r="I255" i="8"/>
  <c r="M255" i="1"/>
  <c r="P291" i="8"/>
  <c r="K312" i="8"/>
  <c r="O312" i="1" s="1"/>
  <c r="I319" i="8"/>
  <c r="M319" i="1"/>
  <c r="I244" i="8"/>
  <c r="M244" i="1"/>
  <c r="O259" i="8"/>
  <c r="P280" i="8"/>
  <c r="K301" i="8"/>
  <c r="O301" i="1" s="1"/>
  <c r="I308" i="8"/>
  <c r="M308" i="1"/>
  <c r="O323" i="8"/>
  <c r="I402" i="8"/>
  <c r="M402" i="1"/>
  <c r="I631" i="8"/>
  <c r="M333" i="1"/>
  <c r="O348" i="8"/>
  <c r="P369" i="8"/>
  <c r="K390" i="8"/>
  <c r="O390" i="1" s="1"/>
  <c r="I397" i="8"/>
  <c r="M397" i="1"/>
  <c r="O412" i="8"/>
  <c r="I335" i="8"/>
  <c r="M335" i="1"/>
  <c r="O350" i="8"/>
  <c r="I399" i="8"/>
  <c r="M399" i="1"/>
  <c r="O414" i="8"/>
  <c r="K423" i="8"/>
  <c r="O423" i="1" s="1"/>
  <c r="K341" i="8"/>
  <c r="O341" i="1" s="1"/>
  <c r="I348" i="8"/>
  <c r="M348" i="1"/>
  <c r="O363" i="8"/>
  <c r="P384" i="8"/>
  <c r="K405" i="8"/>
  <c r="O405" i="1" s="1"/>
  <c r="I412" i="8"/>
  <c r="M412" i="1"/>
  <c r="P435" i="8"/>
  <c r="I329" i="8"/>
  <c r="M329" i="1"/>
  <c r="O344" i="8"/>
  <c r="I393" i="8"/>
  <c r="M393" i="1"/>
  <c r="O408" i="8"/>
  <c r="K335" i="8"/>
  <c r="O335" i="1" s="1"/>
  <c r="I342" i="8"/>
  <c r="M342" i="1"/>
  <c r="P378" i="8"/>
  <c r="K399" i="8"/>
  <c r="O399" i="1" s="1"/>
  <c r="I406" i="8"/>
  <c r="M406" i="1"/>
  <c r="P343" i="8"/>
  <c r="K364" i="8"/>
  <c r="O364" i="1" s="1"/>
  <c r="I371" i="8"/>
  <c r="M371" i="1"/>
  <c r="O386" i="8"/>
  <c r="P407" i="8"/>
  <c r="O421" i="8"/>
  <c r="I438" i="8"/>
  <c r="M438" i="1"/>
  <c r="K353" i="8"/>
  <c r="O353" i="1" s="1"/>
  <c r="I360" i="8"/>
  <c r="M360" i="1"/>
  <c r="O375" i="8"/>
  <c r="P396" i="8"/>
  <c r="K417" i="8"/>
  <c r="O417" i="1" s="1"/>
  <c r="K442" i="8"/>
  <c r="O442" i="1" s="1"/>
  <c r="I449" i="8"/>
  <c r="M449" i="1"/>
  <c r="P464" i="8"/>
  <c r="I501" i="8"/>
  <c r="M501" i="1"/>
  <c r="P447" i="8"/>
  <c r="P90" i="8"/>
  <c r="I421" i="8"/>
  <c r="M421" i="1"/>
  <c r="O90" i="8"/>
  <c r="P430" i="8"/>
  <c r="K451" i="8"/>
  <c r="O451" i="1" s="1"/>
  <c r="I458" i="8"/>
  <c r="M458" i="1"/>
  <c r="I475" i="8"/>
  <c r="M475" i="1"/>
  <c r="I420" i="8"/>
  <c r="M420" i="1"/>
  <c r="O435" i="8"/>
  <c r="P456" i="8"/>
  <c r="P463" i="8"/>
  <c r="I499" i="8"/>
  <c r="M499" i="1"/>
  <c r="P474" i="8"/>
  <c r="K495" i="8"/>
  <c r="O495" i="1" s="1"/>
  <c r="I548" i="8"/>
  <c r="M548" i="1"/>
  <c r="I483" i="8"/>
  <c r="M483" i="1"/>
  <c r="O498" i="8"/>
  <c r="P476" i="8"/>
  <c r="K497" i="8"/>
  <c r="O497" i="1" s="1"/>
  <c r="I530" i="8"/>
  <c r="M530" i="1"/>
  <c r="P465" i="8"/>
  <c r="K486" i="8"/>
  <c r="O486" i="1" s="1"/>
  <c r="I493" i="8"/>
  <c r="M493" i="1"/>
  <c r="K475" i="8"/>
  <c r="O475" i="1" s="1"/>
  <c r="I482" i="8"/>
  <c r="M482" i="1"/>
  <c r="O497" i="8"/>
  <c r="O525" i="8"/>
  <c r="I463" i="8"/>
  <c r="M463" i="1"/>
  <c r="O478" i="8"/>
  <c r="I507" i="8"/>
  <c r="M507" i="1"/>
  <c r="O522" i="8"/>
  <c r="K529" i="8"/>
  <c r="O529" i="1" s="1"/>
  <c r="O564" i="8"/>
  <c r="K513" i="8"/>
  <c r="O513" i="1" s="1"/>
  <c r="I520" i="8"/>
  <c r="M520" i="1"/>
  <c r="P528" i="8"/>
  <c r="K539" i="8"/>
  <c r="O539" i="1" s="1"/>
  <c r="O521" i="8"/>
  <c r="K504" i="8"/>
  <c r="O504" i="1" s="1"/>
  <c r="I511" i="8"/>
  <c r="M511" i="1"/>
  <c r="O526" i="8"/>
  <c r="O541" i="8"/>
  <c r="O515" i="8"/>
  <c r="P517" i="8"/>
  <c r="O534" i="8"/>
  <c r="K566" i="8"/>
  <c r="O566" i="1" s="1"/>
  <c r="K554" i="8"/>
  <c r="O554" i="1" s="1"/>
  <c r="O569" i="8"/>
  <c r="O530" i="8"/>
  <c r="P551" i="8"/>
  <c r="P590" i="8"/>
  <c r="P540" i="8"/>
  <c r="K534" i="8"/>
  <c r="O534" i="1" s="1"/>
  <c r="I541" i="8"/>
  <c r="M541" i="1"/>
  <c r="K560" i="8"/>
  <c r="O560" i="1" s="1"/>
  <c r="I567" i="8"/>
  <c r="M567" i="1"/>
  <c r="O582" i="8"/>
  <c r="I617" i="8"/>
  <c r="M617" i="1"/>
  <c r="O557" i="8"/>
  <c r="P578" i="8"/>
  <c r="P567" i="8"/>
  <c r="K588" i="8"/>
  <c r="O588" i="1" s="1"/>
  <c r="K598" i="8"/>
  <c r="O598" i="1" s="1"/>
  <c r="K569" i="8"/>
  <c r="O569" i="1" s="1"/>
  <c r="I576" i="8"/>
  <c r="M576" i="1"/>
  <c r="K637" i="8"/>
  <c r="O637" i="1" s="1"/>
  <c r="K603" i="8"/>
  <c r="O603" i="1" s="1"/>
  <c r="I610" i="8"/>
  <c r="M610" i="1"/>
  <c r="P701" i="8"/>
  <c r="P611" i="8"/>
  <c r="O595" i="8"/>
  <c r="P594" i="8"/>
  <c r="K615" i="8"/>
  <c r="O615" i="1" s="1"/>
  <c r="I649" i="8"/>
  <c r="M622" i="1"/>
  <c r="O602" i="8"/>
  <c r="P641" i="8"/>
  <c r="I658" i="8"/>
  <c r="M658" i="1"/>
  <c r="K645" i="8"/>
  <c r="O645" i="1" s="1"/>
  <c r="K653" i="8"/>
  <c r="O653" i="1" s="1"/>
  <c r="P694" i="8"/>
  <c r="I635" i="8"/>
  <c r="M643" i="1"/>
  <c r="K690" i="8"/>
  <c r="O690" i="1" s="1"/>
  <c r="P628" i="8"/>
  <c r="P85" i="8"/>
  <c r="K688" i="8"/>
  <c r="O688" i="1" s="1"/>
  <c r="O658" i="8"/>
  <c r="P679" i="8"/>
  <c r="I656" i="8"/>
  <c r="M656" i="1"/>
  <c r="O671" i="8"/>
  <c r="P692" i="8"/>
  <c r="K662" i="8"/>
  <c r="O662" i="1" s="1"/>
  <c r="I250" i="8"/>
  <c r="M669" i="1"/>
  <c r="O684" i="8"/>
  <c r="P674" i="8"/>
  <c r="K695" i="8"/>
  <c r="O695" i="1" s="1"/>
  <c r="I685" i="8"/>
  <c r="M702" i="1"/>
  <c r="O17" i="8"/>
  <c r="O199" i="8"/>
  <c r="I643" i="8"/>
  <c r="M82" i="1"/>
  <c r="I60" i="8"/>
  <c r="M60" i="1"/>
  <c r="I45" i="8"/>
  <c r="M45" i="1"/>
  <c r="K38" i="8"/>
  <c r="O38" i="1" s="1"/>
  <c r="K233" i="8"/>
  <c r="O233" i="1" s="1"/>
  <c r="O114" i="8"/>
  <c r="K84" i="8"/>
  <c r="O84" i="1" s="1"/>
  <c r="O39" i="8"/>
  <c r="I24" i="8"/>
  <c r="M24" i="1"/>
  <c r="K17" i="8"/>
  <c r="O17" i="1" s="1"/>
  <c r="O42" i="8"/>
  <c r="I27" i="8"/>
  <c r="M27" i="1"/>
  <c r="K20" i="8"/>
  <c r="O20" i="1" s="1"/>
  <c r="K55" i="8"/>
  <c r="O55" i="1" s="1"/>
  <c r="P34" i="8"/>
  <c r="O13" i="8"/>
  <c r="K115" i="8"/>
  <c r="O115" i="1" s="1"/>
  <c r="P436" i="8"/>
  <c r="P53" i="8"/>
  <c r="O32" i="8"/>
  <c r="I17" i="8"/>
  <c r="M17" i="1"/>
  <c r="K10" i="8"/>
  <c r="O10" i="1" s="1"/>
  <c r="K100" i="8"/>
  <c r="O100" i="1" s="1"/>
  <c r="P71" i="8"/>
  <c r="O43" i="8"/>
  <c r="I28" i="8"/>
  <c r="M28" i="1"/>
  <c r="K21" i="8"/>
  <c r="O21" i="1" s="1"/>
  <c r="I143" i="8"/>
  <c r="M143" i="1"/>
  <c r="I111" i="8"/>
  <c r="M111" i="1"/>
  <c r="I119" i="8"/>
  <c r="M119" i="1"/>
  <c r="T54" i="1"/>
  <c r="I39" i="8"/>
  <c r="M39" i="1"/>
  <c r="G3" i="8"/>
  <c r="K64" i="8"/>
  <c r="O64" i="1" s="1"/>
  <c r="I71" i="8"/>
  <c r="M71" i="1"/>
  <c r="O436" i="8"/>
  <c r="K50" i="8"/>
  <c r="O128" i="1" s="1"/>
  <c r="I135" i="8"/>
  <c r="M135" i="1"/>
  <c r="I224" i="8"/>
  <c r="M224" i="1"/>
  <c r="O67" i="8"/>
  <c r="I116" i="8"/>
  <c r="M116" i="1"/>
  <c r="O131" i="8"/>
  <c r="K98" i="8"/>
  <c r="O98" i="1" s="1"/>
  <c r="I105" i="8"/>
  <c r="M105" i="1"/>
  <c r="O120" i="8"/>
  <c r="P643" i="8"/>
  <c r="I110" i="8"/>
  <c r="M110" i="1"/>
  <c r="O125" i="8"/>
  <c r="P146" i="8"/>
  <c r="O167" i="8"/>
  <c r="K148" i="8"/>
  <c r="O148" i="1" s="1"/>
  <c r="P68" i="8"/>
  <c r="K89" i="8"/>
  <c r="O89" i="1" s="1"/>
  <c r="I96" i="8"/>
  <c r="M96" i="1"/>
  <c r="O111" i="8"/>
  <c r="P132" i="8"/>
  <c r="I77" i="8"/>
  <c r="M77" i="1"/>
  <c r="T92" i="1"/>
  <c r="P113" i="8"/>
  <c r="I141" i="8"/>
  <c r="M141" i="1"/>
  <c r="T393" i="1"/>
  <c r="I197" i="8"/>
  <c r="M197" i="1"/>
  <c r="O212" i="8"/>
  <c r="I154" i="8"/>
  <c r="M154" i="1"/>
  <c r="P190" i="8"/>
  <c r="I218" i="8"/>
  <c r="M218" i="1"/>
  <c r="K176" i="8"/>
  <c r="O176" i="1" s="1"/>
  <c r="I183" i="8"/>
  <c r="M183" i="1"/>
  <c r="K173" i="8"/>
  <c r="O173" i="1" s="1"/>
  <c r="I180" i="8"/>
  <c r="M180" i="1"/>
  <c r="K237" i="8"/>
  <c r="O237" i="1" s="1"/>
  <c r="I321" i="8"/>
  <c r="M321" i="1"/>
  <c r="I153" i="8"/>
  <c r="M153" i="1"/>
  <c r="O168" i="8"/>
  <c r="I217" i="8"/>
  <c r="M217" i="1"/>
  <c r="O232" i="8"/>
  <c r="O157" i="8"/>
  <c r="P178" i="8"/>
  <c r="K199" i="8"/>
  <c r="O199" i="1" s="1"/>
  <c r="I206" i="8"/>
  <c r="M206" i="1"/>
  <c r="O221" i="8"/>
  <c r="I155" i="8"/>
  <c r="M155" i="1"/>
  <c r="O170" i="8"/>
  <c r="P191" i="8"/>
  <c r="K212" i="8"/>
  <c r="O212" i="1" s="1"/>
  <c r="I219" i="8"/>
  <c r="M219" i="1"/>
  <c r="O234" i="8"/>
  <c r="K298" i="8"/>
  <c r="O298" i="1" s="1"/>
  <c r="I439" i="8"/>
  <c r="M439" i="1"/>
  <c r="K247" i="8"/>
  <c r="O247" i="1" s="1"/>
  <c r="I254" i="8"/>
  <c r="M254" i="1"/>
  <c r="K311" i="8"/>
  <c r="O311" i="1" s="1"/>
  <c r="I318" i="8"/>
  <c r="M318" i="1"/>
  <c r="O242" i="8"/>
  <c r="K284" i="8"/>
  <c r="O284" i="1" s="1"/>
  <c r="I291" i="8"/>
  <c r="M291" i="1"/>
  <c r="K257" i="8"/>
  <c r="O257" i="1" s="1"/>
  <c r="I264" i="8"/>
  <c r="M264" i="1"/>
  <c r="P300" i="8"/>
  <c r="K321" i="8"/>
  <c r="O321" i="1" s="1"/>
  <c r="I650" i="8"/>
  <c r="M261" i="1"/>
  <c r="O276" i="8"/>
  <c r="I325" i="8"/>
  <c r="M325" i="1"/>
  <c r="P254" i="8"/>
  <c r="K275" i="8"/>
  <c r="O275" i="1" s="1"/>
  <c r="I282" i="8"/>
  <c r="M282" i="1"/>
  <c r="O297" i="8"/>
  <c r="P318" i="8"/>
  <c r="O401" i="8"/>
  <c r="I263" i="8"/>
  <c r="M263" i="1"/>
  <c r="O278" i="8"/>
  <c r="P299" i="8"/>
  <c r="I327" i="8"/>
  <c r="M327" i="1"/>
  <c r="I362" i="8"/>
  <c r="M362" i="1"/>
  <c r="K245" i="8"/>
  <c r="O245" i="1" s="1"/>
  <c r="I252" i="8"/>
  <c r="M252" i="1"/>
  <c r="O267" i="8"/>
  <c r="P288" i="8"/>
  <c r="K309" i="8"/>
  <c r="O309" i="1" s="1"/>
  <c r="I316" i="8"/>
  <c r="M316" i="1"/>
  <c r="K334" i="8"/>
  <c r="O334" i="1" s="1"/>
  <c r="I341" i="8"/>
  <c r="M341" i="1"/>
  <c r="O356" i="8"/>
  <c r="K398" i="8"/>
  <c r="O398" i="1" s="1"/>
  <c r="I405" i="8"/>
  <c r="M405" i="1"/>
  <c r="I422" i="8"/>
  <c r="M422" i="1"/>
  <c r="K336" i="8"/>
  <c r="O336" i="1" s="1"/>
  <c r="I343" i="8"/>
  <c r="M343" i="1"/>
  <c r="O358" i="8"/>
  <c r="K400" i="8"/>
  <c r="O400" i="1" s="1"/>
  <c r="I407" i="8"/>
  <c r="M407" i="1"/>
  <c r="K349" i="8"/>
  <c r="O349" i="1" s="1"/>
  <c r="I356" i="8"/>
  <c r="M356" i="1"/>
  <c r="O371" i="8"/>
  <c r="P392" i="8"/>
  <c r="K413" i="8"/>
  <c r="O413" i="1" s="1"/>
  <c r="K330" i="8"/>
  <c r="O330" i="1" s="1"/>
  <c r="I337" i="8"/>
  <c r="M337" i="1"/>
  <c r="O352" i="8"/>
  <c r="P373" i="8"/>
  <c r="K394" i="8"/>
  <c r="O394" i="1" s="1"/>
  <c r="I401" i="8"/>
  <c r="M401" i="1"/>
  <c r="O416" i="8"/>
  <c r="I350" i="8"/>
  <c r="M350" i="1"/>
  <c r="P386" i="8"/>
  <c r="I414" i="8"/>
  <c r="M414" i="1"/>
  <c r="P427" i="8"/>
  <c r="P351" i="8"/>
  <c r="K372" i="8"/>
  <c r="O372" i="1" s="1"/>
  <c r="I379" i="8"/>
  <c r="M379" i="1"/>
  <c r="O394" i="8"/>
  <c r="P139" i="8"/>
  <c r="O422" i="8"/>
  <c r="P340" i="8"/>
  <c r="K361" i="8"/>
  <c r="O361" i="1" s="1"/>
  <c r="I368" i="8"/>
  <c r="M368" i="1"/>
  <c r="O383" i="8"/>
  <c r="P404" i="8"/>
  <c r="I427" i="8"/>
  <c r="M427" i="1"/>
  <c r="K450" i="8"/>
  <c r="O450" i="1" s="1"/>
  <c r="I457" i="8"/>
  <c r="M457" i="1"/>
  <c r="P455" i="8"/>
  <c r="I492" i="8"/>
  <c r="M492" i="1"/>
  <c r="O423" i="8"/>
  <c r="P444" i="8"/>
  <c r="K422" i="8"/>
  <c r="O422" i="1" s="1"/>
  <c r="I429" i="8"/>
  <c r="M429" i="1"/>
  <c r="O475" i="8"/>
  <c r="P438" i="8"/>
  <c r="K459" i="8"/>
  <c r="O459" i="1" s="1"/>
  <c r="P451" i="8"/>
  <c r="K421" i="8"/>
  <c r="O421" i="1" s="1"/>
  <c r="I428" i="8"/>
  <c r="M428" i="1"/>
  <c r="O443" i="8"/>
  <c r="O464" i="8"/>
  <c r="P485" i="8"/>
  <c r="P482" i="8"/>
  <c r="O555" i="8"/>
  <c r="I491" i="8"/>
  <c r="M491" i="1"/>
  <c r="I581" i="8"/>
  <c r="M581" i="1"/>
  <c r="P484" i="8"/>
  <c r="I514" i="8"/>
  <c r="M514" i="1"/>
  <c r="P473" i="8"/>
  <c r="K494" i="8"/>
  <c r="O494" i="1" s="1"/>
  <c r="K483" i="8"/>
  <c r="O483" i="1" s="1"/>
  <c r="I490" i="8"/>
  <c r="M490" i="1"/>
  <c r="K464" i="8"/>
  <c r="O464" i="1" s="1"/>
  <c r="I471" i="8"/>
  <c r="M471" i="1"/>
  <c r="O486" i="8"/>
  <c r="K508" i="8"/>
  <c r="O508" i="1" s="1"/>
  <c r="I515" i="8"/>
  <c r="M515" i="1"/>
  <c r="I609" i="8"/>
  <c r="M609" i="1"/>
  <c r="K521" i="8"/>
  <c r="O521" i="1" s="1"/>
  <c r="O529" i="8"/>
  <c r="K512" i="8"/>
  <c r="O512" i="1" s="1"/>
  <c r="I519" i="8"/>
  <c r="M519" i="1"/>
  <c r="I542" i="8"/>
  <c r="M542" i="1"/>
  <c r="K501" i="8"/>
  <c r="O501" i="1" s="1"/>
  <c r="I508" i="8"/>
  <c r="M508" i="1"/>
  <c r="O523" i="8"/>
  <c r="P530" i="8"/>
  <c r="O504" i="8"/>
  <c r="P525" i="8"/>
  <c r="I535" i="8"/>
  <c r="M535" i="1"/>
  <c r="I570" i="8"/>
  <c r="M570" i="1"/>
  <c r="O585" i="8"/>
  <c r="O538" i="8"/>
  <c r="I601" i="8"/>
  <c r="M601" i="1"/>
  <c r="P548" i="8"/>
  <c r="K555" i="8"/>
  <c r="O555" i="1" s="1"/>
  <c r="K601" i="8"/>
  <c r="O601" i="1" s="1"/>
  <c r="K542" i="8"/>
  <c r="O542" i="1" s="1"/>
  <c r="I549" i="8"/>
  <c r="M549" i="1"/>
  <c r="I562" i="8"/>
  <c r="M562" i="1"/>
  <c r="O577" i="8"/>
  <c r="O553" i="8"/>
  <c r="P576" i="8"/>
  <c r="K568" i="8"/>
  <c r="O568" i="1" s="1"/>
  <c r="I575" i="8"/>
  <c r="M575" i="1"/>
  <c r="O590" i="8"/>
  <c r="T604" i="1"/>
  <c r="T616" i="1"/>
  <c r="O565" i="8"/>
  <c r="P586" i="8"/>
  <c r="O607" i="8"/>
  <c r="P575" i="8"/>
  <c r="P556" i="8"/>
  <c r="K577" i="8"/>
  <c r="O577" i="1" s="1"/>
  <c r="I584" i="8"/>
  <c r="M584" i="1"/>
  <c r="I607" i="8"/>
  <c r="M607" i="1"/>
  <c r="P620" i="8"/>
  <c r="K640" i="8"/>
  <c r="O640" i="1" s="1"/>
  <c r="I663" i="8"/>
  <c r="M663" i="1"/>
  <c r="I618" i="8"/>
  <c r="M618" i="1"/>
  <c r="I639" i="8"/>
  <c r="M639" i="1"/>
  <c r="P670" i="8"/>
  <c r="O675" i="8"/>
  <c r="O603" i="8"/>
  <c r="P602" i="8"/>
  <c r="K622" i="8"/>
  <c r="O650" i="1" s="1"/>
  <c r="I595" i="8"/>
  <c r="M595" i="1"/>
  <c r="O610" i="8"/>
  <c r="P633" i="8"/>
  <c r="O651" i="8"/>
  <c r="I630" i="8"/>
  <c r="M630" i="1"/>
  <c r="O645" i="8"/>
  <c r="I668" i="8"/>
  <c r="M668" i="1"/>
  <c r="O683" i="8"/>
  <c r="K644" i="8"/>
  <c r="O644" i="1" s="1"/>
  <c r="P636" i="8"/>
  <c r="I666" i="8"/>
  <c r="M666" i="1"/>
  <c r="O681" i="8"/>
  <c r="O628" i="8"/>
  <c r="P638" i="8"/>
  <c r="I651" i="8"/>
  <c r="M651" i="1"/>
  <c r="O666" i="8"/>
  <c r="P687" i="8"/>
  <c r="K657" i="8"/>
  <c r="O657" i="1" s="1"/>
  <c r="I664" i="8"/>
  <c r="M664" i="1"/>
  <c r="O679" i="8"/>
  <c r="P700" i="8"/>
  <c r="K49" i="8"/>
  <c r="O670" i="1" s="1"/>
  <c r="I677" i="8"/>
  <c r="M677" i="1"/>
  <c r="O692" i="8"/>
  <c r="O661" i="8"/>
  <c r="P682" i="8"/>
  <c r="P204" i="8"/>
  <c r="K51" i="8"/>
  <c r="O51" i="1" s="1"/>
  <c r="O9" i="8"/>
  <c r="P102" i="8"/>
  <c r="O52" i="8"/>
  <c r="I37" i="8"/>
  <c r="M37" i="1"/>
  <c r="K30" i="8"/>
  <c r="O30" i="1" s="1"/>
  <c r="O643" i="8"/>
  <c r="O59" i="8"/>
  <c r="P52" i="8"/>
  <c r="O31" i="8"/>
  <c r="I16" i="8"/>
  <c r="M16" i="1"/>
  <c r="K9" i="8"/>
  <c r="O9" i="1" s="1"/>
  <c r="P55" i="8"/>
  <c r="O34" i="8"/>
  <c r="I19" i="8"/>
  <c r="M19" i="1"/>
  <c r="K12" i="8"/>
  <c r="O12" i="1" s="1"/>
  <c r="O65" i="8"/>
  <c r="I54" i="8"/>
  <c r="M54" i="1"/>
  <c r="K47" i="8"/>
  <c r="O47" i="1" s="1"/>
  <c r="P26" i="8"/>
  <c r="O5" i="8"/>
  <c r="O113" i="8"/>
  <c r="K83" i="8"/>
  <c r="O83" i="1" s="1"/>
  <c r="P45" i="8"/>
  <c r="O24" i="8"/>
  <c r="I9" i="8"/>
  <c r="M9" i="1"/>
  <c r="O98" i="8"/>
  <c r="K68" i="8"/>
  <c r="O68" i="1" s="1"/>
  <c r="P56" i="8"/>
  <c r="O35" i="8"/>
  <c r="I20" i="8"/>
  <c r="M20" i="1"/>
  <c r="K13" i="8"/>
  <c r="O13" i="1" s="1"/>
  <c r="I261" i="8"/>
  <c r="M79" i="1"/>
  <c r="I113" i="8"/>
  <c r="M113" i="1"/>
  <c r="I118" i="8"/>
  <c r="M118" i="1"/>
  <c r="P415" i="8"/>
  <c r="I104" i="8"/>
  <c r="M104" i="1"/>
  <c r="P140" i="8"/>
  <c r="K86" i="8"/>
  <c r="O78" i="1" s="1"/>
  <c r="I128" i="8"/>
  <c r="M85" i="1"/>
  <c r="O100" i="8"/>
  <c r="P121" i="8"/>
  <c r="I208" i="8"/>
  <c r="M208" i="1"/>
  <c r="I205" i="8"/>
  <c r="M205" i="1"/>
  <c r="I162" i="8"/>
  <c r="M162" i="1"/>
  <c r="I226" i="8"/>
  <c r="M226" i="1"/>
  <c r="I191" i="8"/>
  <c r="M191" i="1"/>
  <c r="I188" i="8"/>
  <c r="M188" i="1"/>
  <c r="I161" i="8"/>
  <c r="M161" i="1"/>
  <c r="P197" i="8"/>
  <c r="I225" i="8"/>
  <c r="M225" i="1"/>
  <c r="I297" i="8"/>
  <c r="M297" i="1"/>
  <c r="I150" i="8"/>
  <c r="M150" i="1"/>
  <c r="P186" i="8"/>
  <c r="I214" i="8"/>
  <c r="M214" i="1"/>
  <c r="I273" i="8"/>
  <c r="M273" i="1"/>
  <c r="K156" i="8"/>
  <c r="O156" i="1" s="1"/>
  <c r="I163" i="8"/>
  <c r="M163" i="1"/>
  <c r="O178" i="8"/>
  <c r="P199" i="8"/>
  <c r="K220" i="8"/>
  <c r="O220" i="1" s="1"/>
  <c r="I227" i="8"/>
  <c r="M227" i="1"/>
  <c r="I249" i="8"/>
  <c r="M249" i="1"/>
  <c r="I262" i="8"/>
  <c r="M262" i="1"/>
  <c r="I326" i="8"/>
  <c r="M326" i="1"/>
  <c r="I354" i="8"/>
  <c r="M354" i="1"/>
  <c r="I299" i="8"/>
  <c r="M299" i="1"/>
  <c r="I328" i="8"/>
  <c r="M328" i="1"/>
  <c r="I272" i="8"/>
  <c r="M272" i="1"/>
  <c r="I269" i="8"/>
  <c r="M269" i="1"/>
  <c r="I346" i="8"/>
  <c r="M346" i="1"/>
  <c r="P262" i="8"/>
  <c r="I290" i="8"/>
  <c r="M290" i="1"/>
  <c r="P326" i="8"/>
  <c r="P243" i="8"/>
  <c r="I271" i="8"/>
  <c r="M271" i="1"/>
  <c r="P307" i="8"/>
  <c r="K329" i="8"/>
  <c r="O329" i="1" s="1"/>
  <c r="K253" i="8"/>
  <c r="O253" i="1" s="1"/>
  <c r="I260" i="8"/>
  <c r="M260" i="1"/>
  <c r="O275" i="8"/>
  <c r="P296" i="8"/>
  <c r="K317" i="8"/>
  <c r="O317" i="1" s="1"/>
  <c r="I324" i="8"/>
  <c r="M324" i="1"/>
  <c r="I349" i="8"/>
  <c r="M349" i="1"/>
  <c r="O364" i="8"/>
  <c r="K406" i="8"/>
  <c r="O406" i="1" s="1"/>
  <c r="I413" i="8"/>
  <c r="M413" i="1"/>
  <c r="I423" i="8"/>
  <c r="M423" i="1"/>
  <c r="I351" i="8"/>
  <c r="M351" i="1"/>
  <c r="I139" i="8"/>
  <c r="M415" i="1"/>
  <c r="I364" i="8"/>
  <c r="M364" i="1"/>
  <c r="I454" i="8"/>
  <c r="M454" i="1"/>
  <c r="I345" i="8"/>
  <c r="M345" i="1"/>
  <c r="I409" i="8"/>
  <c r="M409" i="1"/>
  <c r="P330" i="8"/>
  <c r="I358" i="8"/>
  <c r="M358" i="1"/>
  <c r="P394" i="8"/>
  <c r="P359" i="8"/>
  <c r="I387" i="8"/>
  <c r="M387" i="1"/>
  <c r="P348" i="8"/>
  <c r="K369" i="8"/>
  <c r="O369" i="1" s="1"/>
  <c r="I376" i="8"/>
  <c r="M376" i="1"/>
  <c r="O391" i="8"/>
  <c r="P412" i="8"/>
  <c r="O429" i="8"/>
  <c r="K458" i="8"/>
  <c r="O458" i="1" s="1"/>
  <c r="I476" i="8"/>
  <c r="M476" i="1"/>
  <c r="O442" i="8"/>
  <c r="I437" i="8"/>
  <c r="M437" i="1"/>
  <c r="O425" i="8"/>
  <c r="P446" i="8"/>
  <c r="P459" i="8"/>
  <c r="I90" i="8"/>
  <c r="M436" i="1"/>
  <c r="O451" i="8"/>
  <c r="O469" i="8"/>
  <c r="P481" i="8"/>
  <c r="I506" i="8"/>
  <c r="M506" i="1"/>
  <c r="I498" i="8"/>
  <c r="M498" i="1"/>
  <c r="I540" i="8"/>
  <c r="M540" i="1"/>
  <c r="K472" i="8"/>
  <c r="O472" i="1" s="1"/>
  <c r="I479" i="8"/>
  <c r="M479" i="1"/>
  <c r="O494" i="8"/>
  <c r="I523" i="8"/>
  <c r="M523" i="1"/>
  <c r="T620" i="1"/>
  <c r="I555" i="8"/>
  <c r="M555" i="1"/>
  <c r="I522" i="8"/>
  <c r="M522" i="1"/>
  <c r="P499" i="8"/>
  <c r="K565" i="8"/>
  <c r="O565" i="1" s="1"/>
  <c r="I516" i="8"/>
  <c r="M516" i="1"/>
  <c r="O512" i="8"/>
  <c r="K536" i="8"/>
  <c r="O536" i="1" s="1"/>
  <c r="I586" i="8"/>
  <c r="M586" i="1"/>
  <c r="I531" i="8"/>
  <c r="M531" i="1"/>
  <c r="I578" i="8"/>
  <c r="M578" i="1"/>
  <c r="I546" i="8"/>
  <c r="M546" i="1"/>
  <c r="I583" i="8"/>
  <c r="M583" i="1"/>
  <c r="I605" i="8"/>
  <c r="M605" i="1"/>
  <c r="I558" i="8"/>
  <c r="M558" i="1"/>
  <c r="I608" i="8"/>
  <c r="M608" i="1"/>
  <c r="I623" i="8"/>
  <c r="M633" i="1"/>
  <c r="P583" i="8"/>
  <c r="P564" i="8"/>
  <c r="K585" i="8"/>
  <c r="O585" i="1" s="1"/>
  <c r="I642" i="8"/>
  <c r="M642" i="1"/>
  <c r="I596" i="8"/>
  <c r="M596" i="1"/>
  <c r="O611" i="8"/>
  <c r="I676" i="8"/>
  <c r="M676" i="1"/>
  <c r="P610" i="8"/>
  <c r="K596" i="8"/>
  <c r="O596" i="1" s="1"/>
  <c r="I603" i="8"/>
  <c r="M603" i="1"/>
  <c r="I695" i="8"/>
  <c r="M695" i="1"/>
  <c r="I701" i="8"/>
  <c r="M638" i="1"/>
  <c r="K250" i="8"/>
  <c r="O669" i="1" s="1"/>
  <c r="I684" i="8"/>
  <c r="M684" i="1"/>
  <c r="P76" i="8"/>
  <c r="P644" i="8"/>
  <c r="K651" i="8"/>
  <c r="O651" i="1" s="1"/>
  <c r="K667" i="8"/>
  <c r="O667" i="1" s="1"/>
  <c r="I682" i="8"/>
  <c r="M682" i="1"/>
  <c r="O636" i="8"/>
  <c r="I659" i="8"/>
  <c r="M659" i="1"/>
  <c r="I672" i="8"/>
  <c r="M672" i="1"/>
  <c r="K678" i="8"/>
  <c r="O678" i="1" s="1"/>
  <c r="I79" i="8"/>
  <c r="M685" i="1"/>
  <c r="O700" i="8"/>
  <c r="I654" i="8"/>
  <c r="M654" i="1"/>
  <c r="P142" i="8"/>
  <c r="I107" i="8"/>
  <c r="M107" i="1"/>
  <c r="I48" i="8"/>
  <c r="M50" i="1"/>
  <c r="K43" i="8"/>
  <c r="O43" i="1" s="1"/>
  <c r="I146" i="8"/>
  <c r="M146" i="1"/>
  <c r="K99" i="8"/>
  <c r="O99" i="1" s="1"/>
  <c r="P70" i="8"/>
  <c r="I58" i="8"/>
  <c r="M58" i="1"/>
  <c r="I29" i="8"/>
  <c r="M29" i="1"/>
  <c r="K22" i="8"/>
  <c r="O22" i="1" s="1"/>
  <c r="P44" i="8"/>
  <c r="I8" i="8"/>
  <c r="M8" i="1"/>
  <c r="O145" i="8"/>
  <c r="P47" i="8"/>
  <c r="I11" i="8"/>
  <c r="M11" i="1"/>
  <c r="J3" i="8"/>
  <c r="K4" i="8"/>
  <c r="O4" i="1" s="1"/>
  <c r="I82" i="8"/>
  <c r="M91" i="1"/>
  <c r="K63" i="8"/>
  <c r="O63" i="1" s="1"/>
  <c r="I94" i="8"/>
  <c r="M46" i="1"/>
  <c r="K39" i="8"/>
  <c r="O39" i="1" s="1"/>
  <c r="P18" i="8"/>
  <c r="N2" i="1"/>
  <c r="N4" i="1"/>
  <c r="N3" i="1" s="1"/>
  <c r="O619" i="8"/>
  <c r="P58" i="8"/>
  <c r="P37" i="8"/>
  <c r="I138" i="8"/>
  <c r="M138" i="1"/>
  <c r="I66" i="8"/>
  <c r="M66" i="1"/>
  <c r="P78" i="8"/>
  <c r="O27" i="8"/>
  <c r="I12" i="8"/>
  <c r="M12" i="1"/>
  <c r="K5" i="8"/>
  <c r="O5" i="1" s="1"/>
  <c r="T304" i="1"/>
  <c r="I124" i="8"/>
  <c r="M124" i="1"/>
  <c r="I87" i="8"/>
  <c r="M87" i="1"/>
  <c r="I68" i="8"/>
  <c r="M68" i="1"/>
  <c r="K125" i="8"/>
  <c r="O125" i="1" s="1"/>
  <c r="I132" i="8"/>
  <c r="M132" i="1"/>
  <c r="O72" i="8"/>
  <c r="I121" i="8"/>
  <c r="M121" i="1"/>
  <c r="O136" i="8"/>
  <c r="T77" i="1"/>
  <c r="I126" i="8"/>
  <c r="M126" i="1"/>
  <c r="O122" i="8"/>
  <c r="P84" i="8"/>
  <c r="I112" i="8"/>
  <c r="M112" i="1"/>
  <c r="P148" i="8"/>
  <c r="P65" i="8"/>
  <c r="I93" i="8"/>
  <c r="M93" i="1"/>
  <c r="T108" i="1"/>
  <c r="P129" i="8"/>
  <c r="I149" i="8"/>
  <c r="M149" i="1"/>
  <c r="I213" i="8"/>
  <c r="M213" i="1"/>
  <c r="I265" i="8"/>
  <c r="M265" i="1"/>
  <c r="K163" i="8"/>
  <c r="O163" i="1" s="1"/>
  <c r="I170" i="8"/>
  <c r="M170" i="1"/>
  <c r="K227" i="8"/>
  <c r="O227" i="1" s="1"/>
  <c r="I234" i="8"/>
  <c r="M234" i="1"/>
  <c r="I305" i="8"/>
  <c r="M305" i="1"/>
  <c r="O150" i="8"/>
  <c r="K192" i="8"/>
  <c r="O192" i="1" s="1"/>
  <c r="I199" i="8"/>
  <c r="M199" i="1"/>
  <c r="O214" i="8"/>
  <c r="I196" i="8"/>
  <c r="M196" i="1"/>
  <c r="O211" i="8"/>
  <c r="I169" i="8"/>
  <c r="M169" i="1"/>
  <c r="P205" i="8"/>
  <c r="I233" i="8"/>
  <c r="M233" i="1"/>
  <c r="K151" i="8"/>
  <c r="O151" i="1" s="1"/>
  <c r="I158" i="8"/>
  <c r="M158" i="1"/>
  <c r="P194" i="8"/>
  <c r="I222" i="8"/>
  <c r="M222" i="1"/>
  <c r="K164" i="8"/>
  <c r="O164" i="1" s="1"/>
  <c r="I171" i="8"/>
  <c r="M171" i="1"/>
  <c r="O186" i="8"/>
  <c r="P207" i="8"/>
  <c r="K228" i="8"/>
  <c r="O228" i="1" s="1"/>
  <c r="I235" i="8"/>
  <c r="M235" i="1"/>
  <c r="I313" i="8"/>
  <c r="M313" i="1"/>
  <c r="I270" i="8"/>
  <c r="M270" i="1"/>
  <c r="O285" i="8"/>
  <c r="I418" i="8"/>
  <c r="M418" i="1"/>
  <c r="I243" i="8"/>
  <c r="M243" i="1"/>
  <c r="O258" i="8"/>
  <c r="I307" i="8"/>
  <c r="M307" i="1"/>
  <c r="O322" i="8"/>
  <c r="K273" i="8"/>
  <c r="O273" i="1" s="1"/>
  <c r="I280" i="8"/>
  <c r="M280" i="1"/>
  <c r="O295" i="8"/>
  <c r="I277" i="8"/>
  <c r="M277" i="1"/>
  <c r="I410" i="8"/>
  <c r="M410" i="1"/>
  <c r="P270" i="8"/>
  <c r="I298" i="8"/>
  <c r="M298" i="1"/>
  <c r="P251" i="8"/>
  <c r="K272" i="8"/>
  <c r="O272" i="1" s="1"/>
  <c r="I279" i="8"/>
  <c r="M279" i="1"/>
  <c r="P315" i="8"/>
  <c r="I330" i="8"/>
  <c r="M330" i="1"/>
  <c r="P240" i="8"/>
  <c r="K650" i="8"/>
  <c r="O261" i="1" s="1"/>
  <c r="I268" i="8"/>
  <c r="M268" i="1"/>
  <c r="O283" i="8"/>
  <c r="P304" i="8"/>
  <c r="K325" i="8"/>
  <c r="O325" i="1" s="1"/>
  <c r="K350" i="8"/>
  <c r="O350" i="1" s="1"/>
  <c r="I357" i="8"/>
  <c r="M357" i="1"/>
  <c r="O372" i="8"/>
  <c r="P393" i="8"/>
  <c r="K414" i="8"/>
  <c r="O414" i="1" s="1"/>
  <c r="I359" i="8"/>
  <c r="M359" i="1"/>
  <c r="I431" i="8"/>
  <c r="M431" i="1"/>
  <c r="I372" i="8"/>
  <c r="M372" i="1"/>
  <c r="K346" i="8"/>
  <c r="O346" i="1" s="1"/>
  <c r="I353" i="8"/>
  <c r="M353" i="1"/>
  <c r="K410" i="8"/>
  <c r="O410" i="1" s="1"/>
  <c r="I417" i="8"/>
  <c r="M417" i="1"/>
  <c r="P338" i="8"/>
  <c r="K359" i="8"/>
  <c r="O359" i="1" s="1"/>
  <c r="I366" i="8"/>
  <c r="M366" i="1"/>
  <c r="P402" i="8"/>
  <c r="I430" i="8"/>
  <c r="M430" i="1"/>
  <c r="I502" i="8"/>
  <c r="M502" i="1"/>
  <c r="P367" i="8"/>
  <c r="K388" i="8"/>
  <c r="O388" i="1" s="1"/>
  <c r="I395" i="8"/>
  <c r="M395" i="1"/>
  <c r="O424" i="8"/>
  <c r="I446" i="8"/>
  <c r="M446" i="1"/>
  <c r="O335" i="8"/>
  <c r="P356" i="8"/>
  <c r="K377" i="8"/>
  <c r="O377" i="1" s="1"/>
  <c r="I384" i="8"/>
  <c r="M384" i="1"/>
  <c r="O399" i="8"/>
  <c r="P445" i="8"/>
  <c r="I435" i="8"/>
  <c r="M435" i="1"/>
  <c r="I424" i="8"/>
  <c r="M424" i="1"/>
  <c r="O439" i="8"/>
  <c r="I445" i="8"/>
  <c r="M445" i="1"/>
  <c r="O460" i="8"/>
  <c r="P480" i="8"/>
  <c r="O433" i="8"/>
  <c r="P454" i="8"/>
  <c r="I484" i="8"/>
  <c r="M484" i="1"/>
  <c r="K437" i="8"/>
  <c r="O437" i="1" s="1"/>
  <c r="I444" i="8"/>
  <c r="M444" i="1"/>
  <c r="O459" i="8"/>
  <c r="I465" i="8"/>
  <c r="M465" i="1"/>
  <c r="O480" i="8"/>
  <c r="I462" i="8"/>
  <c r="M462" i="1"/>
  <c r="O477" i="8"/>
  <c r="I464" i="8"/>
  <c r="M464" i="1"/>
  <c r="I500" i="8"/>
  <c r="M500" i="1"/>
  <c r="P489" i="8"/>
  <c r="O508" i="8"/>
  <c r="I527" i="8"/>
  <c r="M527" i="1"/>
  <c r="K480" i="8"/>
  <c r="O480" i="1" s="1"/>
  <c r="I487" i="8"/>
  <c r="M487" i="1"/>
  <c r="I518" i="8"/>
  <c r="M518" i="1"/>
  <c r="I577" i="8"/>
  <c r="M577" i="1"/>
  <c r="I561" i="8"/>
  <c r="M561" i="1"/>
  <c r="P507" i="8"/>
  <c r="I528" i="8"/>
  <c r="M528" i="1"/>
  <c r="I524" i="8"/>
  <c r="M524" i="1"/>
  <c r="I551" i="8"/>
  <c r="M551" i="1"/>
  <c r="I505" i="8"/>
  <c r="M505" i="1"/>
  <c r="O520" i="8"/>
  <c r="O536" i="8"/>
  <c r="K532" i="8"/>
  <c r="O532" i="1" s="1"/>
  <c r="I539" i="8"/>
  <c r="M539" i="1"/>
  <c r="O543" i="8"/>
  <c r="I557" i="8"/>
  <c r="M557" i="1"/>
  <c r="P537" i="8"/>
  <c r="K547" i="8"/>
  <c r="O547" i="1" s="1"/>
  <c r="I554" i="8"/>
  <c r="M554" i="1"/>
  <c r="K584" i="8"/>
  <c r="O584" i="1" s="1"/>
  <c r="K625" i="8"/>
  <c r="O625" i="1" s="1"/>
  <c r="I566" i="8"/>
  <c r="M566" i="1"/>
  <c r="I621" i="8"/>
  <c r="M621" i="1"/>
  <c r="I647" i="8"/>
  <c r="M647" i="1"/>
  <c r="P606" i="8"/>
  <c r="I628" i="8"/>
  <c r="M628" i="1"/>
  <c r="K597" i="8"/>
  <c r="O597" i="1" s="1"/>
  <c r="I604" i="8"/>
  <c r="M604" i="1"/>
  <c r="O670" i="8"/>
  <c r="K680" i="8"/>
  <c r="O680" i="1" s="1"/>
  <c r="K604" i="8"/>
  <c r="O604" i="1" s="1"/>
  <c r="I611" i="8"/>
  <c r="M611" i="1"/>
  <c r="O626" i="8"/>
  <c r="I665" i="8"/>
  <c r="M665" i="1"/>
  <c r="T680" i="1"/>
  <c r="I657" i="8"/>
  <c r="M657" i="1"/>
  <c r="O673" i="8"/>
  <c r="K696" i="8"/>
  <c r="O696" i="1" s="1"/>
  <c r="I646" i="8"/>
  <c r="M646" i="1"/>
  <c r="K79" i="8"/>
  <c r="O685" i="1" s="1"/>
  <c r="I700" i="8"/>
  <c r="M700" i="1"/>
  <c r="P639" i="8"/>
  <c r="I652" i="8"/>
  <c r="M652" i="1"/>
  <c r="K683" i="8"/>
  <c r="O683" i="1" s="1"/>
  <c r="I698" i="8"/>
  <c r="M698" i="1"/>
  <c r="I629" i="8"/>
  <c r="M629" i="1"/>
  <c r="O644" i="8"/>
  <c r="I653" i="8"/>
  <c r="M653" i="1"/>
  <c r="I667" i="8"/>
  <c r="M667" i="1"/>
  <c r="P652" i="8"/>
  <c r="I680" i="8"/>
  <c r="M680" i="1"/>
  <c r="P665" i="8"/>
  <c r="K686" i="8"/>
  <c r="O686" i="1" s="1"/>
  <c r="I693" i="8"/>
  <c r="M693" i="1"/>
  <c r="K655" i="8"/>
  <c r="O655" i="1" s="1"/>
  <c r="I662" i="8"/>
  <c r="M662" i="1"/>
  <c r="O677" i="8"/>
  <c r="O137" i="8"/>
  <c r="I75" i="8"/>
  <c r="M75" i="1"/>
  <c r="O57" i="8"/>
  <c r="I42" i="8"/>
  <c r="M42" i="1"/>
  <c r="K35" i="8"/>
  <c r="O35" i="1" s="1"/>
  <c r="O97" i="8"/>
  <c r="K67" i="8"/>
  <c r="O67" i="1" s="1"/>
  <c r="O36" i="8"/>
  <c r="I21" i="8"/>
  <c r="M21" i="1"/>
  <c r="K14" i="8"/>
  <c r="O14" i="1" s="1"/>
  <c r="K57" i="8"/>
  <c r="O57" i="1" s="1"/>
  <c r="P36" i="8"/>
  <c r="O15" i="8"/>
  <c r="I106" i="8"/>
  <c r="M106" i="1"/>
  <c r="P39" i="8"/>
  <c r="O18" i="8"/>
  <c r="I62" i="8"/>
  <c r="M62" i="1"/>
  <c r="O53" i="8"/>
  <c r="I38" i="8"/>
  <c r="M38" i="1"/>
  <c r="P10" i="8"/>
  <c r="I57" i="8"/>
  <c r="M57" i="1"/>
  <c r="K48" i="8"/>
  <c r="O50" i="1" s="1"/>
  <c r="P29" i="8"/>
  <c r="O8" i="8"/>
  <c r="P40" i="8"/>
  <c r="O19" i="8"/>
  <c r="H3" i="8"/>
  <c r="M2" i="1" s="1"/>
  <c r="I4" i="8"/>
  <c r="M4" i="1"/>
  <c r="I23" i="8"/>
  <c r="M23" i="1"/>
  <c r="K147" i="8"/>
  <c r="O147" i="1" s="1"/>
  <c r="O73" i="8"/>
  <c r="I15" i="8"/>
  <c r="M15" i="1"/>
  <c r="I95" i="8"/>
  <c r="M95" i="1"/>
  <c r="O110" i="8"/>
  <c r="I415" i="8"/>
  <c r="M76" i="1"/>
  <c r="I140" i="8"/>
  <c r="M140" i="1"/>
  <c r="I240" i="8"/>
  <c r="M240" i="1"/>
  <c r="I65" i="8"/>
  <c r="M65" i="1"/>
  <c r="O91" i="8"/>
  <c r="K122" i="8"/>
  <c r="O122" i="1" s="1"/>
  <c r="I129" i="8"/>
  <c r="M129" i="1"/>
  <c r="O144" i="8"/>
  <c r="I70" i="8"/>
  <c r="M70" i="1"/>
  <c r="T85" i="1"/>
  <c r="I134" i="8"/>
  <c r="M134" i="1"/>
  <c r="O130" i="8"/>
  <c r="O71" i="8"/>
  <c r="P92" i="8"/>
  <c r="I120" i="8"/>
  <c r="M120" i="1"/>
  <c r="O135" i="8"/>
  <c r="P73" i="8"/>
  <c r="I101" i="8"/>
  <c r="M101" i="1"/>
  <c r="P137" i="8"/>
  <c r="O159" i="8"/>
  <c r="K150" i="8"/>
  <c r="O150" i="1" s="1"/>
  <c r="I157" i="8"/>
  <c r="M157" i="1"/>
  <c r="I221" i="8"/>
  <c r="M221" i="1"/>
  <c r="I178" i="8"/>
  <c r="M178" i="1"/>
  <c r="K200" i="8"/>
  <c r="O200" i="1" s="1"/>
  <c r="I207" i="8"/>
  <c r="M207" i="1"/>
  <c r="K197" i="8"/>
  <c r="O197" i="1" s="1"/>
  <c r="I204" i="8"/>
  <c r="M204" i="1"/>
  <c r="I177" i="8"/>
  <c r="M177" i="1"/>
  <c r="P213" i="8"/>
  <c r="I166" i="8"/>
  <c r="M166" i="1"/>
  <c r="O181" i="8"/>
  <c r="P202" i="8"/>
  <c r="I230" i="8"/>
  <c r="M230" i="1"/>
  <c r="K172" i="8"/>
  <c r="O172" i="1" s="1"/>
  <c r="I179" i="8"/>
  <c r="M179" i="1"/>
  <c r="T194" i="1"/>
  <c r="P215" i="8"/>
  <c r="K236" i="8"/>
  <c r="O236" i="1" s="1"/>
  <c r="K271" i="8"/>
  <c r="O271" i="1" s="1"/>
  <c r="I278" i="8"/>
  <c r="M278" i="1"/>
  <c r="K244" i="8"/>
  <c r="O244" i="1" s="1"/>
  <c r="I251" i="8"/>
  <c r="M251" i="1"/>
  <c r="K308" i="8"/>
  <c r="O308" i="1" s="1"/>
  <c r="I315" i="8"/>
  <c r="M315" i="1"/>
  <c r="K281" i="8"/>
  <c r="O281" i="1" s="1"/>
  <c r="I288" i="8"/>
  <c r="M288" i="1"/>
  <c r="I285" i="8"/>
  <c r="M285" i="1"/>
  <c r="I242" i="8"/>
  <c r="M242" i="1"/>
  <c r="O257" i="8"/>
  <c r="P278" i="8"/>
  <c r="I306" i="8"/>
  <c r="M306" i="1"/>
  <c r="O321" i="8"/>
  <c r="P259" i="8"/>
  <c r="I287" i="8"/>
  <c r="M287" i="1"/>
  <c r="P323" i="8"/>
  <c r="I331" i="8"/>
  <c r="M331" i="1"/>
  <c r="P248" i="8"/>
  <c r="K269" i="8"/>
  <c r="O269" i="1" s="1"/>
  <c r="I276" i="8"/>
  <c r="M276" i="1"/>
  <c r="O291" i="8"/>
  <c r="P312" i="8"/>
  <c r="I365" i="8"/>
  <c r="M365" i="1"/>
  <c r="O380" i="8"/>
  <c r="I367" i="8"/>
  <c r="M367" i="1"/>
  <c r="O382" i="8"/>
  <c r="O331" i="8"/>
  <c r="I380" i="8"/>
  <c r="M380" i="1"/>
  <c r="I361" i="8"/>
  <c r="M361" i="1"/>
  <c r="O376" i="8"/>
  <c r="P346" i="8"/>
  <c r="I374" i="8"/>
  <c r="M374" i="1"/>
  <c r="P410" i="8"/>
  <c r="K332" i="8"/>
  <c r="O332" i="1" s="1"/>
  <c r="I339" i="8"/>
  <c r="M339" i="1"/>
  <c r="P375" i="8"/>
  <c r="I403" i="8"/>
  <c r="M403" i="1"/>
  <c r="O343" i="8"/>
  <c r="P364" i="8"/>
  <c r="K385" i="8"/>
  <c r="O385" i="1" s="1"/>
  <c r="I392" i="8"/>
  <c r="M392" i="1"/>
  <c r="O407" i="8"/>
  <c r="O432" i="8"/>
  <c r="I443" i="8"/>
  <c r="M443" i="1"/>
  <c r="I432" i="8"/>
  <c r="M432" i="1"/>
  <c r="K446" i="8"/>
  <c r="O446" i="1" s="1"/>
  <c r="I453" i="8"/>
  <c r="M453" i="1"/>
  <c r="I426" i="8"/>
  <c r="M426" i="1"/>
  <c r="P462" i="8"/>
  <c r="P424" i="8"/>
  <c r="K445" i="8"/>
  <c r="O445" i="1" s="1"/>
  <c r="I452" i="8"/>
  <c r="M452" i="1"/>
  <c r="K466" i="8"/>
  <c r="O466" i="1" s="1"/>
  <c r="I473" i="8"/>
  <c r="M473" i="1"/>
  <c r="I470" i="8"/>
  <c r="M470" i="1"/>
  <c r="O485" i="8"/>
  <c r="I599" i="8"/>
  <c r="M599" i="1"/>
  <c r="I472" i="8"/>
  <c r="M472" i="1"/>
  <c r="P497" i="8"/>
  <c r="O465" i="8"/>
  <c r="P486" i="8"/>
  <c r="K488" i="8"/>
  <c r="O488" i="1" s="1"/>
  <c r="I495" i="8"/>
  <c r="M495" i="1"/>
  <c r="I525" i="8"/>
  <c r="M525" i="1"/>
  <c r="I534" i="8"/>
  <c r="M534" i="1"/>
  <c r="I580" i="8"/>
  <c r="M580" i="1"/>
  <c r="I564" i="8"/>
  <c r="M564" i="1"/>
  <c r="P515" i="8"/>
  <c r="P504" i="8"/>
  <c r="K506" i="8"/>
  <c r="O506" i="1" s="1"/>
  <c r="I513" i="8"/>
  <c r="M513" i="1"/>
  <c r="O544" i="8"/>
  <c r="I547" i="8"/>
  <c r="M547" i="1"/>
  <c r="I536" i="8"/>
  <c r="M536" i="1"/>
  <c r="O551" i="8"/>
  <c r="K558" i="8"/>
  <c r="O558" i="1" s="1"/>
  <c r="I573" i="8"/>
  <c r="M573" i="1"/>
  <c r="P545" i="8"/>
  <c r="P566" i="8"/>
  <c r="I592" i="8"/>
  <c r="M592" i="1"/>
  <c r="I593" i="8"/>
  <c r="M593" i="1"/>
  <c r="I624" i="8"/>
  <c r="M624" i="1"/>
  <c r="I574" i="8"/>
  <c r="M574" i="1"/>
  <c r="I563" i="8"/>
  <c r="M563" i="1"/>
  <c r="O578" i="8"/>
  <c r="O641" i="8"/>
  <c r="O559" i="8"/>
  <c r="P580" i="8"/>
  <c r="O593" i="8"/>
  <c r="P614" i="8"/>
  <c r="O623" i="8"/>
  <c r="I679" i="8"/>
  <c r="M679" i="1"/>
  <c r="O649" i="8"/>
  <c r="K605" i="8"/>
  <c r="O605" i="1" s="1"/>
  <c r="I612" i="8"/>
  <c r="M612" i="1"/>
  <c r="I85" i="8"/>
  <c r="M641" i="1"/>
  <c r="K612" i="8"/>
  <c r="O612" i="1" s="1"/>
  <c r="I670" i="8"/>
  <c r="M619" i="1"/>
  <c r="P627" i="8"/>
  <c r="I681" i="8"/>
  <c r="M681" i="1"/>
  <c r="I674" i="8"/>
  <c r="M674" i="1"/>
  <c r="K333" i="8"/>
  <c r="O701" i="1" s="1"/>
  <c r="P647" i="8"/>
  <c r="O639" i="8"/>
  <c r="O653" i="8"/>
  <c r="P49" i="8"/>
  <c r="K699" i="8"/>
  <c r="O699" i="1" s="1"/>
  <c r="K630" i="8"/>
  <c r="O630" i="1" s="1"/>
  <c r="I637" i="8"/>
  <c r="M637" i="1"/>
  <c r="O654" i="8"/>
  <c r="K668" i="8"/>
  <c r="O668" i="1" s="1"/>
  <c r="I675" i="8"/>
  <c r="M675" i="1"/>
  <c r="O690" i="8"/>
  <c r="P660" i="8"/>
  <c r="K681" i="8"/>
  <c r="O681" i="1" s="1"/>
  <c r="I688" i="8"/>
  <c r="M688" i="1"/>
  <c r="P673" i="8"/>
  <c r="K694" i="8"/>
  <c r="O694" i="1" s="1"/>
  <c r="I333" i="8"/>
  <c r="M701" i="1"/>
  <c r="K663" i="8"/>
  <c r="O663" i="1" s="1"/>
  <c r="I49" i="8"/>
  <c r="M670" i="1"/>
  <c r="O79" i="8"/>
  <c r="P95" i="8"/>
  <c r="P66" i="8"/>
  <c r="O46" i="8"/>
  <c r="I34" i="8"/>
  <c r="M34" i="1"/>
  <c r="K27" i="8"/>
  <c r="O27" i="1" s="1"/>
  <c r="K131" i="8"/>
  <c r="O131" i="1" s="1"/>
  <c r="O28" i="8"/>
  <c r="I13" i="8"/>
  <c r="M13" i="1"/>
  <c r="K6" i="8"/>
  <c r="O6" i="1" s="1"/>
  <c r="I56" i="8"/>
  <c r="M56" i="1"/>
  <c r="K46" i="8"/>
  <c r="O49" i="1" s="1"/>
  <c r="P28" i="8"/>
  <c r="O7" i="8"/>
  <c r="I74" i="8"/>
  <c r="M74" i="1"/>
  <c r="K52" i="8"/>
  <c r="O52" i="1" s="1"/>
  <c r="P31" i="8"/>
  <c r="O10" i="8"/>
  <c r="I184" i="8"/>
  <c r="M184" i="1"/>
  <c r="K108" i="8"/>
  <c r="O108" i="1" s="1"/>
  <c r="P261" i="8"/>
  <c r="O61" i="8"/>
  <c r="O45" i="8"/>
  <c r="I30" i="8"/>
  <c r="M30" i="1"/>
  <c r="K23" i="8"/>
  <c r="O23" i="1" s="1"/>
  <c r="P134" i="8"/>
  <c r="I46" i="8"/>
  <c r="M49" i="1"/>
  <c r="K42" i="8"/>
  <c r="O42" i="1" s="1"/>
  <c r="P21" i="8"/>
  <c r="K123" i="8"/>
  <c r="O123" i="1" s="1"/>
  <c r="K53" i="8"/>
  <c r="O53" i="1" s="1"/>
  <c r="P32" i="8"/>
  <c r="O11" i="8"/>
  <c r="I59" i="8"/>
  <c r="M59" i="1"/>
  <c r="T30" i="1"/>
  <c r="T22" i="1"/>
  <c r="I7" i="8"/>
  <c r="M7" i="1"/>
  <c r="K96" i="8"/>
  <c r="O96" i="1" s="1"/>
  <c r="I103" i="8"/>
  <c r="M103" i="1"/>
  <c r="O118" i="8"/>
  <c r="I84" i="8"/>
  <c r="M84" i="1"/>
  <c r="O99" i="8"/>
  <c r="I148" i="8"/>
  <c r="M148" i="1"/>
  <c r="I73" i="8"/>
  <c r="M73" i="1"/>
  <c r="P109" i="8"/>
  <c r="K130" i="8"/>
  <c r="O130" i="1" s="1"/>
  <c r="I137" i="8"/>
  <c r="M137" i="1"/>
  <c r="I176" i="8"/>
  <c r="M176" i="1"/>
  <c r="I86" i="8"/>
  <c r="M78" i="1"/>
  <c r="T93" i="1"/>
  <c r="P114" i="8"/>
  <c r="K135" i="8"/>
  <c r="O135" i="1" s="1"/>
  <c r="I142" i="8"/>
  <c r="M142" i="1"/>
  <c r="I123" i="8"/>
  <c r="M123" i="1"/>
  <c r="K177" i="8"/>
  <c r="O177" i="1" s="1"/>
  <c r="I64" i="8"/>
  <c r="M64" i="1"/>
  <c r="O261" i="8"/>
  <c r="P100" i="8"/>
  <c r="K121" i="8"/>
  <c r="O121" i="1" s="1"/>
  <c r="I50" i="8"/>
  <c r="M128" i="1"/>
  <c r="O143" i="8"/>
  <c r="K153" i="8"/>
  <c r="O153" i="1" s="1"/>
  <c r="T60" i="1"/>
  <c r="P619" i="8"/>
  <c r="I109" i="8"/>
  <c r="M109" i="1"/>
  <c r="P145" i="8"/>
  <c r="O223" i="8"/>
  <c r="I165" i="8"/>
  <c r="M165" i="1"/>
  <c r="O180" i="8"/>
  <c r="I229" i="8"/>
  <c r="M229" i="1"/>
  <c r="P158" i="8"/>
  <c r="K179" i="8"/>
  <c r="O179" i="1" s="1"/>
  <c r="I186" i="8"/>
  <c r="M186" i="1"/>
  <c r="P222" i="8"/>
  <c r="I151" i="8"/>
  <c r="M151" i="1"/>
  <c r="I215" i="8"/>
  <c r="M215" i="1"/>
  <c r="I281" i="8"/>
  <c r="M281" i="1"/>
  <c r="O163" i="8"/>
  <c r="K205" i="8"/>
  <c r="O205" i="1" s="1"/>
  <c r="I212" i="8"/>
  <c r="M212" i="1"/>
  <c r="O227" i="8"/>
  <c r="I241" i="8"/>
  <c r="M241" i="1"/>
  <c r="P157" i="8"/>
  <c r="I185" i="8"/>
  <c r="M185" i="1"/>
  <c r="O200" i="8"/>
  <c r="P221" i="8"/>
  <c r="O312" i="8"/>
  <c r="K167" i="8"/>
  <c r="O167" i="1" s="1"/>
  <c r="I174" i="8"/>
  <c r="M174" i="1"/>
  <c r="O189" i="8"/>
  <c r="P210" i="8"/>
  <c r="K231" i="8"/>
  <c r="O231" i="1" s="1"/>
  <c r="I238" i="8"/>
  <c r="M238" i="1"/>
  <c r="O288" i="8"/>
  <c r="P159" i="8"/>
  <c r="K180" i="8"/>
  <c r="O180" i="1" s="1"/>
  <c r="I187" i="8"/>
  <c r="M187" i="1"/>
  <c r="O202" i="8"/>
  <c r="P223" i="8"/>
  <c r="O264" i="8"/>
  <c r="K279" i="8"/>
  <c r="O279" i="1" s="1"/>
  <c r="I286" i="8"/>
  <c r="M286" i="1"/>
  <c r="O301" i="8"/>
  <c r="P329" i="8"/>
  <c r="K252" i="8"/>
  <c r="O252" i="1" s="1"/>
  <c r="I259" i="8"/>
  <c r="M259" i="1"/>
  <c r="O274" i="8"/>
  <c r="P295" i="8"/>
  <c r="K316" i="8"/>
  <c r="O316" i="1" s="1"/>
  <c r="I323" i="8"/>
  <c r="M323" i="1"/>
  <c r="I394" i="8"/>
  <c r="M394" i="1"/>
  <c r="P268" i="8"/>
  <c r="I296" i="8"/>
  <c r="M296" i="1"/>
  <c r="O244" i="8"/>
  <c r="P265" i="8"/>
  <c r="I293" i="8"/>
  <c r="M293" i="1"/>
  <c r="O308" i="8"/>
  <c r="K243" i="8"/>
  <c r="O243" i="1" s="1"/>
  <c r="I669" i="8"/>
  <c r="M250" i="1"/>
  <c r="O265" i="8"/>
  <c r="P286" i="8"/>
  <c r="K307" i="8"/>
  <c r="O307" i="1" s="1"/>
  <c r="I314" i="8"/>
  <c r="M314" i="1"/>
  <c r="O246" i="8"/>
  <c r="P267" i="8"/>
  <c r="I295" i="8"/>
  <c r="M295" i="1"/>
  <c r="O310" i="8"/>
  <c r="P256" i="8"/>
  <c r="K277" i="8"/>
  <c r="O277" i="1" s="1"/>
  <c r="I284" i="8"/>
  <c r="M284" i="1"/>
  <c r="O299" i="8"/>
  <c r="P320" i="8"/>
  <c r="P345" i="8"/>
  <c r="K366" i="8"/>
  <c r="O366" i="1" s="1"/>
  <c r="I373" i="8"/>
  <c r="M373" i="1"/>
  <c r="O388" i="8"/>
  <c r="P409" i="8"/>
  <c r="K368" i="8"/>
  <c r="O368" i="1" s="1"/>
  <c r="I375" i="8"/>
  <c r="M375" i="1"/>
  <c r="O390" i="8"/>
  <c r="O339" i="8"/>
  <c r="K381" i="8"/>
  <c r="O381" i="1" s="1"/>
  <c r="I388" i="8"/>
  <c r="M388" i="1"/>
  <c r="O403" i="8"/>
  <c r="P341" i="8"/>
  <c r="K362" i="8"/>
  <c r="O362" i="1" s="1"/>
  <c r="I369" i="8"/>
  <c r="M369" i="1"/>
  <c r="O384" i="8"/>
  <c r="P354" i="8"/>
  <c r="K375" i="8"/>
  <c r="O375" i="1" s="1"/>
  <c r="I382" i="8"/>
  <c r="M382" i="1"/>
  <c r="P418" i="8"/>
  <c r="I81" i="8"/>
  <c r="M347" i="1"/>
  <c r="O362" i="8"/>
  <c r="P383" i="8"/>
  <c r="I411" i="8"/>
  <c r="M411" i="1"/>
  <c r="I336" i="8"/>
  <c r="M336" i="1"/>
  <c r="O351" i="8"/>
  <c r="P372" i="8"/>
  <c r="K393" i="8"/>
  <c r="O393" i="1" s="1"/>
  <c r="I400" i="8"/>
  <c r="M400" i="1"/>
  <c r="O139" i="8"/>
  <c r="P434" i="8"/>
  <c r="I425" i="8"/>
  <c r="M425" i="1"/>
  <c r="O440" i="8"/>
  <c r="P461" i="8"/>
  <c r="I451" i="8"/>
  <c r="M451" i="1"/>
  <c r="K469" i="8"/>
  <c r="O469" i="1" s="1"/>
  <c r="I440" i="8"/>
  <c r="M440" i="1"/>
  <c r="O455" i="8"/>
  <c r="K462" i="8"/>
  <c r="O462" i="1" s="1"/>
  <c r="P433" i="8"/>
  <c r="K454" i="8"/>
  <c r="O454" i="1" s="1"/>
  <c r="I461" i="8"/>
  <c r="M461" i="1"/>
  <c r="K493" i="8"/>
  <c r="O493" i="1" s="1"/>
  <c r="K427" i="8"/>
  <c r="O427" i="1" s="1"/>
  <c r="I434" i="8"/>
  <c r="M434" i="1"/>
  <c r="O449" i="8"/>
  <c r="I447" i="8"/>
  <c r="M447" i="1"/>
  <c r="O462" i="8"/>
  <c r="I510" i="8"/>
  <c r="M510" i="1"/>
  <c r="P432" i="8"/>
  <c r="K453" i="8"/>
  <c r="O453" i="1" s="1"/>
  <c r="I460" i="8"/>
  <c r="M460" i="1"/>
  <c r="I481" i="8"/>
  <c r="M481" i="1"/>
  <c r="I532" i="8"/>
  <c r="M532" i="1"/>
  <c r="K471" i="8"/>
  <c r="O471" i="1" s="1"/>
  <c r="I478" i="8"/>
  <c r="M478" i="1"/>
  <c r="O493" i="8"/>
  <c r="O500" i="8"/>
  <c r="I517" i="8"/>
  <c r="M517" i="1"/>
  <c r="P495" i="8"/>
  <c r="P506" i="8"/>
  <c r="I480" i="8"/>
  <c r="M480" i="1"/>
  <c r="O495" i="8"/>
  <c r="I469" i="8"/>
  <c r="M469" i="1"/>
  <c r="O484" i="8"/>
  <c r="O473" i="8"/>
  <c r="P494" i="8"/>
  <c r="P475" i="8"/>
  <c r="K496" i="8"/>
  <c r="O496" i="1" s="1"/>
  <c r="K503" i="8"/>
  <c r="O503" i="1" s="1"/>
  <c r="P519" i="8"/>
  <c r="O511" i="8"/>
  <c r="O502" i="8"/>
  <c r="P523" i="8"/>
  <c r="P512" i="8"/>
  <c r="K514" i="8"/>
  <c r="O514" i="1" s="1"/>
  <c r="I521" i="8"/>
  <c r="M521" i="1"/>
  <c r="I529" i="8"/>
  <c r="M529" i="1"/>
  <c r="I537" i="8"/>
  <c r="M537" i="1"/>
  <c r="O552" i="8"/>
  <c r="I591" i="8"/>
  <c r="M591" i="1"/>
  <c r="I569" i="8"/>
  <c r="M569" i="1"/>
  <c r="K537" i="8"/>
  <c r="O537" i="1" s="1"/>
  <c r="I544" i="8"/>
  <c r="M544" i="1"/>
  <c r="K574" i="8"/>
  <c r="O574" i="1" s="1"/>
  <c r="I625" i="8"/>
  <c r="M625" i="1"/>
  <c r="O532" i="8"/>
  <c r="P553" i="8"/>
  <c r="P582" i="8"/>
  <c r="O571" i="8"/>
  <c r="O558" i="8"/>
  <c r="K609" i="8"/>
  <c r="O609" i="1" s="1"/>
  <c r="I582" i="8"/>
  <c r="M582" i="1"/>
  <c r="I616" i="8"/>
  <c r="M616" i="1"/>
  <c r="K564" i="8"/>
  <c r="O564" i="1" s="1"/>
  <c r="I571" i="8"/>
  <c r="M571" i="1"/>
  <c r="O586" i="8"/>
  <c r="O567" i="8"/>
  <c r="P588" i="8"/>
  <c r="I613" i="8"/>
  <c r="M613" i="1"/>
  <c r="O601" i="8"/>
  <c r="P649" i="8"/>
  <c r="I634" i="8"/>
  <c r="M634" i="1"/>
  <c r="P646" i="8"/>
  <c r="I615" i="8"/>
  <c r="M615" i="1"/>
  <c r="T656" i="1"/>
  <c r="P592" i="8"/>
  <c r="K613" i="8"/>
  <c r="O613" i="1" s="1"/>
  <c r="I620" i="8"/>
  <c r="M620" i="1"/>
  <c r="K629" i="8"/>
  <c r="O629" i="1" s="1"/>
  <c r="K591" i="8"/>
  <c r="O591" i="1" s="1"/>
  <c r="I598" i="8"/>
  <c r="M598" i="1"/>
  <c r="K635" i="8"/>
  <c r="O643" i="1" s="1"/>
  <c r="P599" i="8"/>
  <c r="K620" i="8"/>
  <c r="O620" i="1" s="1"/>
  <c r="O630" i="8"/>
  <c r="I697" i="8"/>
  <c r="M697" i="1"/>
  <c r="O635" i="8"/>
  <c r="I690" i="8"/>
  <c r="M690" i="1"/>
  <c r="P688" i="8"/>
  <c r="O634" i="8"/>
  <c r="I632" i="8"/>
  <c r="M632" i="1"/>
  <c r="O647" i="8"/>
  <c r="P654" i="8"/>
  <c r="P686" i="8"/>
  <c r="K701" i="8"/>
  <c r="O638" i="1" s="1"/>
  <c r="I645" i="8"/>
  <c r="M645" i="1"/>
  <c r="O49" i="8"/>
  <c r="P655" i="8"/>
  <c r="K676" i="8"/>
  <c r="O676" i="1" s="1"/>
  <c r="I683" i="8"/>
  <c r="M683" i="1"/>
  <c r="O698" i="8"/>
  <c r="P668" i="8"/>
  <c r="K689" i="8"/>
  <c r="O689" i="1" s="1"/>
  <c r="I696" i="8"/>
  <c r="M696" i="1"/>
  <c r="O660" i="8"/>
  <c r="P681" i="8"/>
  <c r="K685" i="8"/>
  <c r="O702" i="1" s="1"/>
  <c r="K671" i="8"/>
  <c r="O671" i="1" s="1"/>
  <c r="I678" i="8"/>
  <c r="M678" i="1"/>
  <c r="O693" i="8"/>
  <c r="K92" i="8"/>
  <c r="O92" i="1" s="1"/>
  <c r="O41" i="8"/>
  <c r="I26" i="8"/>
  <c r="M26" i="1"/>
  <c r="K19" i="8"/>
  <c r="O19" i="1" s="1"/>
  <c r="R4" i="1"/>
  <c r="O20" i="8"/>
  <c r="I5" i="8"/>
  <c r="M5" i="1"/>
  <c r="P126" i="8"/>
  <c r="I99" i="8"/>
  <c r="M99" i="1"/>
  <c r="I78" i="8"/>
  <c r="M48" i="1"/>
  <c r="K41" i="8"/>
  <c r="O41" i="1" s="1"/>
  <c r="P20" i="8"/>
  <c r="I130" i="8"/>
  <c r="M130" i="1"/>
  <c r="P80" i="8"/>
  <c r="I51" i="8"/>
  <c r="M51" i="1"/>
  <c r="K44" i="8"/>
  <c r="O44" i="1" s="1"/>
  <c r="P23" i="8"/>
  <c r="O106" i="8"/>
  <c r="K415" i="8"/>
  <c r="O76" i="1" s="1"/>
  <c r="O58" i="8"/>
  <c r="O37" i="8"/>
  <c r="I22" i="8"/>
  <c r="M22" i="1"/>
  <c r="K15" i="8"/>
  <c r="O15" i="1" s="1"/>
  <c r="O129" i="8"/>
  <c r="O56" i="8"/>
  <c r="I41" i="8"/>
  <c r="M41" i="1"/>
  <c r="K34" i="8"/>
  <c r="O34" i="1" s="1"/>
  <c r="P13" i="8"/>
  <c r="I115" i="8"/>
  <c r="M115" i="1"/>
  <c r="P62" i="8"/>
  <c r="I52" i="8"/>
  <c r="M52" i="1"/>
  <c r="K45" i="8"/>
  <c r="O45" i="1" s="1"/>
  <c r="P24" i="8"/>
  <c r="I92" i="8"/>
  <c r="M92" i="1"/>
  <c r="I200" i="8"/>
  <c r="M200" i="1"/>
  <c r="I619" i="8"/>
  <c r="M81" i="1"/>
  <c r="I145" i="8"/>
  <c r="M145" i="1"/>
  <c r="I436" i="8"/>
  <c r="M86" i="1"/>
  <c r="T101" i="1"/>
  <c r="I152" i="8"/>
  <c r="M152" i="1"/>
  <c r="I131" i="8"/>
  <c r="M131" i="1"/>
  <c r="I289" i="8"/>
  <c r="M289" i="1"/>
  <c r="I72" i="8"/>
  <c r="M72" i="1"/>
  <c r="P108" i="8"/>
  <c r="I136" i="8"/>
  <c r="M136" i="1"/>
  <c r="O68" i="8"/>
  <c r="P89" i="8"/>
  <c r="K110" i="8"/>
  <c r="O110" i="1" s="1"/>
  <c r="I117" i="8"/>
  <c r="M117" i="1"/>
  <c r="T132" i="1"/>
  <c r="I173" i="8"/>
  <c r="M173" i="1"/>
  <c r="I237" i="8"/>
  <c r="M237" i="1"/>
  <c r="I194" i="8"/>
  <c r="M194" i="1"/>
  <c r="I159" i="8"/>
  <c r="M159" i="1"/>
  <c r="O174" i="8"/>
  <c r="I223" i="8"/>
  <c r="M223" i="1"/>
  <c r="O238" i="8"/>
  <c r="K149" i="8"/>
  <c r="O149" i="1" s="1"/>
  <c r="I156" i="8"/>
  <c r="M156" i="1"/>
  <c r="I220" i="8"/>
  <c r="M220" i="1"/>
  <c r="P165" i="8"/>
  <c r="K186" i="8"/>
  <c r="O186" i="1" s="1"/>
  <c r="I193" i="8"/>
  <c r="M193" i="1"/>
  <c r="P229" i="8"/>
  <c r="P154" i="8"/>
  <c r="I182" i="8"/>
  <c r="M182" i="1"/>
  <c r="P218" i="8"/>
  <c r="P167" i="8"/>
  <c r="K188" i="8"/>
  <c r="O188" i="1" s="1"/>
  <c r="I195" i="8"/>
  <c r="M195" i="1"/>
  <c r="O210" i="8"/>
  <c r="P231" i="8"/>
  <c r="I294" i="8"/>
  <c r="M294" i="1"/>
  <c r="I267" i="8"/>
  <c r="M267" i="1"/>
  <c r="I304" i="8"/>
  <c r="M304" i="1"/>
  <c r="I301" i="8"/>
  <c r="M301" i="1"/>
  <c r="I258" i="8"/>
  <c r="M258" i="1"/>
  <c r="P294" i="8"/>
  <c r="I322" i="8"/>
  <c r="M322" i="1"/>
  <c r="I386" i="8"/>
  <c r="M386" i="1"/>
  <c r="I239" i="8"/>
  <c r="M239" i="1"/>
  <c r="P275" i="8"/>
  <c r="I303" i="8"/>
  <c r="M303" i="1"/>
  <c r="O243" i="8"/>
  <c r="P264" i="8"/>
  <c r="K285" i="8"/>
  <c r="O285" i="1" s="1"/>
  <c r="I292" i="8"/>
  <c r="M292" i="1"/>
  <c r="O307" i="8"/>
  <c r="P328" i="8"/>
  <c r="K374" i="8"/>
  <c r="O374" i="1" s="1"/>
  <c r="I381" i="8"/>
  <c r="M381" i="1"/>
  <c r="I383" i="8"/>
  <c r="M383" i="1"/>
  <c r="I332" i="8"/>
  <c r="M332" i="1"/>
  <c r="I396" i="8"/>
  <c r="M396" i="1"/>
  <c r="K431" i="8"/>
  <c r="O431" i="1" s="1"/>
  <c r="O328" i="8"/>
  <c r="I377" i="8"/>
  <c r="M377" i="1"/>
  <c r="T445" i="1"/>
  <c r="I390" i="8"/>
  <c r="M390" i="1"/>
  <c r="I355" i="8"/>
  <c r="M355" i="1"/>
  <c r="P391" i="8"/>
  <c r="I419" i="8"/>
  <c r="M419" i="1"/>
  <c r="K337" i="8"/>
  <c r="O337" i="1" s="1"/>
  <c r="I344" i="8"/>
  <c r="M344" i="1"/>
  <c r="O359" i="8"/>
  <c r="P380" i="8"/>
  <c r="K401" i="8"/>
  <c r="O401" i="1" s="1"/>
  <c r="I408" i="8"/>
  <c r="M408" i="1"/>
  <c r="K426" i="8"/>
  <c r="O426" i="1" s="1"/>
  <c r="I433" i="8"/>
  <c r="M433" i="1"/>
  <c r="O448" i="8"/>
  <c r="I459" i="8"/>
  <c r="M459" i="1"/>
  <c r="P420" i="8"/>
  <c r="I448" i="8"/>
  <c r="M448" i="1"/>
  <c r="I467" i="8"/>
  <c r="M467" i="1"/>
  <c r="O420" i="8"/>
  <c r="K435" i="8"/>
  <c r="O435" i="1" s="1"/>
  <c r="I442" i="8"/>
  <c r="M442" i="1"/>
  <c r="K448" i="8"/>
  <c r="O448" i="1" s="1"/>
  <c r="I455" i="8"/>
  <c r="M455" i="1"/>
  <c r="K461" i="8"/>
  <c r="O461" i="1" s="1"/>
  <c r="I489" i="8"/>
  <c r="M489" i="1"/>
  <c r="K479" i="8"/>
  <c r="O479" i="1" s="1"/>
  <c r="I486" i="8"/>
  <c r="M486" i="1"/>
  <c r="I526" i="8"/>
  <c r="M526" i="1"/>
  <c r="O482" i="8"/>
  <c r="I543" i="8"/>
  <c r="M543" i="1"/>
  <c r="K481" i="8"/>
  <c r="O481" i="1" s="1"/>
  <c r="I488" i="8"/>
  <c r="M488" i="1"/>
  <c r="K470" i="8"/>
  <c r="O470" i="1" s="1"/>
  <c r="I477" i="8"/>
  <c r="M477" i="1"/>
  <c r="I466" i="8"/>
  <c r="M466" i="1"/>
  <c r="P483" i="8"/>
  <c r="I504" i="8"/>
  <c r="M504" i="1"/>
  <c r="O519" i="8"/>
  <c r="O537" i="8"/>
  <c r="I589" i="8"/>
  <c r="M589" i="1"/>
  <c r="P520" i="8"/>
  <c r="K527" i="8"/>
  <c r="O527" i="1" s="1"/>
  <c r="K522" i="8"/>
  <c r="O522" i="1" s="1"/>
  <c r="K538" i="8"/>
  <c r="O538" i="1" s="1"/>
  <c r="I545" i="8"/>
  <c r="M545" i="1"/>
  <c r="I600" i="8"/>
  <c r="M600" i="1"/>
  <c r="I585" i="8"/>
  <c r="M585" i="1"/>
  <c r="I552" i="8"/>
  <c r="M552" i="1"/>
  <c r="T592" i="1"/>
  <c r="P550" i="8"/>
  <c r="K557" i="8"/>
  <c r="O557" i="1" s="1"/>
  <c r="I572" i="8"/>
  <c r="M572" i="1"/>
  <c r="P562" i="8"/>
  <c r="I590" i="8"/>
  <c r="M590" i="1"/>
  <c r="I579" i="8"/>
  <c r="M579" i="1"/>
  <c r="I626" i="8"/>
  <c r="M626" i="1"/>
  <c r="I560" i="8"/>
  <c r="M560" i="1"/>
  <c r="O575" i="8"/>
  <c r="O615" i="8"/>
  <c r="I692" i="8"/>
  <c r="M692" i="1"/>
  <c r="I594" i="8"/>
  <c r="M594" i="1"/>
  <c r="I641" i="8"/>
  <c r="M623" i="1"/>
  <c r="I660" i="8"/>
  <c r="M660" i="1"/>
  <c r="K621" i="8"/>
  <c r="O621" i="1" s="1"/>
  <c r="I622" i="8"/>
  <c r="M650" i="1"/>
  <c r="I606" i="8"/>
  <c r="M606" i="1"/>
  <c r="P630" i="8"/>
  <c r="P607" i="8"/>
  <c r="I76" i="8"/>
  <c r="M631" i="1"/>
  <c r="I655" i="8"/>
  <c r="M655" i="1"/>
  <c r="I627" i="8"/>
  <c r="M627" i="1"/>
  <c r="I673" i="8"/>
  <c r="M673" i="1"/>
  <c r="I640" i="8"/>
  <c r="M640" i="1"/>
  <c r="P657" i="8"/>
  <c r="K646" i="8"/>
  <c r="O646" i="1" s="1"/>
  <c r="I671" i="8"/>
  <c r="M671" i="1"/>
  <c r="O686" i="8"/>
  <c r="P663" i="8"/>
  <c r="I691" i="8"/>
  <c r="M691" i="1"/>
  <c r="O655" i="8"/>
  <c r="P676" i="8"/>
  <c r="O668" i="8"/>
  <c r="P689" i="8"/>
  <c r="P658" i="8"/>
  <c r="K679" i="8"/>
  <c r="O679" i="1" s="1"/>
  <c r="I686" i="8"/>
  <c r="M686" i="1"/>
  <c r="O333" i="8"/>
  <c r="I122" i="8"/>
  <c r="M122" i="1"/>
  <c r="O347" i="8"/>
  <c r="O33" i="8"/>
  <c r="I18" i="8"/>
  <c r="M18" i="1"/>
  <c r="K11" i="8"/>
  <c r="O11" i="1" s="1"/>
  <c r="F3" i="8"/>
  <c r="K54" i="8"/>
  <c r="O54" i="1" s="1"/>
  <c r="O12" i="8"/>
  <c r="Q4" i="1"/>
  <c r="O121" i="8"/>
  <c r="I67" i="8"/>
  <c r="M67" i="1"/>
  <c r="O55" i="8"/>
  <c r="I40" i="8"/>
  <c r="M40" i="1"/>
  <c r="K33" i="8"/>
  <c r="O33" i="1" s="1"/>
  <c r="P12" i="8"/>
  <c r="K82" i="8"/>
  <c r="O91" i="1" s="1"/>
  <c r="I43" i="8"/>
  <c r="M43" i="1"/>
  <c r="K36" i="8"/>
  <c r="O36" i="1" s="1"/>
  <c r="P15" i="8"/>
  <c r="O74" i="8"/>
  <c r="P48" i="8"/>
  <c r="O29" i="8"/>
  <c r="I14" i="8"/>
  <c r="M14" i="1"/>
  <c r="K7" i="8"/>
  <c r="O7" i="1" s="1"/>
  <c r="I98" i="8"/>
  <c r="M98" i="1"/>
  <c r="O78" i="8"/>
  <c r="I33" i="8"/>
  <c r="M33" i="1"/>
  <c r="K26" i="8"/>
  <c r="O26" i="1" s="1"/>
  <c r="P5" i="8"/>
  <c r="I83" i="8"/>
  <c r="M83" i="1"/>
  <c r="I44" i="8"/>
  <c r="M44" i="1"/>
  <c r="K37" i="8"/>
  <c r="O37" i="1" s="1"/>
  <c r="P16" i="8"/>
  <c r="T616" i="8" l="1"/>
  <c r="T94" i="8"/>
  <c r="T14" i="8"/>
  <c r="T64" i="8"/>
  <c r="T656" i="8"/>
  <c r="G380" i="1"/>
  <c r="H380" i="1" s="1"/>
  <c r="R380" i="8"/>
  <c r="G668" i="1"/>
  <c r="H668" i="1" s="1"/>
  <c r="R668" i="8"/>
  <c r="G688" i="1"/>
  <c r="H688" i="1" s="1"/>
  <c r="R688" i="8"/>
  <c r="G599" i="1"/>
  <c r="H599" i="1" s="1"/>
  <c r="R599" i="8"/>
  <c r="G622" i="1"/>
  <c r="H622" i="1" s="1"/>
  <c r="R649" i="8"/>
  <c r="G434" i="1"/>
  <c r="H434" i="1" s="1"/>
  <c r="R434" i="8"/>
  <c r="G341" i="1"/>
  <c r="H341" i="1" s="1"/>
  <c r="R341" i="8"/>
  <c r="G320" i="1"/>
  <c r="H320" i="1" s="1"/>
  <c r="R320" i="8"/>
  <c r="G157" i="1"/>
  <c r="H157" i="1" s="1"/>
  <c r="R157" i="8"/>
  <c r="G647" i="1"/>
  <c r="H647" i="1" s="1"/>
  <c r="R647" i="8"/>
  <c r="G497" i="1"/>
  <c r="H497" i="1" s="1"/>
  <c r="R497" i="8"/>
  <c r="G215" i="1"/>
  <c r="H215" i="1" s="1"/>
  <c r="R215" i="8"/>
  <c r="G73" i="1"/>
  <c r="H73" i="1" s="1"/>
  <c r="R73" i="8"/>
  <c r="G36" i="1"/>
  <c r="H36" i="1" s="1"/>
  <c r="R36" i="8"/>
  <c r="G489" i="1"/>
  <c r="H489" i="1" s="1"/>
  <c r="R489" i="8"/>
  <c r="G393" i="1"/>
  <c r="H393" i="1" s="1"/>
  <c r="R393" i="8"/>
  <c r="T393" i="8" s="1"/>
  <c r="G65" i="1"/>
  <c r="H65" i="1" s="1"/>
  <c r="R65" i="8"/>
  <c r="G330" i="1"/>
  <c r="H330" i="1" s="1"/>
  <c r="R330" i="8"/>
  <c r="G296" i="1"/>
  <c r="H296" i="1" s="1"/>
  <c r="R296" i="8"/>
  <c r="T296" i="8" s="1"/>
  <c r="G26" i="1"/>
  <c r="H26" i="1" s="1"/>
  <c r="R26" i="8"/>
  <c r="G204" i="1"/>
  <c r="H204" i="1" s="1"/>
  <c r="R204" i="8"/>
  <c r="G649" i="1"/>
  <c r="H649" i="1" s="1"/>
  <c r="R638" i="8"/>
  <c r="G484" i="1"/>
  <c r="H484" i="1" s="1"/>
  <c r="R484" i="8"/>
  <c r="G455" i="1"/>
  <c r="H455" i="1" s="1"/>
  <c r="R455" i="8"/>
  <c r="G623" i="1"/>
  <c r="H623" i="1" s="1"/>
  <c r="R641" i="8"/>
  <c r="G590" i="1"/>
  <c r="H590" i="1" s="1"/>
  <c r="R590" i="8"/>
  <c r="G528" i="1"/>
  <c r="H528" i="1" s="1"/>
  <c r="R528" i="8"/>
  <c r="G476" i="1"/>
  <c r="H476" i="1" s="1"/>
  <c r="R476" i="8"/>
  <c r="G436" i="1"/>
  <c r="H436" i="1" s="1"/>
  <c r="R90" i="8"/>
  <c r="G384" i="1"/>
  <c r="H384" i="1" s="1"/>
  <c r="R384" i="8"/>
  <c r="G369" i="1"/>
  <c r="H369" i="1" s="1"/>
  <c r="R369" i="8"/>
  <c r="G170" i="1"/>
  <c r="H170" i="1" s="1"/>
  <c r="R170" i="8"/>
  <c r="G211" i="1"/>
  <c r="H211" i="1" s="1"/>
  <c r="R211" i="8"/>
  <c r="G225" i="1"/>
  <c r="H225" i="1" s="1"/>
  <c r="R225" i="8"/>
  <c r="G267" i="1"/>
  <c r="H267" i="1" s="1"/>
  <c r="R267" i="8"/>
  <c r="G295" i="1"/>
  <c r="H295" i="1" s="1"/>
  <c r="R295" i="8"/>
  <c r="G159" i="1"/>
  <c r="H159" i="1" s="1"/>
  <c r="R159" i="8"/>
  <c r="G145" i="1"/>
  <c r="H145" i="1" s="1"/>
  <c r="R145" i="8"/>
  <c r="G134" i="1"/>
  <c r="H134" i="1" s="1"/>
  <c r="R134" i="8"/>
  <c r="G28" i="1"/>
  <c r="H28" i="1" s="1"/>
  <c r="R28" i="8"/>
  <c r="G504" i="1"/>
  <c r="H504" i="1" s="1"/>
  <c r="R504" i="8"/>
  <c r="G346" i="1"/>
  <c r="H346" i="1" s="1"/>
  <c r="R346" i="8"/>
  <c r="G259" i="1"/>
  <c r="H259" i="1" s="1"/>
  <c r="R259" i="8"/>
  <c r="G29" i="1"/>
  <c r="H29" i="1" s="1"/>
  <c r="R29" i="8"/>
  <c r="G652" i="1"/>
  <c r="H652" i="1" s="1"/>
  <c r="R652" i="8"/>
  <c r="T652" i="8" s="1"/>
  <c r="G454" i="1"/>
  <c r="H454" i="1" s="1"/>
  <c r="R454" i="8"/>
  <c r="G356" i="1"/>
  <c r="H356" i="1" s="1"/>
  <c r="R356" i="8"/>
  <c r="G367" i="1"/>
  <c r="H367" i="1" s="1"/>
  <c r="R367" i="8"/>
  <c r="G148" i="1"/>
  <c r="H148" i="1" s="1"/>
  <c r="R148" i="8"/>
  <c r="T148" i="8" s="1"/>
  <c r="G610" i="1"/>
  <c r="H610" i="1" s="1"/>
  <c r="R610" i="8"/>
  <c r="G348" i="1"/>
  <c r="H348" i="1" s="1"/>
  <c r="R348" i="8"/>
  <c r="G243" i="1"/>
  <c r="H243" i="1" s="1"/>
  <c r="R243" i="8"/>
  <c r="G55" i="1"/>
  <c r="H55" i="1" s="1"/>
  <c r="R55" i="8"/>
  <c r="G682" i="1"/>
  <c r="H682" i="1" s="1"/>
  <c r="R682" i="8"/>
  <c r="G548" i="1"/>
  <c r="H548" i="1" s="1"/>
  <c r="R548" i="8"/>
  <c r="G318" i="1"/>
  <c r="H318" i="1" s="1"/>
  <c r="R318" i="8"/>
  <c r="G34" i="1"/>
  <c r="H34" i="1" s="1"/>
  <c r="R34" i="8"/>
  <c r="G468" i="1"/>
  <c r="H468" i="1" s="1"/>
  <c r="R468" i="8"/>
  <c r="G357" i="1"/>
  <c r="H357" i="1" s="1"/>
  <c r="R357" i="8"/>
  <c r="G325" i="1"/>
  <c r="H325" i="1" s="1"/>
  <c r="R325" i="8"/>
  <c r="G130" i="1"/>
  <c r="H130" i="1" s="1"/>
  <c r="R130" i="8"/>
  <c r="G195" i="1"/>
  <c r="H195" i="1" s="1"/>
  <c r="R195" i="8"/>
  <c r="G546" i="1"/>
  <c r="H546" i="1" s="1"/>
  <c r="R546" i="8"/>
  <c r="G324" i="1"/>
  <c r="H324" i="1" s="1"/>
  <c r="R324" i="8"/>
  <c r="G558" i="1"/>
  <c r="H558" i="1" s="1"/>
  <c r="R558" i="8"/>
  <c r="G389" i="1"/>
  <c r="H389" i="1" s="1"/>
  <c r="R389" i="8"/>
  <c r="G279" i="1"/>
  <c r="H279" i="1" s="1"/>
  <c r="R279" i="8"/>
  <c r="G93" i="1"/>
  <c r="H93" i="1" s="1"/>
  <c r="R93" i="8"/>
  <c r="T93" i="8" s="1"/>
  <c r="G74" i="1"/>
  <c r="H74" i="1" s="1"/>
  <c r="R74" i="8"/>
  <c r="G470" i="1"/>
  <c r="H470" i="1" s="1"/>
  <c r="R470" i="8"/>
  <c r="G271" i="1"/>
  <c r="H271" i="1" s="1"/>
  <c r="R271" i="8"/>
  <c r="G163" i="1"/>
  <c r="H163" i="1" s="1"/>
  <c r="R163" i="8"/>
  <c r="G216" i="1"/>
  <c r="H216" i="1" s="1"/>
  <c r="R216" i="8"/>
  <c r="G99" i="1"/>
  <c r="H99" i="1" s="1"/>
  <c r="R99" i="8"/>
  <c r="G361" i="1"/>
  <c r="H361" i="1" s="1"/>
  <c r="R361" i="8"/>
  <c r="G217" i="1"/>
  <c r="H217" i="1" s="1"/>
  <c r="R217" i="8"/>
  <c r="G574" i="1"/>
  <c r="H574" i="1" s="1"/>
  <c r="R574" i="8"/>
  <c r="G321" i="1"/>
  <c r="H321" i="1" s="1"/>
  <c r="R321" i="8"/>
  <c r="G171" i="1"/>
  <c r="H171" i="1" s="1"/>
  <c r="R171" i="8"/>
  <c r="G437" i="1"/>
  <c r="H437" i="1" s="1"/>
  <c r="R437" i="8"/>
  <c r="G224" i="1"/>
  <c r="H224" i="1" s="1"/>
  <c r="R224" i="8"/>
  <c r="G293" i="1"/>
  <c r="H293" i="1" s="1"/>
  <c r="R293" i="8"/>
  <c r="G75" i="1"/>
  <c r="H75" i="1" s="1"/>
  <c r="R75" i="8"/>
  <c r="G333" i="1"/>
  <c r="H333" i="1" s="1"/>
  <c r="R631" i="8"/>
  <c r="G193" i="1"/>
  <c r="H193" i="1" s="1"/>
  <c r="R193" i="8"/>
  <c r="G232" i="1"/>
  <c r="H232" i="1" s="1"/>
  <c r="R232" i="8"/>
  <c r="G442" i="1"/>
  <c r="H442" i="1" s="1"/>
  <c r="R442" i="8"/>
  <c r="G164" i="1"/>
  <c r="H164" i="1" s="1"/>
  <c r="R164" i="8"/>
  <c r="G192" i="1"/>
  <c r="H192" i="1" s="1"/>
  <c r="R192" i="8"/>
  <c r="G331" i="1"/>
  <c r="H331" i="1" s="1"/>
  <c r="R331" i="8"/>
  <c r="G309" i="1"/>
  <c r="H309" i="1" s="1"/>
  <c r="R309" i="8"/>
  <c r="G141" i="1"/>
  <c r="H141" i="1" s="1"/>
  <c r="R141" i="8"/>
  <c r="G587" i="1"/>
  <c r="H587" i="1" s="1"/>
  <c r="R587" i="8"/>
  <c r="G149" i="1"/>
  <c r="H149" i="1" s="1"/>
  <c r="R149" i="8"/>
  <c r="G30" i="1"/>
  <c r="H30" i="1" s="1"/>
  <c r="R30" i="8"/>
  <c r="T30" i="8" s="1"/>
  <c r="G672" i="1"/>
  <c r="H672" i="1" s="1"/>
  <c r="R672" i="8"/>
  <c r="G158" i="1"/>
  <c r="H158" i="1" s="1"/>
  <c r="R158" i="8"/>
  <c r="G375" i="1"/>
  <c r="H375" i="1" s="1"/>
  <c r="R375" i="8"/>
  <c r="G537" i="1"/>
  <c r="H537" i="1" s="1"/>
  <c r="R537" i="8"/>
  <c r="G338" i="1"/>
  <c r="H338" i="1" s="1"/>
  <c r="R338" i="8"/>
  <c r="G251" i="1"/>
  <c r="H251" i="1" s="1"/>
  <c r="R251" i="8"/>
  <c r="G37" i="1"/>
  <c r="H37" i="1" s="1"/>
  <c r="R37" i="8"/>
  <c r="G47" i="1"/>
  <c r="H47" i="1" s="1"/>
  <c r="R47" i="8"/>
  <c r="G564" i="1"/>
  <c r="H564" i="1" s="1"/>
  <c r="R564" i="8"/>
  <c r="G459" i="1"/>
  <c r="H459" i="1" s="1"/>
  <c r="R459" i="8"/>
  <c r="G326" i="1"/>
  <c r="H326" i="1" s="1"/>
  <c r="R326" i="8"/>
  <c r="G121" i="1"/>
  <c r="H121" i="1" s="1"/>
  <c r="R121" i="8"/>
  <c r="G76" i="1"/>
  <c r="H76" i="1" s="1"/>
  <c r="R415" i="8"/>
  <c r="T415" i="8" s="1"/>
  <c r="G525" i="1"/>
  <c r="H525" i="1" s="1"/>
  <c r="R525" i="8"/>
  <c r="G351" i="1"/>
  <c r="H351" i="1" s="1"/>
  <c r="R351" i="8"/>
  <c r="G191" i="1"/>
  <c r="H191" i="1" s="1"/>
  <c r="R191" i="8"/>
  <c r="G178" i="1"/>
  <c r="H178" i="1" s="1"/>
  <c r="R178" i="8"/>
  <c r="G132" i="1"/>
  <c r="H132" i="1" s="1"/>
  <c r="R132" i="8"/>
  <c r="T132" i="8" s="1"/>
  <c r="G146" i="1"/>
  <c r="H146" i="1" s="1"/>
  <c r="R146" i="8"/>
  <c r="G674" i="1"/>
  <c r="H674" i="1" s="1"/>
  <c r="R674" i="8"/>
  <c r="G463" i="1"/>
  <c r="H463" i="1" s="1"/>
  <c r="R463" i="8"/>
  <c r="G378" i="1"/>
  <c r="H378" i="1" s="1"/>
  <c r="R378" i="8"/>
  <c r="G280" i="1"/>
  <c r="H280" i="1" s="1"/>
  <c r="R280" i="8"/>
  <c r="G246" i="1"/>
  <c r="H246" i="1" s="1"/>
  <c r="R246" i="8"/>
  <c r="G650" i="1"/>
  <c r="H650" i="1" s="1"/>
  <c r="R622" i="8"/>
  <c r="G491" i="1"/>
  <c r="H491" i="1" s="1"/>
  <c r="R491" i="8"/>
  <c r="G539" i="1"/>
  <c r="H539" i="1" s="1"/>
  <c r="R539" i="8"/>
  <c r="G453" i="1"/>
  <c r="H453" i="1" s="1"/>
  <c r="R453" i="8"/>
  <c r="T453" i="8" s="1"/>
  <c r="G337" i="1"/>
  <c r="H337" i="1" s="1"/>
  <c r="R337" i="8"/>
  <c r="G598" i="1"/>
  <c r="H598" i="1" s="1"/>
  <c r="R598" i="8"/>
  <c r="T361" i="8"/>
  <c r="T280" i="8"/>
  <c r="G658" i="1"/>
  <c r="H658" i="1" s="1"/>
  <c r="R658" i="8"/>
  <c r="G630" i="1"/>
  <c r="H630" i="1" s="1"/>
  <c r="R630" i="8"/>
  <c r="G592" i="1"/>
  <c r="H592" i="1" s="1"/>
  <c r="R592" i="8"/>
  <c r="T592" i="8" s="1"/>
  <c r="G676" i="1"/>
  <c r="H676" i="1" s="1"/>
  <c r="R676" i="8"/>
  <c r="G32" i="1"/>
  <c r="H32" i="1" s="1"/>
  <c r="R32" i="8"/>
  <c r="G515" i="1"/>
  <c r="H515" i="1" s="1"/>
  <c r="R515" i="8"/>
  <c r="G126" i="1"/>
  <c r="H126" i="1" s="1"/>
  <c r="R126" i="8"/>
  <c r="G681" i="1"/>
  <c r="H681" i="1" s="1"/>
  <c r="R681" i="8"/>
  <c r="G654" i="1"/>
  <c r="H654" i="1" s="1"/>
  <c r="R654" i="8"/>
  <c r="G383" i="1"/>
  <c r="H383" i="1" s="1"/>
  <c r="R383" i="8"/>
  <c r="G354" i="1"/>
  <c r="H354" i="1" s="1"/>
  <c r="R354" i="8"/>
  <c r="G268" i="1"/>
  <c r="H268" i="1" s="1"/>
  <c r="R268" i="8"/>
  <c r="G660" i="1"/>
  <c r="H660" i="1" s="1"/>
  <c r="R660" i="8"/>
  <c r="G614" i="1"/>
  <c r="H614" i="1" s="1"/>
  <c r="R614" i="8"/>
  <c r="G566" i="1"/>
  <c r="H566" i="1" s="1"/>
  <c r="R566" i="8"/>
  <c r="G248" i="1"/>
  <c r="H248" i="1" s="1"/>
  <c r="R248" i="8"/>
  <c r="G213" i="1"/>
  <c r="H213" i="1" s="1"/>
  <c r="R213" i="8"/>
  <c r="G507" i="1"/>
  <c r="H507" i="1" s="1"/>
  <c r="R507" i="8"/>
  <c r="G480" i="1"/>
  <c r="H480" i="1" s="1"/>
  <c r="R480" i="8"/>
  <c r="G240" i="1"/>
  <c r="H240" i="1" s="1"/>
  <c r="R240" i="8"/>
  <c r="G205" i="1"/>
  <c r="H205" i="1" s="1"/>
  <c r="R205" i="8"/>
  <c r="G58" i="1"/>
  <c r="H58" i="1" s="1"/>
  <c r="R58" i="8"/>
  <c r="G583" i="1"/>
  <c r="H583" i="1" s="1"/>
  <c r="R583" i="8"/>
  <c r="G499" i="1"/>
  <c r="H499" i="1" s="1"/>
  <c r="R499" i="8"/>
  <c r="G446" i="1"/>
  <c r="H446" i="1" s="1"/>
  <c r="R446" i="8"/>
  <c r="G199" i="1"/>
  <c r="H199" i="1" s="1"/>
  <c r="R199" i="8"/>
  <c r="G197" i="1"/>
  <c r="H197" i="1" s="1"/>
  <c r="R197" i="8"/>
  <c r="G602" i="1"/>
  <c r="H602" i="1" s="1"/>
  <c r="R602" i="8"/>
  <c r="G340" i="1"/>
  <c r="H340" i="1" s="1"/>
  <c r="R340" i="8"/>
  <c r="G427" i="1"/>
  <c r="H427" i="1" s="1"/>
  <c r="R427" i="8"/>
  <c r="G392" i="1"/>
  <c r="H392" i="1" s="1"/>
  <c r="R392" i="8"/>
  <c r="G288" i="1"/>
  <c r="H288" i="1" s="1"/>
  <c r="R288" i="8"/>
  <c r="G679" i="1"/>
  <c r="H679" i="1" s="1"/>
  <c r="R679" i="8"/>
  <c r="G694" i="1"/>
  <c r="H694" i="1" s="1"/>
  <c r="R694" i="8"/>
  <c r="G567" i="1"/>
  <c r="H567" i="1" s="1"/>
  <c r="R567" i="8"/>
  <c r="G456" i="1"/>
  <c r="H456" i="1" s="1"/>
  <c r="R456" i="8"/>
  <c r="G234" i="1"/>
  <c r="H234" i="1" s="1"/>
  <c r="R234" i="8"/>
  <c r="G60" i="1"/>
  <c r="H60" i="1" s="1"/>
  <c r="R60" i="8"/>
  <c r="T60" i="8" s="1"/>
  <c r="G133" i="1"/>
  <c r="H133" i="1" s="1"/>
  <c r="R133" i="8"/>
  <c r="G103" i="1"/>
  <c r="H103" i="1" s="1"/>
  <c r="R103" i="8"/>
  <c r="G42" i="1"/>
  <c r="H42" i="1" s="1"/>
  <c r="R42" i="8"/>
  <c r="G684" i="1"/>
  <c r="H684" i="1" s="1"/>
  <c r="R684" i="8"/>
  <c r="G633" i="1"/>
  <c r="H633" i="1" s="1"/>
  <c r="R623" i="8"/>
  <c r="G678" i="1"/>
  <c r="H678" i="1" s="1"/>
  <c r="R678" i="8"/>
  <c r="G543" i="1"/>
  <c r="H543" i="1" s="1"/>
  <c r="R543" i="8"/>
  <c r="G399" i="1"/>
  <c r="H399" i="1" s="1"/>
  <c r="R399" i="8"/>
  <c r="G226" i="1"/>
  <c r="H226" i="1" s="1"/>
  <c r="R226" i="8"/>
  <c r="G16" i="1"/>
  <c r="H16" i="1" s="1"/>
  <c r="R16" i="8"/>
  <c r="G520" i="1"/>
  <c r="H520" i="1" s="1"/>
  <c r="R520" i="8"/>
  <c r="G50" i="1"/>
  <c r="H50" i="1" s="1"/>
  <c r="R48" i="8"/>
  <c r="G89" i="1"/>
  <c r="H89" i="1" s="1"/>
  <c r="R89" i="8"/>
  <c r="G24" i="1"/>
  <c r="H24" i="1" s="1"/>
  <c r="R24" i="8"/>
  <c r="G519" i="1"/>
  <c r="H519" i="1" s="1"/>
  <c r="R519" i="8"/>
  <c r="G15" i="1"/>
  <c r="H15" i="1" s="1"/>
  <c r="R15" i="8"/>
  <c r="G588" i="1"/>
  <c r="H588" i="1" s="1"/>
  <c r="R588" i="8"/>
  <c r="G433" i="1"/>
  <c r="H433" i="1" s="1"/>
  <c r="R433" i="8"/>
  <c r="G461" i="1"/>
  <c r="H461" i="1" s="1"/>
  <c r="R461" i="8"/>
  <c r="G223" i="1"/>
  <c r="H223" i="1" s="1"/>
  <c r="R223" i="8"/>
  <c r="G221" i="1"/>
  <c r="H221" i="1" s="1"/>
  <c r="R221" i="8"/>
  <c r="G100" i="1"/>
  <c r="H100" i="1" s="1"/>
  <c r="R100" i="8"/>
  <c r="G31" i="1"/>
  <c r="H31" i="1" s="1"/>
  <c r="R31" i="8"/>
  <c r="G545" i="1"/>
  <c r="H545" i="1" s="1"/>
  <c r="R545" i="8"/>
  <c r="G137" i="1"/>
  <c r="H137" i="1" s="1"/>
  <c r="R137" i="8"/>
  <c r="G92" i="1"/>
  <c r="H92" i="1" s="1"/>
  <c r="R92" i="8"/>
  <c r="T92" i="8" s="1"/>
  <c r="G39" i="1"/>
  <c r="H39" i="1" s="1"/>
  <c r="R39" i="8"/>
  <c r="G445" i="1"/>
  <c r="H445" i="1" s="1"/>
  <c r="R445" i="8"/>
  <c r="T445" i="8" s="1"/>
  <c r="G129" i="1"/>
  <c r="H129" i="1" s="1"/>
  <c r="R129" i="8"/>
  <c r="G84" i="1"/>
  <c r="H84" i="1" s="1"/>
  <c r="R84" i="8"/>
  <c r="T84" i="8" s="1"/>
  <c r="G70" i="1"/>
  <c r="H70" i="1" s="1"/>
  <c r="R70" i="8"/>
  <c r="G412" i="1"/>
  <c r="H412" i="1" s="1"/>
  <c r="R412" i="8"/>
  <c r="G359" i="1"/>
  <c r="H359" i="1" s="1"/>
  <c r="R359" i="8"/>
  <c r="G186" i="1"/>
  <c r="H186" i="1" s="1"/>
  <c r="R186" i="8"/>
  <c r="G45" i="1"/>
  <c r="H45" i="1" s="1"/>
  <c r="R45" i="8"/>
  <c r="G687" i="1"/>
  <c r="H687" i="1" s="1"/>
  <c r="R687" i="8"/>
  <c r="G556" i="1"/>
  <c r="H556" i="1" s="1"/>
  <c r="R556" i="8"/>
  <c r="G530" i="1"/>
  <c r="H530" i="1" s="1"/>
  <c r="R530" i="8"/>
  <c r="G444" i="1"/>
  <c r="H444" i="1" s="1"/>
  <c r="R444" i="8"/>
  <c r="G299" i="1"/>
  <c r="H299" i="1" s="1"/>
  <c r="R299" i="8"/>
  <c r="G578" i="1"/>
  <c r="H578" i="1" s="1"/>
  <c r="R578" i="8"/>
  <c r="G465" i="1"/>
  <c r="H465" i="1" s="1"/>
  <c r="R465" i="8"/>
  <c r="G430" i="1"/>
  <c r="H430" i="1" s="1"/>
  <c r="R430" i="8"/>
  <c r="G464" i="1"/>
  <c r="H464" i="1" s="1"/>
  <c r="R464" i="8"/>
  <c r="G435" i="1"/>
  <c r="H435" i="1" s="1"/>
  <c r="R435" i="8"/>
  <c r="G562" i="1"/>
  <c r="H562" i="1" s="1"/>
  <c r="R562" i="8"/>
  <c r="G13" i="1"/>
  <c r="H13" i="1" s="1"/>
  <c r="R13" i="8"/>
  <c r="G328" i="1"/>
  <c r="H328" i="1" s="1"/>
  <c r="R328" i="8"/>
  <c r="G294" i="1"/>
  <c r="H294" i="1" s="1"/>
  <c r="R294" i="8"/>
  <c r="G167" i="1"/>
  <c r="H167" i="1" s="1"/>
  <c r="R167" i="8"/>
  <c r="G94" i="1"/>
  <c r="H94" i="1" s="1"/>
  <c r="R80" i="8"/>
  <c r="G553" i="1"/>
  <c r="H553" i="1" s="1"/>
  <c r="R553" i="8"/>
  <c r="G275" i="1"/>
  <c r="H275" i="1" s="1"/>
  <c r="R275" i="8"/>
  <c r="G218" i="1"/>
  <c r="H218" i="1" s="1"/>
  <c r="R218" i="8"/>
  <c r="G165" i="1"/>
  <c r="H165" i="1" s="1"/>
  <c r="R165" i="8"/>
  <c r="G20" i="1"/>
  <c r="H20" i="1" s="1"/>
  <c r="R20" i="8"/>
  <c r="G646" i="1"/>
  <c r="H646" i="1" s="1"/>
  <c r="R646" i="8"/>
  <c r="G475" i="1"/>
  <c r="H475" i="1" s="1"/>
  <c r="R475" i="8"/>
  <c r="G372" i="1"/>
  <c r="H372" i="1" s="1"/>
  <c r="R372" i="8"/>
  <c r="G256" i="1"/>
  <c r="H256" i="1" s="1"/>
  <c r="R256" i="8"/>
  <c r="G81" i="1"/>
  <c r="H81" i="1" s="1"/>
  <c r="R619" i="8"/>
  <c r="G21" i="1"/>
  <c r="H21" i="1" s="1"/>
  <c r="R21" i="8"/>
  <c r="G670" i="1"/>
  <c r="H670" i="1" s="1"/>
  <c r="R49" i="8"/>
  <c r="G580" i="1"/>
  <c r="H580" i="1" s="1"/>
  <c r="R580" i="8"/>
  <c r="G278" i="1"/>
  <c r="H278" i="1" s="1"/>
  <c r="R278" i="8"/>
  <c r="G10" i="1"/>
  <c r="H10" i="1" s="1"/>
  <c r="R10" i="8"/>
  <c r="G270" i="1"/>
  <c r="H270" i="1" s="1"/>
  <c r="R270" i="8"/>
  <c r="G194" i="1"/>
  <c r="H194" i="1" s="1"/>
  <c r="R194" i="8"/>
  <c r="T194" i="8" s="1"/>
  <c r="G48" i="1"/>
  <c r="H48" i="1" s="1"/>
  <c r="R78" i="8"/>
  <c r="G142" i="1"/>
  <c r="H142" i="1" s="1"/>
  <c r="R142" i="8"/>
  <c r="G644" i="1"/>
  <c r="H644" i="1" s="1"/>
  <c r="R644" i="8"/>
  <c r="G481" i="1"/>
  <c r="H481" i="1" s="1"/>
  <c r="R481" i="8"/>
  <c r="G394" i="1"/>
  <c r="H394" i="1" s="1"/>
  <c r="R394" i="8"/>
  <c r="G262" i="1"/>
  <c r="H262" i="1" s="1"/>
  <c r="R262" i="8"/>
  <c r="G102" i="1"/>
  <c r="H102" i="1" s="1"/>
  <c r="R102" i="8"/>
  <c r="G636" i="1"/>
  <c r="H636" i="1" s="1"/>
  <c r="R636" i="8"/>
  <c r="G575" i="1"/>
  <c r="H575" i="1" s="1"/>
  <c r="R575" i="8"/>
  <c r="G473" i="1"/>
  <c r="H473" i="1" s="1"/>
  <c r="R473" i="8"/>
  <c r="G451" i="1"/>
  <c r="H451" i="1" s="1"/>
  <c r="R451" i="8"/>
  <c r="G415" i="1"/>
  <c r="H415" i="1" s="1"/>
  <c r="R139" i="8"/>
  <c r="G373" i="1"/>
  <c r="H373" i="1" s="1"/>
  <c r="R373" i="8"/>
  <c r="G300" i="1"/>
  <c r="H300" i="1" s="1"/>
  <c r="R300" i="8"/>
  <c r="G190" i="1"/>
  <c r="H190" i="1" s="1"/>
  <c r="R190" i="8"/>
  <c r="G53" i="1"/>
  <c r="H53" i="1" s="1"/>
  <c r="R53" i="8"/>
  <c r="G594" i="1"/>
  <c r="H594" i="1" s="1"/>
  <c r="R594" i="8"/>
  <c r="G483" i="1"/>
  <c r="H483" i="1" s="1"/>
  <c r="R483" i="8"/>
  <c r="G12" i="1"/>
  <c r="H12" i="1" s="1"/>
  <c r="R12" i="8"/>
  <c r="G689" i="1"/>
  <c r="H689" i="1" s="1"/>
  <c r="R689" i="8"/>
  <c r="G582" i="1"/>
  <c r="H582" i="1" s="1"/>
  <c r="R582" i="8"/>
  <c r="G686" i="1"/>
  <c r="H686" i="1" s="1"/>
  <c r="R686" i="8"/>
  <c r="G409" i="1"/>
  <c r="H409" i="1" s="1"/>
  <c r="R409" i="8"/>
  <c r="G657" i="1"/>
  <c r="H657" i="1" s="1"/>
  <c r="R657" i="8"/>
  <c r="G550" i="1"/>
  <c r="H550" i="1" s="1"/>
  <c r="R550" i="8"/>
  <c r="G231" i="1"/>
  <c r="H231" i="1" s="1"/>
  <c r="R231" i="8"/>
  <c r="G655" i="1"/>
  <c r="H655" i="1" s="1"/>
  <c r="R655" i="8"/>
  <c r="G5" i="1"/>
  <c r="H5" i="1" s="1"/>
  <c r="R5" i="8"/>
  <c r="G663" i="1"/>
  <c r="H663" i="1" s="1"/>
  <c r="R663" i="8"/>
  <c r="G607" i="1"/>
  <c r="H607" i="1" s="1"/>
  <c r="R607" i="8"/>
  <c r="G420" i="1"/>
  <c r="H420" i="1" s="1"/>
  <c r="R420" i="8"/>
  <c r="G154" i="1"/>
  <c r="H154" i="1" s="1"/>
  <c r="R154" i="8"/>
  <c r="G108" i="1"/>
  <c r="H108" i="1" s="1"/>
  <c r="R108" i="8"/>
  <c r="T108" i="8" s="1"/>
  <c r="G62" i="1"/>
  <c r="H62" i="1" s="1"/>
  <c r="R62" i="8"/>
  <c r="T62" i="8" s="1"/>
  <c r="G23" i="1"/>
  <c r="H23" i="1" s="1"/>
  <c r="R23" i="8"/>
  <c r="G512" i="1"/>
  <c r="H512" i="1" s="1"/>
  <c r="R512" i="8"/>
  <c r="G494" i="1"/>
  <c r="H494" i="1" s="1"/>
  <c r="R494" i="8"/>
  <c r="G506" i="1"/>
  <c r="H506" i="1" s="1"/>
  <c r="R506" i="8"/>
  <c r="G432" i="1"/>
  <c r="H432" i="1" s="1"/>
  <c r="R432" i="8"/>
  <c r="G286" i="1"/>
  <c r="H286" i="1" s="1"/>
  <c r="R286" i="8"/>
  <c r="G329" i="1"/>
  <c r="H329" i="1" s="1"/>
  <c r="R329" i="8"/>
  <c r="G210" i="1"/>
  <c r="H210" i="1" s="1"/>
  <c r="R210" i="8"/>
  <c r="G222" i="1"/>
  <c r="H222" i="1" s="1"/>
  <c r="R222" i="8"/>
  <c r="G114" i="1"/>
  <c r="H114" i="1" s="1"/>
  <c r="R114" i="8"/>
  <c r="G66" i="1"/>
  <c r="H66" i="1" s="1"/>
  <c r="R66" i="8"/>
  <c r="G627" i="1"/>
  <c r="H627" i="1" s="1"/>
  <c r="R627" i="8"/>
  <c r="G486" i="1"/>
  <c r="H486" i="1" s="1"/>
  <c r="R486" i="8"/>
  <c r="G424" i="1"/>
  <c r="H424" i="1" s="1"/>
  <c r="R424" i="8"/>
  <c r="G364" i="1"/>
  <c r="H364" i="1" s="1"/>
  <c r="R364" i="8"/>
  <c r="G410" i="1"/>
  <c r="H410" i="1" s="1"/>
  <c r="R410" i="8"/>
  <c r="G312" i="1"/>
  <c r="H312" i="1" s="1"/>
  <c r="R312" i="8"/>
  <c r="G323" i="1"/>
  <c r="H323" i="1" s="1"/>
  <c r="R323" i="8"/>
  <c r="G665" i="1"/>
  <c r="H665" i="1" s="1"/>
  <c r="R665" i="8"/>
  <c r="G639" i="1"/>
  <c r="H639" i="1" s="1"/>
  <c r="R639" i="8"/>
  <c r="G606" i="1"/>
  <c r="H606" i="1" s="1"/>
  <c r="R606" i="8"/>
  <c r="G402" i="1"/>
  <c r="H402" i="1" s="1"/>
  <c r="R402" i="8"/>
  <c r="G304" i="1"/>
  <c r="H304" i="1" s="1"/>
  <c r="R304" i="8"/>
  <c r="T304" i="8" s="1"/>
  <c r="G315" i="1"/>
  <c r="H315" i="1" s="1"/>
  <c r="R315" i="8"/>
  <c r="G207" i="1"/>
  <c r="H207" i="1" s="1"/>
  <c r="R207" i="8"/>
  <c r="G44" i="1"/>
  <c r="H44" i="1" s="1"/>
  <c r="R44" i="8"/>
  <c r="G631" i="1"/>
  <c r="H631" i="1" s="1"/>
  <c r="R76" i="8"/>
  <c r="G307" i="1"/>
  <c r="H307" i="1" s="1"/>
  <c r="R307" i="8"/>
  <c r="G56" i="1"/>
  <c r="H56" i="1" s="1"/>
  <c r="R56" i="8"/>
  <c r="G52" i="1"/>
  <c r="H52" i="1" s="1"/>
  <c r="R52" i="8"/>
  <c r="G635" i="1"/>
  <c r="H635" i="1" s="1"/>
  <c r="R633" i="8"/>
  <c r="G619" i="1"/>
  <c r="H619" i="1" s="1"/>
  <c r="R670" i="8"/>
  <c r="G620" i="1"/>
  <c r="H620" i="1" s="1"/>
  <c r="R620" i="8"/>
  <c r="T620" i="8" s="1"/>
  <c r="G482" i="1"/>
  <c r="H482" i="1" s="1"/>
  <c r="R482" i="8"/>
  <c r="G404" i="1"/>
  <c r="H404" i="1" s="1"/>
  <c r="R404" i="8"/>
  <c r="G386" i="1"/>
  <c r="H386" i="1" s="1"/>
  <c r="R386" i="8"/>
  <c r="G391" i="1"/>
  <c r="H391" i="1" s="1"/>
  <c r="R391" i="8"/>
  <c r="G264" i="1"/>
  <c r="H264" i="1" s="1"/>
  <c r="R264" i="8"/>
  <c r="G229" i="1"/>
  <c r="H229" i="1" s="1"/>
  <c r="R229" i="8"/>
  <c r="G523" i="1"/>
  <c r="H523" i="1" s="1"/>
  <c r="R523" i="8"/>
  <c r="G495" i="1"/>
  <c r="H495" i="1" s="1"/>
  <c r="R495" i="8"/>
  <c r="G418" i="1"/>
  <c r="H418" i="1" s="1"/>
  <c r="R418" i="8"/>
  <c r="G345" i="1"/>
  <c r="H345" i="1" s="1"/>
  <c r="R345" i="8"/>
  <c r="G265" i="1"/>
  <c r="H265" i="1" s="1"/>
  <c r="R265" i="8"/>
  <c r="G109" i="1"/>
  <c r="H109" i="1" s="1"/>
  <c r="R109" i="8"/>
  <c r="T109" i="8" s="1"/>
  <c r="G79" i="1"/>
  <c r="H79" i="1" s="1"/>
  <c r="R261" i="8"/>
  <c r="G95" i="1"/>
  <c r="H95" i="1" s="1"/>
  <c r="R95" i="8"/>
  <c r="G673" i="1"/>
  <c r="H673" i="1" s="1"/>
  <c r="R673" i="8"/>
  <c r="G462" i="1"/>
  <c r="H462" i="1" s="1"/>
  <c r="R462" i="8"/>
  <c r="G202" i="1"/>
  <c r="H202" i="1" s="1"/>
  <c r="R202" i="8"/>
  <c r="G40" i="1"/>
  <c r="H40" i="1" s="1"/>
  <c r="R40" i="8"/>
  <c r="G18" i="1"/>
  <c r="H18" i="1" s="1"/>
  <c r="R18" i="8"/>
  <c r="G140" i="1"/>
  <c r="H140" i="1" s="1"/>
  <c r="R140" i="8"/>
  <c r="T140" i="8" s="1"/>
  <c r="G700" i="1"/>
  <c r="H700" i="1" s="1"/>
  <c r="R700" i="8"/>
  <c r="G586" i="1"/>
  <c r="H586" i="1" s="1"/>
  <c r="R586" i="8"/>
  <c r="G576" i="1"/>
  <c r="H576" i="1" s="1"/>
  <c r="R576" i="8"/>
  <c r="G485" i="1"/>
  <c r="H485" i="1" s="1"/>
  <c r="R485" i="8"/>
  <c r="G438" i="1"/>
  <c r="H438" i="1" s="1"/>
  <c r="R438" i="8"/>
  <c r="G68" i="1"/>
  <c r="H68" i="1" s="1"/>
  <c r="R68" i="8"/>
  <c r="G71" i="1"/>
  <c r="H71" i="1" s="1"/>
  <c r="R71" i="8"/>
  <c r="G692" i="1"/>
  <c r="H692" i="1" s="1"/>
  <c r="R692" i="8"/>
  <c r="G628" i="1"/>
  <c r="H628" i="1" s="1"/>
  <c r="R628" i="8"/>
  <c r="G611" i="1"/>
  <c r="H611" i="1" s="1"/>
  <c r="R611" i="8"/>
  <c r="G540" i="1"/>
  <c r="H540" i="1" s="1"/>
  <c r="R540" i="8"/>
  <c r="G517" i="1"/>
  <c r="H517" i="1" s="1"/>
  <c r="R517" i="8"/>
  <c r="G474" i="1"/>
  <c r="H474" i="1" s="1"/>
  <c r="R474" i="8"/>
  <c r="G124" i="1"/>
  <c r="H124" i="1" s="1"/>
  <c r="R124" i="8"/>
  <c r="T124" i="8" s="1"/>
  <c r="G697" i="1"/>
  <c r="H697" i="1" s="1"/>
  <c r="R697" i="8"/>
  <c r="G570" i="1"/>
  <c r="H570" i="1" s="1"/>
  <c r="R570" i="8"/>
  <c r="G597" i="1"/>
  <c r="H597" i="1" s="1"/>
  <c r="R597" i="8"/>
  <c r="G440" i="1"/>
  <c r="H440" i="1" s="1"/>
  <c r="R440" i="8"/>
  <c r="G238" i="1"/>
  <c r="H238" i="1" s="1"/>
  <c r="R238" i="8"/>
  <c r="G368" i="1"/>
  <c r="H368" i="1" s="1"/>
  <c r="R368" i="8"/>
  <c r="G273" i="1"/>
  <c r="H273" i="1" s="1"/>
  <c r="R273" i="8"/>
  <c r="G261" i="1"/>
  <c r="H261" i="1" s="1"/>
  <c r="R650" i="8"/>
  <c r="G260" i="1"/>
  <c r="H260" i="1" s="1"/>
  <c r="R260" i="8"/>
  <c r="G613" i="1"/>
  <c r="H613" i="1" s="1"/>
  <c r="R613" i="8"/>
  <c r="G544" i="1"/>
  <c r="H544" i="1" s="1"/>
  <c r="R544" i="8"/>
  <c r="G313" i="1"/>
  <c r="H313" i="1" s="1"/>
  <c r="R313" i="8"/>
  <c r="G690" i="1"/>
  <c r="H690" i="1" s="1"/>
  <c r="R690" i="8"/>
  <c r="G492" i="1"/>
  <c r="H492" i="1" s="1"/>
  <c r="R492" i="8"/>
  <c r="G327" i="1"/>
  <c r="H327" i="1" s="1"/>
  <c r="R327" i="8"/>
  <c r="G233" i="1"/>
  <c r="H233" i="1" s="1"/>
  <c r="R233" i="8"/>
  <c r="G17" i="1"/>
  <c r="H17" i="1" s="1"/>
  <c r="R17" i="8"/>
  <c r="G439" i="1"/>
  <c r="H439" i="1" s="1"/>
  <c r="R439" i="8"/>
  <c r="G281" i="1"/>
  <c r="H281" i="1" s="1"/>
  <c r="R281" i="8"/>
  <c r="G153" i="1"/>
  <c r="H153" i="1" s="1"/>
  <c r="R153" i="8"/>
  <c r="G534" i="1"/>
  <c r="H534" i="1" s="1"/>
  <c r="R534" i="8"/>
  <c r="G416" i="1"/>
  <c r="H416" i="1" s="1"/>
  <c r="R416" i="8"/>
  <c r="G257" i="1"/>
  <c r="H257" i="1" s="1"/>
  <c r="R257" i="8"/>
  <c r="G185" i="1"/>
  <c r="H185" i="1" s="1"/>
  <c r="R185" i="8"/>
  <c r="G423" i="1"/>
  <c r="H423" i="1" s="1"/>
  <c r="R423" i="8"/>
  <c r="G406" i="1"/>
  <c r="H406" i="1" s="1"/>
  <c r="R406" i="8"/>
  <c r="G160" i="1"/>
  <c r="H160" i="1" s="1"/>
  <c r="R160" i="8"/>
  <c r="G568" i="1"/>
  <c r="H568" i="1" s="1"/>
  <c r="R568" i="8"/>
  <c r="G49" i="1"/>
  <c r="H49" i="1" s="1"/>
  <c r="R46" i="8"/>
  <c r="G168" i="1"/>
  <c r="H168" i="1" s="1"/>
  <c r="R168" i="8"/>
  <c r="G131" i="1"/>
  <c r="H131" i="1" s="1"/>
  <c r="R131" i="8"/>
  <c r="G381" i="1"/>
  <c r="H381" i="1" s="1"/>
  <c r="R381" i="8"/>
  <c r="G413" i="1"/>
  <c r="H413" i="1" s="1"/>
  <c r="R413" i="8"/>
  <c r="G228" i="1"/>
  <c r="H228" i="1" s="1"/>
  <c r="R228" i="8"/>
  <c r="G136" i="1"/>
  <c r="H136" i="1" s="1"/>
  <c r="R136" i="8"/>
  <c r="G245" i="1"/>
  <c r="H245" i="1" s="1"/>
  <c r="R245" i="8"/>
  <c r="G77" i="1"/>
  <c r="H77" i="1" s="1"/>
  <c r="R77" i="8"/>
  <c r="T77" i="8" s="1"/>
  <c r="G625" i="1"/>
  <c r="H625" i="1" s="1"/>
  <c r="R625" i="8"/>
  <c r="G128" i="1"/>
  <c r="H128" i="1" s="1"/>
  <c r="R50" i="8"/>
  <c r="G637" i="1"/>
  <c r="H637" i="1" s="1"/>
  <c r="R637" i="8"/>
  <c r="G181" i="1"/>
  <c r="H181" i="1" s="1"/>
  <c r="R181" i="8"/>
  <c r="G161" i="1"/>
  <c r="H161" i="1" s="1"/>
  <c r="R161" i="8"/>
  <c r="G302" i="1"/>
  <c r="H302" i="1" s="1"/>
  <c r="R302" i="8"/>
  <c r="G173" i="1"/>
  <c r="H173" i="1" s="1"/>
  <c r="R173" i="8"/>
  <c r="G370" i="1"/>
  <c r="H370" i="1" s="1"/>
  <c r="R370" i="8"/>
  <c r="G362" i="1"/>
  <c r="H362" i="1" s="1"/>
  <c r="R362" i="8"/>
  <c r="G501" i="1"/>
  <c r="H501" i="1" s="1"/>
  <c r="R501" i="8"/>
  <c r="G478" i="1"/>
  <c r="H478" i="1" s="1"/>
  <c r="R478" i="8"/>
  <c r="G174" i="1"/>
  <c r="H174" i="1" s="1"/>
  <c r="R174" i="8"/>
  <c r="G569" i="1"/>
  <c r="H569" i="1" s="1"/>
  <c r="R569" i="8"/>
  <c r="G177" i="1"/>
  <c r="H177" i="1" s="1"/>
  <c r="R177" i="8"/>
  <c r="G152" i="1"/>
  <c r="H152" i="1" s="1"/>
  <c r="R152" i="8"/>
  <c r="G169" i="1"/>
  <c r="H169" i="1" s="1"/>
  <c r="R169" i="8"/>
  <c r="G661" i="1"/>
  <c r="H661" i="1" s="1"/>
  <c r="R661" i="8"/>
  <c r="G496" i="1"/>
  <c r="H496" i="1" s="1"/>
  <c r="R496" i="8"/>
  <c r="G579" i="1"/>
  <c r="H579" i="1" s="1"/>
  <c r="R579" i="8"/>
  <c r="G287" i="1"/>
  <c r="H287" i="1" s="1"/>
  <c r="R287" i="8"/>
  <c r="G188" i="1"/>
  <c r="H188" i="1" s="1"/>
  <c r="R188" i="8"/>
  <c r="G466" i="1"/>
  <c r="H466" i="1" s="1"/>
  <c r="R466" i="8"/>
  <c r="G115" i="1"/>
  <c r="H115" i="1" s="1"/>
  <c r="R115" i="8"/>
  <c r="G561" i="1"/>
  <c r="H561" i="1" s="1"/>
  <c r="R561" i="8"/>
  <c r="G184" i="1"/>
  <c r="H184" i="1" s="1"/>
  <c r="R184" i="8"/>
  <c r="G693" i="1"/>
  <c r="H693" i="1" s="1"/>
  <c r="R693" i="8"/>
  <c r="G90" i="1"/>
  <c r="H90" i="1" s="1"/>
  <c r="R347" i="8"/>
  <c r="G67" i="1"/>
  <c r="H67" i="1" s="1"/>
  <c r="R67" i="8"/>
  <c r="G414" i="1"/>
  <c r="H414" i="1" s="1"/>
  <c r="R414" i="8"/>
  <c r="G349" i="1"/>
  <c r="H349" i="1" s="1"/>
  <c r="R349" i="8"/>
  <c r="G360" i="1"/>
  <c r="H360" i="1" s="1"/>
  <c r="R360" i="8"/>
  <c r="G659" i="1"/>
  <c r="H659" i="1" s="1"/>
  <c r="R659" i="8"/>
  <c r="G22" i="1"/>
  <c r="H22" i="1" s="1"/>
  <c r="R22" i="8"/>
  <c r="T22" i="8" s="1"/>
  <c r="G91" i="1"/>
  <c r="H91" i="1" s="1"/>
  <c r="R82" i="8"/>
  <c r="G604" i="1"/>
  <c r="H604" i="1" s="1"/>
  <c r="R604" i="8"/>
  <c r="T604" i="8" s="1"/>
  <c r="G147" i="1"/>
  <c r="H147" i="1" s="1"/>
  <c r="R147" i="8"/>
  <c r="G41" i="1"/>
  <c r="H41" i="1" s="1"/>
  <c r="R41" i="8"/>
  <c r="G696" i="1"/>
  <c r="H696" i="1" s="1"/>
  <c r="R696" i="8"/>
  <c r="G208" i="1"/>
  <c r="H208" i="1" s="1"/>
  <c r="R208" i="8"/>
  <c r="G289" i="1"/>
  <c r="H289" i="1" s="1"/>
  <c r="R289" i="8"/>
  <c r="G8" i="1"/>
  <c r="H8" i="1" s="1"/>
  <c r="R8" i="8"/>
  <c r="G7" i="1"/>
  <c r="H7" i="1" s="1"/>
  <c r="R7" i="8"/>
  <c r="G559" i="1"/>
  <c r="H559" i="1" s="1"/>
  <c r="R559" i="8"/>
  <c r="G272" i="1"/>
  <c r="H272" i="1" s="1"/>
  <c r="R272" i="8"/>
  <c r="G524" i="1"/>
  <c r="H524" i="1" s="1"/>
  <c r="R524" i="8"/>
  <c r="G469" i="1"/>
  <c r="H469" i="1" s="1"/>
  <c r="R469" i="8"/>
  <c r="G376" i="1"/>
  <c r="H376" i="1" s="1"/>
  <c r="R376" i="8"/>
  <c r="G285" i="1"/>
  <c r="H285" i="1" s="1"/>
  <c r="R285" i="8"/>
  <c r="G150" i="1"/>
  <c r="H150" i="1" s="1"/>
  <c r="R150" i="8"/>
  <c r="G472" i="1"/>
  <c r="H472" i="1" s="1"/>
  <c r="R472" i="8"/>
  <c r="G303" i="1"/>
  <c r="H303" i="1" s="1"/>
  <c r="R303" i="8"/>
  <c r="G6" i="1"/>
  <c r="H6" i="1" s="1"/>
  <c r="R6" i="8"/>
  <c r="T6" i="8" s="1"/>
  <c r="G498" i="1"/>
  <c r="H498" i="1" s="1"/>
  <c r="R498" i="8"/>
  <c r="G249" i="1"/>
  <c r="H249" i="1" s="1"/>
  <c r="R249" i="8"/>
  <c r="G236" i="1"/>
  <c r="H236" i="1" s="1"/>
  <c r="R236" i="8"/>
  <c r="G85" i="1"/>
  <c r="H85" i="1" s="1"/>
  <c r="R128" i="8"/>
  <c r="T128" i="8" s="1"/>
  <c r="G505" i="1"/>
  <c r="H505" i="1" s="1"/>
  <c r="R505" i="8"/>
  <c r="G377" i="1"/>
  <c r="H377" i="1" s="1"/>
  <c r="R377" i="8"/>
  <c r="G263" i="1"/>
  <c r="H263" i="1" s="1"/>
  <c r="R263" i="8"/>
  <c r="G301" i="1"/>
  <c r="H301" i="1" s="1"/>
  <c r="R301" i="8"/>
  <c r="G581" i="1"/>
  <c r="H581" i="1" s="1"/>
  <c r="R581" i="8"/>
  <c r="G292" i="1"/>
  <c r="H292" i="1" s="1"/>
  <c r="R292" i="8"/>
  <c r="G311" i="1"/>
  <c r="H311" i="1" s="1"/>
  <c r="R311" i="8"/>
  <c r="G125" i="1"/>
  <c r="H125" i="1" s="1"/>
  <c r="R125" i="8"/>
  <c r="G352" i="1"/>
  <c r="H352" i="1" s="1"/>
  <c r="R352" i="8"/>
  <c r="G214" i="1"/>
  <c r="H214" i="1" s="1"/>
  <c r="R214" i="8"/>
  <c r="G589" i="1"/>
  <c r="H589" i="1" s="1"/>
  <c r="R589" i="8"/>
  <c r="G9" i="1"/>
  <c r="H9" i="1" s="1"/>
  <c r="R9" i="8"/>
  <c r="G408" i="1"/>
  <c r="H408" i="1" s="1"/>
  <c r="R408" i="8"/>
  <c r="G508" i="1"/>
  <c r="H508" i="1" s="1"/>
  <c r="R508" i="8"/>
  <c r="G110" i="1"/>
  <c r="H110" i="1" s="1"/>
  <c r="R110" i="8"/>
  <c r="G209" i="1"/>
  <c r="H209" i="1" s="1"/>
  <c r="R209" i="8"/>
  <c r="G680" i="1"/>
  <c r="H680" i="1" s="1"/>
  <c r="R680" i="8"/>
  <c r="T680" i="8" s="1"/>
  <c r="G350" i="1"/>
  <c r="H350" i="1" s="1"/>
  <c r="R350" i="8"/>
  <c r="G358" i="1"/>
  <c r="H358" i="1" s="1"/>
  <c r="R358" i="8"/>
  <c r="G493" i="1"/>
  <c r="H493" i="1" s="1"/>
  <c r="R493" i="8"/>
  <c r="G632" i="1"/>
  <c r="H632" i="1" s="1"/>
  <c r="R632" i="8"/>
  <c r="G200" i="1"/>
  <c r="H200" i="1" s="1"/>
  <c r="R200" i="8"/>
  <c r="G691" i="1"/>
  <c r="H691" i="1" s="1"/>
  <c r="R691" i="8"/>
  <c r="G701" i="1"/>
  <c r="H701" i="1" s="1"/>
  <c r="R333" i="8"/>
  <c r="G526" i="1"/>
  <c r="H526" i="1" s="1"/>
  <c r="R526" i="8"/>
  <c r="G83" i="1"/>
  <c r="H83" i="1" s="1"/>
  <c r="R83" i="8"/>
  <c r="G634" i="1"/>
  <c r="H634" i="1" s="1"/>
  <c r="R634" i="8"/>
  <c r="G254" i="1"/>
  <c r="H254" i="1" s="1"/>
  <c r="R254" i="8"/>
  <c r="G113" i="1"/>
  <c r="H113" i="1" s="1"/>
  <c r="R113" i="8"/>
  <c r="G82" i="1"/>
  <c r="H82" i="1" s="1"/>
  <c r="R643" i="8"/>
  <c r="G86" i="1"/>
  <c r="H86" i="1" s="1"/>
  <c r="R436" i="8"/>
  <c r="G641" i="1"/>
  <c r="H641" i="1" s="1"/>
  <c r="R85" i="8"/>
  <c r="G343" i="1"/>
  <c r="H343" i="1" s="1"/>
  <c r="R343" i="8"/>
  <c r="G310" i="1"/>
  <c r="H310" i="1" s="1"/>
  <c r="R310" i="8"/>
  <c r="G255" i="1"/>
  <c r="H255" i="1" s="1"/>
  <c r="R255" i="8"/>
  <c r="G671" i="1"/>
  <c r="H671" i="1" s="1"/>
  <c r="R671" i="8"/>
  <c r="G651" i="1"/>
  <c r="H651" i="1" s="1"/>
  <c r="R651" i="8"/>
  <c r="G591" i="1"/>
  <c r="H591" i="1" s="1"/>
  <c r="R591" i="8"/>
  <c r="G531" i="1"/>
  <c r="H531" i="1" s="1"/>
  <c r="R531" i="8"/>
  <c r="G388" i="1"/>
  <c r="H388" i="1" s="1"/>
  <c r="R388" i="8"/>
  <c r="G335" i="1"/>
  <c r="H335" i="1" s="1"/>
  <c r="R335" i="8"/>
  <c r="G162" i="1"/>
  <c r="H162" i="1" s="1"/>
  <c r="R162" i="8"/>
  <c r="G448" i="1"/>
  <c r="H448" i="1" s="1"/>
  <c r="R448" i="8"/>
  <c r="G111" i="1"/>
  <c r="H111" i="1" s="1"/>
  <c r="R111" i="8"/>
  <c r="G317" i="1"/>
  <c r="H317" i="1" s="1"/>
  <c r="R317" i="8"/>
  <c r="G571" i="1"/>
  <c r="H571" i="1" s="1"/>
  <c r="R571" i="8"/>
  <c r="G305" i="1"/>
  <c r="H305" i="1" s="1"/>
  <c r="R305" i="8"/>
  <c r="G219" i="1"/>
  <c r="H219" i="1" s="1"/>
  <c r="R219" i="8"/>
  <c r="G422" i="1"/>
  <c r="H422" i="1" s="1"/>
  <c r="R422" i="8"/>
  <c r="G443" i="1"/>
  <c r="H443" i="1" s="1"/>
  <c r="R443" i="8"/>
  <c r="G247" i="1"/>
  <c r="H247" i="1" s="1"/>
  <c r="R247" i="8"/>
  <c r="G61" i="1"/>
  <c r="H61" i="1" s="1"/>
  <c r="R61" i="8"/>
  <c r="G106" i="1"/>
  <c r="H106" i="1" s="1"/>
  <c r="R106" i="8"/>
  <c r="G514" i="1"/>
  <c r="H514" i="1" s="1"/>
  <c r="R514" i="8"/>
  <c r="G342" i="1"/>
  <c r="H342" i="1" s="1"/>
  <c r="R342" i="8"/>
  <c r="G344" i="1"/>
  <c r="H344" i="1" s="1"/>
  <c r="R344" i="8"/>
  <c r="G38" i="1"/>
  <c r="H38" i="1" s="1"/>
  <c r="R38" i="8"/>
  <c r="T38" i="8" s="1"/>
  <c r="G518" i="1"/>
  <c r="H518" i="1" s="1"/>
  <c r="R518" i="8"/>
  <c r="G629" i="1"/>
  <c r="H629" i="1" s="1"/>
  <c r="R629" i="8"/>
  <c r="G276" i="1"/>
  <c r="H276" i="1" s="1"/>
  <c r="R276" i="8"/>
  <c r="G196" i="1"/>
  <c r="H196" i="1" s="1"/>
  <c r="R196" i="8"/>
  <c r="G122" i="1"/>
  <c r="H122" i="1" s="1"/>
  <c r="R122" i="8"/>
  <c r="G382" i="1"/>
  <c r="H382" i="1" s="1"/>
  <c r="R382" i="8"/>
  <c r="G573" i="1"/>
  <c r="H573" i="1" s="1"/>
  <c r="R573" i="8"/>
  <c r="G33" i="1"/>
  <c r="H33" i="1" s="1"/>
  <c r="R33" i="8"/>
  <c r="G557" i="1"/>
  <c r="H557" i="1" s="1"/>
  <c r="R557" i="8"/>
  <c r="G156" i="1"/>
  <c r="H156" i="1" s="1"/>
  <c r="R156" i="8"/>
  <c r="G683" i="1"/>
  <c r="H683" i="1" s="1"/>
  <c r="R683" i="8"/>
  <c r="G509" i="1"/>
  <c r="H509" i="1" s="1"/>
  <c r="R509" i="8"/>
  <c r="G428" i="1"/>
  <c r="H428" i="1" s="1"/>
  <c r="R428" i="8"/>
  <c r="G97" i="1"/>
  <c r="H97" i="1" s="1"/>
  <c r="R97" i="8"/>
  <c r="G116" i="1"/>
  <c r="H116" i="1" s="1"/>
  <c r="R116" i="8"/>
  <c r="T116" i="8" s="1"/>
  <c r="G666" i="1"/>
  <c r="H666" i="1" s="1"/>
  <c r="R666" i="8"/>
  <c r="G547" i="1"/>
  <c r="H547" i="1" s="1"/>
  <c r="R547" i="8"/>
  <c r="G698" i="1"/>
  <c r="H698" i="1" s="1"/>
  <c r="R698" i="8"/>
  <c r="G449" i="1"/>
  <c r="H449" i="1" s="1"/>
  <c r="R449" i="8"/>
  <c r="G487" i="1"/>
  <c r="H487" i="1" s="1"/>
  <c r="R487" i="8"/>
  <c r="G648" i="1"/>
  <c r="H648" i="1" s="1"/>
  <c r="R648" i="8"/>
  <c r="G516" i="1"/>
  <c r="H516" i="1" s="1"/>
  <c r="R516" i="8"/>
  <c r="G332" i="1"/>
  <c r="H332" i="1" s="1"/>
  <c r="R332" i="8"/>
  <c r="G334" i="1"/>
  <c r="H334" i="1" s="1"/>
  <c r="R334" i="8"/>
  <c r="G98" i="1"/>
  <c r="H98" i="1" s="1"/>
  <c r="R98" i="8"/>
  <c r="G400" i="1"/>
  <c r="H400" i="1" s="1"/>
  <c r="R400" i="8"/>
  <c r="G241" i="1"/>
  <c r="H241" i="1" s="1"/>
  <c r="R241" i="8"/>
  <c r="G107" i="1"/>
  <c r="H107" i="1" s="1"/>
  <c r="R107" i="8"/>
  <c r="G365" i="1"/>
  <c r="H365" i="1" s="1"/>
  <c r="R365" i="8"/>
  <c r="G182" i="1"/>
  <c r="H182" i="1" s="1"/>
  <c r="R182" i="8"/>
  <c r="G488" i="1"/>
  <c r="H488" i="1" s="1"/>
  <c r="R488" i="8"/>
  <c r="G426" i="1"/>
  <c r="H426" i="1" s="1"/>
  <c r="R426" i="8"/>
  <c r="G180" i="1"/>
  <c r="H180" i="1" s="1"/>
  <c r="R180" i="8"/>
  <c r="G212" i="1"/>
  <c r="H212" i="1" s="1"/>
  <c r="R212" i="8"/>
  <c r="G605" i="1"/>
  <c r="H605" i="1" s="1"/>
  <c r="R605" i="8"/>
  <c r="G595" i="1"/>
  <c r="H595" i="1" s="1"/>
  <c r="R595" i="8"/>
  <c r="G490" i="1"/>
  <c r="H490" i="1" s="1"/>
  <c r="R490" i="8"/>
  <c r="G702" i="1"/>
  <c r="H702" i="1" s="1"/>
  <c r="R685" i="8"/>
  <c r="G120" i="1"/>
  <c r="H120" i="1" s="1"/>
  <c r="R120" i="8"/>
  <c r="G612" i="1"/>
  <c r="H612" i="1" s="1"/>
  <c r="R612" i="8"/>
  <c r="G536" i="1"/>
  <c r="H536" i="1" s="1"/>
  <c r="R536" i="8"/>
  <c r="G601" i="1"/>
  <c r="H601" i="1" s="1"/>
  <c r="R601" i="8"/>
  <c r="G253" i="1"/>
  <c r="H253" i="1" s="1"/>
  <c r="R253" i="8"/>
  <c r="G308" i="1"/>
  <c r="H308" i="1" s="1"/>
  <c r="R308" i="8"/>
  <c r="G609" i="1"/>
  <c r="H609" i="1" s="1"/>
  <c r="R609" i="8"/>
  <c r="G69" i="1"/>
  <c r="H69" i="1" s="1"/>
  <c r="R69" i="8"/>
  <c r="T69" i="8" s="1"/>
  <c r="G87" i="1"/>
  <c r="H87" i="1" s="1"/>
  <c r="R87" i="8"/>
  <c r="G615" i="1"/>
  <c r="H615" i="1" s="1"/>
  <c r="R615" i="8"/>
  <c r="G577" i="1"/>
  <c r="H577" i="1" s="1"/>
  <c r="R577" i="8"/>
  <c r="G511" i="1"/>
  <c r="H511" i="1" s="1"/>
  <c r="R511" i="8"/>
  <c r="G425" i="1"/>
  <c r="H425" i="1" s="1"/>
  <c r="R425" i="8"/>
  <c r="G401" i="1"/>
  <c r="H401" i="1" s="1"/>
  <c r="R401" i="8"/>
  <c r="G618" i="1"/>
  <c r="H618" i="1" s="1"/>
  <c r="R618" i="8"/>
  <c r="G695" i="1"/>
  <c r="H695" i="1" s="1"/>
  <c r="R695" i="8"/>
  <c r="G502" i="1"/>
  <c r="H502" i="1" s="1"/>
  <c r="R502" i="8"/>
  <c r="G417" i="1"/>
  <c r="H417" i="1" s="1"/>
  <c r="R417" i="8"/>
  <c r="G239" i="1"/>
  <c r="H239" i="1" s="1"/>
  <c r="R239" i="8"/>
  <c r="G316" i="1"/>
  <c r="H316" i="1" s="1"/>
  <c r="R316" i="8"/>
  <c r="G227" i="1"/>
  <c r="H227" i="1" s="1"/>
  <c r="R227" i="8"/>
  <c r="G172" i="1"/>
  <c r="H172" i="1" s="1"/>
  <c r="R172" i="8"/>
  <c r="G532" i="1"/>
  <c r="H532" i="1" s="1"/>
  <c r="R532" i="8"/>
  <c r="G155" i="1"/>
  <c r="H155" i="1" s="1"/>
  <c r="R155" i="8"/>
  <c r="G477" i="1"/>
  <c r="H477" i="1" s="1"/>
  <c r="R477" i="8"/>
  <c r="G617" i="1"/>
  <c r="H617" i="1" s="1"/>
  <c r="R617" i="8"/>
  <c r="G621" i="1"/>
  <c r="H621" i="1" s="1"/>
  <c r="R621" i="8"/>
  <c r="G642" i="1"/>
  <c r="H642" i="1" s="1"/>
  <c r="R642" i="8"/>
  <c r="G366" i="1"/>
  <c r="H366" i="1" s="1"/>
  <c r="R366" i="8"/>
  <c r="G277" i="1"/>
  <c r="H277" i="1" s="1"/>
  <c r="R277" i="8"/>
  <c r="G563" i="1"/>
  <c r="H563" i="1" s="1"/>
  <c r="R563" i="8"/>
  <c r="G441" i="1"/>
  <c r="H441" i="1" s="1"/>
  <c r="R441" i="8"/>
  <c r="G230" i="1"/>
  <c r="H230" i="1" s="1"/>
  <c r="R230" i="8"/>
  <c r="G176" i="1"/>
  <c r="H176" i="1" s="1"/>
  <c r="R176" i="8"/>
  <c r="G187" i="1"/>
  <c r="H187" i="1" s="1"/>
  <c r="R187" i="8"/>
  <c r="G431" i="1"/>
  <c r="H431" i="1" s="1"/>
  <c r="R431" i="8"/>
  <c r="G538" i="1"/>
  <c r="H538" i="1" s="1"/>
  <c r="R538" i="8"/>
  <c r="G645" i="1"/>
  <c r="H645" i="1" s="1"/>
  <c r="R645" i="8"/>
  <c r="G584" i="1"/>
  <c r="H584" i="1" s="1"/>
  <c r="R584" i="8"/>
  <c r="G685" i="1"/>
  <c r="H685" i="1" s="1"/>
  <c r="R79" i="8"/>
  <c r="G405" i="1"/>
  <c r="H405" i="1" s="1"/>
  <c r="R405" i="8"/>
  <c r="G638" i="1"/>
  <c r="H638" i="1" s="1"/>
  <c r="R701" i="8"/>
  <c r="G551" i="1"/>
  <c r="H551" i="1" s="1"/>
  <c r="R551" i="8"/>
  <c r="G447" i="1"/>
  <c r="H447" i="1" s="1"/>
  <c r="R447" i="8"/>
  <c r="G396" i="1"/>
  <c r="H396" i="1" s="1"/>
  <c r="R396" i="8"/>
  <c r="G407" i="1"/>
  <c r="H407" i="1" s="1"/>
  <c r="R407" i="8"/>
  <c r="G291" i="1"/>
  <c r="H291" i="1" s="1"/>
  <c r="R291" i="8"/>
  <c r="G319" i="1"/>
  <c r="H319" i="1" s="1"/>
  <c r="R319" i="8"/>
  <c r="G183" i="1"/>
  <c r="H183" i="1" s="1"/>
  <c r="R183" i="8"/>
  <c r="G105" i="1"/>
  <c r="H105" i="1" s="1"/>
  <c r="R105" i="8"/>
  <c r="G144" i="1"/>
  <c r="H144" i="1" s="1"/>
  <c r="R144" i="8"/>
  <c r="G283" i="1"/>
  <c r="H283" i="1" s="1"/>
  <c r="R283" i="8"/>
  <c r="G175" i="1"/>
  <c r="H175" i="1" s="1"/>
  <c r="R175" i="8"/>
  <c r="G237" i="1"/>
  <c r="H237" i="1" s="1"/>
  <c r="R237" i="8"/>
  <c r="G535" i="1"/>
  <c r="H535" i="1" s="1"/>
  <c r="R535" i="8"/>
  <c r="G555" i="1"/>
  <c r="H555" i="1" s="1"/>
  <c r="R555" i="8"/>
  <c r="G467" i="1"/>
  <c r="H467" i="1" s="1"/>
  <c r="R467" i="8"/>
  <c r="G179" i="1"/>
  <c r="H179" i="1" s="1"/>
  <c r="R179" i="8"/>
  <c r="G101" i="1"/>
  <c r="H101" i="1" s="1"/>
  <c r="R101" i="8"/>
  <c r="T101" i="8" s="1"/>
  <c r="G572" i="1"/>
  <c r="H572" i="1" s="1"/>
  <c r="R572" i="8"/>
  <c r="G284" i="1"/>
  <c r="H284" i="1" s="1"/>
  <c r="R284" i="8"/>
  <c r="G203" i="1"/>
  <c r="H203" i="1" s="1"/>
  <c r="R203" i="8"/>
  <c r="G353" i="1"/>
  <c r="H353" i="1" s="1"/>
  <c r="R353" i="8"/>
  <c r="G117" i="1"/>
  <c r="H117" i="1" s="1"/>
  <c r="R117" i="8"/>
  <c r="G503" i="1"/>
  <c r="H503" i="1" s="1"/>
  <c r="R503" i="8"/>
  <c r="G252" i="1"/>
  <c r="H252" i="1" s="1"/>
  <c r="R252" i="8"/>
  <c r="G206" i="1"/>
  <c r="H206" i="1" s="1"/>
  <c r="R206" i="8"/>
  <c r="G529" i="1"/>
  <c r="H529" i="1" s="1"/>
  <c r="R529" i="8"/>
  <c r="G336" i="1"/>
  <c r="H336" i="1" s="1"/>
  <c r="R336" i="8"/>
  <c r="G677" i="1"/>
  <c r="H677" i="1" s="1"/>
  <c r="R677" i="8"/>
  <c r="G429" i="1"/>
  <c r="H429" i="1" s="1"/>
  <c r="R429" i="8"/>
  <c r="G297" i="1"/>
  <c r="H297" i="1" s="1"/>
  <c r="R297" i="8"/>
  <c r="G138" i="1"/>
  <c r="H138" i="1" s="1"/>
  <c r="R138" i="8"/>
  <c r="G457" i="1"/>
  <c r="H457" i="1" s="1"/>
  <c r="R457" i="8"/>
  <c r="G593" i="1"/>
  <c r="H593" i="1" s="1"/>
  <c r="R593" i="8"/>
  <c r="G235" i="1"/>
  <c r="H235" i="1" s="1"/>
  <c r="R235" i="8"/>
  <c r="G552" i="1"/>
  <c r="H552" i="1" s="1"/>
  <c r="R552" i="8"/>
  <c r="G123" i="1"/>
  <c r="H123" i="1" s="1"/>
  <c r="R123" i="8"/>
  <c r="G385" i="1"/>
  <c r="H385" i="1" s="1"/>
  <c r="R385" i="8"/>
  <c r="G662" i="1"/>
  <c r="H662" i="1" s="1"/>
  <c r="R662" i="8"/>
  <c r="G522" i="1"/>
  <c r="H522" i="1" s="1"/>
  <c r="R522" i="8"/>
  <c r="G139" i="1"/>
  <c r="H139" i="1" s="1"/>
  <c r="R702" i="8"/>
  <c r="G397" i="1"/>
  <c r="H397" i="1" s="1"/>
  <c r="R397" i="8"/>
  <c r="G166" i="1"/>
  <c r="H166" i="1" s="1"/>
  <c r="R166" i="8"/>
  <c r="G521" i="1"/>
  <c r="H521" i="1" s="1"/>
  <c r="R521" i="8"/>
  <c r="G643" i="1"/>
  <c r="H643" i="1" s="1"/>
  <c r="R635" i="8"/>
  <c r="G201" i="1"/>
  <c r="H201" i="1" s="1"/>
  <c r="R201" i="8"/>
  <c r="G640" i="1"/>
  <c r="H640" i="1" s="1"/>
  <c r="R640" i="8"/>
  <c r="G198" i="1"/>
  <c r="H198" i="1" s="1"/>
  <c r="R198" i="8"/>
  <c r="G450" i="1"/>
  <c r="H450" i="1" s="1"/>
  <c r="R450" i="8"/>
  <c r="G500" i="1"/>
  <c r="H500" i="1" s="1"/>
  <c r="R500" i="8"/>
  <c r="G374" i="1"/>
  <c r="H374" i="1" s="1"/>
  <c r="R374" i="8"/>
  <c r="G479" i="1"/>
  <c r="H479" i="1" s="1"/>
  <c r="R479" i="8"/>
  <c r="G458" i="1"/>
  <c r="H458" i="1" s="1"/>
  <c r="R458" i="8"/>
  <c r="F362" i="1"/>
  <c r="T362" i="1" s="1"/>
  <c r="S362" i="8"/>
  <c r="F420" i="1"/>
  <c r="T420" i="1" s="1"/>
  <c r="S420" i="8"/>
  <c r="T420" i="8" s="1"/>
  <c r="F448" i="1"/>
  <c r="T448" i="1" s="1"/>
  <c r="S448" i="8"/>
  <c r="F359" i="1"/>
  <c r="T359" i="1" s="1"/>
  <c r="S359" i="8"/>
  <c r="F328" i="1"/>
  <c r="T328" i="1" s="1"/>
  <c r="S328" i="8"/>
  <c r="T328" i="8" s="1"/>
  <c r="F586" i="1"/>
  <c r="T586" i="1" s="1"/>
  <c r="I586" i="1" s="1"/>
  <c r="J586" i="1" s="1"/>
  <c r="S586" i="8"/>
  <c r="T586" i="8" s="1"/>
  <c r="F552" i="1"/>
  <c r="T552" i="1" s="1"/>
  <c r="I552" i="1" s="1"/>
  <c r="J552" i="1" s="1"/>
  <c r="S552" i="8"/>
  <c r="T552" i="8" s="1"/>
  <c r="F440" i="1"/>
  <c r="T440" i="1" s="1"/>
  <c r="I440" i="1" s="1"/>
  <c r="J440" i="1" s="1"/>
  <c r="S440" i="8"/>
  <c r="F246" i="1"/>
  <c r="T246" i="1" s="1"/>
  <c r="I246" i="1" s="1"/>
  <c r="J246" i="1" s="1"/>
  <c r="S246" i="8"/>
  <c r="T246" i="8" s="1"/>
  <c r="F274" i="1"/>
  <c r="T274" i="1" s="1"/>
  <c r="I274" i="1" s="1"/>
  <c r="J274" i="1" s="1"/>
  <c r="S274" i="8"/>
  <c r="T274" i="8" s="1"/>
  <c r="F288" i="1"/>
  <c r="T288" i="1" s="1"/>
  <c r="S288" i="8"/>
  <c r="F690" i="1"/>
  <c r="T690" i="1" s="1"/>
  <c r="S690" i="8"/>
  <c r="F593" i="1"/>
  <c r="T593" i="1" s="1"/>
  <c r="S593" i="8"/>
  <c r="T593" i="8" s="1"/>
  <c r="F407" i="1"/>
  <c r="T407" i="1" s="1"/>
  <c r="S407" i="8"/>
  <c r="F376" i="1"/>
  <c r="T376" i="1" s="1"/>
  <c r="S376" i="8"/>
  <c r="F135" i="1"/>
  <c r="T135" i="1" s="1"/>
  <c r="I135" i="1" s="1"/>
  <c r="J135" i="1" s="1"/>
  <c r="S135" i="8"/>
  <c r="T135" i="8" s="1"/>
  <c r="F110" i="1"/>
  <c r="T110" i="1" s="1"/>
  <c r="S110" i="8"/>
  <c r="F508" i="1"/>
  <c r="T508" i="1" s="1"/>
  <c r="S508" i="8"/>
  <c r="F439" i="1"/>
  <c r="T439" i="1" s="1"/>
  <c r="I439" i="1" s="1"/>
  <c r="J439" i="1" s="1"/>
  <c r="S439" i="8"/>
  <c r="F150" i="1"/>
  <c r="T150" i="1" s="1"/>
  <c r="I150" i="1" s="1"/>
  <c r="J150" i="1" s="1"/>
  <c r="S150" i="8"/>
  <c r="T150" i="8" s="1"/>
  <c r="F72" i="1"/>
  <c r="T72" i="1" s="1"/>
  <c r="I72" i="1" s="1"/>
  <c r="J72" i="1" s="1"/>
  <c r="S72" i="8"/>
  <c r="T72" i="8" s="1"/>
  <c r="F27" i="1"/>
  <c r="T27" i="1" s="1"/>
  <c r="I27" i="1" s="1"/>
  <c r="J27" i="1" s="1"/>
  <c r="S27" i="8"/>
  <c r="T27" i="8" s="1"/>
  <c r="F81" i="1"/>
  <c r="T81" i="1" s="1"/>
  <c r="S619" i="8"/>
  <c r="F65" i="1"/>
  <c r="T65" i="1" s="1"/>
  <c r="S65" i="8"/>
  <c r="F52" i="1"/>
  <c r="T52" i="1" s="1"/>
  <c r="S52" i="8"/>
  <c r="F590" i="1"/>
  <c r="T590" i="1" s="1"/>
  <c r="S590" i="8"/>
  <c r="T590" i="8" s="1"/>
  <c r="F443" i="1"/>
  <c r="T443" i="1" s="1"/>
  <c r="S443" i="8"/>
  <c r="F416" i="1"/>
  <c r="T416" i="1" s="1"/>
  <c r="I416" i="1" s="1"/>
  <c r="J416" i="1" s="1"/>
  <c r="S416" i="8"/>
  <c r="T416" i="8" s="1"/>
  <c r="F276" i="1"/>
  <c r="T276" i="1" s="1"/>
  <c r="S276" i="8"/>
  <c r="F212" i="1"/>
  <c r="T212" i="1" s="1"/>
  <c r="I212" i="1" s="1"/>
  <c r="J212" i="1" s="1"/>
  <c r="S212" i="8"/>
  <c r="T212" i="8" s="1"/>
  <c r="F13" i="1"/>
  <c r="T13" i="1" s="1"/>
  <c r="S13" i="8"/>
  <c r="T13" i="8" s="1"/>
  <c r="F671" i="1"/>
  <c r="T671" i="1" s="1"/>
  <c r="S671" i="8"/>
  <c r="F534" i="1"/>
  <c r="T534" i="1" s="1"/>
  <c r="S534" i="8"/>
  <c r="F521" i="1"/>
  <c r="T521" i="1" s="1"/>
  <c r="S521" i="8"/>
  <c r="F522" i="1"/>
  <c r="T522" i="1" s="1"/>
  <c r="S522" i="8"/>
  <c r="T522" i="8" s="1"/>
  <c r="F337" i="1"/>
  <c r="T337" i="1" s="1"/>
  <c r="S337" i="8"/>
  <c r="F271" i="1"/>
  <c r="T271" i="1" s="1"/>
  <c r="I271" i="1" s="1"/>
  <c r="J271" i="1" s="1"/>
  <c r="S271" i="8"/>
  <c r="T271" i="8" s="1"/>
  <c r="F112" i="1"/>
  <c r="T112" i="1" s="1"/>
  <c r="I112" i="1" s="1"/>
  <c r="J112" i="1" s="1"/>
  <c r="S112" i="8"/>
  <c r="T112" i="8" s="1"/>
  <c r="F78" i="1"/>
  <c r="T78" i="1" s="1"/>
  <c r="I78" i="1" s="1"/>
  <c r="J78" i="1" s="1"/>
  <c r="S86" i="8"/>
  <c r="T86" i="8" s="1"/>
  <c r="F25" i="1"/>
  <c r="T25" i="1" s="1"/>
  <c r="I25" i="1" s="1"/>
  <c r="J25" i="1" s="1"/>
  <c r="S25" i="8"/>
  <c r="T25" i="8" s="1"/>
  <c r="F404" i="1"/>
  <c r="T404" i="1" s="1"/>
  <c r="S404" i="8"/>
  <c r="F154" i="1"/>
  <c r="T154" i="1" s="1"/>
  <c r="S154" i="8"/>
  <c r="F501" i="1"/>
  <c r="T501" i="1" s="1"/>
  <c r="S501" i="8"/>
  <c r="F263" i="1"/>
  <c r="T263" i="1" s="1"/>
  <c r="S263" i="8"/>
  <c r="F513" i="1"/>
  <c r="T513" i="1" s="1"/>
  <c r="S513" i="8"/>
  <c r="T513" i="8" s="1"/>
  <c r="F248" i="1"/>
  <c r="T248" i="1" s="1"/>
  <c r="S248" i="8"/>
  <c r="T248" i="8" s="1"/>
  <c r="F158" i="1"/>
  <c r="T158" i="1" s="1"/>
  <c r="S158" i="8"/>
  <c r="F627" i="1"/>
  <c r="T627" i="1" s="1"/>
  <c r="S627" i="8"/>
  <c r="F326" i="1"/>
  <c r="T326" i="1" s="1"/>
  <c r="S326" i="8"/>
  <c r="F481" i="1"/>
  <c r="T481" i="1" s="1"/>
  <c r="S481" i="8"/>
  <c r="F411" i="1"/>
  <c r="T411" i="1" s="1"/>
  <c r="S411" i="8"/>
  <c r="T411" i="8" s="1"/>
  <c r="F273" i="1"/>
  <c r="S273" i="8"/>
  <c r="F96" i="1"/>
  <c r="T96" i="1" s="1"/>
  <c r="S96" i="8"/>
  <c r="T96" i="8" s="1"/>
  <c r="F591" i="1"/>
  <c r="T591" i="1" s="1"/>
  <c r="S591" i="8"/>
  <c r="F468" i="1"/>
  <c r="T468" i="1" s="1"/>
  <c r="S468" i="8"/>
  <c r="F228" i="1"/>
  <c r="T228" i="1" s="1"/>
  <c r="S228" i="8"/>
  <c r="T228" i="8" s="1"/>
  <c r="F366" i="1"/>
  <c r="T366" i="1" s="1"/>
  <c r="S366" i="8"/>
  <c r="F149" i="1"/>
  <c r="T149" i="1" s="1"/>
  <c r="S149" i="8"/>
  <c r="T149" i="8" s="1"/>
  <c r="F279" i="1"/>
  <c r="T279" i="1" s="1"/>
  <c r="S279" i="8"/>
  <c r="T279" i="8" s="1"/>
  <c r="F514" i="1"/>
  <c r="T514" i="1" s="1"/>
  <c r="S514" i="8"/>
  <c r="F354" i="1"/>
  <c r="T354" i="1" s="1"/>
  <c r="S354" i="8"/>
  <c r="F249" i="1"/>
  <c r="T249" i="1" s="1"/>
  <c r="S249" i="8"/>
  <c r="F44" i="1"/>
  <c r="T44" i="1" s="1"/>
  <c r="S44" i="8"/>
  <c r="F472" i="1"/>
  <c r="T472" i="1" s="1"/>
  <c r="S472" i="8"/>
  <c r="F369" i="1"/>
  <c r="T369" i="1" s="1"/>
  <c r="S369" i="8"/>
  <c r="T369" i="8" s="1"/>
  <c r="F533" i="1"/>
  <c r="T533" i="1" s="1"/>
  <c r="S533" i="8"/>
  <c r="T533" i="8" s="1"/>
  <c r="F105" i="1"/>
  <c r="T105" i="1" s="1"/>
  <c r="S105" i="8"/>
  <c r="F535" i="1"/>
  <c r="S535" i="8"/>
  <c r="F637" i="1"/>
  <c r="S637" i="8"/>
  <c r="F691" i="1"/>
  <c r="T691" i="1" s="1"/>
  <c r="S691" i="8"/>
  <c r="T691" i="8" s="1"/>
  <c r="F247" i="1"/>
  <c r="T247" i="1" s="1"/>
  <c r="S247" i="8"/>
  <c r="F183" i="1"/>
  <c r="T183" i="1" s="1"/>
  <c r="S183" i="8"/>
  <c r="F330" i="1"/>
  <c r="T330" i="1" s="1"/>
  <c r="S330" i="8"/>
  <c r="F188" i="1"/>
  <c r="T188" i="1" s="1"/>
  <c r="S188" i="8"/>
  <c r="F370" i="1"/>
  <c r="T370" i="1" s="1"/>
  <c r="S370" i="8"/>
  <c r="T370" i="8" s="1"/>
  <c r="F208" i="1"/>
  <c r="T208" i="1" s="1"/>
  <c r="S208" i="8"/>
  <c r="F662" i="1"/>
  <c r="S662" i="8"/>
  <c r="F220" i="1"/>
  <c r="T220" i="1" s="1"/>
  <c r="S220" i="8"/>
  <c r="T220" i="8" s="1"/>
  <c r="F688" i="1"/>
  <c r="T688" i="1" s="1"/>
  <c r="S688" i="8"/>
  <c r="T688" i="8" s="1"/>
  <c r="F233" i="1"/>
  <c r="T233" i="1" s="1"/>
  <c r="S233" i="8"/>
  <c r="F169" i="1"/>
  <c r="S169" i="8"/>
  <c r="F617" i="1"/>
  <c r="T617" i="1" s="1"/>
  <c r="S617" i="8"/>
  <c r="F365" i="1"/>
  <c r="T365" i="1" s="1"/>
  <c r="S365" i="8"/>
  <c r="F121" i="1"/>
  <c r="T121" i="1" s="1"/>
  <c r="I121" i="1" s="1"/>
  <c r="J121" i="1" s="1"/>
  <c r="S121" i="8"/>
  <c r="T121" i="8" s="1"/>
  <c r="F33" i="1"/>
  <c r="T33" i="1" s="1"/>
  <c r="S33" i="8"/>
  <c r="F686" i="1"/>
  <c r="T686" i="1" s="1"/>
  <c r="S686" i="8"/>
  <c r="T686" i="8" s="1"/>
  <c r="F482" i="1"/>
  <c r="T482" i="1" s="1"/>
  <c r="S482" i="8"/>
  <c r="F243" i="1"/>
  <c r="T243" i="1" s="1"/>
  <c r="S243" i="8"/>
  <c r="F210" i="1"/>
  <c r="T210" i="1" s="1"/>
  <c r="S210" i="8"/>
  <c r="F174" i="1"/>
  <c r="T174" i="1" s="1"/>
  <c r="S174" i="8"/>
  <c r="F698" i="1"/>
  <c r="T698" i="1" s="1"/>
  <c r="S698" i="8"/>
  <c r="F558" i="1"/>
  <c r="T558" i="1" s="1"/>
  <c r="S558" i="8"/>
  <c r="F473" i="1"/>
  <c r="T473" i="1" s="1"/>
  <c r="S473" i="8"/>
  <c r="F455" i="1"/>
  <c r="T455" i="1" s="1"/>
  <c r="I455" i="1" s="1"/>
  <c r="J455" i="1" s="1"/>
  <c r="S455" i="8"/>
  <c r="F351" i="1"/>
  <c r="T351" i="1" s="1"/>
  <c r="S351" i="8"/>
  <c r="F388" i="1"/>
  <c r="T388" i="1" s="1"/>
  <c r="S388" i="8"/>
  <c r="F264" i="1"/>
  <c r="T264" i="1" s="1"/>
  <c r="I264" i="1" s="1"/>
  <c r="J264" i="1" s="1"/>
  <c r="S264" i="8"/>
  <c r="T264" i="8" s="1"/>
  <c r="F312" i="1"/>
  <c r="T312" i="1" s="1"/>
  <c r="S312" i="8"/>
  <c r="T312" i="8" s="1"/>
  <c r="F227" i="1"/>
  <c r="T227" i="1" s="1"/>
  <c r="I227" i="1" s="1"/>
  <c r="J227" i="1" s="1"/>
  <c r="S227" i="8"/>
  <c r="T227" i="8" s="1"/>
  <c r="F223" i="1"/>
  <c r="T223" i="1" s="1"/>
  <c r="S223" i="8"/>
  <c r="F143" i="1"/>
  <c r="T143" i="1" s="1"/>
  <c r="I143" i="1" s="1"/>
  <c r="J143" i="1" s="1"/>
  <c r="S143" i="8"/>
  <c r="T143" i="8" s="1"/>
  <c r="F118" i="1"/>
  <c r="T118" i="1" s="1"/>
  <c r="I118" i="1" s="1"/>
  <c r="J118" i="1" s="1"/>
  <c r="S118" i="8"/>
  <c r="T118" i="8" s="1"/>
  <c r="F45" i="1"/>
  <c r="T45" i="1" s="1"/>
  <c r="S45" i="8"/>
  <c r="T45" i="8" s="1"/>
  <c r="F49" i="1"/>
  <c r="T49" i="1" s="1"/>
  <c r="S46" i="8"/>
  <c r="F380" i="1"/>
  <c r="T380" i="1" s="1"/>
  <c r="S380" i="8"/>
  <c r="F321" i="1"/>
  <c r="T321" i="1" s="1"/>
  <c r="S321" i="8"/>
  <c r="T321" i="8" s="1"/>
  <c r="F619" i="1"/>
  <c r="T619" i="1" s="1"/>
  <c r="S670" i="8"/>
  <c r="F480" i="1"/>
  <c r="T480" i="1" s="1"/>
  <c r="S480" i="8"/>
  <c r="F322" i="1"/>
  <c r="T322" i="1" s="1"/>
  <c r="I322" i="1" s="1"/>
  <c r="J322" i="1" s="1"/>
  <c r="S322" i="8"/>
  <c r="T322" i="8" s="1"/>
  <c r="F285" i="1"/>
  <c r="T285" i="1" s="1"/>
  <c r="S285" i="8"/>
  <c r="F211" i="1"/>
  <c r="T211" i="1" s="1"/>
  <c r="S211" i="8"/>
  <c r="F122" i="1"/>
  <c r="T122" i="1" s="1"/>
  <c r="S122" i="8"/>
  <c r="F494" i="1"/>
  <c r="T494" i="1" s="1"/>
  <c r="S494" i="8"/>
  <c r="F35" i="1"/>
  <c r="T35" i="1" s="1"/>
  <c r="I35" i="1" s="1"/>
  <c r="J35" i="1" s="1"/>
  <c r="S35" i="8"/>
  <c r="T35" i="8" s="1"/>
  <c r="F31" i="1"/>
  <c r="T31" i="1" s="1"/>
  <c r="I31" i="1" s="1"/>
  <c r="J31" i="1" s="1"/>
  <c r="S31" i="8"/>
  <c r="T31" i="8" s="1"/>
  <c r="F666" i="1"/>
  <c r="T666" i="1" s="1"/>
  <c r="I666" i="1" s="1"/>
  <c r="J666" i="1" s="1"/>
  <c r="S666" i="8"/>
  <c r="T666" i="8" s="1"/>
  <c r="F603" i="1"/>
  <c r="T603" i="1" s="1"/>
  <c r="I603" i="1" s="1"/>
  <c r="J603" i="1" s="1"/>
  <c r="S603" i="8"/>
  <c r="T603" i="8" s="1"/>
  <c r="F504" i="1"/>
  <c r="T504" i="1" s="1"/>
  <c r="S504" i="8"/>
  <c r="F297" i="1"/>
  <c r="T297" i="1" s="1"/>
  <c r="S297" i="8"/>
  <c r="F167" i="1"/>
  <c r="T167" i="1" s="1"/>
  <c r="S167" i="8"/>
  <c r="F602" i="1"/>
  <c r="T602" i="1" s="1"/>
  <c r="S602" i="8"/>
  <c r="F582" i="1"/>
  <c r="T582" i="1" s="1"/>
  <c r="S582" i="8"/>
  <c r="F408" i="1"/>
  <c r="T408" i="1" s="1"/>
  <c r="I408" i="1" s="1"/>
  <c r="J408" i="1" s="1"/>
  <c r="S408" i="8"/>
  <c r="F414" i="1"/>
  <c r="T414" i="1" s="1"/>
  <c r="I414" i="1" s="1"/>
  <c r="J414" i="1" s="1"/>
  <c r="S414" i="8"/>
  <c r="T414" i="8" s="1"/>
  <c r="F323" i="1"/>
  <c r="T323" i="1" s="1"/>
  <c r="S323" i="8"/>
  <c r="F226" i="1"/>
  <c r="T226" i="1" s="1"/>
  <c r="S226" i="8"/>
  <c r="F290" i="1"/>
  <c r="T290" i="1" s="1"/>
  <c r="S290" i="8"/>
  <c r="T290" i="8" s="1"/>
  <c r="F550" i="1"/>
  <c r="T550" i="1" s="1"/>
  <c r="S550" i="8"/>
  <c r="F91" i="1"/>
  <c r="S82" i="8"/>
  <c r="T82" i="8" s="1"/>
  <c r="F588" i="1"/>
  <c r="T588" i="1" s="1"/>
  <c r="S588" i="8"/>
  <c r="F490" i="1"/>
  <c r="S490" i="8"/>
  <c r="F419" i="1"/>
  <c r="S419" i="8"/>
  <c r="T419" i="8" s="1"/>
  <c r="F262" i="1"/>
  <c r="T262" i="1" s="1"/>
  <c r="S262" i="8"/>
  <c r="F245" i="1"/>
  <c r="S245" i="8"/>
  <c r="T245" i="8" s="1"/>
  <c r="F368" i="1"/>
  <c r="T368" i="1" s="1"/>
  <c r="S368" i="8"/>
  <c r="F237" i="1"/>
  <c r="S237" i="8"/>
  <c r="T237" i="8" s="1"/>
  <c r="F164" i="1"/>
  <c r="T164" i="1" s="1"/>
  <c r="S164" i="8"/>
  <c r="T164" i="8" s="1"/>
  <c r="F147" i="1"/>
  <c r="T147" i="1" s="1"/>
  <c r="S147" i="8"/>
  <c r="F353" i="1"/>
  <c r="T353" i="1" s="1"/>
  <c r="S353" i="8"/>
  <c r="F128" i="1"/>
  <c r="T128" i="1" s="1"/>
  <c r="S50" i="8"/>
  <c r="F587" i="1"/>
  <c r="S587" i="8"/>
  <c r="F195" i="1"/>
  <c r="T195" i="1" s="1"/>
  <c r="S195" i="8"/>
  <c r="T195" i="8" s="1"/>
  <c r="F549" i="1"/>
  <c r="S549" i="8"/>
  <c r="T549" i="8" s="1"/>
  <c r="F329" i="1"/>
  <c r="T329" i="1" s="1"/>
  <c r="S329" i="8"/>
  <c r="F697" i="1"/>
  <c r="T697" i="1" s="1"/>
  <c r="S697" i="8"/>
  <c r="F230" i="1"/>
  <c r="T230" i="1" s="1"/>
  <c r="S230" i="8"/>
  <c r="F496" i="1"/>
  <c r="T496" i="1" s="1"/>
  <c r="S496" i="8"/>
  <c r="F176" i="1"/>
  <c r="T176" i="1" s="1"/>
  <c r="S176" i="8"/>
  <c r="T176" i="8" s="1"/>
  <c r="F483" i="1"/>
  <c r="T483" i="1" s="1"/>
  <c r="S483" i="8"/>
  <c r="F702" i="1"/>
  <c r="T702" i="1" s="1"/>
  <c r="S685" i="8"/>
  <c r="T685" i="8" s="1"/>
  <c r="F438" i="1"/>
  <c r="T438" i="1" s="1"/>
  <c r="S438" i="8"/>
  <c r="F138" i="1"/>
  <c r="T138" i="1" s="1"/>
  <c r="S138" i="8"/>
  <c r="F156" i="1"/>
  <c r="T156" i="1" s="1"/>
  <c r="S156" i="8"/>
  <c r="F345" i="1"/>
  <c r="T345" i="1" s="1"/>
  <c r="S345" i="8"/>
  <c r="T345" i="8" s="1"/>
  <c r="F320" i="1"/>
  <c r="T320" i="1" s="1"/>
  <c r="S320" i="8"/>
  <c r="F642" i="1"/>
  <c r="T642" i="1" s="1"/>
  <c r="S642" i="8"/>
  <c r="F225" i="1"/>
  <c r="T225" i="1" s="1"/>
  <c r="S225" i="8"/>
  <c r="F161" i="1"/>
  <c r="T161" i="1" s="1"/>
  <c r="S161" i="8"/>
  <c r="F609" i="1"/>
  <c r="T609" i="1" s="1"/>
  <c r="S609" i="8"/>
  <c r="F357" i="1"/>
  <c r="T357" i="1" s="1"/>
  <c r="S357" i="8"/>
  <c r="T357" i="8" s="1"/>
  <c r="F61" i="1"/>
  <c r="T61" i="1" s="1"/>
  <c r="S61" i="8"/>
  <c r="F653" i="1"/>
  <c r="T653" i="1" s="1"/>
  <c r="I653" i="1" s="1"/>
  <c r="J653" i="1" s="1"/>
  <c r="S653" i="8"/>
  <c r="T653" i="8" s="1"/>
  <c r="F159" i="1"/>
  <c r="T159" i="1" s="1"/>
  <c r="S159" i="8"/>
  <c r="F18" i="1"/>
  <c r="T18" i="1" s="1"/>
  <c r="S18" i="8"/>
  <c r="F57" i="1"/>
  <c r="T57" i="1" s="1"/>
  <c r="I57" i="1" s="1"/>
  <c r="J57" i="1" s="1"/>
  <c r="S57" i="8"/>
  <c r="T57" i="8" s="1"/>
  <c r="F626" i="1"/>
  <c r="T626" i="1" s="1"/>
  <c r="I626" i="1" s="1"/>
  <c r="J626" i="1" s="1"/>
  <c r="S626" i="8"/>
  <c r="T626" i="8" s="1"/>
  <c r="F536" i="1"/>
  <c r="T536" i="1" s="1"/>
  <c r="S536" i="8"/>
  <c r="F283" i="1"/>
  <c r="T283" i="1" s="1"/>
  <c r="S283" i="8"/>
  <c r="F186" i="1"/>
  <c r="T186" i="1" s="1"/>
  <c r="S186" i="8"/>
  <c r="F611" i="1"/>
  <c r="T611" i="1" s="1"/>
  <c r="I611" i="1" s="1"/>
  <c r="J611" i="1" s="1"/>
  <c r="S611" i="8"/>
  <c r="T611" i="8" s="1"/>
  <c r="F429" i="1"/>
  <c r="T429" i="1" s="1"/>
  <c r="S429" i="8"/>
  <c r="F275" i="1"/>
  <c r="T275" i="1" s="1"/>
  <c r="S275" i="8"/>
  <c r="F113" i="1"/>
  <c r="T113" i="1" s="1"/>
  <c r="S113" i="8"/>
  <c r="F9" i="1"/>
  <c r="T9" i="1" s="1"/>
  <c r="S9" i="8"/>
  <c r="F651" i="1"/>
  <c r="T651" i="1" s="1"/>
  <c r="S651" i="8"/>
  <c r="F675" i="1"/>
  <c r="T675" i="1" s="1"/>
  <c r="I675" i="1" s="1"/>
  <c r="J675" i="1" s="1"/>
  <c r="S675" i="8"/>
  <c r="T675" i="8" s="1"/>
  <c r="F538" i="1"/>
  <c r="T538" i="1" s="1"/>
  <c r="S538" i="8"/>
  <c r="F358" i="1"/>
  <c r="T358" i="1" s="1"/>
  <c r="I358" i="1" s="1"/>
  <c r="J358" i="1" s="1"/>
  <c r="S358" i="8"/>
  <c r="T358" i="8" s="1"/>
  <c r="F170" i="1"/>
  <c r="T170" i="1" s="1"/>
  <c r="S170" i="8"/>
  <c r="F157" i="1"/>
  <c r="T157" i="1" s="1"/>
  <c r="S157" i="8"/>
  <c r="F39" i="1"/>
  <c r="T39" i="1" s="1"/>
  <c r="S39" i="8"/>
  <c r="T39" i="8" s="1"/>
  <c r="F515" i="1"/>
  <c r="T515" i="1" s="1"/>
  <c r="S515" i="8"/>
  <c r="F421" i="1"/>
  <c r="T421" i="1" s="1"/>
  <c r="I421" i="1" s="1"/>
  <c r="J421" i="1" s="1"/>
  <c r="S421" i="8"/>
  <c r="T421" i="8" s="1"/>
  <c r="F289" i="1"/>
  <c r="T289" i="1" s="1"/>
  <c r="S289" i="8"/>
  <c r="F325" i="1"/>
  <c r="T325" i="1" s="1"/>
  <c r="S325" i="8"/>
  <c r="T325" i="8" s="1"/>
  <c r="F104" i="1"/>
  <c r="T104" i="1" s="1"/>
  <c r="I104" i="1" s="1"/>
  <c r="J104" i="1" s="1"/>
  <c r="S104" i="8"/>
  <c r="T104" i="8" s="1"/>
  <c r="F638" i="1"/>
  <c r="T638" i="1" s="1"/>
  <c r="S701" i="8"/>
  <c r="F583" i="1"/>
  <c r="T583" i="1" s="1"/>
  <c r="S583" i="8"/>
  <c r="F239" i="1"/>
  <c r="T239" i="1" s="1"/>
  <c r="I239" i="1" s="1"/>
  <c r="J239" i="1" s="1"/>
  <c r="S239" i="8"/>
  <c r="T239" i="8" s="1"/>
  <c r="F317" i="1"/>
  <c r="T317" i="1" s="1"/>
  <c r="S317" i="8"/>
  <c r="F300" i="1"/>
  <c r="T300" i="1" s="1"/>
  <c r="S300" i="8"/>
  <c r="F192" i="1"/>
  <c r="S192" i="8"/>
  <c r="F599" i="1"/>
  <c r="S599" i="8"/>
  <c r="T599" i="8" s="1"/>
  <c r="F596" i="1"/>
  <c r="T596" i="1" s="1"/>
  <c r="S596" i="8"/>
  <c r="T596" i="8" s="1"/>
  <c r="F457" i="1"/>
  <c r="T457" i="1" s="1"/>
  <c r="S457" i="8"/>
  <c r="F347" i="1"/>
  <c r="T347" i="1" s="1"/>
  <c r="S81" i="8"/>
  <c r="T81" i="8" s="1"/>
  <c r="F240" i="1"/>
  <c r="S240" i="8"/>
  <c r="F126" i="1"/>
  <c r="T126" i="1" s="1"/>
  <c r="S126" i="8"/>
  <c r="F695" i="1"/>
  <c r="T695" i="1" s="1"/>
  <c r="S695" i="8"/>
  <c r="F581" i="1"/>
  <c r="T581" i="1" s="1"/>
  <c r="S581" i="8"/>
  <c r="T581" i="8" s="1"/>
  <c r="F479" i="1"/>
  <c r="T479" i="1" s="1"/>
  <c r="S479" i="8"/>
  <c r="F292" i="1"/>
  <c r="T292" i="1" s="1"/>
  <c r="S292" i="8"/>
  <c r="F83" i="1"/>
  <c r="S83" i="8"/>
  <c r="F664" i="1"/>
  <c r="T664" i="1" s="1"/>
  <c r="S664" i="8"/>
  <c r="T664" i="8" s="1"/>
  <c r="F305" i="1"/>
  <c r="S305" i="8"/>
  <c r="F306" i="1"/>
  <c r="T306" i="1" s="1"/>
  <c r="S306" i="8"/>
  <c r="T306" i="8" s="1"/>
  <c r="F224" i="1"/>
  <c r="T224" i="1" s="1"/>
  <c r="S224" i="8"/>
  <c r="F268" i="1"/>
  <c r="S268" i="8"/>
  <c r="F699" i="1"/>
  <c r="S699" i="8"/>
  <c r="T699" i="8" s="1"/>
  <c r="F524" i="1"/>
  <c r="T524" i="1" s="1"/>
  <c r="S524" i="8"/>
  <c r="F287" i="1"/>
  <c r="T287" i="1" s="1"/>
  <c r="S287" i="8"/>
  <c r="T287" i="8" s="1"/>
  <c r="F206" i="1"/>
  <c r="S206" i="8"/>
  <c r="F663" i="1"/>
  <c r="S663" i="8"/>
  <c r="F696" i="1"/>
  <c r="S696" i="8"/>
  <c r="F606" i="1"/>
  <c r="T606" i="1" s="1"/>
  <c r="S606" i="8"/>
  <c r="T606" i="8" s="1"/>
  <c r="F231" i="1"/>
  <c r="T231" i="1" s="1"/>
  <c r="S231" i="8"/>
  <c r="F600" i="1"/>
  <c r="T600" i="1" s="1"/>
  <c r="S600" i="8"/>
  <c r="T600" i="8" s="1"/>
  <c r="F316" i="1"/>
  <c r="T316" i="1" s="1"/>
  <c r="S316" i="8"/>
  <c r="T316" i="8" s="1"/>
  <c r="F66" i="1"/>
  <c r="T66" i="1" s="1"/>
  <c r="S66" i="8"/>
  <c r="F539" i="1"/>
  <c r="T539" i="1" s="1"/>
  <c r="S539" i="8"/>
  <c r="F88" i="1"/>
  <c r="T88" i="1" s="1"/>
  <c r="S88" i="8"/>
  <c r="T88" i="8" s="1"/>
  <c r="F517" i="1"/>
  <c r="T517" i="1" s="1"/>
  <c r="S517" i="8"/>
  <c r="F217" i="1"/>
  <c r="T217" i="1" s="1"/>
  <c r="S217" i="8"/>
  <c r="F153" i="1"/>
  <c r="T153" i="1" s="1"/>
  <c r="S153" i="8"/>
  <c r="F413" i="1"/>
  <c r="T413" i="1" s="1"/>
  <c r="S413" i="8"/>
  <c r="F349" i="1"/>
  <c r="T349" i="1" s="1"/>
  <c r="S349" i="8"/>
  <c r="F634" i="1"/>
  <c r="T634" i="1" s="1"/>
  <c r="S634" i="8"/>
  <c r="F29" i="1"/>
  <c r="T29" i="1" s="1"/>
  <c r="S29" i="8"/>
  <c r="F90" i="1"/>
  <c r="T90" i="1" s="1"/>
  <c r="S347" i="8"/>
  <c r="F12" i="1"/>
  <c r="T12" i="1" s="1"/>
  <c r="S12" i="8"/>
  <c r="T12" i="8" s="1"/>
  <c r="F519" i="1"/>
  <c r="T519" i="1" s="1"/>
  <c r="I519" i="1" s="1"/>
  <c r="J519" i="1" s="1"/>
  <c r="S519" i="8"/>
  <c r="T519" i="8" s="1"/>
  <c r="F58" i="1"/>
  <c r="T58" i="1" s="1"/>
  <c r="S58" i="8"/>
  <c r="F643" i="1"/>
  <c r="T643" i="1" s="1"/>
  <c r="S635" i="8"/>
  <c r="F601" i="1"/>
  <c r="T601" i="1" s="1"/>
  <c r="I601" i="1" s="1"/>
  <c r="J601" i="1" s="1"/>
  <c r="S601" i="8"/>
  <c r="T601" i="8" s="1"/>
  <c r="F511" i="1"/>
  <c r="T511" i="1" s="1"/>
  <c r="S511" i="8"/>
  <c r="F339" i="1"/>
  <c r="T339" i="1" s="1"/>
  <c r="I339" i="1" s="1"/>
  <c r="J339" i="1" s="1"/>
  <c r="S339" i="8"/>
  <c r="T339" i="8" s="1"/>
  <c r="F202" i="1"/>
  <c r="T202" i="1" s="1"/>
  <c r="I202" i="1" s="1"/>
  <c r="J202" i="1" s="1"/>
  <c r="S202" i="8"/>
  <c r="T202" i="8" s="1"/>
  <c r="F200" i="1"/>
  <c r="T200" i="1" s="1"/>
  <c r="S200" i="8"/>
  <c r="F639" i="1"/>
  <c r="T639" i="1" s="1"/>
  <c r="S639" i="8"/>
  <c r="F622" i="1"/>
  <c r="T622" i="1" s="1"/>
  <c r="S649" i="8"/>
  <c r="F544" i="1"/>
  <c r="T544" i="1" s="1"/>
  <c r="I544" i="1" s="1"/>
  <c r="J544" i="1" s="1"/>
  <c r="S544" i="8"/>
  <c r="T544" i="8" s="1"/>
  <c r="F485" i="1"/>
  <c r="T485" i="1" s="1"/>
  <c r="I485" i="1" s="1"/>
  <c r="J485" i="1" s="1"/>
  <c r="S485" i="8"/>
  <c r="F144" i="1"/>
  <c r="T144" i="1" s="1"/>
  <c r="S144" i="8"/>
  <c r="F520" i="1"/>
  <c r="T520" i="1" s="1"/>
  <c r="I520" i="1" s="1"/>
  <c r="J520" i="1" s="1"/>
  <c r="S520" i="8"/>
  <c r="T520" i="8" s="1"/>
  <c r="F433" i="1"/>
  <c r="T433" i="1" s="1"/>
  <c r="S433" i="8"/>
  <c r="F335" i="1"/>
  <c r="T335" i="1" s="1"/>
  <c r="S335" i="8"/>
  <c r="F425" i="1"/>
  <c r="T425" i="1" s="1"/>
  <c r="I425" i="1" s="1"/>
  <c r="J425" i="1" s="1"/>
  <c r="S425" i="8"/>
  <c r="T425" i="8" s="1"/>
  <c r="F364" i="1"/>
  <c r="T364" i="1" s="1"/>
  <c r="S364" i="8"/>
  <c r="F5" i="1"/>
  <c r="T5" i="1" s="1"/>
  <c r="S5" i="8"/>
  <c r="F59" i="1"/>
  <c r="T59" i="1" s="1"/>
  <c r="I59" i="1" s="1"/>
  <c r="J59" i="1" s="1"/>
  <c r="S59" i="8"/>
  <c r="T59" i="8" s="1"/>
  <c r="F683" i="1"/>
  <c r="T683" i="1" s="1"/>
  <c r="I683" i="1" s="1"/>
  <c r="J683" i="1" s="1"/>
  <c r="S683" i="8"/>
  <c r="T683" i="8" s="1"/>
  <c r="F607" i="1"/>
  <c r="T607" i="1" s="1"/>
  <c r="S607" i="8"/>
  <c r="F585" i="1"/>
  <c r="T585" i="1" s="1"/>
  <c r="I585" i="1" s="1"/>
  <c r="J585" i="1" s="1"/>
  <c r="S585" i="8"/>
  <c r="T585" i="8" s="1"/>
  <c r="F523" i="1"/>
  <c r="T523" i="1" s="1"/>
  <c r="S523" i="8"/>
  <c r="F422" i="1"/>
  <c r="T422" i="1" s="1"/>
  <c r="S422" i="8"/>
  <c r="F371" i="1"/>
  <c r="T371" i="1" s="1"/>
  <c r="I371" i="1" s="1"/>
  <c r="J371" i="1" s="1"/>
  <c r="S371" i="8"/>
  <c r="T371" i="8" s="1"/>
  <c r="F356" i="1"/>
  <c r="T356" i="1" s="1"/>
  <c r="I356" i="1" s="1"/>
  <c r="J356" i="1" s="1"/>
  <c r="S356" i="8"/>
  <c r="T356" i="8" s="1"/>
  <c r="F267" i="1"/>
  <c r="T267" i="1" s="1"/>
  <c r="I267" i="1" s="1"/>
  <c r="J267" i="1" s="1"/>
  <c r="S267" i="8"/>
  <c r="T267" i="8" s="1"/>
  <c r="F242" i="1"/>
  <c r="T242" i="1" s="1"/>
  <c r="I242" i="1" s="1"/>
  <c r="J242" i="1" s="1"/>
  <c r="S242" i="8"/>
  <c r="T242" i="8" s="1"/>
  <c r="F232" i="1"/>
  <c r="T232" i="1" s="1"/>
  <c r="S232" i="8"/>
  <c r="F111" i="1"/>
  <c r="T111" i="1" s="1"/>
  <c r="S111" i="8"/>
  <c r="F125" i="1"/>
  <c r="T125" i="1" s="1"/>
  <c r="S125" i="8"/>
  <c r="F131" i="1"/>
  <c r="T131" i="1" s="1"/>
  <c r="S131" i="8"/>
  <c r="F684" i="1"/>
  <c r="T684" i="1" s="1"/>
  <c r="S684" i="8"/>
  <c r="F541" i="1"/>
  <c r="T541" i="1" s="1"/>
  <c r="I541" i="1" s="1"/>
  <c r="J541" i="1" s="1"/>
  <c r="S541" i="8"/>
  <c r="T541" i="8" s="1"/>
  <c r="F478" i="1"/>
  <c r="T478" i="1" s="1"/>
  <c r="I478" i="1" s="1"/>
  <c r="J478" i="1" s="1"/>
  <c r="S478" i="8"/>
  <c r="T478" i="8" s="1"/>
  <c r="F498" i="1"/>
  <c r="T498" i="1" s="1"/>
  <c r="I498" i="1" s="1"/>
  <c r="J498" i="1" s="1"/>
  <c r="S498" i="8"/>
  <c r="F117" i="1"/>
  <c r="T117" i="1" s="1"/>
  <c r="S117" i="8"/>
  <c r="F40" i="1"/>
  <c r="T40" i="1" s="1"/>
  <c r="I40" i="1" s="1"/>
  <c r="J40" i="1" s="1"/>
  <c r="S40" i="8"/>
  <c r="F47" i="1"/>
  <c r="T47" i="1" s="1"/>
  <c r="I47" i="1" s="1"/>
  <c r="J47" i="1" s="1"/>
  <c r="S47" i="8"/>
  <c r="T47" i="8" s="1"/>
  <c r="F340" i="1"/>
  <c r="T340" i="1" s="1"/>
  <c r="I340" i="1" s="1"/>
  <c r="J340" i="1" s="1"/>
  <c r="S340" i="8"/>
  <c r="T340" i="8" s="1"/>
  <c r="F251" i="1"/>
  <c r="T251" i="1" s="1"/>
  <c r="S251" i="8"/>
  <c r="F218" i="1"/>
  <c r="T218" i="1" s="1"/>
  <c r="S218" i="8"/>
  <c r="F253" i="1"/>
  <c r="T253" i="1" s="1"/>
  <c r="S253" i="8"/>
  <c r="F396" i="1"/>
  <c r="T396" i="1" s="1"/>
  <c r="S396" i="8"/>
  <c r="T396" i="8" s="1"/>
  <c r="F303" i="1"/>
  <c r="T303" i="1" s="1"/>
  <c r="S303" i="8"/>
  <c r="F236" i="1"/>
  <c r="T236" i="1" s="1"/>
  <c r="S236" i="8"/>
  <c r="F16" i="1"/>
  <c r="T16" i="1" s="1"/>
  <c r="S16" i="8"/>
  <c r="T16" i="8" s="1"/>
  <c r="F548" i="1"/>
  <c r="T548" i="1" s="1"/>
  <c r="S548" i="8"/>
  <c r="T548" i="8" s="1"/>
  <c r="F281" i="1"/>
  <c r="T281" i="1" s="1"/>
  <c r="S281" i="8"/>
  <c r="F216" i="1"/>
  <c r="T216" i="1" s="1"/>
  <c r="S216" i="8"/>
  <c r="F566" i="1"/>
  <c r="T566" i="1" s="1"/>
  <c r="S566" i="8"/>
  <c r="F398" i="1"/>
  <c r="T398" i="1" s="1"/>
  <c r="S398" i="8"/>
  <c r="T398" i="8" s="1"/>
  <c r="F197" i="1"/>
  <c r="T197" i="1" s="1"/>
  <c r="S197" i="8"/>
  <c r="F87" i="1"/>
  <c r="T87" i="1" s="1"/>
  <c r="S87" i="8"/>
  <c r="F682" i="1"/>
  <c r="S682" i="8"/>
  <c r="T682" i="8" s="1"/>
  <c r="F173" i="1"/>
  <c r="T173" i="1" s="1"/>
  <c r="S173" i="8"/>
  <c r="F175" i="1"/>
  <c r="S175" i="8"/>
  <c r="F241" i="1"/>
  <c r="T241" i="1" s="1"/>
  <c r="S241" i="8"/>
  <c r="F229" i="1"/>
  <c r="S229" i="8"/>
  <c r="T229" i="8" s="1"/>
  <c r="F151" i="1"/>
  <c r="T151" i="1" s="1"/>
  <c r="S151" i="8"/>
  <c r="T151" i="8" s="1"/>
  <c r="F215" i="1"/>
  <c r="T215" i="1" s="1"/>
  <c r="S215" i="8"/>
  <c r="F160" i="1"/>
  <c r="T160" i="1" s="1"/>
  <c r="S160" i="8"/>
  <c r="T160" i="8" s="1"/>
  <c r="F474" i="1"/>
  <c r="T474" i="1" s="1"/>
  <c r="S474" i="8"/>
  <c r="F584" i="1"/>
  <c r="T584" i="1" s="1"/>
  <c r="S584" i="8"/>
  <c r="F476" i="1"/>
  <c r="T476" i="1" s="1"/>
  <c r="S476" i="8"/>
  <c r="F499" i="1"/>
  <c r="S499" i="8"/>
  <c r="F127" i="1"/>
  <c r="T127" i="1" s="1"/>
  <c r="S127" i="8"/>
  <c r="T127" i="8" s="1"/>
  <c r="F641" i="1"/>
  <c r="T641" i="1" s="1"/>
  <c r="S85" i="8"/>
  <c r="T85" i="8" s="1"/>
  <c r="F314" i="1"/>
  <c r="T314" i="1" s="1"/>
  <c r="S314" i="8"/>
  <c r="T314" i="8" s="1"/>
  <c r="F650" i="1"/>
  <c r="T650" i="1" s="1"/>
  <c r="S622" i="8"/>
  <c r="T622" i="8" s="1"/>
  <c r="F505" i="1"/>
  <c r="S505" i="8"/>
  <c r="F166" i="1"/>
  <c r="T166" i="1" s="1"/>
  <c r="S166" i="8"/>
  <c r="F139" i="1"/>
  <c r="T139" i="1" s="1"/>
  <c r="S702" i="8"/>
  <c r="T702" i="8" s="1"/>
  <c r="F75" i="1"/>
  <c r="T75" i="1" s="1"/>
  <c r="S75" i="8"/>
  <c r="T75" i="8" s="1"/>
  <c r="F635" i="1"/>
  <c r="T635" i="1" s="1"/>
  <c r="S633" i="8"/>
  <c r="F252" i="1"/>
  <c r="T252" i="1" s="1"/>
  <c r="S252" i="8"/>
  <c r="F649" i="1"/>
  <c r="T649" i="1" s="1"/>
  <c r="S638" i="8"/>
  <c r="F516" i="1"/>
  <c r="T516" i="1" s="1"/>
  <c r="S516" i="8"/>
  <c r="F687" i="1"/>
  <c r="T687" i="1" s="1"/>
  <c r="S687" i="8"/>
  <c r="F598" i="1"/>
  <c r="S598" i="8"/>
  <c r="F624" i="1"/>
  <c r="T624" i="1" s="1"/>
  <c r="S624" i="8"/>
  <c r="T624" i="8" s="1"/>
  <c r="F678" i="1"/>
  <c r="T678" i="1" s="1"/>
  <c r="S678" i="8"/>
  <c r="F694" i="1"/>
  <c r="T694" i="1" s="1"/>
  <c r="S694" i="8"/>
  <c r="F209" i="1"/>
  <c r="S209" i="8"/>
  <c r="T209" i="8" s="1"/>
  <c r="F621" i="1"/>
  <c r="T621" i="1" s="1"/>
  <c r="S621" i="8"/>
  <c r="F405" i="1"/>
  <c r="S405" i="8"/>
  <c r="F341" i="1"/>
  <c r="T341" i="1" s="1"/>
  <c r="S341" i="8"/>
  <c r="T341" i="8" s="1"/>
  <c r="F571" i="1"/>
  <c r="T571" i="1" s="1"/>
  <c r="S571" i="8"/>
  <c r="F502" i="1"/>
  <c r="T502" i="1" s="1"/>
  <c r="S502" i="8"/>
  <c r="F484" i="1"/>
  <c r="T484" i="1" s="1"/>
  <c r="I484" i="1" s="1"/>
  <c r="J484" i="1" s="1"/>
  <c r="S484" i="8"/>
  <c r="T484" i="8" s="1"/>
  <c r="F384" i="1"/>
  <c r="T384" i="1" s="1"/>
  <c r="S384" i="8"/>
  <c r="T384" i="8" s="1"/>
  <c r="F48" i="1"/>
  <c r="T48" i="1" s="1"/>
  <c r="S78" i="8"/>
  <c r="F74" i="1"/>
  <c r="T74" i="1" s="1"/>
  <c r="S74" i="8"/>
  <c r="F615" i="1"/>
  <c r="T615" i="1" s="1"/>
  <c r="S615" i="8"/>
  <c r="F307" i="1"/>
  <c r="T307" i="1" s="1"/>
  <c r="S307" i="8"/>
  <c r="T307" i="8" s="1"/>
  <c r="F41" i="1"/>
  <c r="T41" i="1" s="1"/>
  <c r="I41" i="1" s="1"/>
  <c r="J41" i="1" s="1"/>
  <c r="S41" i="8"/>
  <c r="F660" i="1"/>
  <c r="T660" i="1" s="1"/>
  <c r="I660" i="1" s="1"/>
  <c r="J660" i="1" s="1"/>
  <c r="S660" i="8"/>
  <c r="T660" i="8" s="1"/>
  <c r="F647" i="1"/>
  <c r="T647" i="1" s="1"/>
  <c r="S647" i="8"/>
  <c r="F500" i="1"/>
  <c r="T500" i="1" s="1"/>
  <c r="S500" i="8"/>
  <c r="F462" i="1"/>
  <c r="T462" i="1" s="1"/>
  <c r="I462" i="1" s="1"/>
  <c r="J462" i="1" s="1"/>
  <c r="S462" i="8"/>
  <c r="F415" i="1"/>
  <c r="T415" i="1" s="1"/>
  <c r="S139" i="8"/>
  <c r="F390" i="1"/>
  <c r="T390" i="1" s="1"/>
  <c r="I390" i="1" s="1"/>
  <c r="J390" i="1" s="1"/>
  <c r="S390" i="8"/>
  <c r="T390" i="8" s="1"/>
  <c r="F310" i="1"/>
  <c r="T310" i="1" s="1"/>
  <c r="S310" i="8"/>
  <c r="F7" i="1"/>
  <c r="T7" i="1" s="1"/>
  <c r="S7" i="8"/>
  <c r="F28" i="1"/>
  <c r="T28" i="1" s="1"/>
  <c r="S28" i="8"/>
  <c r="F685" i="1"/>
  <c r="T685" i="1" s="1"/>
  <c r="S79" i="8"/>
  <c r="F654" i="1"/>
  <c r="T654" i="1" s="1"/>
  <c r="I654" i="1" s="1"/>
  <c r="J654" i="1" s="1"/>
  <c r="S654" i="8"/>
  <c r="T654" i="8" s="1"/>
  <c r="F559" i="1"/>
  <c r="T559" i="1" s="1"/>
  <c r="S559" i="8"/>
  <c r="F71" i="1"/>
  <c r="T71" i="1" s="1"/>
  <c r="S71" i="8"/>
  <c r="F36" i="1"/>
  <c r="T36" i="1" s="1"/>
  <c r="S36" i="8"/>
  <c r="F673" i="1"/>
  <c r="T673" i="1" s="1"/>
  <c r="I673" i="1" s="1"/>
  <c r="J673" i="1" s="1"/>
  <c r="S673" i="8"/>
  <c r="F459" i="1"/>
  <c r="T459" i="1" s="1"/>
  <c r="S459" i="8"/>
  <c r="F372" i="1"/>
  <c r="T372" i="1" s="1"/>
  <c r="I372" i="1" s="1"/>
  <c r="J372" i="1" s="1"/>
  <c r="S372" i="8"/>
  <c r="T372" i="8" s="1"/>
  <c r="F258" i="1"/>
  <c r="T258" i="1" s="1"/>
  <c r="I258" i="1" s="1"/>
  <c r="J258" i="1" s="1"/>
  <c r="S258" i="8"/>
  <c r="T258" i="8" s="1"/>
  <c r="F214" i="1"/>
  <c r="T214" i="1" s="1"/>
  <c r="S214" i="8"/>
  <c r="F700" i="1"/>
  <c r="T700" i="1" s="1"/>
  <c r="S700" i="8"/>
  <c r="F391" i="1"/>
  <c r="T391" i="1" s="1"/>
  <c r="I391" i="1" s="1"/>
  <c r="J391" i="1" s="1"/>
  <c r="S391" i="8"/>
  <c r="T391" i="8" s="1"/>
  <c r="F98" i="1"/>
  <c r="T98" i="1" s="1"/>
  <c r="I98" i="1" s="1"/>
  <c r="J98" i="1" s="1"/>
  <c r="S98" i="8"/>
  <c r="T98" i="8" s="1"/>
  <c r="F34" i="1"/>
  <c r="T34" i="1" s="1"/>
  <c r="S34" i="8"/>
  <c r="F82" i="1"/>
  <c r="T82" i="1" s="1"/>
  <c r="S643" i="8"/>
  <c r="F679" i="1"/>
  <c r="T679" i="1" s="1"/>
  <c r="I679" i="1" s="1"/>
  <c r="J679" i="1" s="1"/>
  <c r="S679" i="8"/>
  <c r="T679" i="8" s="1"/>
  <c r="F610" i="1"/>
  <c r="T610" i="1" s="1"/>
  <c r="S610" i="8"/>
  <c r="F486" i="1"/>
  <c r="T486" i="1" s="1"/>
  <c r="S486" i="8"/>
  <c r="T486" i="8" s="1"/>
  <c r="F555" i="1"/>
  <c r="T555" i="1" s="1"/>
  <c r="S555" i="8"/>
  <c r="F423" i="1"/>
  <c r="T423" i="1" s="1"/>
  <c r="S423" i="8"/>
  <c r="F278" i="1"/>
  <c r="T278" i="1" s="1"/>
  <c r="S278" i="8"/>
  <c r="F86" i="1"/>
  <c r="T86" i="1" s="1"/>
  <c r="I86" i="1" s="1"/>
  <c r="J86" i="1" s="1"/>
  <c r="S436" i="8"/>
  <c r="T436" i="8" s="1"/>
  <c r="F32" i="1"/>
  <c r="T32" i="1" s="1"/>
  <c r="I32" i="1" s="1"/>
  <c r="J32" i="1" s="1"/>
  <c r="S32" i="8"/>
  <c r="T32" i="8" s="1"/>
  <c r="F114" i="1"/>
  <c r="T114" i="1" s="1"/>
  <c r="S114" i="8"/>
  <c r="F658" i="1"/>
  <c r="T658" i="1" s="1"/>
  <c r="I658" i="1" s="1"/>
  <c r="J658" i="1" s="1"/>
  <c r="S658" i="8"/>
  <c r="T658" i="8" s="1"/>
  <c r="F530" i="1"/>
  <c r="T530" i="1" s="1"/>
  <c r="S530" i="8"/>
  <c r="T530" i="8" s="1"/>
  <c r="F526" i="1"/>
  <c r="T526" i="1" s="1"/>
  <c r="S526" i="8"/>
  <c r="F375" i="1"/>
  <c r="T375" i="1" s="1"/>
  <c r="S375" i="8"/>
  <c r="F386" i="1"/>
  <c r="T386" i="1" s="1"/>
  <c r="S386" i="8"/>
  <c r="F344" i="1"/>
  <c r="T344" i="1" s="1"/>
  <c r="S344" i="8"/>
  <c r="F363" i="1"/>
  <c r="T363" i="1" s="1"/>
  <c r="I363" i="1" s="1"/>
  <c r="J363" i="1" s="1"/>
  <c r="S363" i="8"/>
  <c r="T363" i="8" s="1"/>
  <c r="F350" i="1"/>
  <c r="T350" i="1" s="1"/>
  <c r="S350" i="8"/>
  <c r="F348" i="1"/>
  <c r="T348" i="1" s="1"/>
  <c r="I348" i="1" s="1"/>
  <c r="J348" i="1" s="1"/>
  <c r="S348" i="8"/>
  <c r="T348" i="8" s="1"/>
  <c r="F190" i="1"/>
  <c r="T190" i="1" s="1"/>
  <c r="S190" i="8"/>
  <c r="T190" i="8" s="1"/>
  <c r="F103" i="1"/>
  <c r="T103" i="1" s="1"/>
  <c r="S103" i="8"/>
  <c r="F142" i="1"/>
  <c r="T142" i="1" s="1"/>
  <c r="S142" i="8"/>
  <c r="F50" i="1"/>
  <c r="T50" i="1" s="1"/>
  <c r="S48" i="8"/>
  <c r="T48" i="8" s="1"/>
  <c r="F676" i="1"/>
  <c r="T676" i="1" s="1"/>
  <c r="S676" i="8"/>
  <c r="T676" i="8" s="1"/>
  <c r="F427" i="1"/>
  <c r="T427" i="1" s="1"/>
  <c r="S427" i="8"/>
  <c r="F367" i="1"/>
  <c r="T367" i="1" s="1"/>
  <c r="S367" i="8"/>
  <c r="F507" i="1"/>
  <c r="T507" i="1" s="1"/>
  <c r="S507" i="8"/>
  <c r="T507" i="8" s="1"/>
  <c r="F332" i="1"/>
  <c r="S332" i="8"/>
  <c r="F503" i="1"/>
  <c r="T503" i="1" s="1"/>
  <c r="S503" i="8"/>
  <c r="T503" i="8" s="1"/>
  <c r="F454" i="1"/>
  <c r="T454" i="1" s="1"/>
  <c r="S454" i="8"/>
  <c r="F395" i="1"/>
  <c r="T395" i="1" s="1"/>
  <c r="S395" i="8"/>
  <c r="T395" i="8" s="1"/>
  <c r="F266" i="1"/>
  <c r="S266" i="8"/>
  <c r="T266" i="8" s="1"/>
  <c r="F219" i="1"/>
  <c r="T219" i="1" s="1"/>
  <c r="S219" i="8"/>
  <c r="T219" i="8" s="1"/>
  <c r="F172" i="1"/>
  <c r="S172" i="8"/>
  <c r="T172" i="8" s="1"/>
  <c r="F26" i="1"/>
  <c r="T26" i="1" s="1"/>
  <c r="S26" i="8"/>
  <c r="T26" i="8" s="1"/>
  <c r="F355" i="1"/>
  <c r="T355" i="1" s="1"/>
  <c r="S355" i="8"/>
  <c r="T355" i="8" s="1"/>
  <c r="F152" i="1"/>
  <c r="S152" i="8"/>
  <c r="F196" i="1"/>
  <c r="T196" i="1" s="1"/>
  <c r="S196" i="8"/>
  <c r="T196" i="8" s="1"/>
  <c r="F115" i="1"/>
  <c r="T115" i="1" s="1"/>
  <c r="S115" i="8"/>
  <c r="F491" i="1"/>
  <c r="T491" i="1" s="1"/>
  <c r="S491" i="8"/>
  <c r="F334" i="1"/>
  <c r="T334" i="1" s="1"/>
  <c r="S334" i="8"/>
  <c r="F282" i="1"/>
  <c r="T282" i="1" s="1"/>
  <c r="S282" i="8"/>
  <c r="T282" i="8" s="1"/>
  <c r="F631" i="1"/>
  <c r="T631" i="1" s="1"/>
  <c r="S76" i="8"/>
  <c r="F446" i="1"/>
  <c r="T446" i="1" s="1"/>
  <c r="S446" i="8"/>
  <c r="T446" i="8" s="1"/>
  <c r="F374" i="1"/>
  <c r="S374" i="8"/>
  <c r="F385" i="1"/>
  <c r="T385" i="1" s="1"/>
  <c r="S385" i="8"/>
  <c r="F184" i="1"/>
  <c r="T184" i="1" s="1"/>
  <c r="S184" i="8"/>
  <c r="F562" i="1"/>
  <c r="T562" i="1" s="1"/>
  <c r="S562" i="8"/>
  <c r="T562" i="8" s="1"/>
  <c r="F360" i="1"/>
  <c r="S360" i="8"/>
  <c r="F165" i="1"/>
  <c r="T165" i="1" s="1"/>
  <c r="S165" i="8"/>
  <c r="T165" i="8" s="1"/>
  <c r="F119" i="1"/>
  <c r="T119" i="1" s="1"/>
  <c r="S119" i="8"/>
  <c r="T119" i="8" s="1"/>
  <c r="F94" i="1"/>
  <c r="T94" i="1" s="1"/>
  <c r="S80" i="8"/>
  <c r="T80" i="8" s="1"/>
  <c r="F466" i="1"/>
  <c r="T466" i="1" s="1"/>
  <c r="S466" i="8"/>
  <c r="F487" i="1"/>
  <c r="T487" i="1" s="1"/>
  <c r="S487" i="8"/>
  <c r="T487" i="8" s="1"/>
  <c r="F437" i="1"/>
  <c r="S437" i="8"/>
  <c r="T437" i="8" s="1"/>
  <c r="F63" i="1"/>
  <c r="T63" i="1" s="1"/>
  <c r="S63" i="8"/>
  <c r="T63" i="8" s="1"/>
  <c r="F400" i="1"/>
  <c r="S400" i="8"/>
  <c r="F589" i="1"/>
  <c r="T589" i="1" s="1"/>
  <c r="S589" i="8"/>
  <c r="F250" i="1"/>
  <c r="T250" i="1" s="1"/>
  <c r="S669" i="8"/>
  <c r="T669" i="8" s="1"/>
  <c r="F659" i="1"/>
  <c r="T659" i="1" s="1"/>
  <c r="S659" i="8"/>
  <c r="F146" i="1"/>
  <c r="T146" i="1" s="1"/>
  <c r="S146" i="8"/>
  <c r="F646" i="1"/>
  <c r="T646" i="1" s="1"/>
  <c r="S646" i="8"/>
  <c r="F377" i="1"/>
  <c r="T377" i="1" s="1"/>
  <c r="S377" i="8"/>
  <c r="T377" i="8" s="1"/>
  <c r="F471" i="1"/>
  <c r="T471" i="1" s="1"/>
  <c r="S471" i="8"/>
  <c r="T471" i="8" s="1"/>
  <c r="F560" i="1"/>
  <c r="T560" i="1" s="1"/>
  <c r="S560" i="8"/>
  <c r="T560" i="8" s="1"/>
  <c r="F318" i="1"/>
  <c r="T318" i="1" s="1"/>
  <c r="S318" i="8"/>
  <c r="F284" i="1"/>
  <c r="S284" i="8"/>
  <c r="F632" i="1"/>
  <c r="T632" i="1" s="1"/>
  <c r="S632" i="8"/>
  <c r="F430" i="1"/>
  <c r="S430" i="8"/>
  <c r="T430" i="8" s="1"/>
  <c r="F608" i="1"/>
  <c r="T608" i="1" s="1"/>
  <c r="S608" i="8"/>
  <c r="T608" i="8" s="1"/>
  <c r="F648" i="1"/>
  <c r="T648" i="1" s="1"/>
  <c r="S648" i="8"/>
  <c r="T648" i="8" s="1"/>
  <c r="F201" i="1"/>
  <c r="T201" i="1" s="1"/>
  <c r="S201" i="8"/>
  <c r="F613" i="1"/>
  <c r="T613" i="1" s="1"/>
  <c r="S613" i="8"/>
  <c r="F397" i="1"/>
  <c r="T397" i="1" s="1"/>
  <c r="S397" i="8"/>
  <c r="F333" i="1"/>
  <c r="S631" i="8"/>
  <c r="T631" i="8" s="1"/>
  <c r="F449" i="1"/>
  <c r="T449" i="1" s="1"/>
  <c r="S449" i="8"/>
  <c r="F537" i="1"/>
  <c r="T537" i="1" s="1"/>
  <c r="I537" i="1" s="1"/>
  <c r="J537" i="1" s="1"/>
  <c r="S537" i="8"/>
  <c r="T537" i="8" s="1"/>
  <c r="F68" i="1"/>
  <c r="T68" i="1" s="1"/>
  <c r="I68" i="1" s="1"/>
  <c r="J68" i="1" s="1"/>
  <c r="S68" i="8"/>
  <c r="F37" i="1"/>
  <c r="T37" i="1" s="1"/>
  <c r="S37" i="8"/>
  <c r="F308" i="1"/>
  <c r="T308" i="1" s="1"/>
  <c r="S308" i="8"/>
  <c r="F701" i="1"/>
  <c r="T701" i="1" s="1"/>
  <c r="I701" i="1" s="1"/>
  <c r="J701" i="1" s="1"/>
  <c r="S333" i="8"/>
  <c r="T333" i="8" s="1"/>
  <c r="F655" i="1"/>
  <c r="T655" i="1" s="1"/>
  <c r="I655" i="1" s="1"/>
  <c r="J655" i="1" s="1"/>
  <c r="S655" i="8"/>
  <c r="T655" i="8" s="1"/>
  <c r="F532" i="1"/>
  <c r="T532" i="1" s="1"/>
  <c r="I532" i="1" s="1"/>
  <c r="J532" i="1" s="1"/>
  <c r="S532" i="8"/>
  <c r="T532" i="8" s="1"/>
  <c r="F495" i="1"/>
  <c r="T495" i="1" s="1"/>
  <c r="I495" i="1" s="1"/>
  <c r="J495" i="1" s="1"/>
  <c r="S495" i="8"/>
  <c r="F493" i="1"/>
  <c r="T493" i="1" s="1"/>
  <c r="I493" i="1" s="1"/>
  <c r="J493" i="1" s="1"/>
  <c r="S493" i="8"/>
  <c r="T493" i="8" s="1"/>
  <c r="F265" i="1"/>
  <c r="T265" i="1" s="1"/>
  <c r="S265" i="8"/>
  <c r="F301" i="1"/>
  <c r="T301" i="1" s="1"/>
  <c r="I301" i="1" s="1"/>
  <c r="J301" i="1" s="1"/>
  <c r="S301" i="8"/>
  <c r="F189" i="1"/>
  <c r="T189" i="1" s="1"/>
  <c r="I189" i="1" s="1"/>
  <c r="J189" i="1" s="1"/>
  <c r="S189" i="8"/>
  <c r="T189" i="8" s="1"/>
  <c r="F163" i="1"/>
  <c r="T163" i="1" s="1"/>
  <c r="S163" i="8"/>
  <c r="F11" i="1"/>
  <c r="T11" i="1" s="1"/>
  <c r="I11" i="1" s="1"/>
  <c r="J11" i="1" s="1"/>
  <c r="S11" i="8"/>
  <c r="T11" i="8" s="1"/>
  <c r="F623" i="1"/>
  <c r="T623" i="1" s="1"/>
  <c r="S641" i="8"/>
  <c r="F465" i="1"/>
  <c r="T465" i="1" s="1"/>
  <c r="S465" i="8"/>
  <c r="T465" i="8" s="1"/>
  <c r="F343" i="1"/>
  <c r="T343" i="1" s="1"/>
  <c r="S343" i="8"/>
  <c r="F331" i="1"/>
  <c r="T331" i="1" s="1"/>
  <c r="S331" i="8"/>
  <c r="F291" i="1"/>
  <c r="T291" i="1" s="1"/>
  <c r="I291" i="1" s="1"/>
  <c r="J291" i="1" s="1"/>
  <c r="S291" i="8"/>
  <c r="T291" i="8" s="1"/>
  <c r="F257" i="1"/>
  <c r="T257" i="1" s="1"/>
  <c r="S257" i="8"/>
  <c r="F130" i="1"/>
  <c r="T130" i="1" s="1"/>
  <c r="S130" i="8"/>
  <c r="F73" i="1"/>
  <c r="T73" i="1" s="1"/>
  <c r="S73" i="8"/>
  <c r="F19" i="1"/>
  <c r="T19" i="1" s="1"/>
  <c r="I19" i="1" s="1"/>
  <c r="J19" i="1" s="1"/>
  <c r="S19" i="8"/>
  <c r="T19" i="8" s="1"/>
  <c r="F137" i="1"/>
  <c r="T137" i="1" s="1"/>
  <c r="S137" i="8"/>
  <c r="F644" i="1"/>
  <c r="T644" i="1" s="1"/>
  <c r="S644" i="8"/>
  <c r="T644" i="8" s="1"/>
  <c r="F460" i="1"/>
  <c r="T460" i="1" s="1"/>
  <c r="I460" i="1" s="1"/>
  <c r="J460" i="1" s="1"/>
  <c r="S460" i="8"/>
  <c r="T460" i="8" s="1"/>
  <c r="F295" i="1"/>
  <c r="T295" i="1" s="1"/>
  <c r="S295" i="8"/>
  <c r="T295" i="8" s="1"/>
  <c r="F136" i="1"/>
  <c r="T136" i="1" s="1"/>
  <c r="S136" i="8"/>
  <c r="F636" i="1"/>
  <c r="T636" i="1" s="1"/>
  <c r="S636" i="8"/>
  <c r="F512" i="1"/>
  <c r="T512" i="1" s="1"/>
  <c r="S512" i="8"/>
  <c r="F469" i="1"/>
  <c r="T469" i="1" s="1"/>
  <c r="I469" i="1" s="1"/>
  <c r="J469" i="1" s="1"/>
  <c r="S469" i="8"/>
  <c r="T469" i="8" s="1"/>
  <c r="F628" i="1"/>
  <c r="T628" i="1" s="1"/>
  <c r="S628" i="8"/>
  <c r="F565" i="1"/>
  <c r="T565" i="1" s="1"/>
  <c r="I565" i="1" s="1"/>
  <c r="J565" i="1" s="1"/>
  <c r="S565" i="8"/>
  <c r="T565" i="8" s="1"/>
  <c r="F553" i="1"/>
  <c r="T553" i="1" s="1"/>
  <c r="S553" i="8"/>
  <c r="F529" i="1"/>
  <c r="T529" i="1" s="1"/>
  <c r="S529" i="8"/>
  <c r="F394" i="1"/>
  <c r="T394" i="1" s="1"/>
  <c r="S394" i="8"/>
  <c r="F352" i="1"/>
  <c r="T352" i="1" s="1"/>
  <c r="I352" i="1" s="1"/>
  <c r="J352" i="1" s="1"/>
  <c r="S352" i="8"/>
  <c r="F234" i="1"/>
  <c r="T234" i="1" s="1"/>
  <c r="I234" i="1" s="1"/>
  <c r="J234" i="1" s="1"/>
  <c r="S234" i="8"/>
  <c r="T234" i="8" s="1"/>
  <c r="F221" i="1"/>
  <c r="T221" i="1" s="1"/>
  <c r="S221" i="8"/>
  <c r="F199" i="1"/>
  <c r="T199" i="1" s="1"/>
  <c r="S199" i="8"/>
  <c r="F569" i="1"/>
  <c r="T569" i="1" s="1"/>
  <c r="I569" i="1" s="1"/>
  <c r="J569" i="1" s="1"/>
  <c r="S569" i="8"/>
  <c r="F298" i="1"/>
  <c r="T298" i="1" s="1"/>
  <c r="I298" i="1" s="1"/>
  <c r="J298" i="1" s="1"/>
  <c r="S298" i="8"/>
  <c r="T298" i="8" s="1"/>
  <c r="F162" i="1"/>
  <c r="T162" i="1" s="1"/>
  <c r="I162" i="1" s="1"/>
  <c r="J162" i="1" s="1"/>
  <c r="S162" i="8"/>
  <c r="T162" i="8" s="1"/>
  <c r="F187" i="1"/>
  <c r="T187" i="1" s="1"/>
  <c r="S187" i="8"/>
  <c r="F204" i="1"/>
  <c r="T204" i="1" s="1"/>
  <c r="S204" i="8"/>
  <c r="F51" i="1"/>
  <c r="T51" i="1" s="1"/>
  <c r="I51" i="1" s="1"/>
  <c r="J51" i="1" s="1"/>
  <c r="S51" i="8"/>
  <c r="T51" i="8" s="1"/>
  <c r="F89" i="1"/>
  <c r="T89" i="1" s="1"/>
  <c r="S89" i="8"/>
  <c r="F574" i="1"/>
  <c r="T574" i="1" s="1"/>
  <c r="S574" i="8"/>
  <c r="F463" i="1"/>
  <c r="T463" i="1" s="1"/>
  <c r="S463" i="8"/>
  <c r="F428" i="1"/>
  <c r="T428" i="1" s="1"/>
  <c r="S428" i="8"/>
  <c r="F182" i="1"/>
  <c r="S182" i="8"/>
  <c r="F689" i="1"/>
  <c r="S689" i="8"/>
  <c r="F441" i="1"/>
  <c r="S441" i="8"/>
  <c r="F293" i="1"/>
  <c r="S293" i="8"/>
  <c r="F155" i="1"/>
  <c r="T155" i="1" s="1"/>
  <c r="S155" i="8"/>
  <c r="F669" i="1"/>
  <c r="T669" i="1" s="1"/>
  <c r="S250" i="8"/>
  <c r="T250" i="8" s="1"/>
  <c r="F518" i="1"/>
  <c r="T518" i="1" s="1"/>
  <c r="S518" i="8"/>
  <c r="F324" i="1"/>
  <c r="T324" i="1" s="1"/>
  <c r="S324" i="8"/>
  <c r="F134" i="1"/>
  <c r="T134" i="1" s="1"/>
  <c r="S134" i="8"/>
  <c r="T134" i="8" s="1"/>
  <c r="F547" i="1"/>
  <c r="T547" i="1" s="1"/>
  <c r="S547" i="8"/>
  <c r="F461" i="1"/>
  <c r="T461" i="1" s="1"/>
  <c r="S461" i="8"/>
  <c r="T461" i="8" s="1"/>
  <c r="F235" i="1"/>
  <c r="T235" i="1" s="1"/>
  <c r="S235" i="8"/>
  <c r="F568" i="1"/>
  <c r="T568" i="1" s="1"/>
  <c r="S568" i="8"/>
  <c r="F450" i="1"/>
  <c r="T450" i="1" s="1"/>
  <c r="S450" i="8"/>
  <c r="F102" i="1"/>
  <c r="T102" i="1" s="1"/>
  <c r="S102" i="8"/>
  <c r="T102" i="8" s="1"/>
  <c r="F207" i="1"/>
  <c r="T207" i="1" s="1"/>
  <c r="S207" i="8"/>
  <c r="T207" i="8" s="1"/>
  <c r="F444" i="1"/>
  <c r="T444" i="1" s="1"/>
  <c r="S444" i="8"/>
  <c r="T444" i="8" s="1"/>
  <c r="F269" i="1"/>
  <c r="T269" i="1" s="1"/>
  <c r="S269" i="8"/>
  <c r="T269" i="8" s="1"/>
  <c r="F198" i="1"/>
  <c r="T198" i="1" s="1"/>
  <c r="S198" i="8"/>
  <c r="T198" i="8" s="1"/>
  <c r="F561" i="1"/>
  <c r="T561" i="1" s="1"/>
  <c r="S561" i="8"/>
  <c r="F205" i="1"/>
  <c r="T205" i="1" s="1"/>
  <c r="S205" i="8"/>
  <c r="T205" i="8" s="1"/>
  <c r="F336" i="1"/>
  <c r="S336" i="8"/>
  <c r="F573" i="1"/>
  <c r="S573" i="8"/>
  <c r="T573" i="8" s="1"/>
  <c r="F277" i="1"/>
  <c r="T277" i="1" s="1"/>
  <c r="S277" i="8"/>
  <c r="T277" i="8" s="1"/>
  <c r="F203" i="1"/>
  <c r="S203" i="8"/>
  <c r="F426" i="1"/>
  <c r="T426" i="1" s="1"/>
  <c r="S426" i="8"/>
  <c r="F665" i="1"/>
  <c r="S665" i="8"/>
  <c r="F510" i="1"/>
  <c r="T510" i="1" s="1"/>
  <c r="S510" i="8"/>
  <c r="T510" i="8" s="1"/>
  <c r="F254" i="1"/>
  <c r="T254" i="1" s="1"/>
  <c r="S254" i="8"/>
  <c r="F107" i="1"/>
  <c r="T107" i="1" s="1"/>
  <c r="S107" i="8"/>
  <c r="F674" i="1"/>
  <c r="T674" i="1" s="1"/>
  <c r="S674" i="8"/>
  <c r="T674" i="8" s="1"/>
  <c r="F563" i="1"/>
  <c r="T563" i="1" s="1"/>
  <c r="S563" i="8"/>
  <c r="F409" i="1"/>
  <c r="T409" i="1" s="1"/>
  <c r="S409" i="8"/>
  <c r="T409" i="8" s="1"/>
  <c r="F542" i="1"/>
  <c r="T542" i="1" s="1"/>
  <c r="S542" i="8"/>
  <c r="T542" i="8" s="1"/>
  <c r="F509" i="1"/>
  <c r="S509" i="8"/>
  <c r="F193" i="1"/>
  <c r="T193" i="1" s="1"/>
  <c r="S193" i="8"/>
  <c r="F605" i="1"/>
  <c r="T605" i="1" s="1"/>
  <c r="S605" i="8"/>
  <c r="F389" i="1"/>
  <c r="T389" i="1" s="1"/>
  <c r="S389" i="8"/>
  <c r="T389" i="8" s="1"/>
  <c r="F668" i="1"/>
  <c r="T668" i="1" s="1"/>
  <c r="S668" i="8"/>
  <c r="F575" i="1"/>
  <c r="T575" i="1" s="1"/>
  <c r="S575" i="8"/>
  <c r="F56" i="1"/>
  <c r="T56" i="1" s="1"/>
  <c r="S56" i="8"/>
  <c r="T56" i="8" s="1"/>
  <c r="F106" i="1"/>
  <c r="T106" i="1" s="1"/>
  <c r="S106" i="8"/>
  <c r="F55" i="1"/>
  <c r="T55" i="1" s="1"/>
  <c r="S55" i="8"/>
  <c r="F238" i="1"/>
  <c r="T238" i="1" s="1"/>
  <c r="I238" i="1" s="1"/>
  <c r="J238" i="1" s="1"/>
  <c r="S238" i="8"/>
  <c r="F129" i="1"/>
  <c r="T129" i="1" s="1"/>
  <c r="S129" i="8"/>
  <c r="F20" i="1"/>
  <c r="T20" i="1" s="1"/>
  <c r="S20" i="8"/>
  <c r="F693" i="1"/>
  <c r="T693" i="1" s="1"/>
  <c r="S693" i="8"/>
  <c r="F670" i="1"/>
  <c r="T670" i="1" s="1"/>
  <c r="I670" i="1" s="1"/>
  <c r="J670" i="1" s="1"/>
  <c r="S49" i="8"/>
  <c r="T49" i="8" s="1"/>
  <c r="F630" i="1"/>
  <c r="T630" i="1" s="1"/>
  <c r="S630" i="8"/>
  <c r="T630" i="8" s="1"/>
  <c r="F244" i="1"/>
  <c r="T244" i="1" s="1"/>
  <c r="I244" i="1" s="1"/>
  <c r="J244" i="1" s="1"/>
  <c r="S244" i="8"/>
  <c r="T244" i="8" s="1"/>
  <c r="F180" i="1"/>
  <c r="T180" i="1" s="1"/>
  <c r="S180" i="8"/>
  <c r="F79" i="1"/>
  <c r="T79" i="1" s="1"/>
  <c r="S261" i="8"/>
  <c r="F99" i="1"/>
  <c r="T99" i="1" s="1"/>
  <c r="S99" i="8"/>
  <c r="F633" i="1"/>
  <c r="T633" i="1" s="1"/>
  <c r="S623" i="8"/>
  <c r="F578" i="1"/>
  <c r="T578" i="1" s="1"/>
  <c r="S578" i="8"/>
  <c r="F551" i="1"/>
  <c r="T551" i="1" s="1"/>
  <c r="S551" i="8"/>
  <c r="F382" i="1"/>
  <c r="T382" i="1" s="1"/>
  <c r="S382" i="8"/>
  <c r="F15" i="1"/>
  <c r="T15" i="1" s="1"/>
  <c r="S15" i="8"/>
  <c r="F97" i="1"/>
  <c r="T97" i="1" s="1"/>
  <c r="S97" i="8"/>
  <c r="F677" i="1"/>
  <c r="T677" i="1" s="1"/>
  <c r="I677" i="1" s="1"/>
  <c r="J677" i="1" s="1"/>
  <c r="S677" i="8"/>
  <c r="T677" i="8" s="1"/>
  <c r="F543" i="1"/>
  <c r="T543" i="1" s="1"/>
  <c r="S543" i="8"/>
  <c r="T543" i="8" s="1"/>
  <c r="F477" i="1"/>
  <c r="T477" i="1" s="1"/>
  <c r="S477" i="8"/>
  <c r="F399" i="1"/>
  <c r="T399" i="1" s="1"/>
  <c r="S399" i="8"/>
  <c r="F424" i="1"/>
  <c r="T424" i="1" s="1"/>
  <c r="S424" i="8"/>
  <c r="F451" i="1"/>
  <c r="T451" i="1" s="1"/>
  <c r="S451" i="8"/>
  <c r="T451" i="8" s="1"/>
  <c r="F442" i="1"/>
  <c r="T442" i="1" s="1"/>
  <c r="I442" i="1" s="1"/>
  <c r="J442" i="1" s="1"/>
  <c r="S442" i="8"/>
  <c r="T442" i="8" s="1"/>
  <c r="F178" i="1"/>
  <c r="T178" i="1" s="1"/>
  <c r="S178" i="8"/>
  <c r="F661" i="1"/>
  <c r="T661" i="1" s="1"/>
  <c r="I661" i="1" s="1"/>
  <c r="J661" i="1" s="1"/>
  <c r="S661" i="8"/>
  <c r="T661" i="8" s="1"/>
  <c r="F681" i="1"/>
  <c r="T681" i="1" s="1"/>
  <c r="S681" i="8"/>
  <c r="F645" i="1"/>
  <c r="T645" i="1" s="1"/>
  <c r="S645" i="8"/>
  <c r="F383" i="1"/>
  <c r="T383" i="1" s="1"/>
  <c r="S383" i="8"/>
  <c r="F168" i="1"/>
  <c r="T168" i="1" s="1"/>
  <c r="I168" i="1" s="1"/>
  <c r="J168" i="1" s="1"/>
  <c r="S168" i="8"/>
  <c r="T168" i="8" s="1"/>
  <c r="F67" i="1"/>
  <c r="T67" i="1" s="1"/>
  <c r="I67" i="1" s="1"/>
  <c r="J67" i="1" s="1"/>
  <c r="S67" i="8"/>
  <c r="F43" i="1"/>
  <c r="T43" i="1" s="1"/>
  <c r="I43" i="1" s="1"/>
  <c r="J43" i="1" s="1"/>
  <c r="S43" i="8"/>
  <c r="T43" i="8" s="1"/>
  <c r="F42" i="1"/>
  <c r="T42" i="1" s="1"/>
  <c r="I42" i="1" s="1"/>
  <c r="J42" i="1" s="1"/>
  <c r="S42" i="8"/>
  <c r="T42" i="8" s="1"/>
  <c r="F17" i="1"/>
  <c r="T17" i="1" s="1"/>
  <c r="I17" i="1" s="1"/>
  <c r="J17" i="1" s="1"/>
  <c r="S17" i="8"/>
  <c r="F595" i="1"/>
  <c r="T595" i="1" s="1"/>
  <c r="S595" i="8"/>
  <c r="F557" i="1"/>
  <c r="T557" i="1" s="1"/>
  <c r="S557" i="8"/>
  <c r="F564" i="1"/>
  <c r="T564" i="1" s="1"/>
  <c r="S564" i="8"/>
  <c r="F525" i="1"/>
  <c r="T525" i="1" s="1"/>
  <c r="S525" i="8"/>
  <c r="F435" i="1"/>
  <c r="T435" i="1" s="1"/>
  <c r="S435" i="8"/>
  <c r="F259" i="1"/>
  <c r="T259" i="1" s="1"/>
  <c r="I259" i="1" s="1"/>
  <c r="J259" i="1" s="1"/>
  <c r="S259" i="8"/>
  <c r="T259" i="8" s="1"/>
  <c r="F261" i="1"/>
  <c r="T261" i="1" s="1"/>
  <c r="I261" i="1" s="1"/>
  <c r="J261" i="1" s="1"/>
  <c r="S650" i="8"/>
  <c r="F191" i="1"/>
  <c r="T191" i="1" s="1"/>
  <c r="I191" i="1" s="1"/>
  <c r="J191" i="1" s="1"/>
  <c r="S191" i="8"/>
  <c r="T191" i="8" s="1"/>
  <c r="F123" i="1"/>
  <c r="T123" i="1" s="1"/>
  <c r="S123" i="8"/>
  <c r="F21" i="1"/>
  <c r="T21" i="1" s="1"/>
  <c r="S21" i="8"/>
  <c r="T21" i="8" s="1"/>
  <c r="F657" i="1"/>
  <c r="T657" i="1" s="1"/>
  <c r="S657" i="8"/>
  <c r="F594" i="1"/>
  <c r="T594" i="1" s="1"/>
  <c r="S594" i="8"/>
  <c r="F315" i="1"/>
  <c r="T315" i="1" s="1"/>
  <c r="S315" i="8"/>
  <c r="F470" i="1"/>
  <c r="T470" i="1" s="1"/>
  <c r="S470" i="8"/>
  <c r="T470" i="8" s="1"/>
  <c r="F327" i="1"/>
  <c r="T327" i="1" s="1"/>
  <c r="S327" i="8"/>
  <c r="F540" i="1"/>
  <c r="T540" i="1" s="1"/>
  <c r="S540" i="8"/>
  <c r="F222" i="1"/>
  <c r="S222" i="8"/>
  <c r="T222" i="8" s="1"/>
  <c r="F545" i="1"/>
  <c r="T545" i="1" s="1"/>
  <c r="S545" i="8"/>
  <c r="F378" i="1"/>
  <c r="T378" i="1" s="1"/>
  <c r="S378" i="8"/>
  <c r="F260" i="1"/>
  <c r="T260" i="1" s="1"/>
  <c r="S260" i="8"/>
  <c r="F95" i="1"/>
  <c r="T95" i="1" s="1"/>
  <c r="S95" i="8"/>
  <c r="F527" i="1"/>
  <c r="S527" i="8"/>
  <c r="T527" i="8" s="1"/>
  <c r="F488" i="1"/>
  <c r="T488" i="1" s="1"/>
  <c r="S488" i="8"/>
  <c r="T488" i="8" s="1"/>
  <c r="F572" i="1"/>
  <c r="T572" i="1" s="1"/>
  <c r="S572" i="8"/>
  <c r="F410" i="1"/>
  <c r="T410" i="1" s="1"/>
  <c r="S410" i="8"/>
  <c r="F417" i="1"/>
  <c r="S417" i="8"/>
  <c r="F272" i="1"/>
  <c r="S272" i="8"/>
  <c r="T272" i="8" s="1"/>
  <c r="F379" i="1"/>
  <c r="T379" i="1" s="1"/>
  <c r="S379" i="8"/>
  <c r="T379" i="8" s="1"/>
  <c r="F342" i="1"/>
  <c r="T342" i="1" s="1"/>
  <c r="S342" i="8"/>
  <c r="F179" i="1"/>
  <c r="T179" i="1" s="1"/>
  <c r="S179" i="8"/>
  <c r="F319" i="1"/>
  <c r="T319" i="1" s="1"/>
  <c r="S319" i="8"/>
  <c r="F458" i="1"/>
  <c r="T458" i="1" s="1"/>
  <c r="S458" i="8"/>
  <c r="T458" i="8" s="1"/>
  <c r="F302" i="1"/>
  <c r="T302" i="1" s="1"/>
  <c r="S302" i="8"/>
  <c r="T302" i="8" s="1"/>
  <c r="F387" i="1"/>
  <c r="T387" i="1" s="1"/>
  <c r="S387" i="8"/>
  <c r="T387" i="8" s="1"/>
  <c r="F141" i="1"/>
  <c r="T141" i="1" s="1"/>
  <c r="S141" i="8"/>
  <c r="F576" i="1"/>
  <c r="S576" i="8"/>
  <c r="F406" i="1"/>
  <c r="T406" i="1" s="1"/>
  <c r="S406" i="8"/>
  <c r="F570" i="1"/>
  <c r="T570" i="1" s="1"/>
  <c r="S570" i="8"/>
  <c r="F452" i="1"/>
  <c r="T452" i="1" s="1"/>
  <c r="S452" i="8"/>
  <c r="T452" i="8" s="1"/>
  <c r="F286" i="1"/>
  <c r="S286" i="8"/>
  <c r="F612" i="1"/>
  <c r="S612" i="8"/>
  <c r="F546" i="1"/>
  <c r="S546" i="8"/>
  <c r="T546" i="8" s="1"/>
  <c r="F402" i="1"/>
  <c r="T402" i="1" s="1"/>
  <c r="S402" i="8"/>
  <c r="F667" i="1"/>
  <c r="T667" i="1" s="1"/>
  <c r="S667" i="8"/>
  <c r="T667" i="8" s="1"/>
  <c r="F492" i="1"/>
  <c r="T492" i="1" s="1"/>
  <c r="S492" i="8"/>
  <c r="F528" i="1"/>
  <c r="T528" i="1" s="1"/>
  <c r="S528" i="8"/>
  <c r="T528" i="8" s="1"/>
  <c r="F580" i="1"/>
  <c r="T580" i="1" s="1"/>
  <c r="S580" i="8"/>
  <c r="F531" i="1"/>
  <c r="S531" i="8"/>
  <c r="F185" i="1"/>
  <c r="S185" i="8"/>
  <c r="F597" i="1"/>
  <c r="T597" i="1" s="1"/>
  <c r="S597" i="8"/>
  <c r="F381" i="1"/>
  <c r="S381" i="8"/>
  <c r="F567" i="1"/>
  <c r="T567" i="1" s="1"/>
  <c r="S567" i="8"/>
  <c r="F403" i="1"/>
  <c r="T403" i="1" s="1"/>
  <c r="I403" i="1" s="1"/>
  <c r="J403" i="1" s="1"/>
  <c r="S403" i="8"/>
  <c r="T403" i="8" s="1"/>
  <c r="F299" i="1"/>
  <c r="T299" i="1" s="1"/>
  <c r="S299" i="8"/>
  <c r="F10" i="1"/>
  <c r="T10" i="1" s="1"/>
  <c r="S10" i="8"/>
  <c r="F432" i="1"/>
  <c r="T432" i="1" s="1"/>
  <c r="I432" i="1" s="1"/>
  <c r="J432" i="1" s="1"/>
  <c r="S432" i="8"/>
  <c r="T432" i="8" s="1"/>
  <c r="F181" i="1"/>
  <c r="T181" i="1" s="1"/>
  <c r="I181" i="1" s="1"/>
  <c r="J181" i="1" s="1"/>
  <c r="S181" i="8"/>
  <c r="F80" i="1"/>
  <c r="T80" i="1" s="1"/>
  <c r="I80" i="1" s="1"/>
  <c r="J80" i="1" s="1"/>
  <c r="S91" i="8"/>
  <c r="T91" i="8" s="1"/>
  <c r="F8" i="1"/>
  <c r="T8" i="1" s="1"/>
  <c r="I8" i="1" s="1"/>
  <c r="J8" i="1" s="1"/>
  <c r="S8" i="8"/>
  <c r="F53" i="1"/>
  <c r="T53" i="1" s="1"/>
  <c r="S53" i="8"/>
  <c r="F145" i="1"/>
  <c r="T145" i="1" s="1"/>
  <c r="S145" i="8"/>
  <c r="F100" i="1"/>
  <c r="T100" i="1" s="1"/>
  <c r="S100" i="8"/>
  <c r="T100" i="8" s="1"/>
  <c r="F24" i="1"/>
  <c r="T24" i="1" s="1"/>
  <c r="S24" i="8"/>
  <c r="F692" i="1"/>
  <c r="T692" i="1" s="1"/>
  <c r="I692" i="1" s="1"/>
  <c r="J692" i="1" s="1"/>
  <c r="S692" i="8"/>
  <c r="T692" i="8" s="1"/>
  <c r="F577" i="1"/>
  <c r="T577" i="1" s="1"/>
  <c r="I577" i="1" s="1"/>
  <c r="J577" i="1" s="1"/>
  <c r="S577" i="8"/>
  <c r="T577" i="8" s="1"/>
  <c r="F464" i="1"/>
  <c r="T464" i="1" s="1"/>
  <c r="S464" i="8"/>
  <c r="F475" i="1"/>
  <c r="T475" i="1" s="1"/>
  <c r="S475" i="8"/>
  <c r="F401" i="1"/>
  <c r="T401" i="1" s="1"/>
  <c r="I401" i="1" s="1"/>
  <c r="J401" i="1" s="1"/>
  <c r="S401" i="8"/>
  <c r="T401" i="8" s="1"/>
  <c r="F120" i="1"/>
  <c r="T120" i="1" s="1"/>
  <c r="S120" i="8"/>
  <c r="F497" i="1"/>
  <c r="T497" i="1" s="1"/>
  <c r="I497" i="1" s="1"/>
  <c r="J497" i="1" s="1"/>
  <c r="S497" i="8"/>
  <c r="T497" i="8" s="1"/>
  <c r="F436" i="1"/>
  <c r="T436" i="1" s="1"/>
  <c r="S90" i="8"/>
  <c r="F412" i="1"/>
  <c r="T412" i="1" s="1"/>
  <c r="S412" i="8"/>
  <c r="F213" i="1"/>
  <c r="T213" i="1" s="1"/>
  <c r="I213" i="1" s="1"/>
  <c r="J213" i="1" s="1"/>
  <c r="S213" i="8"/>
  <c r="T213" i="8" s="1"/>
  <c r="S4" i="8"/>
  <c r="T4" i="8" s="1"/>
  <c r="F489" i="1"/>
  <c r="S489" i="8"/>
  <c r="T489" i="8" s="1"/>
  <c r="F456" i="1"/>
  <c r="T456" i="1" s="1"/>
  <c r="S456" i="8"/>
  <c r="T456" i="8" s="1"/>
  <c r="F447" i="1"/>
  <c r="T447" i="1" s="1"/>
  <c r="S447" i="8"/>
  <c r="F618" i="1"/>
  <c r="S618" i="8"/>
  <c r="F70" i="1"/>
  <c r="S70" i="8"/>
  <c r="T70" i="8" s="1"/>
  <c r="F506" i="1"/>
  <c r="T506" i="1" s="1"/>
  <c r="S506" i="8"/>
  <c r="T506" i="8" s="1"/>
  <c r="F392" i="1"/>
  <c r="T392" i="1" s="1"/>
  <c r="S392" i="8"/>
  <c r="F309" i="1"/>
  <c r="T309" i="1" s="1"/>
  <c r="S309" i="8"/>
  <c r="T309" i="8" s="1"/>
  <c r="F171" i="1"/>
  <c r="T171" i="1" s="1"/>
  <c r="S171" i="8"/>
  <c r="T171" i="8" s="1"/>
  <c r="F467" i="1"/>
  <c r="T467" i="1" s="1"/>
  <c r="S467" i="8"/>
  <c r="T467" i="8" s="1"/>
  <c r="F554" i="1"/>
  <c r="S554" i="8"/>
  <c r="T554" i="8" s="1"/>
  <c r="F346" i="1"/>
  <c r="S346" i="8"/>
  <c r="T346" i="8" s="1"/>
  <c r="F294" i="1"/>
  <c r="T294" i="1" s="1"/>
  <c r="S294" i="8"/>
  <c r="F133" i="1"/>
  <c r="S133" i="8"/>
  <c r="F270" i="1"/>
  <c r="S270" i="8"/>
  <c r="T270" i="8" s="1"/>
  <c r="F556" i="1"/>
  <c r="T556" i="1" s="1"/>
  <c r="S556" i="8"/>
  <c r="F434" i="1"/>
  <c r="S434" i="8"/>
  <c r="T434" i="8" s="1"/>
  <c r="F672" i="1"/>
  <c r="T672" i="1" s="1"/>
  <c r="S672" i="8"/>
  <c r="T672" i="8" s="1"/>
  <c r="F418" i="1"/>
  <c r="T418" i="1" s="1"/>
  <c r="S418" i="8"/>
  <c r="F614" i="1"/>
  <c r="S614" i="8"/>
  <c r="T614" i="8" s="1"/>
  <c r="F313" i="1"/>
  <c r="S313" i="8"/>
  <c r="F23" i="1"/>
  <c r="S23" i="8"/>
  <c r="T23" i="8" s="1"/>
  <c r="F579" i="1"/>
  <c r="S579" i="8"/>
  <c r="F431" i="1"/>
  <c r="T431" i="1" s="1"/>
  <c r="S431" i="8"/>
  <c r="F311" i="1"/>
  <c r="S311" i="8"/>
  <c r="F338" i="1"/>
  <c r="T338" i="1" s="1"/>
  <c r="S338" i="8"/>
  <c r="T338" i="8" s="1"/>
  <c r="F255" i="1"/>
  <c r="T255" i="1" s="1"/>
  <c r="S255" i="8"/>
  <c r="F256" i="1"/>
  <c r="S256" i="8"/>
  <c r="T256" i="8" s="1"/>
  <c r="F629" i="1"/>
  <c r="S629" i="8"/>
  <c r="F640" i="1"/>
  <c r="S640" i="8"/>
  <c r="F177" i="1"/>
  <c r="T177" i="1" s="1"/>
  <c r="S177" i="8"/>
  <c r="F625" i="1"/>
  <c r="T625" i="1" s="1"/>
  <c r="S625" i="8"/>
  <c r="T625" i="8" s="1"/>
  <c r="F373" i="1"/>
  <c r="S373" i="8"/>
  <c r="I14" i="1"/>
  <c r="J14" i="1" s="1"/>
  <c r="I656" i="1"/>
  <c r="J656" i="1" s="1"/>
  <c r="I46" i="1"/>
  <c r="J46" i="1" s="1"/>
  <c r="I616" i="1"/>
  <c r="J616" i="1" s="1"/>
  <c r="I64" i="1"/>
  <c r="J64" i="1" s="1"/>
  <c r="I30" i="1"/>
  <c r="J30" i="1" s="1"/>
  <c r="I393" i="1"/>
  <c r="J393" i="1" s="1"/>
  <c r="I54" i="1"/>
  <c r="J54" i="1" s="1"/>
  <c r="M3" i="1"/>
  <c r="P3" i="8"/>
  <c r="G2" i="1" s="1"/>
  <c r="G4" i="1"/>
  <c r="O3" i="8"/>
  <c r="F2" i="1" s="1"/>
  <c r="F4" i="1"/>
  <c r="I361" i="1" l="1"/>
  <c r="J361" i="1" s="1"/>
  <c r="I296" i="1"/>
  <c r="J296" i="1" s="1"/>
  <c r="T556" i="8"/>
  <c r="T464" i="8"/>
  <c r="T299" i="8"/>
  <c r="T545" i="8"/>
  <c r="T15" i="8"/>
  <c r="T20" i="8"/>
  <c r="T689" i="8"/>
  <c r="T199" i="8"/>
  <c r="T694" i="8"/>
  <c r="T687" i="8"/>
  <c r="T515" i="8"/>
  <c r="T455" i="8"/>
  <c r="I362" i="1"/>
  <c r="J362" i="1" s="1"/>
  <c r="I109" i="1"/>
  <c r="J109" i="1" s="1"/>
  <c r="T412" i="8"/>
  <c r="T324" i="8"/>
  <c r="T553" i="8"/>
  <c r="T318" i="8"/>
  <c r="T367" i="8"/>
  <c r="T28" i="8"/>
  <c r="T476" i="8"/>
  <c r="T215" i="8"/>
  <c r="T684" i="8"/>
  <c r="T58" i="8"/>
  <c r="T29" i="8"/>
  <c r="T223" i="8"/>
  <c r="T243" i="8"/>
  <c r="T337" i="8"/>
  <c r="I194" i="1"/>
  <c r="J194" i="1" s="1"/>
  <c r="T580" i="8"/>
  <c r="T141" i="8"/>
  <c r="T564" i="8"/>
  <c r="T383" i="8"/>
  <c r="T178" i="8"/>
  <c r="T399" i="8"/>
  <c r="T463" i="8"/>
  <c r="T163" i="8"/>
  <c r="T427" i="8"/>
  <c r="T217" i="8"/>
  <c r="T170" i="8"/>
  <c r="T320" i="8"/>
  <c r="I453" i="1"/>
  <c r="J453" i="1" s="1"/>
  <c r="I60" i="1"/>
  <c r="J60" i="1" s="1"/>
  <c r="I22" i="1"/>
  <c r="J22" i="1" s="1"/>
  <c r="I140" i="1"/>
  <c r="J140" i="1" s="1"/>
  <c r="T435" i="8"/>
  <c r="T89" i="8"/>
  <c r="T623" i="8"/>
  <c r="T574" i="8"/>
  <c r="T394" i="8"/>
  <c r="T137" i="8"/>
  <c r="T491" i="8"/>
  <c r="T34" i="8"/>
  <c r="T633" i="8"/>
  <c r="T566" i="8"/>
  <c r="T126" i="8"/>
  <c r="T588" i="8"/>
  <c r="T226" i="8"/>
  <c r="T582" i="8"/>
  <c r="T504" i="8"/>
  <c r="T663" i="8"/>
  <c r="T494" i="8"/>
  <c r="T404" i="8"/>
  <c r="T392" i="8"/>
  <c r="T129" i="8"/>
  <c r="T278" i="8"/>
  <c r="T587" i="8"/>
  <c r="T380" i="8"/>
  <c r="T354" i="8"/>
  <c r="T567" i="8"/>
  <c r="T594" i="8"/>
  <c r="T525" i="8"/>
  <c r="T575" i="8"/>
  <c r="T193" i="8"/>
  <c r="T73" i="8"/>
  <c r="T646" i="8"/>
  <c r="T74" i="8"/>
  <c r="T197" i="8"/>
  <c r="T251" i="8"/>
  <c r="T364" i="8"/>
  <c r="T649" i="8"/>
  <c r="T192" i="8"/>
  <c r="T583" i="8"/>
  <c r="T157" i="8"/>
  <c r="T275" i="8"/>
  <c r="T329" i="8"/>
  <c r="T550" i="8"/>
  <c r="T480" i="8"/>
  <c r="T558" i="8"/>
  <c r="T65" i="8"/>
  <c r="T359" i="8"/>
  <c r="T133" i="8"/>
  <c r="T221" i="8"/>
  <c r="T90" i="8"/>
  <c r="T378" i="8"/>
  <c r="T578" i="8"/>
  <c r="T55" i="8"/>
  <c r="T665" i="8"/>
  <c r="T204" i="8"/>
  <c r="T130" i="8"/>
  <c r="T459" i="8"/>
  <c r="T78" i="8"/>
  <c r="T598" i="8"/>
  <c r="T66" i="8"/>
  <c r="T224" i="8"/>
  <c r="T159" i="8"/>
  <c r="T211" i="8"/>
  <c r="T158" i="8"/>
  <c r="T619" i="8"/>
  <c r="T641" i="8"/>
  <c r="T76" i="8"/>
  <c r="T216" i="8"/>
  <c r="T373" i="8"/>
  <c r="T294" i="8"/>
  <c r="I604" i="1"/>
  <c r="J604" i="1" s="1"/>
  <c r="I574" i="1"/>
  <c r="J574" i="1" s="1"/>
  <c r="I34" i="1"/>
  <c r="J34" i="1" s="1"/>
  <c r="I652" i="1"/>
  <c r="J652" i="1" s="1"/>
  <c r="I633" i="1"/>
  <c r="J633" i="1" s="1"/>
  <c r="I137" i="1"/>
  <c r="J137" i="1" s="1"/>
  <c r="I226" i="1"/>
  <c r="J226" i="1" s="1"/>
  <c r="I504" i="1"/>
  <c r="J504" i="1" s="1"/>
  <c r="I567" i="1"/>
  <c r="J567" i="1" s="1"/>
  <c r="I73" i="1"/>
  <c r="J73" i="1" s="1"/>
  <c r="I622" i="1"/>
  <c r="J622" i="1" s="1"/>
  <c r="I132" i="1"/>
  <c r="J132" i="1" s="1"/>
  <c r="I525" i="1"/>
  <c r="J525" i="1" s="1"/>
  <c r="I74" i="1"/>
  <c r="J74" i="1" s="1"/>
  <c r="I251" i="1"/>
  <c r="J251" i="1" s="1"/>
  <c r="I583" i="1"/>
  <c r="J583" i="1" s="1"/>
  <c r="I157" i="1"/>
  <c r="J157" i="1" s="1"/>
  <c r="I275" i="1"/>
  <c r="J275" i="1" s="1"/>
  <c r="I480" i="1"/>
  <c r="J480" i="1" s="1"/>
  <c r="I558" i="1"/>
  <c r="J558" i="1" s="1"/>
  <c r="I65" i="1"/>
  <c r="J65" i="1" s="1"/>
  <c r="I148" i="1"/>
  <c r="J148" i="1" s="1"/>
  <c r="I436" i="1"/>
  <c r="J436" i="1" s="1"/>
  <c r="I55" i="1"/>
  <c r="J55" i="1" s="1"/>
  <c r="I204" i="1"/>
  <c r="J204" i="1" s="1"/>
  <c r="I130" i="1"/>
  <c r="J130" i="1" s="1"/>
  <c r="I343" i="1"/>
  <c r="J343" i="1" s="1"/>
  <c r="I526" i="1"/>
  <c r="J526" i="1" s="1"/>
  <c r="I459" i="1"/>
  <c r="J459" i="1" s="1"/>
  <c r="I422" i="1"/>
  <c r="J422" i="1" s="1"/>
  <c r="I651" i="1"/>
  <c r="J651" i="1" s="1"/>
  <c r="I159" i="1"/>
  <c r="J159" i="1" s="1"/>
  <c r="T481" i="8"/>
  <c r="T154" i="8"/>
  <c r="T5" i="8"/>
  <c r="T323" i="8"/>
  <c r="T52" i="8"/>
  <c r="T53" i="8"/>
  <c r="T286" i="8"/>
  <c r="T424" i="8"/>
  <c r="T512" i="8"/>
  <c r="T114" i="8"/>
  <c r="T139" i="8"/>
  <c r="T402" i="8"/>
  <c r="T657" i="8"/>
  <c r="T636" i="8"/>
  <c r="T482" i="8"/>
  <c r="T44" i="8"/>
  <c r="I77" i="1"/>
  <c r="J77" i="1" s="1"/>
  <c r="I523" i="1"/>
  <c r="J523" i="1" s="1"/>
  <c r="I79" i="1"/>
  <c r="J79" i="1" s="1"/>
  <c r="I350" i="1"/>
  <c r="J350" i="1" s="1"/>
  <c r="I557" i="1"/>
  <c r="J557" i="1" s="1"/>
  <c r="I645" i="1"/>
  <c r="J645" i="1" s="1"/>
  <c r="I106" i="1"/>
  <c r="J106" i="1" s="1"/>
  <c r="I187" i="1"/>
  <c r="J187" i="1" s="1"/>
  <c r="I628" i="1"/>
  <c r="J628" i="1" s="1"/>
  <c r="I136" i="1"/>
  <c r="J136" i="1" s="1"/>
  <c r="I257" i="1"/>
  <c r="J257" i="1" s="1"/>
  <c r="I308" i="1"/>
  <c r="J308" i="1" s="1"/>
  <c r="I190" i="1"/>
  <c r="J190" i="1" s="1"/>
  <c r="I214" i="1"/>
  <c r="J214" i="1" s="1"/>
  <c r="I310" i="1"/>
  <c r="J310" i="1" s="1"/>
  <c r="I335" i="1"/>
  <c r="J335" i="1" s="1"/>
  <c r="I12" i="1"/>
  <c r="J12" i="1" s="1"/>
  <c r="I420" i="1"/>
  <c r="J420" i="1" s="1"/>
  <c r="I693" i="1"/>
  <c r="J693" i="1" s="1"/>
  <c r="I700" i="1"/>
  <c r="J700" i="1" s="1"/>
  <c r="I522" i="1"/>
  <c r="J522" i="1" s="1"/>
  <c r="I464" i="1"/>
  <c r="J464" i="1" s="1"/>
  <c r="I299" i="1"/>
  <c r="J299" i="1" s="1"/>
  <c r="I15" i="1"/>
  <c r="J15" i="1" s="1"/>
  <c r="I20" i="1"/>
  <c r="J20" i="1" s="1"/>
  <c r="I199" i="1"/>
  <c r="J199" i="1" s="1"/>
  <c r="I486" i="1"/>
  <c r="J486" i="1" s="1"/>
  <c r="I515" i="1"/>
  <c r="J515" i="1" s="1"/>
  <c r="I312" i="1"/>
  <c r="J312" i="1" s="1"/>
  <c r="I154" i="1"/>
  <c r="J154" i="1" s="1"/>
  <c r="I445" i="1"/>
  <c r="J445" i="1" s="1"/>
  <c r="I93" i="1"/>
  <c r="J93" i="1" s="1"/>
  <c r="I592" i="1"/>
  <c r="J592" i="1" s="1"/>
  <c r="I38" i="1"/>
  <c r="J38" i="1" s="1"/>
  <c r="I451" i="1"/>
  <c r="J451" i="1" s="1"/>
  <c r="I543" i="1"/>
  <c r="J543" i="1" s="1"/>
  <c r="I630" i="1"/>
  <c r="J630" i="1" s="1"/>
  <c r="I295" i="1"/>
  <c r="J295" i="1" s="1"/>
  <c r="I623" i="1"/>
  <c r="J623" i="1" s="1"/>
  <c r="I50" i="1"/>
  <c r="J50" i="1" s="1"/>
  <c r="I5" i="1"/>
  <c r="J5" i="1" s="1"/>
  <c r="I325" i="1"/>
  <c r="J325" i="1" s="1"/>
  <c r="I39" i="1"/>
  <c r="J39" i="1" s="1"/>
  <c r="I113" i="1"/>
  <c r="J113" i="1" s="1"/>
  <c r="I323" i="1"/>
  <c r="J323" i="1" s="1"/>
  <c r="I380" i="1"/>
  <c r="J380" i="1" s="1"/>
  <c r="I33" i="1"/>
  <c r="J33" i="1" s="1"/>
  <c r="I328" i="1"/>
  <c r="J328" i="1" s="1"/>
  <c r="I412" i="1"/>
  <c r="J412" i="1" s="1"/>
  <c r="I553" i="1"/>
  <c r="J553" i="1" s="1"/>
  <c r="I367" i="1"/>
  <c r="J367" i="1" s="1"/>
  <c r="I28" i="1"/>
  <c r="J28" i="1" s="1"/>
  <c r="I684" i="1"/>
  <c r="J684" i="1" s="1"/>
  <c r="I58" i="1"/>
  <c r="J58" i="1" s="1"/>
  <c r="I29" i="1"/>
  <c r="J29" i="1" s="1"/>
  <c r="I223" i="1"/>
  <c r="J223" i="1" s="1"/>
  <c r="I243" i="1"/>
  <c r="J243" i="1" s="1"/>
  <c r="I337" i="1"/>
  <c r="J337" i="1" s="1"/>
  <c r="I672" i="1"/>
  <c r="J672" i="1" s="1"/>
  <c r="I76" i="1"/>
  <c r="J76" i="1" s="1"/>
  <c r="I564" i="1"/>
  <c r="J564" i="1" s="1"/>
  <c r="I383" i="1"/>
  <c r="J383" i="1" s="1"/>
  <c r="I178" i="1"/>
  <c r="J178" i="1" s="1"/>
  <c r="I463" i="1"/>
  <c r="J463" i="1" s="1"/>
  <c r="I163" i="1"/>
  <c r="J163" i="1" s="1"/>
  <c r="I170" i="1"/>
  <c r="J170" i="1" s="1"/>
  <c r="I456" i="1"/>
  <c r="J456" i="1" s="1"/>
  <c r="I593" i="1"/>
  <c r="J593" i="1" s="1"/>
  <c r="I114" i="1"/>
  <c r="J114" i="1" s="1"/>
  <c r="I415" i="1"/>
  <c r="J415" i="1" s="1"/>
  <c r="I53" i="1"/>
  <c r="J53" i="1" s="1"/>
  <c r="I424" i="1"/>
  <c r="J424" i="1" s="1"/>
  <c r="I575" i="1"/>
  <c r="J575" i="1" s="1"/>
  <c r="I512" i="1"/>
  <c r="J512" i="1" s="1"/>
  <c r="I657" i="1"/>
  <c r="J657" i="1" s="1"/>
  <c r="I399" i="1"/>
  <c r="J399" i="1" s="1"/>
  <c r="I636" i="1"/>
  <c r="J636" i="1" s="1"/>
  <c r="I427" i="1"/>
  <c r="J427" i="1" s="1"/>
  <c r="I620" i="1"/>
  <c r="J620" i="1" s="1"/>
  <c r="T618" i="8"/>
  <c r="I394" i="1"/>
  <c r="J394" i="1" s="1"/>
  <c r="T418" i="8"/>
  <c r="T177" i="8"/>
  <c r="I644" i="1"/>
  <c r="J644" i="1" s="1"/>
  <c r="I45" i="1"/>
  <c r="J45" i="1" s="1"/>
  <c r="I13" i="1"/>
  <c r="J13" i="1" s="1"/>
  <c r="I435" i="1"/>
  <c r="J435" i="1" s="1"/>
  <c r="I595" i="1"/>
  <c r="J595" i="1" s="1"/>
  <c r="I56" i="1"/>
  <c r="J56" i="1" s="1"/>
  <c r="I221" i="1"/>
  <c r="J221" i="1" s="1"/>
  <c r="I529" i="1"/>
  <c r="J529" i="1" s="1"/>
  <c r="I278" i="1"/>
  <c r="J278" i="1" s="1"/>
  <c r="I685" i="1"/>
  <c r="J685" i="1" s="1"/>
  <c r="I615" i="1"/>
  <c r="J615" i="1" s="1"/>
  <c r="I643" i="1"/>
  <c r="J643" i="1" s="1"/>
  <c r="I90" i="1"/>
  <c r="J90" i="1" s="1"/>
  <c r="I110" i="1"/>
  <c r="J110" i="1" s="1"/>
  <c r="I123" i="1"/>
  <c r="J123" i="1" s="1"/>
  <c r="I382" i="1"/>
  <c r="J382" i="1" s="1"/>
  <c r="I129" i="1"/>
  <c r="J129" i="1" s="1"/>
  <c r="I89" i="1"/>
  <c r="J89" i="1" s="1"/>
  <c r="I124" i="1"/>
  <c r="J124" i="1" s="1"/>
  <c r="I594" i="1"/>
  <c r="J594" i="1" s="1"/>
  <c r="I117" i="1"/>
  <c r="J117" i="1" s="1"/>
  <c r="I283" i="1"/>
  <c r="J283" i="1" s="1"/>
  <c r="I97" i="1"/>
  <c r="J97" i="1" s="1"/>
  <c r="I578" i="1"/>
  <c r="J578" i="1" s="1"/>
  <c r="I555" i="1"/>
  <c r="J555" i="1" s="1"/>
  <c r="I559" i="1"/>
  <c r="J559" i="1" s="1"/>
  <c r="I48" i="1"/>
  <c r="J48" i="1" s="1"/>
  <c r="I511" i="1"/>
  <c r="J511" i="1" s="1"/>
  <c r="I634" i="1"/>
  <c r="J634" i="1" s="1"/>
  <c r="I698" i="1"/>
  <c r="J698" i="1" s="1"/>
  <c r="I376" i="1"/>
  <c r="J376" i="1" s="1"/>
  <c r="I448" i="1"/>
  <c r="J448" i="1" s="1"/>
  <c r="I676" i="1"/>
  <c r="J676" i="1" s="1"/>
  <c r="I384" i="1"/>
  <c r="J384" i="1" s="1"/>
  <c r="I100" i="1"/>
  <c r="J100" i="1" s="1"/>
  <c r="I145" i="1"/>
  <c r="J145" i="1" s="1"/>
  <c r="I99" i="1"/>
  <c r="J99" i="1" s="1"/>
  <c r="T629" i="8"/>
  <c r="T311" i="8"/>
  <c r="T313" i="8"/>
  <c r="I475" i="1"/>
  <c r="J475" i="1" s="1"/>
  <c r="I24" i="1"/>
  <c r="J24" i="1" s="1"/>
  <c r="I10" i="1"/>
  <c r="J10" i="1" s="1"/>
  <c r="I668" i="1"/>
  <c r="J668" i="1" s="1"/>
  <c r="I103" i="1"/>
  <c r="J103" i="1" s="1"/>
  <c r="I638" i="1"/>
  <c r="J638" i="1" s="1"/>
  <c r="I180" i="1"/>
  <c r="J180" i="1" s="1"/>
  <c r="I200" i="1"/>
  <c r="J200" i="1" s="1"/>
  <c r="I500" i="1"/>
  <c r="J500" i="1" s="1"/>
  <c r="I508" i="1"/>
  <c r="J508" i="1" s="1"/>
  <c r="I122" i="1"/>
  <c r="J122" i="1" s="1"/>
  <c r="I551" i="1"/>
  <c r="J551" i="1" s="1"/>
  <c r="I385" i="1"/>
  <c r="J385" i="1" s="1"/>
  <c r="I82" i="1"/>
  <c r="J82" i="1" s="1"/>
  <c r="I7" i="1"/>
  <c r="J7" i="1" s="1"/>
  <c r="I571" i="1"/>
  <c r="J571" i="1" s="1"/>
  <c r="I131" i="1"/>
  <c r="J131" i="1" s="1"/>
  <c r="I144" i="1"/>
  <c r="J144" i="1" s="1"/>
  <c r="I429" i="1"/>
  <c r="J429" i="1" s="1"/>
  <c r="I536" i="1"/>
  <c r="J536" i="1" s="1"/>
  <c r="I297" i="1"/>
  <c r="J297" i="1" s="1"/>
  <c r="I443" i="1"/>
  <c r="J443" i="1" s="1"/>
  <c r="I309" i="1"/>
  <c r="J309" i="1" s="1"/>
  <c r="I364" i="1"/>
  <c r="J364" i="1" s="1"/>
  <c r="I69" i="1"/>
  <c r="J69" i="1" s="1"/>
  <c r="I582" i="1"/>
  <c r="J582" i="1" s="1"/>
  <c r="I304" i="1"/>
  <c r="J304" i="1" s="1"/>
  <c r="I359" i="1"/>
  <c r="J359" i="1" s="1"/>
  <c r="I211" i="1"/>
  <c r="J211" i="1" s="1"/>
  <c r="I482" i="1"/>
  <c r="J482" i="1" s="1"/>
  <c r="I52" i="1"/>
  <c r="J52" i="1" s="1"/>
  <c r="I276" i="1"/>
  <c r="J276" i="1" s="1"/>
  <c r="I85" i="1"/>
  <c r="J85" i="1" s="1"/>
  <c r="I411" i="1"/>
  <c r="J411" i="1" s="1"/>
  <c r="I494" i="1"/>
  <c r="J494" i="1" s="1"/>
  <c r="I404" i="1"/>
  <c r="J404" i="1" s="1"/>
  <c r="I108" i="1"/>
  <c r="J108" i="1" s="1"/>
  <c r="I81" i="1"/>
  <c r="J81" i="1" s="1"/>
  <c r="T477" i="8"/>
  <c r="T336" i="8"/>
  <c r="T449" i="8"/>
  <c r="T659" i="8"/>
  <c r="T332" i="8"/>
  <c r="T344" i="8"/>
  <c r="T673" i="8"/>
  <c r="T253" i="8"/>
  <c r="T125" i="8"/>
  <c r="T523" i="8"/>
  <c r="T9" i="8"/>
  <c r="I338" i="1"/>
  <c r="J338" i="1" s="1"/>
  <c r="I465" i="1"/>
  <c r="J465" i="1" s="1"/>
  <c r="I62" i="1"/>
  <c r="J62" i="1" s="1"/>
  <c r="I21" i="1"/>
  <c r="J21" i="1" s="1"/>
  <c r="I681" i="1"/>
  <c r="J681" i="1" s="1"/>
  <c r="I37" i="1"/>
  <c r="J37" i="1" s="1"/>
  <c r="I647" i="1"/>
  <c r="J647" i="1" s="1"/>
  <c r="I610" i="1"/>
  <c r="J610" i="1" s="1"/>
  <c r="I36" i="1"/>
  <c r="J36" i="1" s="1"/>
  <c r="I556" i="1"/>
  <c r="J556" i="1" s="1"/>
  <c r="I92" i="1"/>
  <c r="J92" i="1" s="1"/>
  <c r="I639" i="1"/>
  <c r="J639" i="1" s="1"/>
  <c r="I619" i="1"/>
  <c r="J619" i="1" s="1"/>
  <c r="I351" i="1"/>
  <c r="J351" i="1" s="1"/>
  <c r="I288" i="1"/>
  <c r="J288" i="1" s="1"/>
  <c r="I119" i="1"/>
  <c r="J119" i="1" s="1"/>
  <c r="I562" i="1"/>
  <c r="J562" i="1" s="1"/>
  <c r="I513" i="1"/>
  <c r="J513" i="1" s="1"/>
  <c r="I44" i="1"/>
  <c r="J44" i="1" s="1"/>
  <c r="I314" i="1"/>
  <c r="J314" i="1" s="1"/>
  <c r="T597" i="8"/>
  <c r="I431" i="1"/>
  <c r="J431" i="1" s="1"/>
  <c r="T431" i="8"/>
  <c r="I530" i="1"/>
  <c r="J530" i="1" s="1"/>
  <c r="I307" i="1"/>
  <c r="J307" i="1" s="1"/>
  <c r="I9" i="1"/>
  <c r="J9" i="1" s="1"/>
  <c r="I285" i="1"/>
  <c r="J285" i="1" s="1"/>
  <c r="I321" i="1"/>
  <c r="J321" i="1" s="1"/>
  <c r="I174" i="1"/>
  <c r="J174" i="1" s="1"/>
  <c r="I686" i="1"/>
  <c r="J686" i="1" s="1"/>
  <c r="I521" i="1"/>
  <c r="J521" i="1" s="1"/>
  <c r="I590" i="1"/>
  <c r="J590" i="1" s="1"/>
  <c r="I477" i="1"/>
  <c r="J477" i="1" s="1"/>
  <c r="I449" i="1"/>
  <c r="J449" i="1" s="1"/>
  <c r="I344" i="1"/>
  <c r="J344" i="1" s="1"/>
  <c r="I125" i="1"/>
  <c r="J125" i="1" s="1"/>
  <c r="I294" i="1"/>
  <c r="J294" i="1" s="1"/>
  <c r="I280" i="1"/>
  <c r="J280" i="1" s="1"/>
  <c r="I84" i="1"/>
  <c r="J84" i="1" s="1"/>
  <c r="T145" i="8"/>
  <c r="T410" i="8"/>
  <c r="T315" i="8"/>
  <c r="T681" i="8"/>
  <c r="T99" i="8"/>
  <c r="T37" i="8"/>
  <c r="T386" i="8"/>
  <c r="T610" i="8"/>
  <c r="T36" i="8"/>
  <c r="T647" i="8"/>
  <c r="T678" i="8"/>
  <c r="T499" i="8"/>
  <c r="T218" i="8"/>
  <c r="T433" i="8"/>
  <c r="T240" i="8"/>
  <c r="T186" i="8"/>
  <c r="T225" i="8"/>
  <c r="T483" i="8"/>
  <c r="T262" i="8"/>
  <c r="T602" i="8"/>
  <c r="T473" i="8"/>
  <c r="T210" i="8"/>
  <c r="T330" i="8"/>
  <c r="T326" i="8"/>
  <c r="T255" i="8"/>
  <c r="T447" i="8"/>
  <c r="I386" i="1"/>
  <c r="J386" i="1" s="1"/>
  <c r="I433" i="1"/>
  <c r="J433" i="1" s="1"/>
  <c r="I538" i="1"/>
  <c r="J538" i="1" s="1"/>
  <c r="I602" i="1"/>
  <c r="J602" i="1" s="1"/>
  <c r="I473" i="1"/>
  <c r="J473" i="1" s="1"/>
  <c r="I210" i="1"/>
  <c r="J210" i="1" s="1"/>
  <c r="I218" i="1"/>
  <c r="J218" i="1" s="1"/>
  <c r="I111" i="1"/>
  <c r="J111" i="1" s="1"/>
  <c r="I186" i="1"/>
  <c r="J186" i="1" s="1"/>
  <c r="I61" i="1"/>
  <c r="J61" i="1" s="1"/>
  <c r="I534" i="1"/>
  <c r="J534" i="1" s="1"/>
  <c r="I354" i="1"/>
  <c r="J354" i="1" s="1"/>
  <c r="I506" i="1"/>
  <c r="J506" i="1" s="1"/>
  <c r="T293" i="8"/>
  <c r="T331" i="8"/>
  <c r="T454" i="8"/>
  <c r="T142" i="8"/>
  <c r="T375" i="8"/>
  <c r="T638" i="8"/>
  <c r="T232" i="8"/>
  <c r="T607" i="8"/>
  <c r="T539" i="8"/>
  <c r="T231" i="8"/>
  <c r="T268" i="8"/>
  <c r="T167" i="8"/>
  <c r="T627" i="8"/>
  <c r="I365" i="1"/>
  <c r="J365" i="1" s="1"/>
  <c r="I315" i="1"/>
  <c r="J315" i="1" s="1"/>
  <c r="I265" i="1"/>
  <c r="J265" i="1" s="1"/>
  <c r="I142" i="1"/>
  <c r="J142" i="1" s="1"/>
  <c r="I502" i="1"/>
  <c r="J502" i="1" s="1"/>
  <c r="I289" i="1"/>
  <c r="J289" i="1" s="1"/>
  <c r="I18" i="1"/>
  <c r="J18" i="1" s="1"/>
  <c r="I167" i="1"/>
  <c r="J167" i="1" s="1"/>
  <c r="I690" i="1"/>
  <c r="J690" i="1" s="1"/>
  <c r="T579" i="8"/>
  <c r="I120" i="1"/>
  <c r="J120" i="1" s="1"/>
  <c r="T640" i="8"/>
  <c r="I331" i="1"/>
  <c r="J331" i="1" s="1"/>
  <c r="I375" i="1"/>
  <c r="J375" i="1" s="1"/>
  <c r="I423" i="1"/>
  <c r="J423" i="1" s="1"/>
  <c r="I71" i="1"/>
  <c r="J71" i="1" s="1"/>
  <c r="I232" i="1"/>
  <c r="J232" i="1" s="1"/>
  <c r="I607" i="1"/>
  <c r="J607" i="1" s="1"/>
  <c r="I49" i="1"/>
  <c r="J49" i="1" s="1"/>
  <c r="I388" i="1"/>
  <c r="J388" i="1" s="1"/>
  <c r="I671" i="1"/>
  <c r="J671" i="1" s="1"/>
  <c r="I6" i="1"/>
  <c r="J6" i="1" s="1"/>
  <c r="I255" i="1"/>
  <c r="J255" i="1" s="1"/>
  <c r="T475" i="8"/>
  <c r="T24" i="8"/>
  <c r="T10" i="8"/>
  <c r="T668" i="8"/>
  <c r="T146" i="8"/>
  <c r="T103" i="8"/>
  <c r="T639" i="8"/>
  <c r="T300" i="8"/>
  <c r="T670" i="8"/>
  <c r="T351" i="8"/>
  <c r="T468" i="8"/>
  <c r="T288" i="8"/>
  <c r="I317" i="1"/>
  <c r="J317" i="1" s="1"/>
  <c r="I514" i="1"/>
  <c r="J514" i="1" s="1"/>
  <c r="I678" i="1"/>
  <c r="J678" i="1" s="1"/>
  <c r="T327" i="8"/>
  <c r="T180" i="8"/>
  <c r="T693" i="8"/>
  <c r="T518" i="8"/>
  <c r="T466" i="8"/>
  <c r="I249" i="1"/>
  <c r="J249" i="1" s="1"/>
  <c r="I165" i="1"/>
  <c r="J165" i="1" s="1"/>
  <c r="I688" i="1"/>
  <c r="J688" i="1" s="1"/>
  <c r="T557" i="8"/>
  <c r="T547" i="8"/>
  <c r="T187" i="8"/>
  <c r="T628" i="8"/>
  <c r="T136" i="8"/>
  <c r="T257" i="8"/>
  <c r="I617" i="1"/>
  <c r="J617" i="1" s="1"/>
  <c r="I395" i="1"/>
  <c r="J395" i="1" s="1"/>
  <c r="I217" i="1"/>
  <c r="J217" i="1" s="1"/>
  <c r="I216" i="1"/>
  <c r="J216" i="1" s="1"/>
  <c r="I357" i="1"/>
  <c r="J357" i="1" s="1"/>
  <c r="I507" i="1"/>
  <c r="J507" i="1" s="1"/>
  <c r="I648" i="1"/>
  <c r="J648" i="1" s="1"/>
  <c r="T551" i="8"/>
  <c r="T261" i="8"/>
  <c r="T563" i="8"/>
  <c r="T428" i="8"/>
  <c r="T397" i="8"/>
  <c r="T385" i="8"/>
  <c r="T350" i="8"/>
  <c r="T621" i="8"/>
  <c r="T281" i="8"/>
  <c r="T206" i="8"/>
  <c r="T50" i="8"/>
  <c r="T122" i="8"/>
  <c r="T535" i="8"/>
  <c r="T472" i="8"/>
  <c r="T514" i="8"/>
  <c r="T273" i="8"/>
  <c r="I563" i="1"/>
  <c r="J563" i="1" s="1"/>
  <c r="I94" i="1"/>
  <c r="J94" i="1" s="1"/>
  <c r="I349" i="1"/>
  <c r="J349" i="1" s="1"/>
  <c r="I96" i="1"/>
  <c r="J96" i="1" s="1"/>
  <c r="I438" i="1"/>
  <c r="J438" i="1" s="1"/>
  <c r="I147" i="1"/>
  <c r="J147" i="1" s="1"/>
  <c r="I624" i="1"/>
  <c r="J624" i="1" s="1"/>
  <c r="I501" i="1"/>
  <c r="J501" i="1" s="1"/>
  <c r="I398" i="1"/>
  <c r="J398" i="1" s="1"/>
  <c r="I151" i="1"/>
  <c r="J151" i="1" s="1"/>
  <c r="T643" i="8"/>
  <c r="T700" i="8"/>
  <c r="T7" i="8"/>
  <c r="T571" i="8"/>
  <c r="T584" i="8"/>
  <c r="T131" i="8"/>
  <c r="T144" i="8"/>
  <c r="T83" i="8"/>
  <c r="T429" i="8"/>
  <c r="T536" i="8"/>
  <c r="T609" i="8"/>
  <c r="T438" i="8"/>
  <c r="T496" i="8"/>
  <c r="T353" i="8"/>
  <c r="T490" i="8"/>
  <c r="T365" i="8"/>
  <c r="T501" i="8"/>
  <c r="T443" i="8"/>
  <c r="I292" i="1"/>
  <c r="J292" i="1" s="1"/>
  <c r="I146" i="1"/>
  <c r="J146" i="1" s="1"/>
  <c r="T201" i="8"/>
  <c r="T214" i="8"/>
  <c r="T310" i="8"/>
  <c r="T500" i="8"/>
  <c r="T474" i="8"/>
  <c r="T200" i="8"/>
  <c r="T349" i="8"/>
  <c r="T696" i="8"/>
  <c r="T292" i="8"/>
  <c r="T249" i="8"/>
  <c r="T591" i="8"/>
  <c r="T508" i="8"/>
  <c r="I290" i="1"/>
  <c r="J290" i="1" s="1"/>
  <c r="I173" i="1"/>
  <c r="J173" i="1" s="1"/>
  <c r="I281" i="1"/>
  <c r="J281" i="1" s="1"/>
  <c r="I220" i="1"/>
  <c r="J220" i="1" s="1"/>
  <c r="I263" i="1"/>
  <c r="J263" i="1" s="1"/>
  <c r="I250" i="1"/>
  <c r="J250" i="1" s="1"/>
  <c r="I324" i="1"/>
  <c r="J324" i="1" s="1"/>
  <c r="I410" i="1"/>
  <c r="J410" i="1" s="1"/>
  <c r="I409" i="1"/>
  <c r="J409" i="1" s="1"/>
  <c r="I330" i="1"/>
  <c r="J330" i="1" s="1"/>
  <c r="I254" i="1"/>
  <c r="J254" i="1" s="1"/>
  <c r="I566" i="1"/>
  <c r="J566" i="1" s="1"/>
  <c r="I342" i="1"/>
  <c r="J342" i="1" s="1"/>
  <c r="I161" i="1"/>
  <c r="J161" i="1" s="1"/>
  <c r="I517" i="1"/>
  <c r="J517" i="1" s="1"/>
  <c r="I697" i="1"/>
  <c r="J697" i="1" s="1"/>
  <c r="I649" i="1"/>
  <c r="J649" i="1" s="1"/>
  <c r="T531" i="8"/>
  <c r="T576" i="8"/>
  <c r="T572" i="8"/>
  <c r="T260" i="8"/>
  <c r="T540" i="8"/>
  <c r="T17" i="8"/>
  <c r="T238" i="8"/>
  <c r="T561" i="8"/>
  <c r="T235" i="8"/>
  <c r="T265" i="8"/>
  <c r="T68" i="8"/>
  <c r="T589" i="8"/>
  <c r="T423" i="8"/>
  <c r="T71" i="8"/>
  <c r="T502" i="8"/>
  <c r="T175" i="8"/>
  <c r="T303" i="8"/>
  <c r="T153" i="8"/>
  <c r="T289" i="8"/>
  <c r="T283" i="8"/>
  <c r="T18" i="8"/>
  <c r="T642" i="8"/>
  <c r="T138" i="8"/>
  <c r="T46" i="8"/>
  <c r="T388" i="8"/>
  <c r="T233" i="8"/>
  <c r="T208" i="8"/>
  <c r="T183" i="8"/>
  <c r="T263" i="8"/>
  <c r="T671" i="8"/>
  <c r="T690" i="8"/>
  <c r="T440" i="8"/>
  <c r="I444" i="1"/>
  <c r="J444" i="1" s="1"/>
  <c r="I282" i="1"/>
  <c r="J282" i="1" s="1"/>
  <c r="I540" i="1"/>
  <c r="J540" i="1" s="1"/>
  <c r="I102" i="1"/>
  <c r="J102" i="1" s="1"/>
  <c r="I215" i="1"/>
  <c r="J215" i="1" s="1"/>
  <c r="I632" i="1"/>
  <c r="J632" i="1" s="1"/>
  <c r="T381" i="8"/>
  <c r="T319" i="8"/>
  <c r="T650" i="8"/>
  <c r="T97" i="8"/>
  <c r="T441" i="8"/>
  <c r="T400" i="8"/>
  <c r="T360" i="8"/>
  <c r="T374" i="8"/>
  <c r="T152" i="8"/>
  <c r="T555" i="8"/>
  <c r="T559" i="8"/>
  <c r="T173" i="8"/>
  <c r="T511" i="8"/>
  <c r="T634" i="8"/>
  <c r="T695" i="8"/>
  <c r="T297" i="8"/>
  <c r="T698" i="8"/>
  <c r="T247" i="8"/>
  <c r="T376" i="8"/>
  <c r="T448" i="8"/>
  <c r="I341" i="1"/>
  <c r="J341" i="1" s="1"/>
  <c r="I492" i="1"/>
  <c r="J492" i="1" s="1"/>
  <c r="I472" i="1"/>
  <c r="J472" i="1" s="1"/>
  <c r="I510" i="1"/>
  <c r="J510" i="1" s="1"/>
  <c r="I572" i="1"/>
  <c r="J572" i="1" s="1"/>
  <c r="I155" i="1"/>
  <c r="J155" i="1" s="1"/>
  <c r="I407" i="1"/>
  <c r="J407" i="1" s="1"/>
  <c r="I248" i="1"/>
  <c r="J248" i="1" s="1"/>
  <c r="I366" i="1"/>
  <c r="J366" i="1" s="1"/>
  <c r="I467" i="1"/>
  <c r="J467" i="1" s="1"/>
  <c r="I446" i="1"/>
  <c r="J446" i="1" s="1"/>
  <c r="I66" i="1"/>
  <c r="J66" i="1" s="1"/>
  <c r="I533" i="1"/>
  <c r="J533" i="1" s="1"/>
  <c r="T120" i="8"/>
  <c r="T181" i="8"/>
  <c r="T185" i="8"/>
  <c r="T342" i="8"/>
  <c r="T95" i="8"/>
  <c r="T67" i="8"/>
  <c r="T382" i="8"/>
  <c r="T605" i="8"/>
  <c r="T254" i="8"/>
  <c r="T568" i="8"/>
  <c r="T155" i="8"/>
  <c r="T182" i="8"/>
  <c r="T529" i="8"/>
  <c r="T301" i="8"/>
  <c r="T284" i="8"/>
  <c r="T115" i="8"/>
  <c r="T79" i="8"/>
  <c r="T405" i="8"/>
  <c r="T516" i="8"/>
  <c r="T241" i="8"/>
  <c r="T87" i="8"/>
  <c r="T236" i="8"/>
  <c r="T40" i="8"/>
  <c r="T111" i="8"/>
  <c r="T347" i="8"/>
  <c r="T413" i="8"/>
  <c r="T305" i="8"/>
  <c r="T479" i="8"/>
  <c r="T538" i="8"/>
  <c r="T61" i="8"/>
  <c r="T156" i="8"/>
  <c r="T697" i="8"/>
  <c r="T662" i="8"/>
  <c r="T637" i="8"/>
  <c r="T110" i="8"/>
  <c r="I158" i="1"/>
  <c r="J158" i="1" s="1"/>
  <c r="I164" i="1"/>
  <c r="J164" i="1" s="1"/>
  <c r="I126" i="1"/>
  <c r="J126" i="1" s="1"/>
  <c r="I470" i="1"/>
  <c r="J470" i="1" s="1"/>
  <c r="I326" i="1"/>
  <c r="J326" i="1" s="1"/>
  <c r="I153" i="1"/>
  <c r="J153" i="1" s="1"/>
  <c r="I613" i="1"/>
  <c r="J613" i="1" s="1"/>
  <c r="I139" i="1"/>
  <c r="J139" i="1" s="1"/>
  <c r="I589" i="1"/>
  <c r="J589" i="1" s="1"/>
  <c r="I461" i="1"/>
  <c r="J461" i="1" s="1"/>
  <c r="I141" i="1"/>
  <c r="J141" i="1" s="1"/>
  <c r="I641" i="1"/>
  <c r="J641" i="1" s="1"/>
  <c r="I166" i="1"/>
  <c r="J166" i="1" s="1"/>
  <c r="I428" i="1"/>
  <c r="J428" i="1" s="1"/>
  <c r="I691" i="1"/>
  <c r="J691" i="1" s="1"/>
  <c r="I447" i="1"/>
  <c r="J447" i="1" s="1"/>
  <c r="I468" i="1"/>
  <c r="J468" i="1" s="1"/>
  <c r="T492" i="8"/>
  <c r="T612" i="8"/>
  <c r="T406" i="8"/>
  <c r="T123" i="8"/>
  <c r="T595" i="8"/>
  <c r="T203" i="8"/>
  <c r="T184" i="8"/>
  <c r="T615" i="8"/>
  <c r="T635" i="8"/>
  <c r="T113" i="8"/>
  <c r="T33" i="8"/>
  <c r="T169" i="8"/>
  <c r="T366" i="8"/>
  <c r="T534" i="8"/>
  <c r="T276" i="8"/>
  <c r="T362" i="8"/>
  <c r="I402" i="1"/>
  <c r="J402" i="1" s="1"/>
  <c r="I378" i="1"/>
  <c r="J378" i="1" s="1"/>
  <c r="I669" i="1"/>
  <c r="J669" i="1" s="1"/>
  <c r="I646" i="1"/>
  <c r="J646" i="1" s="1"/>
  <c r="I134" i="1"/>
  <c r="J134" i="1" s="1"/>
  <c r="I591" i="1"/>
  <c r="J591" i="1" s="1"/>
  <c r="I277" i="1"/>
  <c r="J277" i="1" s="1"/>
  <c r="I542" i="1"/>
  <c r="J542" i="1" s="1"/>
  <c r="I184" i="1"/>
  <c r="J184" i="1" s="1"/>
  <c r="I188" i="1"/>
  <c r="J188" i="1" s="1"/>
  <c r="I650" i="1"/>
  <c r="J650" i="1" s="1"/>
  <c r="I560" i="1"/>
  <c r="J560" i="1" s="1"/>
  <c r="I235" i="1"/>
  <c r="J235" i="1" s="1"/>
  <c r="I149" i="1"/>
  <c r="J149" i="1" s="1"/>
  <c r="I201" i="1"/>
  <c r="J201" i="1" s="1"/>
  <c r="I233" i="1"/>
  <c r="J233" i="1" s="1"/>
  <c r="I87" i="1"/>
  <c r="J87" i="1" s="1"/>
  <c r="I377" i="1"/>
  <c r="J377" i="1" s="1"/>
  <c r="I228" i="1"/>
  <c r="J228" i="1" s="1"/>
  <c r="I600" i="1"/>
  <c r="J600" i="1" s="1"/>
  <c r="I588" i="1"/>
  <c r="J588" i="1" s="1"/>
  <c r="I26" i="1"/>
  <c r="J26" i="1" s="1"/>
  <c r="I524" i="1"/>
  <c r="J524" i="1" s="1"/>
  <c r="I177" i="1"/>
  <c r="J177" i="1" s="1"/>
  <c r="I392" i="1"/>
  <c r="J392" i="1" s="1"/>
  <c r="I545" i="1"/>
  <c r="J545" i="1" s="1"/>
  <c r="I260" i="1"/>
  <c r="J260" i="1" s="1"/>
  <c r="I635" i="1"/>
  <c r="J635" i="1" s="1"/>
  <c r="I481" i="1"/>
  <c r="J481" i="1" s="1"/>
  <c r="I609" i="1"/>
  <c r="J609" i="1" s="1"/>
  <c r="I105" i="1"/>
  <c r="J105" i="1" s="1"/>
  <c r="I547" i="1"/>
  <c r="J547" i="1" s="1"/>
  <c r="I306" i="1"/>
  <c r="J306" i="1" s="1"/>
  <c r="I116" i="1"/>
  <c r="J116" i="1" s="1"/>
  <c r="I413" i="1"/>
  <c r="J413" i="1" s="1"/>
  <c r="I396" i="1"/>
  <c r="J396" i="1" s="1"/>
  <c r="I176" i="1"/>
  <c r="J176" i="1" s="1"/>
  <c r="T8" i="8"/>
  <c r="T509" i="8"/>
  <c r="T569" i="8"/>
  <c r="T352" i="8"/>
  <c r="T343" i="8"/>
  <c r="T613" i="8"/>
  <c r="T334" i="8"/>
  <c r="T526" i="8"/>
  <c r="T462" i="8"/>
  <c r="T41" i="8"/>
  <c r="T498" i="8"/>
  <c r="T422" i="8"/>
  <c r="T457" i="8"/>
  <c r="T701" i="8"/>
  <c r="T651" i="8"/>
  <c r="T368" i="8"/>
  <c r="T408" i="8"/>
  <c r="T105" i="8"/>
  <c r="T439" i="8"/>
  <c r="I279" i="1"/>
  <c r="J279" i="1" s="1"/>
  <c r="I179" i="1"/>
  <c r="J179" i="1" s="1"/>
  <c r="I621" i="1"/>
  <c r="J621" i="1" s="1"/>
  <c r="I253" i="1"/>
  <c r="J253" i="1" s="1"/>
  <c r="I196" i="1"/>
  <c r="J196" i="1" s="1"/>
  <c r="I160" i="1"/>
  <c r="J160" i="1" s="1"/>
  <c r="I680" i="1"/>
  <c r="J680" i="1" s="1"/>
  <c r="I627" i="1"/>
  <c r="J627" i="1" s="1"/>
  <c r="I581" i="1"/>
  <c r="J581" i="1" s="1"/>
  <c r="I247" i="1"/>
  <c r="J247" i="1" s="1"/>
  <c r="I156" i="1"/>
  <c r="J156" i="1" s="1"/>
  <c r="I101" i="1"/>
  <c r="J101" i="1" s="1"/>
  <c r="I353" i="1"/>
  <c r="J353" i="1" s="1"/>
  <c r="I702" i="1"/>
  <c r="J702" i="1" s="1"/>
  <c r="I370" i="1"/>
  <c r="J370" i="1" s="1"/>
  <c r="I230" i="1"/>
  <c r="J230" i="1" s="1"/>
  <c r="T570" i="8"/>
  <c r="T179" i="8"/>
  <c r="T417" i="8"/>
  <c r="T645" i="8"/>
  <c r="T106" i="8"/>
  <c r="T107" i="8"/>
  <c r="T426" i="8"/>
  <c r="T450" i="8"/>
  <c r="T495" i="8"/>
  <c r="T308" i="8"/>
  <c r="T632" i="8"/>
  <c r="T505" i="8"/>
  <c r="T335" i="8"/>
  <c r="T485" i="8"/>
  <c r="T517" i="8"/>
  <c r="T524" i="8"/>
  <c r="T317" i="8"/>
  <c r="T161" i="8"/>
  <c r="T230" i="8"/>
  <c r="T147" i="8"/>
  <c r="T285" i="8"/>
  <c r="T174" i="8"/>
  <c r="T617" i="8"/>
  <c r="T188" i="8"/>
  <c r="T521" i="8"/>
  <c r="T407" i="8"/>
  <c r="T336" i="1"/>
  <c r="I336" i="1" s="1"/>
  <c r="J336" i="1" s="1"/>
  <c r="T332" i="1"/>
  <c r="I332" i="1" s="1"/>
  <c r="J332" i="1" s="1"/>
  <c r="T682" i="1"/>
  <c r="I682" i="1" s="1"/>
  <c r="J682" i="1" s="1"/>
  <c r="T245" i="1"/>
  <c r="I245" i="1" s="1"/>
  <c r="J245" i="1" s="1"/>
  <c r="I580" i="1"/>
  <c r="J580" i="1" s="1"/>
  <c r="T546" i="1"/>
  <c r="I546" i="1" s="1"/>
  <c r="J546" i="1" s="1"/>
  <c r="T527" i="1"/>
  <c r="I527" i="1" s="1"/>
  <c r="J527" i="1" s="1"/>
  <c r="T689" i="1"/>
  <c r="I689" i="1" s="1"/>
  <c r="J689" i="1" s="1"/>
  <c r="T266" i="1"/>
  <c r="I266" i="1" s="1"/>
  <c r="J266" i="1" s="1"/>
  <c r="T505" i="1"/>
  <c r="I505" i="1" s="1"/>
  <c r="J505" i="1" s="1"/>
  <c r="T229" i="1"/>
  <c r="I229" i="1" s="1"/>
  <c r="J229" i="1" s="1"/>
  <c r="T696" i="1"/>
  <c r="I696" i="1" s="1"/>
  <c r="J696" i="1" s="1"/>
  <c r="I483" i="1"/>
  <c r="J483" i="1" s="1"/>
  <c r="I550" i="1"/>
  <c r="J550" i="1" s="1"/>
  <c r="I474" i="1"/>
  <c r="J474" i="1" s="1"/>
  <c r="I597" i="1"/>
  <c r="J597" i="1" s="1"/>
  <c r="I320" i="1"/>
  <c r="J320" i="1" s="1"/>
  <c r="I327" i="1"/>
  <c r="J327" i="1" s="1"/>
  <c r="I687" i="1"/>
  <c r="J687" i="1" s="1"/>
  <c r="I491" i="1"/>
  <c r="J491" i="1" s="1"/>
  <c r="I466" i="1"/>
  <c r="J466" i="1" s="1"/>
  <c r="I197" i="1"/>
  <c r="J197" i="1" s="1"/>
  <c r="I128" i="1"/>
  <c r="J128" i="1" s="1"/>
  <c r="I561" i="1"/>
  <c r="J561" i="1" s="1"/>
  <c r="I316" i="1"/>
  <c r="J316" i="1" s="1"/>
  <c r="I193" i="1"/>
  <c r="J193" i="1" s="1"/>
  <c r="I300" i="1"/>
  <c r="J300" i="1" s="1"/>
  <c r="I568" i="1"/>
  <c r="J568" i="1" s="1"/>
  <c r="I287" i="1"/>
  <c r="J287" i="1" s="1"/>
  <c r="I224" i="1"/>
  <c r="J224" i="1" s="1"/>
  <c r="I319" i="1"/>
  <c r="J319" i="1" s="1"/>
  <c r="I659" i="1"/>
  <c r="J659" i="1" s="1"/>
  <c r="I476" i="1"/>
  <c r="J476" i="1" s="1"/>
  <c r="I368" i="1"/>
  <c r="J368" i="1" s="1"/>
  <c r="I389" i="1"/>
  <c r="J389" i="1" s="1"/>
  <c r="I302" i="1"/>
  <c r="J302" i="1" s="1"/>
  <c r="T256" i="1"/>
  <c r="I256" i="1" s="1"/>
  <c r="J256" i="1" s="1"/>
  <c r="T284" i="1"/>
  <c r="I284" i="1" s="1"/>
  <c r="J284" i="1" s="1"/>
  <c r="T405" i="1"/>
  <c r="I405" i="1" s="1"/>
  <c r="J405" i="1" s="1"/>
  <c r="T499" i="1"/>
  <c r="I499" i="1" s="1"/>
  <c r="J499" i="1" s="1"/>
  <c r="T663" i="1"/>
  <c r="I663" i="1" s="1"/>
  <c r="J663" i="1" s="1"/>
  <c r="T599" i="1"/>
  <c r="I599" i="1" s="1"/>
  <c r="J599" i="1" s="1"/>
  <c r="T91" i="1"/>
  <c r="I91" i="1" s="1"/>
  <c r="J91" i="1" s="1"/>
  <c r="T612" i="1"/>
  <c r="I612" i="1" s="1"/>
  <c r="J612" i="1" s="1"/>
  <c r="T222" i="1"/>
  <c r="I222" i="1" s="1"/>
  <c r="J222" i="1" s="1"/>
  <c r="T203" i="1"/>
  <c r="I203" i="1" s="1"/>
  <c r="J203" i="1" s="1"/>
  <c r="T182" i="1"/>
  <c r="I182" i="1" s="1"/>
  <c r="J182" i="1" s="1"/>
  <c r="T333" i="1"/>
  <c r="I333" i="1" s="1"/>
  <c r="J333" i="1" s="1"/>
  <c r="T437" i="1"/>
  <c r="I437" i="1" s="1"/>
  <c r="J437" i="1" s="1"/>
  <c r="T699" i="1"/>
  <c r="I699" i="1" s="1"/>
  <c r="J699" i="1" s="1"/>
  <c r="T305" i="1"/>
  <c r="I305" i="1" s="1"/>
  <c r="J305" i="1" s="1"/>
  <c r="T240" i="1"/>
  <c r="I240" i="1" s="1"/>
  <c r="J240" i="1" s="1"/>
  <c r="T587" i="1"/>
  <c r="I587" i="1" s="1"/>
  <c r="J587" i="1" s="1"/>
  <c r="T169" i="1"/>
  <c r="I169" i="1" s="1"/>
  <c r="J169" i="1" s="1"/>
  <c r="T662" i="1"/>
  <c r="I662" i="1" s="1"/>
  <c r="J662" i="1" s="1"/>
  <c r="T637" i="1"/>
  <c r="I637" i="1" s="1"/>
  <c r="J637" i="1" s="1"/>
  <c r="I329" i="1"/>
  <c r="J329" i="1" s="1"/>
  <c r="I205" i="1"/>
  <c r="J205" i="1" s="1"/>
  <c r="I406" i="1"/>
  <c r="J406" i="1" s="1"/>
  <c r="I269" i="1"/>
  <c r="J269" i="1" s="1"/>
  <c r="I426" i="1"/>
  <c r="J426" i="1" s="1"/>
  <c r="I219" i="1"/>
  <c r="J219" i="1" s="1"/>
  <c r="I450" i="1"/>
  <c r="J450" i="1" s="1"/>
  <c r="I387" i="1"/>
  <c r="J387" i="1" s="1"/>
  <c r="I487" i="1"/>
  <c r="J487" i="1" s="1"/>
  <c r="I516" i="1"/>
  <c r="J516" i="1" s="1"/>
  <c r="I241" i="1"/>
  <c r="J241" i="1" s="1"/>
  <c r="I584" i="1"/>
  <c r="J584" i="1" s="1"/>
  <c r="I138" i="1"/>
  <c r="J138" i="1" s="1"/>
  <c r="I458" i="1"/>
  <c r="J458" i="1" s="1"/>
  <c r="I236" i="1"/>
  <c r="J236" i="1" s="1"/>
  <c r="I605" i="1"/>
  <c r="J605" i="1" s="1"/>
  <c r="I397" i="1"/>
  <c r="J397" i="1" s="1"/>
  <c r="I127" i="1"/>
  <c r="J127" i="1" s="1"/>
  <c r="I318" i="1"/>
  <c r="J318" i="1" s="1"/>
  <c r="I664" i="1"/>
  <c r="J664" i="1" s="1"/>
  <c r="I457" i="1"/>
  <c r="J457" i="1" s="1"/>
  <c r="I88" i="1"/>
  <c r="J88" i="1" s="1"/>
  <c r="T531" i="1"/>
  <c r="I531" i="1" s="1"/>
  <c r="J531" i="1" s="1"/>
  <c r="T576" i="1"/>
  <c r="I576" i="1" s="1"/>
  <c r="J576" i="1" s="1"/>
  <c r="T172" i="1"/>
  <c r="I172" i="1" s="1"/>
  <c r="J172" i="1" s="1"/>
  <c r="T175" i="1"/>
  <c r="I175" i="1" s="1"/>
  <c r="J175" i="1" s="1"/>
  <c r="T206" i="1"/>
  <c r="I206" i="1" s="1"/>
  <c r="J206" i="1" s="1"/>
  <c r="T268" i="1"/>
  <c r="I268" i="1" s="1"/>
  <c r="J268" i="1" s="1"/>
  <c r="T192" i="1"/>
  <c r="I192" i="1" s="1"/>
  <c r="J192" i="1" s="1"/>
  <c r="T237" i="1"/>
  <c r="I237" i="1" s="1"/>
  <c r="J237" i="1" s="1"/>
  <c r="T273" i="1"/>
  <c r="I273" i="1" s="1"/>
  <c r="J273" i="1" s="1"/>
  <c r="T286" i="1"/>
  <c r="I286" i="1" s="1"/>
  <c r="J286" i="1" s="1"/>
  <c r="T293" i="1"/>
  <c r="I293" i="1" s="1"/>
  <c r="J293" i="1" s="1"/>
  <c r="T419" i="1"/>
  <c r="I419" i="1" s="1"/>
  <c r="J419" i="1" s="1"/>
  <c r="T535" i="1"/>
  <c r="I535" i="1" s="1"/>
  <c r="J535" i="1" s="1"/>
  <c r="I345" i="1"/>
  <c r="J345" i="1" s="1"/>
  <c r="I231" i="1"/>
  <c r="J231" i="1" s="1"/>
  <c r="I355" i="1"/>
  <c r="J355" i="1" s="1"/>
  <c r="I207" i="1"/>
  <c r="J207" i="1" s="1"/>
  <c r="I252" i="1"/>
  <c r="J252" i="1" s="1"/>
  <c r="I606" i="1"/>
  <c r="J606" i="1" s="1"/>
  <c r="I674" i="1"/>
  <c r="J674" i="1" s="1"/>
  <c r="I183" i="1"/>
  <c r="J183" i="1" s="1"/>
  <c r="I262" i="1"/>
  <c r="J262" i="1" s="1"/>
  <c r="I379" i="1"/>
  <c r="J379" i="1" s="1"/>
  <c r="I625" i="1"/>
  <c r="J625" i="1" s="1"/>
  <c r="I208" i="1"/>
  <c r="J208" i="1" s="1"/>
  <c r="I471" i="1"/>
  <c r="J471" i="1" s="1"/>
  <c r="I347" i="1"/>
  <c r="J347" i="1" s="1"/>
  <c r="I479" i="1"/>
  <c r="J479" i="1" s="1"/>
  <c r="I75" i="1"/>
  <c r="J75" i="1" s="1"/>
  <c r="I694" i="1"/>
  <c r="J694" i="1" s="1"/>
  <c r="I488" i="1"/>
  <c r="J488" i="1" s="1"/>
  <c r="I195" i="1"/>
  <c r="J195" i="1" s="1"/>
  <c r="I642" i="1"/>
  <c r="J642" i="1" s="1"/>
  <c r="T509" i="1"/>
  <c r="I509" i="1" s="1"/>
  <c r="J509" i="1" s="1"/>
  <c r="T441" i="1"/>
  <c r="I441" i="1" s="1"/>
  <c r="J441" i="1" s="1"/>
  <c r="T400" i="1"/>
  <c r="I400" i="1" s="1"/>
  <c r="J400" i="1" s="1"/>
  <c r="T374" i="1"/>
  <c r="I374" i="1" s="1"/>
  <c r="J374" i="1" s="1"/>
  <c r="T209" i="1"/>
  <c r="I209" i="1" s="1"/>
  <c r="J209" i="1" s="1"/>
  <c r="T83" i="1"/>
  <c r="I83" i="1" s="1"/>
  <c r="J83" i="1" s="1"/>
  <c r="T549" i="1"/>
  <c r="I549" i="1" s="1"/>
  <c r="J549" i="1" s="1"/>
  <c r="T490" i="1"/>
  <c r="I490" i="1" s="1"/>
  <c r="J490" i="1" s="1"/>
  <c r="T381" i="1"/>
  <c r="I381" i="1" s="1"/>
  <c r="J381" i="1" s="1"/>
  <c r="T665" i="1"/>
  <c r="I665" i="1" s="1"/>
  <c r="J665" i="1" s="1"/>
  <c r="T573" i="1"/>
  <c r="I573" i="1" s="1"/>
  <c r="J573" i="1" s="1"/>
  <c r="T430" i="1"/>
  <c r="I430" i="1" s="1"/>
  <c r="J430" i="1" s="1"/>
  <c r="T360" i="1"/>
  <c r="I360" i="1" s="1"/>
  <c r="J360" i="1" s="1"/>
  <c r="T152" i="1"/>
  <c r="I152" i="1" s="1"/>
  <c r="J152" i="1" s="1"/>
  <c r="T598" i="1"/>
  <c r="I598" i="1" s="1"/>
  <c r="J598" i="1" s="1"/>
  <c r="I16" i="1"/>
  <c r="J16" i="1" s="1"/>
  <c r="I454" i="1"/>
  <c r="J454" i="1" s="1"/>
  <c r="I548" i="1"/>
  <c r="J548" i="1" s="1"/>
  <c r="I63" i="1"/>
  <c r="J63" i="1" s="1"/>
  <c r="I496" i="1"/>
  <c r="J496" i="1" s="1"/>
  <c r="I631" i="1"/>
  <c r="J631" i="1" s="1"/>
  <c r="I115" i="1"/>
  <c r="J115" i="1" s="1"/>
  <c r="I608" i="1"/>
  <c r="J608" i="1" s="1"/>
  <c r="I334" i="1"/>
  <c r="J334" i="1" s="1"/>
  <c r="I667" i="1"/>
  <c r="J667" i="1" s="1"/>
  <c r="I95" i="1"/>
  <c r="J95" i="1" s="1"/>
  <c r="I107" i="1"/>
  <c r="J107" i="1" s="1"/>
  <c r="I518" i="1"/>
  <c r="J518" i="1" s="1"/>
  <c r="I596" i="1"/>
  <c r="J596" i="1" s="1"/>
  <c r="I539" i="1"/>
  <c r="J539" i="1" s="1"/>
  <c r="I198" i="1"/>
  <c r="J198" i="1" s="1"/>
  <c r="I570" i="1"/>
  <c r="J570" i="1" s="1"/>
  <c r="I452" i="1"/>
  <c r="J452" i="1" s="1"/>
  <c r="I303" i="1"/>
  <c r="J303" i="1" s="1"/>
  <c r="I695" i="1"/>
  <c r="J695" i="1" s="1"/>
  <c r="I225" i="1"/>
  <c r="J225" i="1" s="1"/>
  <c r="I503" i="1"/>
  <c r="J503" i="1" s="1"/>
  <c r="T70" i="1"/>
  <c r="I70" i="1" s="1"/>
  <c r="J70" i="1" s="1"/>
  <c r="I369" i="1"/>
  <c r="J369" i="1" s="1"/>
  <c r="T117" i="8"/>
  <c r="T252" i="8"/>
  <c r="T166" i="8"/>
  <c r="T373" i="1"/>
  <c r="I373" i="1" s="1"/>
  <c r="J373" i="1" s="1"/>
  <c r="T629" i="1"/>
  <c r="I629" i="1" s="1"/>
  <c r="J629" i="1" s="1"/>
  <c r="T579" i="1"/>
  <c r="I579" i="1" s="1"/>
  <c r="J579" i="1" s="1"/>
  <c r="T614" i="1"/>
  <c r="I614" i="1" s="1"/>
  <c r="J614" i="1" s="1"/>
  <c r="T133" i="1"/>
  <c r="I133" i="1" s="1"/>
  <c r="J133" i="1" s="1"/>
  <c r="T434" i="1"/>
  <c r="I434" i="1" s="1"/>
  <c r="J434" i="1" s="1"/>
  <c r="T618" i="1"/>
  <c r="I618" i="1" s="1"/>
  <c r="J618" i="1" s="1"/>
  <c r="T489" i="1"/>
  <c r="I489" i="1" s="1"/>
  <c r="J489" i="1" s="1"/>
  <c r="T23" i="1"/>
  <c r="I23" i="1" s="1"/>
  <c r="J23" i="1" s="1"/>
  <c r="I171" i="1"/>
  <c r="J171" i="1" s="1"/>
  <c r="T311" i="1"/>
  <c r="I311" i="1" s="1"/>
  <c r="J311" i="1" s="1"/>
  <c r="T185" i="1"/>
  <c r="I185" i="1" s="1"/>
  <c r="J185" i="1" s="1"/>
  <c r="T272" i="1"/>
  <c r="I272" i="1" s="1"/>
  <c r="J272" i="1" s="1"/>
  <c r="T313" i="1"/>
  <c r="I313" i="1" s="1"/>
  <c r="J313" i="1" s="1"/>
  <c r="T270" i="1"/>
  <c r="I270" i="1" s="1"/>
  <c r="J270" i="1" s="1"/>
  <c r="T346" i="1"/>
  <c r="I346" i="1" s="1"/>
  <c r="J346" i="1" s="1"/>
  <c r="T640" i="1"/>
  <c r="I640" i="1" s="1"/>
  <c r="J640" i="1" s="1"/>
  <c r="T417" i="1"/>
  <c r="I417" i="1" s="1"/>
  <c r="J417" i="1" s="1"/>
  <c r="T554" i="1"/>
  <c r="I554" i="1" s="1"/>
  <c r="J554" i="1" s="1"/>
  <c r="I418" i="1"/>
  <c r="J418" i="1" s="1"/>
  <c r="I528" i="1"/>
  <c r="J528" i="1" s="1"/>
  <c r="H4" i="1"/>
  <c r="G3" i="1"/>
  <c r="T4" i="1"/>
  <c r="I4" i="1" s="1"/>
  <c r="F3" i="1"/>
  <c r="J4" i="1" l="1"/>
  <c r="I3" i="1"/>
  <c r="J3" i="1" s="1"/>
  <c r="T3" i="8"/>
  <c r="S3" i="8"/>
  <c r="S2" i="8" s="1"/>
  <c r="R3" i="8"/>
  <c r="R2" i="8" s="1"/>
  <c r="L3" i="8"/>
  <c r="L2" i="8" s="1"/>
  <c r="T2" i="8" l="1"/>
</calcChain>
</file>

<file path=xl/sharedStrings.xml><?xml version="1.0" encoding="utf-8"?>
<sst xmlns="http://schemas.openxmlformats.org/spreadsheetml/2006/main" count="9378" uniqueCount="3175">
  <si>
    <t>Артикул</t>
  </si>
  <si>
    <t>Предмет</t>
  </si>
  <si>
    <t>Себестоимость, руб</t>
  </si>
  <si>
    <t>Сумма заказов, руб</t>
  </si>
  <si>
    <t>Заказов, шт</t>
  </si>
  <si>
    <t>Сумма продаж-возвраты, руб</t>
  </si>
  <si>
    <t>Продажи-возвраты, шт</t>
  </si>
  <si>
    <t>% выкупа</t>
  </si>
  <si>
    <t>Прибыль, руб</t>
  </si>
  <si>
    <t>Маржинальность, %</t>
  </si>
  <si>
    <t>Оборачиваемость, дней</t>
  </si>
  <si>
    <t>Индекс локализации, %</t>
  </si>
  <si>
    <t>Логистика сумма</t>
  </si>
  <si>
    <t>Последняя миля</t>
  </si>
  <si>
    <t>Комиссия на ед</t>
  </si>
  <si>
    <t>Расходы на рекламу</t>
  </si>
  <si>
    <t>Обработка возвратов</t>
  </si>
  <si>
    <t>Услуги эквайринга + Услуга продвижения Бонусы продавца</t>
  </si>
  <si>
    <t>Хранение</t>
  </si>
  <si>
    <t>Налог</t>
  </si>
  <si>
    <t>ДО013/1</t>
  </si>
  <si>
    <t>Дождевики</t>
  </si>
  <si>
    <t>ДО013/11</t>
  </si>
  <si>
    <t>ДО013/13</t>
  </si>
  <si>
    <t>ДО013/2</t>
  </si>
  <si>
    <t>ДО013/20</t>
  </si>
  <si>
    <t>ДО013/22</t>
  </si>
  <si>
    <t>ДО013/3</t>
  </si>
  <si>
    <t>ДО013/38</t>
  </si>
  <si>
    <t>ДО013/6</t>
  </si>
  <si>
    <t>ДО013/7</t>
  </si>
  <si>
    <t>ДО013/96</t>
  </si>
  <si>
    <t>ДО013/97</t>
  </si>
  <si>
    <t>ДО027/1</t>
  </si>
  <si>
    <t>ДО027/11</t>
  </si>
  <si>
    <t>ДО027/13</t>
  </si>
  <si>
    <t>ДО027/16</t>
  </si>
  <si>
    <t>ДО027/2</t>
  </si>
  <si>
    <t>ДО027/20</t>
  </si>
  <si>
    <t>ДО027/22</t>
  </si>
  <si>
    <t>ДО027/3</t>
  </si>
  <si>
    <t>ДО027/38</t>
  </si>
  <si>
    <t>ДО027/6</t>
  </si>
  <si>
    <t>ДО027/7</t>
  </si>
  <si>
    <t>ДО027/96</t>
  </si>
  <si>
    <t>ДО027/97</t>
  </si>
  <si>
    <t>ДО037/1</t>
  </si>
  <si>
    <t>ДО037/11</t>
  </si>
  <si>
    <t>ДО037/13</t>
  </si>
  <si>
    <t>ДО037/2</t>
  </si>
  <si>
    <t>ДО037/20</t>
  </si>
  <si>
    <t>ДО037/22</t>
  </si>
  <si>
    <t>ДО037/3</t>
  </si>
  <si>
    <t>ДО037/38</t>
  </si>
  <si>
    <t>ДО037/4</t>
  </si>
  <si>
    <t>ДО037/6</t>
  </si>
  <si>
    <t>ДО037/9</t>
  </si>
  <si>
    <t>ДО037/96</t>
  </si>
  <si>
    <t>ДО037/97</t>
  </si>
  <si>
    <t>ЖТ015/1</t>
  </si>
  <si>
    <t>Жилеты</t>
  </si>
  <si>
    <t>ЖТ015/1/2</t>
  </si>
  <si>
    <t>ЖТ015/1/38</t>
  </si>
  <si>
    <t>ЖТ045/1</t>
  </si>
  <si>
    <t>ЖТ045/11</t>
  </si>
  <si>
    <t>ЖТ045/20</t>
  </si>
  <si>
    <t>ЖТ045/36</t>
  </si>
  <si>
    <t>ЖТ045/38</t>
  </si>
  <si>
    <t>ЖТ045/7</t>
  </si>
  <si>
    <t>ЖТ075/14</t>
  </si>
  <si>
    <t>КК037/1</t>
  </si>
  <si>
    <t>Косметички</t>
  </si>
  <si>
    <t>КК037/100</t>
  </si>
  <si>
    <t>МБ023/1</t>
  </si>
  <si>
    <t>МБ023/100</t>
  </si>
  <si>
    <t>МБ023/2</t>
  </si>
  <si>
    <t>МБ023/9</t>
  </si>
  <si>
    <t>ПВ005/П2</t>
  </si>
  <si>
    <t>Пижамы</t>
  </si>
  <si>
    <t>ПВ007/П3</t>
  </si>
  <si>
    <t>ПВ009/П1</t>
  </si>
  <si>
    <t>ПВ009/П2</t>
  </si>
  <si>
    <t>ПВ009/П4</t>
  </si>
  <si>
    <t>ПТ036/1</t>
  </si>
  <si>
    <t>ПТ036/3</t>
  </si>
  <si>
    <t>ПТ036/5</t>
  </si>
  <si>
    <t>ПТ036/9</t>
  </si>
  <si>
    <t>ПХ010/П2</t>
  </si>
  <si>
    <t>ПХ050/П1</t>
  </si>
  <si>
    <t>ПХ050/П2</t>
  </si>
  <si>
    <t>ПХ050/П5</t>
  </si>
  <si>
    <t>ПХ071/52</t>
  </si>
  <si>
    <t>ПХ071/П3</t>
  </si>
  <si>
    <t>ПХ071/П4</t>
  </si>
  <si>
    <t>ПХ071/П9</t>
  </si>
  <si>
    <t>ПХ077/П1</t>
  </si>
  <si>
    <t>ПХ077/П2</t>
  </si>
  <si>
    <t>ПХ077/П3</t>
  </si>
  <si>
    <t>ПХ077/П4</t>
  </si>
  <si>
    <t>ПХ077/П5</t>
  </si>
  <si>
    <t>ПХ077/П6</t>
  </si>
  <si>
    <t>ПХ080/П1</t>
  </si>
  <si>
    <t>ПХ080/П2</t>
  </si>
  <si>
    <t>ПХ080/П3</t>
  </si>
  <si>
    <t>ПХ080/П4</t>
  </si>
  <si>
    <t>ПХ080/П5</t>
  </si>
  <si>
    <t>ПХ080/П6</t>
  </si>
  <si>
    <t>ПХ080/П7</t>
  </si>
  <si>
    <t>ПХ085/П1</t>
  </si>
  <si>
    <t>ПХ085/П3</t>
  </si>
  <si>
    <t>ПХ085/П4</t>
  </si>
  <si>
    <t>ПХ085/П5</t>
  </si>
  <si>
    <t>ПХ085/П6</t>
  </si>
  <si>
    <t>ПХ085/П7</t>
  </si>
  <si>
    <t>ПХ085/П8</t>
  </si>
  <si>
    <t>РК034/1</t>
  </si>
  <si>
    <t>РК034/2</t>
  </si>
  <si>
    <t>РК034/20</t>
  </si>
  <si>
    <t>РК034/5</t>
  </si>
  <si>
    <t>РКЗ002/5</t>
  </si>
  <si>
    <t>РМ020/1</t>
  </si>
  <si>
    <t>РМ020/П1</t>
  </si>
  <si>
    <t>РМ020/П3</t>
  </si>
  <si>
    <t>РМ020/П6</t>
  </si>
  <si>
    <t>РМ020/П7</t>
  </si>
  <si>
    <t>РМ020/П8</t>
  </si>
  <si>
    <t>РО033/1</t>
  </si>
  <si>
    <t>РО033/14</t>
  </si>
  <si>
    <t>РО033/2</t>
  </si>
  <si>
    <t>РО033/38</t>
  </si>
  <si>
    <t>РС025/1</t>
  </si>
  <si>
    <t>РС025/100</t>
  </si>
  <si>
    <t>РС025/14</t>
  </si>
  <si>
    <t>РС025/25</t>
  </si>
  <si>
    <t>РС025/6</t>
  </si>
  <si>
    <t>СБ019/1</t>
  </si>
  <si>
    <t>Сумки хозяйственные</t>
  </si>
  <si>
    <t>СБ019/100</t>
  </si>
  <si>
    <t>СБ019/25</t>
  </si>
  <si>
    <t>СК050/1</t>
  </si>
  <si>
    <t>СК050/100</t>
  </si>
  <si>
    <t>СК050/11</t>
  </si>
  <si>
    <t>СК050/20</t>
  </si>
  <si>
    <t>СК050/5</t>
  </si>
  <si>
    <t>СК050/8</t>
  </si>
  <si>
    <t>СК090/1</t>
  </si>
  <si>
    <t>СК101/100</t>
  </si>
  <si>
    <t>СК101/36</t>
  </si>
  <si>
    <t>СО015/1</t>
  </si>
  <si>
    <t>СС010/1</t>
  </si>
  <si>
    <t>СС010/1/МСК</t>
  </si>
  <si>
    <t>СС010/1/П1</t>
  </si>
  <si>
    <t>СС010/1/П10</t>
  </si>
  <si>
    <t>СС010/1/П24</t>
  </si>
  <si>
    <t>СС010/1/П25</t>
  </si>
  <si>
    <t>СС010/1/П27</t>
  </si>
  <si>
    <t>СС010/1/П28</t>
  </si>
  <si>
    <t>СС010/1/П29</t>
  </si>
  <si>
    <t>СС010/1/П3</t>
  </si>
  <si>
    <t>СС010/1/П31</t>
  </si>
  <si>
    <t>СС010/1/П32</t>
  </si>
  <si>
    <t>СС010/1/П35</t>
  </si>
  <si>
    <t>СС010/1/П36</t>
  </si>
  <si>
    <t>СС010/1/П38</t>
  </si>
  <si>
    <t>СС010/1/П40</t>
  </si>
  <si>
    <t>СС010/1/П48</t>
  </si>
  <si>
    <t>СС010/1/П55</t>
  </si>
  <si>
    <t>СС010/1/П59</t>
  </si>
  <si>
    <t>СС010/1/П61</t>
  </si>
  <si>
    <t>СС010/1/П66</t>
  </si>
  <si>
    <t>СС010/1/СПБ</t>
  </si>
  <si>
    <t>СС010/100</t>
  </si>
  <si>
    <t>СС012/1</t>
  </si>
  <si>
    <t>СС014/1</t>
  </si>
  <si>
    <t>СС014/100</t>
  </si>
  <si>
    <t>СС014/100/П1</t>
  </si>
  <si>
    <t>СС014/100/П2</t>
  </si>
  <si>
    <t>СС014/11</t>
  </si>
  <si>
    <t>СС017/1</t>
  </si>
  <si>
    <t>СС017/1/П1</t>
  </si>
  <si>
    <t>СС017/1/П10</t>
  </si>
  <si>
    <t>СС017/1/П11</t>
  </si>
  <si>
    <t>СС017/1/П12</t>
  </si>
  <si>
    <t>СС017/1/П13</t>
  </si>
  <si>
    <t>СС017/1/П14</t>
  </si>
  <si>
    <t>СС017/1/П16(11)</t>
  </si>
  <si>
    <t>СС017/1/П2</t>
  </si>
  <si>
    <t>СС017/1/П3</t>
  </si>
  <si>
    <t>СС017/1/П8</t>
  </si>
  <si>
    <t>СС017/100</t>
  </si>
  <si>
    <t>СС017/100/П1</t>
  </si>
  <si>
    <t>СС017/100/П2</t>
  </si>
  <si>
    <t>СС017/100/П3</t>
  </si>
  <si>
    <t>СС017/100/П4</t>
  </si>
  <si>
    <t>СС017/100/П5</t>
  </si>
  <si>
    <t>СС017/11/П1</t>
  </si>
  <si>
    <t>СС017/13</t>
  </si>
  <si>
    <t>СС017/14</t>
  </si>
  <si>
    <t>СС017/26</t>
  </si>
  <si>
    <t>СС017/36</t>
  </si>
  <si>
    <t>СС017/5</t>
  </si>
  <si>
    <t>СС017/6</t>
  </si>
  <si>
    <t>СС017/91</t>
  </si>
  <si>
    <t>СС018/1</t>
  </si>
  <si>
    <t>СС018/100</t>
  </si>
  <si>
    <t>СС018/11</t>
  </si>
  <si>
    <t>СС018/20</t>
  </si>
  <si>
    <t>СС019/1/2</t>
  </si>
  <si>
    <t>СС019/100/10</t>
  </si>
  <si>
    <t>СС019/100/22</t>
  </si>
  <si>
    <t>СС022/11</t>
  </si>
  <si>
    <t>СС022/2</t>
  </si>
  <si>
    <t>СС022/20</t>
  </si>
  <si>
    <t>СС029/100</t>
  </si>
  <si>
    <t>СС029/11</t>
  </si>
  <si>
    <t>СС029/2</t>
  </si>
  <si>
    <t>СС030/100/П3</t>
  </si>
  <si>
    <t>СС030/2/П2</t>
  </si>
  <si>
    <t>СС032/1/П1</t>
  </si>
  <si>
    <t>СС032/2</t>
  </si>
  <si>
    <t>СС032/20</t>
  </si>
  <si>
    <t>СС032/5</t>
  </si>
  <si>
    <t>СС035/1</t>
  </si>
  <si>
    <t>СС035/1/2</t>
  </si>
  <si>
    <t>СС042/20</t>
  </si>
  <si>
    <t>СС110/1/П41</t>
  </si>
  <si>
    <t>СС110/1/П44</t>
  </si>
  <si>
    <t>СС110/1/П52</t>
  </si>
  <si>
    <t>СС110/1/П54</t>
  </si>
  <si>
    <t>СС110/1/П67</t>
  </si>
  <si>
    <t>СС117/1/П20</t>
  </si>
  <si>
    <t>СС117/1/П21</t>
  </si>
  <si>
    <t>СС117/100/П18</t>
  </si>
  <si>
    <t>СС117/100/П20</t>
  </si>
  <si>
    <t>ССД005/1</t>
  </si>
  <si>
    <t>ССД007/1</t>
  </si>
  <si>
    <t>ССД009/1</t>
  </si>
  <si>
    <t>ССД011/П1</t>
  </si>
  <si>
    <t>ССД011/П2</t>
  </si>
  <si>
    <t>ТНХЛ040/П1</t>
  </si>
  <si>
    <t>ТНХЛ040/П2</t>
  </si>
  <si>
    <t>ТНХЛ040/П3</t>
  </si>
  <si>
    <t>ТНХЛ060/П1</t>
  </si>
  <si>
    <t>ТНХЛ060/П2</t>
  </si>
  <si>
    <t>ТНХЛ060/П3</t>
  </si>
  <si>
    <t>ТНХЛ060/П4</t>
  </si>
  <si>
    <t>ТС019/100</t>
  </si>
  <si>
    <t>ТС019/20</t>
  </si>
  <si>
    <t>ТС019/5</t>
  </si>
  <si>
    <t>ФТ011/11</t>
  </si>
  <si>
    <t>ФТ011/2</t>
  </si>
  <si>
    <t>ФТ011/8</t>
  </si>
  <si>
    <t>ФТ031/1</t>
  </si>
  <si>
    <t>ФТ031/11</t>
  </si>
  <si>
    <t>ФТ031/14</t>
  </si>
  <si>
    <t>ФТ031/2</t>
  </si>
  <si>
    <t>ФТ031/20</t>
  </si>
  <si>
    <t>ФТ031/22</t>
  </si>
  <si>
    <t>ФТ031/25</t>
  </si>
  <si>
    <t>ФТ031/3</t>
  </si>
  <si>
    <t>ФТ031/5</t>
  </si>
  <si>
    <t>ФТ031/8</t>
  </si>
  <si>
    <t>ФТ031/9</t>
  </si>
  <si>
    <t>ФТ031/91</t>
  </si>
  <si>
    <t>ФТ071/3</t>
  </si>
  <si>
    <t>ФТ071/5</t>
  </si>
  <si>
    <t>ФТ071/7</t>
  </si>
  <si>
    <t>ШРТ100/П2</t>
  </si>
  <si>
    <t>ШРТ100/П3</t>
  </si>
  <si>
    <t>ШРТ100/П4</t>
  </si>
  <si>
    <t>ШРТ100/П5</t>
  </si>
  <si>
    <t>ШТН200/П1</t>
  </si>
  <si>
    <t>Брюки</t>
  </si>
  <si>
    <t>ШТН200/П2</t>
  </si>
  <si>
    <t>ШТН200/П3</t>
  </si>
  <si>
    <t>ШТН200/П4</t>
  </si>
  <si>
    <t>ЖТ045/2</t>
  </si>
  <si>
    <t>КК037/36</t>
  </si>
  <si>
    <t>КС026/13</t>
  </si>
  <si>
    <t>НБ039/100</t>
  </si>
  <si>
    <t>Ночные сорочки</t>
  </si>
  <si>
    <t>ПВ005/П1</t>
  </si>
  <si>
    <t>ПВ005/П3</t>
  </si>
  <si>
    <t>ПВ007/П1</t>
  </si>
  <si>
    <t>ПВ007/П2</t>
  </si>
  <si>
    <t>ПВ007/П4</t>
  </si>
  <si>
    <t>ПВ009/П3</t>
  </si>
  <si>
    <t>ПТ036/2</t>
  </si>
  <si>
    <t>ПТ036/25</t>
  </si>
  <si>
    <t>СБ019/36</t>
  </si>
  <si>
    <t>СК050/3</t>
  </si>
  <si>
    <t>СК050/36</t>
  </si>
  <si>
    <t>СК050/58</t>
  </si>
  <si>
    <t>СК090/1158</t>
  </si>
  <si>
    <t>СК090/138</t>
  </si>
  <si>
    <t>СК090/208</t>
  </si>
  <si>
    <t>СК090/3</t>
  </si>
  <si>
    <t>СК101/1</t>
  </si>
  <si>
    <t>СК101/3</t>
  </si>
  <si>
    <t>СК101/5</t>
  </si>
  <si>
    <t>СН090/5</t>
  </si>
  <si>
    <t>СС010/1/П26</t>
  </si>
  <si>
    <t>СС010/1/П39</t>
  </si>
  <si>
    <t>СС010/1/П53</t>
  </si>
  <si>
    <t>СС010/1/П56</t>
  </si>
  <si>
    <t>СС010/1/П57</t>
  </si>
  <si>
    <t>СС010/1/П58</t>
  </si>
  <si>
    <t>СС010/1/П62</t>
  </si>
  <si>
    <t>СС010/1/П63</t>
  </si>
  <si>
    <t>СС010/1/П64</t>
  </si>
  <si>
    <t>СС010/1/П65</t>
  </si>
  <si>
    <t>СС010/100/П10</t>
  </si>
  <si>
    <t>СС010/100/П28</t>
  </si>
  <si>
    <t>СС012/100</t>
  </si>
  <si>
    <t>СС014/1/П1</t>
  </si>
  <si>
    <t>СС014/11/П1</t>
  </si>
  <si>
    <t>СС014/2</t>
  </si>
  <si>
    <t>СС017/11</t>
  </si>
  <si>
    <t>СС017/11/П2</t>
  </si>
  <si>
    <t>СС017/2</t>
  </si>
  <si>
    <t>СС017/20</t>
  </si>
  <si>
    <t>СС019/1/10</t>
  </si>
  <si>
    <t>СС019/1/11</t>
  </si>
  <si>
    <t>СС019/1/3</t>
  </si>
  <si>
    <t>СС019/100/2</t>
  </si>
  <si>
    <t>СС030/2/П3</t>
  </si>
  <si>
    <t>СС032/1/1</t>
  </si>
  <si>
    <t>СС042/100</t>
  </si>
  <si>
    <t>СС110/1/П42</t>
  </si>
  <si>
    <t>ТС019/1</t>
  </si>
  <si>
    <t>ТС019/1/2</t>
  </si>
  <si>
    <t>ТС019/14</t>
  </si>
  <si>
    <t>ТС019/2</t>
  </si>
  <si>
    <t>ТС019/36</t>
  </si>
  <si>
    <t>ДО013/4</t>
  </si>
  <si>
    <t>КЖ067/1</t>
  </si>
  <si>
    <t>КО043/12</t>
  </si>
  <si>
    <t>КСТХЛ083/П1</t>
  </si>
  <si>
    <t>КСТХЛ083/П4</t>
  </si>
  <si>
    <t>КСТХЛ083/П6</t>
  </si>
  <si>
    <t>КСТХЛ083/П7</t>
  </si>
  <si>
    <t>КТ026/22</t>
  </si>
  <si>
    <t>ЛГС088/П2</t>
  </si>
  <si>
    <t>ЛГС088/П3</t>
  </si>
  <si>
    <t>ЛДТП503/1</t>
  </si>
  <si>
    <t>ЛСТП504/П2</t>
  </si>
  <si>
    <t>МЛ035/101</t>
  </si>
  <si>
    <t>МХ069/11L</t>
  </si>
  <si>
    <t>МХ079/11</t>
  </si>
  <si>
    <t>МХ079/5</t>
  </si>
  <si>
    <t>МХЛ501/1</t>
  </si>
  <si>
    <t>МХЛ501/11</t>
  </si>
  <si>
    <t>ПЛН/101/1</t>
  </si>
  <si>
    <t>ПХ010/П1</t>
  </si>
  <si>
    <t>ПХ010/П3</t>
  </si>
  <si>
    <t>ПХ010/П4</t>
  </si>
  <si>
    <t>ПХ054/П1</t>
  </si>
  <si>
    <t>ПХ055/П1</t>
  </si>
  <si>
    <t>ПХ071/36</t>
  </si>
  <si>
    <t>ПХ071/4</t>
  </si>
  <si>
    <t>ПХ071/53</t>
  </si>
  <si>
    <t>ПХ071/54</t>
  </si>
  <si>
    <t>ПХ071/П12</t>
  </si>
  <si>
    <t>ПХ071/П14</t>
  </si>
  <si>
    <t>ПХ071/П16</t>
  </si>
  <si>
    <t>ПХ071/П18</t>
  </si>
  <si>
    <t>ПХ071/П22</t>
  </si>
  <si>
    <t>ПХ071/П23</t>
  </si>
  <si>
    <t>ПХ071/П24</t>
  </si>
  <si>
    <t>ПХ077/П10</t>
  </si>
  <si>
    <t>ПХ077/П7</t>
  </si>
  <si>
    <t>ПХ077/П8</t>
  </si>
  <si>
    <t>ПХ080/П8</t>
  </si>
  <si>
    <t>ПХ080/П9</t>
  </si>
  <si>
    <t>ПХ085/П2</t>
  </si>
  <si>
    <t>РКЗ103/8</t>
  </si>
  <si>
    <t>РКЗ108/П1</t>
  </si>
  <si>
    <t>РМН087/1</t>
  </si>
  <si>
    <t>СМ055/1</t>
  </si>
  <si>
    <t>СМ056/13</t>
  </si>
  <si>
    <t>СС059/1/П5</t>
  </si>
  <si>
    <t>СУМ125/13</t>
  </si>
  <si>
    <t>ТМ054/1</t>
  </si>
  <si>
    <t>ТНХЛ084/П1</t>
  </si>
  <si>
    <t>ТНХЛ084/П3</t>
  </si>
  <si>
    <t>ТНХЛ084/П7</t>
  </si>
  <si>
    <t>ФТ071/8</t>
  </si>
  <si>
    <t>ФХ040/12</t>
  </si>
  <si>
    <t>ФХ042/36</t>
  </si>
  <si>
    <t>ФХ048-50/1</t>
  </si>
  <si>
    <t>ФХ090/П1</t>
  </si>
  <si>
    <t>ФХ091/1</t>
  </si>
  <si>
    <t>ФХ091/22</t>
  </si>
  <si>
    <t>ХЛТ085/П1</t>
  </si>
  <si>
    <t>ХФ047/11</t>
  </si>
  <si>
    <t>ШРТ100/П6</t>
  </si>
  <si>
    <t>ШРТ100/П7</t>
  </si>
  <si>
    <t>ШТН097/П1</t>
  </si>
  <si>
    <t>КЖ062/1</t>
  </si>
  <si>
    <t>КЖ063/1</t>
  </si>
  <si>
    <t>КЖ064/1</t>
  </si>
  <si>
    <t>ПА071/П3</t>
  </si>
  <si>
    <t>ПА071/П4</t>
  </si>
  <si>
    <t>ПХ071/7</t>
  </si>
  <si>
    <t>ПХ071/П11</t>
  </si>
  <si>
    <t>ПХ071/П13</t>
  </si>
  <si>
    <t>ПХ071/П15</t>
  </si>
  <si>
    <t>ПХ071/П2</t>
  </si>
  <si>
    <t>ПХ071/П7</t>
  </si>
  <si>
    <t>ПХТ505/П1</t>
  </si>
  <si>
    <t>РКЗ097/5</t>
  </si>
  <si>
    <t>РКЗ106/П3</t>
  </si>
  <si>
    <t>СС059/1/П6</t>
  </si>
  <si>
    <t>ТНХЛ084/П5</t>
  </si>
  <si>
    <t>ФХ040/22</t>
  </si>
  <si>
    <t>ФХ040/5</t>
  </si>
  <si>
    <t>ФХ040/99</t>
  </si>
  <si>
    <t>ФХ091/36</t>
  </si>
  <si>
    <t>ХФ047/1</t>
  </si>
  <si>
    <t>ШРТ096/1</t>
  </si>
  <si>
    <t>ШРТ096/3</t>
  </si>
  <si>
    <t>КЖ065/1</t>
  </si>
  <si>
    <t>КСТХЛ083/П2</t>
  </si>
  <si>
    <t>ЛГС088/П4</t>
  </si>
  <si>
    <t>ПЛТ001/1</t>
  </si>
  <si>
    <t>ПХ010/П5</t>
  </si>
  <si>
    <t>ПХТ505/П3</t>
  </si>
  <si>
    <t>РКЗ097/1</t>
  </si>
  <si>
    <t>СЧП088/5</t>
  </si>
  <si>
    <t>ФХ040/1</t>
  </si>
  <si>
    <t>ФХ040/11</t>
  </si>
  <si>
    <t>ФХ042/7</t>
  </si>
  <si>
    <t>ФХ044-46/1</t>
  </si>
  <si>
    <t>ШРФ301/П2</t>
  </si>
  <si>
    <t>ЖТ015/20/1</t>
  </si>
  <si>
    <t>КСТХЛ083/П5</t>
  </si>
  <si>
    <t>ПА071/П1</t>
  </si>
  <si>
    <t>ПХ071/П10</t>
  </si>
  <si>
    <t>ПХ071/П17</t>
  </si>
  <si>
    <t>РКЗ106/П2</t>
  </si>
  <si>
    <t>ФХ042/11</t>
  </si>
  <si>
    <t>ФХ090/П2</t>
  </si>
  <si>
    <t>ШРТХЛ086/П1</t>
  </si>
  <si>
    <t>КЖ060/7</t>
  </si>
  <si>
    <t>ЛОСДЖ077/3</t>
  </si>
  <si>
    <t>ПХТ505/П2</t>
  </si>
  <si>
    <t>СЧП088/8</t>
  </si>
  <si>
    <t>ФХ042/1</t>
  </si>
  <si>
    <t>КСТХЛ083/П3</t>
  </si>
  <si>
    <t>МХ079/1</t>
  </si>
  <si>
    <t>СП095/5</t>
  </si>
  <si>
    <t>СС017/100/П6</t>
  </si>
  <si>
    <t>ФХ040/30</t>
  </si>
  <si>
    <t>ШТН097/П2</t>
  </si>
  <si>
    <t>ФХ040/17</t>
  </si>
  <si>
    <t>СМ055/13</t>
  </si>
  <si>
    <t>РКЗ098/36</t>
  </si>
  <si>
    <t>СП095/3</t>
  </si>
  <si>
    <t>ЛГС088/П1</t>
  </si>
  <si>
    <t>ПХ055/П2</t>
  </si>
  <si>
    <t>БЗ/100/1</t>
  </si>
  <si>
    <t>ДО013/9</t>
  </si>
  <si>
    <t>ДО027/9</t>
  </si>
  <si>
    <t>ЖТ075/1</t>
  </si>
  <si>
    <t>ЖТ075/2</t>
  </si>
  <si>
    <t>ЖТ075/36</t>
  </si>
  <si>
    <t>КАП074/1</t>
  </si>
  <si>
    <t>КЖ061/43</t>
  </si>
  <si>
    <t>КЖ066/1</t>
  </si>
  <si>
    <t>КК027/1</t>
  </si>
  <si>
    <t>КК027/100</t>
  </si>
  <si>
    <t>КК027/36</t>
  </si>
  <si>
    <t>КО043/14</t>
  </si>
  <si>
    <t>КО043/2</t>
  </si>
  <si>
    <t>КО043/4</t>
  </si>
  <si>
    <t>КО043/6</t>
  </si>
  <si>
    <t>КС026/1</t>
  </si>
  <si>
    <t>КС026/100</t>
  </si>
  <si>
    <t>КС026/2</t>
  </si>
  <si>
    <t>КС026/20</t>
  </si>
  <si>
    <t>КС026/36</t>
  </si>
  <si>
    <t>КС026/5</t>
  </si>
  <si>
    <t>КС026/6</t>
  </si>
  <si>
    <t>КС026/91</t>
  </si>
  <si>
    <t>ЛГС088/П2/</t>
  </si>
  <si>
    <t>ЛГСМ0499</t>
  </si>
  <si>
    <t>ЛОС073/0</t>
  </si>
  <si>
    <t>ЛСТП502/1</t>
  </si>
  <si>
    <t>ЛСТП504/П0</t>
  </si>
  <si>
    <t>МБ023/11</t>
  </si>
  <si>
    <t>МБ023/12</t>
  </si>
  <si>
    <t>МБ023/14</t>
  </si>
  <si>
    <t>МБ023/25</t>
  </si>
  <si>
    <t>МБ023/36</t>
  </si>
  <si>
    <t>МБ023/4</t>
  </si>
  <si>
    <t>МХ069/1</t>
  </si>
  <si>
    <t>МХ069/11</t>
  </si>
  <si>
    <t>МХ069/11/</t>
  </si>
  <si>
    <t>МХ069/28</t>
  </si>
  <si>
    <t>МХ069/7</t>
  </si>
  <si>
    <t>МХ119/П1</t>
  </si>
  <si>
    <t>МХ119/П13</t>
  </si>
  <si>
    <t>МХ119/П2</t>
  </si>
  <si>
    <t>МХ119/П23</t>
  </si>
  <si>
    <t>МХЛ501/5</t>
  </si>
  <si>
    <t>НБ039/1</t>
  </si>
  <si>
    <t>НБ039/11</t>
  </si>
  <si>
    <t>НБ039/14</t>
  </si>
  <si>
    <t>НБ039/2</t>
  </si>
  <si>
    <t>НБ039/22</t>
  </si>
  <si>
    <t>НБ039/25</t>
  </si>
  <si>
    <t>НБ039/36</t>
  </si>
  <si>
    <t>НБ039/4</t>
  </si>
  <si>
    <t>НБ039/5</t>
  </si>
  <si>
    <t>НБ039/9</t>
  </si>
  <si>
    <t>ПЛТ001/22</t>
  </si>
  <si>
    <t>ПЛТ001/36</t>
  </si>
  <si>
    <t>ПТ036/10</t>
  </si>
  <si>
    <t>ПХ071/П1</t>
  </si>
  <si>
    <t>ПХ071/П19</t>
  </si>
  <si>
    <t>ПХ071/П5</t>
  </si>
  <si>
    <t>РКЗ001/1</t>
  </si>
  <si>
    <t>РКЗ001/2</t>
  </si>
  <si>
    <t>РКЗ001/3</t>
  </si>
  <si>
    <t>РКЗ001/5</t>
  </si>
  <si>
    <t>РКЗ002/1</t>
  </si>
  <si>
    <t>РКЗ002/3</t>
  </si>
  <si>
    <t>РКЗ003/5</t>
  </si>
  <si>
    <t>РКЗ103/1</t>
  </si>
  <si>
    <t>РКЗ103/22</t>
  </si>
  <si>
    <t>РКЗ103/5</t>
  </si>
  <si>
    <t>РКЗ106/П1</t>
  </si>
  <si>
    <t>РМ020/П2</t>
  </si>
  <si>
    <t>РМ020/П4</t>
  </si>
  <si>
    <t>РМ020/П5</t>
  </si>
  <si>
    <t>РМН087/28</t>
  </si>
  <si>
    <t>РМН087/36</t>
  </si>
  <si>
    <t>РМН087/8</t>
  </si>
  <si>
    <t>РО033/3</t>
  </si>
  <si>
    <t>РС025/13</t>
  </si>
  <si>
    <t>РС040/1</t>
  </si>
  <si>
    <t>РС041/1</t>
  </si>
  <si>
    <t>СБ019/2</t>
  </si>
  <si>
    <t>СБ019/5</t>
  </si>
  <si>
    <t>СБ020/100</t>
  </si>
  <si>
    <t>СВ110/1</t>
  </si>
  <si>
    <t>СГ020/1</t>
  </si>
  <si>
    <t>СГ020/11</t>
  </si>
  <si>
    <t>СГ020/5</t>
  </si>
  <si>
    <t>СД080/3</t>
  </si>
  <si>
    <t>СК100/1</t>
  </si>
  <si>
    <t>СК100/36</t>
  </si>
  <si>
    <t>СН085/1</t>
  </si>
  <si>
    <t>СН090/1</t>
  </si>
  <si>
    <t>СП095/1</t>
  </si>
  <si>
    <t>СПК105/1</t>
  </si>
  <si>
    <t>СРЖ/100/1</t>
  </si>
  <si>
    <t>СС010/1/П30</t>
  </si>
  <si>
    <t>СС010/1/П45</t>
  </si>
  <si>
    <t>СС010/1/П46</t>
  </si>
  <si>
    <t>СС010/1/П47</t>
  </si>
  <si>
    <t>СС010/1/П49</t>
  </si>
  <si>
    <t>СС010/1/П50</t>
  </si>
  <si>
    <t>СС010/1/П51</t>
  </si>
  <si>
    <t>СС010/100/П25</t>
  </si>
  <si>
    <t>СС010/100/П34</t>
  </si>
  <si>
    <t>СС014/1/П2</t>
  </si>
  <si>
    <t>СС014/11/П2</t>
  </si>
  <si>
    <t>СС014/14</t>
  </si>
  <si>
    <t>СС017/1/П16</t>
  </si>
  <si>
    <t>СС017/1/П17</t>
  </si>
  <si>
    <t>СС017/1/П23</t>
  </si>
  <si>
    <t>СС017/1/П4</t>
  </si>
  <si>
    <t>СС017/1/П5</t>
  </si>
  <si>
    <t>СС017/1/П9</t>
  </si>
  <si>
    <t>СС018/1/0</t>
  </si>
  <si>
    <t>СС019/1/13</t>
  </si>
  <si>
    <t>СС019/1/22</t>
  </si>
  <si>
    <t>СС019/1/6</t>
  </si>
  <si>
    <t>СС019/1/7</t>
  </si>
  <si>
    <t>СС019/1/9</t>
  </si>
  <si>
    <t>СС019/100/1</t>
  </si>
  <si>
    <t>СС019/100/6</t>
  </si>
  <si>
    <t>СС022/1</t>
  </si>
  <si>
    <t>СС022/100</t>
  </si>
  <si>
    <t>СС022/36</t>
  </si>
  <si>
    <t>СС022/5</t>
  </si>
  <si>
    <t>СС029/1</t>
  </si>
  <si>
    <t>СС029/14</t>
  </si>
  <si>
    <t>СС029/25</t>
  </si>
  <si>
    <t>СС029/36</t>
  </si>
  <si>
    <t>СС029/5</t>
  </si>
  <si>
    <t>СС029/6</t>
  </si>
  <si>
    <t>СС030/1/П1</t>
  </si>
  <si>
    <t>СС030/1/П2</t>
  </si>
  <si>
    <t>СС030/1/П3</t>
  </si>
  <si>
    <t>СС030/100/П1</t>
  </si>
  <si>
    <t>СС030/11/П2</t>
  </si>
  <si>
    <t>СС030/2/П1</t>
  </si>
  <si>
    <t>СС032/1</t>
  </si>
  <si>
    <t>СС032/1/П10</t>
  </si>
  <si>
    <t>СС032/100</t>
  </si>
  <si>
    <t>СС032/100/1</t>
  </si>
  <si>
    <t>СС032/11</t>
  </si>
  <si>
    <t>СС032/36</t>
  </si>
  <si>
    <t>СС042/1</t>
  </si>
  <si>
    <t>СС042/36</t>
  </si>
  <si>
    <t>СС042/5</t>
  </si>
  <si>
    <t>СС059/1/П2</t>
  </si>
  <si>
    <t>СС059/1/П3</t>
  </si>
  <si>
    <t>СС059/1/П4</t>
  </si>
  <si>
    <t>СС110/1/П43</t>
  </si>
  <si>
    <t>СС117/1/П18</t>
  </si>
  <si>
    <t>СС117/1/П22</t>
  </si>
  <si>
    <t>СС117/100/П21</t>
  </si>
  <si>
    <t>СУМ115/1</t>
  </si>
  <si>
    <t>СУМ125/1</t>
  </si>
  <si>
    <t>СУМ125/3</t>
  </si>
  <si>
    <t>СЧП075/1</t>
  </si>
  <si>
    <t>СЧП075/8</t>
  </si>
  <si>
    <t>СЧП088/20</t>
  </si>
  <si>
    <t>СЧП088/3</t>
  </si>
  <si>
    <t>ТНХЛ084/П6</t>
  </si>
  <si>
    <t>ТНХЛ084/П8</t>
  </si>
  <si>
    <t>ФД081/3</t>
  </si>
  <si>
    <t>ФТ011/1</t>
  </si>
  <si>
    <t>ФТ011/3</t>
  </si>
  <si>
    <t>ФТ011/5</t>
  </si>
  <si>
    <t>ФТ011/7</t>
  </si>
  <si>
    <t>ФТ011/9</t>
  </si>
  <si>
    <t>ФТ031/7</t>
  </si>
  <si>
    <t>ФТ050/11</t>
  </si>
  <si>
    <t>ФТ050/2</t>
  </si>
  <si>
    <t>ФТ071/1</t>
  </si>
  <si>
    <t>ФХ040/20</t>
  </si>
  <si>
    <t>ФХ046-48/1</t>
  </si>
  <si>
    <t>ФХ091/11</t>
  </si>
  <si>
    <t>ШРТ100/П1</t>
  </si>
  <si>
    <t>ШРФ301/П3</t>
  </si>
  <si>
    <t>ШРФ301/П4</t>
  </si>
  <si>
    <t>ПХ054/П2</t>
  </si>
  <si>
    <t>КЛТ098/П3</t>
  </si>
  <si>
    <t>ПХ085/П11</t>
  </si>
  <si>
    <t>ПХ085/П12</t>
  </si>
  <si>
    <t>ПХ085/П9</t>
  </si>
  <si>
    <t>ПХ085/П10</t>
  </si>
  <si>
    <t>ДООЖ27/1</t>
  </si>
  <si>
    <t>ДООЖ13/38</t>
  </si>
  <si>
    <t>ДООЖ13/96</t>
  </si>
  <si>
    <t>ДООЖ13/1</t>
  </si>
  <si>
    <t>ДООЖ13/13</t>
  </si>
  <si>
    <t>ДООЖ13/20</t>
  </si>
  <si>
    <t>ДООЖ13/22</t>
  </si>
  <si>
    <t>ДООЖ013/16</t>
  </si>
  <si>
    <t>ДО013/16</t>
  </si>
  <si>
    <t>ДООЖ27/38</t>
  </si>
  <si>
    <t>ДООЖ27/20</t>
  </si>
  <si>
    <t>ДООЖ27/96</t>
  </si>
  <si>
    <t>ДООЖ27/3</t>
  </si>
  <si>
    <t>ДБ040/6</t>
  </si>
  <si>
    <t>нед31/96</t>
  </si>
  <si>
    <t>нед72/1</t>
  </si>
  <si>
    <t>нед31/38</t>
  </si>
  <si>
    <t>нед31/20</t>
  </si>
  <si>
    <t>нед31/13</t>
  </si>
  <si>
    <t>нед31/22</t>
  </si>
  <si>
    <t>ДБ040/1</t>
  </si>
  <si>
    <t>нед31/16</t>
  </si>
  <si>
    <t>ДООЖ13/7</t>
  </si>
  <si>
    <t>нед72/20</t>
  </si>
  <si>
    <t>ЛДТП503/2</t>
  </si>
  <si>
    <t>ЛОС073/1</t>
  </si>
  <si>
    <t>ПВ011/П1</t>
  </si>
  <si>
    <t>ПВ011/П2</t>
  </si>
  <si>
    <t>РКЗ106/П4</t>
  </si>
  <si>
    <t>СГ020/7</t>
  </si>
  <si>
    <t>СМ056/1</t>
  </si>
  <si>
    <t>СС019/100/13</t>
  </si>
  <si>
    <t>СС019/100/3</t>
  </si>
  <si>
    <t>СС019/100/9</t>
  </si>
  <si>
    <t>СС059/1/П1</t>
  </si>
  <si>
    <t>СС117/1/П19</t>
  </si>
  <si>
    <t>СЧП088/1</t>
  </si>
  <si>
    <t>ФТ050/1</t>
  </si>
  <si>
    <t>ХФ047/5</t>
  </si>
  <si>
    <t>ШРФ301/П5</t>
  </si>
  <si>
    <t>ПХ071/П8</t>
  </si>
  <si>
    <t>ДООЖ13/6</t>
  </si>
  <si>
    <t>ДООЖ13/2</t>
  </si>
  <si>
    <t>БРК090/5</t>
  </si>
  <si>
    <t>БРК090/1</t>
  </si>
  <si>
    <t>ДООЖ13/97</t>
  </si>
  <si>
    <t>ЖТ010/01</t>
  </si>
  <si>
    <t>ЖТ010/1</t>
  </si>
  <si>
    <t>ЖТ010/5</t>
  </si>
  <si>
    <t>ЛГС088/П3-2/3</t>
  </si>
  <si>
    <t>ЛОССП076/1</t>
  </si>
  <si>
    <t>РКЗ108/П2</t>
  </si>
  <si>
    <t>СН085/5</t>
  </si>
  <si>
    <t>СС010/1/П33</t>
  </si>
  <si>
    <t>СС010/1/П34</t>
  </si>
  <si>
    <t>СУМ125/22</t>
  </si>
  <si>
    <t xml:space="preserve">Сумка женская </t>
  </si>
  <si>
    <t>СУМ125/5</t>
  </si>
  <si>
    <t>СЧП102/8</t>
  </si>
  <si>
    <t>СС110/1/П68</t>
  </si>
  <si>
    <t>ПХ026/П2</t>
  </si>
  <si>
    <t>ПХ026/П3</t>
  </si>
  <si>
    <t>ПХ026/П1</t>
  </si>
  <si>
    <t>ПХ050/П6</t>
  </si>
  <si>
    <t>ЖТ020/1</t>
  </si>
  <si>
    <t>ЖТ020/5</t>
  </si>
  <si>
    <t>ЖТ019/1</t>
  </si>
  <si>
    <t>ПВ023/П4</t>
  </si>
  <si>
    <t>ПВ023/П1</t>
  </si>
  <si>
    <t>ПВ023/П2</t>
  </si>
  <si>
    <t>ПВ023/П3</t>
  </si>
  <si>
    <t>ЖТ045/100</t>
  </si>
  <si>
    <t>ЖТ010/100</t>
  </si>
  <si>
    <t>РКЗ108/П3</t>
  </si>
  <si>
    <t>РМН087/20</t>
  </si>
  <si>
    <t>СС017/1/П15</t>
  </si>
  <si>
    <t>СС017/1/П7</t>
  </si>
  <si>
    <t>СЧП102/1</t>
  </si>
  <si>
    <t>ДО027/99</t>
  </si>
  <si>
    <t>ЖТ012/1</t>
  </si>
  <si>
    <t>ЖТ012/100</t>
  </si>
  <si>
    <t>ДО017/1</t>
  </si>
  <si>
    <t>ДО017/13</t>
  </si>
  <si>
    <t>ДО017/16</t>
  </si>
  <si>
    <t>ДО017/38</t>
  </si>
  <si>
    <t>ДО041/1</t>
  </si>
  <si>
    <t>ДО041/3</t>
  </si>
  <si>
    <t>ДО041/20</t>
  </si>
  <si>
    <t>ДО041/38</t>
  </si>
  <si>
    <t>ПВ011/П6</t>
  </si>
  <si>
    <t>ПВ023/П5</t>
  </si>
  <si>
    <t>Дата начисления</t>
  </si>
  <si>
    <t>Тип начисления</t>
  </si>
  <si>
    <t>Дата принятия заказа в обработку или оказания услуги</t>
  </si>
  <si>
    <t>SKU</t>
  </si>
  <si>
    <t>Количество</t>
  </si>
  <si>
    <t>ПХ077/П6 44</t>
  </si>
  <si>
    <t>ДО027/20 50</t>
  </si>
  <si>
    <t>ПВ011/П1 46</t>
  </si>
  <si>
    <t>ПХ080/П7 48</t>
  </si>
  <si>
    <t>ПВ023/П2 46</t>
  </si>
  <si>
    <t>ПХ054/П2 54</t>
  </si>
  <si>
    <t>ПХ050/П1 52</t>
  </si>
  <si>
    <t>ПХ085/П4 50</t>
  </si>
  <si>
    <t>ДО013/13 48</t>
  </si>
  <si>
    <t>ДО013/16 44</t>
  </si>
  <si>
    <t>ЖТ010/1 42</t>
  </si>
  <si>
    <t>ДО013/20 48</t>
  </si>
  <si>
    <t>ПХ085/П12 46</t>
  </si>
  <si>
    <t>ПХ085/П5 44</t>
  </si>
  <si>
    <t>ПХ085/П9 48</t>
  </si>
  <si>
    <t>ПВ023/П3 42</t>
  </si>
  <si>
    <t>ДО013/1 58</t>
  </si>
  <si>
    <t>ДО013/20 54</t>
  </si>
  <si>
    <t>ДО013/22 50</t>
  </si>
  <si>
    <t>ДО013/1 50</t>
  </si>
  <si>
    <t>ДО013/22 58</t>
  </si>
  <si>
    <t>ДООЖ27/3 XS</t>
  </si>
  <si>
    <t>ПВ011/П1 42</t>
  </si>
  <si>
    <t>нед31/22 4XL</t>
  </si>
  <si>
    <t>ДООЖ13/96 5XL</t>
  </si>
  <si>
    <t>ПХ050/П1 54</t>
  </si>
  <si>
    <t>ДО013/1 60</t>
  </si>
  <si>
    <t>ПХ080/П3 44</t>
  </si>
  <si>
    <t>ДО027/1 50</t>
  </si>
  <si>
    <t>ЖТ010/5 42</t>
  </si>
  <si>
    <t>ДО013/38 50</t>
  </si>
  <si>
    <t>ДО013/1 52</t>
  </si>
  <si>
    <t>ПВ023/П4 50</t>
  </si>
  <si>
    <t>ДО013/13 52</t>
  </si>
  <si>
    <t>ДО013/38 54</t>
  </si>
  <si>
    <t>ДО013/20 60</t>
  </si>
  <si>
    <t>ПХ080/П6 46</t>
  </si>
  <si>
    <t>ПВ023/П4 56</t>
  </si>
  <si>
    <t>ДО013/38 58</t>
  </si>
  <si>
    <t>ДО013/20 58</t>
  </si>
  <si>
    <t>ПХ085/П8 42</t>
  </si>
  <si>
    <t>ДО013/3 48</t>
  </si>
  <si>
    <t>ДО027/1 56</t>
  </si>
  <si>
    <t>ДО027/38 46</t>
  </si>
  <si>
    <t>ПХ085/П4 58</t>
  </si>
  <si>
    <t>ДО013/20 52</t>
  </si>
  <si>
    <t>ДО013/13 44</t>
  </si>
  <si>
    <t>ПВ023/П4 48</t>
  </si>
  <si>
    <t>ПВ023/П1 48</t>
  </si>
  <si>
    <t>ПХ085/П10 50</t>
  </si>
  <si>
    <t>нед31/16 50</t>
  </si>
  <si>
    <t>ПВ023/П2 56</t>
  </si>
  <si>
    <t>ДО013/38 60</t>
  </si>
  <si>
    <t>ПВ023/П1 54</t>
  </si>
  <si>
    <t>ДО027/38 44</t>
  </si>
  <si>
    <t>ДО013/22 48</t>
  </si>
  <si>
    <t>ПХ080/П3 48</t>
  </si>
  <si>
    <t>ПВ023/П2 42</t>
  </si>
  <si>
    <t>ПХ055/П1 56</t>
  </si>
  <si>
    <t>ДО027/96 56</t>
  </si>
  <si>
    <t>ДО027/20 60</t>
  </si>
  <si>
    <t>ДО013/20 50</t>
  </si>
  <si>
    <t>ПХ080/П9 46</t>
  </si>
  <si>
    <t>ПХ077/П6 50</t>
  </si>
  <si>
    <t>ПХ080/П3 50</t>
  </si>
  <si>
    <t>ДО013/38 46</t>
  </si>
  <si>
    <t>ДО013/38 48</t>
  </si>
  <si>
    <t>ДО013/13 54</t>
  </si>
  <si>
    <t>ДО013/96 46</t>
  </si>
  <si>
    <t>ДО013/1 46</t>
  </si>
  <si>
    <t>ДО013/3 50</t>
  </si>
  <si>
    <t>ДО013/22 46</t>
  </si>
  <si>
    <t>ДО013/16 48</t>
  </si>
  <si>
    <t>ПХ085/П12 48</t>
  </si>
  <si>
    <t>ПХ080/П5 54</t>
  </si>
  <si>
    <t>ПВ023/П2 52</t>
  </si>
  <si>
    <t>ПХ085/П1 48</t>
  </si>
  <si>
    <t>ПХ050/П5 48</t>
  </si>
  <si>
    <t>ПХ050/П2 44</t>
  </si>
  <si>
    <t>ПВ011/П2 48</t>
  </si>
  <si>
    <t>ПХ071/П3 56</t>
  </si>
  <si>
    <t>ШТН200/П4 46</t>
  </si>
  <si>
    <t>ДО013/96 48</t>
  </si>
  <si>
    <t>ПХ080/П7 56</t>
  </si>
  <si>
    <t>ПХ055/П1 50</t>
  </si>
  <si>
    <t>ПХ054/П1 56</t>
  </si>
  <si>
    <t>ПХ085/П10 48</t>
  </si>
  <si>
    <t>ПВ023/П2 44</t>
  </si>
  <si>
    <t>ПХ085/П4 54</t>
  </si>
  <si>
    <t>ДО013/96 58</t>
  </si>
  <si>
    <t>ПХ054/П1 58</t>
  </si>
  <si>
    <t>ПХ077/П6 48</t>
  </si>
  <si>
    <t>ПХ085/П1 58</t>
  </si>
  <si>
    <t>ДООЖ27/38 XS</t>
  </si>
  <si>
    <t>ДО013/20 46</t>
  </si>
  <si>
    <t>ПХ085/П4 46</t>
  </si>
  <si>
    <t>ПХ071/П18 54</t>
  </si>
  <si>
    <t>ПХ055/П1 44</t>
  </si>
  <si>
    <t>ПХ077/П6 58</t>
  </si>
  <si>
    <t>ПХ080/П1 46</t>
  </si>
  <si>
    <t>БРК090/1 44</t>
  </si>
  <si>
    <t>ПХ071/П9 48</t>
  </si>
  <si>
    <t>ПХ050/П1 42</t>
  </si>
  <si>
    <t>ПХ050/П1 46</t>
  </si>
  <si>
    <t>нед31/16 54</t>
  </si>
  <si>
    <t>ПХ050/П1 44</t>
  </si>
  <si>
    <t>ПХ080/П7 52</t>
  </si>
  <si>
    <t>ПХ026/П3 54</t>
  </si>
  <si>
    <t>ДО027/96 48</t>
  </si>
  <si>
    <t>ДО027/96 46</t>
  </si>
  <si>
    <t>ПХ080/П7 50</t>
  </si>
  <si>
    <t>ПХ077/П8 54</t>
  </si>
  <si>
    <t>ПХ077/П6 52</t>
  </si>
  <si>
    <t>ПХ077/П7 52</t>
  </si>
  <si>
    <t>ПХ071/П3 42</t>
  </si>
  <si>
    <t>нед31/20 XS</t>
  </si>
  <si>
    <t>ПХ085/П10 42</t>
  </si>
  <si>
    <t>ДООЖ13/38 4XL</t>
  </si>
  <si>
    <t>ПХ085/П10 46</t>
  </si>
  <si>
    <t>ПХ080/П1 48</t>
  </si>
  <si>
    <t>ПВ023/П4 42</t>
  </si>
  <si>
    <t>ПХ054/П1 54</t>
  </si>
  <si>
    <t>ДО013/38 56</t>
  </si>
  <si>
    <t>ДО013/22 60</t>
  </si>
  <si>
    <t>ДО013/3 60</t>
  </si>
  <si>
    <t>ДО027/96 50</t>
  </si>
  <si>
    <t>ДО027/96 58</t>
  </si>
  <si>
    <t>ПВ023/П1 44</t>
  </si>
  <si>
    <t>ПХ085/П11 44</t>
  </si>
  <si>
    <t>ПХ080/П5 50</t>
  </si>
  <si>
    <t>ПХ080/П7 42</t>
  </si>
  <si>
    <t>ДО027/1 52</t>
  </si>
  <si>
    <t>ДО027/20 56</t>
  </si>
  <si>
    <t>нед31/16 46</t>
  </si>
  <si>
    <t>ПХ050/П2 52</t>
  </si>
  <si>
    <t>ПХ077/П4 42</t>
  </si>
  <si>
    <t>ПХ080/П8 52</t>
  </si>
  <si>
    <t>ЖТ010/100 52</t>
  </si>
  <si>
    <t>ПВ023/П3 46</t>
  </si>
  <si>
    <t>ПВ023/П2 50</t>
  </si>
  <si>
    <t>ПХ050/П1 50</t>
  </si>
  <si>
    <t>ПХ050/П5 46</t>
  </si>
  <si>
    <t>ПХ077/П6 56</t>
  </si>
  <si>
    <t>ПХ071/П3 46</t>
  </si>
  <si>
    <t>ПХ026/П3 52</t>
  </si>
  <si>
    <t>ДО013/1 54</t>
  </si>
  <si>
    <t>ПХ050/П2 60</t>
  </si>
  <si>
    <t>ПХ026/П1 52</t>
  </si>
  <si>
    <t>ПВ011/П2 46</t>
  </si>
  <si>
    <t>ПВ011/П1 44</t>
  </si>
  <si>
    <t>ПХ085/П4 48</t>
  </si>
  <si>
    <t>ДО027/1 44</t>
  </si>
  <si>
    <t>ПВ023/П1 52</t>
  </si>
  <si>
    <t>ПХ050/П2 56</t>
  </si>
  <si>
    <t>ДО013/3 54</t>
  </si>
  <si>
    <t>ДО013/13 50</t>
  </si>
  <si>
    <t>ПХ080/П9 48</t>
  </si>
  <si>
    <t>ПХ071/П12 46</t>
  </si>
  <si>
    <t>ДООЖ27/20 XS</t>
  </si>
  <si>
    <t>ПХ026/П3 48</t>
  </si>
  <si>
    <t>ПХ071/П3 48</t>
  </si>
  <si>
    <t>ПХ077/П5 58</t>
  </si>
  <si>
    <t>ДО027/96 60</t>
  </si>
  <si>
    <t>ДО027/38 58</t>
  </si>
  <si>
    <t>ДО013/1 56</t>
  </si>
  <si>
    <t>ДО013/38 52</t>
  </si>
  <si>
    <t>ПХ077/П4 52</t>
  </si>
  <si>
    <t>ПХ077/П4 48</t>
  </si>
  <si>
    <t>ПХ077/П4 50</t>
  </si>
  <si>
    <t>ПВ023/П2 54</t>
  </si>
  <si>
    <t>ДО027/38 48</t>
  </si>
  <si>
    <t>ПХ080/П9 54</t>
  </si>
  <si>
    <t>ПХ055/П2 42</t>
  </si>
  <si>
    <t>ДО027/96 52</t>
  </si>
  <si>
    <t>ДО027/96 54</t>
  </si>
  <si>
    <t>ПВ023/П4 52</t>
  </si>
  <si>
    <t>ДО013/13 60</t>
  </si>
  <si>
    <t>ПХ050/П2 48</t>
  </si>
  <si>
    <t>ПХ055/П2 46</t>
  </si>
  <si>
    <t>ДО013/3 46</t>
  </si>
  <si>
    <t>ПВ023/П1 42</t>
  </si>
  <si>
    <t>ПХ071/П18 50</t>
  </si>
  <si>
    <t>ПХ071/П12 50</t>
  </si>
  <si>
    <t>ДО013/22 54</t>
  </si>
  <si>
    <t>ПХ050/П5 44</t>
  </si>
  <si>
    <t>ПХ080/П1 52</t>
  </si>
  <si>
    <t>ПХ026/П3 58</t>
  </si>
  <si>
    <t>ПВ023/П3 54</t>
  </si>
  <si>
    <t>ПХ080/П7 58</t>
  </si>
  <si>
    <t>ДО013/20 44</t>
  </si>
  <si>
    <t>ПХ080/П3 46</t>
  </si>
  <si>
    <t>ДО027/3 52</t>
  </si>
  <si>
    <t>ДО013/22 52</t>
  </si>
  <si>
    <t>ДО013/20 56</t>
  </si>
  <si>
    <t>ПХ080/П7 46</t>
  </si>
  <si>
    <t>ДО013/3 56</t>
  </si>
  <si>
    <t>ДО013/1 48</t>
  </si>
  <si>
    <t>ПХ085/П9 44</t>
  </si>
  <si>
    <t>ПВ023/П3 50</t>
  </si>
  <si>
    <t>ДО027/38 60</t>
  </si>
  <si>
    <t>нед31/16 44</t>
  </si>
  <si>
    <t>ДО027/38 54</t>
  </si>
  <si>
    <t>ПХ054/П2 60</t>
  </si>
  <si>
    <t>ПХ085/П5 46</t>
  </si>
  <si>
    <t>ПХ071/П9 56</t>
  </si>
  <si>
    <t>ПВ023/П1 50</t>
  </si>
  <si>
    <t>ПВ023/П3 52</t>
  </si>
  <si>
    <t>ДО013/38 44</t>
  </si>
  <si>
    <t>ДО013/13 46</t>
  </si>
  <si>
    <t>ПХ080/П5 46</t>
  </si>
  <si>
    <t>ДО013/96 52</t>
  </si>
  <si>
    <t>ДБ040/6 50-52</t>
  </si>
  <si>
    <t>ПХ085/П9 42</t>
  </si>
  <si>
    <t>ПХ080/П9 44</t>
  </si>
  <si>
    <t>ПВ023/П2 48</t>
  </si>
  <si>
    <t>ДО013/3 52</t>
  </si>
  <si>
    <t>ПВ023/П4 54</t>
  </si>
  <si>
    <t>ДО013/96 54</t>
  </si>
  <si>
    <t>ПХ080/П5 48</t>
  </si>
  <si>
    <t>ПХ080/П6 44</t>
  </si>
  <si>
    <t>ПВ023/П4 46</t>
  </si>
  <si>
    <t>нед31/38 XS</t>
  </si>
  <si>
    <t>ПХ050/П6 42</t>
  </si>
  <si>
    <t>нед31/13 XS</t>
  </si>
  <si>
    <t>БРК090/5 56</t>
  </si>
  <si>
    <t>ПХ071/П9 42</t>
  </si>
  <si>
    <t>ДООЖ13/1 XS</t>
  </si>
  <si>
    <t>ПХ085/П12 52</t>
  </si>
  <si>
    <t>ПХ080/П7 60</t>
  </si>
  <si>
    <t>ДО013/22 44</t>
  </si>
  <si>
    <t>ПХ055/П1 48</t>
  </si>
  <si>
    <t>ПХ085/П12 50</t>
  </si>
  <si>
    <t>ПХ080/П1 44</t>
  </si>
  <si>
    <t>ПХ080/П7 54</t>
  </si>
  <si>
    <t>ДООЖ13/96 3XL</t>
  </si>
  <si>
    <t>ДБ040/6 46-48</t>
  </si>
  <si>
    <t>ПХ071/П17 52</t>
  </si>
  <si>
    <t>ПХ026/П3 50</t>
  </si>
  <si>
    <t>ДО013/13 56</t>
  </si>
  <si>
    <t>ПВ023/П4 44</t>
  </si>
  <si>
    <t>ПХ080/П7 44</t>
  </si>
  <si>
    <t>ПВ023/П1 56</t>
  </si>
  <si>
    <t>ПВ023/П3 48</t>
  </si>
  <si>
    <t>ПХ050/П2 46</t>
  </si>
  <si>
    <t>ПХ071/П12 48</t>
  </si>
  <si>
    <t>ПХ077/П5 42</t>
  </si>
  <si>
    <t>ПХ077/П8 60</t>
  </si>
  <si>
    <t>ПХ077/П7 48</t>
  </si>
  <si>
    <t>ПХ085/П11 50</t>
  </si>
  <si>
    <t>ПХ080/П9 58</t>
  </si>
  <si>
    <t>ДО027/3 56</t>
  </si>
  <si>
    <t>ПХ050/П1 60</t>
  </si>
  <si>
    <t>ДО027/3 60</t>
  </si>
  <si>
    <t>ДО027/3 58</t>
  </si>
  <si>
    <t>ДО013/3 58</t>
  </si>
  <si>
    <t>ДО013/13 58</t>
  </si>
  <si>
    <t>ДО013/16 60</t>
  </si>
  <si>
    <t>ПХ085/П9 52</t>
  </si>
  <si>
    <t>ПХ055/П1 54</t>
  </si>
  <si>
    <t>ДО013/16 54</t>
  </si>
  <si>
    <t>ДО027/1 60</t>
  </si>
  <si>
    <t>ДООЖ27/3 4XL</t>
  </si>
  <si>
    <t>ДООЖ27/1 XS</t>
  </si>
  <si>
    <t>ПХ085/П1 56</t>
  </si>
  <si>
    <t>ПХ054/П1 60</t>
  </si>
  <si>
    <t>ДО013/22 56</t>
  </si>
  <si>
    <t>ПХ071/П9 46</t>
  </si>
  <si>
    <t>ПХ071/П12 44</t>
  </si>
  <si>
    <t>ДО027/1 54</t>
  </si>
  <si>
    <t>ДО013/96 50</t>
  </si>
  <si>
    <t>ПХ077/П4 54</t>
  </si>
  <si>
    <t>ПХ077/П7 54</t>
  </si>
  <si>
    <t>ПХ071/П12 52</t>
  </si>
  <si>
    <t>нед31/13 4XL</t>
  </si>
  <si>
    <t>ПХ080/П9 52</t>
  </si>
  <si>
    <t>ДООЖ13/13 5XL</t>
  </si>
  <si>
    <t>ПВ011/П2 50</t>
  </si>
  <si>
    <t>ПХ085/П1 54</t>
  </si>
  <si>
    <t>ДО027/20 54</t>
  </si>
  <si>
    <t>ПВ023/П1 46</t>
  </si>
  <si>
    <t>ПХ080/П3 52</t>
  </si>
  <si>
    <t>нед31/22 5XL</t>
  </si>
  <si>
    <t>ДО027/38 50</t>
  </si>
  <si>
    <t>ПХ080/П5 56</t>
  </si>
  <si>
    <t>ПХ077/П5 48</t>
  </si>
  <si>
    <t>ПХ050/П2 42</t>
  </si>
  <si>
    <t>ДО027/38 56</t>
  </si>
  <si>
    <t>ДООЖ13/1 4XL</t>
  </si>
  <si>
    <t>ПХ050/П2 54</t>
  </si>
  <si>
    <t>ДО027/3 50</t>
  </si>
  <si>
    <t>ПХ080/П5 52</t>
  </si>
  <si>
    <t>ДО013/1 44</t>
  </si>
  <si>
    <t>нед31/38 3XL</t>
  </si>
  <si>
    <t>ПХ077/П5 52</t>
  </si>
  <si>
    <t>ДО027/20 52</t>
  </si>
  <si>
    <t>ПХ077/П8 52</t>
  </si>
  <si>
    <t>ПХ071/П3 44</t>
  </si>
  <si>
    <t>ДО027/1 48</t>
  </si>
  <si>
    <t>ПХ080/П1 58</t>
  </si>
  <si>
    <t>ПХ080/П2 42</t>
  </si>
  <si>
    <t>ДО013/16 56</t>
  </si>
  <si>
    <t>ПХ080/П8 50</t>
  </si>
  <si>
    <t>ПХ071/П18 48</t>
  </si>
  <si>
    <t>ПХ071/П18 46</t>
  </si>
  <si>
    <t>ДО027/96 44</t>
  </si>
  <si>
    <t>ДО013/3 44</t>
  </si>
  <si>
    <t>БРК090/1 50</t>
  </si>
  <si>
    <t>ДО027/20 44</t>
  </si>
  <si>
    <t>ДО013/96 44</t>
  </si>
  <si>
    <t>ДО013/96 56</t>
  </si>
  <si>
    <t>ПХ085/П1 52</t>
  </si>
  <si>
    <t>ПХ085/П4 52</t>
  </si>
  <si>
    <t>ПХ077/П8 50</t>
  </si>
  <si>
    <t>ПХ026/П3 46</t>
  </si>
  <si>
    <t>нед31/16 60</t>
  </si>
  <si>
    <t>ДООЖ13/1 5XL</t>
  </si>
  <si>
    <t>ПХ077/П2 44</t>
  </si>
  <si>
    <t>ПХ085/П11 48</t>
  </si>
  <si>
    <t>ПХ071/П12 56</t>
  </si>
  <si>
    <t>ДБ040/6 42-44</t>
  </si>
  <si>
    <t>ДО027/3 54</t>
  </si>
  <si>
    <t>ДО027/38 52</t>
  </si>
  <si>
    <t>ЖТ045/1 42</t>
  </si>
  <si>
    <t>ЖТ045/7 42</t>
  </si>
  <si>
    <t>ЖТ045/1 58</t>
  </si>
  <si>
    <t>ЖТ045/1 54</t>
  </si>
  <si>
    <t>ЖТ045/38 48</t>
  </si>
  <si>
    <t>ЖТ045/1 44</t>
  </si>
  <si>
    <t>ЖТ045/7 58</t>
  </si>
  <si>
    <t>ЖТ045/1 56</t>
  </si>
  <si>
    <t>ЖТ045/38 44</t>
  </si>
  <si>
    <t>ЖТ045/20 44</t>
  </si>
  <si>
    <t>ЖТ045/38 60</t>
  </si>
  <si>
    <t>ЖТ045/20 52</t>
  </si>
  <si>
    <t>ЖТ045/20 54</t>
  </si>
  <si>
    <t>ЖТ045/38 58</t>
  </si>
  <si>
    <t>ЖТ045/38 56</t>
  </si>
  <si>
    <t>ЖТ045/100 52</t>
  </si>
  <si>
    <t>ЖТ045/7 56</t>
  </si>
  <si>
    <t>ЖТ045/1 60</t>
  </si>
  <si>
    <t>ЖТ045/20 58</t>
  </si>
  <si>
    <t>ЖТ045/1 52</t>
  </si>
  <si>
    <t>ЖТ045/38 54</t>
  </si>
  <si>
    <t>ЖТ045/20 48</t>
  </si>
  <si>
    <t>ЖТ045/7 50</t>
  </si>
  <si>
    <t>ЖТ045/7 46</t>
  </si>
  <si>
    <t>ЖТ045/36 42</t>
  </si>
  <si>
    <t>ЖТ045/11 54</t>
  </si>
  <si>
    <t>ЖТ045/1 46</t>
  </si>
  <si>
    <t>ЖТ045/20 60</t>
  </si>
  <si>
    <t>ЖТ019/1 54</t>
  </si>
  <si>
    <t>ЖТ019/1 56</t>
  </si>
  <si>
    <t>ЖТ045/1 48</t>
  </si>
  <si>
    <t>ЖТ045/1 50</t>
  </si>
  <si>
    <t>ЖТ045/20 56</t>
  </si>
  <si>
    <t>ЖТ045/38 46</t>
  </si>
  <si>
    <t>ЖТ045/20 46</t>
  </si>
  <si>
    <t>ЖТ045/100 46</t>
  </si>
  <si>
    <t>ЖТ045/38 42</t>
  </si>
  <si>
    <t>ЖТ045/7 48</t>
  </si>
  <si>
    <t>ЖТ045/36 44</t>
  </si>
  <si>
    <t>ЖТ045/20 42</t>
  </si>
  <si>
    <t>ЖТ045/20 50</t>
  </si>
  <si>
    <t>ЖТ045/100 42</t>
  </si>
  <si>
    <t>ЖТ045/38 50</t>
  </si>
  <si>
    <t>ЖТ045/100 50</t>
  </si>
  <si>
    <t>ЖТ045/7 44</t>
  </si>
  <si>
    <t>Товары</t>
  </si>
  <si>
    <t>Модель</t>
  </si>
  <si>
    <t>Ozon ID</t>
  </si>
  <si>
    <t>Заказано товаров</t>
  </si>
  <si>
    <t>Уникальные посетители, всего</t>
  </si>
  <si>
    <t>Уникальные посетители с просмотром карточки товара</t>
  </si>
  <si>
    <t>Конверсия в корзину из карточки товара</t>
  </si>
  <si>
    <t>Заказано на сумму</t>
  </si>
  <si>
    <t>Отменено товаров</t>
  </si>
  <si>
    <t>Возвращено товаров</t>
  </si>
  <si>
    <t>Позиция в поиске и каталоге</t>
  </si>
  <si>
    <t>ПХ055/П1 52</t>
  </si>
  <si>
    <t>ПВ023/П3 44</t>
  </si>
  <si>
    <t>ПХ080/П1 42</t>
  </si>
  <si>
    <t>ПХ080/П1 50</t>
  </si>
  <si>
    <t>ДО013/16 50</t>
  </si>
  <si>
    <t>ПХ071/П9 50</t>
  </si>
  <si>
    <t>ШТН200/П1 56</t>
  </si>
  <si>
    <t>ПХ085/П1 50</t>
  </si>
  <si>
    <t>ПХ085/П4 56</t>
  </si>
  <si>
    <t>ПВ007/П2 48</t>
  </si>
  <si>
    <t>ПХ050/П5 50</t>
  </si>
  <si>
    <t>ПХ077/П4 46</t>
  </si>
  <si>
    <t>ДО027/1 46</t>
  </si>
  <si>
    <t>ДО027/3 48</t>
  </si>
  <si>
    <t>ДО027/20 48</t>
  </si>
  <si>
    <t>ПХ080/П9 42</t>
  </si>
  <si>
    <t>ПХ077/П8 56</t>
  </si>
  <si>
    <t>ПХ054/П1 52</t>
  </si>
  <si>
    <t>ПХ055/П2 50</t>
  </si>
  <si>
    <t>ДО013/16 52</t>
  </si>
  <si>
    <t>ДБ040/1 50-52</t>
  </si>
  <si>
    <t>ПХ071/П18 60</t>
  </si>
  <si>
    <t>ЖТ010/01 48</t>
  </si>
  <si>
    <t>ПХ080/П2 3XL</t>
  </si>
  <si>
    <t>ПХ026/П1 50</t>
  </si>
  <si>
    <t>ПВ023/П3 56</t>
  </si>
  <si>
    <t>ПХ071/П15XXL</t>
  </si>
  <si>
    <t>ПХ071/П15M</t>
  </si>
  <si>
    <t>ПХ071/П15XL</t>
  </si>
  <si>
    <t>ПХ071/П16M</t>
  </si>
  <si>
    <t>ПХ071/П17XXL</t>
  </si>
  <si>
    <t>ПХ071/П17XS</t>
  </si>
  <si>
    <t>ПХ071/П17L</t>
  </si>
  <si>
    <t>ПХ071/П18XS</t>
  </si>
  <si>
    <t>ПХ071/П19XL</t>
  </si>
  <si>
    <t>МХ069/28/F_M</t>
  </si>
  <si>
    <t>МХ069/28/F_XXL</t>
  </si>
  <si>
    <t>МХ069/28/F_XL</t>
  </si>
  <si>
    <t>МХ069/28/F_3XL</t>
  </si>
  <si>
    <t>МХ069/28/F_L</t>
  </si>
  <si>
    <t>ПХ071/П16S</t>
  </si>
  <si>
    <t>ПХ071/П19L</t>
  </si>
  <si>
    <t>ПХ071/П19XS</t>
  </si>
  <si>
    <t>ПХ071/П9 44</t>
  </si>
  <si>
    <t>ПХ071/52 XS</t>
  </si>
  <si>
    <t>ПХ071/52 50</t>
  </si>
  <si>
    <t>ПХ071/52 XXL</t>
  </si>
  <si>
    <t>ПХ071/52 S</t>
  </si>
  <si>
    <t>ПХ071/52 XL</t>
  </si>
  <si>
    <t>ПХ071/52 M</t>
  </si>
  <si>
    <t>ПХ071/П9 52</t>
  </si>
  <si>
    <t>ПХ071/36L</t>
  </si>
  <si>
    <t>ПХ071/36S</t>
  </si>
  <si>
    <t>ПХ071/36XXL</t>
  </si>
  <si>
    <t>ПХ071/36XS</t>
  </si>
  <si>
    <t>ПХ071/36M</t>
  </si>
  <si>
    <t>ПХ071/4XL</t>
  </si>
  <si>
    <t>ПХ071/7S</t>
  </si>
  <si>
    <t>ПХ071/7XL</t>
  </si>
  <si>
    <t>ПХ071/7L</t>
  </si>
  <si>
    <t>ПХ071/7M</t>
  </si>
  <si>
    <t>ПХ071/4XXS</t>
  </si>
  <si>
    <t>ПХ071/4XS</t>
  </si>
  <si>
    <t>МХ069/1/FXXL</t>
  </si>
  <si>
    <t>МХ069/1/FXL</t>
  </si>
  <si>
    <t>МХ069/1/FM</t>
  </si>
  <si>
    <t>МХ069/1/FXXXL</t>
  </si>
  <si>
    <t>МХ069/1/FL</t>
  </si>
  <si>
    <t>КСТХЛ083/П4XXXL</t>
  </si>
  <si>
    <t>КСТХЛ083/П4XXXXL</t>
  </si>
  <si>
    <t>КСТХЛ083/П4XL</t>
  </si>
  <si>
    <t>КСТХЛ083/П7XXXXL</t>
  </si>
  <si>
    <t>ФХ091/1/ML</t>
  </si>
  <si>
    <t>КСТХЛ083/П7M</t>
  </si>
  <si>
    <t>КСТХЛ083/П5XXXXL</t>
  </si>
  <si>
    <t>КСТХЛ083/П3XXL</t>
  </si>
  <si>
    <t>КСТХЛ083/П6XXXXL</t>
  </si>
  <si>
    <t>КСТХЛ083/П6L</t>
  </si>
  <si>
    <t>КСТХЛ083/П6XXL</t>
  </si>
  <si>
    <t>МХЛ501/5/M3XL</t>
  </si>
  <si>
    <t>МХЛ501/5/ML</t>
  </si>
  <si>
    <t>МХЛ501/1/МL</t>
  </si>
  <si>
    <t>МХЛ501/11/MXXL</t>
  </si>
  <si>
    <t>МХЛ501/1/МXXL</t>
  </si>
  <si>
    <t>МХЛ501/11/ML</t>
  </si>
  <si>
    <t>МХЛ501/1/МXL</t>
  </si>
  <si>
    <t>МХЛ501/11/M(M)</t>
  </si>
  <si>
    <t>МХ119/П2M</t>
  </si>
  <si>
    <t>МХ119/П2L</t>
  </si>
  <si>
    <t>МХ119/П2XXL</t>
  </si>
  <si>
    <t>МХ119/П1L</t>
  </si>
  <si>
    <t>МХ119/П2XL</t>
  </si>
  <si>
    <t>МХЛ501/5/MXXL</t>
  </si>
  <si>
    <t>МХ119/П13XL</t>
  </si>
  <si>
    <t>МХ119/П1XXL</t>
  </si>
  <si>
    <t>МХ119/П1XL</t>
  </si>
  <si>
    <t>МХ119/П1M</t>
  </si>
  <si>
    <t>ТНХЛ084/П8L</t>
  </si>
  <si>
    <t>ТНХЛ084/П6(4XL)</t>
  </si>
  <si>
    <t>ЛДТП503/3</t>
  </si>
  <si>
    <t>ЛСТП504/П1</t>
  </si>
  <si>
    <t>ПХ071/П22XXL</t>
  </si>
  <si>
    <t>ПХ071/П10S</t>
  </si>
  <si>
    <t>ПХ071/П10XL</t>
  </si>
  <si>
    <t>ПХ071/П10XXS</t>
  </si>
  <si>
    <t>ДО013/9XXL</t>
  </si>
  <si>
    <t>ДО013/9L</t>
  </si>
  <si>
    <t>ДО013/97 54</t>
  </si>
  <si>
    <t>ДО013/9S</t>
  </si>
  <si>
    <t>ДО013/9M</t>
  </si>
  <si>
    <t>ДО013/97 46</t>
  </si>
  <si>
    <t>ДО013/97 52</t>
  </si>
  <si>
    <t>ДО013/97 48</t>
  </si>
  <si>
    <t>ДО013/97 50</t>
  </si>
  <si>
    <t>ДО013/4XL</t>
  </si>
  <si>
    <t>ДО013/4XXL</t>
  </si>
  <si>
    <t>ДО013/4L</t>
  </si>
  <si>
    <t>ДО013/4S</t>
  </si>
  <si>
    <t>ДО013/2 54</t>
  </si>
  <si>
    <t>ДО013/2 46</t>
  </si>
  <si>
    <t>ДО013/2 48</t>
  </si>
  <si>
    <t>ДО013/2 50</t>
  </si>
  <si>
    <t>ДО013/2 52</t>
  </si>
  <si>
    <t>ДО013/9XL</t>
  </si>
  <si>
    <t>ДО013/11XXL</t>
  </si>
  <si>
    <t>ДО013/11M</t>
  </si>
  <si>
    <t>ДО013/11S</t>
  </si>
  <si>
    <t>ДО013/11L</t>
  </si>
  <si>
    <t>ДО013/11XL</t>
  </si>
  <si>
    <t>ПХТ505/П2 4XL</t>
  </si>
  <si>
    <t>ПХТ505/П2 3XL</t>
  </si>
  <si>
    <t>ПХТ505/П1 L</t>
  </si>
  <si>
    <t>ПХТ505/П2 XXL</t>
  </si>
  <si>
    <t>ЛГСМ0500</t>
  </si>
  <si>
    <t>ПХ071/54XXL</t>
  </si>
  <si>
    <t>ПХ071/54L</t>
  </si>
  <si>
    <t>ПХ071/54XL</t>
  </si>
  <si>
    <t>ПХ071/54M</t>
  </si>
  <si>
    <t>ПХ071/54S</t>
  </si>
  <si>
    <t>ПХ071/53L</t>
  </si>
  <si>
    <t>ПХ071/53S</t>
  </si>
  <si>
    <t>ПХ071/П7L</t>
  </si>
  <si>
    <t>ФХ042/7/F XXL</t>
  </si>
  <si>
    <t>ФХ042/7/F XL</t>
  </si>
  <si>
    <t>ФХ042/7/F L</t>
  </si>
  <si>
    <t>ФХ042/36/F S</t>
  </si>
  <si>
    <t>ФХ042/36/F XL</t>
  </si>
  <si>
    <t>МХ069/11/F L</t>
  </si>
  <si>
    <t>МХ069/11/F M</t>
  </si>
  <si>
    <t>МХ069/11/F XXXL</t>
  </si>
  <si>
    <t>МХ069/11/F XL</t>
  </si>
  <si>
    <t>МХ069/11/F XXL</t>
  </si>
  <si>
    <t>ПХ071/П4 XXL</t>
  </si>
  <si>
    <t>ПХ071/П4 XS</t>
  </si>
  <si>
    <t>ПХ071/П4 XL</t>
  </si>
  <si>
    <t>ПХ071/П4 M</t>
  </si>
  <si>
    <t>ПХ071/П4 S</t>
  </si>
  <si>
    <t>ПХ071/П3 52</t>
  </si>
  <si>
    <t>ПХ071/П3 50</t>
  </si>
  <si>
    <t>ПХ071/П3 54</t>
  </si>
  <si>
    <t>ПХ071/П2 XL</t>
  </si>
  <si>
    <t>ПХ071/П2 XXS</t>
  </si>
  <si>
    <t>ПХ071/П1 XXL</t>
  </si>
  <si>
    <t>ПХ071/П1 M</t>
  </si>
  <si>
    <t>ПХ071/П1 XS</t>
  </si>
  <si>
    <t>ПХ071/П1 XXS</t>
  </si>
  <si>
    <t>ПХ071/П1 L</t>
  </si>
  <si>
    <t>ЖТ075/36 L</t>
  </si>
  <si>
    <t>ЖТ075/36 XL</t>
  </si>
  <si>
    <t>ЖТ075/2 XL</t>
  </si>
  <si>
    <t>ЖТ075/2 S</t>
  </si>
  <si>
    <t>ЖТ075/14 XL</t>
  </si>
  <si>
    <t>ЖТ075/2 M</t>
  </si>
  <si>
    <t>ЖТ075/14 L</t>
  </si>
  <si>
    <t>ЖТ075/36 S</t>
  </si>
  <si>
    <t>ЖТ075/1 XL</t>
  </si>
  <si>
    <t>ЖТ075/1 M</t>
  </si>
  <si>
    <t>ЖТ075/1 S</t>
  </si>
  <si>
    <t>ЖТ075/1 L</t>
  </si>
  <si>
    <t>ПХ071/П4 XXS</t>
  </si>
  <si>
    <t>ПХ071/П4 L</t>
  </si>
  <si>
    <t>ШТН200/П2 54</t>
  </si>
  <si>
    <t>ШТН200/П2 52</t>
  </si>
  <si>
    <t>ШТН200/П2 46</t>
  </si>
  <si>
    <t>ШТН200/П2 48</t>
  </si>
  <si>
    <t>ШТН200/П2 50</t>
  </si>
  <si>
    <t>ШТН200/П2 56</t>
  </si>
  <si>
    <t>ШТН200/П1 54</t>
  </si>
  <si>
    <t>ШТН200/П1 52</t>
  </si>
  <si>
    <t>ШТН200/П1 46</t>
  </si>
  <si>
    <t>ШТН200/П1 48</t>
  </si>
  <si>
    <t>ШТН200/П1 50</t>
  </si>
  <si>
    <t>ПХ071/П9 54</t>
  </si>
  <si>
    <t>ПХ071/П9 60</t>
  </si>
  <si>
    <t>ПХ071/П9 58</t>
  </si>
  <si>
    <t>ПХ071/52 XXS</t>
  </si>
  <si>
    <t>ПХ071/52 5XL</t>
  </si>
  <si>
    <t>ПХ071/52 3XL</t>
  </si>
  <si>
    <t>ПХ071/52 4XL</t>
  </si>
  <si>
    <t>ПХ050/П2 50</t>
  </si>
  <si>
    <t>ПХ050/П1 48</t>
  </si>
  <si>
    <t>ПХ050/П1 56</t>
  </si>
  <si>
    <t>ПХ085/П1 42</t>
  </si>
  <si>
    <t>ПХ085/П1 46</t>
  </si>
  <si>
    <t>ПХ085/П1 44</t>
  </si>
  <si>
    <t>ПХ085/П2 XS</t>
  </si>
  <si>
    <t>ПХ085/П2 XXS</t>
  </si>
  <si>
    <t>ПХ085/П2 XXL</t>
  </si>
  <si>
    <t>ПХ085/П2 L</t>
  </si>
  <si>
    <t>ПЛН/101/1м</t>
  </si>
  <si>
    <t>СРЖ/100/1м</t>
  </si>
  <si>
    <t>ПЛТ001/36 XS</t>
  </si>
  <si>
    <t>ПХ010/П2 110</t>
  </si>
  <si>
    <t>ПХ010/П1 98</t>
  </si>
  <si>
    <t>ПХ010/П3 104</t>
  </si>
  <si>
    <t>ДО013/6 50</t>
  </si>
  <si>
    <t>ДО013/6 52</t>
  </si>
  <si>
    <t>ДО013/6 46</t>
  </si>
  <si>
    <t>ДО013/6 48</t>
  </si>
  <si>
    <t>ДО013/6 54</t>
  </si>
  <si>
    <t>ДО013/7 46</t>
  </si>
  <si>
    <t>ДО013/7 48</t>
  </si>
  <si>
    <t>ДО013/7 54</t>
  </si>
  <si>
    <t>ДО013/7 50</t>
  </si>
  <si>
    <t>ДО013/7 52</t>
  </si>
  <si>
    <t>ПХ077/П1 42</t>
  </si>
  <si>
    <t>ПХ077/П1 48</t>
  </si>
  <si>
    <t>ПХ077/П1 54</t>
  </si>
  <si>
    <t>ПХ077/П1 50</t>
  </si>
  <si>
    <t>ПХ077/П1 58</t>
  </si>
  <si>
    <t>ПХ077/П1 46</t>
  </si>
  <si>
    <t>ПХ077/П1 60</t>
  </si>
  <si>
    <t>ПХ077/П1 56</t>
  </si>
  <si>
    <t>ПХ077/П1 44</t>
  </si>
  <si>
    <t>ПХ077/П1 52</t>
  </si>
  <si>
    <t>ПХ071/П3 58</t>
  </si>
  <si>
    <t>ПХ071/П3 60</t>
  </si>
  <si>
    <t>ПХ071/П4 3XL</t>
  </si>
  <si>
    <t>ПХ071/П4 5XL</t>
  </si>
  <si>
    <t>ПХ071/П4 4XL</t>
  </si>
  <si>
    <t>ТНХЛ040/П1 5XL</t>
  </si>
  <si>
    <t>ТНХЛ040/П1 XL</t>
  </si>
  <si>
    <t>ТНХЛ040/П1 3XL</t>
  </si>
  <si>
    <t>ТНХЛ040/П1 M</t>
  </si>
  <si>
    <t>ТНХЛ040/П1 XXL</t>
  </si>
  <si>
    <t>ТНХЛ040/П1 4XL</t>
  </si>
  <si>
    <t>ТНХЛ040/П1 S</t>
  </si>
  <si>
    <t>ТНХЛ040/П1 L</t>
  </si>
  <si>
    <t>ТНХЛ060/П1 3XL</t>
  </si>
  <si>
    <t>ТНХЛ060/П1 XL</t>
  </si>
  <si>
    <t>ТНХЛ060/П1 4XL</t>
  </si>
  <si>
    <t>ТНХЛ060/П1 5XL</t>
  </si>
  <si>
    <t>ТНХЛ060/П1 L</t>
  </si>
  <si>
    <t>ТНХЛ060/П1 M</t>
  </si>
  <si>
    <t>ТНХЛ060/П1 S</t>
  </si>
  <si>
    <t>ТНХЛ060/П1 XXL</t>
  </si>
  <si>
    <t>ШРТ100/П1 XXL</t>
  </si>
  <si>
    <t>ШРТ100/П1 L</t>
  </si>
  <si>
    <t>ШРТ100/П2 XXL</t>
  </si>
  <si>
    <t>ШРТ100/П2 3XL</t>
  </si>
  <si>
    <t>ШРТ100/П2 M</t>
  </si>
  <si>
    <t>ШРТ100/П2 XL</t>
  </si>
  <si>
    <t>ШРТ100/П2 L</t>
  </si>
  <si>
    <t>ШРТ100/П2 S</t>
  </si>
  <si>
    <t>ШРТ100/П3 M</t>
  </si>
  <si>
    <t>ШРТ100/П3 XL</t>
  </si>
  <si>
    <t>ШРТ100/П3 L</t>
  </si>
  <si>
    <t>ШРТ100/П3 S</t>
  </si>
  <si>
    <t>ШРТ100/П3 XXL</t>
  </si>
  <si>
    <t>ШРТ100/П3 3XL</t>
  </si>
  <si>
    <t>ШРТ100/П4 S</t>
  </si>
  <si>
    <t>ШРТ100/П4 XL</t>
  </si>
  <si>
    <t>ШРТ100/П6 XXL</t>
  </si>
  <si>
    <t>ПХ080/П3 42</t>
  </si>
  <si>
    <t>ПХ080/П3 54</t>
  </si>
  <si>
    <t>ПХ080/П3 56</t>
  </si>
  <si>
    <t>ПХ080/П2 54</t>
  </si>
  <si>
    <t>ПХ080/П2 52</t>
  </si>
  <si>
    <t>ПХ080/П2 44</t>
  </si>
  <si>
    <t>ПХ080/П2 46</t>
  </si>
  <si>
    <t>ПХ080/П2 48</t>
  </si>
  <si>
    <t>ПХ080/П2 50</t>
  </si>
  <si>
    <t>ПХ080/П2 56</t>
  </si>
  <si>
    <t>ПХ077/П2 52</t>
  </si>
  <si>
    <t>ПХ077/П2 60</t>
  </si>
  <si>
    <t>ПХ077/П2 56</t>
  </si>
  <si>
    <t>ПХ077/П2 54</t>
  </si>
  <si>
    <t>ПХ077/П2 58</t>
  </si>
  <si>
    <t>ПХ077/П2 46</t>
  </si>
  <si>
    <t>ПХ077/П2 50</t>
  </si>
  <si>
    <t>ПХ077/П2 42</t>
  </si>
  <si>
    <t>ПХ077/П2 48</t>
  </si>
  <si>
    <t>ЖТ015/1S</t>
  </si>
  <si>
    <t>ЖТ015/1XL</t>
  </si>
  <si>
    <t>ЖТ015/1M</t>
  </si>
  <si>
    <t>ЖТ015/1/2XL</t>
  </si>
  <si>
    <t>ЖТ015/1/2S</t>
  </si>
  <si>
    <t>ЖТ015/1/38S</t>
  </si>
  <si>
    <t>ЖТ015/20/1XL</t>
  </si>
  <si>
    <t>ЖТ015/1/38XL</t>
  </si>
  <si>
    <t>ЖТ015/1L</t>
  </si>
  <si>
    <t>ЖТ015/20/1S</t>
  </si>
  <si>
    <t>ЖТ015/20/1M</t>
  </si>
  <si>
    <t>ЖТ015/1/2M</t>
  </si>
  <si>
    <t>ЖТ015/1/38L</t>
  </si>
  <si>
    <t>ЖТ015/20/1L</t>
  </si>
  <si>
    <t>ЖТ015/1/38M</t>
  </si>
  <si>
    <t>ЖТ015/1/2L</t>
  </si>
  <si>
    <t>ПХ080/П4 48</t>
  </si>
  <si>
    <t>ПХ080/П4 56</t>
  </si>
  <si>
    <t>ПХ080/П4 L</t>
  </si>
  <si>
    <t>ПХ080/П4 XXS</t>
  </si>
  <si>
    <t>ПХ080/П4 54</t>
  </si>
  <si>
    <t>ПХ080/П4 XS</t>
  </si>
  <si>
    <t>ПХ080/П4 XL</t>
  </si>
  <si>
    <t>ПХ080/П4 S</t>
  </si>
  <si>
    <t>ПХ080/П1 56</t>
  </si>
  <si>
    <t>ПХ080/П1 54</t>
  </si>
  <si>
    <t>ПХ085/П3 S</t>
  </si>
  <si>
    <t>ПХ085/П3 XL</t>
  </si>
  <si>
    <t>ПХ085/П3 XS</t>
  </si>
  <si>
    <t>ПХ085/П3 XXL</t>
  </si>
  <si>
    <t>ПХ085/П3 XXS</t>
  </si>
  <si>
    <t>ПХ085/П4 44</t>
  </si>
  <si>
    <t>ПХ085/П4 42</t>
  </si>
  <si>
    <t>ПХ085/П5 50</t>
  </si>
  <si>
    <t>ПХ085/П5 42</t>
  </si>
  <si>
    <t>ПХ085/П5 54</t>
  </si>
  <si>
    <t>ПХ085/П5 52</t>
  </si>
  <si>
    <t>ПХ085/П5 48</t>
  </si>
  <si>
    <t>ПХ085/П5 56</t>
  </si>
  <si>
    <t>ТНХЛ040/П2 4XL</t>
  </si>
  <si>
    <t>ТНХЛ040/П2 3XL</t>
  </si>
  <si>
    <t>ТНХЛ040/П2 M</t>
  </si>
  <si>
    <t>ПХ080/П5 44</t>
  </si>
  <si>
    <t>ТНХЛ040/П2 XL</t>
  </si>
  <si>
    <t>ТНХЛ040/П2 S</t>
  </si>
  <si>
    <t>ПХ080/П5 42</t>
  </si>
  <si>
    <t>ТНХЛ040/П2 L</t>
  </si>
  <si>
    <t>ТНХЛ040/П2 5XL</t>
  </si>
  <si>
    <t>ТНХЛ040/П3 M</t>
  </si>
  <si>
    <t>ТНХЛ040/П3 L</t>
  </si>
  <si>
    <t>ТНХЛ040/П3 XL</t>
  </si>
  <si>
    <t>ТНХЛ040/П3 S</t>
  </si>
  <si>
    <t>ТНХЛ040/П3 XXL</t>
  </si>
  <si>
    <t>ТНХЛ040/П3 3XL</t>
  </si>
  <si>
    <t>ТНХЛ040/П3 4XL</t>
  </si>
  <si>
    <t>ТНХЛ040/П3 5XL</t>
  </si>
  <si>
    <t>ТНХЛ060/П4 XXL</t>
  </si>
  <si>
    <t>ТНХЛ060/П4 XL</t>
  </si>
  <si>
    <t>ТНХЛ060/П4 M</t>
  </si>
  <si>
    <t>ТНХЛ060/П4 L</t>
  </si>
  <si>
    <t>ТНХЛ060/П4 5XL</t>
  </si>
  <si>
    <t>ТНХЛ060/П4 4XL</t>
  </si>
  <si>
    <t>ТНХЛ060/П4 3XL</t>
  </si>
  <si>
    <t>ТНХЛ060/П2 3XL</t>
  </si>
  <si>
    <t>ТНХЛ060/П2 4XL</t>
  </si>
  <si>
    <t>ТНХЛ060/П2 5XL</t>
  </si>
  <si>
    <t>ТНХЛ060/П3 4XL</t>
  </si>
  <si>
    <t>ТНХЛ060/П2 XXL</t>
  </si>
  <si>
    <t>ТНХЛ060/П2 S</t>
  </si>
  <si>
    <t>ТНХЛ060/П3 S</t>
  </si>
  <si>
    <t>ТНХЛ060/П2 L</t>
  </si>
  <si>
    <t>ТНХЛ060/П3 L</t>
  </si>
  <si>
    <t>ТНХЛ060/П2 XL</t>
  </si>
  <si>
    <t>ТНХЛ060/П2 M</t>
  </si>
  <si>
    <t>ТНХЛ060/П3 XL</t>
  </si>
  <si>
    <t>ТНХЛ060/П3 M</t>
  </si>
  <si>
    <t>ТНХЛ040/П2 XXL</t>
  </si>
  <si>
    <t>ПХ077/П3 S</t>
  </si>
  <si>
    <t>ПХ077/П3 XL</t>
  </si>
  <si>
    <t>ПВ009/П4 44</t>
  </si>
  <si>
    <t>ПВ009/П4 52</t>
  </si>
  <si>
    <t>ПВ009/П4 50</t>
  </si>
  <si>
    <t>ПВ009/П3 48</t>
  </si>
  <si>
    <t>ПВ009/П3 44</t>
  </si>
  <si>
    <t>ПВ009/П3 42</t>
  </si>
  <si>
    <t>ПВ009/П3 50</t>
  </si>
  <si>
    <t>ПВ009/П3 52</t>
  </si>
  <si>
    <t>ПВ009/П1 44</t>
  </si>
  <si>
    <t>ПВ009/П1 52</t>
  </si>
  <si>
    <t>ПВ009/П1 48</t>
  </si>
  <si>
    <t>ПВ005/П1 48</t>
  </si>
  <si>
    <t>ПВ005/П1 50</t>
  </si>
  <si>
    <t>ПВ005/П1 42</t>
  </si>
  <si>
    <t>ПВ005/П1 46</t>
  </si>
  <si>
    <t>ПВ005/П1 40</t>
  </si>
  <si>
    <t>ПВ005/П3 46</t>
  </si>
  <si>
    <t>ПВ005/П3 50</t>
  </si>
  <si>
    <t>ПВ005/П3 40</t>
  </si>
  <si>
    <t>ПВ005/П3 48</t>
  </si>
  <si>
    <t>ПВ007/П1 42</t>
  </si>
  <si>
    <t>ПВ007/П1 52</t>
  </si>
  <si>
    <t>ПВ007/П1 44</t>
  </si>
  <si>
    <t>ПВ007/П1 40</t>
  </si>
  <si>
    <t>ПВ007/П1 48</t>
  </si>
  <si>
    <t>ПВ007/П3 50</t>
  </si>
  <si>
    <t>ПВ007/П3 40</t>
  </si>
  <si>
    <t>ПВ007/П3 52</t>
  </si>
  <si>
    <t>ПВ007/П3 42</t>
  </si>
  <si>
    <t>ПВ007/П3 48</t>
  </si>
  <si>
    <t>ПВ007/П4 50</t>
  </si>
  <si>
    <t>ПВ007/П4 40</t>
  </si>
  <si>
    <t>ПВ007/П4 42</t>
  </si>
  <si>
    <t>ПВ007/П4 48</t>
  </si>
  <si>
    <t>ПВ007/П4 44</t>
  </si>
  <si>
    <t>ПВ009/П2 48</t>
  </si>
  <si>
    <t>ПВ009/П2 50</t>
  </si>
  <si>
    <t>ПВ009/П2 44</t>
  </si>
  <si>
    <t>ПВ009/П2 52</t>
  </si>
  <si>
    <t>ПВ007/П2 52</t>
  </si>
  <si>
    <t>ПВ007/П2 40</t>
  </si>
  <si>
    <t>ПВ007/П2 50</t>
  </si>
  <si>
    <t>ПВ007/П2 44</t>
  </si>
  <si>
    <t>ПВ005/П2 50</t>
  </si>
  <si>
    <t>ПВ005/П2 48</t>
  </si>
  <si>
    <t>ПВ005/П2 44</t>
  </si>
  <si>
    <t>ПВ005/П2 40</t>
  </si>
  <si>
    <t>ПХ050/П5 52</t>
  </si>
  <si>
    <t>ПХ050/П5 54</t>
  </si>
  <si>
    <t>ПХ050/П5 42</t>
  </si>
  <si>
    <t>ПХ050/П5 56</t>
  </si>
  <si>
    <t>ПХ085/П6 48</t>
  </si>
  <si>
    <t>ПХ085/П6 42</t>
  </si>
  <si>
    <t>ПХ085/П6 44</t>
  </si>
  <si>
    <t>ПХ085/П6 56</t>
  </si>
  <si>
    <t>ПХ085/П6 52</t>
  </si>
  <si>
    <t>ПХ085/П6 54</t>
  </si>
  <si>
    <t>ПХ085/П6 50</t>
  </si>
  <si>
    <t>ПХ077/П5 56</t>
  </si>
  <si>
    <t>ПХ077/П5 60</t>
  </si>
  <si>
    <t>ПХ077/П5 44</t>
  </si>
  <si>
    <t>ПХ077/П5 46</t>
  </si>
  <si>
    <t>ПХ077/П5 54</t>
  </si>
  <si>
    <t>ПХ077/П5 50</t>
  </si>
  <si>
    <t>ПХ077/П6 54</t>
  </si>
  <si>
    <t>ПХ077/П6 46</t>
  </si>
  <si>
    <t>ПХ077/П4 58</t>
  </si>
  <si>
    <t>ПХ077/П6 60</t>
  </si>
  <si>
    <t>ПХ077/П6 42</t>
  </si>
  <si>
    <t>ПХ077/П4 44</t>
  </si>
  <si>
    <t>ПХ077/П4 60</t>
  </si>
  <si>
    <t>ШТН200/П3 48</t>
  </si>
  <si>
    <t>ШТН200/П3 50</t>
  </si>
  <si>
    <t>ШТН200/П3 56</t>
  </si>
  <si>
    <t>ШТН200/П3 52</t>
  </si>
  <si>
    <t>ШТН200/П3 54</t>
  </si>
  <si>
    <t>ШТН200/П3 46</t>
  </si>
  <si>
    <t>ШТН200/П4 48</t>
  </si>
  <si>
    <t>ШТН200/П4 50</t>
  </si>
  <si>
    <t>ШТН200/П4 52</t>
  </si>
  <si>
    <t>ДО027/2 48</t>
  </si>
  <si>
    <t>ДО027/2 56</t>
  </si>
  <si>
    <t>ДО027/2 50</t>
  </si>
  <si>
    <t>ДО027/2 46</t>
  </si>
  <si>
    <t>ДО027/2 52</t>
  </si>
  <si>
    <t>ДО027/2 54</t>
  </si>
  <si>
    <t>ДО027/3 46</t>
  </si>
  <si>
    <t>ДО027/6 50</t>
  </si>
  <si>
    <t>ДО027/6 54</t>
  </si>
  <si>
    <t>ДО027/6 56</t>
  </si>
  <si>
    <t>ДО027/6 48</t>
  </si>
  <si>
    <t>ДО027/6 46</t>
  </si>
  <si>
    <t>ДО027/6 52</t>
  </si>
  <si>
    <t>ДО027/7 M</t>
  </si>
  <si>
    <t>ДО027/7 3XL</t>
  </si>
  <si>
    <t>ДО027/7 L</t>
  </si>
  <si>
    <t>ДО027/7 XXL</t>
  </si>
  <si>
    <t>ДО027/7 S</t>
  </si>
  <si>
    <t>ДО027/9 XL</t>
  </si>
  <si>
    <t>ДО027/7 XL</t>
  </si>
  <si>
    <t>ДО027/9 S</t>
  </si>
  <si>
    <t>ДО027/11 XL</t>
  </si>
  <si>
    <t>ДО027/11 L</t>
  </si>
  <si>
    <t>ДО027/11 XXL</t>
  </si>
  <si>
    <t>ДО027/11 3XL</t>
  </si>
  <si>
    <t>ДО027/9 3XL</t>
  </si>
  <si>
    <t>ДО027/9 XXL</t>
  </si>
  <si>
    <t>ДО027/13 M</t>
  </si>
  <si>
    <t>ДО027/13 52</t>
  </si>
  <si>
    <t>ДО027/13 54</t>
  </si>
  <si>
    <t>ДО027/13 56</t>
  </si>
  <si>
    <t>ДО027/13 50</t>
  </si>
  <si>
    <t>ДО027/13 46</t>
  </si>
  <si>
    <t>ДО027/16 M</t>
  </si>
  <si>
    <t>ДО027/16 3XL</t>
  </si>
  <si>
    <t>ДО027/16 S</t>
  </si>
  <si>
    <t>ДО027/16 L</t>
  </si>
  <si>
    <t>ДО027/20 46</t>
  </si>
  <si>
    <t>ДО027/22 48</t>
  </si>
  <si>
    <t>ДО027/22 50</t>
  </si>
  <si>
    <t>ДО027/22 56</t>
  </si>
  <si>
    <t>ДО027/22 46</t>
  </si>
  <si>
    <t>ДО027/22 52</t>
  </si>
  <si>
    <t>ДО027/22 54</t>
  </si>
  <si>
    <t>ДО027/97 56</t>
  </si>
  <si>
    <t>ДО027/97 54</t>
  </si>
  <si>
    <t>ДО027/97 46</t>
  </si>
  <si>
    <t>ДО027/97 50</t>
  </si>
  <si>
    <t>ДО027/97 52</t>
  </si>
  <si>
    <t>ДО027/97 48</t>
  </si>
  <si>
    <t>ПХ085/П7 M</t>
  </si>
  <si>
    <t>ПХ085/П7 L</t>
  </si>
  <si>
    <t>ПХ085/П7 XS</t>
  </si>
  <si>
    <t>ПХ085/П7 XXS</t>
  </si>
  <si>
    <t>ПХ085/П7 S</t>
  </si>
  <si>
    <t>ПХ085/П8 46</t>
  </si>
  <si>
    <t>ПХ085/П8 44</t>
  </si>
  <si>
    <t>ПХ085/П8 54</t>
  </si>
  <si>
    <t>ПХ085/П8 52</t>
  </si>
  <si>
    <t>ПХ085/П8 50</t>
  </si>
  <si>
    <t>ПХ085/П8 48</t>
  </si>
  <si>
    <t>ПХ085/П8 56</t>
  </si>
  <si>
    <t>ПХ080/П6 52</t>
  </si>
  <si>
    <t>ПХ080/П6 54</t>
  </si>
  <si>
    <t>ПХ080/П6 42</t>
  </si>
  <si>
    <t>ПХ080/П6 48</t>
  </si>
  <si>
    <t>ПХ080/П6 50</t>
  </si>
  <si>
    <t>ПХ080/П6 56</t>
  </si>
  <si>
    <t>ПХ080/П9 56</t>
  </si>
  <si>
    <t>ПХ080/П9 50</t>
  </si>
  <si>
    <t>ПХ080/П9 60</t>
  </si>
  <si>
    <t>ПХ055/П1 42</t>
  </si>
  <si>
    <t>ПХ055/П1 60</t>
  </si>
  <si>
    <t>ПХ077/П7 44</t>
  </si>
  <si>
    <t>ПХ077/П7 42</t>
  </si>
  <si>
    <t>ПХ077/П8 58</t>
  </si>
  <si>
    <t>ПХ077/П8 48</t>
  </si>
  <si>
    <t>ПХ077/П8 46</t>
  </si>
  <si>
    <t>ПХ077/П7 56</t>
  </si>
  <si>
    <t>ПХ077/П7 46</t>
  </si>
  <si>
    <t>ПХ077/П7 58</t>
  </si>
  <si>
    <t>ПХ077/П7 60</t>
  </si>
  <si>
    <t>ПХ077/П7 50</t>
  </si>
  <si>
    <t>ПХ077/П8 42</t>
  </si>
  <si>
    <t>ПХ077/П10 60</t>
  </si>
  <si>
    <t>ПХ077/П10 58</t>
  </si>
  <si>
    <t>ПХ077/П10 46</t>
  </si>
  <si>
    <t>ПХ077/П10 42</t>
  </si>
  <si>
    <t>ПХ077/П10 54</t>
  </si>
  <si>
    <t>ПХ077/П8 44</t>
  </si>
  <si>
    <t>ПХ077/П10 48</t>
  </si>
  <si>
    <t>ПХ077/П10 56</t>
  </si>
  <si>
    <t>ПХ077/П10 50</t>
  </si>
  <si>
    <t>ПХ080/П8 46</t>
  </si>
  <si>
    <t>ПХ080/П8 56</t>
  </si>
  <si>
    <t>ПХ080/П8 54</t>
  </si>
  <si>
    <t>ПХ080/П8 60</t>
  </si>
  <si>
    <t>ПХ080/П8 48</t>
  </si>
  <si>
    <t>ПХ080/П8 44</t>
  </si>
  <si>
    <t>ПХ080/П8 42</t>
  </si>
  <si>
    <t>ПХ080/П8 58</t>
  </si>
  <si>
    <t>ПХ055/П1 58</t>
  </si>
  <si>
    <t>ПХ055/П1 46</t>
  </si>
  <si>
    <t>ПХ054/П1 46</t>
  </si>
  <si>
    <t>ПХ077/П10 52</t>
  </si>
  <si>
    <t>ПХ054/П1 50</t>
  </si>
  <si>
    <t>ПХ054/П1 48</t>
  </si>
  <si>
    <t>ПХ080/П2 XS</t>
  </si>
  <si>
    <t>ПХ055/П2 44</t>
  </si>
  <si>
    <t>ПХ055/П2 60</t>
  </si>
  <si>
    <t>ПХ054/П2 58</t>
  </si>
  <si>
    <t>ПХ055/П2 48</t>
  </si>
  <si>
    <t>ПХ054/П2 46</t>
  </si>
  <si>
    <t>ПХ054/П2 56</t>
  </si>
  <si>
    <t>ПХ054/П2 48</t>
  </si>
  <si>
    <t>ПХ054/П2 50</t>
  </si>
  <si>
    <t>ПХ054/П2 52</t>
  </si>
  <si>
    <t>ПХ055/П2 56</t>
  </si>
  <si>
    <t>ПХ055/П2 52</t>
  </si>
  <si>
    <t>ПХ055/П2 58</t>
  </si>
  <si>
    <t>ПХ055/П2 54</t>
  </si>
  <si>
    <t>ПХ080/П1 60</t>
  </si>
  <si>
    <t>ПХ080/П2 60</t>
  </si>
  <si>
    <t>ПХ080/П3 58</t>
  </si>
  <si>
    <t>ПХ080/П6 60</t>
  </si>
  <si>
    <t>ПХ080/П3 60</t>
  </si>
  <si>
    <t>ПХ080/П6 58</t>
  </si>
  <si>
    <t>ПХ080/П2 58</t>
  </si>
  <si>
    <t>ПХ050/П2 58</t>
  </si>
  <si>
    <t>ПХ050/П1 58</t>
  </si>
  <si>
    <t>ПХ085/П8 58</t>
  </si>
  <si>
    <t>ПХ085/П4 60</t>
  </si>
  <si>
    <t>ПХ085/П1 60</t>
  </si>
  <si>
    <t>ПХ085/П8 60</t>
  </si>
  <si>
    <t>ПХ085/П10 52</t>
  </si>
  <si>
    <t>ПХ085/П10 44</t>
  </si>
  <si>
    <t>ПХ085/П11 52</t>
  </si>
  <si>
    <t>ПХ085/П11 46</t>
  </si>
  <si>
    <t>ПХ085/П11 42</t>
  </si>
  <si>
    <t>ПХ085/П12 42</t>
  </si>
  <si>
    <t>ПХ085/П9 50</t>
  </si>
  <si>
    <t>ПХ085/П9 46</t>
  </si>
  <si>
    <t>ДООЖ27/96 XS</t>
  </si>
  <si>
    <t>ДООЖ27/3 5XL</t>
  </si>
  <si>
    <t>ДООЖ27/20 4XL</t>
  </si>
  <si>
    <t>ДООЖ27/38 4XL</t>
  </si>
  <si>
    <t>ДООЖ27/96 5XL</t>
  </si>
  <si>
    <t>нед72/20 5XL</t>
  </si>
  <si>
    <t>нед72/1 4XL</t>
  </si>
  <si>
    <t>нед72/1 5XL</t>
  </si>
  <si>
    <t>ДООЖ27/96 4XL</t>
  </si>
  <si>
    <t>ДООЖ27/38 5XL</t>
  </si>
  <si>
    <t>ДООЖ13/20 4XL</t>
  </si>
  <si>
    <t>ДООЖ13/1 3XL</t>
  </si>
  <si>
    <t>ДООЖ13/96 4XL</t>
  </si>
  <si>
    <t>нед31/96 XS</t>
  </si>
  <si>
    <t>ДООЖ13/13 3XL</t>
  </si>
  <si>
    <t>нед31/20 3XL</t>
  </si>
  <si>
    <t>нед31/38 5XL</t>
  </si>
  <si>
    <t>ДООЖ13/20 5XL</t>
  </si>
  <si>
    <t>нед31/22 XS</t>
  </si>
  <si>
    <t>нед31/22 3XL</t>
  </si>
  <si>
    <t>нед31/16 56</t>
  </si>
  <si>
    <t>нед31/16 48</t>
  </si>
  <si>
    <t>нед31/16 58</t>
  </si>
  <si>
    <t>нед31/16 52</t>
  </si>
  <si>
    <t>ДО013/16 46</t>
  </si>
  <si>
    <t>ДО027/20 58</t>
  </si>
  <si>
    <t>ДО013/16 58</t>
  </si>
  <si>
    <t>ДООЖ27/96 50</t>
  </si>
  <si>
    <t>ДО027/1 58</t>
  </si>
  <si>
    <t>ДО027/3 44</t>
  </si>
  <si>
    <t>ДО013/96 60</t>
  </si>
  <si>
    <t>ДБ040/1 46-48</t>
  </si>
  <si>
    <t>ДБ040/1 42-44</t>
  </si>
  <si>
    <t>ПВ011/П2 40</t>
  </si>
  <si>
    <t>ПВ011/П2 44</t>
  </si>
  <si>
    <t>ПВ011/П1 48</t>
  </si>
  <si>
    <t>ПВ011/П1 40</t>
  </si>
  <si>
    <t>ПВ011/П2 42</t>
  </si>
  <si>
    <t>ПВ011/П1 50</t>
  </si>
  <si>
    <t>ПХ071/П11 46</t>
  </si>
  <si>
    <t>ПХ071/П12 60</t>
  </si>
  <si>
    <t>ПХ071/П11 54</t>
  </si>
  <si>
    <t>ПХ071/П11 56</t>
  </si>
  <si>
    <t>ПХ071/П11 52</t>
  </si>
  <si>
    <t>ПХ071/П11 50</t>
  </si>
  <si>
    <t>ПХ071/П11 42</t>
  </si>
  <si>
    <t>ПХ071/П11 60</t>
  </si>
  <si>
    <t>ПХ071/П12 42</t>
  </si>
  <si>
    <t>ПХ071/П11 58</t>
  </si>
  <si>
    <t>ПХ071/П11 48</t>
  </si>
  <si>
    <t>ПХ071/П12 58</t>
  </si>
  <si>
    <t>ПХ071/П11 44</t>
  </si>
  <si>
    <t>ПХ080/П7 4XL</t>
  </si>
  <si>
    <t>ПХ071/П16 56</t>
  </si>
  <si>
    <t>ПХ071/П18 56</t>
  </si>
  <si>
    <t>ПХ071/П17 44</t>
  </si>
  <si>
    <t>ПХ071/П16 60</t>
  </si>
  <si>
    <t>ПХ071/П17 42</t>
  </si>
  <si>
    <t>ПХ071/П17 58</t>
  </si>
  <si>
    <t>ПХ071/П18 44</t>
  </si>
  <si>
    <t>ПХ071/П17 46</t>
  </si>
  <si>
    <t>ПХ071/П17 50</t>
  </si>
  <si>
    <t>ПХ071/П17 56</t>
  </si>
  <si>
    <t>ПХ071/П16 54</t>
  </si>
  <si>
    <t>ПХ071/П17 48</t>
  </si>
  <si>
    <t>ПХ071/П17 54</t>
  </si>
  <si>
    <t>ПХ071/П18 42</t>
  </si>
  <si>
    <t>ПХ071/П16 58</t>
  </si>
  <si>
    <t>ПХ071/П17 60</t>
  </si>
  <si>
    <t>ПХ071/П18 58</t>
  </si>
  <si>
    <t>ПХ071/П16 48</t>
  </si>
  <si>
    <t>ПХ071/П16 52</t>
  </si>
  <si>
    <t>ПХ071/П18 52</t>
  </si>
  <si>
    <t>ПХ071/П16 50</t>
  </si>
  <si>
    <t>ПХ071/П16 46</t>
  </si>
  <si>
    <t>ПХ071/П16 42</t>
  </si>
  <si>
    <t>ПХ071/П16 44</t>
  </si>
  <si>
    <t>ЖТ010/5 48</t>
  </si>
  <si>
    <t>ЖТ010/01 42</t>
  </si>
  <si>
    <t>ЖТ010/1 48</t>
  </si>
  <si>
    <t>ЖТ010/1 44</t>
  </si>
  <si>
    <t>ЖТ010/100 42</t>
  </si>
  <si>
    <t>ЖТ010/5 50</t>
  </si>
  <si>
    <t>ЖТ010/01 52</t>
  </si>
  <si>
    <t>БРК090/5 48</t>
  </si>
  <si>
    <t>БРК090/5 50</t>
  </si>
  <si>
    <t>БРК090/1 48</t>
  </si>
  <si>
    <t>БРК090/5 52</t>
  </si>
  <si>
    <t>БРК090/5 46</t>
  </si>
  <si>
    <t>БРК090/1 42</t>
  </si>
  <si>
    <t>БРК090/5 42</t>
  </si>
  <si>
    <t>БРК090/5 54</t>
  </si>
  <si>
    <t>БРК090/1 52</t>
  </si>
  <si>
    <t>БРК090/1 56</t>
  </si>
  <si>
    <t>БРК090/5 44</t>
  </si>
  <si>
    <t>БРК090/1 46</t>
  </si>
  <si>
    <t>БРК090/1 54</t>
  </si>
  <si>
    <t>ПХ050/П6 52</t>
  </si>
  <si>
    <t>ПХ050/П6 44</t>
  </si>
  <si>
    <t>ПХ050/П6 50</t>
  </si>
  <si>
    <t>ПХ026/П1 58</t>
  </si>
  <si>
    <t>ПХ050/П6 54</t>
  </si>
  <si>
    <t>ПХ050/П6 60</t>
  </si>
  <si>
    <t>ПХ026/П2 50</t>
  </si>
  <si>
    <t>ПХ050/П6 58</t>
  </si>
  <si>
    <t>ПХ026/П1 46</t>
  </si>
  <si>
    <t>ПХ050/П6 46</t>
  </si>
  <si>
    <t>ПХ026/П1 54</t>
  </si>
  <si>
    <t>ПХ026/П1 48</t>
  </si>
  <si>
    <t>ПХ050/П6 56</t>
  </si>
  <si>
    <t>ПХ026/П2 56</t>
  </si>
  <si>
    <t>ПХ026/П1 56</t>
  </si>
  <si>
    <t>ПХ026/П2 48</t>
  </si>
  <si>
    <t>ПХ026/П2 54</t>
  </si>
  <si>
    <t>ПХ050/П6 48</t>
  </si>
  <si>
    <t>ПХ026/П2 58</t>
  </si>
  <si>
    <t>ПХ026/П2 46</t>
  </si>
  <si>
    <t>ПХ026/П2 52</t>
  </si>
  <si>
    <t>ПХ026/П3 56</t>
  </si>
  <si>
    <t>СС017/1/3шт.</t>
  </si>
  <si>
    <t>СС018/1/1</t>
  </si>
  <si>
    <t>ДО037/2M</t>
  </si>
  <si>
    <t>ДО037/2XXL</t>
  </si>
  <si>
    <t>ДО037/2XL</t>
  </si>
  <si>
    <t>ДО037/3L</t>
  </si>
  <si>
    <t>ДО037/3M</t>
  </si>
  <si>
    <t>ДО037/3XL</t>
  </si>
  <si>
    <t>ДО037/1XXL</t>
  </si>
  <si>
    <t>ДО037/3XXL</t>
  </si>
  <si>
    <t>ДО037/2L</t>
  </si>
  <si>
    <t>ДО037/1XL</t>
  </si>
  <si>
    <t>ДО037/1L</t>
  </si>
  <si>
    <t>ДО037/1M</t>
  </si>
  <si>
    <t>ФХ042/11/F(XL)</t>
  </si>
  <si>
    <t>ФХ042/11/F(L)</t>
  </si>
  <si>
    <t>ФХ044-46/1/F(S)</t>
  </si>
  <si>
    <t>ФХ040/11/M(L)</t>
  </si>
  <si>
    <t>ФХ040/1/M(M)</t>
  </si>
  <si>
    <t>ФХ040/11/M(M)</t>
  </si>
  <si>
    <t>ФХ040/1/M(S)</t>
  </si>
  <si>
    <t>ХФ047/5(M)</t>
  </si>
  <si>
    <t>ФХ040/1/M(XL)</t>
  </si>
  <si>
    <t>ФХ040/11/M(XXL)</t>
  </si>
  <si>
    <t>ФХ040/11/M(S)</t>
  </si>
  <si>
    <t>ФХ040/11/M(XL)</t>
  </si>
  <si>
    <t>ФХ040/1/M(L)</t>
  </si>
  <si>
    <t>ФХ040/1/M(XXL)</t>
  </si>
  <si>
    <t>КЖ066/1(XS)</t>
  </si>
  <si>
    <t>КЖ064/1(L)</t>
  </si>
  <si>
    <t>КЖ067/1(S)</t>
  </si>
  <si>
    <t>ПТ036/11</t>
  </si>
  <si>
    <t>КЖ063/1(L)</t>
  </si>
  <si>
    <t>КЖ064/1(S)</t>
  </si>
  <si>
    <t>КЖ066/1(M)</t>
  </si>
  <si>
    <t>ЖТ045/36 52</t>
  </si>
  <si>
    <t>ЖТ045/36 50</t>
  </si>
  <si>
    <t>ЖТ045/36 48</t>
  </si>
  <si>
    <t>КЖ061/43(M)</t>
  </si>
  <si>
    <t>ФТ031/1 3шт</t>
  </si>
  <si>
    <t>ФТ031/1 2шт</t>
  </si>
  <si>
    <t>ФХ040/1/M(XXXL)</t>
  </si>
  <si>
    <t>ФХ040/11/M(XXXL)</t>
  </si>
  <si>
    <t>ФХ040/11/M(XS)</t>
  </si>
  <si>
    <t>МХ069/11M</t>
  </si>
  <si>
    <t>МХ069/7L</t>
  </si>
  <si>
    <t>МХ069/7M</t>
  </si>
  <si>
    <t>МХ069/1L</t>
  </si>
  <si>
    <t>МХ069/1XL23кайфвай</t>
  </si>
  <si>
    <t>МХ069/11XL</t>
  </si>
  <si>
    <t>ДО037/97L</t>
  </si>
  <si>
    <t>ДО037/97M</t>
  </si>
  <si>
    <t>ДО037/96M</t>
  </si>
  <si>
    <t>ДО037/96XL</t>
  </si>
  <si>
    <t>ДО037/22XXL</t>
  </si>
  <si>
    <t>ДО037/22L</t>
  </si>
  <si>
    <t>ДО037/9XL</t>
  </si>
  <si>
    <t>ДО037/9XXL</t>
  </si>
  <si>
    <t>ДО037/97XL</t>
  </si>
  <si>
    <t>ДО037/97XXL</t>
  </si>
  <si>
    <t>ДО037/96XXL</t>
  </si>
  <si>
    <t>ДО037/96L</t>
  </si>
  <si>
    <t>ДО037/13M</t>
  </si>
  <si>
    <t>ДО037/13XXL</t>
  </si>
  <si>
    <t>ДО037/13XL</t>
  </si>
  <si>
    <t>ДО037/9L</t>
  </si>
  <si>
    <t>ДО037/9M</t>
  </si>
  <si>
    <t>ДО037/22M</t>
  </si>
  <si>
    <t>ДО037/13L</t>
  </si>
  <si>
    <t>ДО037/22XL</t>
  </si>
  <si>
    <t>МХ069/11XXXL</t>
  </si>
  <si>
    <t>МХ069/1XXXL141341234123</t>
  </si>
  <si>
    <t>МХ069/11XXL</t>
  </si>
  <si>
    <t>МХ069/7XXXL</t>
  </si>
  <si>
    <t>МХ069/7XXL</t>
  </si>
  <si>
    <t>МХ069/1XXL123413412341</t>
  </si>
  <si>
    <t>ДО037/20M</t>
  </si>
  <si>
    <t>ДО037/20L</t>
  </si>
  <si>
    <t>ДО037/20XL</t>
  </si>
  <si>
    <t>ДО037/38XXL</t>
  </si>
  <si>
    <t>ДО037/20XXL</t>
  </si>
  <si>
    <t>ДО037/38XL</t>
  </si>
  <si>
    <t>ДО037/38L</t>
  </si>
  <si>
    <t>ДО037/38M</t>
  </si>
  <si>
    <t>ПХ071/4Mвафыкай34к1</t>
  </si>
  <si>
    <t>ПА071/П3XXL</t>
  </si>
  <si>
    <t>ЖТ045/2M</t>
  </si>
  <si>
    <t>ПА071/П1L</t>
  </si>
  <si>
    <t>ЖТ045/2XL</t>
  </si>
  <si>
    <t>ЖТ045/2L</t>
  </si>
  <si>
    <t>ПХ071/36L23452452354</t>
  </si>
  <si>
    <t>ПХ071/53L123421</t>
  </si>
  <si>
    <t>ПХ071/53XXS24523</t>
  </si>
  <si>
    <t>ПХ071/36M234523542345</t>
  </si>
  <si>
    <t>ФХ040/17/M24523542 (S)</t>
  </si>
  <si>
    <t>ФХ040/20/M (XXL)</t>
  </si>
  <si>
    <t>ФХ040/20/M (M)</t>
  </si>
  <si>
    <t>ФХ040/17/M3456 (XXL)</t>
  </si>
  <si>
    <t>ФХ040/5/M (XL)</t>
  </si>
  <si>
    <t>ФХ040/5/M (S)</t>
  </si>
  <si>
    <t>ФХ040/12/M (XXL)</t>
  </si>
  <si>
    <t>ФХ040/12/M (M)</t>
  </si>
  <si>
    <t>ФХ040/22/M (S)</t>
  </si>
  <si>
    <t>ФХ040/12/M (XL)</t>
  </si>
  <si>
    <t>ФХ040/12/M (S)</t>
  </si>
  <si>
    <t>ФХ040/20/M (L)</t>
  </si>
  <si>
    <t>ФХ040/22/M (XL)</t>
  </si>
  <si>
    <t>ФХ040/5/M (XXL)</t>
  </si>
  <si>
    <t>ФХ040/20/M (S)</t>
  </si>
  <si>
    <t>ФХ040/20/M (XL)</t>
  </si>
  <si>
    <t>ФХ040/22/M (XXL)</t>
  </si>
  <si>
    <t>ФХ040/5/M (L)</t>
  </si>
  <si>
    <t>ЖТ045/36 46</t>
  </si>
  <si>
    <t>ЖТ045/2S</t>
  </si>
  <si>
    <t>ПХ071/П10Mфвыпаафвпаф</t>
  </si>
  <si>
    <t>ПХ071/П10Sпывапыап</t>
  </si>
  <si>
    <t>ПХ071/П10Lорплор</t>
  </si>
  <si>
    <t>ЛОС073/14562452143</t>
  </si>
  <si>
    <t>КАП074/1ывпаыавпы</t>
  </si>
  <si>
    <t>МХ079/5/ML123412341234</t>
  </si>
  <si>
    <t>МХ079/1/MXXXL134134</t>
  </si>
  <si>
    <t>МХ079/1/MXL1234123</t>
  </si>
  <si>
    <t>ДО037/9S</t>
  </si>
  <si>
    <t>ДО037/1S</t>
  </si>
  <si>
    <t>ДО037/2S</t>
  </si>
  <si>
    <t>ДО037/22S</t>
  </si>
  <si>
    <t>ДО037/97S</t>
  </si>
  <si>
    <t>ДО037/13S</t>
  </si>
  <si>
    <t>ДО037/38S</t>
  </si>
  <si>
    <t>ДО037/3S</t>
  </si>
  <si>
    <t>ДО037/20S</t>
  </si>
  <si>
    <t>ДО037/96S</t>
  </si>
  <si>
    <t>КСТХЛ083/П3L</t>
  </si>
  <si>
    <t>ШРТХЛ086/П1L</t>
  </si>
  <si>
    <t>ДО037/4XXL</t>
  </si>
  <si>
    <t>ДО037/4M</t>
  </si>
  <si>
    <t>ДО037/4XL</t>
  </si>
  <si>
    <t>ДО037/4L</t>
  </si>
  <si>
    <t>ДО037/4S</t>
  </si>
  <si>
    <t>ДО037/11L</t>
  </si>
  <si>
    <t>ДО037/11M</t>
  </si>
  <si>
    <t>ДО037/11S</t>
  </si>
  <si>
    <t>ДО037/11XXL</t>
  </si>
  <si>
    <t>ДО037/11XL</t>
  </si>
  <si>
    <t>ЛГС088/П3S/M</t>
  </si>
  <si>
    <t>ЛГС088/П4l/XL</t>
  </si>
  <si>
    <t>ЛГС088/П2L/XL</t>
  </si>
  <si>
    <t>ШРТХЛ086/П2XL</t>
  </si>
  <si>
    <t>ШРТХЛ086/П1M</t>
  </si>
  <si>
    <t>ФХ040/99/М(XL)</t>
  </si>
  <si>
    <t>ТНХЛ084/П5_L</t>
  </si>
  <si>
    <t>ТНХЛ084/П3_XXL</t>
  </si>
  <si>
    <t>ПХ071/П9L</t>
  </si>
  <si>
    <t>КСТХЛ083/П4_XXL4213412341</t>
  </si>
  <si>
    <t>КСТХЛ083/П3XXXL1234123412</t>
  </si>
  <si>
    <t>КСТХЛ083/П4_3XL13412341234</t>
  </si>
  <si>
    <t>КСТХЛ083/П4_XL213434513542</t>
  </si>
  <si>
    <t>ФХ091/11/M(XXL)</t>
  </si>
  <si>
    <t>ФХ090/П2_4XL</t>
  </si>
  <si>
    <t>ФХ091/11/M(3XL)</t>
  </si>
  <si>
    <t>ФХ091/11/M(S)</t>
  </si>
  <si>
    <t>ФХ091/11/M(L)</t>
  </si>
  <si>
    <t>ФХ090/П2_XL</t>
  </si>
  <si>
    <t>ФХ091/11/M(XL)</t>
  </si>
  <si>
    <t>ФХ090/П2_L</t>
  </si>
  <si>
    <t>ФХ090/П1_L</t>
  </si>
  <si>
    <t>ФХ091/11/M(M)</t>
  </si>
  <si>
    <t>ФХ090/П1_3XL</t>
  </si>
  <si>
    <t>ШТН097/П2(XXL)</t>
  </si>
  <si>
    <t>ХЛТ085/П1_XXL</t>
  </si>
  <si>
    <t>ХЛТ085/П1_XL</t>
  </si>
  <si>
    <t>СС017/1/П16(2)</t>
  </si>
  <si>
    <t>ФХ091/36/M(XXL)</t>
  </si>
  <si>
    <t>ФХ091/22/M(XXL)</t>
  </si>
  <si>
    <t>ФХ091/22/M(L)</t>
  </si>
  <si>
    <t>ФХ091/22/M(XL)</t>
  </si>
  <si>
    <t>ФХ091/36/M(XL)</t>
  </si>
  <si>
    <t>ФХ091/36/M(M)</t>
  </si>
  <si>
    <t>ФХ091/22/M(3XL)</t>
  </si>
  <si>
    <t>ФХ040/30/М(L)</t>
  </si>
  <si>
    <t>ФХ040/30/М(M)</t>
  </si>
  <si>
    <t>ФХ040/30/М(XL)</t>
  </si>
  <si>
    <t>ДО037/6XXL</t>
  </si>
  <si>
    <t>ДО037/6XL</t>
  </si>
  <si>
    <t>ДО037/6L</t>
  </si>
  <si>
    <t>ДО037/6M</t>
  </si>
  <si>
    <t>ДО037/6S</t>
  </si>
  <si>
    <t>СС110/1/П37</t>
  </si>
  <si>
    <t>ЖТ045/7 54</t>
  </si>
  <si>
    <t>ЖТ045/7 52</t>
  </si>
  <si>
    <t>ЖТ045/38 52</t>
  </si>
  <si>
    <t>ЖТ045/11 48</t>
  </si>
  <si>
    <t>ЖТ045/11 50</t>
  </si>
  <si>
    <t>ЖТ045/11 56</t>
  </si>
  <si>
    <t>ЖТ045/11 44</t>
  </si>
  <si>
    <t>ЖТ045/11 52</t>
  </si>
  <si>
    <t>ЖТ045/11 42</t>
  </si>
  <si>
    <t>ЖТ045/11 46</t>
  </si>
  <si>
    <t>ЖТ045/11 58</t>
  </si>
  <si>
    <t>ЖТ045/11 60</t>
  </si>
  <si>
    <t>ЖТ020/1 52</t>
  </si>
  <si>
    <t>ЖТ020/5 54</t>
  </si>
  <si>
    <t>ЖТ020/5 56</t>
  </si>
  <si>
    <t>ЖТ020/1 50</t>
  </si>
  <si>
    <t>ЖТ019/1 46</t>
  </si>
  <si>
    <t>ЖТ020/5 48</t>
  </si>
  <si>
    <t>ЖТ020/5 46</t>
  </si>
  <si>
    <t>ЖТ020/5 50</t>
  </si>
  <si>
    <t>ЖТ020/1 56</t>
  </si>
  <si>
    <t>ЖТ019/1 58</t>
  </si>
  <si>
    <t>ЖТ020/1 54</t>
  </si>
  <si>
    <t>ЖТ019/1 50</t>
  </si>
  <si>
    <t>ЖТ020/1 46</t>
  </si>
  <si>
    <t>ЖТ020/1 48</t>
  </si>
  <si>
    <t>ЖТ019/1 48</t>
  </si>
  <si>
    <t>ЖТ020/5 58</t>
  </si>
  <si>
    <t>ЖТ020/1 58</t>
  </si>
  <si>
    <t>ЖТ020/5 52</t>
  </si>
  <si>
    <t>ЖТ019/1 52</t>
  </si>
  <si>
    <t>ЖТ012/1 44</t>
  </si>
  <si>
    <t>ЖТ012/100 48</t>
  </si>
  <si>
    <t>ЖТ012/1 50</t>
  </si>
  <si>
    <t>ЖТ012/1 52</t>
  </si>
  <si>
    <t>ЖТ012/1 54</t>
  </si>
  <si>
    <t>ЖТ012/1 46</t>
  </si>
  <si>
    <t>ЖТ012/100 54</t>
  </si>
  <si>
    <t>ЖТ012/1 48</t>
  </si>
  <si>
    <t>ЖТ012/100 44</t>
  </si>
  <si>
    <t>ЖТ012/100 52</t>
  </si>
  <si>
    <t>ЖТ012/100 50</t>
  </si>
  <si>
    <t>ЖТ012/100 46</t>
  </si>
  <si>
    <t>Дата</t>
  </si>
  <si>
    <t>Категория товара</t>
  </si>
  <si>
    <t>Склад</t>
  </si>
  <si>
    <t>Суммарный объем в миллилитрах</t>
  </si>
  <si>
    <t>Кол-во экземпляров</t>
  </si>
  <si>
    <t>Начисленная стоимость размещения</t>
  </si>
  <si>
    <t>Количество списанных литробонусов в миллилитрах</t>
  </si>
  <si>
    <t>Артикул Озон</t>
  </si>
  <si>
    <t>FBO OZON SKU ID</t>
  </si>
  <si>
    <t>Артикул озон</t>
  </si>
  <si>
    <t>ЖТ045/1XXS</t>
  </si>
  <si>
    <t>ЖТ045/1 3XL</t>
  </si>
  <si>
    <t>ЖТ045/1 4XL</t>
  </si>
  <si>
    <t>ЖТ045/1XXL</t>
  </si>
  <si>
    <t>ЖТ045/1XS</t>
  </si>
  <si>
    <t>ЖТ045/7M</t>
  </si>
  <si>
    <t>ЖТ045/7S</t>
  </si>
  <si>
    <t>ЖТ045/7 4XL</t>
  </si>
  <si>
    <t>ЖТ045/7 3XL</t>
  </si>
  <si>
    <t>ЖТ045/7XL</t>
  </si>
  <si>
    <t>ЖТ045/7XS</t>
  </si>
  <si>
    <t>ЖТ045/7L</t>
  </si>
  <si>
    <t>ЖТ045/7XXL</t>
  </si>
  <si>
    <t>ЖТ045/7XXS</t>
  </si>
  <si>
    <t>ЖТ045/20 XXS</t>
  </si>
  <si>
    <t>ЖТ045/20 XXL</t>
  </si>
  <si>
    <t>ЖТ045/20 XS</t>
  </si>
  <si>
    <t>ЖТ045/38 M</t>
  </si>
  <si>
    <t>ЖТ045/38 4XL</t>
  </si>
  <si>
    <t>ЖТ045/20 M</t>
  </si>
  <si>
    <t>ЖТ045/38 XL</t>
  </si>
  <si>
    <t>ЖТ045/20 4XL</t>
  </si>
  <si>
    <t>ЖТ045/38 3XL</t>
  </si>
  <si>
    <t>ЖТ045/20 L</t>
  </si>
  <si>
    <t>ЖТ045/20 XL</t>
  </si>
  <si>
    <t>ЖТ045/38 XXL</t>
  </si>
  <si>
    <t>ЖТ045/20 S</t>
  </si>
  <si>
    <t>ЖТ045/20 3XL</t>
  </si>
  <si>
    <t>ЖТ045/38 XXS</t>
  </si>
  <si>
    <t>ЖТ045/38 XS</t>
  </si>
  <si>
    <t>ЖТ045/38 L</t>
  </si>
  <si>
    <t>ЖТ045/38 S</t>
  </si>
  <si>
    <t>ЖТ045/1 M</t>
  </si>
  <si>
    <t>ЖТ045/1 L</t>
  </si>
  <si>
    <t>ЖТ045/1 XL</t>
  </si>
  <si>
    <t>ЖТ045/36 XL</t>
  </si>
  <si>
    <t>ЖТ045/1S</t>
  </si>
  <si>
    <t>ЖТ045/38 5XL</t>
  </si>
  <si>
    <t>ЖТ045/1 5XL</t>
  </si>
  <si>
    <t>ЖТ045/20 5XL</t>
  </si>
  <si>
    <t>ПХ071/52 L</t>
  </si>
  <si>
    <t>ПХ071/П9 L</t>
  </si>
  <si>
    <t>ПХ071/П9 XL</t>
  </si>
  <si>
    <t>ПХ071/П9 M</t>
  </si>
  <si>
    <t>ПХ071/П9 S</t>
  </si>
  <si>
    <t>ПХ071/П9 XS</t>
  </si>
  <si>
    <t>ПХ071/П9 XXS</t>
  </si>
  <si>
    <t>ДО013/13XXL</t>
  </si>
  <si>
    <t>ДО013/13S</t>
  </si>
  <si>
    <t>ДО013/13L</t>
  </si>
  <si>
    <t>ДО013/13XL</t>
  </si>
  <si>
    <t>ДО013/13M</t>
  </si>
  <si>
    <t>ДО013/1L</t>
  </si>
  <si>
    <t>ДО013/1S</t>
  </si>
  <si>
    <t>ДО013/1XL</t>
  </si>
  <si>
    <t>ДО013/1XXL</t>
  </si>
  <si>
    <t>ДО013/1M</t>
  </si>
  <si>
    <t>ДО013/20L</t>
  </si>
  <si>
    <t>ДО013/20XL</t>
  </si>
  <si>
    <t>ДО013/20M</t>
  </si>
  <si>
    <t>ДО013/20XXL</t>
  </si>
  <si>
    <t>ДО013/20S</t>
  </si>
  <si>
    <t>ДО013/22L</t>
  </si>
  <si>
    <t>ДО013/22S</t>
  </si>
  <si>
    <t>ДО013/22M</t>
  </si>
  <si>
    <t>ДО013/22XL</t>
  </si>
  <si>
    <t>ДО013/2L</t>
  </si>
  <si>
    <t>ДО013/2S</t>
  </si>
  <si>
    <t>ДО013/2M</t>
  </si>
  <si>
    <t>ДО013/2XL</t>
  </si>
  <si>
    <t>ДО013/22XXL</t>
  </si>
  <si>
    <t>ДО013/2XXL</t>
  </si>
  <si>
    <t>ДО013/38L</t>
  </si>
  <si>
    <t>ДО013/38M</t>
  </si>
  <si>
    <t>ДО013/38S</t>
  </si>
  <si>
    <t>ДО013/38XXL</t>
  </si>
  <si>
    <t>ДО013/38XL</t>
  </si>
  <si>
    <t>ДО013/3L</t>
  </si>
  <si>
    <t>ДО013/3M</t>
  </si>
  <si>
    <t>ДО013/3S</t>
  </si>
  <si>
    <t>ДО013/3XL</t>
  </si>
  <si>
    <t>ДО013/3XXL</t>
  </si>
  <si>
    <t>ДО013/97XL</t>
  </si>
  <si>
    <t>ДО013/97M</t>
  </si>
  <si>
    <t>ДО013/97L</t>
  </si>
  <si>
    <t>ДО013/97XXL</t>
  </si>
  <si>
    <t>ДО013/96M</t>
  </si>
  <si>
    <t>ДО013/96L</t>
  </si>
  <si>
    <t>ДО013/96XXL</t>
  </si>
  <si>
    <t>ДО013/96S</t>
  </si>
  <si>
    <t>ДО013/96XL</t>
  </si>
  <si>
    <t>ДО013/97S</t>
  </si>
  <si>
    <t>ПХ071/П3 XXL</t>
  </si>
  <si>
    <t>ПХ071/П3 M</t>
  </si>
  <si>
    <t>ПХ071/П3 L</t>
  </si>
  <si>
    <t>ПХ071/П3 XS</t>
  </si>
  <si>
    <t>ПХ071/П3 XXS</t>
  </si>
  <si>
    <t>ПХ071/П3 XL</t>
  </si>
  <si>
    <t>ПХ071/П3 S</t>
  </si>
  <si>
    <t>ЖТ075/14 S</t>
  </si>
  <si>
    <t>ШТН200/П2 XL</t>
  </si>
  <si>
    <t>ШТН200/П1 XL</t>
  </si>
  <si>
    <t>ШТН200/П2 3XL</t>
  </si>
  <si>
    <t>ШТН200/П2 S</t>
  </si>
  <si>
    <t>ШТН200/П2 XXL</t>
  </si>
  <si>
    <t>ШТН200/П1 M</t>
  </si>
  <si>
    <t>ШТН200/П2 M</t>
  </si>
  <si>
    <t>ШТН200/П1 S</t>
  </si>
  <si>
    <t>ШТН200/П2 L</t>
  </si>
  <si>
    <t>ШТН200/П1 3XL</t>
  </si>
  <si>
    <t>ШТН200/П1 XXL</t>
  </si>
  <si>
    <t>ШТН200/П1 L</t>
  </si>
  <si>
    <t>ПХ071/П9 4XL</t>
  </si>
  <si>
    <t>ПХ071/П9 5XL</t>
  </si>
  <si>
    <t>ПХ071/П9 3XL</t>
  </si>
  <si>
    <t>ПХ071/П9 XXL</t>
  </si>
  <si>
    <t>ПХ050/П1 M</t>
  </si>
  <si>
    <t>ПХ050/П1 XXS</t>
  </si>
  <si>
    <t>ПХ050/П1 XL</t>
  </si>
  <si>
    <t>ПХ050/П2 XXS</t>
  </si>
  <si>
    <t>ПХ050/П1 3XL</t>
  </si>
  <si>
    <t>ПХ050/П1 S</t>
  </si>
  <si>
    <t>ПХ050/П2 M</t>
  </si>
  <si>
    <t>ПХ050/П1 XXL</t>
  </si>
  <si>
    <t>ПХ050/П2 XS</t>
  </si>
  <si>
    <t>ПХ050/П2 3XL</t>
  </si>
  <si>
    <t>ПХ050/П1 L</t>
  </si>
  <si>
    <t>ПХ050/П2 XL</t>
  </si>
  <si>
    <t>ПХ050/П2 L</t>
  </si>
  <si>
    <t>ПХ050/П1 XS</t>
  </si>
  <si>
    <t>ПХ050/П2 XXL</t>
  </si>
  <si>
    <t>ПХ050/П2 S</t>
  </si>
  <si>
    <t>ПХ085/П1 XXL</t>
  </si>
  <si>
    <t>ПХ085/П1 S</t>
  </si>
  <si>
    <t>ПХ085/П1 XS</t>
  </si>
  <si>
    <t>ПХ085/П1 XL</t>
  </si>
  <si>
    <t>ПХ085/П1 3XL</t>
  </si>
  <si>
    <t>ПХ085/П1 M</t>
  </si>
  <si>
    <t>ПХ085/П1 L</t>
  </si>
  <si>
    <t>ПХ085/П1 XXS</t>
  </si>
  <si>
    <t>ПХ010/П4 98</t>
  </si>
  <si>
    <t>ПХ010/П4 104</t>
  </si>
  <si>
    <t>ПХ010/П2 98</t>
  </si>
  <si>
    <t>ПХ010/П4 86</t>
  </si>
  <si>
    <t>ДО013/7L</t>
  </si>
  <si>
    <t>ДО013/7XL</t>
  </si>
  <si>
    <t>ДO013/6XXL</t>
  </si>
  <si>
    <t>ДO013/6</t>
  </si>
  <si>
    <t>ДO013/6L</t>
  </si>
  <si>
    <t>ДO013/6M</t>
  </si>
  <si>
    <t>ДО013/7M</t>
  </si>
  <si>
    <t>ДO013/6XL</t>
  </si>
  <si>
    <t>ДО013/7XXL</t>
  </si>
  <si>
    <t>ДO013/6S</t>
  </si>
  <si>
    <t>ДО013/7S</t>
  </si>
  <si>
    <t>ПХ077/П1 XL</t>
  </si>
  <si>
    <t>ПХ077/П1 4XL</t>
  </si>
  <si>
    <t>ПХ077/П1 XS</t>
  </si>
  <si>
    <t>ПХ077/П1 5XL</t>
  </si>
  <si>
    <t>ПХ077/П1 L</t>
  </si>
  <si>
    <t>ПХ077/П1 3XL</t>
  </si>
  <si>
    <t>ПХ077/П1 S</t>
  </si>
  <si>
    <t>ПХ077/П1 M</t>
  </si>
  <si>
    <t>ПХ077/П1 XXL</t>
  </si>
  <si>
    <t>ПХ077/П1 XXS</t>
  </si>
  <si>
    <t>ПХ071/П3 3XL</t>
  </si>
  <si>
    <t>ПХ071/П3 5XL</t>
  </si>
  <si>
    <t>ПХ071/П3 4XL</t>
  </si>
  <si>
    <t>ПХ080/П3 3XL</t>
  </si>
  <si>
    <t>ПХ080/П3 XL</t>
  </si>
  <si>
    <t>ПХ080/П3 M</t>
  </si>
  <si>
    <t>ПХ080/П3 S</t>
  </si>
  <si>
    <t>ПХ080/П3 XXS</t>
  </si>
  <si>
    <t>ПХ080/П2 S</t>
  </si>
  <si>
    <t>ПХ080/П2 XXL</t>
  </si>
  <si>
    <t>ПХ080/П3 XS</t>
  </si>
  <si>
    <t>ПХ080/П2 XL</t>
  </si>
  <si>
    <t>ПХ080/П2 M</t>
  </si>
  <si>
    <t>ПХ080/П2 L</t>
  </si>
  <si>
    <t>ПХ080/П3 XXL</t>
  </si>
  <si>
    <t>ПХ080/П3 L</t>
  </si>
  <si>
    <t>ПХ080/П2 XXS</t>
  </si>
  <si>
    <t>ШРТ100/П5 S</t>
  </si>
  <si>
    <t>ПХ077/П2 M</t>
  </si>
  <si>
    <t>ПХ077/П2 L</t>
  </si>
  <si>
    <t>ПХ077/П2 XXS</t>
  </si>
  <si>
    <t>ПХ077/П2 S</t>
  </si>
  <si>
    <t>ПХ077/П2 4XL</t>
  </si>
  <si>
    <t>ПХ077/П2 XXL</t>
  </si>
  <si>
    <t>ПХ077/П2 3XL</t>
  </si>
  <si>
    <t>ПХ077/П2 XS</t>
  </si>
  <si>
    <t>ПХ077/П2 5XL</t>
  </si>
  <si>
    <t>ПХ077/П2 XL</t>
  </si>
  <si>
    <t>ПХ080/П1 XXL</t>
  </si>
  <si>
    <t>ПХ080/П1 L</t>
  </si>
  <si>
    <t>ПХ080/П1 XXS</t>
  </si>
  <si>
    <t>ПХ080/П1 XS</t>
  </si>
  <si>
    <t>ПХ080/П1 XL</t>
  </si>
  <si>
    <t>ПХ080/П1 S</t>
  </si>
  <si>
    <t>ПХ080/П4 XXL</t>
  </si>
  <si>
    <t>ПХ080/П1 M</t>
  </si>
  <si>
    <t>ПХ080/П1 3XL</t>
  </si>
  <si>
    <t>ПХ080/П4 3XL</t>
  </si>
  <si>
    <t>ПХ080/П4 M</t>
  </si>
  <si>
    <t>ПХ085/П4 XL</t>
  </si>
  <si>
    <t>ПХ085/П5 3XL</t>
  </si>
  <si>
    <t>ПХ085/П4 S</t>
  </si>
  <si>
    <t>ПХ085/П4 XS</t>
  </si>
  <si>
    <t>ПХ085/П5 M</t>
  </si>
  <si>
    <t>ПХ085/П4 M</t>
  </si>
  <si>
    <t>ПХ085/П5 XS</t>
  </si>
  <si>
    <t>ПХ085/П4 3XL</t>
  </si>
  <si>
    <t>ПХ085/П3 3XL</t>
  </si>
  <si>
    <t>ПХ085/П3 L</t>
  </si>
  <si>
    <t>ПХ085/П5 S</t>
  </si>
  <si>
    <t>ПХ085/П4 L</t>
  </si>
  <si>
    <t>ПХ085/П3 M</t>
  </si>
  <si>
    <t>ПХ085/П4 XXL</t>
  </si>
  <si>
    <t>ПХ085/П5 XL</t>
  </si>
  <si>
    <t>ПХ085/П5 XXL</t>
  </si>
  <si>
    <t>ПХ085/П5 XXS</t>
  </si>
  <si>
    <t>ПХ085/П5 L</t>
  </si>
  <si>
    <t>ПХ085/П4 XXS</t>
  </si>
  <si>
    <t>ПХ080/П5 XS</t>
  </si>
  <si>
    <t>ПХ080/П5 S</t>
  </si>
  <si>
    <t>ПХ080/П5 L</t>
  </si>
  <si>
    <t>ПХ080/П5 XL</t>
  </si>
  <si>
    <t>ПХ080/П5 M</t>
  </si>
  <si>
    <t>ПХ080/П5 XXL</t>
  </si>
  <si>
    <t>ПХ080/П5 XXS</t>
  </si>
  <si>
    <t>ПХ080/П5 3XL</t>
  </si>
  <si>
    <t>ТНХЛ060/П4 S</t>
  </si>
  <si>
    <t>ПХ071/П5 S</t>
  </si>
  <si>
    <t>ПХ077/П3 XS</t>
  </si>
  <si>
    <t>ПХ071/П5 XS</t>
  </si>
  <si>
    <t>ПХ077/П3 M</t>
  </si>
  <si>
    <t>ПХ071/П5 5XL</t>
  </si>
  <si>
    <t>ПВ007/П1 46</t>
  </si>
  <si>
    <t>ПВ009/П2 46</t>
  </si>
  <si>
    <t>ПВ009/П4 48</t>
  </si>
  <si>
    <t>ПВ007/П4 46</t>
  </si>
  <si>
    <t>ПВ007/П2 42</t>
  </si>
  <si>
    <t>ПВ007/П3 44</t>
  </si>
  <si>
    <t>ПВ007/П4 52</t>
  </si>
  <si>
    <t>ПВ007/П1 50</t>
  </si>
  <si>
    <t>ПВ005/П3 44</t>
  </si>
  <si>
    <t>ПВ009/П4 46</t>
  </si>
  <si>
    <t>ПВ005/П2 46</t>
  </si>
  <si>
    <t>ПВ009/П1 42</t>
  </si>
  <si>
    <t>ПВ009/П3 46</t>
  </si>
  <si>
    <t>ПВ009/П2 42</t>
  </si>
  <si>
    <t>ПВ005/П2 42</t>
  </si>
  <si>
    <t>ПВ005/П3 42</t>
  </si>
  <si>
    <t>ПВ009/П4 42</t>
  </si>
  <si>
    <t>ПВ007/П3 46</t>
  </si>
  <si>
    <t>ПВ009/П1 50</t>
  </si>
  <si>
    <t>ПВ005/П1 44</t>
  </si>
  <si>
    <t>ПВ009/П1 46</t>
  </si>
  <si>
    <t>ПВ007/П2 46</t>
  </si>
  <si>
    <t>ПХ085/П6 XL</t>
  </si>
  <si>
    <t>ПХ085/П6 3XL</t>
  </si>
  <si>
    <t>ПХ085/П6 M</t>
  </si>
  <si>
    <t>ПХ085/П6 S</t>
  </si>
  <si>
    <t>ПХ085/П6 L</t>
  </si>
  <si>
    <t>ПХ085/П6 XXL</t>
  </si>
  <si>
    <t>ПХ085/П6 XS</t>
  </si>
  <si>
    <t>ПХ085/П6 XXS</t>
  </si>
  <si>
    <t>ПХ050/П5 XXS</t>
  </si>
  <si>
    <t>ПХ050/П5 XL</t>
  </si>
  <si>
    <t>ПХ050/П5 XXL</t>
  </si>
  <si>
    <t>ПХ050/П5 XS</t>
  </si>
  <si>
    <t>ПХ050/П5 S</t>
  </si>
  <si>
    <t>ПХ050/П5 3XL</t>
  </si>
  <si>
    <t>ПХ050/П5 L</t>
  </si>
  <si>
    <t>ПХ050/П5 M</t>
  </si>
  <si>
    <t>ПХ077/П5 4XL</t>
  </si>
  <si>
    <t>ПХ077/П5 3XL</t>
  </si>
  <si>
    <t>ПХ077/П4 XXL</t>
  </si>
  <si>
    <t>ПХ077/П5 L</t>
  </si>
  <si>
    <t>ПХ077/П4 L</t>
  </si>
  <si>
    <t>ПХ077/П6 5XL</t>
  </si>
  <si>
    <t>ПХ077/П6 L</t>
  </si>
  <si>
    <t>ПХ077/П4 M</t>
  </si>
  <si>
    <t>ПХ077/П6 XL</t>
  </si>
  <si>
    <t>ПХ077/П4 XXS</t>
  </si>
  <si>
    <t>ПХ077/П5 XXS</t>
  </si>
  <si>
    <t>ПХ077/П5 M</t>
  </si>
  <si>
    <t>ПХ077/П5 XS</t>
  </si>
  <si>
    <t>ПХ077/П6 S</t>
  </si>
  <si>
    <t>ПХ077/П5 XL</t>
  </si>
  <si>
    <t>ПХ077/П4 5XL</t>
  </si>
  <si>
    <t>ПХ077/П4 3XL</t>
  </si>
  <si>
    <t>ПХ077/П4 XS</t>
  </si>
  <si>
    <t>ПХ077/П6 XXL</t>
  </si>
  <si>
    <t>ПХ077/П5 XXL</t>
  </si>
  <si>
    <t>ПХ077/П6 M</t>
  </si>
  <si>
    <t>ПХ077/П6 3XL</t>
  </si>
  <si>
    <t>ПХ077/П4 S</t>
  </si>
  <si>
    <t>ПХ077/П6 4XL</t>
  </si>
  <si>
    <t>ПХ077/П4 XL</t>
  </si>
  <si>
    <t>ПХ077/П6 XXS</t>
  </si>
  <si>
    <t>ПХ077/П5 S</t>
  </si>
  <si>
    <t>ПХ077/П6 XS</t>
  </si>
  <si>
    <t>ПХ077/П4 4XL</t>
  </si>
  <si>
    <t>ПХ077/П5 5XL</t>
  </si>
  <si>
    <t>ШТН200/П4 S</t>
  </si>
  <si>
    <t>ШТН200/П3 M</t>
  </si>
  <si>
    <t>ШТН200/П3 S</t>
  </si>
  <si>
    <t>ШТН200/П3 XXL</t>
  </si>
  <si>
    <t>ШТН200/П4 XL</t>
  </si>
  <si>
    <t>ШТН200/П4 XXL</t>
  </si>
  <si>
    <t>ШТН200/П3 L</t>
  </si>
  <si>
    <t>ШТН200/П4 3XL</t>
  </si>
  <si>
    <t>ШТН200/П4 L</t>
  </si>
  <si>
    <t>ШТН200/П3 XL</t>
  </si>
  <si>
    <t>ШТН200/П4 M</t>
  </si>
  <si>
    <t>ШТН200/П3 3XL</t>
  </si>
  <si>
    <t>ДО027/97 XXL</t>
  </si>
  <si>
    <t>ДО027/6 3XL</t>
  </si>
  <si>
    <t>ДО027/3 XXL</t>
  </si>
  <si>
    <t>ДО027/38 XL</t>
  </si>
  <si>
    <t>ДО027/11 S</t>
  </si>
  <si>
    <t>ДО027/97 M</t>
  </si>
  <si>
    <t>ДО027/6 M</t>
  </si>
  <si>
    <t>ДО027/97 S</t>
  </si>
  <si>
    <t>ДО027/38 M</t>
  </si>
  <si>
    <t>ДО027/1 XL</t>
  </si>
  <si>
    <t>ДО027/22 XXL</t>
  </si>
  <si>
    <t>ДО027/2 L</t>
  </si>
  <si>
    <t>ДО027/3 M</t>
  </si>
  <si>
    <t>ДО027/38 S</t>
  </si>
  <si>
    <t>ДО027/38 L</t>
  </si>
  <si>
    <t>ДО027/6 L</t>
  </si>
  <si>
    <t>ДО027/13 S</t>
  </si>
  <si>
    <t>ДО027/20 L</t>
  </si>
  <si>
    <t>ДО027/3 3XL</t>
  </si>
  <si>
    <t>ДО027/20 M</t>
  </si>
  <si>
    <t>ДО027/20 S</t>
  </si>
  <si>
    <t>ДО027/22 S</t>
  </si>
  <si>
    <t>ДО027/1 3XL</t>
  </si>
  <si>
    <t>ДО027/2 M</t>
  </si>
  <si>
    <t>ДО027/22 L</t>
  </si>
  <si>
    <t>ДО027/96 S</t>
  </si>
  <si>
    <t>ДО027/96 L</t>
  </si>
  <si>
    <t>ДО027/97 L</t>
  </si>
  <si>
    <t>ДО027/6 XXL</t>
  </si>
  <si>
    <t>ДО027/38 3XL</t>
  </si>
  <si>
    <t>ДО027/3 L</t>
  </si>
  <si>
    <t>ДО027/6 S</t>
  </si>
  <si>
    <t>ДО027/96 XXL</t>
  </si>
  <si>
    <t>ДО027/1 S</t>
  </si>
  <si>
    <t>ДО027/3 S</t>
  </si>
  <si>
    <t>ДО027/1 M</t>
  </si>
  <si>
    <t>ДО027/13 XXL</t>
  </si>
  <si>
    <t>ДО027/20 XXL</t>
  </si>
  <si>
    <t>ДО027/1 L</t>
  </si>
  <si>
    <t>ДО027/6 XL</t>
  </si>
  <si>
    <t>ДО027/22 3XL</t>
  </si>
  <si>
    <t>ДО027/20 3XL</t>
  </si>
  <si>
    <t>ДО027/2 3XL</t>
  </si>
  <si>
    <t>ДО027/13 XL</t>
  </si>
  <si>
    <t>ДО027/97 XL</t>
  </si>
  <si>
    <t>ДО027/96 XL</t>
  </si>
  <si>
    <t>ДО027/97 3XL</t>
  </si>
  <si>
    <t>ДО027/13 3XL</t>
  </si>
  <si>
    <t>ДО027/22 XL</t>
  </si>
  <si>
    <t>ДО027/38 XXL</t>
  </si>
  <si>
    <t>ДО027/3 XL</t>
  </si>
  <si>
    <t>ДО027/2 XXL</t>
  </si>
  <si>
    <t>ДО027/2 XL</t>
  </si>
  <si>
    <t>ДО027/1 XXL</t>
  </si>
  <si>
    <t>ДО027/13 L</t>
  </si>
  <si>
    <t>ДО027/96 M</t>
  </si>
  <si>
    <t>ДО027/22 M</t>
  </si>
  <si>
    <t>ДО027/16 XL</t>
  </si>
  <si>
    <t>ДО027/16 XXL</t>
  </si>
  <si>
    <t>ДО027/96 3XL</t>
  </si>
  <si>
    <t>ДО027/2 S</t>
  </si>
  <si>
    <t>ДО027/20 XL</t>
  </si>
  <si>
    <t>ПХ085/П8 3XL</t>
  </si>
  <si>
    <t>ПХ085/П8 L</t>
  </si>
  <si>
    <t>ПХ085/П7 XXL</t>
  </si>
  <si>
    <t>ПХ085/П8 M</t>
  </si>
  <si>
    <t>ПХ085/П8 S</t>
  </si>
  <si>
    <t>ПХ085/П8 XL</t>
  </si>
  <si>
    <t>ПХ085/П8 XS</t>
  </si>
  <si>
    <t>ПХ085/П8 XXL</t>
  </si>
  <si>
    <t>ПХ085/П8 XXS</t>
  </si>
  <si>
    <t>ПХ085/П7 3XL</t>
  </si>
  <si>
    <t>ПХ085/П7 XL</t>
  </si>
  <si>
    <t>ПХ080/П6 S</t>
  </si>
  <si>
    <t>ПХ080/П6 L</t>
  </si>
  <si>
    <t>ПХ080/П6 M</t>
  </si>
  <si>
    <t>ПХ080/П6 3XL</t>
  </si>
  <si>
    <t>ПХ080/П6 XL</t>
  </si>
  <si>
    <t>ПХ080/П6 XXL</t>
  </si>
  <si>
    <t>ПХ080/П6 XS</t>
  </si>
  <si>
    <t>ПХ080/П6 XXS</t>
  </si>
  <si>
    <t>ПХ080/П7 3XL</t>
  </si>
  <si>
    <t>ПХ080/П7 L</t>
  </si>
  <si>
    <t>ПХ080/П7 M</t>
  </si>
  <si>
    <t>ПХ080/П7 S</t>
  </si>
  <si>
    <t>ПХ080/П7 XS</t>
  </si>
  <si>
    <t>ПХ080/П7 XL</t>
  </si>
  <si>
    <t>ПХ080/П7 XXL</t>
  </si>
  <si>
    <t>ПХ080/П7 XXS</t>
  </si>
  <si>
    <t>СБ019/101</t>
  </si>
  <si>
    <t>БЗ/100/1м</t>
  </si>
  <si>
    <t>ДО027/11 M</t>
  </si>
  <si>
    <t>ДО027/9 L</t>
  </si>
  <si>
    <t>ДО027/9 M</t>
  </si>
  <si>
    <t>ЖТ045/36 L</t>
  </si>
  <si>
    <t>ЖТ045/36 M</t>
  </si>
  <si>
    <t>ЖТ045/36S</t>
  </si>
  <si>
    <t>ЖТ075/14 M</t>
  </si>
  <si>
    <t>ЖТ075/2 L</t>
  </si>
  <si>
    <t>ЖТ075/36 M</t>
  </si>
  <si>
    <t>КЖ060/7(L)</t>
  </si>
  <si>
    <t>КЖ061/43(XL)</t>
  </si>
  <si>
    <t>КЖ062/1(M)</t>
  </si>
  <si>
    <t>КЖ063/1(M)</t>
  </si>
  <si>
    <t>КЖ066/1(S)</t>
  </si>
  <si>
    <t>КЖ067/1(XS)</t>
  </si>
  <si>
    <t>КСТХЛ083/П1L</t>
  </si>
  <si>
    <t>КСТХЛ083/П1M</t>
  </si>
  <si>
    <t>КСТХЛ083/П1XXL</t>
  </si>
  <si>
    <t>КСТХЛ083/П1XXXL</t>
  </si>
  <si>
    <t>КСТХЛ083/П1XXXXL</t>
  </si>
  <si>
    <t>КСТХЛ083/П2L4123412341234</t>
  </si>
  <si>
    <t>КСТХЛ083/П2M</t>
  </si>
  <si>
    <t>КСТХЛ083/П2M12342134</t>
  </si>
  <si>
    <t>КСТХЛ083/П2XL</t>
  </si>
  <si>
    <t>КСТХЛ083/П2XXL</t>
  </si>
  <si>
    <t>КСТХЛ083/П2XXXXL</t>
  </si>
  <si>
    <t>КСТХЛ083/П3M</t>
  </si>
  <si>
    <t>КСТХЛ083/П3XL</t>
  </si>
  <si>
    <t>КСТХЛ083/П3XXXL</t>
  </si>
  <si>
    <t>КСТХЛ083/П3XXXXL</t>
  </si>
  <si>
    <t>КСТХЛ083/П4XXL</t>
  </si>
  <si>
    <t>КСТХЛ083/П5M</t>
  </si>
  <si>
    <t>КСТХЛ083/П5XL</t>
  </si>
  <si>
    <t>КСТХЛ083/П6XXXXXL</t>
  </si>
  <si>
    <t>КСТХЛ083/П7XXXL</t>
  </si>
  <si>
    <t>ЛГС088/П2S/M</t>
  </si>
  <si>
    <t>ЛГС088/П3-2XL/3XL</t>
  </si>
  <si>
    <t>ЛГС088/П4/</t>
  </si>
  <si>
    <t>ЛГС088/П4S/M</t>
  </si>
  <si>
    <t>ЛОССП076/1432523562354</t>
  </si>
  <si>
    <t>МХ069/1M235454</t>
  </si>
  <si>
    <t>МХ069/7XL</t>
  </si>
  <si>
    <t>МХ079/1/ML123423</t>
  </si>
  <si>
    <t>МХ079/1/MXXXXL134241234</t>
  </si>
  <si>
    <t>МХ079/11/MXL</t>
  </si>
  <si>
    <t>МХ079/11/MXXL</t>
  </si>
  <si>
    <t>МХ079/11/MXXXL</t>
  </si>
  <si>
    <t>МХ079/5/MXXL13412341234123</t>
  </si>
  <si>
    <t>МХ079/5/MXXXL123412341234</t>
  </si>
  <si>
    <t>МХ079/5/MXXXXL6634636</t>
  </si>
  <si>
    <t>МХ079/5/М4XL</t>
  </si>
  <si>
    <t>МХ119/П23XL</t>
  </si>
  <si>
    <t>МХЛ501/1/М(M)</t>
  </si>
  <si>
    <t>МХЛ501/1/М3XL</t>
  </si>
  <si>
    <t>МХЛ501/11/MXL</t>
  </si>
  <si>
    <t>МХЛ501/5/M(M)</t>
  </si>
  <si>
    <t>МХЛ501/5/MXL</t>
  </si>
  <si>
    <t>ПА071/П3M</t>
  </si>
  <si>
    <t>ПА071/П3XL</t>
  </si>
  <si>
    <t>ПА071/П4L</t>
  </si>
  <si>
    <t>ПА071/П4S</t>
  </si>
  <si>
    <t>ПЛТ001/1 XS</t>
  </si>
  <si>
    <t>ПЛТ001/1 XXS</t>
  </si>
  <si>
    <t>ПЛТ001/22 M</t>
  </si>
  <si>
    <t>ПЛТ001/22 S</t>
  </si>
  <si>
    <t>ПЛТ001/22 XS</t>
  </si>
  <si>
    <t>ПЛТ001/22 XXS</t>
  </si>
  <si>
    <t>ПЛТ001/36 M</t>
  </si>
  <si>
    <t>ПЛТ001/36 S</t>
  </si>
  <si>
    <t>ПЛТ001/36 XXS</t>
  </si>
  <si>
    <t>ПХ010/П1 104</t>
  </si>
  <si>
    <t>ПХ010/П2 104</t>
  </si>
  <si>
    <t>ПХ010/П2 92</t>
  </si>
  <si>
    <t>ПХ010/П3 110</t>
  </si>
  <si>
    <t>ПХ010/П3 98</t>
  </si>
  <si>
    <t>ПХ010/П4 110</t>
  </si>
  <si>
    <t>ПХ010/П5 110</t>
  </si>
  <si>
    <t>ПХ010/П5 86</t>
  </si>
  <si>
    <t>ПХ010/П5 92</t>
  </si>
  <si>
    <t>ПХ071/36S12341234123</t>
  </si>
  <si>
    <t>ПХ071/36XL</t>
  </si>
  <si>
    <t>ПХ071/36XXL412341234</t>
  </si>
  <si>
    <t>ПХ071/4L</t>
  </si>
  <si>
    <t>ПХ071/4L125443523542</t>
  </si>
  <si>
    <t>ПХ071/4M</t>
  </si>
  <si>
    <t>ПХ071/4XL123413413</t>
  </si>
  <si>
    <t>ПХ071/4XXS124341234</t>
  </si>
  <si>
    <t>ПХ071/52Lывапыапыавп</t>
  </si>
  <si>
    <t>ПХ071/52Sывапыпывап</t>
  </si>
  <si>
    <t>ПХ071/53M</t>
  </si>
  <si>
    <t>ПХ071/53M23452354</t>
  </si>
  <si>
    <t>ПХ071/53S1341234</t>
  </si>
  <si>
    <t>ПХ071/53XL</t>
  </si>
  <si>
    <t>ПХ071/53XL1241234</t>
  </si>
  <si>
    <t>ПХ071/53XXS</t>
  </si>
  <si>
    <t>ПХ071/54XS</t>
  </si>
  <si>
    <t>ПХ071/7L254254254</t>
  </si>
  <si>
    <t>ПХ071/7M12341234123</t>
  </si>
  <si>
    <t>ПХ071/7XXL</t>
  </si>
  <si>
    <t>ПХ071/7XXL4525425</t>
  </si>
  <si>
    <t>ПХ071/П1 S</t>
  </si>
  <si>
    <t>ПХ071/П1 XL</t>
  </si>
  <si>
    <t>ПХ071/П10L</t>
  </si>
  <si>
    <t>ПХ071/П10M</t>
  </si>
  <si>
    <t>ПХ071/П10XS</t>
  </si>
  <si>
    <t>ПХ071/П10XXSыавпыавп</t>
  </si>
  <si>
    <t>ПХ071/П11XS124234</t>
  </si>
  <si>
    <t>ПХ071/П11XXS</t>
  </si>
  <si>
    <t>ПХ071/П12S</t>
  </si>
  <si>
    <t>ПХ071/П14L</t>
  </si>
  <si>
    <t>ПХ071/П15L</t>
  </si>
  <si>
    <t>ПХ071/П15S</t>
  </si>
  <si>
    <t>ПХ071/П16L</t>
  </si>
  <si>
    <t>ПХ071/П16XL</t>
  </si>
  <si>
    <t>ПХ071/П16XS</t>
  </si>
  <si>
    <t>ПХ071/П17S</t>
  </si>
  <si>
    <t>ПХ071/П17XL</t>
  </si>
  <si>
    <t>ПХ071/П18XXL</t>
  </si>
  <si>
    <t>ПХ071/П19M</t>
  </si>
  <si>
    <t>ПХ071/П19S</t>
  </si>
  <si>
    <t>ПХ071/П19XXL</t>
  </si>
  <si>
    <t>ПХ071/П2 L</t>
  </si>
  <si>
    <t>ПХ071/П2 S</t>
  </si>
  <si>
    <t>ПХ071/П2 XS</t>
  </si>
  <si>
    <t>ПХ071/П22L</t>
  </si>
  <si>
    <t>ПХ071/П23XL</t>
  </si>
  <si>
    <t>ПХ071/П5 M</t>
  </si>
  <si>
    <t>ПХ071/П7XL</t>
  </si>
  <si>
    <t>ПХ071/П7XXS</t>
  </si>
  <si>
    <t>ПХ071/П9M</t>
  </si>
  <si>
    <t>ПХ077/П34</t>
  </si>
  <si>
    <t>ПХ077/П3 4XL</t>
  </si>
  <si>
    <t>ПХ077/П3 XXL</t>
  </si>
  <si>
    <t>ПХ085/П2 M</t>
  </si>
  <si>
    <t>ПХ085/П2 XL</t>
  </si>
  <si>
    <t>ПХТ505/П2 L</t>
  </si>
  <si>
    <t>РК034/3</t>
  </si>
  <si>
    <t>РКЗ108/П4</t>
  </si>
  <si>
    <t>ТНХЛ060/П3 3XL</t>
  </si>
  <si>
    <t>ТНХЛ060/П3 XXL</t>
  </si>
  <si>
    <t>ТНХЛ084/П3_XL</t>
  </si>
  <si>
    <t>ТНХЛ084/П5_M</t>
  </si>
  <si>
    <t>ТНХЛ084/П6(5XL)</t>
  </si>
  <si>
    <t>ТНХЛ084/П6(L)</t>
  </si>
  <si>
    <t>ТНХЛ084/П6(XL)</t>
  </si>
  <si>
    <t>ТНХЛ084/П6(XXL)</t>
  </si>
  <si>
    <t>ТНХЛ084/П6(XXXL)</t>
  </si>
  <si>
    <t>ТНХЛ084/П7XL</t>
  </si>
  <si>
    <t>ТНХЛ084/П7XXL</t>
  </si>
  <si>
    <t>ТНХЛ084/П8M</t>
  </si>
  <si>
    <t>ТНХЛ084/П8XL</t>
  </si>
  <si>
    <t>ТНХЛ084/П8XXL</t>
  </si>
  <si>
    <t>ТНХЛ084/П8XXXL</t>
  </si>
  <si>
    <t>ФХ040/22/M (M)</t>
  </si>
  <si>
    <t>ФХ040/5/M (M)</t>
  </si>
  <si>
    <t>ФХ040/99/М(XXL)</t>
  </si>
  <si>
    <t>ФХ042/1/F L</t>
  </si>
  <si>
    <t>ФХ042/1/F XL</t>
  </si>
  <si>
    <t>ФХ042/11/F(S)</t>
  </si>
  <si>
    <t>ФХ042/36/F 3XL</t>
  </si>
  <si>
    <t>ФХ042/36/F L</t>
  </si>
  <si>
    <t>ФХ042/36/F M</t>
  </si>
  <si>
    <t>ФХ042/36/F XS</t>
  </si>
  <si>
    <t>ФХ042/7/F 3XL</t>
  </si>
  <si>
    <t>ФХ042/7/F XS</t>
  </si>
  <si>
    <t>ФХ046-48/1/F(M)</t>
  </si>
  <si>
    <t>ФХ090/П1_XL</t>
  </si>
  <si>
    <t>ФХ090/П2_3XL</t>
  </si>
  <si>
    <t>ФХ091/1/M(M)</t>
  </si>
  <si>
    <t>ФХ091/1/MXXL</t>
  </si>
  <si>
    <t>ФХ091/22/M(M)</t>
  </si>
  <si>
    <t>ФХ091/36/M(L)</t>
  </si>
  <si>
    <t>ХЛТ085/П1_4XL</t>
  </si>
  <si>
    <t>ХЛТ085/П1_5XL</t>
  </si>
  <si>
    <t>ХФ047/1(XL)</t>
  </si>
  <si>
    <t>ХФ047/11(M)</t>
  </si>
  <si>
    <t>ХФ047/11(S)</t>
  </si>
  <si>
    <t>ШРТ096/3XL</t>
  </si>
  <si>
    <t>ШРТ096/3XXL</t>
  </si>
  <si>
    <t>ШРТ100/П1 M</t>
  </si>
  <si>
    <t>ШРТ100/П1 S</t>
  </si>
  <si>
    <t>ШРТ100/П4 3XL</t>
  </si>
  <si>
    <t>ШРТ100/П4 XXL</t>
  </si>
  <si>
    <t>ШРТ100/П5 3XL</t>
  </si>
  <si>
    <t>ШРТ100/П5 XXL</t>
  </si>
  <si>
    <t>ШРТ100/П6 3XL</t>
  </si>
  <si>
    <t>ШРТ100/П6 M</t>
  </si>
  <si>
    <t>ШРТ100/П6 S</t>
  </si>
  <si>
    <t>ШРТ100/П6 XL</t>
  </si>
  <si>
    <t>ШРТ100/П7 3XL</t>
  </si>
  <si>
    <t>ШРТ100/П7 M</t>
  </si>
  <si>
    <t>ШРТ100/П7 S</t>
  </si>
  <si>
    <t>ШРТ100/П7 XXL</t>
  </si>
  <si>
    <t>ШРФ301/П1</t>
  </si>
  <si>
    <t>ШТН097/П1(XL)</t>
  </si>
  <si>
    <t>ШТН097/П1(XXL)</t>
  </si>
  <si>
    <t>ШТН097/П2(M)</t>
  </si>
  <si>
    <t>ДО013/4M</t>
  </si>
  <si>
    <t>КЖ067/1(M)</t>
  </si>
  <si>
    <t>КСТХЛ083/П1XXL1234123413</t>
  </si>
  <si>
    <t>КСТХЛ083/П4_L</t>
  </si>
  <si>
    <t>КСТХЛ083/П6XXXL</t>
  </si>
  <si>
    <t>ЛГС088/П3L/XL</t>
  </si>
  <si>
    <t>МХ079/11/ML</t>
  </si>
  <si>
    <t>МХЛ501/11/M3XL</t>
  </si>
  <si>
    <t>ПХ010/П1 110</t>
  </si>
  <si>
    <t>ПХ010/П1 92</t>
  </si>
  <si>
    <t>ПХ010/П3 92</t>
  </si>
  <si>
    <t>ПХ010/П4 92</t>
  </si>
  <si>
    <t>ПХ071/4S</t>
  </si>
  <si>
    <t>ПХ071/4S123412341</t>
  </si>
  <si>
    <t>ПХ071/53XS</t>
  </si>
  <si>
    <t>ПХ071/54S34123</t>
  </si>
  <si>
    <t>ПХ071/54XS12341234</t>
  </si>
  <si>
    <t>ПХ071/7XXS234234</t>
  </si>
  <si>
    <t>ПХ071/П12XXS</t>
  </si>
  <si>
    <t>ПХ071/П14S</t>
  </si>
  <si>
    <t>ПХ071/П14XL</t>
  </si>
  <si>
    <t>ПХ071/П14XXL</t>
  </si>
  <si>
    <t>ПХ071/П16XXL</t>
  </si>
  <si>
    <t>ПХ071/П18M</t>
  </si>
  <si>
    <t>ПХ071/П18XL</t>
  </si>
  <si>
    <t>ПХ071/П22M</t>
  </si>
  <si>
    <t>ПХ071/П22XS</t>
  </si>
  <si>
    <t>ПХ071/П23XXL</t>
  </si>
  <si>
    <t>ПХ071/П24S</t>
  </si>
  <si>
    <t>ПХ071/П24XL</t>
  </si>
  <si>
    <t>ПХ071/П24XXL</t>
  </si>
  <si>
    <t>ПХ071/П9XXS</t>
  </si>
  <si>
    <t>ПХ077/П10 44</t>
  </si>
  <si>
    <t>ПХ077/П3 XXS</t>
  </si>
  <si>
    <t>ТНХЛ084/П1_3XL</t>
  </si>
  <si>
    <t>ТНХЛ084/П3_M</t>
  </si>
  <si>
    <t>ТНХЛ084/П7(M)</t>
  </si>
  <si>
    <t>ФХ040/30/М(S)</t>
  </si>
  <si>
    <t>ФХ040/30/М(XXL)</t>
  </si>
  <si>
    <t>ФХ042/1/F S</t>
  </si>
  <si>
    <t>ФХ042/1/F XS</t>
  </si>
  <si>
    <t>ФХ042/1/F XXL</t>
  </si>
  <si>
    <t>ФХ042/1/F(XL)</t>
  </si>
  <si>
    <t>ФХ042/11/F(M)</t>
  </si>
  <si>
    <t>ФХ042/11/F(XS)</t>
  </si>
  <si>
    <t>ФХ042/7/F S</t>
  </si>
  <si>
    <t>ФХ048-50/1/F(L)</t>
  </si>
  <si>
    <t>ФХ091/1/MXL</t>
  </si>
  <si>
    <t>ХЛТ085/П1_3XL</t>
  </si>
  <si>
    <t>ХФ047/1(L)</t>
  </si>
  <si>
    <t>ХФ047/1(S)</t>
  </si>
  <si>
    <t>ХФ047/1(М)</t>
  </si>
  <si>
    <t>ХФ047/11(L)</t>
  </si>
  <si>
    <t>ХФ047/5(XL)</t>
  </si>
  <si>
    <t>ШРТ100/П1 3XL</t>
  </si>
  <si>
    <t>ШРТ100/П1 XL</t>
  </si>
  <si>
    <t>ШРТ100/П5 L</t>
  </si>
  <si>
    <t>ШРТ100/П5 XL</t>
  </si>
  <si>
    <t>ШРТ100/П6 L</t>
  </si>
  <si>
    <t>ШРТ100/П7 L</t>
  </si>
  <si>
    <t>ШРТХЛ086/П2</t>
  </si>
  <si>
    <t>ШРТХЛ086/П2L</t>
  </si>
  <si>
    <t>ШРТХЛ086/П2XXL</t>
  </si>
  <si>
    <t>ШТН097/П1(M)</t>
  </si>
  <si>
    <t>КЖ062/1(L)</t>
  </si>
  <si>
    <t>КЖ064/1(M)</t>
  </si>
  <si>
    <t>КСТХЛ083/П1XL</t>
  </si>
  <si>
    <t>КСТХЛ083/П3M421341</t>
  </si>
  <si>
    <t>ЛГС088/П1-2Xl/3XL</t>
  </si>
  <si>
    <t>ЛГС088/П1S/M</t>
  </si>
  <si>
    <t>ЛГС088/П2-2XL/3XL</t>
  </si>
  <si>
    <t>МХ079/11/MXXXXL</t>
  </si>
  <si>
    <t>МХ079/5/MXL123412341234</t>
  </si>
  <si>
    <t>ПА071/П3L</t>
  </si>
  <si>
    <t>ПА071/П4M</t>
  </si>
  <si>
    <t>ПХ071/4XS134134</t>
  </si>
  <si>
    <t>ПХ071/52XXLывапыапыап</t>
  </si>
  <si>
    <t>ПХ071/54L4121</t>
  </si>
  <si>
    <t>ПХ071/7XL12341234</t>
  </si>
  <si>
    <t>ПХ071/П11S4123412</t>
  </si>
  <si>
    <t>ПХ071/П12L</t>
  </si>
  <si>
    <t>ПХ071/П12M</t>
  </si>
  <si>
    <t>ПХ071/П13XL</t>
  </si>
  <si>
    <t>ПХ071/П2 M</t>
  </si>
  <si>
    <t>ПХ071/П23S</t>
  </si>
  <si>
    <t>ПХ071/П24M</t>
  </si>
  <si>
    <t>ПХ071/П7S</t>
  </si>
  <si>
    <t>ПХ071/П9S</t>
  </si>
  <si>
    <t>ПХ085/П2 S</t>
  </si>
  <si>
    <t>ПХТ505/П1 XL</t>
  </si>
  <si>
    <t>ТНХЛ060/П3 5XL</t>
  </si>
  <si>
    <t>ТНХЛ084/П1_M</t>
  </si>
  <si>
    <t>ТНХЛ084/П1_XXL</t>
  </si>
  <si>
    <t>ТНХЛ084/П5_3XL</t>
  </si>
  <si>
    <t>ФХ040/12/M (L)</t>
  </si>
  <si>
    <t>ФХ040/22/M (L)</t>
  </si>
  <si>
    <t>ФХ040/99/М(M)</t>
  </si>
  <si>
    <t>ФХ042/36/F XXL</t>
  </si>
  <si>
    <t>ФХ091/1/M3XL</t>
  </si>
  <si>
    <t>ФХ091/36/M(3XL)</t>
  </si>
  <si>
    <t>ХЛТ085/П1_L</t>
  </si>
  <si>
    <t>ХФ047/1L</t>
  </si>
  <si>
    <t>ШРТ096/1XXL</t>
  </si>
  <si>
    <t>ШРТ096/3S</t>
  </si>
  <si>
    <t>ШРТ100/П4 L</t>
  </si>
  <si>
    <t>КЖ063/1(S)</t>
  </si>
  <si>
    <t>КЖ065/1(L)</t>
  </si>
  <si>
    <t>КСТХЛ083/П2XXXL</t>
  </si>
  <si>
    <t>КСТХЛ083/П4L</t>
  </si>
  <si>
    <t>КСТХЛ083/П6XL</t>
  </si>
  <si>
    <t>КСТХЛ083/П7XL</t>
  </si>
  <si>
    <t>КСТХЛ083/П7XXL</t>
  </si>
  <si>
    <t>ЛГС088/П4-2XL/3XL</t>
  </si>
  <si>
    <t>ПЛТ001/1 S</t>
  </si>
  <si>
    <t>ПХ010/П5 98</t>
  </si>
  <si>
    <t>ПХ071/52Mывапыап</t>
  </si>
  <si>
    <t>ПХ071/52XLывапывапа</t>
  </si>
  <si>
    <t>ПХ071/П10XSапыацке</t>
  </si>
  <si>
    <t>ПХ071/П12XL</t>
  </si>
  <si>
    <t>ПХ071/П14M</t>
  </si>
  <si>
    <t>ПХ071/П22S</t>
  </si>
  <si>
    <t>ПХ071/П7XS</t>
  </si>
  <si>
    <t>ПХТ505/П3 XL</t>
  </si>
  <si>
    <t>ТНХЛ084/П3_3XL</t>
  </si>
  <si>
    <t>ТНХЛ084/П3_L</t>
  </si>
  <si>
    <t>ФХ040/1/F(XS)</t>
  </si>
  <si>
    <t>ФХ042/7/F M</t>
  </si>
  <si>
    <t>ХФ047/11(XL)</t>
  </si>
  <si>
    <t>ХФ047/5(L)</t>
  </si>
  <si>
    <t>ХФ047/5(S)</t>
  </si>
  <si>
    <t>ШРТ096/1XL</t>
  </si>
  <si>
    <t>ШРТХЛ086/П1XXXL</t>
  </si>
  <si>
    <t>КЖ065/1(XL)</t>
  </si>
  <si>
    <t>КСТХЛ083/П2L</t>
  </si>
  <si>
    <t>КСТХЛ083/П2XXXL12341234</t>
  </si>
  <si>
    <t>КСТХЛ083/П5S</t>
  </si>
  <si>
    <t>КСТХЛ083/П5XXXL</t>
  </si>
  <si>
    <t>ПА071/П4XXL</t>
  </si>
  <si>
    <t>ПХ010/П1 86</t>
  </si>
  <si>
    <t>ПХ071/П10XLваыпыавп</t>
  </si>
  <si>
    <t>ПХ071/П11L</t>
  </si>
  <si>
    <t>ПХ071/П12XS</t>
  </si>
  <si>
    <t>ПХ071/П13M</t>
  </si>
  <si>
    <t>ПХ071/П13XS</t>
  </si>
  <si>
    <t>ПХ071/П17M</t>
  </si>
  <si>
    <t>ПХ085/П2 3XL</t>
  </si>
  <si>
    <t>ПХТ505/П1 3XL</t>
  </si>
  <si>
    <t>ПХТ505/П3 3XL</t>
  </si>
  <si>
    <t>ФХ042/11/F S</t>
  </si>
  <si>
    <t>ФХ090/П1_XXL</t>
  </si>
  <si>
    <t>ФХ090/П2_XXL</t>
  </si>
  <si>
    <t>ШРТ096/3M</t>
  </si>
  <si>
    <t>ШРТХЛ086/П1XL</t>
  </si>
  <si>
    <t>КЖ060/7(XL)</t>
  </si>
  <si>
    <t>КЖ062/1(XL)</t>
  </si>
  <si>
    <t>КСТХЛ083/П1L12342134124</t>
  </si>
  <si>
    <t>ЛОСДЖ077/31234</t>
  </si>
  <si>
    <t>ПА071/П1S</t>
  </si>
  <si>
    <t>ПА071/П1XXL</t>
  </si>
  <si>
    <t>ПХ071/52XS1343</t>
  </si>
  <si>
    <t>ПХ071/П11XL</t>
  </si>
  <si>
    <t>ПХ071/П13L</t>
  </si>
  <si>
    <t>ПХ071/П23L</t>
  </si>
  <si>
    <t>ПХ071/П9XS</t>
  </si>
  <si>
    <t>ПХТ505/П1 XXL</t>
  </si>
  <si>
    <t>ТНХЛ084/П7(L)</t>
  </si>
  <si>
    <t>ФХ040/99/М(XXXL)</t>
  </si>
  <si>
    <t>ФХ042/1/F M</t>
  </si>
  <si>
    <t>ШРТ100/П7 XL</t>
  </si>
  <si>
    <t>ШТН097/П1(L)</t>
  </si>
  <si>
    <t>КСТХЛ083/П3XL1341234134</t>
  </si>
  <si>
    <t>МХ079/1/MXXLуцйкйцук</t>
  </si>
  <si>
    <t>ПХ071/53XS12341234</t>
  </si>
  <si>
    <t>ПХ071/П2 XXL</t>
  </si>
  <si>
    <t>ПХ071/П7M</t>
  </si>
  <si>
    <t>ФХ090/П1_4XL</t>
  </si>
  <si>
    <t>ПХ010/П5 104</t>
  </si>
  <si>
    <t>ТНХЛ084/П7XXXL</t>
  </si>
  <si>
    <t>ШТН097/П2(L)</t>
  </si>
  <si>
    <t>КСТХЛ083/П2XL123413</t>
  </si>
  <si>
    <t>КЖ065/1(M)</t>
  </si>
  <si>
    <t>КЖ060/7(M)</t>
  </si>
  <si>
    <t>ФХ040/17/M2354234 (L)</t>
  </si>
  <si>
    <t>ШРТ096/1L</t>
  </si>
  <si>
    <t>ТНХЛ084/П5_XXL</t>
  </si>
  <si>
    <t>ШРТ096/1M</t>
  </si>
  <si>
    <t>ПХ071/54XXL151</t>
  </si>
  <si>
    <t>ЛГС088/П1L/XL</t>
  </si>
  <si>
    <t>ШРТ100/П5 M</t>
  </si>
  <si>
    <t>ПХ010/П3 86</t>
  </si>
  <si>
    <t>ПХТ505/П3 4XL</t>
  </si>
  <si>
    <t>ПХ071/П24XS</t>
  </si>
  <si>
    <t>ФХ040/17/M23542354 (M)</t>
  </si>
  <si>
    <t>ПХ071/П11M1234123</t>
  </si>
  <si>
    <t>ПА071/П3S</t>
  </si>
  <si>
    <t>КЖ061/43(L)</t>
  </si>
  <si>
    <t>ПА071/П1XL</t>
  </si>
  <si>
    <t>ПХ050/П1 5XL</t>
  </si>
  <si>
    <t>ПХ050/П1 4XL</t>
  </si>
  <si>
    <t>ПХ085/П8 4XL</t>
  </si>
  <si>
    <t>ПХ085/П8 5XL</t>
  </si>
  <si>
    <t>ПХ071/П24L</t>
  </si>
  <si>
    <t>ПХ071/П18S</t>
  </si>
  <si>
    <t>ПХ050/П2 4XL</t>
  </si>
  <si>
    <t>ПХ050/П2 5XL</t>
  </si>
  <si>
    <t>ТНХЛ084/П1_XL</t>
  </si>
  <si>
    <t>ПХ085/П4 4XL</t>
  </si>
  <si>
    <t>ПХ085/П4 5XL</t>
  </si>
  <si>
    <t>ПХ085/П1 5XL</t>
  </si>
  <si>
    <t>ПХ085/П1 4XL</t>
  </si>
  <si>
    <t>ПХ080/П3 4XL</t>
  </si>
  <si>
    <t>ПХ080/П6 5XL</t>
  </si>
  <si>
    <t>ПХ080/П3 5XL</t>
  </si>
  <si>
    <t>ПХ080/П7 5XL</t>
  </si>
  <si>
    <t>ПХ080/П6 4XL</t>
  </si>
  <si>
    <t>ПХТ505/П3 L</t>
  </si>
  <si>
    <t>ПХ080/П2 5XL</t>
  </si>
  <si>
    <t>ПХ080/П2 4XL</t>
  </si>
  <si>
    <t>КСТХЛ083/П1M412341234123</t>
  </si>
  <si>
    <t>ПХ071/7S13413</t>
  </si>
  <si>
    <t>ПХ080/П1 4XL</t>
  </si>
  <si>
    <t>ПХТ505/П1 4XL</t>
  </si>
  <si>
    <t>ПХ071/П23M</t>
  </si>
  <si>
    <t>ПХ080/П1 5XL</t>
  </si>
  <si>
    <t>ДООЖ27/96 52</t>
  </si>
  <si>
    <t>КСТХЛ083/П4_4XL</t>
  </si>
  <si>
    <t>ПХТ505/П2 M</t>
  </si>
  <si>
    <t>ШТН097/П2(3XL)</t>
  </si>
  <si>
    <t>ДООЖ13/38 XS</t>
  </si>
  <si>
    <t>ДООЖ13/38 3XL</t>
  </si>
  <si>
    <t>ДООЖ13/96 XS</t>
  </si>
  <si>
    <t>ДООЖ13/20 XS</t>
  </si>
  <si>
    <t>ДООЖ13/38 5XL</t>
  </si>
  <si>
    <t>ДООЖ13/13 XS</t>
  </si>
  <si>
    <t>ДООЖ13/22 XS</t>
  </si>
  <si>
    <t>ДООЖ13/22 5XL</t>
  </si>
  <si>
    <t>ДООЖ13/22 3XL</t>
  </si>
  <si>
    <t>ДООЖ013/16 46</t>
  </si>
  <si>
    <t>ДООЖ013/16 60</t>
  </si>
  <si>
    <t>ДООЖ013/16 54</t>
  </si>
  <si>
    <t>ДООЖ27/38 56</t>
  </si>
  <si>
    <t>ДООЖ27/20 5XL</t>
  </si>
  <si>
    <t>ДООЖ27/1 4XL</t>
  </si>
  <si>
    <t>ДООЖ27/1 5XL</t>
  </si>
  <si>
    <t>ПХТ505/П1 M</t>
  </si>
  <si>
    <t>ПХТ505/П3 XXL</t>
  </si>
  <si>
    <t>ДООЖ13/20 3XL</t>
  </si>
  <si>
    <t>ПХ071/П13S</t>
  </si>
  <si>
    <t>ПА071/П4XL</t>
  </si>
  <si>
    <t>ДООЖ013/16 52</t>
  </si>
  <si>
    <t>ДООЖ013/16 58</t>
  </si>
  <si>
    <t>ДООЖ13/22 4XL</t>
  </si>
  <si>
    <t>ДООЖ13/13 4XL</t>
  </si>
  <si>
    <t>ПХ071/П22XL</t>
  </si>
  <si>
    <t>ДООЖ013/16 56</t>
  </si>
  <si>
    <t>ДООЖ013/16 48</t>
  </si>
  <si>
    <t>ДООЖ013/16 44</t>
  </si>
  <si>
    <t>ДООЖ013/16 50</t>
  </si>
  <si>
    <t>ШТН097/П2(XL)</t>
  </si>
  <si>
    <t>КСТХЛ083/П7L</t>
  </si>
  <si>
    <t>ПА071/П1M</t>
  </si>
  <si>
    <t>ДООЖ13/7 46</t>
  </si>
  <si>
    <t>ДООЖ13/38 46</t>
  </si>
  <si>
    <t>КСТХЛ083/П5XXL</t>
  </si>
  <si>
    <t>КСТХЛ083/П7S</t>
  </si>
  <si>
    <t>ПХ071/П13XXL</t>
  </si>
  <si>
    <t>ШРТ096/1S</t>
  </si>
  <si>
    <t>ДООЖ13/38 54</t>
  </si>
  <si>
    <t>КСТХЛ083/П1XXXL123412341</t>
  </si>
  <si>
    <t>ПХ071/П8M</t>
  </si>
  <si>
    <t>ДООЖ13/6 46</t>
  </si>
  <si>
    <t>ДООЖ13/20 50</t>
  </si>
  <si>
    <t>ДООЖ13/6 48</t>
  </si>
  <si>
    <t>ДООЖ13/13 48</t>
  </si>
  <si>
    <t>ДООЖ13/96 48</t>
  </si>
  <si>
    <t>ДООЖ13/20 48</t>
  </si>
  <si>
    <t>ДООЖ13/2 48</t>
  </si>
  <si>
    <t>ДООЖ13/2 52</t>
  </si>
  <si>
    <t>ДООЖ27/20 56</t>
  </si>
  <si>
    <t>ФХ040/99/М(L)</t>
  </si>
  <si>
    <t>ПХ071/П9XL</t>
  </si>
  <si>
    <t>ПХ071/7XS1234134</t>
  </si>
  <si>
    <t>ДООЖ13/97 46</t>
  </si>
  <si>
    <t>ДООЖ13/97 48</t>
  </si>
  <si>
    <t>ДООЖ13/97 50</t>
  </si>
  <si>
    <t>ДООЖ13/97 52</t>
  </si>
  <si>
    <t>ПХ010/П2 86</t>
  </si>
  <si>
    <t>ДООЖ27/1 52</t>
  </si>
  <si>
    <t>ПХ077/П4 56</t>
  </si>
  <si>
    <t>ШРТ100/П4 M</t>
  </si>
  <si>
    <t>ШТН200/П4 56</t>
  </si>
  <si>
    <t>КСТХЛ083/П1XL42141234</t>
  </si>
  <si>
    <t>ПХ071/П18L</t>
  </si>
  <si>
    <t>ТНХЛ084/П1_L</t>
  </si>
  <si>
    <t>КСТХЛ083/П5L</t>
  </si>
  <si>
    <t>ДО027/3 66-68</t>
  </si>
  <si>
    <t>ДО027/99 66-68</t>
  </si>
  <si>
    <t>ФХ040/17/M2345234 (XL)</t>
  </si>
  <si>
    <t>Количество проданного, шт</t>
  </si>
  <si>
    <t>Сумма выкупленных товаров ОБЩАЯ</t>
  </si>
  <si>
    <t>Сумма возвратов</t>
  </si>
  <si>
    <t>Количество возвратов</t>
  </si>
  <si>
    <t>Логистика, сумма</t>
  </si>
  <si>
    <t>Логистика за ед, руб</t>
  </si>
  <si>
    <t>Комиссия, сумма</t>
  </si>
  <si>
    <t>ДО013/19</t>
  </si>
  <si>
    <t>ДО027/20 66-68</t>
  </si>
  <si>
    <t>ДО013/13 66-68</t>
  </si>
  <si>
    <t>ДО013/19 46</t>
  </si>
  <si>
    <t>ДО013/3 62-64</t>
  </si>
  <si>
    <t>ДО013/19 44</t>
  </si>
  <si>
    <t>ДО013/16 62-64</t>
  </si>
  <si>
    <t>ДО013/8 56</t>
  </si>
  <si>
    <t>ДО013/17 62-64</t>
  </si>
  <si>
    <t>ДО027/20 62-64</t>
  </si>
  <si>
    <t>ДО027/1 66-68</t>
  </si>
  <si>
    <t>ПВ011/П2 56</t>
  </si>
  <si>
    <t>ПВ011/П1 56</t>
  </si>
  <si>
    <t>ШТН200/П4 54</t>
  </si>
  <si>
    <t>ДО013/1 66-68</t>
  </si>
  <si>
    <t>ДО013/38 66-68</t>
  </si>
  <si>
    <t>ДО013/13 62-64</t>
  </si>
  <si>
    <t>ДО013/20 62-64</t>
  </si>
  <si>
    <t>ДО013/20 66-68</t>
  </si>
  <si>
    <t>ДО013/38 62-64</t>
  </si>
  <si>
    <t>ДО013/22 66-68</t>
  </si>
  <si>
    <t>ДО013/3 66-68</t>
  </si>
  <si>
    <t>ДО013/1 62-64</t>
  </si>
  <si>
    <t>ДО013/96 66-68</t>
  </si>
  <si>
    <t>ДО013/22 62-64</t>
  </si>
  <si>
    <t>ДО013/96 62-64</t>
  </si>
  <si>
    <t>ДО013/16 66-68</t>
  </si>
  <si>
    <t>ДО013/19 66-68</t>
  </si>
  <si>
    <t>ДО013/17 52</t>
  </si>
  <si>
    <t>ДО013/8 58</t>
  </si>
  <si>
    <t>ДО013/17 54</t>
  </si>
  <si>
    <t>ДО013/19 56</t>
  </si>
  <si>
    <t>ДО013/17 48</t>
  </si>
  <si>
    <t>ДО013/8 62-64</t>
  </si>
  <si>
    <t>ДО013/8 52</t>
  </si>
  <si>
    <t>ДО013/17 56</t>
  </si>
  <si>
    <t>ДО013/19 54</t>
  </si>
  <si>
    <t>ДО013/19 62-64</t>
  </si>
  <si>
    <t>ДО013/8 66-68</t>
  </si>
  <si>
    <t>ДО013/19 58</t>
  </si>
  <si>
    <t>ДО013/8 50</t>
  </si>
  <si>
    <t>ДО013/19 52</t>
  </si>
  <si>
    <t>ДО013/17 46</t>
  </si>
  <si>
    <t>ДО013/8 48</t>
  </si>
  <si>
    <t>ДО013/19 48</t>
  </si>
  <si>
    <t>ДО013/17 66-68</t>
  </si>
  <si>
    <t>ДО013/19 50</t>
  </si>
  <si>
    <t>ДО013/8 44</t>
  </si>
  <si>
    <t>ДО013/17 60</t>
  </si>
  <si>
    <t>ДО013/17 50</t>
  </si>
  <si>
    <t>ДО013/8 54</t>
  </si>
  <si>
    <t>ДО013/8 60</t>
  </si>
  <si>
    <t>ДО013/17 58</t>
  </si>
  <si>
    <t>ДО013/17 44</t>
  </si>
  <si>
    <t>ДО013/8 46</t>
  </si>
  <si>
    <t>ДО013/19 60</t>
  </si>
  <si>
    <t>ДО027/38 62-64</t>
  </si>
  <si>
    <t>ДО027/3 62-64</t>
  </si>
  <si>
    <t>ДО027/96 66-68</t>
  </si>
  <si>
    <t>ДО027/38 66-68</t>
  </si>
  <si>
    <t>ДО027/96 62-64</t>
  </si>
  <si>
    <t>ДО027/1 62-64</t>
  </si>
  <si>
    <t>ДО027/99 50</t>
  </si>
  <si>
    <t>ДО027/99 44</t>
  </si>
  <si>
    <t>ДО027/99 52</t>
  </si>
  <si>
    <t>ДО027/99 60</t>
  </si>
  <si>
    <t>ДО027/99 46</t>
  </si>
  <si>
    <t>ДО027/99 56</t>
  </si>
  <si>
    <t>ДО027/99 62-64</t>
  </si>
  <si>
    <t>ДО027/99 54</t>
  </si>
  <si>
    <t>ДО027/99 48</t>
  </si>
  <si>
    <t>ДО027/99 58</t>
  </si>
  <si>
    <t>ДО041/1 46-48</t>
  </si>
  <si>
    <t>ДО041/3 46-48</t>
  </si>
  <si>
    <t>ДО041/1 58-60</t>
  </si>
  <si>
    <t>ДО041/3 54-56</t>
  </si>
  <si>
    <t>ДО041/20 58-60</t>
  </si>
  <si>
    <t>ДО041/1 50-52</t>
  </si>
  <si>
    <t>ДО041/20 46-48</t>
  </si>
  <si>
    <t>ДО041/38 46-48</t>
  </si>
  <si>
    <t>ДО041/3 58-60</t>
  </si>
  <si>
    <t>ДО041/38 50-52</t>
  </si>
  <si>
    <t>ДО041/20 42-44</t>
  </si>
  <si>
    <t>ДО041/1 54-56</t>
  </si>
  <si>
    <t>ДО041/20 50-52</t>
  </si>
  <si>
    <t>ДО041/1 42-44</t>
  </si>
  <si>
    <t>ДО041/3 42-44</t>
  </si>
  <si>
    <t>ДО041/38 58-60</t>
  </si>
  <si>
    <t>ДО041/38 54-56</t>
  </si>
  <si>
    <t>ДО041/3 50-52</t>
  </si>
  <si>
    <t>ДО041/38 42-44</t>
  </si>
  <si>
    <t>ДО041/20 54-56</t>
  </si>
  <si>
    <t>ДО017/1 152-164</t>
  </si>
  <si>
    <t>ДО017/1 134-146</t>
  </si>
  <si>
    <t>ДО017/13 116-128</t>
  </si>
  <si>
    <t>ДО017/16 134-146</t>
  </si>
  <si>
    <t>ДО017/16 116-128</t>
  </si>
  <si>
    <t>ДО017/13 134-146</t>
  </si>
  <si>
    <t>ДО017/38 134-146</t>
  </si>
  <si>
    <t>ДО017/38 116-128</t>
  </si>
  <si>
    <t>ДО017/13 152-164</t>
  </si>
  <si>
    <t>ДО017/38 152-164</t>
  </si>
  <si>
    <t>ДО017/16 152-164</t>
  </si>
  <si>
    <t>ДО017/1 116-128</t>
  </si>
  <si>
    <t>ПВ023/П5 44</t>
  </si>
  <si>
    <t>ПВ023/П5 54</t>
  </si>
  <si>
    <t>ПВ023/П5 52</t>
  </si>
  <si>
    <t>ПВ023/П5 60</t>
  </si>
  <si>
    <t>ПВ023/П5 46</t>
  </si>
  <si>
    <t>ПВ023/П5 42</t>
  </si>
  <si>
    <t>ПВ023/П5 56</t>
  </si>
  <si>
    <t>ПВ023/П5 50</t>
  </si>
  <si>
    <t>ПВ023/П1 58</t>
  </si>
  <si>
    <t>ПВ023/П4 58</t>
  </si>
  <si>
    <t>ПВ023/П2 60</t>
  </si>
  <si>
    <t>ПВ023/П4 60</t>
  </si>
  <si>
    <t>ПВ023/П1 60</t>
  </si>
  <si>
    <t>ПВ023/П2 58</t>
  </si>
  <si>
    <t>ПВ011/П2 52</t>
  </si>
  <si>
    <t>ПВ011/П2 54</t>
  </si>
  <si>
    <t>ПВ011/П1 52</t>
  </si>
  <si>
    <t>ПВ011/П1 54</t>
  </si>
  <si>
    <t>ПВ011/П6 42</t>
  </si>
  <si>
    <t>ПВ011/П6 52</t>
  </si>
  <si>
    <t>ПВ011/П6 46</t>
  </si>
  <si>
    <t>ПВ011/П6 44</t>
  </si>
  <si>
    <t>ПВ011/П6 50</t>
  </si>
  <si>
    <t>ПВ011/П6 56</t>
  </si>
  <si>
    <t>ПВ011/П6 48</t>
  </si>
  <si>
    <t>ПВ011/П6 54</t>
  </si>
  <si>
    <t>ШРТ110/П5 42</t>
  </si>
  <si>
    <t>ШРТ110/П3 52</t>
  </si>
  <si>
    <t>ШРТ110/П3 46</t>
  </si>
  <si>
    <t>ШРТ110/П3 48</t>
  </si>
  <si>
    <t>ШРТ110/П2 54</t>
  </si>
  <si>
    <t>ШРТ110/П4 54</t>
  </si>
  <si>
    <t>ШРТ110/П5 54</t>
  </si>
  <si>
    <t>ШРТ110/П2 52</t>
  </si>
  <si>
    <t>ШРТ110/П5 48</t>
  </si>
  <si>
    <t>ШРТ110/П3 50</t>
  </si>
  <si>
    <t>ШРТ110/П1 54</t>
  </si>
  <si>
    <t>ШРТ110/П5 46</t>
  </si>
  <si>
    <t>ШРТ110/П3 42</t>
  </si>
  <si>
    <t>ШРТ110/П4 42</t>
  </si>
  <si>
    <t>ШРТ110/П1 46</t>
  </si>
  <si>
    <t>ШРТ110/П6 50</t>
  </si>
  <si>
    <t>ШРТ110/П4 46</t>
  </si>
  <si>
    <t>ШРТ110/П1 50</t>
  </si>
  <si>
    <t>ШРТ110/П1 42</t>
  </si>
  <si>
    <t>ШРТ110/П2 48</t>
  </si>
  <si>
    <t>ШРТ110/П6 54</t>
  </si>
  <si>
    <t>ШРТ110/П1 52</t>
  </si>
  <si>
    <t>ШРТ110/П3 54</t>
  </si>
  <si>
    <t>ШРТ110/П6 44</t>
  </si>
  <si>
    <t>ШРТ110/П6 46</t>
  </si>
  <si>
    <t>ШРТ110/П1 44</t>
  </si>
  <si>
    <t>ШРТ110/П4 44</t>
  </si>
  <si>
    <t>ШРТ110/П4 52</t>
  </si>
  <si>
    <t>ШРТ110/П2 42</t>
  </si>
  <si>
    <t>ШРТ110/П5 44</t>
  </si>
  <si>
    <t>ШРТ110/П5 50</t>
  </si>
  <si>
    <t>ШРТ110/П3 44</t>
  </si>
  <si>
    <t>ШРТ110/П6 52</t>
  </si>
  <si>
    <t>ШРТ110/П4 50</t>
  </si>
  <si>
    <t>ШРТ110/П2 46</t>
  </si>
  <si>
    <t>ШРТ110/П6 48</t>
  </si>
  <si>
    <t>ШРТ110/П4 48</t>
  </si>
  <si>
    <t>ШРТ110/П5 52</t>
  </si>
  <si>
    <t>ШРТ110/П1 48</t>
  </si>
  <si>
    <t>ШРТ110/П6 42</t>
  </si>
  <si>
    <t>ШРТ110/П2 44</t>
  </si>
  <si>
    <t>Реклама</t>
  </si>
  <si>
    <t>Ozon рассрочка + Бонусы продавца</t>
  </si>
  <si>
    <t>Услуги агентов (эквайринг, последняя миля и тд)</t>
  </si>
  <si>
    <t>Себестоимость за единицу, руб</t>
  </si>
  <si>
    <t>Налог, руб</t>
  </si>
  <si>
    <t>Себестоимость продаж, руб</t>
  </si>
  <si>
    <t>ДО013/8</t>
  </si>
  <si>
    <t>ДО013/17</t>
  </si>
  <si>
    <t>ШРТ110/П5</t>
  </si>
  <si>
    <t>ШРТ110/П3</t>
  </si>
  <si>
    <t>ШРТ110/П2</t>
  </si>
  <si>
    <t>ШРТ110/П4</t>
  </si>
  <si>
    <t>ШРТ110/П1</t>
  </si>
  <si>
    <t>ШРТ110/П6</t>
  </si>
  <si>
    <t>Группа услуг</t>
  </si>
  <si>
    <t>Ozon SKU</t>
  </si>
  <si>
    <t>Название товара</t>
  </si>
  <si>
    <t>Цена продавца</t>
  </si>
  <si>
    <t>Схема работы</t>
  </si>
  <si>
    <t>Вознаграждение Ozon, %</t>
  </si>
  <si>
    <t>Сумма итого, руб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</si>
</sst>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₽_-;\-* #,##0.00\ _₽_-;_-* &quot;-&quot;??\ _₽_-;_-@_-"/>
    <numFmt numFmtId="164" formatCode="_-* #,##0\ _₽_-;\-* #,##0\ _₽_-;_-* &quot;-&quot;??\ _₽_-;_-@_-"/>
    <numFmt numFmtId="165" formatCode="#,##0.00\ &quot;₽&quot;"/>
    <numFmt numFmtId="166" formatCode="dd\.mm\.yy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000000"/>
      <name val="Calibri"/>
      <family val="2"/>
      <charset val="204"/>
    </font>
    <font>
      <b/>
      <sz val="11"/>
      <name val="Arial"/>
      <family val="2"/>
      <charset val="204"/>
    </font>
    <font>
      <sz val="11"/>
      <color rgb="FF9C650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color rgb="FF48525A"/>
      <name val="Arial"/>
      <family val="2"/>
      <charset val="204"/>
    </font>
    <font>
      <sz val="11"/>
      <color theme="1"/>
      <name val="Calibri"/>
      <family val="2"/>
    </font>
    <font>
      <b/>
      <sz val="11"/>
      <color rgb="FF000000"/>
      <name val="Arial"/>
      <family val="2"/>
    </font>
    <font>
      <b/>
      <sz val="12"/>
      <color rgb="FF48525A"/>
      <name val="Arial"/>
      <family val="2"/>
      <charset val="204"/>
    </font>
    <font>
      <b/>
      <sz val="12"/>
      <color rgb="FF255AF6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DCDCDC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rgb="FFD9EAD3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FFFFF"/>
        <bgColor auto="1"/>
      </patternFill>
    </fill>
    <fill>
      <patternFill patternType="solid">
        <fgColor rgb="FFFFFFFF"/>
      </patternFill>
    </fill>
    <fill>
      <patternFill patternType="solid">
        <fgColor rgb="FFF5F8FB"/>
        <bgColor auto="1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D0D7DE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D0D7DE"/>
      </left>
      <right style="thin">
        <color rgb="FFD0D7DE"/>
      </right>
      <top/>
      <bottom style="thin">
        <color rgb="FFD0D7DE"/>
      </bottom>
      <diagonal/>
    </border>
  </borders>
  <cellStyleXfs count="8">
    <xf numFmtId="0" fontId="0" fillId="0" borderId="0"/>
    <xf numFmtId="43" fontId="2" fillId="0" borderId="0"/>
    <xf numFmtId="9" fontId="2" fillId="0" borderId="0"/>
    <xf numFmtId="0" fontId="4" fillId="0" borderId="0"/>
    <xf numFmtId="0" fontId="9" fillId="10" borderId="0"/>
    <xf numFmtId="0" fontId="16" fillId="0" borderId="0"/>
    <xf numFmtId="0" fontId="17" fillId="0" borderId="0"/>
    <xf numFmtId="0" fontId="19" fillId="0" borderId="0"/>
  </cellStyleXfs>
  <cellXfs count="108">
    <xf numFmtId="0" fontId="0" fillId="0" borderId="0" xfId="0"/>
    <xf numFmtId="0" fontId="3" fillId="0" borderId="0" xfId="0" applyFont="1" applyAlignment="1">
      <alignment horizontal="center" vertical="center" wrapText="1"/>
    </xf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4" borderId="0" xfId="0" applyFill="1"/>
    <xf numFmtId="0" fontId="0" fillId="4" borderId="1" xfId="0" applyFill="1" applyBorder="1"/>
    <xf numFmtId="0" fontId="6" fillId="0" borderId="0" xfId="3" applyFont="1" applyAlignment="1">
      <alignment wrapText="1"/>
    </xf>
    <xf numFmtId="0" fontId="4" fillId="0" borderId="0" xfId="3"/>
    <xf numFmtId="0" fontId="4" fillId="0" borderId="1" xfId="3" applyBorder="1"/>
    <xf numFmtId="164" fontId="6" fillId="0" borderId="1" xfId="1" applyNumberFormat="1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 wrapText="1"/>
    </xf>
    <xf numFmtId="0" fontId="7" fillId="0" borderId="1" xfId="3" applyFont="1" applyBorder="1" applyAlignment="1">
      <alignment horizontal="right"/>
    </xf>
    <xf numFmtId="164" fontId="5" fillId="0" borderId="1" xfId="1" applyNumberFormat="1" applyFont="1" applyBorder="1" applyAlignment="1">
      <alignment horizontal="center" vertical="center"/>
    </xf>
    <xf numFmtId="164" fontId="5" fillId="5" borderId="3" xfId="1" applyNumberFormat="1" applyFont="1" applyFill="1" applyBorder="1" applyAlignment="1">
      <alignment horizontal="center" vertical="center" wrapText="1"/>
    </xf>
    <xf numFmtId="164" fontId="4" fillId="0" borderId="1" xfId="1" applyNumberFormat="1" applyFont="1" applyBorder="1"/>
    <xf numFmtId="0" fontId="0" fillId="7" borderId="0" xfId="0" applyFill="1" applyAlignment="1">
      <alignment horizontal="center" vertical="center"/>
    </xf>
    <xf numFmtId="0" fontId="0" fillId="7" borderId="0" xfId="0" applyFill="1"/>
    <xf numFmtId="164" fontId="4" fillId="0" borderId="1" xfId="3" applyNumberFormat="1" applyBorder="1"/>
    <xf numFmtId="164" fontId="5" fillId="0" borderId="1" xfId="1" applyNumberFormat="1" applyFont="1" applyBorder="1" applyAlignment="1">
      <alignment vertical="center"/>
    </xf>
    <xf numFmtId="0" fontId="8" fillId="0" borderId="0" xfId="0" applyFont="1" applyAlignment="1">
      <alignment horizontal="left" vertical="center" wrapText="1"/>
    </xf>
    <xf numFmtId="0" fontId="0" fillId="8" borderId="0" xfId="0" applyFill="1"/>
    <xf numFmtId="0" fontId="8" fillId="9" borderId="0" xfId="0" applyFont="1" applyFill="1" applyAlignment="1">
      <alignment horizontal="center" vertical="center" wrapText="1"/>
    </xf>
    <xf numFmtId="0" fontId="0" fillId="9" borderId="0" xfId="0" applyFill="1"/>
    <xf numFmtId="0" fontId="9" fillId="10" borderId="0" xfId="4"/>
    <xf numFmtId="0" fontId="0" fillId="8" borderId="0" xfId="0" applyFill="1" applyAlignment="1">
      <alignment horizontal="left"/>
    </xf>
    <xf numFmtId="0" fontId="12" fillId="8" borderId="0" xfId="0" applyFont="1" applyFill="1" applyAlignment="1">
      <alignment horizontal="left"/>
    </xf>
    <xf numFmtId="0" fontId="13" fillId="8" borderId="0" xfId="0" applyFont="1" applyFill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4" fillId="8" borderId="1" xfId="0" applyFont="1" applyFill="1" applyBorder="1"/>
    <xf numFmtId="0" fontId="3" fillId="0" borderId="1" xfId="0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9" fontId="3" fillId="0" borderId="1" xfId="2" applyFont="1" applyBorder="1" applyAlignment="1">
      <alignment horizontal="center" vertical="center" wrapText="1"/>
    </xf>
    <xf numFmtId="0" fontId="0" fillId="0" borderId="1" xfId="0" applyBorder="1"/>
    <xf numFmtId="2" fontId="10" fillId="0" borderId="1" xfId="0" applyNumberFormat="1" applyFont="1" applyBorder="1" applyAlignment="1">
      <alignment wrapText="1"/>
    </xf>
    <xf numFmtId="164" fontId="0" fillId="0" borderId="1" xfId="1" applyNumberFormat="1" applyFont="1" applyBorder="1"/>
    <xf numFmtId="164" fontId="1" fillId="0" borderId="1" xfId="1" applyNumberFormat="1" applyFont="1" applyBorder="1" applyAlignment="1">
      <alignment horizontal="center" vertical="center" wrapText="1"/>
    </xf>
    <xf numFmtId="9" fontId="0" fillId="0" borderId="1" xfId="2" applyFont="1" applyBorder="1"/>
    <xf numFmtId="164" fontId="0" fillId="0" borderId="1" xfId="0" applyNumberFormat="1" applyBorder="1"/>
    <xf numFmtId="1" fontId="0" fillId="0" borderId="1" xfId="0" applyNumberFormat="1" applyBorder="1"/>
    <xf numFmtId="0" fontId="11" fillId="0" borderId="1" xfId="0" applyFont="1" applyBorder="1"/>
    <xf numFmtId="0" fontId="9" fillId="0" borderId="0" xfId="4" applyFill="1" applyAlignment="1">
      <alignment horizontal="left"/>
    </xf>
    <xf numFmtId="0" fontId="12" fillId="0" borderId="0" xfId="0" applyFont="1" applyAlignment="1">
      <alignment horizontal="left"/>
    </xf>
    <xf numFmtId="0" fontId="0" fillId="8" borderId="1" xfId="0" applyFill="1" applyBorder="1" applyAlignment="1">
      <alignment horizontal="right"/>
    </xf>
    <xf numFmtId="0" fontId="4" fillId="8" borderId="1" xfId="0" applyFont="1" applyFill="1" applyBorder="1"/>
    <xf numFmtId="0" fontId="0" fillId="8" borderId="1" xfId="0" applyFill="1" applyBorder="1"/>
    <xf numFmtId="0" fontId="4" fillId="0" borderId="1" xfId="0" applyFont="1" applyBorder="1"/>
    <xf numFmtId="0" fontId="0" fillId="0" borderId="0" xfId="0"/>
    <xf numFmtId="43" fontId="0" fillId="0" borderId="1" xfId="1" applyFont="1" applyBorder="1"/>
    <xf numFmtId="43" fontId="3" fillId="0" borderId="1" xfId="1" applyFont="1" applyBorder="1" applyAlignment="1">
      <alignment horizontal="center" vertical="center" wrapText="1"/>
    </xf>
    <xf numFmtId="43" fontId="3" fillId="0" borderId="1" xfId="0" applyNumberFormat="1" applyFont="1" applyBorder="1" applyAlignment="1">
      <alignment horizontal="center" vertical="center" wrapText="1"/>
    </xf>
    <xf numFmtId="43" fontId="0" fillId="0" borderId="1" xfId="0" applyNumberFormat="1" applyBorder="1"/>
    <xf numFmtId="0" fontId="15" fillId="0" borderId="4" xfId="0" applyFont="1" applyBorder="1" applyAlignment="1">
      <alignment horizontal="center" vertical="top"/>
    </xf>
    <xf numFmtId="0" fontId="15" fillId="2" borderId="4" xfId="0" applyFont="1" applyFill="1" applyBorder="1" applyAlignment="1">
      <alignment horizontal="center" vertical="top"/>
    </xf>
    <xf numFmtId="0" fontId="15" fillId="3" borderId="4" xfId="0" applyFont="1" applyFill="1" applyBorder="1" applyAlignment="1">
      <alignment horizontal="center" vertical="top"/>
    </xf>
    <xf numFmtId="43" fontId="4" fillId="0" borderId="1" xfId="1" applyFont="1" applyBorder="1"/>
    <xf numFmtId="43" fontId="5" fillId="5" borderId="3" xfId="1" applyFont="1" applyFill="1" applyBorder="1" applyAlignment="1">
      <alignment horizontal="center" vertical="center" wrapText="1"/>
    </xf>
    <xf numFmtId="43" fontId="5" fillId="0" borderId="3" xfId="1" applyFont="1" applyBorder="1" applyAlignment="1">
      <alignment horizontal="center" vertical="center" wrapText="1"/>
    </xf>
    <xf numFmtId="43" fontId="5" fillId="6" borderId="3" xfId="1" applyFont="1" applyFill="1" applyBorder="1" applyAlignment="1">
      <alignment horizontal="center" vertical="center" wrapText="1"/>
    </xf>
    <xf numFmtId="43" fontId="6" fillId="0" borderId="1" xfId="1" applyFont="1" applyBorder="1" applyAlignment="1">
      <alignment horizontal="center" vertical="center"/>
    </xf>
    <xf numFmtId="43" fontId="4" fillId="0" borderId="0" xfId="1" applyFont="1"/>
    <xf numFmtId="43" fontId="7" fillId="0" borderId="1" xfId="1" applyFont="1" applyBorder="1" applyAlignment="1">
      <alignment horizontal="right"/>
    </xf>
    <xf numFmtId="43" fontId="5" fillId="0" borderId="1" xfId="1" applyFont="1" applyBorder="1" applyAlignment="1">
      <alignment horizontal="center" vertical="center"/>
    </xf>
    <xf numFmtId="43" fontId="5" fillId="0" borderId="1" xfId="1" applyFont="1" applyBorder="1" applyAlignment="1">
      <alignment vertical="center"/>
    </xf>
    <xf numFmtId="43" fontId="4" fillId="0" borderId="1" xfId="3" applyNumberFormat="1" applyBorder="1"/>
    <xf numFmtId="1" fontId="18" fillId="11" borderId="5" xfId="6" applyNumberFormat="1" applyFont="1" applyFill="1" applyBorder="1" applyAlignment="1">
      <alignment horizontal="right" vertical="top"/>
    </xf>
    <xf numFmtId="165" fontId="18" fillId="11" borderId="5" xfId="6" applyNumberFormat="1" applyFont="1" applyFill="1" applyBorder="1" applyAlignment="1">
      <alignment horizontal="right" vertical="top"/>
    </xf>
    <xf numFmtId="4" fontId="18" fillId="11" borderId="5" xfId="6" applyNumberFormat="1" applyFont="1" applyFill="1" applyBorder="1" applyAlignment="1">
      <alignment horizontal="right" vertical="top"/>
    </xf>
    <xf numFmtId="9" fontId="18" fillId="11" borderId="5" xfId="6" applyNumberFormat="1" applyFont="1" applyFill="1" applyBorder="1" applyAlignment="1">
      <alignment horizontal="right" vertical="top"/>
    </xf>
    <xf numFmtId="166" fontId="18" fillId="11" borderId="5" xfId="6" applyNumberFormat="1" applyFont="1" applyFill="1" applyBorder="1" applyAlignment="1">
      <alignment horizontal="right" vertical="top"/>
    </xf>
    <xf numFmtId="0" fontId="18" fillId="11" borderId="5" xfId="6" applyFont="1" applyFill="1" applyBorder="1" applyAlignment="1">
      <alignment horizontal="left" vertical="top"/>
    </xf>
    <xf numFmtId="1" fontId="18" fillId="11" borderId="5" xfId="6" applyNumberFormat="1" applyFont="1" applyFill="1" applyBorder="1" applyAlignment="1">
      <alignment horizontal="right" vertical="top"/>
    </xf>
    <xf numFmtId="165" fontId="18" fillId="11" borderId="5" xfId="6" applyNumberFormat="1" applyFont="1" applyFill="1" applyBorder="1" applyAlignment="1">
      <alignment horizontal="right" vertical="top"/>
    </xf>
    <xf numFmtId="4" fontId="18" fillId="11" borderId="5" xfId="6" applyNumberFormat="1" applyFont="1" applyFill="1" applyBorder="1" applyAlignment="1">
      <alignment horizontal="right" vertical="top"/>
    </xf>
    <xf numFmtId="9" fontId="18" fillId="11" borderId="5" xfId="6" applyNumberFormat="1" applyFont="1" applyFill="1" applyBorder="1" applyAlignment="1">
      <alignment horizontal="right" vertical="top"/>
    </xf>
    <xf numFmtId="166" fontId="18" fillId="11" borderId="5" xfId="6" applyNumberFormat="1" applyFont="1" applyFill="1" applyBorder="1" applyAlignment="1">
      <alignment horizontal="right" vertical="top"/>
    </xf>
    <xf numFmtId="0" fontId="18" fillId="11" borderId="5" xfId="6" applyFont="1" applyFill="1" applyBorder="1" applyAlignment="1">
      <alignment horizontal="left" vertical="top"/>
    </xf>
    <xf numFmtId="0" fontId="13" fillId="0" borderId="0" xfId="7" applyFont="1"/>
    <xf numFmtId="0" fontId="13" fillId="0" borderId="0" xfId="0" applyFont="1"/>
    <xf numFmtId="0" fontId="20" fillId="12" borderId="6" xfId="7" applyNumberFormat="1" applyFont="1" applyFill="1" applyBorder="1" applyAlignment="1">
      <alignment horizontal="right" vertical="center" wrapText="1"/>
    </xf>
    <xf numFmtId="10" fontId="20" fillId="12" borderId="6" xfId="7" applyNumberFormat="1" applyFont="1" applyFill="1" applyBorder="1" applyAlignment="1">
      <alignment horizontal="right" vertical="center" wrapText="1"/>
    </xf>
    <xf numFmtId="0" fontId="20" fillId="12" borderId="6" xfId="0" applyNumberFormat="1" applyFont="1" applyFill="1" applyBorder="1" applyAlignment="1">
      <alignment horizontal="right" vertical="center" wrapText="1"/>
    </xf>
    <xf numFmtId="10" fontId="20" fillId="12" borderId="6" xfId="0" applyNumberFormat="1" applyFont="1" applyFill="1" applyBorder="1" applyAlignment="1">
      <alignment horizontal="right" vertical="center" wrapText="1"/>
    </xf>
    <xf numFmtId="0" fontId="5" fillId="0" borderId="0" xfId="3" applyFont="1" applyBorder="1" applyAlignment="1">
      <alignment horizontal="center" vertical="center" wrapText="1"/>
    </xf>
    <xf numFmtId="0" fontId="7" fillId="0" borderId="4" xfId="3" applyFont="1" applyBorder="1" applyAlignment="1">
      <alignment horizontal="right"/>
    </xf>
    <xf numFmtId="43" fontId="7" fillId="0" borderId="4" xfId="1" applyFont="1" applyBorder="1" applyAlignment="1">
      <alignment horizontal="right"/>
    </xf>
    <xf numFmtId="0" fontId="0" fillId="0" borderId="4" xfId="0" applyBorder="1"/>
    <xf numFmtId="43" fontId="6" fillId="0" borderId="4" xfId="1" applyFont="1" applyBorder="1" applyAlignment="1">
      <alignment horizontal="center" vertical="center"/>
    </xf>
    <xf numFmtId="43" fontId="4" fillId="0" borderId="4" xfId="1" applyFont="1" applyBorder="1"/>
    <xf numFmtId="0" fontId="3" fillId="0" borderId="4" xfId="0" applyFont="1" applyBorder="1" applyAlignment="1">
      <alignment horizontal="center" vertical="center" wrapText="1"/>
    </xf>
    <xf numFmtId="0" fontId="4" fillId="0" borderId="4" xfId="3" applyBorder="1"/>
    <xf numFmtId="43" fontId="4" fillId="0" borderId="4" xfId="3" applyNumberFormat="1" applyBorder="1"/>
    <xf numFmtId="0" fontId="3" fillId="0" borderId="7" xfId="0" applyFont="1" applyBorder="1" applyAlignment="1">
      <alignment horizontal="center" vertical="center" wrapText="1"/>
    </xf>
    <xf numFmtId="0" fontId="4" fillId="0" borderId="7" xfId="3" applyBorder="1"/>
    <xf numFmtId="43" fontId="4" fillId="0" borderId="7" xfId="1" applyFont="1" applyBorder="1"/>
    <xf numFmtId="43" fontId="4" fillId="0" borderId="7" xfId="3" applyNumberFormat="1" applyBorder="1"/>
    <xf numFmtId="164" fontId="4" fillId="0" borderId="7" xfId="3" applyNumberFormat="1" applyBorder="1"/>
    <xf numFmtId="164" fontId="4" fillId="0" borderId="4" xfId="3" applyNumberFormat="1" applyBorder="1"/>
    <xf numFmtId="0" fontId="0" fillId="0" borderId="0" xfId="0" applyBorder="1"/>
    <xf numFmtId="0" fontId="0" fillId="8" borderId="0" xfId="0" applyFill="1" applyBorder="1" applyAlignment="1">
      <alignment horizontal="right"/>
    </xf>
    <xf numFmtId="0" fontId="0" fillId="0" borderId="0" xfId="0" applyBorder="1" applyAlignment="1">
      <alignment horizontal="left"/>
    </xf>
    <xf numFmtId="0" fontId="12" fillId="0" borderId="0" xfId="0" applyFont="1" applyBorder="1" applyAlignment="1">
      <alignment horizontal="left"/>
    </xf>
    <xf numFmtId="0" fontId="21" fillId="13" borderId="8" xfId="0" applyFont="1" applyFill="1" applyBorder="1" applyAlignment="1">
      <alignment horizontal="left" vertical="top" wrapText="1"/>
    </xf>
    <xf numFmtId="0" fontId="22" fillId="13" borderId="8" xfId="0" applyFont="1" applyFill="1" applyBorder="1" applyAlignment="1">
      <alignment horizontal="left" vertical="top" wrapText="1"/>
    </xf>
  </cellXfs>
  <cellStyles count="8">
    <cellStyle name="Нейтральный" xfId="4" builtinId="28"/>
    <cellStyle name="Обычный" xfId="0" builtinId="0"/>
    <cellStyle name="Обычный 2" xfId="3"/>
    <cellStyle name="Обычный 3" xfId="5"/>
    <cellStyle name="Обычный 4" xfId="6"/>
    <cellStyle name="Обычный 5" xfId="7"/>
    <cellStyle name="Процентный" xfId="2" builtinId="5"/>
    <cellStyle name="Финансовый" xfId="1" builtinId="3"/>
  </cellStyles>
  <dxfs count="26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2"/>
  <sheetViews>
    <sheetView topLeftCell="C1" workbookViewId="0">
      <selection activeCell="T2" sqref="T2"/>
    </sheetView>
  </sheetViews>
  <sheetFormatPr defaultRowHeight="14.4" x14ac:dyDescent="0.3"/>
  <cols>
    <col min="1" max="1" width="15.88671875" style="37" bestFit="1" customWidth="1"/>
    <col min="2" max="2" width="13.44140625" style="37" customWidth="1"/>
    <col min="3" max="3" width="16" style="37" customWidth="1"/>
    <col min="4" max="4" width="13.44140625" style="39" customWidth="1"/>
    <col min="5" max="5" width="13.44140625" style="37" customWidth="1"/>
    <col min="6" max="6" width="13.44140625" style="52" customWidth="1"/>
    <col min="7" max="9" width="13.44140625" style="37" customWidth="1"/>
    <col min="10" max="10" width="17.44140625" style="37" customWidth="1"/>
    <col min="11" max="11" width="18.5546875" style="37" customWidth="1"/>
    <col min="12" max="12" width="13.44140625" style="37" customWidth="1"/>
    <col min="13" max="13" width="22.109375" style="37" customWidth="1"/>
    <col min="14" max="14" width="11.44140625" style="37" customWidth="1"/>
    <col min="15" max="15" width="10" style="37" customWidth="1"/>
    <col min="16" max="16" width="17.109375" style="37" customWidth="1"/>
    <col min="17" max="17" width="11.109375" style="37" customWidth="1"/>
    <col min="18" max="18" width="13" style="37" customWidth="1"/>
    <col min="19" max="19" width="10.109375" style="37" customWidth="1"/>
    <col min="20" max="20" width="15.88671875" style="37" customWidth="1"/>
  </cols>
  <sheetData>
    <row r="1" spans="1:20" s="1" customFormat="1" ht="81.75" customHeight="1" x14ac:dyDescent="0.3">
      <c r="A1" s="32" t="s">
        <v>0</v>
      </c>
      <c r="B1" s="32" t="s">
        <v>1</v>
      </c>
      <c r="C1" s="32" t="s">
        <v>2</v>
      </c>
      <c r="D1" s="33" t="s">
        <v>3</v>
      </c>
      <c r="E1" s="32" t="s">
        <v>4</v>
      </c>
      <c r="F1" s="53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4" t="s">
        <v>17</v>
      </c>
      <c r="S1" s="32" t="s">
        <v>18</v>
      </c>
      <c r="T1" s="32" t="s">
        <v>19</v>
      </c>
    </row>
    <row r="2" spans="1:20" s="1" customFormat="1" ht="15" customHeight="1" x14ac:dyDescent="0.3">
      <c r="A2" s="32"/>
      <c r="B2" s="32"/>
      <c r="C2" s="32"/>
      <c r="D2" s="33">
        <f>SUM(Заказы!J:J)</f>
        <v>0</v>
      </c>
      <c r="E2" s="33">
        <f>SUM(Заказы!F:F)</f>
        <v>0</v>
      </c>
      <c r="F2" s="53">
        <f>'Расшифровка отчёта'!O3</f>
        <v>0</v>
      </c>
      <c r="G2" s="35">
        <f>'Расшифровка отчёта'!P3</f>
        <v>0</v>
      </c>
      <c r="H2" s="32"/>
      <c r="I2" s="32"/>
      <c r="J2" s="32"/>
      <c r="K2" s="32"/>
      <c r="L2" s="32"/>
      <c r="M2" s="54">
        <f>'Расшифровка отчёта'!H3</f>
        <v>0</v>
      </c>
      <c r="N2" s="54" t="e">
        <f>'Расшифровка отчёта'!#REF!</f>
        <v>#REF!</v>
      </c>
      <c r="O2" s="32"/>
      <c r="P2" s="32" t="e">
        <f>SUM(Реклама!#REF!)</f>
        <v>#REF!</v>
      </c>
      <c r="Q2" s="32"/>
      <c r="R2" s="32"/>
      <c r="S2" s="32"/>
      <c r="T2" s="32">
        <v>5.5E-2</v>
      </c>
    </row>
    <row r="3" spans="1:20" s="1" customFormat="1" ht="15" customHeight="1" x14ac:dyDescent="0.3">
      <c r="A3" s="32"/>
      <c r="B3" s="32"/>
      <c r="C3" s="32"/>
      <c r="D3" s="33">
        <f>SUM(D4:D988)</f>
        <v>0</v>
      </c>
      <c r="E3" s="33">
        <f>SUM(E4:E988)</f>
        <v>0</v>
      </c>
      <c r="F3" s="53">
        <f>SUM(F4:F988)</f>
        <v>0</v>
      </c>
      <c r="G3" s="33">
        <f>SUM(G4:G988)</f>
        <v>0</v>
      </c>
      <c r="H3" s="33"/>
      <c r="I3" s="33">
        <f>SUM(I4:I988)</f>
        <v>0</v>
      </c>
      <c r="J3" s="36" t="e">
        <f>I3/F3</f>
        <v>#DIV/0!</v>
      </c>
      <c r="K3" s="33"/>
      <c r="L3" s="33"/>
      <c r="M3" s="53">
        <f>SUM(M4:M988)</f>
        <v>0</v>
      </c>
      <c r="N3" s="53">
        <f>SUM(N4:N988)</f>
        <v>0</v>
      </c>
      <c r="O3" s="53"/>
      <c r="P3" s="53">
        <f>SUM(P4:P936)</f>
        <v>0</v>
      </c>
      <c r="Q3" s="53"/>
      <c r="R3" s="32"/>
      <c r="S3" s="32"/>
      <c r="T3" s="32"/>
    </row>
    <row r="4" spans="1:20" ht="15" customHeight="1" x14ac:dyDescent="0.3">
      <c r="A4" s="37" t="s">
        <v>20</v>
      </c>
      <c r="B4" s="38" t="s">
        <v>21</v>
      </c>
      <c r="C4" s="37" t="e">
        <f>INDEX(Себестоимость!B:B,MATCH('Тех отчёт'!A4,Себестоимость!A:A,0))</f>
        <v>#N/A</v>
      </c>
      <c r="D4" s="39">
        <f>SUMIF(Заказы!A:A,'Тех отчёт'!A4,Заказы!J:J)</f>
        <v>0</v>
      </c>
      <c r="E4" s="40">
        <f>SUMIF(Заказы!A:A,'Тех отчёт'!A4,Заказы!F:F)</f>
        <v>0</v>
      </c>
      <c r="F4" s="52">
        <f>INDEX('Расшифровка отчёта'!O:O,MATCH('Тех отчёт'!A4,'Расшифровка отчёта'!B:B,0))</f>
        <v>0</v>
      </c>
      <c r="G4" s="40">
        <f>INDEX('Расшифровка отчёта'!P:P,MATCH('Тех отчёт'!A4,'Расшифровка отчёта'!B:B,0))</f>
        <v>0</v>
      </c>
      <c r="H4" s="41" t="str">
        <f t="shared" ref="H4:H67" si="0">IFERROR(G4/E4,"-")</f>
        <v>-</v>
      </c>
      <c r="I4" s="42">
        <f t="shared" ref="I4:I67" si="1">IFERROR((F4-M4-N4-(O4*G4)-(C4*G4)-P4-Q4-R4-S4-T4),0)</f>
        <v>0</v>
      </c>
      <c r="J4" s="41" t="str">
        <f t="shared" ref="J4:J67" si="2">IFERROR(I4/F4,"-")</f>
        <v>-</v>
      </c>
      <c r="L4" s="43" t="e">
        <f>AVERAGEIF('Начисления и компенсации по тов'!A:A,'Тех отчёт'!A4,'Начисления и компенсации по тов'!W:W)</f>
        <v>#DIV/0!</v>
      </c>
      <c r="M4" s="37">
        <f>INDEX('Расшифровка отчёта'!H:H,MATCH('Тех отчёт'!A4,'Расшифровка отчёта'!B:B,0))</f>
        <v>0</v>
      </c>
      <c r="N4" s="37">
        <f>IFERROR(INDEX('Расшифровка отчёта'!#REF!,MATCH('Тех отчёт'!A4,'Расшифровка отчёта'!B:B,0)),0)</f>
        <v>0</v>
      </c>
      <c r="O4" s="52">
        <f>INDEX('Расшифровка отчёта'!K:K,MATCH('Тех отчёт'!A4,'Расшифровка отчёта'!B:B,0))</f>
        <v>0</v>
      </c>
      <c r="P4" s="37">
        <f>IFERROR(INDEX(Реклама!#REF!,MATCH('Тех отчёт'!A4,Реклама!#REF!,0)),0)</f>
        <v>0</v>
      </c>
      <c r="Q4" s="37" t="e">
        <f>INDEX('Расшифровка отчёта'!#REF!,MATCH('Тех отчёт'!A4,'Расшифровка отчёта'!B:B,0))</f>
        <v>#REF!</v>
      </c>
      <c r="R4" s="37">
        <f>IFERROR(INDEX('Расшифровка отчёта'!L:L,MATCH('Тех отчёт'!A4,'Расшифровка отчёта'!B:B,0)),0)</f>
        <v>0</v>
      </c>
      <c r="S4" s="37">
        <f>SUMIF(Хранение!I:I,'Тех отчёт'!A4,Хранение!G:G)</f>
        <v>0</v>
      </c>
      <c r="T4" s="55">
        <f t="shared" ref="T4:T67" si="3">F4*$T$2</f>
        <v>0</v>
      </c>
    </row>
    <row r="5" spans="1:20" ht="15" customHeight="1" x14ac:dyDescent="0.3">
      <c r="A5" s="37" t="s">
        <v>22</v>
      </c>
      <c r="B5" s="38" t="s">
        <v>21</v>
      </c>
      <c r="C5" s="37" t="e">
        <f>INDEX(Себестоимость!B:B,MATCH('Тех отчёт'!A5,Себестоимость!A:A,0))</f>
        <v>#N/A</v>
      </c>
      <c r="D5" s="39">
        <f>SUMIF(Заказы!A:A,'Тех отчёт'!A5,Заказы!J:J)</f>
        <v>0</v>
      </c>
      <c r="E5" s="40">
        <f>SUMIF(Заказы!A:A,'Тех отчёт'!A5,Заказы!F:F)</f>
        <v>0</v>
      </c>
      <c r="F5" s="52">
        <f>INDEX('Расшифровка отчёта'!O:O,MATCH('Тех отчёт'!A5,'Расшифровка отчёта'!B:B,0))</f>
        <v>0</v>
      </c>
      <c r="G5" s="40">
        <f>INDEX('Расшифровка отчёта'!P:P,MATCH('Тех отчёт'!A5,'Расшифровка отчёта'!B:B,0))</f>
        <v>0</v>
      </c>
      <c r="H5" s="41" t="str">
        <f t="shared" si="0"/>
        <v>-</v>
      </c>
      <c r="I5" s="42">
        <f t="shared" si="1"/>
        <v>0</v>
      </c>
      <c r="J5" s="41" t="str">
        <f t="shared" si="2"/>
        <v>-</v>
      </c>
      <c r="L5" s="43" t="e">
        <f>AVERAGEIF('Начисления и компенсации по тов'!A:A,'Тех отчёт'!A5,'Начисления и компенсации по тов'!W:W)</f>
        <v>#DIV/0!</v>
      </c>
      <c r="M5" s="37">
        <f>INDEX('Расшифровка отчёта'!H:H,MATCH('Тех отчёт'!A5,'Расшифровка отчёта'!B:B,0))</f>
        <v>0</v>
      </c>
      <c r="N5" s="37">
        <f>IFERROR(INDEX('Расшифровка отчёта'!#REF!,MATCH('Тех отчёт'!A5,'Расшифровка отчёта'!B:B,0)),0)</f>
        <v>0</v>
      </c>
      <c r="O5" s="52">
        <f>INDEX('Расшифровка отчёта'!K:K,MATCH('Тех отчёт'!A5,'Расшифровка отчёта'!B:B,0))</f>
        <v>0</v>
      </c>
      <c r="P5" s="37">
        <f>IFERROR(INDEX(Реклама!#REF!,MATCH('Тех отчёт'!A5,Реклама!#REF!,0)),0)</f>
        <v>0</v>
      </c>
      <c r="Q5" s="37" t="e">
        <f>INDEX('Расшифровка отчёта'!#REF!,MATCH('Тех отчёт'!A5,'Расшифровка отчёта'!B:B,0))</f>
        <v>#REF!</v>
      </c>
      <c r="R5" s="37">
        <f>IFERROR(INDEX('Расшифровка отчёта'!L:L,MATCH('Тех отчёт'!A5,'Расшифровка отчёта'!B:B,0)),0)</f>
        <v>0</v>
      </c>
      <c r="S5" s="37">
        <f>SUMIF(Хранение!I:I,'Тех отчёт'!A5,Хранение!G:G)</f>
        <v>0</v>
      </c>
      <c r="T5" s="55">
        <f t="shared" si="3"/>
        <v>0</v>
      </c>
    </row>
    <row r="6" spans="1:20" x14ac:dyDescent="0.3">
      <c r="A6" s="37" t="s">
        <v>23</v>
      </c>
      <c r="B6" s="38" t="s">
        <v>21</v>
      </c>
      <c r="C6" s="37" t="e">
        <f>INDEX(Себестоимость!B:B,MATCH('Тех отчёт'!A6,Себестоимость!A:A,0))</f>
        <v>#N/A</v>
      </c>
      <c r="D6" s="39">
        <f>SUMIF(Заказы!A:A,'Тех отчёт'!A6,Заказы!J:J)</f>
        <v>0</v>
      </c>
      <c r="E6" s="40">
        <f>SUMIF(Заказы!A:A,'Тех отчёт'!A6,Заказы!F:F)</f>
        <v>0</v>
      </c>
      <c r="F6" s="52">
        <f>INDEX('Расшифровка отчёта'!O:O,MATCH('Тех отчёт'!A6,'Расшифровка отчёта'!B:B,0))</f>
        <v>0</v>
      </c>
      <c r="G6" s="40">
        <f>INDEX('Расшифровка отчёта'!P:P,MATCH('Тех отчёт'!A6,'Расшифровка отчёта'!B:B,0))</f>
        <v>0</v>
      </c>
      <c r="H6" s="41" t="str">
        <f t="shared" si="0"/>
        <v>-</v>
      </c>
      <c r="I6" s="42">
        <f t="shared" si="1"/>
        <v>0</v>
      </c>
      <c r="J6" s="41" t="str">
        <f t="shared" si="2"/>
        <v>-</v>
      </c>
      <c r="L6" s="43" t="e">
        <f>AVERAGEIF('Начисления и компенсации по тов'!A:A,'Тех отчёт'!A6,'Начисления и компенсации по тов'!W:W)</f>
        <v>#DIV/0!</v>
      </c>
      <c r="M6" s="37">
        <f>INDEX('Расшифровка отчёта'!H:H,MATCH('Тех отчёт'!A6,'Расшифровка отчёта'!B:B,0))</f>
        <v>0</v>
      </c>
      <c r="N6" s="37">
        <f>IFERROR(INDEX('Расшифровка отчёта'!#REF!,MATCH('Тех отчёт'!A6,'Расшифровка отчёта'!B:B,0)),0)</f>
        <v>0</v>
      </c>
      <c r="O6" s="52">
        <f>INDEX('Расшифровка отчёта'!K:K,MATCH('Тех отчёт'!A6,'Расшифровка отчёта'!B:B,0))</f>
        <v>0</v>
      </c>
      <c r="P6" s="37">
        <f>IFERROR(INDEX(Реклама!#REF!,MATCH('Тех отчёт'!A6,Реклама!#REF!,0)),0)</f>
        <v>0</v>
      </c>
      <c r="Q6" s="37" t="e">
        <f>INDEX('Расшифровка отчёта'!#REF!,MATCH('Тех отчёт'!A6,'Расшифровка отчёта'!B:B,0))</f>
        <v>#REF!</v>
      </c>
      <c r="R6" s="37">
        <f>IFERROR(INDEX('Расшифровка отчёта'!L:L,MATCH('Тех отчёт'!A6,'Расшифровка отчёта'!B:B,0)),0)</f>
        <v>0</v>
      </c>
      <c r="S6" s="37">
        <f>SUMIF(Хранение!I:I,'Тех отчёт'!A6,Хранение!G:G)</f>
        <v>0</v>
      </c>
      <c r="T6" s="55">
        <f t="shared" si="3"/>
        <v>0</v>
      </c>
    </row>
    <row r="7" spans="1:20" x14ac:dyDescent="0.3">
      <c r="A7" s="37" t="s">
        <v>24</v>
      </c>
      <c r="B7" s="38" t="s">
        <v>21</v>
      </c>
      <c r="C7" s="37" t="e">
        <f>INDEX(Себестоимость!B:B,MATCH('Тех отчёт'!A7,Себестоимость!A:A,0))</f>
        <v>#N/A</v>
      </c>
      <c r="D7" s="39">
        <f>SUMIF(Заказы!A:A,'Тех отчёт'!A7,Заказы!J:J)</f>
        <v>0</v>
      </c>
      <c r="E7" s="40">
        <f>SUMIF(Заказы!A:A,'Тех отчёт'!A7,Заказы!F:F)</f>
        <v>0</v>
      </c>
      <c r="F7" s="52">
        <f>INDEX('Расшифровка отчёта'!O:O,MATCH('Тех отчёт'!A7,'Расшифровка отчёта'!B:B,0))</f>
        <v>0</v>
      </c>
      <c r="G7" s="40">
        <f>INDEX('Расшифровка отчёта'!P:P,MATCH('Тех отчёт'!A7,'Расшифровка отчёта'!B:B,0))</f>
        <v>0</v>
      </c>
      <c r="H7" s="41" t="str">
        <f t="shared" si="0"/>
        <v>-</v>
      </c>
      <c r="I7" s="42">
        <f t="shared" si="1"/>
        <v>0</v>
      </c>
      <c r="J7" s="41" t="str">
        <f t="shared" si="2"/>
        <v>-</v>
      </c>
      <c r="L7" s="43" t="e">
        <f>AVERAGEIF('Начисления и компенсации по тов'!A:A,'Тех отчёт'!A7,'Начисления и компенсации по тов'!W:W)</f>
        <v>#DIV/0!</v>
      </c>
      <c r="M7" s="37">
        <f>INDEX('Расшифровка отчёта'!H:H,MATCH('Тех отчёт'!A7,'Расшифровка отчёта'!B:B,0))</f>
        <v>0</v>
      </c>
      <c r="N7" s="37">
        <f>IFERROR(INDEX('Расшифровка отчёта'!#REF!,MATCH('Тех отчёт'!A7,'Расшифровка отчёта'!B:B,0)),0)</f>
        <v>0</v>
      </c>
      <c r="O7" s="52">
        <f>INDEX('Расшифровка отчёта'!K:K,MATCH('Тех отчёт'!A7,'Расшифровка отчёта'!B:B,0))</f>
        <v>0</v>
      </c>
      <c r="P7" s="37">
        <f>IFERROR(INDEX(Реклама!#REF!,MATCH('Тех отчёт'!A7,Реклама!#REF!,0)),0)</f>
        <v>0</v>
      </c>
      <c r="Q7" s="37" t="e">
        <f>INDEX('Расшифровка отчёта'!#REF!,MATCH('Тех отчёт'!A7,'Расшифровка отчёта'!B:B,0))</f>
        <v>#REF!</v>
      </c>
      <c r="R7" s="37">
        <f>IFERROR(INDEX('Расшифровка отчёта'!L:L,MATCH('Тех отчёт'!A7,'Расшифровка отчёта'!B:B,0)),0)</f>
        <v>0</v>
      </c>
      <c r="S7" s="37">
        <f>SUMIF(Хранение!I:I,'Тех отчёт'!A7,Хранение!G:G)</f>
        <v>0</v>
      </c>
      <c r="T7" s="55">
        <f t="shared" si="3"/>
        <v>0</v>
      </c>
    </row>
    <row r="8" spans="1:20" x14ac:dyDescent="0.3">
      <c r="A8" s="37" t="s">
        <v>25</v>
      </c>
      <c r="B8" s="38" t="s">
        <v>21</v>
      </c>
      <c r="C8" s="37" t="e">
        <f>INDEX(Себестоимость!B:B,MATCH('Тех отчёт'!A8,Себестоимость!A:A,0))</f>
        <v>#N/A</v>
      </c>
      <c r="D8" s="39">
        <f>SUMIF(Заказы!A:A,'Тех отчёт'!A8,Заказы!J:J)</f>
        <v>0</v>
      </c>
      <c r="E8" s="40">
        <f>SUMIF(Заказы!A:A,'Тех отчёт'!A8,Заказы!F:F)</f>
        <v>0</v>
      </c>
      <c r="F8" s="52">
        <f>INDEX('Расшифровка отчёта'!O:O,MATCH('Тех отчёт'!A8,'Расшифровка отчёта'!B:B,0))</f>
        <v>0</v>
      </c>
      <c r="G8" s="40">
        <f>INDEX('Расшифровка отчёта'!P:P,MATCH('Тех отчёт'!A8,'Расшифровка отчёта'!B:B,0))</f>
        <v>0</v>
      </c>
      <c r="H8" s="41" t="str">
        <f t="shared" si="0"/>
        <v>-</v>
      </c>
      <c r="I8" s="42">
        <f t="shared" si="1"/>
        <v>0</v>
      </c>
      <c r="J8" s="41" t="str">
        <f t="shared" si="2"/>
        <v>-</v>
      </c>
      <c r="L8" s="43" t="e">
        <f>AVERAGEIF('Начисления и компенсации по тов'!A:A,'Тех отчёт'!A8,'Начисления и компенсации по тов'!W:W)</f>
        <v>#DIV/0!</v>
      </c>
      <c r="M8" s="37">
        <f>INDEX('Расшифровка отчёта'!H:H,MATCH('Тех отчёт'!A8,'Расшифровка отчёта'!B:B,0))</f>
        <v>0</v>
      </c>
      <c r="N8" s="37">
        <f>IFERROR(INDEX('Расшифровка отчёта'!#REF!,MATCH('Тех отчёт'!A8,'Расшифровка отчёта'!B:B,0)),0)</f>
        <v>0</v>
      </c>
      <c r="O8" s="52">
        <f>INDEX('Расшифровка отчёта'!K:K,MATCH('Тех отчёт'!A8,'Расшифровка отчёта'!B:B,0))</f>
        <v>0</v>
      </c>
      <c r="P8" s="37">
        <f>IFERROR(INDEX(Реклама!#REF!,MATCH('Тех отчёт'!A8,Реклама!#REF!,0)),0)</f>
        <v>0</v>
      </c>
      <c r="Q8" s="37" t="e">
        <f>INDEX('Расшифровка отчёта'!#REF!,MATCH('Тех отчёт'!A8,'Расшифровка отчёта'!B:B,0))</f>
        <v>#REF!</v>
      </c>
      <c r="R8" s="37">
        <f>IFERROR(INDEX('Расшифровка отчёта'!L:L,MATCH('Тех отчёт'!A8,'Расшифровка отчёта'!B:B,0)),0)</f>
        <v>0</v>
      </c>
      <c r="S8" s="37">
        <f>SUMIF(Хранение!I:I,'Тех отчёт'!A8,Хранение!G:G)</f>
        <v>0</v>
      </c>
      <c r="T8" s="55">
        <f t="shared" si="3"/>
        <v>0</v>
      </c>
    </row>
    <row r="9" spans="1:20" x14ac:dyDescent="0.3">
      <c r="A9" s="37" t="s">
        <v>26</v>
      </c>
      <c r="B9" s="38" t="s">
        <v>21</v>
      </c>
      <c r="C9" s="37" t="e">
        <f>INDEX(Себестоимость!B:B,MATCH('Тех отчёт'!A9,Себестоимость!A:A,0))</f>
        <v>#N/A</v>
      </c>
      <c r="D9" s="39">
        <f>SUMIF(Заказы!A:A,'Тех отчёт'!A9,Заказы!J:J)</f>
        <v>0</v>
      </c>
      <c r="E9" s="40">
        <f>SUMIF(Заказы!A:A,'Тех отчёт'!A9,Заказы!F:F)</f>
        <v>0</v>
      </c>
      <c r="F9" s="52">
        <f>INDEX('Расшифровка отчёта'!O:O,MATCH('Тех отчёт'!A9,'Расшифровка отчёта'!B:B,0))</f>
        <v>0</v>
      </c>
      <c r="G9" s="40">
        <f>INDEX('Расшифровка отчёта'!P:P,MATCH('Тех отчёт'!A9,'Расшифровка отчёта'!B:B,0))</f>
        <v>0</v>
      </c>
      <c r="H9" s="41" t="str">
        <f t="shared" si="0"/>
        <v>-</v>
      </c>
      <c r="I9" s="42">
        <f t="shared" si="1"/>
        <v>0</v>
      </c>
      <c r="J9" s="41" t="str">
        <f t="shared" si="2"/>
        <v>-</v>
      </c>
      <c r="L9" s="43" t="e">
        <f>AVERAGEIF('Начисления и компенсации по тов'!A:A,'Тех отчёт'!A9,'Начисления и компенсации по тов'!W:W)</f>
        <v>#DIV/0!</v>
      </c>
      <c r="M9" s="37">
        <f>INDEX('Расшифровка отчёта'!H:H,MATCH('Тех отчёт'!A9,'Расшифровка отчёта'!B:B,0))</f>
        <v>0</v>
      </c>
      <c r="N9" s="37">
        <f>IFERROR(INDEX('Расшифровка отчёта'!#REF!,MATCH('Тех отчёт'!A9,'Расшифровка отчёта'!B:B,0)),0)</f>
        <v>0</v>
      </c>
      <c r="O9" s="52">
        <f>INDEX('Расшифровка отчёта'!K:K,MATCH('Тех отчёт'!A9,'Расшифровка отчёта'!B:B,0))</f>
        <v>0</v>
      </c>
      <c r="P9" s="37">
        <f>IFERROR(INDEX(Реклама!#REF!,MATCH('Тех отчёт'!A9,Реклама!#REF!,0)),0)</f>
        <v>0</v>
      </c>
      <c r="Q9" s="37" t="e">
        <f>INDEX('Расшифровка отчёта'!#REF!,MATCH('Тех отчёт'!A9,'Расшифровка отчёта'!B:B,0))</f>
        <v>#REF!</v>
      </c>
      <c r="R9" s="37">
        <f>IFERROR(INDEX('Расшифровка отчёта'!L:L,MATCH('Тех отчёт'!A9,'Расшифровка отчёта'!B:B,0)),0)</f>
        <v>0</v>
      </c>
      <c r="S9" s="37">
        <f>SUMIF(Хранение!I:I,'Тех отчёт'!A9,Хранение!G:G)</f>
        <v>0</v>
      </c>
      <c r="T9" s="55">
        <f t="shared" si="3"/>
        <v>0</v>
      </c>
    </row>
    <row r="10" spans="1:20" x14ac:dyDescent="0.3">
      <c r="A10" s="37" t="s">
        <v>27</v>
      </c>
      <c r="B10" s="38" t="s">
        <v>21</v>
      </c>
      <c r="C10" s="37" t="e">
        <f>INDEX(Себестоимость!B:B,MATCH('Тех отчёт'!A10,Себестоимость!A:A,0))</f>
        <v>#N/A</v>
      </c>
      <c r="D10" s="39">
        <f>SUMIF(Заказы!A:A,'Тех отчёт'!A10,Заказы!J:J)</f>
        <v>0</v>
      </c>
      <c r="E10" s="40">
        <f>SUMIF(Заказы!A:A,'Тех отчёт'!A10,Заказы!F:F)</f>
        <v>0</v>
      </c>
      <c r="F10" s="52">
        <f>INDEX('Расшифровка отчёта'!O:O,MATCH('Тех отчёт'!A10,'Расшифровка отчёта'!B:B,0))</f>
        <v>0</v>
      </c>
      <c r="G10" s="40">
        <f>INDEX('Расшифровка отчёта'!P:P,MATCH('Тех отчёт'!A10,'Расшифровка отчёта'!B:B,0))</f>
        <v>0</v>
      </c>
      <c r="H10" s="41" t="str">
        <f t="shared" si="0"/>
        <v>-</v>
      </c>
      <c r="I10" s="42">
        <f t="shared" si="1"/>
        <v>0</v>
      </c>
      <c r="J10" s="41" t="str">
        <f t="shared" si="2"/>
        <v>-</v>
      </c>
      <c r="L10" s="43" t="e">
        <f>AVERAGEIF('Начисления и компенсации по тов'!A:A,'Тех отчёт'!A10,'Начисления и компенсации по тов'!W:W)</f>
        <v>#DIV/0!</v>
      </c>
      <c r="M10" s="37">
        <f>INDEX('Расшифровка отчёта'!H:H,MATCH('Тех отчёт'!A10,'Расшифровка отчёта'!B:B,0))</f>
        <v>0</v>
      </c>
      <c r="N10" s="37">
        <f>IFERROR(INDEX('Расшифровка отчёта'!#REF!,MATCH('Тех отчёт'!A10,'Расшифровка отчёта'!B:B,0)),0)</f>
        <v>0</v>
      </c>
      <c r="O10" s="52">
        <f>INDEX('Расшифровка отчёта'!K:K,MATCH('Тех отчёт'!A10,'Расшифровка отчёта'!B:B,0))</f>
        <v>0</v>
      </c>
      <c r="P10" s="37">
        <f>IFERROR(INDEX(Реклама!#REF!,MATCH('Тех отчёт'!A10,Реклама!#REF!,0)),0)</f>
        <v>0</v>
      </c>
      <c r="Q10" s="37" t="e">
        <f>INDEX('Расшифровка отчёта'!#REF!,MATCH('Тех отчёт'!A10,'Расшифровка отчёта'!B:B,0))</f>
        <v>#REF!</v>
      </c>
      <c r="R10" s="37">
        <f>IFERROR(INDEX('Расшифровка отчёта'!L:L,MATCH('Тех отчёт'!A10,'Расшифровка отчёта'!B:B,0)),0)</f>
        <v>0</v>
      </c>
      <c r="S10" s="37">
        <f>SUMIF(Хранение!I:I,'Тех отчёт'!A10,Хранение!G:G)</f>
        <v>0</v>
      </c>
      <c r="T10" s="55">
        <f t="shared" si="3"/>
        <v>0</v>
      </c>
    </row>
    <row r="11" spans="1:20" x14ac:dyDescent="0.3">
      <c r="A11" s="37" t="s">
        <v>28</v>
      </c>
      <c r="B11" s="38" t="s">
        <v>21</v>
      </c>
      <c r="C11" s="37" t="e">
        <f>INDEX(Себестоимость!B:B,MATCH('Тех отчёт'!A11,Себестоимость!A:A,0))</f>
        <v>#N/A</v>
      </c>
      <c r="D11" s="39">
        <f>SUMIF(Заказы!A:A,'Тех отчёт'!A11,Заказы!J:J)</f>
        <v>0</v>
      </c>
      <c r="E11" s="40">
        <f>SUMIF(Заказы!A:A,'Тех отчёт'!A11,Заказы!F:F)</f>
        <v>0</v>
      </c>
      <c r="F11" s="52">
        <f>INDEX('Расшифровка отчёта'!O:O,MATCH('Тех отчёт'!A11,'Расшифровка отчёта'!B:B,0))</f>
        <v>0</v>
      </c>
      <c r="G11" s="40">
        <f>INDEX('Расшифровка отчёта'!P:P,MATCH('Тех отчёт'!A11,'Расшифровка отчёта'!B:B,0))</f>
        <v>0</v>
      </c>
      <c r="H11" s="41" t="str">
        <f t="shared" si="0"/>
        <v>-</v>
      </c>
      <c r="I11" s="42">
        <f t="shared" si="1"/>
        <v>0</v>
      </c>
      <c r="J11" s="41" t="str">
        <f t="shared" si="2"/>
        <v>-</v>
      </c>
      <c r="L11" s="43" t="e">
        <f>AVERAGEIF('Начисления и компенсации по тов'!A:A,'Тех отчёт'!A11,'Начисления и компенсации по тов'!W:W)</f>
        <v>#DIV/0!</v>
      </c>
      <c r="M11" s="37">
        <f>INDEX('Расшифровка отчёта'!H:H,MATCH('Тех отчёт'!A11,'Расшифровка отчёта'!B:B,0))</f>
        <v>0</v>
      </c>
      <c r="N11" s="37">
        <f>IFERROR(INDEX('Расшифровка отчёта'!#REF!,MATCH('Тех отчёт'!A11,'Расшифровка отчёта'!B:B,0)),0)</f>
        <v>0</v>
      </c>
      <c r="O11" s="52">
        <f>INDEX('Расшифровка отчёта'!K:K,MATCH('Тех отчёт'!A11,'Расшифровка отчёта'!B:B,0))</f>
        <v>0</v>
      </c>
      <c r="P11" s="37">
        <f>IFERROR(INDEX(Реклама!#REF!,MATCH('Тех отчёт'!A11,Реклама!#REF!,0)),0)</f>
        <v>0</v>
      </c>
      <c r="Q11" s="37" t="e">
        <f>INDEX('Расшифровка отчёта'!#REF!,MATCH('Тех отчёт'!A11,'Расшифровка отчёта'!B:B,0))</f>
        <v>#REF!</v>
      </c>
      <c r="R11" s="37">
        <f>IFERROR(INDEX('Расшифровка отчёта'!L:L,MATCH('Тех отчёт'!A11,'Расшифровка отчёта'!B:B,0)),0)</f>
        <v>0</v>
      </c>
      <c r="S11" s="37">
        <f>SUMIF(Хранение!I:I,'Тех отчёт'!A11,Хранение!G:G)</f>
        <v>0</v>
      </c>
      <c r="T11" s="55">
        <f t="shared" si="3"/>
        <v>0</v>
      </c>
    </row>
    <row r="12" spans="1:20" x14ac:dyDescent="0.3">
      <c r="A12" s="37" t="s">
        <v>29</v>
      </c>
      <c r="B12" s="38" t="s">
        <v>21</v>
      </c>
      <c r="C12" s="37" t="e">
        <f>INDEX(Себестоимость!B:B,MATCH('Тех отчёт'!A12,Себестоимость!A:A,0))</f>
        <v>#N/A</v>
      </c>
      <c r="D12" s="39">
        <f>SUMIF(Заказы!A:A,'Тех отчёт'!A12,Заказы!J:J)</f>
        <v>0</v>
      </c>
      <c r="E12" s="40">
        <f>SUMIF(Заказы!A:A,'Тех отчёт'!A12,Заказы!F:F)</f>
        <v>0</v>
      </c>
      <c r="F12" s="52">
        <f>INDEX('Расшифровка отчёта'!O:O,MATCH('Тех отчёт'!A12,'Расшифровка отчёта'!B:B,0))</f>
        <v>0</v>
      </c>
      <c r="G12" s="40">
        <f>INDEX('Расшифровка отчёта'!P:P,MATCH('Тех отчёт'!A12,'Расшифровка отчёта'!B:B,0))</f>
        <v>0</v>
      </c>
      <c r="H12" s="41" t="str">
        <f t="shared" si="0"/>
        <v>-</v>
      </c>
      <c r="I12" s="42">
        <f t="shared" si="1"/>
        <v>0</v>
      </c>
      <c r="J12" s="41" t="str">
        <f t="shared" si="2"/>
        <v>-</v>
      </c>
      <c r="L12" s="43" t="e">
        <f>AVERAGEIF('Начисления и компенсации по тов'!A:A,'Тех отчёт'!A12,'Начисления и компенсации по тов'!W:W)</f>
        <v>#DIV/0!</v>
      </c>
      <c r="M12" s="37">
        <f>INDEX('Расшифровка отчёта'!H:H,MATCH('Тех отчёт'!A12,'Расшифровка отчёта'!B:B,0))</f>
        <v>0</v>
      </c>
      <c r="N12" s="37">
        <f>IFERROR(INDEX('Расшифровка отчёта'!#REF!,MATCH('Тех отчёт'!A12,'Расшифровка отчёта'!B:B,0)),0)</f>
        <v>0</v>
      </c>
      <c r="O12" s="52">
        <f>INDEX('Расшифровка отчёта'!K:K,MATCH('Тех отчёт'!A12,'Расшифровка отчёта'!B:B,0))</f>
        <v>0</v>
      </c>
      <c r="P12" s="37">
        <f>IFERROR(INDEX(Реклама!#REF!,MATCH('Тех отчёт'!A12,Реклама!#REF!,0)),0)</f>
        <v>0</v>
      </c>
      <c r="Q12" s="37" t="e">
        <f>INDEX('Расшифровка отчёта'!#REF!,MATCH('Тех отчёт'!A12,'Расшифровка отчёта'!B:B,0))</f>
        <v>#REF!</v>
      </c>
      <c r="R12" s="37">
        <f>IFERROR(INDEX('Расшифровка отчёта'!L:L,MATCH('Тех отчёт'!A12,'Расшифровка отчёта'!B:B,0)),0)</f>
        <v>0</v>
      </c>
      <c r="S12" s="37">
        <f>SUMIF(Хранение!I:I,'Тех отчёт'!A12,Хранение!G:G)</f>
        <v>0</v>
      </c>
      <c r="T12" s="55">
        <f t="shared" si="3"/>
        <v>0</v>
      </c>
    </row>
    <row r="13" spans="1:20" x14ac:dyDescent="0.3">
      <c r="A13" s="37" t="s">
        <v>30</v>
      </c>
      <c r="B13" s="38" t="s">
        <v>21</v>
      </c>
      <c r="C13" s="37" t="e">
        <f>INDEX(Себестоимость!B:B,MATCH('Тех отчёт'!A13,Себестоимость!A:A,0))</f>
        <v>#N/A</v>
      </c>
      <c r="D13" s="39">
        <f>SUMIF(Заказы!A:A,'Тех отчёт'!A13,Заказы!J:J)</f>
        <v>0</v>
      </c>
      <c r="E13" s="40">
        <f>SUMIF(Заказы!A:A,'Тех отчёт'!A13,Заказы!F:F)</f>
        <v>0</v>
      </c>
      <c r="F13" s="52">
        <f>INDEX('Расшифровка отчёта'!O:O,MATCH('Тех отчёт'!A13,'Расшифровка отчёта'!B:B,0))</f>
        <v>0</v>
      </c>
      <c r="G13" s="40">
        <f>INDEX('Расшифровка отчёта'!P:P,MATCH('Тех отчёт'!A13,'Расшифровка отчёта'!B:B,0))</f>
        <v>0</v>
      </c>
      <c r="H13" s="41" t="str">
        <f t="shared" si="0"/>
        <v>-</v>
      </c>
      <c r="I13" s="42">
        <f t="shared" si="1"/>
        <v>0</v>
      </c>
      <c r="J13" s="41" t="str">
        <f t="shared" si="2"/>
        <v>-</v>
      </c>
      <c r="L13" s="43" t="e">
        <f>AVERAGEIF('Начисления и компенсации по тов'!A:A,'Тех отчёт'!A13,'Начисления и компенсации по тов'!W:W)</f>
        <v>#DIV/0!</v>
      </c>
      <c r="M13" s="37">
        <f>INDEX('Расшифровка отчёта'!H:H,MATCH('Тех отчёт'!A13,'Расшифровка отчёта'!B:B,0))</f>
        <v>0</v>
      </c>
      <c r="N13" s="37">
        <f>IFERROR(INDEX('Расшифровка отчёта'!#REF!,MATCH('Тех отчёт'!A13,'Расшифровка отчёта'!B:B,0)),0)</f>
        <v>0</v>
      </c>
      <c r="O13" s="52">
        <f>INDEX('Расшифровка отчёта'!K:K,MATCH('Тех отчёт'!A13,'Расшифровка отчёта'!B:B,0))</f>
        <v>0</v>
      </c>
      <c r="P13" s="37">
        <f>IFERROR(INDEX(Реклама!#REF!,MATCH('Тех отчёт'!A13,Реклама!#REF!,0)),0)</f>
        <v>0</v>
      </c>
      <c r="Q13" s="37" t="e">
        <f>INDEX('Расшифровка отчёта'!#REF!,MATCH('Тех отчёт'!A13,'Расшифровка отчёта'!B:B,0))</f>
        <v>#REF!</v>
      </c>
      <c r="R13" s="37">
        <f>IFERROR(INDEX('Расшифровка отчёта'!L:L,MATCH('Тех отчёт'!A13,'Расшифровка отчёта'!B:B,0)),0)</f>
        <v>0</v>
      </c>
      <c r="S13" s="37">
        <f>SUMIF(Хранение!I:I,'Тех отчёт'!A13,Хранение!G:G)</f>
        <v>0</v>
      </c>
      <c r="T13" s="55">
        <f t="shared" si="3"/>
        <v>0</v>
      </c>
    </row>
    <row r="14" spans="1:20" x14ac:dyDescent="0.3">
      <c r="A14" s="37" t="s">
        <v>31</v>
      </c>
      <c r="B14" s="38" t="s">
        <v>21</v>
      </c>
      <c r="C14" s="37" t="e">
        <f>INDEX(Себестоимость!B:B,MATCH('Тех отчёт'!A14,Себестоимость!A:A,0))</f>
        <v>#N/A</v>
      </c>
      <c r="D14" s="39">
        <f>SUMIF(Заказы!A:A,'Тех отчёт'!A14,Заказы!J:J)</f>
        <v>0</v>
      </c>
      <c r="E14" s="40">
        <f>SUMIF(Заказы!A:A,'Тех отчёт'!A14,Заказы!F:F)</f>
        <v>0</v>
      </c>
      <c r="F14" s="52">
        <f>INDEX('Расшифровка отчёта'!O:O,MATCH('Тех отчёт'!A14,'Расшифровка отчёта'!B:B,0))</f>
        <v>0</v>
      </c>
      <c r="G14" s="40">
        <f>INDEX('Расшифровка отчёта'!P:P,MATCH('Тех отчёт'!A14,'Расшифровка отчёта'!B:B,0))</f>
        <v>0</v>
      </c>
      <c r="H14" s="41" t="str">
        <f t="shared" si="0"/>
        <v>-</v>
      </c>
      <c r="I14" s="42">
        <f t="shared" si="1"/>
        <v>0</v>
      </c>
      <c r="J14" s="41" t="str">
        <f t="shared" si="2"/>
        <v>-</v>
      </c>
      <c r="L14" s="43" t="e">
        <f>AVERAGEIF('Начисления и компенсации по тов'!A:A,'Тех отчёт'!A14,'Начисления и компенсации по тов'!W:W)</f>
        <v>#DIV/0!</v>
      </c>
      <c r="M14" s="37">
        <f>INDEX('Расшифровка отчёта'!H:H,MATCH('Тех отчёт'!A14,'Расшифровка отчёта'!B:B,0))</f>
        <v>0</v>
      </c>
      <c r="N14" s="37">
        <f>IFERROR(INDEX('Расшифровка отчёта'!#REF!,MATCH('Тех отчёт'!A14,'Расшифровка отчёта'!B:B,0)),0)</f>
        <v>0</v>
      </c>
      <c r="O14" s="52">
        <f>INDEX('Расшифровка отчёта'!K:K,MATCH('Тех отчёт'!A14,'Расшифровка отчёта'!B:B,0))</f>
        <v>0</v>
      </c>
      <c r="P14" s="37">
        <f>IFERROR(INDEX(Реклама!#REF!,MATCH('Тех отчёт'!A14,Реклама!#REF!,0)),0)</f>
        <v>0</v>
      </c>
      <c r="Q14" s="37" t="e">
        <f>INDEX('Расшифровка отчёта'!#REF!,MATCH('Тех отчёт'!A14,'Расшифровка отчёта'!B:B,0))</f>
        <v>#REF!</v>
      </c>
      <c r="R14" s="37">
        <f>IFERROR(INDEX('Расшифровка отчёта'!L:L,MATCH('Тех отчёт'!A14,'Расшифровка отчёта'!B:B,0)),0)</f>
        <v>0</v>
      </c>
      <c r="S14" s="37">
        <f>SUMIF(Хранение!I:I,'Тех отчёт'!A14,Хранение!G:G)</f>
        <v>0</v>
      </c>
      <c r="T14" s="55">
        <f t="shared" si="3"/>
        <v>0</v>
      </c>
    </row>
    <row r="15" spans="1:20" x14ac:dyDescent="0.3">
      <c r="A15" s="37" t="s">
        <v>32</v>
      </c>
      <c r="B15" s="38" t="s">
        <v>21</v>
      </c>
      <c r="C15" s="37" t="e">
        <f>INDEX(Себестоимость!B:B,MATCH('Тех отчёт'!A15,Себестоимость!A:A,0))</f>
        <v>#N/A</v>
      </c>
      <c r="D15" s="39">
        <f>SUMIF(Заказы!A:A,'Тех отчёт'!A15,Заказы!J:J)</f>
        <v>0</v>
      </c>
      <c r="E15" s="40">
        <f>SUMIF(Заказы!A:A,'Тех отчёт'!A15,Заказы!F:F)</f>
        <v>0</v>
      </c>
      <c r="F15" s="52">
        <f>INDEX('Расшифровка отчёта'!O:O,MATCH('Тех отчёт'!A15,'Расшифровка отчёта'!B:B,0))</f>
        <v>0</v>
      </c>
      <c r="G15" s="40">
        <f>INDEX('Расшифровка отчёта'!P:P,MATCH('Тех отчёт'!A15,'Расшифровка отчёта'!B:B,0))</f>
        <v>0</v>
      </c>
      <c r="H15" s="41" t="str">
        <f t="shared" si="0"/>
        <v>-</v>
      </c>
      <c r="I15" s="42">
        <f t="shared" si="1"/>
        <v>0</v>
      </c>
      <c r="J15" s="41" t="str">
        <f t="shared" si="2"/>
        <v>-</v>
      </c>
      <c r="L15" s="43" t="e">
        <f>AVERAGEIF('Начисления и компенсации по тов'!A:A,'Тех отчёт'!A15,'Начисления и компенсации по тов'!W:W)</f>
        <v>#DIV/0!</v>
      </c>
      <c r="M15" s="37">
        <f>INDEX('Расшифровка отчёта'!H:H,MATCH('Тех отчёт'!A15,'Расшифровка отчёта'!B:B,0))</f>
        <v>0</v>
      </c>
      <c r="N15" s="37">
        <f>IFERROR(INDEX('Расшифровка отчёта'!#REF!,MATCH('Тех отчёт'!A15,'Расшифровка отчёта'!B:B,0)),0)</f>
        <v>0</v>
      </c>
      <c r="O15" s="52">
        <f>INDEX('Расшифровка отчёта'!K:K,MATCH('Тех отчёт'!A15,'Расшифровка отчёта'!B:B,0))</f>
        <v>0</v>
      </c>
      <c r="P15" s="37">
        <f>IFERROR(INDEX(Реклама!#REF!,MATCH('Тех отчёт'!A15,Реклама!#REF!,0)),0)</f>
        <v>0</v>
      </c>
      <c r="Q15" s="37" t="e">
        <f>INDEX('Расшифровка отчёта'!#REF!,MATCH('Тех отчёт'!A15,'Расшифровка отчёта'!B:B,0))</f>
        <v>#REF!</v>
      </c>
      <c r="R15" s="37">
        <f>IFERROR(INDEX('Расшифровка отчёта'!L:L,MATCH('Тех отчёт'!A15,'Расшифровка отчёта'!B:B,0)),0)</f>
        <v>0</v>
      </c>
      <c r="S15" s="37">
        <f>SUMIF(Хранение!I:I,'Тех отчёт'!A15,Хранение!G:G)</f>
        <v>0</v>
      </c>
      <c r="T15" s="55">
        <f t="shared" si="3"/>
        <v>0</v>
      </c>
    </row>
    <row r="16" spans="1:20" x14ac:dyDescent="0.3">
      <c r="A16" s="30" t="s">
        <v>33</v>
      </c>
      <c r="B16" s="38" t="s">
        <v>21</v>
      </c>
      <c r="C16" s="37" t="e">
        <f>INDEX(Себестоимость!B:B,MATCH('Тех отчёт'!A16,Себестоимость!A:A,0))</f>
        <v>#N/A</v>
      </c>
      <c r="D16" s="39">
        <f>SUMIF(Заказы!A:A,'Тех отчёт'!A16,Заказы!J:J)</f>
        <v>0</v>
      </c>
      <c r="E16" s="40">
        <f>SUMIF(Заказы!A:A,'Тех отчёт'!A16,Заказы!F:F)</f>
        <v>0</v>
      </c>
      <c r="F16" s="52">
        <f>INDEX('Расшифровка отчёта'!O:O,MATCH('Тех отчёт'!A16,'Расшифровка отчёта'!B:B,0))</f>
        <v>0</v>
      </c>
      <c r="G16" s="40">
        <f>INDEX('Расшифровка отчёта'!P:P,MATCH('Тех отчёт'!A16,'Расшифровка отчёта'!B:B,0))</f>
        <v>0</v>
      </c>
      <c r="H16" s="41" t="str">
        <f t="shared" si="0"/>
        <v>-</v>
      </c>
      <c r="I16" s="42">
        <f t="shared" si="1"/>
        <v>0</v>
      </c>
      <c r="J16" s="41" t="str">
        <f t="shared" si="2"/>
        <v>-</v>
      </c>
      <c r="L16" s="43" t="e">
        <f>AVERAGEIF('Начисления и компенсации по тов'!A:A,'Тех отчёт'!A16,'Начисления и компенсации по тов'!W:W)</f>
        <v>#DIV/0!</v>
      </c>
      <c r="M16" s="37">
        <f>INDEX('Расшифровка отчёта'!H:H,MATCH('Тех отчёт'!A16,'Расшифровка отчёта'!B:B,0))</f>
        <v>0</v>
      </c>
      <c r="N16" s="37">
        <f>IFERROR(INDEX('Расшифровка отчёта'!#REF!,MATCH('Тех отчёт'!A16,'Расшифровка отчёта'!B:B,0)),0)</f>
        <v>0</v>
      </c>
      <c r="O16" s="52">
        <f>INDEX('Расшифровка отчёта'!K:K,MATCH('Тех отчёт'!A16,'Расшифровка отчёта'!B:B,0))</f>
        <v>0</v>
      </c>
      <c r="P16" s="37">
        <f>IFERROR(INDEX(Реклама!#REF!,MATCH('Тех отчёт'!A16,Реклама!#REF!,0)),0)</f>
        <v>0</v>
      </c>
      <c r="Q16" s="37" t="e">
        <f>INDEX('Расшифровка отчёта'!#REF!,MATCH('Тех отчёт'!A16,'Расшифровка отчёта'!B:B,0))</f>
        <v>#REF!</v>
      </c>
      <c r="R16" s="37">
        <f>IFERROR(INDEX('Расшифровка отчёта'!L:L,MATCH('Тех отчёт'!A16,'Расшифровка отчёта'!B:B,0)),0)</f>
        <v>0</v>
      </c>
      <c r="S16" s="37">
        <f>SUMIF(Хранение!I:I,'Тех отчёт'!A16,Хранение!G:G)</f>
        <v>0</v>
      </c>
      <c r="T16" s="55">
        <f t="shared" si="3"/>
        <v>0</v>
      </c>
    </row>
    <row r="17" spans="1:20" x14ac:dyDescent="0.3">
      <c r="A17" s="30" t="s">
        <v>34</v>
      </c>
      <c r="B17" s="38" t="s">
        <v>21</v>
      </c>
      <c r="C17" s="37" t="e">
        <f>INDEX(Себестоимость!B:B,MATCH('Тех отчёт'!A17,Себестоимость!A:A,0))</f>
        <v>#N/A</v>
      </c>
      <c r="D17" s="39">
        <f>SUMIF(Заказы!A:A,'Тех отчёт'!A17,Заказы!J:J)</f>
        <v>0</v>
      </c>
      <c r="E17" s="40">
        <f>SUMIF(Заказы!A:A,'Тех отчёт'!A17,Заказы!F:F)</f>
        <v>0</v>
      </c>
      <c r="F17" s="52">
        <f>INDEX('Расшифровка отчёта'!O:O,MATCH('Тех отчёт'!A17,'Расшифровка отчёта'!B:B,0))</f>
        <v>0</v>
      </c>
      <c r="G17" s="40">
        <f>INDEX('Расшифровка отчёта'!P:P,MATCH('Тех отчёт'!A17,'Расшифровка отчёта'!B:B,0))</f>
        <v>0</v>
      </c>
      <c r="H17" s="41" t="str">
        <f t="shared" si="0"/>
        <v>-</v>
      </c>
      <c r="I17" s="42">
        <f t="shared" si="1"/>
        <v>0</v>
      </c>
      <c r="J17" s="41" t="str">
        <f t="shared" si="2"/>
        <v>-</v>
      </c>
      <c r="L17" s="43" t="e">
        <f>AVERAGEIF('Начисления и компенсации по тов'!A:A,'Тех отчёт'!A17,'Начисления и компенсации по тов'!W:W)</f>
        <v>#DIV/0!</v>
      </c>
      <c r="M17" s="37">
        <f>INDEX('Расшифровка отчёта'!H:H,MATCH('Тех отчёт'!A17,'Расшифровка отчёта'!B:B,0))</f>
        <v>0</v>
      </c>
      <c r="N17" s="37">
        <f>IFERROR(INDEX('Расшифровка отчёта'!#REF!,MATCH('Тех отчёт'!A17,'Расшифровка отчёта'!B:B,0)),0)</f>
        <v>0</v>
      </c>
      <c r="O17" s="52">
        <f>INDEX('Расшифровка отчёта'!K:K,MATCH('Тех отчёт'!A17,'Расшифровка отчёта'!B:B,0))</f>
        <v>0</v>
      </c>
      <c r="P17" s="37">
        <f>IFERROR(INDEX(Реклама!#REF!,MATCH('Тех отчёт'!A17,Реклама!#REF!,0)),0)</f>
        <v>0</v>
      </c>
      <c r="Q17" s="37" t="e">
        <f>INDEX('Расшифровка отчёта'!#REF!,MATCH('Тех отчёт'!A17,'Расшифровка отчёта'!B:B,0))</f>
        <v>#REF!</v>
      </c>
      <c r="R17" s="37">
        <f>IFERROR(INDEX('Расшифровка отчёта'!L:L,MATCH('Тех отчёт'!A17,'Расшифровка отчёта'!B:B,0)),0)</f>
        <v>0</v>
      </c>
      <c r="S17" s="37">
        <f>SUMIF(Хранение!I:I,'Тех отчёт'!A17,Хранение!G:G)</f>
        <v>0</v>
      </c>
      <c r="T17" s="55">
        <f t="shared" si="3"/>
        <v>0</v>
      </c>
    </row>
    <row r="18" spans="1:20" x14ac:dyDescent="0.3">
      <c r="A18" s="30" t="s">
        <v>35</v>
      </c>
      <c r="B18" s="38" t="s">
        <v>21</v>
      </c>
      <c r="C18" s="37" t="e">
        <f>INDEX(Себестоимость!B:B,MATCH('Тех отчёт'!A18,Себестоимость!A:A,0))</f>
        <v>#N/A</v>
      </c>
      <c r="D18" s="39">
        <f>SUMIF(Заказы!A:A,'Тех отчёт'!A18,Заказы!J:J)</f>
        <v>0</v>
      </c>
      <c r="E18" s="40">
        <f>SUMIF(Заказы!A:A,'Тех отчёт'!A18,Заказы!F:F)</f>
        <v>0</v>
      </c>
      <c r="F18" s="52">
        <f>INDEX('Расшифровка отчёта'!O:O,MATCH('Тех отчёт'!A18,'Расшифровка отчёта'!B:B,0))</f>
        <v>0</v>
      </c>
      <c r="G18" s="40">
        <f>INDEX('Расшифровка отчёта'!P:P,MATCH('Тех отчёт'!A18,'Расшифровка отчёта'!B:B,0))</f>
        <v>0</v>
      </c>
      <c r="H18" s="41" t="str">
        <f t="shared" si="0"/>
        <v>-</v>
      </c>
      <c r="I18" s="42">
        <f t="shared" si="1"/>
        <v>0</v>
      </c>
      <c r="J18" s="41" t="str">
        <f t="shared" si="2"/>
        <v>-</v>
      </c>
      <c r="L18" s="43" t="e">
        <f>AVERAGEIF('Начисления и компенсации по тов'!A:A,'Тех отчёт'!A18,'Начисления и компенсации по тов'!W:W)</f>
        <v>#DIV/0!</v>
      </c>
      <c r="M18" s="37">
        <f>INDEX('Расшифровка отчёта'!H:H,MATCH('Тех отчёт'!A18,'Расшифровка отчёта'!B:B,0))</f>
        <v>0</v>
      </c>
      <c r="N18" s="37">
        <f>IFERROR(INDEX('Расшифровка отчёта'!#REF!,MATCH('Тех отчёт'!A18,'Расшифровка отчёта'!B:B,0)),0)</f>
        <v>0</v>
      </c>
      <c r="O18" s="52">
        <f>INDEX('Расшифровка отчёта'!K:K,MATCH('Тех отчёт'!A18,'Расшифровка отчёта'!B:B,0))</f>
        <v>0</v>
      </c>
      <c r="P18" s="37">
        <f>IFERROR(INDEX(Реклама!#REF!,MATCH('Тех отчёт'!A18,Реклама!#REF!,0)),0)</f>
        <v>0</v>
      </c>
      <c r="Q18" s="37" t="e">
        <f>INDEX('Расшифровка отчёта'!#REF!,MATCH('Тех отчёт'!A18,'Расшифровка отчёта'!B:B,0))</f>
        <v>#REF!</v>
      </c>
      <c r="R18" s="37">
        <f>IFERROR(INDEX('Расшифровка отчёта'!L:L,MATCH('Тех отчёт'!A18,'Расшифровка отчёта'!B:B,0)),0)</f>
        <v>0</v>
      </c>
      <c r="S18" s="37">
        <f>SUMIF(Хранение!I:I,'Тех отчёт'!A18,Хранение!G:G)</f>
        <v>0</v>
      </c>
      <c r="T18" s="55">
        <f t="shared" si="3"/>
        <v>0</v>
      </c>
    </row>
    <row r="19" spans="1:20" x14ac:dyDescent="0.3">
      <c r="A19" s="37" t="s">
        <v>36</v>
      </c>
      <c r="B19" s="38" t="s">
        <v>21</v>
      </c>
      <c r="C19" s="37" t="e">
        <f>INDEX(Себестоимость!B:B,MATCH('Тех отчёт'!A19,Себестоимость!A:A,0))</f>
        <v>#N/A</v>
      </c>
      <c r="D19" s="39">
        <f>SUMIF(Заказы!A:A,'Тех отчёт'!A19,Заказы!J:J)</f>
        <v>0</v>
      </c>
      <c r="E19" s="40">
        <f>SUMIF(Заказы!A:A,'Тех отчёт'!A19,Заказы!F:F)</f>
        <v>0</v>
      </c>
      <c r="F19" s="52">
        <f>INDEX('Расшифровка отчёта'!O:O,MATCH('Тех отчёт'!A19,'Расшифровка отчёта'!B:B,0))</f>
        <v>0</v>
      </c>
      <c r="G19" s="40">
        <f>INDEX('Расшифровка отчёта'!P:P,MATCH('Тех отчёт'!A19,'Расшифровка отчёта'!B:B,0))</f>
        <v>0</v>
      </c>
      <c r="H19" s="41" t="str">
        <f t="shared" si="0"/>
        <v>-</v>
      </c>
      <c r="I19" s="42">
        <f t="shared" si="1"/>
        <v>0</v>
      </c>
      <c r="J19" s="41" t="str">
        <f t="shared" si="2"/>
        <v>-</v>
      </c>
      <c r="L19" s="43" t="e">
        <f>AVERAGEIF('Начисления и компенсации по тов'!A:A,'Тех отчёт'!A19,'Начисления и компенсации по тов'!W:W)</f>
        <v>#DIV/0!</v>
      </c>
      <c r="M19" s="37">
        <f>INDEX('Расшифровка отчёта'!H:H,MATCH('Тех отчёт'!A19,'Расшифровка отчёта'!B:B,0))</f>
        <v>0</v>
      </c>
      <c r="N19" s="37">
        <f>IFERROR(INDEX('Расшифровка отчёта'!#REF!,MATCH('Тех отчёт'!A19,'Расшифровка отчёта'!B:B,0)),0)</f>
        <v>0</v>
      </c>
      <c r="O19" s="52">
        <f>INDEX('Расшифровка отчёта'!K:K,MATCH('Тех отчёт'!A19,'Расшифровка отчёта'!B:B,0))</f>
        <v>0</v>
      </c>
      <c r="P19" s="37">
        <f>IFERROR(INDEX(Реклама!#REF!,MATCH('Тех отчёт'!A19,Реклама!#REF!,0)),0)</f>
        <v>0</v>
      </c>
      <c r="Q19" s="37" t="e">
        <f>INDEX('Расшифровка отчёта'!#REF!,MATCH('Тех отчёт'!A19,'Расшифровка отчёта'!B:B,0))</f>
        <v>#REF!</v>
      </c>
      <c r="R19" s="37">
        <f>IFERROR(INDEX('Расшифровка отчёта'!L:L,MATCH('Тех отчёт'!A19,'Расшифровка отчёта'!B:B,0)),0)</f>
        <v>0</v>
      </c>
      <c r="S19" s="37">
        <f>SUMIF(Хранение!I:I,'Тех отчёт'!A19,Хранение!G:G)</f>
        <v>0</v>
      </c>
      <c r="T19" s="55">
        <f t="shared" si="3"/>
        <v>0</v>
      </c>
    </row>
    <row r="20" spans="1:20" x14ac:dyDescent="0.3">
      <c r="A20" s="37" t="s">
        <v>37</v>
      </c>
      <c r="B20" s="38" t="s">
        <v>21</v>
      </c>
      <c r="C20" s="37" t="e">
        <f>INDEX(Себестоимость!B:B,MATCH('Тех отчёт'!A20,Себестоимость!A:A,0))</f>
        <v>#N/A</v>
      </c>
      <c r="D20" s="39">
        <f>SUMIF(Заказы!A:A,'Тех отчёт'!A20,Заказы!J:J)</f>
        <v>0</v>
      </c>
      <c r="E20" s="40">
        <f>SUMIF(Заказы!A:A,'Тех отчёт'!A20,Заказы!F:F)</f>
        <v>0</v>
      </c>
      <c r="F20" s="52">
        <f>INDEX('Расшифровка отчёта'!O:O,MATCH('Тех отчёт'!A20,'Расшифровка отчёта'!B:B,0))</f>
        <v>0</v>
      </c>
      <c r="G20" s="40">
        <f>INDEX('Расшифровка отчёта'!P:P,MATCH('Тех отчёт'!A20,'Расшифровка отчёта'!B:B,0))</f>
        <v>0</v>
      </c>
      <c r="H20" s="41" t="str">
        <f t="shared" si="0"/>
        <v>-</v>
      </c>
      <c r="I20" s="42">
        <f t="shared" si="1"/>
        <v>0</v>
      </c>
      <c r="J20" s="41" t="str">
        <f t="shared" si="2"/>
        <v>-</v>
      </c>
      <c r="L20" s="43" t="e">
        <f>AVERAGEIF('Начисления и компенсации по тов'!A:A,'Тех отчёт'!A20,'Начисления и компенсации по тов'!W:W)</f>
        <v>#DIV/0!</v>
      </c>
      <c r="M20" s="37">
        <f>INDEX('Расшифровка отчёта'!H:H,MATCH('Тех отчёт'!A20,'Расшифровка отчёта'!B:B,0))</f>
        <v>0</v>
      </c>
      <c r="N20" s="37">
        <f>IFERROR(INDEX('Расшифровка отчёта'!#REF!,MATCH('Тех отчёт'!A20,'Расшифровка отчёта'!B:B,0)),0)</f>
        <v>0</v>
      </c>
      <c r="O20" s="52">
        <f>INDEX('Расшифровка отчёта'!K:K,MATCH('Тех отчёт'!A20,'Расшифровка отчёта'!B:B,0))</f>
        <v>0</v>
      </c>
      <c r="P20" s="37">
        <f>IFERROR(INDEX(Реклама!#REF!,MATCH('Тех отчёт'!A20,Реклама!#REF!,0)),0)</f>
        <v>0</v>
      </c>
      <c r="Q20" s="37" t="e">
        <f>INDEX('Расшифровка отчёта'!#REF!,MATCH('Тех отчёт'!A20,'Расшифровка отчёта'!B:B,0))</f>
        <v>#REF!</v>
      </c>
      <c r="R20" s="37">
        <f>IFERROR(INDEX('Расшифровка отчёта'!L:L,MATCH('Тех отчёт'!A20,'Расшифровка отчёта'!B:B,0)),0)</f>
        <v>0</v>
      </c>
      <c r="S20" s="37">
        <f>SUMIF(Хранение!I:I,'Тех отчёт'!A20,Хранение!G:G)</f>
        <v>0</v>
      </c>
      <c r="T20" s="55">
        <f t="shared" si="3"/>
        <v>0</v>
      </c>
    </row>
    <row r="21" spans="1:20" x14ac:dyDescent="0.3">
      <c r="A21" s="37" t="s">
        <v>38</v>
      </c>
      <c r="B21" s="38" t="s">
        <v>21</v>
      </c>
      <c r="C21" s="37" t="e">
        <f>INDEX(Себестоимость!B:B,MATCH('Тех отчёт'!A21,Себестоимость!A:A,0))</f>
        <v>#N/A</v>
      </c>
      <c r="D21" s="39">
        <f>SUMIF(Заказы!A:A,'Тех отчёт'!A21,Заказы!J:J)</f>
        <v>0</v>
      </c>
      <c r="E21" s="40">
        <f>SUMIF(Заказы!A:A,'Тех отчёт'!A21,Заказы!F:F)</f>
        <v>0</v>
      </c>
      <c r="F21" s="52">
        <f>INDEX('Расшифровка отчёта'!O:O,MATCH('Тех отчёт'!A21,'Расшифровка отчёта'!B:B,0))</f>
        <v>0</v>
      </c>
      <c r="G21" s="40">
        <f>INDEX('Расшифровка отчёта'!P:P,MATCH('Тех отчёт'!A21,'Расшифровка отчёта'!B:B,0))</f>
        <v>0</v>
      </c>
      <c r="H21" s="41" t="str">
        <f t="shared" si="0"/>
        <v>-</v>
      </c>
      <c r="I21" s="42">
        <f t="shared" si="1"/>
        <v>0</v>
      </c>
      <c r="J21" s="41" t="str">
        <f t="shared" si="2"/>
        <v>-</v>
      </c>
      <c r="L21" s="43" t="e">
        <f>AVERAGEIF('Начисления и компенсации по тов'!A:A,'Тех отчёт'!A21,'Начисления и компенсации по тов'!W:W)</f>
        <v>#DIV/0!</v>
      </c>
      <c r="M21" s="37">
        <f>INDEX('Расшифровка отчёта'!H:H,MATCH('Тех отчёт'!A21,'Расшифровка отчёта'!B:B,0))</f>
        <v>0</v>
      </c>
      <c r="N21" s="37">
        <f>IFERROR(INDEX('Расшифровка отчёта'!#REF!,MATCH('Тех отчёт'!A21,'Расшифровка отчёта'!B:B,0)),0)</f>
        <v>0</v>
      </c>
      <c r="O21" s="52">
        <f>INDEX('Расшифровка отчёта'!K:K,MATCH('Тех отчёт'!A21,'Расшифровка отчёта'!B:B,0))</f>
        <v>0</v>
      </c>
      <c r="P21" s="37">
        <f>IFERROR(INDEX(Реклама!#REF!,MATCH('Тех отчёт'!A21,Реклама!#REF!,0)),0)</f>
        <v>0</v>
      </c>
      <c r="Q21" s="37" t="e">
        <f>INDEX('Расшифровка отчёта'!#REF!,MATCH('Тех отчёт'!A21,'Расшифровка отчёта'!B:B,0))</f>
        <v>#REF!</v>
      </c>
      <c r="R21" s="37">
        <f>IFERROR(INDEX('Расшифровка отчёта'!L:L,MATCH('Тех отчёт'!A21,'Расшифровка отчёта'!B:B,0)),0)</f>
        <v>0</v>
      </c>
      <c r="S21" s="37">
        <f>SUMIF(Хранение!I:I,'Тех отчёт'!A21,Хранение!G:G)</f>
        <v>0</v>
      </c>
      <c r="T21" s="55">
        <f t="shared" si="3"/>
        <v>0</v>
      </c>
    </row>
    <row r="22" spans="1:20" x14ac:dyDescent="0.3">
      <c r="A22" s="37" t="s">
        <v>39</v>
      </c>
      <c r="B22" s="38" t="s">
        <v>21</v>
      </c>
      <c r="C22" s="37" t="e">
        <f>INDEX(Себестоимость!B:B,MATCH('Тех отчёт'!A22,Себестоимость!A:A,0))</f>
        <v>#N/A</v>
      </c>
      <c r="D22" s="39">
        <f>SUMIF(Заказы!A:A,'Тех отчёт'!A22,Заказы!J:J)</f>
        <v>0</v>
      </c>
      <c r="E22" s="40">
        <f>SUMIF(Заказы!A:A,'Тех отчёт'!A22,Заказы!F:F)</f>
        <v>0</v>
      </c>
      <c r="F22" s="52">
        <f>INDEX('Расшифровка отчёта'!O:O,MATCH('Тех отчёт'!A22,'Расшифровка отчёта'!B:B,0))</f>
        <v>0</v>
      </c>
      <c r="G22" s="40">
        <f>INDEX('Расшифровка отчёта'!P:P,MATCH('Тех отчёт'!A22,'Расшифровка отчёта'!B:B,0))</f>
        <v>0</v>
      </c>
      <c r="H22" s="41" t="str">
        <f t="shared" si="0"/>
        <v>-</v>
      </c>
      <c r="I22" s="42">
        <f t="shared" si="1"/>
        <v>0</v>
      </c>
      <c r="J22" s="41" t="str">
        <f t="shared" si="2"/>
        <v>-</v>
      </c>
      <c r="L22" s="43" t="e">
        <f>AVERAGEIF('Начисления и компенсации по тов'!A:A,'Тех отчёт'!A22,'Начисления и компенсации по тов'!W:W)</f>
        <v>#DIV/0!</v>
      </c>
      <c r="M22" s="37">
        <f>INDEX('Расшифровка отчёта'!H:H,MATCH('Тех отчёт'!A22,'Расшифровка отчёта'!B:B,0))</f>
        <v>0</v>
      </c>
      <c r="N22" s="37">
        <f>IFERROR(INDEX('Расшифровка отчёта'!#REF!,MATCH('Тех отчёт'!A22,'Расшифровка отчёта'!B:B,0)),0)</f>
        <v>0</v>
      </c>
      <c r="O22" s="52">
        <f>INDEX('Расшифровка отчёта'!K:K,MATCH('Тех отчёт'!A22,'Расшифровка отчёта'!B:B,0))</f>
        <v>0</v>
      </c>
      <c r="P22" s="37">
        <f>IFERROR(INDEX(Реклама!#REF!,MATCH('Тех отчёт'!A22,Реклама!#REF!,0)),0)</f>
        <v>0</v>
      </c>
      <c r="Q22" s="37" t="e">
        <f>INDEX('Расшифровка отчёта'!#REF!,MATCH('Тех отчёт'!A22,'Расшифровка отчёта'!B:B,0))</f>
        <v>#REF!</v>
      </c>
      <c r="R22" s="37">
        <f>IFERROR(INDEX('Расшифровка отчёта'!L:L,MATCH('Тех отчёт'!A22,'Расшифровка отчёта'!B:B,0)),0)</f>
        <v>0</v>
      </c>
      <c r="S22" s="37">
        <f>SUMIF(Хранение!I:I,'Тех отчёт'!A22,Хранение!G:G)</f>
        <v>0</v>
      </c>
      <c r="T22" s="55">
        <f t="shared" si="3"/>
        <v>0</v>
      </c>
    </row>
    <row r="23" spans="1:20" x14ac:dyDescent="0.3">
      <c r="A23" s="37" t="s">
        <v>40</v>
      </c>
      <c r="B23" s="38" t="s">
        <v>21</v>
      </c>
      <c r="C23" s="37" t="e">
        <f>INDEX(Себестоимость!B:B,MATCH('Тех отчёт'!A23,Себестоимость!A:A,0))</f>
        <v>#N/A</v>
      </c>
      <c r="D23" s="39">
        <f>SUMIF(Заказы!A:A,'Тех отчёт'!A23,Заказы!J:J)</f>
        <v>0</v>
      </c>
      <c r="E23" s="40">
        <f>SUMIF(Заказы!A:A,'Тех отчёт'!A23,Заказы!F:F)</f>
        <v>0</v>
      </c>
      <c r="F23" s="52">
        <f>INDEX('Расшифровка отчёта'!O:O,MATCH('Тех отчёт'!A23,'Расшифровка отчёта'!B:B,0))</f>
        <v>0</v>
      </c>
      <c r="G23" s="40">
        <f>INDEX('Расшифровка отчёта'!P:P,MATCH('Тех отчёт'!A23,'Расшифровка отчёта'!B:B,0))</f>
        <v>0</v>
      </c>
      <c r="H23" s="41" t="str">
        <f t="shared" si="0"/>
        <v>-</v>
      </c>
      <c r="I23" s="42">
        <f t="shared" si="1"/>
        <v>0</v>
      </c>
      <c r="J23" s="41" t="str">
        <f t="shared" si="2"/>
        <v>-</v>
      </c>
      <c r="L23" s="43" t="e">
        <f>AVERAGEIF('Начисления и компенсации по тов'!A:A,'Тех отчёт'!A23,'Начисления и компенсации по тов'!W:W)</f>
        <v>#DIV/0!</v>
      </c>
      <c r="M23" s="37">
        <f>INDEX('Расшифровка отчёта'!H:H,MATCH('Тех отчёт'!A23,'Расшифровка отчёта'!B:B,0))</f>
        <v>0</v>
      </c>
      <c r="N23" s="37">
        <f>IFERROR(INDEX('Расшифровка отчёта'!#REF!,MATCH('Тех отчёт'!A23,'Расшифровка отчёта'!B:B,0)),0)</f>
        <v>0</v>
      </c>
      <c r="O23" s="52">
        <f>INDEX('Расшифровка отчёта'!K:K,MATCH('Тех отчёт'!A23,'Расшифровка отчёта'!B:B,0))</f>
        <v>0</v>
      </c>
      <c r="P23" s="37">
        <f>IFERROR(INDEX(Реклама!#REF!,MATCH('Тех отчёт'!A23,Реклама!#REF!,0)),0)</f>
        <v>0</v>
      </c>
      <c r="Q23" s="37" t="e">
        <f>INDEX('Расшифровка отчёта'!#REF!,MATCH('Тех отчёт'!A23,'Расшифровка отчёта'!B:B,0))</f>
        <v>#REF!</v>
      </c>
      <c r="R23" s="37">
        <f>IFERROR(INDEX('Расшифровка отчёта'!L:L,MATCH('Тех отчёт'!A23,'Расшифровка отчёта'!B:B,0)),0)</f>
        <v>0</v>
      </c>
      <c r="S23" s="37">
        <f>SUMIF(Хранение!I:I,'Тех отчёт'!A23,Хранение!G:G)</f>
        <v>0</v>
      </c>
      <c r="T23" s="55">
        <f t="shared" si="3"/>
        <v>0</v>
      </c>
    </row>
    <row r="24" spans="1:20" x14ac:dyDescent="0.3">
      <c r="A24" s="37" t="s">
        <v>41</v>
      </c>
      <c r="B24" s="38" t="s">
        <v>21</v>
      </c>
      <c r="C24" s="37" t="e">
        <f>INDEX(Себестоимость!B:B,MATCH('Тех отчёт'!A24,Себестоимость!A:A,0))</f>
        <v>#N/A</v>
      </c>
      <c r="D24" s="39">
        <f>SUMIF(Заказы!A:A,'Тех отчёт'!A24,Заказы!J:J)</f>
        <v>0</v>
      </c>
      <c r="E24" s="40">
        <f>SUMIF(Заказы!A:A,'Тех отчёт'!A24,Заказы!F:F)</f>
        <v>0</v>
      </c>
      <c r="F24" s="52">
        <f>INDEX('Расшифровка отчёта'!O:O,MATCH('Тех отчёт'!A24,'Расшифровка отчёта'!B:B,0))</f>
        <v>0</v>
      </c>
      <c r="G24" s="40">
        <f>INDEX('Расшифровка отчёта'!P:P,MATCH('Тех отчёт'!A24,'Расшифровка отчёта'!B:B,0))</f>
        <v>0</v>
      </c>
      <c r="H24" s="41" t="str">
        <f t="shared" si="0"/>
        <v>-</v>
      </c>
      <c r="I24" s="42">
        <f t="shared" si="1"/>
        <v>0</v>
      </c>
      <c r="J24" s="41" t="str">
        <f t="shared" si="2"/>
        <v>-</v>
      </c>
      <c r="L24" s="43" t="e">
        <f>AVERAGEIF('Начисления и компенсации по тов'!A:A,'Тех отчёт'!A24,'Начисления и компенсации по тов'!W:W)</f>
        <v>#DIV/0!</v>
      </c>
      <c r="M24" s="37">
        <f>INDEX('Расшифровка отчёта'!H:H,MATCH('Тех отчёт'!A24,'Расшифровка отчёта'!B:B,0))</f>
        <v>0</v>
      </c>
      <c r="N24" s="37">
        <f>IFERROR(INDEX('Расшифровка отчёта'!#REF!,MATCH('Тех отчёт'!A24,'Расшифровка отчёта'!B:B,0)),0)</f>
        <v>0</v>
      </c>
      <c r="O24" s="52">
        <f>INDEX('Расшифровка отчёта'!K:K,MATCH('Тех отчёт'!A24,'Расшифровка отчёта'!B:B,0))</f>
        <v>0</v>
      </c>
      <c r="P24" s="37">
        <f>IFERROR(INDEX(Реклама!#REF!,MATCH('Тех отчёт'!A24,Реклама!#REF!,0)),0)</f>
        <v>0</v>
      </c>
      <c r="Q24" s="37" t="e">
        <f>INDEX('Расшифровка отчёта'!#REF!,MATCH('Тех отчёт'!A24,'Расшифровка отчёта'!B:B,0))</f>
        <v>#REF!</v>
      </c>
      <c r="R24" s="37">
        <f>IFERROR(INDEX('Расшифровка отчёта'!L:L,MATCH('Тех отчёт'!A24,'Расшифровка отчёта'!B:B,0)),0)</f>
        <v>0</v>
      </c>
      <c r="S24" s="37">
        <f>SUMIF(Хранение!I:I,'Тех отчёт'!A24,Хранение!G:G)</f>
        <v>0</v>
      </c>
      <c r="T24" s="55">
        <f t="shared" si="3"/>
        <v>0</v>
      </c>
    </row>
    <row r="25" spans="1:20" x14ac:dyDescent="0.3">
      <c r="A25" s="37" t="s">
        <v>42</v>
      </c>
      <c r="B25" s="38" t="s">
        <v>21</v>
      </c>
      <c r="C25" s="37" t="e">
        <f>INDEX(Себестоимость!B:B,MATCH('Тех отчёт'!A25,Себестоимость!A:A,0))</f>
        <v>#N/A</v>
      </c>
      <c r="D25" s="39">
        <f>SUMIF(Заказы!A:A,'Тех отчёт'!A25,Заказы!J:J)</f>
        <v>0</v>
      </c>
      <c r="E25" s="40">
        <f>SUMIF(Заказы!A:A,'Тех отчёт'!A25,Заказы!F:F)</f>
        <v>0</v>
      </c>
      <c r="F25" s="52">
        <f>INDEX('Расшифровка отчёта'!O:O,MATCH('Тех отчёт'!A25,'Расшифровка отчёта'!B:B,0))</f>
        <v>0</v>
      </c>
      <c r="G25" s="40">
        <f>INDEX('Расшифровка отчёта'!P:P,MATCH('Тех отчёт'!A25,'Расшифровка отчёта'!B:B,0))</f>
        <v>0</v>
      </c>
      <c r="H25" s="41" t="str">
        <f t="shared" si="0"/>
        <v>-</v>
      </c>
      <c r="I25" s="42">
        <f t="shared" si="1"/>
        <v>0</v>
      </c>
      <c r="J25" s="41" t="str">
        <f t="shared" si="2"/>
        <v>-</v>
      </c>
      <c r="L25" s="43" t="e">
        <f>AVERAGEIF('Начисления и компенсации по тов'!A:A,'Тех отчёт'!A25,'Начисления и компенсации по тов'!W:W)</f>
        <v>#DIV/0!</v>
      </c>
      <c r="M25" s="37">
        <f>INDEX('Расшифровка отчёта'!H:H,MATCH('Тех отчёт'!A25,'Расшифровка отчёта'!B:B,0))</f>
        <v>0</v>
      </c>
      <c r="N25" s="37">
        <f>IFERROR(INDEX('Расшифровка отчёта'!#REF!,MATCH('Тех отчёт'!A25,'Расшифровка отчёта'!B:B,0)),0)</f>
        <v>0</v>
      </c>
      <c r="O25" s="52">
        <f>INDEX('Расшифровка отчёта'!K:K,MATCH('Тех отчёт'!A25,'Расшифровка отчёта'!B:B,0))</f>
        <v>0</v>
      </c>
      <c r="P25" s="37">
        <f>IFERROR(INDEX(Реклама!#REF!,MATCH('Тех отчёт'!A25,Реклама!#REF!,0)),0)</f>
        <v>0</v>
      </c>
      <c r="Q25" s="37" t="e">
        <f>INDEX('Расшифровка отчёта'!#REF!,MATCH('Тех отчёт'!A25,'Расшифровка отчёта'!B:B,0))</f>
        <v>#REF!</v>
      </c>
      <c r="R25" s="37">
        <f>IFERROR(INDEX('Расшифровка отчёта'!L:L,MATCH('Тех отчёт'!A25,'Расшифровка отчёта'!B:B,0)),0)</f>
        <v>0</v>
      </c>
      <c r="S25" s="37">
        <f>SUMIF(Хранение!I:I,'Тех отчёт'!A25,Хранение!G:G)</f>
        <v>0</v>
      </c>
      <c r="T25" s="55">
        <f t="shared" si="3"/>
        <v>0</v>
      </c>
    </row>
    <row r="26" spans="1:20" x14ac:dyDescent="0.3">
      <c r="A26" s="37" t="s">
        <v>43</v>
      </c>
      <c r="B26" s="38" t="s">
        <v>21</v>
      </c>
      <c r="C26" s="37" t="e">
        <f>INDEX(Себестоимость!B:B,MATCH('Тех отчёт'!A26,Себестоимость!A:A,0))</f>
        <v>#N/A</v>
      </c>
      <c r="D26" s="39">
        <f>SUMIF(Заказы!A:A,'Тех отчёт'!A26,Заказы!J:J)</f>
        <v>0</v>
      </c>
      <c r="E26" s="40">
        <f>SUMIF(Заказы!A:A,'Тех отчёт'!A26,Заказы!F:F)</f>
        <v>0</v>
      </c>
      <c r="F26" s="52">
        <f>INDEX('Расшифровка отчёта'!O:O,MATCH('Тех отчёт'!A26,'Расшифровка отчёта'!B:B,0))</f>
        <v>0</v>
      </c>
      <c r="G26" s="40">
        <f>INDEX('Расшифровка отчёта'!P:P,MATCH('Тех отчёт'!A26,'Расшифровка отчёта'!B:B,0))</f>
        <v>0</v>
      </c>
      <c r="H26" s="41" t="str">
        <f t="shared" si="0"/>
        <v>-</v>
      </c>
      <c r="I26" s="42">
        <f t="shared" si="1"/>
        <v>0</v>
      </c>
      <c r="J26" s="41" t="str">
        <f t="shared" si="2"/>
        <v>-</v>
      </c>
      <c r="L26" s="43" t="e">
        <f>AVERAGEIF('Начисления и компенсации по тов'!A:A,'Тех отчёт'!A26,'Начисления и компенсации по тов'!W:W)</f>
        <v>#DIV/0!</v>
      </c>
      <c r="M26" s="37">
        <f>INDEX('Расшифровка отчёта'!H:H,MATCH('Тех отчёт'!A26,'Расшифровка отчёта'!B:B,0))</f>
        <v>0</v>
      </c>
      <c r="N26" s="37">
        <f>IFERROR(INDEX('Расшифровка отчёта'!#REF!,MATCH('Тех отчёт'!A26,'Расшифровка отчёта'!B:B,0)),0)</f>
        <v>0</v>
      </c>
      <c r="O26" s="52">
        <f>INDEX('Расшифровка отчёта'!K:K,MATCH('Тех отчёт'!A26,'Расшифровка отчёта'!B:B,0))</f>
        <v>0</v>
      </c>
      <c r="P26" s="37">
        <f>IFERROR(INDEX(Реклама!#REF!,MATCH('Тех отчёт'!A26,Реклама!#REF!,0)),0)</f>
        <v>0</v>
      </c>
      <c r="Q26" s="37" t="e">
        <f>INDEX('Расшифровка отчёта'!#REF!,MATCH('Тех отчёт'!A26,'Расшифровка отчёта'!B:B,0))</f>
        <v>#REF!</v>
      </c>
      <c r="R26" s="37">
        <f>IFERROR(INDEX('Расшифровка отчёта'!L:L,MATCH('Тех отчёт'!A26,'Расшифровка отчёта'!B:B,0)),0)</f>
        <v>0</v>
      </c>
      <c r="S26" s="37">
        <f>SUMIF(Хранение!I:I,'Тех отчёт'!A26,Хранение!G:G)</f>
        <v>0</v>
      </c>
      <c r="T26" s="55">
        <f t="shared" si="3"/>
        <v>0</v>
      </c>
    </row>
    <row r="27" spans="1:20" x14ac:dyDescent="0.3">
      <c r="A27" s="37" t="s">
        <v>44</v>
      </c>
      <c r="B27" s="38" t="s">
        <v>21</v>
      </c>
      <c r="C27" s="37" t="e">
        <f>INDEX(Себестоимость!B:B,MATCH('Тех отчёт'!A27,Себестоимость!A:A,0))</f>
        <v>#N/A</v>
      </c>
      <c r="D27" s="39">
        <f>SUMIF(Заказы!A:A,'Тех отчёт'!A27,Заказы!J:J)</f>
        <v>0</v>
      </c>
      <c r="E27" s="40">
        <f>SUMIF(Заказы!A:A,'Тех отчёт'!A27,Заказы!F:F)</f>
        <v>0</v>
      </c>
      <c r="F27" s="52">
        <f>INDEX('Расшифровка отчёта'!O:O,MATCH('Тех отчёт'!A27,'Расшифровка отчёта'!B:B,0))</f>
        <v>0</v>
      </c>
      <c r="G27" s="40">
        <f>INDEX('Расшифровка отчёта'!P:P,MATCH('Тех отчёт'!A27,'Расшифровка отчёта'!B:B,0))</f>
        <v>0</v>
      </c>
      <c r="H27" s="41" t="str">
        <f t="shared" si="0"/>
        <v>-</v>
      </c>
      <c r="I27" s="42">
        <f t="shared" si="1"/>
        <v>0</v>
      </c>
      <c r="J27" s="41" t="str">
        <f t="shared" si="2"/>
        <v>-</v>
      </c>
      <c r="L27" s="43" t="e">
        <f>AVERAGEIF('Начисления и компенсации по тов'!A:A,'Тех отчёт'!A27,'Начисления и компенсации по тов'!W:W)</f>
        <v>#DIV/0!</v>
      </c>
      <c r="M27" s="37">
        <f>INDEX('Расшифровка отчёта'!H:H,MATCH('Тех отчёт'!A27,'Расшифровка отчёта'!B:B,0))</f>
        <v>0</v>
      </c>
      <c r="N27" s="37">
        <f>IFERROR(INDEX('Расшифровка отчёта'!#REF!,MATCH('Тех отчёт'!A27,'Расшифровка отчёта'!B:B,0)),0)</f>
        <v>0</v>
      </c>
      <c r="O27" s="52">
        <f>INDEX('Расшифровка отчёта'!K:K,MATCH('Тех отчёт'!A27,'Расшифровка отчёта'!B:B,0))</f>
        <v>0</v>
      </c>
      <c r="P27" s="37">
        <f>IFERROR(INDEX(Реклама!#REF!,MATCH('Тех отчёт'!A27,Реклама!#REF!,0)),0)</f>
        <v>0</v>
      </c>
      <c r="Q27" s="37" t="e">
        <f>INDEX('Расшифровка отчёта'!#REF!,MATCH('Тех отчёт'!A27,'Расшифровка отчёта'!B:B,0))</f>
        <v>#REF!</v>
      </c>
      <c r="R27" s="37">
        <f>IFERROR(INDEX('Расшифровка отчёта'!L:L,MATCH('Тех отчёт'!A27,'Расшифровка отчёта'!B:B,0)),0)</f>
        <v>0</v>
      </c>
      <c r="S27" s="37">
        <f>SUMIF(Хранение!I:I,'Тех отчёт'!A27,Хранение!G:G)</f>
        <v>0</v>
      </c>
      <c r="T27" s="55">
        <f t="shared" si="3"/>
        <v>0</v>
      </c>
    </row>
    <row r="28" spans="1:20" x14ac:dyDescent="0.3">
      <c r="A28" s="37" t="s">
        <v>45</v>
      </c>
      <c r="B28" s="38" t="s">
        <v>21</v>
      </c>
      <c r="C28" s="37" t="e">
        <f>INDEX(Себестоимость!B:B,MATCH('Тех отчёт'!A28,Себестоимость!A:A,0))</f>
        <v>#N/A</v>
      </c>
      <c r="D28" s="39">
        <f>SUMIF(Заказы!A:A,'Тех отчёт'!A28,Заказы!J:J)</f>
        <v>0</v>
      </c>
      <c r="E28" s="40">
        <f>SUMIF(Заказы!A:A,'Тех отчёт'!A28,Заказы!F:F)</f>
        <v>0</v>
      </c>
      <c r="F28" s="52">
        <f>INDEX('Расшифровка отчёта'!O:O,MATCH('Тех отчёт'!A28,'Расшифровка отчёта'!B:B,0))</f>
        <v>0</v>
      </c>
      <c r="G28" s="40">
        <f>INDEX('Расшифровка отчёта'!P:P,MATCH('Тех отчёт'!A28,'Расшифровка отчёта'!B:B,0))</f>
        <v>0</v>
      </c>
      <c r="H28" s="41" t="str">
        <f t="shared" si="0"/>
        <v>-</v>
      </c>
      <c r="I28" s="42">
        <f t="shared" si="1"/>
        <v>0</v>
      </c>
      <c r="J28" s="41" t="str">
        <f t="shared" si="2"/>
        <v>-</v>
      </c>
      <c r="L28" s="43" t="e">
        <f>AVERAGEIF('Начисления и компенсации по тов'!A:A,'Тех отчёт'!A28,'Начисления и компенсации по тов'!W:W)</f>
        <v>#DIV/0!</v>
      </c>
      <c r="M28" s="37">
        <f>INDEX('Расшифровка отчёта'!H:H,MATCH('Тех отчёт'!A28,'Расшифровка отчёта'!B:B,0))</f>
        <v>0</v>
      </c>
      <c r="N28" s="37">
        <f>IFERROR(INDEX('Расшифровка отчёта'!#REF!,MATCH('Тех отчёт'!A28,'Расшифровка отчёта'!B:B,0)),0)</f>
        <v>0</v>
      </c>
      <c r="O28" s="52">
        <f>INDEX('Расшифровка отчёта'!K:K,MATCH('Тех отчёт'!A28,'Расшифровка отчёта'!B:B,0))</f>
        <v>0</v>
      </c>
      <c r="P28" s="37">
        <f>IFERROR(INDEX(Реклама!#REF!,MATCH('Тех отчёт'!A28,Реклама!#REF!,0)),0)</f>
        <v>0</v>
      </c>
      <c r="Q28" s="37" t="e">
        <f>INDEX('Расшифровка отчёта'!#REF!,MATCH('Тех отчёт'!A28,'Расшифровка отчёта'!B:B,0))</f>
        <v>#REF!</v>
      </c>
      <c r="R28" s="37">
        <f>IFERROR(INDEX('Расшифровка отчёта'!L:L,MATCH('Тех отчёт'!A28,'Расшифровка отчёта'!B:B,0)),0)</f>
        <v>0</v>
      </c>
      <c r="S28" s="37">
        <f>SUMIF(Хранение!I:I,'Тех отчёт'!A28,Хранение!G:G)</f>
        <v>0</v>
      </c>
      <c r="T28" s="55">
        <f t="shared" si="3"/>
        <v>0</v>
      </c>
    </row>
    <row r="29" spans="1:20" x14ac:dyDescent="0.3">
      <c r="A29" s="37" t="s">
        <v>46</v>
      </c>
      <c r="B29" s="38" t="s">
        <v>21</v>
      </c>
      <c r="C29" s="37" t="e">
        <f>INDEX(Себестоимость!B:B,MATCH('Тех отчёт'!A29,Себестоимость!A:A,0))</f>
        <v>#N/A</v>
      </c>
      <c r="D29" s="39">
        <f>SUMIF(Заказы!A:A,'Тех отчёт'!A29,Заказы!J:J)</f>
        <v>0</v>
      </c>
      <c r="E29" s="40">
        <f>SUMIF(Заказы!A:A,'Тех отчёт'!A29,Заказы!F:F)</f>
        <v>0</v>
      </c>
      <c r="F29" s="52">
        <f>INDEX('Расшифровка отчёта'!O:O,MATCH('Тех отчёт'!A29,'Расшифровка отчёта'!B:B,0))</f>
        <v>0</v>
      </c>
      <c r="G29" s="40">
        <f>INDEX('Расшифровка отчёта'!P:P,MATCH('Тех отчёт'!A29,'Расшифровка отчёта'!B:B,0))</f>
        <v>0</v>
      </c>
      <c r="H29" s="41" t="str">
        <f t="shared" si="0"/>
        <v>-</v>
      </c>
      <c r="I29" s="42">
        <f t="shared" si="1"/>
        <v>0</v>
      </c>
      <c r="J29" s="41" t="str">
        <f t="shared" si="2"/>
        <v>-</v>
      </c>
      <c r="L29" s="43" t="e">
        <f>AVERAGEIF('Начисления и компенсации по тов'!A:A,'Тех отчёт'!A29,'Начисления и компенсации по тов'!W:W)</f>
        <v>#DIV/0!</v>
      </c>
      <c r="M29" s="37">
        <f>INDEX('Расшифровка отчёта'!H:H,MATCH('Тех отчёт'!A29,'Расшифровка отчёта'!B:B,0))</f>
        <v>0</v>
      </c>
      <c r="N29" s="37">
        <f>IFERROR(INDEX('Расшифровка отчёта'!#REF!,MATCH('Тех отчёт'!A29,'Расшифровка отчёта'!B:B,0)),0)</f>
        <v>0</v>
      </c>
      <c r="O29" s="52">
        <f>INDEX('Расшифровка отчёта'!K:K,MATCH('Тех отчёт'!A29,'Расшифровка отчёта'!B:B,0))</f>
        <v>0</v>
      </c>
      <c r="P29" s="37">
        <f>IFERROR(INDEX(Реклама!#REF!,MATCH('Тех отчёт'!A29,Реклама!#REF!,0)),0)</f>
        <v>0</v>
      </c>
      <c r="Q29" s="37" t="e">
        <f>INDEX('Расшифровка отчёта'!#REF!,MATCH('Тех отчёт'!A29,'Расшифровка отчёта'!B:B,0))</f>
        <v>#REF!</v>
      </c>
      <c r="R29" s="37">
        <f>IFERROR(INDEX('Расшифровка отчёта'!L:L,MATCH('Тех отчёт'!A29,'Расшифровка отчёта'!B:B,0)),0)</f>
        <v>0</v>
      </c>
      <c r="S29" s="37">
        <f>SUMIF(Хранение!I:I,'Тех отчёт'!A29,Хранение!G:G)</f>
        <v>0</v>
      </c>
      <c r="T29" s="55">
        <f t="shared" si="3"/>
        <v>0</v>
      </c>
    </row>
    <row r="30" spans="1:20" x14ac:dyDescent="0.3">
      <c r="A30" s="37" t="s">
        <v>47</v>
      </c>
      <c r="B30" s="38" t="s">
        <v>21</v>
      </c>
      <c r="C30" s="37" t="e">
        <f>INDEX(Себестоимость!B:B,MATCH('Тех отчёт'!A30,Себестоимость!A:A,0))</f>
        <v>#N/A</v>
      </c>
      <c r="D30" s="39">
        <f>SUMIF(Заказы!A:A,'Тех отчёт'!A30,Заказы!J:J)</f>
        <v>0</v>
      </c>
      <c r="E30" s="40">
        <f>SUMIF(Заказы!A:A,'Тех отчёт'!A30,Заказы!F:F)</f>
        <v>0</v>
      </c>
      <c r="F30" s="52">
        <f>INDEX('Расшифровка отчёта'!O:O,MATCH('Тех отчёт'!A30,'Расшифровка отчёта'!B:B,0))</f>
        <v>0</v>
      </c>
      <c r="G30" s="40">
        <f>INDEX('Расшифровка отчёта'!P:P,MATCH('Тех отчёт'!A30,'Расшифровка отчёта'!B:B,0))</f>
        <v>0</v>
      </c>
      <c r="H30" s="41" t="str">
        <f t="shared" si="0"/>
        <v>-</v>
      </c>
      <c r="I30" s="42">
        <f t="shared" si="1"/>
        <v>0</v>
      </c>
      <c r="J30" s="41" t="str">
        <f t="shared" si="2"/>
        <v>-</v>
      </c>
      <c r="L30" s="43" t="e">
        <f>AVERAGEIF('Начисления и компенсации по тов'!A:A,'Тех отчёт'!A30,'Начисления и компенсации по тов'!W:W)</f>
        <v>#DIV/0!</v>
      </c>
      <c r="M30" s="37">
        <f>INDEX('Расшифровка отчёта'!H:H,MATCH('Тех отчёт'!A30,'Расшифровка отчёта'!B:B,0))</f>
        <v>0</v>
      </c>
      <c r="N30" s="37">
        <f>IFERROR(INDEX('Расшифровка отчёта'!#REF!,MATCH('Тех отчёт'!A30,'Расшифровка отчёта'!B:B,0)),0)</f>
        <v>0</v>
      </c>
      <c r="O30" s="52">
        <f>INDEX('Расшифровка отчёта'!K:K,MATCH('Тех отчёт'!A30,'Расшифровка отчёта'!B:B,0))</f>
        <v>0</v>
      </c>
      <c r="P30" s="37">
        <f>IFERROR(INDEX(Реклама!#REF!,MATCH('Тех отчёт'!A30,Реклама!#REF!,0)),0)</f>
        <v>0</v>
      </c>
      <c r="Q30" s="37" t="e">
        <f>INDEX('Расшифровка отчёта'!#REF!,MATCH('Тех отчёт'!A30,'Расшифровка отчёта'!B:B,0))</f>
        <v>#REF!</v>
      </c>
      <c r="R30" s="37">
        <f>IFERROR(INDEX('Расшифровка отчёта'!L:L,MATCH('Тех отчёт'!A30,'Расшифровка отчёта'!B:B,0)),0)</f>
        <v>0</v>
      </c>
      <c r="S30" s="37">
        <f>SUMIF(Хранение!I:I,'Тех отчёт'!A30,Хранение!G:G)</f>
        <v>0</v>
      </c>
      <c r="T30" s="55">
        <f t="shared" si="3"/>
        <v>0</v>
      </c>
    </row>
    <row r="31" spans="1:20" x14ac:dyDescent="0.3">
      <c r="A31" s="37" t="s">
        <v>48</v>
      </c>
      <c r="B31" s="38" t="s">
        <v>21</v>
      </c>
      <c r="C31" s="37" t="e">
        <f>INDEX(Себестоимость!B:B,MATCH('Тех отчёт'!A31,Себестоимость!A:A,0))</f>
        <v>#N/A</v>
      </c>
      <c r="D31" s="39">
        <f>SUMIF(Заказы!A:A,'Тех отчёт'!A31,Заказы!J:J)</f>
        <v>0</v>
      </c>
      <c r="E31" s="40">
        <f>SUMIF(Заказы!A:A,'Тех отчёт'!A31,Заказы!F:F)</f>
        <v>0</v>
      </c>
      <c r="F31" s="52">
        <f>INDEX('Расшифровка отчёта'!O:O,MATCH('Тех отчёт'!A31,'Расшифровка отчёта'!B:B,0))</f>
        <v>0</v>
      </c>
      <c r="G31" s="40">
        <f>INDEX('Расшифровка отчёта'!P:P,MATCH('Тех отчёт'!A31,'Расшифровка отчёта'!B:B,0))</f>
        <v>0</v>
      </c>
      <c r="H31" s="41" t="str">
        <f t="shared" si="0"/>
        <v>-</v>
      </c>
      <c r="I31" s="42">
        <f t="shared" si="1"/>
        <v>0</v>
      </c>
      <c r="J31" s="41" t="str">
        <f t="shared" si="2"/>
        <v>-</v>
      </c>
      <c r="L31" s="43" t="e">
        <f>AVERAGEIF('Начисления и компенсации по тов'!A:A,'Тех отчёт'!A31,'Начисления и компенсации по тов'!W:W)</f>
        <v>#DIV/0!</v>
      </c>
      <c r="M31" s="37">
        <f>INDEX('Расшифровка отчёта'!H:H,MATCH('Тех отчёт'!A31,'Расшифровка отчёта'!B:B,0))</f>
        <v>0</v>
      </c>
      <c r="N31" s="37">
        <f>IFERROR(INDEX('Расшифровка отчёта'!#REF!,MATCH('Тех отчёт'!A31,'Расшифровка отчёта'!B:B,0)),0)</f>
        <v>0</v>
      </c>
      <c r="O31" s="52">
        <f>INDEX('Расшифровка отчёта'!K:K,MATCH('Тех отчёт'!A31,'Расшифровка отчёта'!B:B,0))</f>
        <v>0</v>
      </c>
      <c r="P31" s="37">
        <f>IFERROR(INDEX(Реклама!#REF!,MATCH('Тех отчёт'!A31,Реклама!#REF!,0)),0)</f>
        <v>0</v>
      </c>
      <c r="Q31" s="37" t="e">
        <f>INDEX('Расшифровка отчёта'!#REF!,MATCH('Тех отчёт'!A31,'Расшифровка отчёта'!B:B,0))</f>
        <v>#REF!</v>
      </c>
      <c r="R31" s="37">
        <f>IFERROR(INDEX('Расшифровка отчёта'!L:L,MATCH('Тех отчёт'!A31,'Расшифровка отчёта'!B:B,0)),0)</f>
        <v>0</v>
      </c>
      <c r="S31" s="37">
        <f>SUMIF(Хранение!I:I,'Тех отчёт'!A31,Хранение!G:G)</f>
        <v>0</v>
      </c>
      <c r="T31" s="55">
        <f t="shared" si="3"/>
        <v>0</v>
      </c>
    </row>
    <row r="32" spans="1:20" x14ac:dyDescent="0.3">
      <c r="A32" s="37" t="s">
        <v>49</v>
      </c>
      <c r="B32" s="38" t="s">
        <v>21</v>
      </c>
      <c r="C32" s="37" t="e">
        <f>INDEX(Себестоимость!B:B,MATCH('Тех отчёт'!A32,Себестоимость!A:A,0))</f>
        <v>#N/A</v>
      </c>
      <c r="D32" s="39">
        <f>SUMIF(Заказы!A:A,'Тех отчёт'!A32,Заказы!J:J)</f>
        <v>0</v>
      </c>
      <c r="E32" s="40">
        <f>SUMIF(Заказы!A:A,'Тех отчёт'!A32,Заказы!F:F)</f>
        <v>0</v>
      </c>
      <c r="F32" s="52">
        <f>INDEX('Расшифровка отчёта'!O:O,MATCH('Тех отчёт'!A32,'Расшифровка отчёта'!B:B,0))</f>
        <v>0</v>
      </c>
      <c r="G32" s="40">
        <f>INDEX('Расшифровка отчёта'!P:P,MATCH('Тех отчёт'!A32,'Расшифровка отчёта'!B:B,0))</f>
        <v>0</v>
      </c>
      <c r="H32" s="41" t="str">
        <f t="shared" si="0"/>
        <v>-</v>
      </c>
      <c r="I32" s="42">
        <f t="shared" si="1"/>
        <v>0</v>
      </c>
      <c r="J32" s="41" t="str">
        <f t="shared" si="2"/>
        <v>-</v>
      </c>
      <c r="L32" s="43" t="e">
        <f>AVERAGEIF('Начисления и компенсации по тов'!A:A,'Тех отчёт'!A32,'Начисления и компенсации по тов'!W:W)</f>
        <v>#DIV/0!</v>
      </c>
      <c r="M32" s="37">
        <f>INDEX('Расшифровка отчёта'!H:H,MATCH('Тех отчёт'!A32,'Расшифровка отчёта'!B:B,0))</f>
        <v>0</v>
      </c>
      <c r="N32" s="37">
        <f>IFERROR(INDEX('Расшифровка отчёта'!#REF!,MATCH('Тех отчёт'!A32,'Расшифровка отчёта'!B:B,0)),0)</f>
        <v>0</v>
      </c>
      <c r="O32" s="52">
        <f>INDEX('Расшифровка отчёта'!K:K,MATCH('Тех отчёт'!A32,'Расшифровка отчёта'!B:B,0))</f>
        <v>0</v>
      </c>
      <c r="P32" s="37">
        <f>IFERROR(INDEX(Реклама!#REF!,MATCH('Тех отчёт'!A32,Реклама!#REF!,0)),0)</f>
        <v>0</v>
      </c>
      <c r="Q32" s="37" t="e">
        <f>INDEX('Расшифровка отчёта'!#REF!,MATCH('Тех отчёт'!A32,'Расшифровка отчёта'!B:B,0))</f>
        <v>#REF!</v>
      </c>
      <c r="R32" s="37">
        <f>IFERROR(INDEX('Расшифровка отчёта'!L:L,MATCH('Тех отчёт'!A32,'Расшифровка отчёта'!B:B,0)),0)</f>
        <v>0</v>
      </c>
      <c r="S32" s="37">
        <f>SUMIF(Хранение!I:I,'Тех отчёт'!A32,Хранение!G:G)</f>
        <v>0</v>
      </c>
      <c r="T32" s="55">
        <f t="shared" si="3"/>
        <v>0</v>
      </c>
    </row>
    <row r="33" spans="1:20" x14ac:dyDescent="0.3">
      <c r="A33" s="37" t="s">
        <v>50</v>
      </c>
      <c r="B33" s="38" t="s">
        <v>21</v>
      </c>
      <c r="C33" s="37" t="e">
        <f>INDEX(Себестоимость!B:B,MATCH('Тех отчёт'!A33,Себестоимость!A:A,0))</f>
        <v>#N/A</v>
      </c>
      <c r="D33" s="39">
        <f>SUMIF(Заказы!A:A,'Тех отчёт'!A33,Заказы!J:J)</f>
        <v>0</v>
      </c>
      <c r="E33" s="40">
        <f>SUMIF(Заказы!A:A,'Тех отчёт'!A33,Заказы!F:F)</f>
        <v>0</v>
      </c>
      <c r="F33" s="52">
        <f>INDEX('Расшифровка отчёта'!O:O,MATCH('Тех отчёт'!A33,'Расшифровка отчёта'!B:B,0))</f>
        <v>0</v>
      </c>
      <c r="G33" s="40">
        <f>INDEX('Расшифровка отчёта'!P:P,MATCH('Тех отчёт'!A33,'Расшифровка отчёта'!B:B,0))</f>
        <v>0</v>
      </c>
      <c r="H33" s="41" t="str">
        <f t="shared" si="0"/>
        <v>-</v>
      </c>
      <c r="I33" s="42">
        <f t="shared" si="1"/>
        <v>0</v>
      </c>
      <c r="J33" s="41" t="str">
        <f t="shared" si="2"/>
        <v>-</v>
      </c>
      <c r="L33" s="43" t="e">
        <f>AVERAGEIF('Начисления и компенсации по тов'!A:A,'Тех отчёт'!A33,'Начисления и компенсации по тов'!W:W)</f>
        <v>#DIV/0!</v>
      </c>
      <c r="M33" s="37">
        <f>INDEX('Расшифровка отчёта'!H:H,MATCH('Тех отчёт'!A33,'Расшифровка отчёта'!B:B,0))</f>
        <v>0</v>
      </c>
      <c r="N33" s="37">
        <f>IFERROR(INDEX('Расшифровка отчёта'!#REF!,MATCH('Тех отчёт'!A33,'Расшифровка отчёта'!B:B,0)),0)</f>
        <v>0</v>
      </c>
      <c r="O33" s="52">
        <f>INDEX('Расшифровка отчёта'!K:K,MATCH('Тех отчёт'!A33,'Расшифровка отчёта'!B:B,0))</f>
        <v>0</v>
      </c>
      <c r="P33" s="37">
        <f>IFERROR(INDEX(Реклама!#REF!,MATCH('Тех отчёт'!A33,Реклама!#REF!,0)),0)</f>
        <v>0</v>
      </c>
      <c r="Q33" s="37" t="e">
        <f>INDEX('Расшифровка отчёта'!#REF!,MATCH('Тех отчёт'!A33,'Расшифровка отчёта'!B:B,0))</f>
        <v>#REF!</v>
      </c>
      <c r="R33" s="37">
        <f>IFERROR(INDEX('Расшифровка отчёта'!L:L,MATCH('Тех отчёт'!A33,'Расшифровка отчёта'!B:B,0)),0)</f>
        <v>0</v>
      </c>
      <c r="S33" s="37">
        <f>SUMIF(Хранение!I:I,'Тех отчёт'!A33,Хранение!G:G)</f>
        <v>0</v>
      </c>
      <c r="T33" s="55">
        <f t="shared" si="3"/>
        <v>0</v>
      </c>
    </row>
    <row r="34" spans="1:20" x14ac:dyDescent="0.3">
      <c r="A34" s="37" t="s">
        <v>51</v>
      </c>
      <c r="B34" s="38" t="s">
        <v>21</v>
      </c>
      <c r="C34" s="37" t="e">
        <f>INDEX(Себестоимость!B:B,MATCH('Тех отчёт'!A34,Себестоимость!A:A,0))</f>
        <v>#N/A</v>
      </c>
      <c r="D34" s="39">
        <f>SUMIF(Заказы!A:A,'Тех отчёт'!A34,Заказы!J:J)</f>
        <v>0</v>
      </c>
      <c r="E34" s="40">
        <f>SUMIF(Заказы!A:A,'Тех отчёт'!A34,Заказы!F:F)</f>
        <v>0</v>
      </c>
      <c r="F34" s="52">
        <f>INDEX('Расшифровка отчёта'!O:O,MATCH('Тех отчёт'!A34,'Расшифровка отчёта'!B:B,0))</f>
        <v>0</v>
      </c>
      <c r="G34" s="40">
        <f>INDEX('Расшифровка отчёта'!P:P,MATCH('Тех отчёт'!A34,'Расшифровка отчёта'!B:B,0))</f>
        <v>0</v>
      </c>
      <c r="H34" s="41" t="str">
        <f t="shared" si="0"/>
        <v>-</v>
      </c>
      <c r="I34" s="42">
        <f t="shared" si="1"/>
        <v>0</v>
      </c>
      <c r="J34" s="41" t="str">
        <f t="shared" si="2"/>
        <v>-</v>
      </c>
      <c r="L34" s="43" t="e">
        <f>AVERAGEIF('Начисления и компенсации по тов'!A:A,'Тех отчёт'!A34,'Начисления и компенсации по тов'!W:W)</f>
        <v>#DIV/0!</v>
      </c>
      <c r="M34" s="37">
        <f>INDEX('Расшифровка отчёта'!H:H,MATCH('Тех отчёт'!A34,'Расшифровка отчёта'!B:B,0))</f>
        <v>0</v>
      </c>
      <c r="N34" s="37">
        <f>IFERROR(INDEX('Расшифровка отчёта'!#REF!,MATCH('Тех отчёт'!A34,'Расшифровка отчёта'!B:B,0)),0)</f>
        <v>0</v>
      </c>
      <c r="O34" s="52">
        <f>INDEX('Расшифровка отчёта'!K:K,MATCH('Тех отчёт'!A34,'Расшифровка отчёта'!B:B,0))</f>
        <v>0</v>
      </c>
      <c r="P34" s="37">
        <f>IFERROR(INDEX(Реклама!#REF!,MATCH('Тех отчёт'!A34,Реклама!#REF!,0)),0)</f>
        <v>0</v>
      </c>
      <c r="Q34" s="37" t="e">
        <f>INDEX('Расшифровка отчёта'!#REF!,MATCH('Тех отчёт'!A34,'Расшифровка отчёта'!B:B,0))</f>
        <v>#REF!</v>
      </c>
      <c r="R34" s="37">
        <f>IFERROR(INDEX('Расшифровка отчёта'!L:L,MATCH('Тех отчёт'!A34,'Расшифровка отчёта'!B:B,0)),0)</f>
        <v>0</v>
      </c>
      <c r="S34" s="37">
        <f>SUMIF(Хранение!I:I,'Тех отчёт'!A34,Хранение!G:G)</f>
        <v>0</v>
      </c>
      <c r="T34" s="55">
        <f t="shared" si="3"/>
        <v>0</v>
      </c>
    </row>
    <row r="35" spans="1:20" x14ac:dyDescent="0.3">
      <c r="A35" s="37" t="s">
        <v>52</v>
      </c>
      <c r="B35" s="38" t="s">
        <v>21</v>
      </c>
      <c r="C35" s="37" t="e">
        <f>INDEX(Себестоимость!B:B,MATCH('Тех отчёт'!A35,Себестоимость!A:A,0))</f>
        <v>#N/A</v>
      </c>
      <c r="D35" s="39">
        <f>SUMIF(Заказы!A:A,'Тех отчёт'!A35,Заказы!J:J)</f>
        <v>0</v>
      </c>
      <c r="E35" s="40">
        <f>SUMIF(Заказы!A:A,'Тех отчёт'!A35,Заказы!F:F)</f>
        <v>0</v>
      </c>
      <c r="F35" s="52">
        <f>INDEX('Расшифровка отчёта'!O:O,MATCH('Тех отчёт'!A35,'Расшифровка отчёта'!B:B,0))</f>
        <v>0</v>
      </c>
      <c r="G35" s="40">
        <f>INDEX('Расшифровка отчёта'!P:P,MATCH('Тех отчёт'!A35,'Расшифровка отчёта'!B:B,0))</f>
        <v>0</v>
      </c>
      <c r="H35" s="41" t="str">
        <f t="shared" si="0"/>
        <v>-</v>
      </c>
      <c r="I35" s="42">
        <f t="shared" si="1"/>
        <v>0</v>
      </c>
      <c r="J35" s="41" t="str">
        <f t="shared" si="2"/>
        <v>-</v>
      </c>
      <c r="L35" s="43" t="e">
        <f>AVERAGEIF('Начисления и компенсации по тов'!A:A,'Тех отчёт'!A35,'Начисления и компенсации по тов'!W:W)</f>
        <v>#DIV/0!</v>
      </c>
      <c r="M35" s="37">
        <f>INDEX('Расшифровка отчёта'!H:H,MATCH('Тех отчёт'!A35,'Расшифровка отчёта'!B:B,0))</f>
        <v>0</v>
      </c>
      <c r="N35" s="37">
        <f>IFERROR(INDEX('Расшифровка отчёта'!#REF!,MATCH('Тех отчёт'!A35,'Расшифровка отчёта'!B:B,0)),0)</f>
        <v>0</v>
      </c>
      <c r="O35" s="52">
        <f>INDEX('Расшифровка отчёта'!K:K,MATCH('Тех отчёт'!A35,'Расшифровка отчёта'!B:B,0))</f>
        <v>0</v>
      </c>
      <c r="P35" s="37">
        <f>IFERROR(INDEX(Реклама!#REF!,MATCH('Тех отчёт'!A35,Реклама!#REF!,0)),0)</f>
        <v>0</v>
      </c>
      <c r="Q35" s="37" t="e">
        <f>INDEX('Расшифровка отчёта'!#REF!,MATCH('Тех отчёт'!A35,'Расшифровка отчёта'!B:B,0))</f>
        <v>#REF!</v>
      </c>
      <c r="R35" s="37">
        <f>IFERROR(INDEX('Расшифровка отчёта'!L:L,MATCH('Тех отчёт'!A35,'Расшифровка отчёта'!B:B,0)),0)</f>
        <v>0</v>
      </c>
      <c r="S35" s="37">
        <f>SUMIF(Хранение!I:I,'Тех отчёт'!A35,Хранение!G:G)</f>
        <v>0</v>
      </c>
      <c r="T35" s="55">
        <f t="shared" si="3"/>
        <v>0</v>
      </c>
    </row>
    <row r="36" spans="1:20" x14ac:dyDescent="0.3">
      <c r="A36" s="37" t="s">
        <v>53</v>
      </c>
      <c r="B36" s="38" t="s">
        <v>21</v>
      </c>
      <c r="C36" s="37" t="e">
        <f>INDEX(Себестоимость!B:B,MATCH('Тех отчёт'!A36,Себестоимость!A:A,0))</f>
        <v>#N/A</v>
      </c>
      <c r="D36" s="39">
        <f>SUMIF(Заказы!A:A,'Тех отчёт'!A36,Заказы!J:J)</f>
        <v>0</v>
      </c>
      <c r="E36" s="40">
        <f>SUMIF(Заказы!A:A,'Тех отчёт'!A36,Заказы!F:F)</f>
        <v>0</v>
      </c>
      <c r="F36" s="52">
        <f>INDEX('Расшифровка отчёта'!O:O,MATCH('Тех отчёт'!A36,'Расшифровка отчёта'!B:B,0))</f>
        <v>0</v>
      </c>
      <c r="G36" s="40">
        <f>INDEX('Расшифровка отчёта'!P:P,MATCH('Тех отчёт'!A36,'Расшифровка отчёта'!B:B,0))</f>
        <v>0</v>
      </c>
      <c r="H36" s="41" t="str">
        <f t="shared" si="0"/>
        <v>-</v>
      </c>
      <c r="I36" s="42">
        <f t="shared" si="1"/>
        <v>0</v>
      </c>
      <c r="J36" s="41" t="str">
        <f t="shared" si="2"/>
        <v>-</v>
      </c>
      <c r="L36" s="43" t="e">
        <f>AVERAGEIF('Начисления и компенсации по тов'!A:A,'Тех отчёт'!A36,'Начисления и компенсации по тов'!W:W)</f>
        <v>#DIV/0!</v>
      </c>
      <c r="M36" s="37">
        <f>INDEX('Расшифровка отчёта'!H:H,MATCH('Тех отчёт'!A36,'Расшифровка отчёта'!B:B,0))</f>
        <v>0</v>
      </c>
      <c r="N36" s="37">
        <f>IFERROR(INDEX('Расшифровка отчёта'!#REF!,MATCH('Тех отчёт'!A36,'Расшифровка отчёта'!B:B,0)),0)</f>
        <v>0</v>
      </c>
      <c r="O36" s="52">
        <f>INDEX('Расшифровка отчёта'!K:K,MATCH('Тех отчёт'!A36,'Расшифровка отчёта'!B:B,0))</f>
        <v>0</v>
      </c>
      <c r="P36" s="37">
        <f>IFERROR(INDEX(Реклама!#REF!,MATCH('Тех отчёт'!A36,Реклама!#REF!,0)),0)</f>
        <v>0</v>
      </c>
      <c r="Q36" s="37" t="e">
        <f>INDEX('Расшифровка отчёта'!#REF!,MATCH('Тех отчёт'!A36,'Расшифровка отчёта'!B:B,0))</f>
        <v>#REF!</v>
      </c>
      <c r="R36" s="37">
        <f>IFERROR(INDEX('Расшифровка отчёта'!L:L,MATCH('Тех отчёт'!A36,'Расшифровка отчёта'!B:B,0)),0)</f>
        <v>0</v>
      </c>
      <c r="S36" s="37">
        <f>SUMIF(Хранение!I:I,'Тех отчёт'!A36,Хранение!G:G)</f>
        <v>0</v>
      </c>
      <c r="T36" s="55">
        <f t="shared" si="3"/>
        <v>0</v>
      </c>
    </row>
    <row r="37" spans="1:20" x14ac:dyDescent="0.3">
      <c r="A37" s="37" t="s">
        <v>54</v>
      </c>
      <c r="B37" s="38" t="s">
        <v>21</v>
      </c>
      <c r="C37" s="37" t="e">
        <f>INDEX(Себестоимость!B:B,MATCH('Тех отчёт'!A37,Себестоимость!A:A,0))</f>
        <v>#N/A</v>
      </c>
      <c r="D37" s="39">
        <f>SUMIF(Заказы!A:A,'Тех отчёт'!A37,Заказы!J:J)</f>
        <v>0</v>
      </c>
      <c r="E37" s="40">
        <f>SUMIF(Заказы!A:A,'Тех отчёт'!A37,Заказы!F:F)</f>
        <v>0</v>
      </c>
      <c r="F37" s="52">
        <f>INDEX('Расшифровка отчёта'!O:O,MATCH('Тех отчёт'!A37,'Расшифровка отчёта'!B:B,0))</f>
        <v>0</v>
      </c>
      <c r="G37" s="40">
        <f>INDEX('Расшифровка отчёта'!P:P,MATCH('Тех отчёт'!A37,'Расшифровка отчёта'!B:B,0))</f>
        <v>0</v>
      </c>
      <c r="H37" s="41" t="str">
        <f t="shared" si="0"/>
        <v>-</v>
      </c>
      <c r="I37" s="42">
        <f t="shared" si="1"/>
        <v>0</v>
      </c>
      <c r="J37" s="41" t="str">
        <f t="shared" si="2"/>
        <v>-</v>
      </c>
      <c r="L37" s="43" t="e">
        <f>AVERAGEIF('Начисления и компенсации по тов'!A:A,'Тех отчёт'!A37,'Начисления и компенсации по тов'!W:W)</f>
        <v>#DIV/0!</v>
      </c>
      <c r="M37" s="37">
        <f>INDEX('Расшифровка отчёта'!H:H,MATCH('Тех отчёт'!A37,'Расшифровка отчёта'!B:B,0))</f>
        <v>0</v>
      </c>
      <c r="N37" s="37">
        <f>IFERROR(INDEX('Расшифровка отчёта'!#REF!,MATCH('Тех отчёт'!A37,'Расшифровка отчёта'!B:B,0)),0)</f>
        <v>0</v>
      </c>
      <c r="O37" s="52">
        <f>INDEX('Расшифровка отчёта'!K:K,MATCH('Тех отчёт'!A37,'Расшифровка отчёта'!B:B,0))</f>
        <v>0</v>
      </c>
      <c r="P37" s="37">
        <f>IFERROR(INDEX(Реклама!#REF!,MATCH('Тех отчёт'!A37,Реклама!#REF!,0)),0)</f>
        <v>0</v>
      </c>
      <c r="Q37" s="37" t="e">
        <f>INDEX('Расшифровка отчёта'!#REF!,MATCH('Тех отчёт'!A37,'Расшифровка отчёта'!B:B,0))</f>
        <v>#REF!</v>
      </c>
      <c r="R37" s="37">
        <f>IFERROR(INDEX('Расшифровка отчёта'!L:L,MATCH('Тех отчёт'!A37,'Расшифровка отчёта'!B:B,0)),0)</f>
        <v>0</v>
      </c>
      <c r="S37" s="37">
        <f>SUMIF(Хранение!I:I,'Тех отчёт'!A37,Хранение!G:G)</f>
        <v>0</v>
      </c>
      <c r="T37" s="55">
        <f t="shared" si="3"/>
        <v>0</v>
      </c>
    </row>
    <row r="38" spans="1:20" x14ac:dyDescent="0.3">
      <c r="A38" s="37" t="s">
        <v>55</v>
      </c>
      <c r="B38" s="38" t="s">
        <v>21</v>
      </c>
      <c r="C38" s="37" t="e">
        <f>INDEX(Себестоимость!B:B,MATCH('Тех отчёт'!A38,Себестоимость!A:A,0))</f>
        <v>#N/A</v>
      </c>
      <c r="D38" s="39">
        <f>SUMIF(Заказы!A:A,'Тех отчёт'!A38,Заказы!J:J)</f>
        <v>0</v>
      </c>
      <c r="E38" s="40">
        <f>SUMIF(Заказы!A:A,'Тех отчёт'!A38,Заказы!F:F)</f>
        <v>0</v>
      </c>
      <c r="F38" s="52">
        <f>INDEX('Расшифровка отчёта'!O:O,MATCH('Тех отчёт'!A38,'Расшифровка отчёта'!B:B,0))</f>
        <v>0</v>
      </c>
      <c r="G38" s="40">
        <f>INDEX('Расшифровка отчёта'!P:P,MATCH('Тех отчёт'!A38,'Расшифровка отчёта'!B:B,0))</f>
        <v>0</v>
      </c>
      <c r="H38" s="41" t="str">
        <f t="shared" si="0"/>
        <v>-</v>
      </c>
      <c r="I38" s="42">
        <f t="shared" si="1"/>
        <v>0</v>
      </c>
      <c r="J38" s="41" t="str">
        <f t="shared" si="2"/>
        <v>-</v>
      </c>
      <c r="L38" s="43" t="e">
        <f>AVERAGEIF('Начисления и компенсации по тов'!A:A,'Тех отчёт'!A38,'Начисления и компенсации по тов'!W:W)</f>
        <v>#DIV/0!</v>
      </c>
      <c r="M38" s="37">
        <f>INDEX('Расшифровка отчёта'!H:H,MATCH('Тех отчёт'!A38,'Расшифровка отчёта'!B:B,0))</f>
        <v>0</v>
      </c>
      <c r="N38" s="37">
        <f>IFERROR(INDEX('Расшифровка отчёта'!#REF!,MATCH('Тех отчёт'!A38,'Расшифровка отчёта'!B:B,0)),0)</f>
        <v>0</v>
      </c>
      <c r="O38" s="52">
        <f>INDEX('Расшифровка отчёта'!K:K,MATCH('Тех отчёт'!A38,'Расшифровка отчёта'!B:B,0))</f>
        <v>0</v>
      </c>
      <c r="P38" s="37">
        <f>IFERROR(INDEX(Реклама!#REF!,MATCH('Тех отчёт'!A38,Реклама!#REF!,0)),0)</f>
        <v>0</v>
      </c>
      <c r="Q38" s="37" t="e">
        <f>INDEX('Расшифровка отчёта'!#REF!,MATCH('Тех отчёт'!A38,'Расшифровка отчёта'!B:B,0))</f>
        <v>#REF!</v>
      </c>
      <c r="R38" s="37">
        <f>IFERROR(INDEX('Расшифровка отчёта'!L:L,MATCH('Тех отчёт'!A38,'Расшифровка отчёта'!B:B,0)),0)</f>
        <v>0</v>
      </c>
      <c r="S38" s="37">
        <f>SUMIF(Хранение!I:I,'Тех отчёт'!A38,Хранение!G:G)</f>
        <v>0</v>
      </c>
      <c r="T38" s="55">
        <f t="shared" si="3"/>
        <v>0</v>
      </c>
    </row>
    <row r="39" spans="1:20" x14ac:dyDescent="0.3">
      <c r="A39" s="37" t="s">
        <v>56</v>
      </c>
      <c r="B39" s="38" t="s">
        <v>21</v>
      </c>
      <c r="C39" s="37" t="e">
        <f>INDEX(Себестоимость!B:B,MATCH('Тех отчёт'!A39,Себестоимость!A:A,0))</f>
        <v>#N/A</v>
      </c>
      <c r="D39" s="39">
        <f>SUMIF(Заказы!A:A,'Тех отчёт'!A39,Заказы!J:J)</f>
        <v>0</v>
      </c>
      <c r="E39" s="40">
        <f>SUMIF(Заказы!A:A,'Тех отчёт'!A39,Заказы!F:F)</f>
        <v>0</v>
      </c>
      <c r="F39" s="52">
        <f>INDEX('Расшифровка отчёта'!O:O,MATCH('Тех отчёт'!A39,'Расшифровка отчёта'!B:B,0))</f>
        <v>0</v>
      </c>
      <c r="G39" s="40">
        <f>INDEX('Расшифровка отчёта'!P:P,MATCH('Тех отчёт'!A39,'Расшифровка отчёта'!B:B,0))</f>
        <v>0</v>
      </c>
      <c r="H39" s="41" t="str">
        <f t="shared" si="0"/>
        <v>-</v>
      </c>
      <c r="I39" s="42">
        <f t="shared" si="1"/>
        <v>0</v>
      </c>
      <c r="J39" s="41" t="str">
        <f t="shared" si="2"/>
        <v>-</v>
      </c>
      <c r="L39" s="43" t="e">
        <f>AVERAGEIF('Начисления и компенсации по тов'!A:A,'Тех отчёт'!A39,'Начисления и компенсации по тов'!W:W)</f>
        <v>#DIV/0!</v>
      </c>
      <c r="M39" s="37">
        <f>INDEX('Расшифровка отчёта'!H:H,MATCH('Тех отчёт'!A39,'Расшифровка отчёта'!B:B,0))</f>
        <v>0</v>
      </c>
      <c r="N39" s="37">
        <f>IFERROR(INDEX('Расшифровка отчёта'!#REF!,MATCH('Тех отчёт'!A39,'Расшифровка отчёта'!B:B,0)),0)</f>
        <v>0</v>
      </c>
      <c r="O39" s="52">
        <f>INDEX('Расшифровка отчёта'!K:K,MATCH('Тех отчёт'!A39,'Расшифровка отчёта'!B:B,0))</f>
        <v>0</v>
      </c>
      <c r="P39" s="37">
        <f>IFERROR(INDEX(Реклама!#REF!,MATCH('Тех отчёт'!A39,Реклама!#REF!,0)),0)</f>
        <v>0</v>
      </c>
      <c r="Q39" s="37" t="e">
        <f>INDEX('Расшифровка отчёта'!#REF!,MATCH('Тех отчёт'!A39,'Расшифровка отчёта'!B:B,0))</f>
        <v>#REF!</v>
      </c>
      <c r="R39" s="37">
        <f>IFERROR(INDEX('Расшифровка отчёта'!L:L,MATCH('Тех отчёт'!A39,'Расшифровка отчёта'!B:B,0)),0)</f>
        <v>0</v>
      </c>
      <c r="S39" s="37">
        <f>SUMIF(Хранение!I:I,'Тех отчёт'!A39,Хранение!G:G)</f>
        <v>0</v>
      </c>
      <c r="T39" s="55">
        <f t="shared" si="3"/>
        <v>0</v>
      </c>
    </row>
    <row r="40" spans="1:20" x14ac:dyDescent="0.3">
      <c r="A40" s="37" t="s">
        <v>57</v>
      </c>
      <c r="B40" s="38" t="s">
        <v>21</v>
      </c>
      <c r="C40" s="37" t="e">
        <f>INDEX(Себестоимость!B:B,MATCH('Тех отчёт'!A40,Себестоимость!A:A,0))</f>
        <v>#N/A</v>
      </c>
      <c r="D40" s="39">
        <f>SUMIF(Заказы!A:A,'Тех отчёт'!A40,Заказы!J:J)</f>
        <v>0</v>
      </c>
      <c r="E40" s="40">
        <f>SUMIF(Заказы!A:A,'Тех отчёт'!A40,Заказы!F:F)</f>
        <v>0</v>
      </c>
      <c r="F40" s="52">
        <f>INDEX('Расшифровка отчёта'!O:O,MATCH('Тех отчёт'!A40,'Расшифровка отчёта'!B:B,0))</f>
        <v>0</v>
      </c>
      <c r="G40" s="40">
        <f>INDEX('Расшифровка отчёта'!P:P,MATCH('Тех отчёт'!A40,'Расшифровка отчёта'!B:B,0))</f>
        <v>0</v>
      </c>
      <c r="H40" s="41" t="str">
        <f t="shared" si="0"/>
        <v>-</v>
      </c>
      <c r="I40" s="42">
        <f t="shared" si="1"/>
        <v>0</v>
      </c>
      <c r="J40" s="41" t="str">
        <f t="shared" si="2"/>
        <v>-</v>
      </c>
      <c r="L40" s="43" t="e">
        <f>AVERAGEIF('Начисления и компенсации по тов'!A:A,'Тех отчёт'!A40,'Начисления и компенсации по тов'!W:W)</f>
        <v>#DIV/0!</v>
      </c>
      <c r="M40" s="37">
        <f>INDEX('Расшифровка отчёта'!H:H,MATCH('Тех отчёт'!A40,'Расшифровка отчёта'!B:B,0))</f>
        <v>0</v>
      </c>
      <c r="N40" s="37">
        <f>IFERROR(INDEX('Расшифровка отчёта'!#REF!,MATCH('Тех отчёт'!A40,'Расшифровка отчёта'!B:B,0)),0)</f>
        <v>0</v>
      </c>
      <c r="O40" s="52">
        <f>INDEX('Расшифровка отчёта'!K:K,MATCH('Тех отчёт'!A40,'Расшифровка отчёта'!B:B,0))</f>
        <v>0</v>
      </c>
      <c r="P40" s="37">
        <f>IFERROR(INDEX(Реклама!#REF!,MATCH('Тех отчёт'!A40,Реклама!#REF!,0)),0)</f>
        <v>0</v>
      </c>
      <c r="Q40" s="37" t="e">
        <f>INDEX('Расшифровка отчёта'!#REF!,MATCH('Тех отчёт'!A40,'Расшифровка отчёта'!B:B,0))</f>
        <v>#REF!</v>
      </c>
      <c r="R40" s="37">
        <f>IFERROR(INDEX('Расшифровка отчёта'!L:L,MATCH('Тех отчёт'!A40,'Расшифровка отчёта'!B:B,0)),0)</f>
        <v>0</v>
      </c>
      <c r="S40" s="37">
        <f>SUMIF(Хранение!I:I,'Тех отчёт'!A40,Хранение!G:G)</f>
        <v>0</v>
      </c>
      <c r="T40" s="55">
        <f t="shared" si="3"/>
        <v>0</v>
      </c>
    </row>
    <row r="41" spans="1:20" x14ac:dyDescent="0.3">
      <c r="A41" s="37" t="s">
        <v>58</v>
      </c>
      <c r="B41" s="38" t="s">
        <v>21</v>
      </c>
      <c r="C41" s="37" t="e">
        <f>INDEX(Себестоимость!B:B,MATCH('Тех отчёт'!A41,Себестоимость!A:A,0))</f>
        <v>#N/A</v>
      </c>
      <c r="D41" s="39">
        <f>SUMIF(Заказы!A:A,'Тех отчёт'!A41,Заказы!J:J)</f>
        <v>0</v>
      </c>
      <c r="E41" s="40">
        <f>SUMIF(Заказы!A:A,'Тех отчёт'!A41,Заказы!F:F)</f>
        <v>0</v>
      </c>
      <c r="F41" s="52">
        <f>INDEX('Расшифровка отчёта'!O:O,MATCH('Тех отчёт'!A41,'Расшифровка отчёта'!B:B,0))</f>
        <v>0</v>
      </c>
      <c r="G41" s="40">
        <f>INDEX('Расшифровка отчёта'!P:P,MATCH('Тех отчёт'!A41,'Расшифровка отчёта'!B:B,0))</f>
        <v>0</v>
      </c>
      <c r="H41" s="41" t="str">
        <f t="shared" si="0"/>
        <v>-</v>
      </c>
      <c r="I41" s="42">
        <f t="shared" si="1"/>
        <v>0</v>
      </c>
      <c r="J41" s="41" t="str">
        <f t="shared" si="2"/>
        <v>-</v>
      </c>
      <c r="L41" s="43" t="e">
        <f>AVERAGEIF('Начисления и компенсации по тов'!A:A,'Тех отчёт'!A41,'Начисления и компенсации по тов'!W:W)</f>
        <v>#DIV/0!</v>
      </c>
      <c r="M41" s="37">
        <f>INDEX('Расшифровка отчёта'!H:H,MATCH('Тех отчёт'!A41,'Расшифровка отчёта'!B:B,0))</f>
        <v>0</v>
      </c>
      <c r="N41" s="37">
        <f>IFERROR(INDEX('Расшифровка отчёта'!#REF!,MATCH('Тех отчёт'!A41,'Расшифровка отчёта'!B:B,0)),0)</f>
        <v>0</v>
      </c>
      <c r="O41" s="52">
        <f>INDEX('Расшифровка отчёта'!K:K,MATCH('Тех отчёт'!A41,'Расшифровка отчёта'!B:B,0))</f>
        <v>0</v>
      </c>
      <c r="P41" s="37">
        <f>IFERROR(INDEX(Реклама!#REF!,MATCH('Тех отчёт'!A41,Реклама!#REF!,0)),0)</f>
        <v>0</v>
      </c>
      <c r="Q41" s="37" t="e">
        <f>INDEX('Расшифровка отчёта'!#REF!,MATCH('Тех отчёт'!A41,'Расшифровка отчёта'!B:B,0))</f>
        <v>#REF!</v>
      </c>
      <c r="R41" s="37">
        <f>IFERROR(INDEX('Расшифровка отчёта'!L:L,MATCH('Тех отчёт'!A41,'Расшифровка отчёта'!B:B,0)),0)</f>
        <v>0</v>
      </c>
      <c r="S41" s="37">
        <f>SUMIF(Хранение!I:I,'Тех отчёт'!A41,Хранение!G:G)</f>
        <v>0</v>
      </c>
      <c r="T41" s="55">
        <f t="shared" si="3"/>
        <v>0</v>
      </c>
    </row>
    <row r="42" spans="1:20" x14ac:dyDescent="0.3">
      <c r="A42" s="37" t="s">
        <v>59</v>
      </c>
      <c r="B42" s="38" t="s">
        <v>60</v>
      </c>
      <c r="C42" s="37" t="e">
        <f>INDEX(Себестоимость!B:B,MATCH('Тех отчёт'!A42,Себестоимость!A:A,0))</f>
        <v>#N/A</v>
      </c>
      <c r="D42" s="39">
        <f>SUMIF(Заказы!A:A,'Тех отчёт'!A42,Заказы!J:J)</f>
        <v>0</v>
      </c>
      <c r="E42" s="40">
        <f>SUMIF(Заказы!A:A,'Тех отчёт'!A42,Заказы!F:F)</f>
        <v>0</v>
      </c>
      <c r="F42" s="52">
        <f>INDEX('Расшифровка отчёта'!O:O,MATCH('Тех отчёт'!A42,'Расшифровка отчёта'!B:B,0))</f>
        <v>0</v>
      </c>
      <c r="G42" s="40">
        <f>INDEX('Расшифровка отчёта'!P:P,MATCH('Тех отчёт'!A42,'Расшифровка отчёта'!B:B,0))</f>
        <v>0</v>
      </c>
      <c r="H42" s="41" t="str">
        <f t="shared" si="0"/>
        <v>-</v>
      </c>
      <c r="I42" s="42">
        <f t="shared" si="1"/>
        <v>0</v>
      </c>
      <c r="J42" s="41" t="str">
        <f t="shared" si="2"/>
        <v>-</v>
      </c>
      <c r="L42" s="43" t="e">
        <f>AVERAGEIF('Начисления и компенсации по тов'!A:A,'Тех отчёт'!A42,'Начисления и компенсации по тов'!W:W)</f>
        <v>#DIV/0!</v>
      </c>
      <c r="M42" s="37">
        <f>INDEX('Расшифровка отчёта'!H:H,MATCH('Тех отчёт'!A42,'Расшифровка отчёта'!B:B,0))</f>
        <v>0</v>
      </c>
      <c r="N42" s="37">
        <f>IFERROR(INDEX('Расшифровка отчёта'!#REF!,MATCH('Тех отчёт'!A42,'Расшифровка отчёта'!B:B,0)),0)</f>
        <v>0</v>
      </c>
      <c r="O42" s="52">
        <f>INDEX('Расшифровка отчёта'!K:K,MATCH('Тех отчёт'!A42,'Расшифровка отчёта'!B:B,0))</f>
        <v>0</v>
      </c>
      <c r="P42" s="37">
        <f>IFERROR(INDEX(Реклама!#REF!,MATCH('Тех отчёт'!A42,Реклама!#REF!,0)),0)</f>
        <v>0</v>
      </c>
      <c r="Q42" s="37" t="e">
        <f>INDEX('Расшифровка отчёта'!#REF!,MATCH('Тех отчёт'!A42,'Расшифровка отчёта'!B:B,0))</f>
        <v>#REF!</v>
      </c>
      <c r="R42" s="37">
        <f>IFERROR(INDEX('Расшифровка отчёта'!L:L,MATCH('Тех отчёт'!A42,'Расшифровка отчёта'!B:B,0)),0)</f>
        <v>0</v>
      </c>
      <c r="S42" s="37">
        <f>SUMIF(Хранение!I:I,'Тех отчёт'!A42,Хранение!G:G)</f>
        <v>0</v>
      </c>
      <c r="T42" s="55">
        <f t="shared" si="3"/>
        <v>0</v>
      </c>
    </row>
    <row r="43" spans="1:20" x14ac:dyDescent="0.3">
      <c r="A43" s="37" t="s">
        <v>61</v>
      </c>
      <c r="B43" s="38" t="s">
        <v>60</v>
      </c>
      <c r="C43" s="37" t="e">
        <f>INDEX(Себестоимость!B:B,MATCH('Тех отчёт'!A43,Себестоимость!A:A,0))</f>
        <v>#N/A</v>
      </c>
      <c r="D43" s="39">
        <f>SUMIF(Заказы!A:A,'Тех отчёт'!A43,Заказы!J:J)</f>
        <v>0</v>
      </c>
      <c r="E43" s="40">
        <f>SUMIF(Заказы!A:A,'Тех отчёт'!A43,Заказы!F:F)</f>
        <v>0</v>
      </c>
      <c r="F43" s="52">
        <f>INDEX('Расшифровка отчёта'!O:O,MATCH('Тех отчёт'!A43,'Расшифровка отчёта'!B:B,0))</f>
        <v>0</v>
      </c>
      <c r="G43" s="40">
        <f>INDEX('Расшифровка отчёта'!P:P,MATCH('Тех отчёт'!A43,'Расшифровка отчёта'!B:B,0))</f>
        <v>0</v>
      </c>
      <c r="H43" s="41" t="str">
        <f t="shared" si="0"/>
        <v>-</v>
      </c>
      <c r="I43" s="42">
        <f t="shared" si="1"/>
        <v>0</v>
      </c>
      <c r="J43" s="41" t="str">
        <f t="shared" si="2"/>
        <v>-</v>
      </c>
      <c r="L43" s="43" t="e">
        <f>AVERAGEIF('Начисления и компенсации по тов'!A:A,'Тех отчёт'!A43,'Начисления и компенсации по тов'!W:W)</f>
        <v>#DIV/0!</v>
      </c>
      <c r="M43" s="37">
        <f>INDEX('Расшифровка отчёта'!H:H,MATCH('Тех отчёт'!A43,'Расшифровка отчёта'!B:B,0))</f>
        <v>0</v>
      </c>
      <c r="N43" s="37">
        <f>IFERROR(INDEX('Расшифровка отчёта'!#REF!,MATCH('Тех отчёт'!A43,'Расшифровка отчёта'!B:B,0)),0)</f>
        <v>0</v>
      </c>
      <c r="O43" s="52">
        <f>INDEX('Расшифровка отчёта'!K:K,MATCH('Тех отчёт'!A43,'Расшифровка отчёта'!B:B,0))</f>
        <v>0</v>
      </c>
      <c r="P43" s="37">
        <f>IFERROR(INDEX(Реклама!#REF!,MATCH('Тех отчёт'!A43,Реклама!#REF!,0)),0)</f>
        <v>0</v>
      </c>
      <c r="Q43" s="37" t="e">
        <f>INDEX('Расшифровка отчёта'!#REF!,MATCH('Тех отчёт'!A43,'Расшифровка отчёта'!B:B,0))</f>
        <v>#REF!</v>
      </c>
      <c r="R43" s="37">
        <f>IFERROR(INDEX('Расшифровка отчёта'!L:L,MATCH('Тех отчёт'!A43,'Расшифровка отчёта'!B:B,0)),0)</f>
        <v>0</v>
      </c>
      <c r="S43" s="37">
        <f>SUMIF(Хранение!I:I,'Тех отчёт'!A43,Хранение!G:G)</f>
        <v>0</v>
      </c>
      <c r="T43" s="55">
        <f t="shared" si="3"/>
        <v>0</v>
      </c>
    </row>
    <row r="44" spans="1:20" x14ac:dyDescent="0.3">
      <c r="A44" s="37" t="s">
        <v>62</v>
      </c>
      <c r="B44" s="38" t="s">
        <v>60</v>
      </c>
      <c r="C44" s="37" t="e">
        <f>INDEX(Себестоимость!B:B,MATCH('Тех отчёт'!A44,Себестоимость!A:A,0))</f>
        <v>#N/A</v>
      </c>
      <c r="D44" s="39">
        <f>SUMIF(Заказы!A:A,'Тех отчёт'!A44,Заказы!J:J)</f>
        <v>0</v>
      </c>
      <c r="E44" s="40">
        <f>SUMIF(Заказы!A:A,'Тех отчёт'!A44,Заказы!F:F)</f>
        <v>0</v>
      </c>
      <c r="F44" s="52">
        <f>INDEX('Расшифровка отчёта'!O:O,MATCH('Тех отчёт'!A44,'Расшифровка отчёта'!B:B,0))</f>
        <v>0</v>
      </c>
      <c r="G44" s="40">
        <f>INDEX('Расшифровка отчёта'!P:P,MATCH('Тех отчёт'!A44,'Расшифровка отчёта'!B:B,0))</f>
        <v>0</v>
      </c>
      <c r="H44" s="41" t="str">
        <f t="shared" si="0"/>
        <v>-</v>
      </c>
      <c r="I44" s="42">
        <f t="shared" si="1"/>
        <v>0</v>
      </c>
      <c r="J44" s="41" t="str">
        <f t="shared" si="2"/>
        <v>-</v>
      </c>
      <c r="L44" s="43" t="e">
        <f>AVERAGEIF('Начисления и компенсации по тов'!A:A,'Тех отчёт'!A44,'Начисления и компенсации по тов'!W:W)</f>
        <v>#DIV/0!</v>
      </c>
      <c r="M44" s="37">
        <f>INDEX('Расшифровка отчёта'!H:H,MATCH('Тех отчёт'!A44,'Расшифровка отчёта'!B:B,0))</f>
        <v>0</v>
      </c>
      <c r="N44" s="37">
        <f>IFERROR(INDEX('Расшифровка отчёта'!#REF!,MATCH('Тех отчёт'!A44,'Расшифровка отчёта'!B:B,0)),0)</f>
        <v>0</v>
      </c>
      <c r="O44" s="52">
        <f>INDEX('Расшифровка отчёта'!K:K,MATCH('Тех отчёт'!A44,'Расшифровка отчёта'!B:B,0))</f>
        <v>0</v>
      </c>
      <c r="P44" s="37">
        <f>IFERROR(INDEX(Реклама!#REF!,MATCH('Тех отчёт'!A44,Реклама!#REF!,0)),0)</f>
        <v>0</v>
      </c>
      <c r="Q44" s="37" t="e">
        <f>INDEX('Расшифровка отчёта'!#REF!,MATCH('Тех отчёт'!A44,'Расшифровка отчёта'!B:B,0))</f>
        <v>#REF!</v>
      </c>
      <c r="R44" s="37">
        <f>IFERROR(INDEX('Расшифровка отчёта'!L:L,MATCH('Тех отчёт'!A44,'Расшифровка отчёта'!B:B,0)),0)</f>
        <v>0</v>
      </c>
      <c r="S44" s="37">
        <f>SUMIF(Хранение!I:I,'Тех отчёт'!A44,Хранение!G:G)</f>
        <v>0</v>
      </c>
      <c r="T44" s="55">
        <f t="shared" si="3"/>
        <v>0</v>
      </c>
    </row>
    <row r="45" spans="1:20" x14ac:dyDescent="0.3">
      <c r="A45" s="37" t="s">
        <v>63</v>
      </c>
      <c r="B45" s="38" t="s">
        <v>60</v>
      </c>
      <c r="C45" s="37" t="e">
        <f>INDEX(Себестоимость!B:B,MATCH('Тех отчёт'!A45,Себестоимость!A:A,0))</f>
        <v>#N/A</v>
      </c>
      <c r="D45" s="39">
        <f>SUMIF(Заказы!A:A,'Тех отчёт'!A45,Заказы!J:J)</f>
        <v>0</v>
      </c>
      <c r="E45" s="40">
        <f>SUMIF(Заказы!A:A,'Тех отчёт'!A45,Заказы!F:F)</f>
        <v>0</v>
      </c>
      <c r="F45" s="52">
        <f>INDEX('Расшифровка отчёта'!O:O,MATCH('Тех отчёт'!A45,'Расшифровка отчёта'!B:B,0))</f>
        <v>0</v>
      </c>
      <c r="G45" s="40">
        <f>INDEX('Расшифровка отчёта'!P:P,MATCH('Тех отчёт'!A45,'Расшифровка отчёта'!B:B,0))</f>
        <v>0</v>
      </c>
      <c r="H45" s="41" t="str">
        <f t="shared" si="0"/>
        <v>-</v>
      </c>
      <c r="I45" s="42">
        <f t="shared" si="1"/>
        <v>0</v>
      </c>
      <c r="J45" s="41" t="str">
        <f t="shared" si="2"/>
        <v>-</v>
      </c>
      <c r="L45" s="43" t="e">
        <f>AVERAGEIF('Начисления и компенсации по тов'!A:A,'Тех отчёт'!A45,'Начисления и компенсации по тов'!W:W)</f>
        <v>#DIV/0!</v>
      </c>
      <c r="M45" s="37">
        <f>INDEX('Расшифровка отчёта'!H:H,MATCH('Тех отчёт'!A45,'Расшифровка отчёта'!B:B,0))</f>
        <v>0</v>
      </c>
      <c r="N45" s="37">
        <f>IFERROR(INDEX('Расшифровка отчёта'!#REF!,MATCH('Тех отчёт'!A45,'Расшифровка отчёта'!B:B,0)),0)</f>
        <v>0</v>
      </c>
      <c r="O45" s="52">
        <f>INDEX('Расшифровка отчёта'!K:K,MATCH('Тех отчёт'!A45,'Расшифровка отчёта'!B:B,0))</f>
        <v>0</v>
      </c>
      <c r="P45" s="37">
        <f>IFERROR(INDEX(Реклама!#REF!,MATCH('Тех отчёт'!A45,Реклама!#REF!,0)),0)</f>
        <v>0</v>
      </c>
      <c r="Q45" s="37" t="e">
        <f>INDEX('Расшифровка отчёта'!#REF!,MATCH('Тех отчёт'!A45,'Расшифровка отчёта'!B:B,0))</f>
        <v>#REF!</v>
      </c>
      <c r="R45" s="37">
        <f>IFERROR(INDEX('Расшифровка отчёта'!L:L,MATCH('Тех отчёт'!A45,'Расшифровка отчёта'!B:B,0)),0)</f>
        <v>0</v>
      </c>
      <c r="S45" s="37">
        <f>SUMIF(Хранение!I:I,'Тех отчёт'!A45,Хранение!G:G)</f>
        <v>0</v>
      </c>
      <c r="T45" s="55">
        <f t="shared" si="3"/>
        <v>0</v>
      </c>
    </row>
    <row r="46" spans="1:20" x14ac:dyDescent="0.3">
      <c r="A46" s="37" t="s">
        <v>64</v>
      </c>
      <c r="B46" s="38" t="s">
        <v>60</v>
      </c>
      <c r="C46" s="37" t="e">
        <f>INDEX(Себестоимость!B:B,MATCH('Тех отчёт'!A46,Себестоимость!A:A,0))</f>
        <v>#N/A</v>
      </c>
      <c r="D46" s="39">
        <f>SUMIF(Заказы!A:A,'Тех отчёт'!A46,Заказы!J:J)</f>
        <v>0</v>
      </c>
      <c r="E46" s="40">
        <f>SUMIF(Заказы!A:A,'Тех отчёт'!A46,Заказы!F:F)</f>
        <v>0</v>
      </c>
      <c r="F46" s="52">
        <f>INDEX('Расшифровка отчёта'!O:O,MATCH('Тех отчёт'!A46,'Расшифровка отчёта'!B:B,0))</f>
        <v>0</v>
      </c>
      <c r="G46" s="40">
        <f>INDEX('Расшифровка отчёта'!P:P,MATCH('Тех отчёт'!A46,'Расшифровка отчёта'!B:B,0))</f>
        <v>0</v>
      </c>
      <c r="H46" s="41" t="str">
        <f t="shared" si="0"/>
        <v>-</v>
      </c>
      <c r="I46" s="42">
        <f t="shared" si="1"/>
        <v>0</v>
      </c>
      <c r="J46" s="41" t="str">
        <f t="shared" si="2"/>
        <v>-</v>
      </c>
      <c r="L46" s="43" t="e">
        <f>AVERAGEIF('Начисления и компенсации по тов'!A:A,'Тех отчёт'!A46,'Начисления и компенсации по тов'!W:W)</f>
        <v>#DIV/0!</v>
      </c>
      <c r="M46" s="37">
        <f>INDEX('Расшифровка отчёта'!H:H,MATCH('Тех отчёт'!A46,'Расшифровка отчёта'!B:B,0))</f>
        <v>0</v>
      </c>
      <c r="N46" s="37">
        <f>IFERROR(INDEX('Расшифровка отчёта'!#REF!,MATCH('Тех отчёт'!A46,'Расшифровка отчёта'!B:B,0)),0)</f>
        <v>0</v>
      </c>
      <c r="O46" s="52">
        <f>INDEX('Расшифровка отчёта'!K:K,MATCH('Тех отчёт'!A46,'Расшифровка отчёта'!B:B,0))</f>
        <v>0</v>
      </c>
      <c r="P46" s="37">
        <f>IFERROR(INDEX(Реклама!#REF!,MATCH('Тех отчёт'!A46,Реклама!#REF!,0)),0)</f>
        <v>0</v>
      </c>
      <c r="Q46" s="37" t="e">
        <f>INDEX('Расшифровка отчёта'!#REF!,MATCH('Тех отчёт'!A46,'Расшифровка отчёта'!B:B,0))</f>
        <v>#REF!</v>
      </c>
      <c r="R46" s="37">
        <f>IFERROR(INDEX('Расшифровка отчёта'!L:L,MATCH('Тех отчёт'!A46,'Расшифровка отчёта'!B:B,0)),0)</f>
        <v>0</v>
      </c>
      <c r="S46" s="37">
        <f>SUMIF(Хранение!I:I,'Тех отчёт'!A46,Хранение!G:G)</f>
        <v>0</v>
      </c>
      <c r="T46" s="55">
        <f t="shared" si="3"/>
        <v>0</v>
      </c>
    </row>
    <row r="47" spans="1:20" x14ac:dyDescent="0.3">
      <c r="A47" s="37" t="s">
        <v>65</v>
      </c>
      <c r="B47" s="38" t="s">
        <v>60</v>
      </c>
      <c r="C47" s="37" t="e">
        <f>INDEX(Себестоимость!B:B,MATCH('Тех отчёт'!A47,Себестоимость!A:A,0))</f>
        <v>#N/A</v>
      </c>
      <c r="D47" s="39">
        <f>SUMIF(Заказы!A:A,'Тех отчёт'!A47,Заказы!J:J)</f>
        <v>0</v>
      </c>
      <c r="E47" s="40">
        <f>SUMIF(Заказы!A:A,'Тех отчёт'!A47,Заказы!F:F)</f>
        <v>0</v>
      </c>
      <c r="F47" s="52">
        <f>INDEX('Расшифровка отчёта'!O:O,MATCH('Тех отчёт'!A47,'Расшифровка отчёта'!B:B,0))</f>
        <v>0</v>
      </c>
      <c r="G47" s="40">
        <f>INDEX('Расшифровка отчёта'!P:P,MATCH('Тех отчёт'!A47,'Расшифровка отчёта'!B:B,0))</f>
        <v>0</v>
      </c>
      <c r="H47" s="41" t="str">
        <f t="shared" si="0"/>
        <v>-</v>
      </c>
      <c r="I47" s="42">
        <f t="shared" si="1"/>
        <v>0</v>
      </c>
      <c r="J47" s="41" t="str">
        <f t="shared" si="2"/>
        <v>-</v>
      </c>
      <c r="L47" s="43" t="e">
        <f>AVERAGEIF('Начисления и компенсации по тов'!A:A,'Тех отчёт'!A47,'Начисления и компенсации по тов'!W:W)</f>
        <v>#DIV/0!</v>
      </c>
      <c r="M47" s="37">
        <f>INDEX('Расшифровка отчёта'!H:H,MATCH('Тех отчёт'!A47,'Расшифровка отчёта'!B:B,0))</f>
        <v>0</v>
      </c>
      <c r="N47" s="37">
        <f>IFERROR(INDEX('Расшифровка отчёта'!#REF!,MATCH('Тех отчёт'!A47,'Расшифровка отчёта'!B:B,0)),0)</f>
        <v>0</v>
      </c>
      <c r="O47" s="52">
        <f>INDEX('Расшифровка отчёта'!K:K,MATCH('Тех отчёт'!A47,'Расшифровка отчёта'!B:B,0))</f>
        <v>0</v>
      </c>
      <c r="P47" s="37">
        <f>IFERROR(INDEX(Реклама!#REF!,MATCH('Тех отчёт'!A47,Реклама!#REF!,0)),0)</f>
        <v>0</v>
      </c>
      <c r="Q47" s="37" t="e">
        <f>INDEX('Расшифровка отчёта'!#REF!,MATCH('Тех отчёт'!A47,'Расшифровка отчёта'!B:B,0))</f>
        <v>#REF!</v>
      </c>
      <c r="R47" s="37">
        <f>IFERROR(INDEX('Расшифровка отчёта'!L:L,MATCH('Тех отчёт'!A47,'Расшифровка отчёта'!B:B,0)),0)</f>
        <v>0</v>
      </c>
      <c r="S47" s="37">
        <f>SUMIF(Хранение!I:I,'Тех отчёт'!A47,Хранение!G:G)</f>
        <v>0</v>
      </c>
      <c r="T47" s="55">
        <f t="shared" si="3"/>
        <v>0</v>
      </c>
    </row>
    <row r="48" spans="1:20" x14ac:dyDescent="0.3">
      <c r="A48" s="37" t="s">
        <v>66</v>
      </c>
      <c r="B48" s="38" t="s">
        <v>60</v>
      </c>
      <c r="C48" s="37" t="e">
        <f>INDEX(Себестоимость!B:B,MATCH('Тех отчёт'!A48,Себестоимость!A:A,0))</f>
        <v>#N/A</v>
      </c>
      <c r="D48" s="39">
        <f>SUMIF(Заказы!A:A,'Тех отчёт'!A48,Заказы!J:J)</f>
        <v>0</v>
      </c>
      <c r="E48" s="40">
        <f>SUMIF(Заказы!A:A,'Тех отчёт'!A48,Заказы!F:F)</f>
        <v>0</v>
      </c>
      <c r="F48" s="52">
        <f>INDEX('Расшифровка отчёта'!O:O,MATCH('Тех отчёт'!A48,'Расшифровка отчёта'!B:B,0))</f>
        <v>0</v>
      </c>
      <c r="G48" s="40">
        <f>INDEX('Расшифровка отчёта'!P:P,MATCH('Тех отчёт'!A48,'Расшифровка отчёта'!B:B,0))</f>
        <v>0</v>
      </c>
      <c r="H48" s="41" t="str">
        <f t="shared" si="0"/>
        <v>-</v>
      </c>
      <c r="I48" s="42">
        <f t="shared" si="1"/>
        <v>0</v>
      </c>
      <c r="J48" s="41" t="str">
        <f t="shared" si="2"/>
        <v>-</v>
      </c>
      <c r="L48" s="43" t="e">
        <f>AVERAGEIF('Начисления и компенсации по тов'!A:A,'Тех отчёт'!A48,'Начисления и компенсации по тов'!W:W)</f>
        <v>#DIV/0!</v>
      </c>
      <c r="M48" s="37">
        <f>INDEX('Расшифровка отчёта'!H:H,MATCH('Тех отчёт'!A48,'Расшифровка отчёта'!B:B,0))</f>
        <v>0</v>
      </c>
      <c r="N48" s="37">
        <f>IFERROR(INDEX('Расшифровка отчёта'!#REF!,MATCH('Тех отчёт'!A48,'Расшифровка отчёта'!B:B,0)),0)</f>
        <v>0</v>
      </c>
      <c r="O48" s="52">
        <f>INDEX('Расшифровка отчёта'!K:K,MATCH('Тех отчёт'!A48,'Расшифровка отчёта'!B:B,0))</f>
        <v>0</v>
      </c>
      <c r="P48" s="37">
        <f>IFERROR(INDEX(Реклама!#REF!,MATCH('Тех отчёт'!A48,Реклама!#REF!,0)),0)</f>
        <v>0</v>
      </c>
      <c r="Q48" s="37" t="e">
        <f>INDEX('Расшифровка отчёта'!#REF!,MATCH('Тех отчёт'!A48,'Расшифровка отчёта'!B:B,0))</f>
        <v>#REF!</v>
      </c>
      <c r="R48" s="37">
        <f>IFERROR(INDEX('Расшифровка отчёта'!L:L,MATCH('Тех отчёт'!A48,'Расшифровка отчёта'!B:B,0)),0)</f>
        <v>0</v>
      </c>
      <c r="S48" s="37">
        <f>SUMIF(Хранение!I:I,'Тех отчёт'!A48,Хранение!G:G)</f>
        <v>0</v>
      </c>
      <c r="T48" s="55">
        <f t="shared" si="3"/>
        <v>0</v>
      </c>
    </row>
    <row r="49" spans="1:20" x14ac:dyDescent="0.3">
      <c r="A49" s="37" t="s">
        <v>67</v>
      </c>
      <c r="B49" s="38" t="s">
        <v>60</v>
      </c>
      <c r="C49" s="37" t="e">
        <f>INDEX(Себестоимость!B:B,MATCH('Тех отчёт'!A49,Себестоимость!A:A,0))</f>
        <v>#N/A</v>
      </c>
      <c r="D49" s="39">
        <f>SUMIF(Заказы!A:A,'Тех отчёт'!A49,Заказы!J:J)</f>
        <v>0</v>
      </c>
      <c r="E49" s="40">
        <f>SUMIF(Заказы!A:A,'Тех отчёт'!A49,Заказы!F:F)</f>
        <v>0</v>
      </c>
      <c r="F49" s="52">
        <f>INDEX('Расшифровка отчёта'!O:O,MATCH('Тех отчёт'!A49,'Расшифровка отчёта'!B:B,0))</f>
        <v>0</v>
      </c>
      <c r="G49" s="40">
        <f>INDEX('Расшифровка отчёта'!P:P,MATCH('Тех отчёт'!A49,'Расшифровка отчёта'!B:B,0))</f>
        <v>0</v>
      </c>
      <c r="H49" s="41" t="str">
        <f t="shared" si="0"/>
        <v>-</v>
      </c>
      <c r="I49" s="42">
        <f t="shared" si="1"/>
        <v>0</v>
      </c>
      <c r="J49" s="41" t="str">
        <f t="shared" si="2"/>
        <v>-</v>
      </c>
      <c r="L49" s="43" t="e">
        <f>AVERAGEIF('Начисления и компенсации по тов'!A:A,'Тех отчёт'!A49,'Начисления и компенсации по тов'!W:W)</f>
        <v>#DIV/0!</v>
      </c>
      <c r="M49" s="37">
        <f>INDEX('Расшифровка отчёта'!H:H,MATCH('Тех отчёт'!A49,'Расшифровка отчёта'!B:B,0))</f>
        <v>0</v>
      </c>
      <c r="N49" s="37">
        <f>IFERROR(INDEX('Расшифровка отчёта'!#REF!,MATCH('Тех отчёт'!A49,'Расшифровка отчёта'!B:B,0)),0)</f>
        <v>0</v>
      </c>
      <c r="O49" s="52">
        <f>INDEX('Расшифровка отчёта'!K:K,MATCH('Тех отчёт'!A49,'Расшифровка отчёта'!B:B,0))</f>
        <v>0</v>
      </c>
      <c r="P49" s="37">
        <f>IFERROR(INDEX(Реклама!#REF!,MATCH('Тех отчёт'!A49,Реклама!#REF!,0)),0)</f>
        <v>0</v>
      </c>
      <c r="Q49" s="37" t="e">
        <f>INDEX('Расшифровка отчёта'!#REF!,MATCH('Тех отчёт'!A49,'Расшифровка отчёта'!B:B,0))</f>
        <v>#REF!</v>
      </c>
      <c r="R49" s="37">
        <f>IFERROR(INDEX('Расшифровка отчёта'!L:L,MATCH('Тех отчёт'!A49,'Расшифровка отчёта'!B:B,0)),0)</f>
        <v>0</v>
      </c>
      <c r="S49" s="37">
        <f>SUMIF(Хранение!I:I,'Тех отчёт'!A49,Хранение!G:G)</f>
        <v>0</v>
      </c>
      <c r="T49" s="55">
        <f t="shared" si="3"/>
        <v>0</v>
      </c>
    </row>
    <row r="50" spans="1:20" x14ac:dyDescent="0.3">
      <c r="A50" s="37" t="s">
        <v>68</v>
      </c>
      <c r="B50" s="38" t="s">
        <v>60</v>
      </c>
      <c r="C50" s="37" t="e">
        <f>INDEX(Себестоимость!B:B,MATCH('Тех отчёт'!A50,Себестоимость!A:A,0))</f>
        <v>#N/A</v>
      </c>
      <c r="D50" s="39">
        <f>SUMIF(Заказы!A:A,'Тех отчёт'!A50,Заказы!J:J)</f>
        <v>0</v>
      </c>
      <c r="E50" s="40">
        <f>SUMIF(Заказы!A:A,'Тех отчёт'!A50,Заказы!F:F)</f>
        <v>0</v>
      </c>
      <c r="F50" s="52">
        <f>INDEX('Расшифровка отчёта'!O:O,MATCH('Тех отчёт'!A50,'Расшифровка отчёта'!B:B,0))</f>
        <v>0</v>
      </c>
      <c r="G50" s="40">
        <f>INDEX('Расшифровка отчёта'!P:P,MATCH('Тех отчёт'!A50,'Расшифровка отчёта'!B:B,0))</f>
        <v>0</v>
      </c>
      <c r="H50" s="41" t="str">
        <f t="shared" si="0"/>
        <v>-</v>
      </c>
      <c r="I50" s="42">
        <f t="shared" si="1"/>
        <v>0</v>
      </c>
      <c r="J50" s="41" t="str">
        <f t="shared" si="2"/>
        <v>-</v>
      </c>
      <c r="L50" s="43" t="e">
        <f>AVERAGEIF('Начисления и компенсации по тов'!A:A,'Тех отчёт'!A50,'Начисления и компенсации по тов'!W:W)</f>
        <v>#DIV/0!</v>
      </c>
      <c r="M50" s="37">
        <f>INDEX('Расшифровка отчёта'!H:H,MATCH('Тех отчёт'!A50,'Расшифровка отчёта'!B:B,0))</f>
        <v>0</v>
      </c>
      <c r="N50" s="37">
        <f>IFERROR(INDEX('Расшифровка отчёта'!#REF!,MATCH('Тех отчёт'!A50,'Расшифровка отчёта'!B:B,0)),0)</f>
        <v>0</v>
      </c>
      <c r="O50" s="52">
        <f>INDEX('Расшифровка отчёта'!K:K,MATCH('Тех отчёт'!A50,'Расшифровка отчёта'!B:B,0))</f>
        <v>0</v>
      </c>
      <c r="P50" s="37">
        <f>IFERROR(INDEX(Реклама!#REF!,MATCH('Тех отчёт'!A50,Реклама!#REF!,0)),0)</f>
        <v>0</v>
      </c>
      <c r="Q50" s="37" t="e">
        <f>INDEX('Расшифровка отчёта'!#REF!,MATCH('Тех отчёт'!A50,'Расшифровка отчёта'!B:B,0))</f>
        <v>#REF!</v>
      </c>
      <c r="R50" s="37">
        <f>IFERROR(INDEX('Расшифровка отчёта'!L:L,MATCH('Тех отчёт'!A50,'Расшифровка отчёта'!B:B,0)),0)</f>
        <v>0</v>
      </c>
      <c r="S50" s="37">
        <f>SUMIF(Хранение!I:I,'Тех отчёт'!A50,Хранение!G:G)</f>
        <v>0</v>
      </c>
      <c r="T50" s="55">
        <f t="shared" si="3"/>
        <v>0</v>
      </c>
    </row>
    <row r="51" spans="1:20" x14ac:dyDescent="0.3">
      <c r="A51" s="37" t="s">
        <v>69</v>
      </c>
      <c r="B51" s="38" t="s">
        <v>60</v>
      </c>
      <c r="C51" s="37" t="e">
        <f>INDEX(Себестоимость!B:B,MATCH('Тех отчёт'!A51,Себестоимость!A:A,0))</f>
        <v>#N/A</v>
      </c>
      <c r="D51" s="39">
        <f>SUMIF(Заказы!A:A,'Тех отчёт'!A51,Заказы!J:J)</f>
        <v>0</v>
      </c>
      <c r="E51" s="40">
        <f>SUMIF(Заказы!A:A,'Тех отчёт'!A51,Заказы!F:F)</f>
        <v>0</v>
      </c>
      <c r="F51" s="52">
        <f>INDEX('Расшифровка отчёта'!O:O,MATCH('Тех отчёт'!A51,'Расшифровка отчёта'!B:B,0))</f>
        <v>0</v>
      </c>
      <c r="G51" s="40">
        <f>INDEX('Расшифровка отчёта'!P:P,MATCH('Тех отчёт'!A51,'Расшифровка отчёта'!B:B,0))</f>
        <v>0</v>
      </c>
      <c r="H51" s="41" t="str">
        <f t="shared" si="0"/>
        <v>-</v>
      </c>
      <c r="I51" s="42">
        <f t="shared" si="1"/>
        <v>0</v>
      </c>
      <c r="J51" s="41" t="str">
        <f t="shared" si="2"/>
        <v>-</v>
      </c>
      <c r="L51" s="43" t="e">
        <f>AVERAGEIF('Начисления и компенсации по тов'!A:A,'Тех отчёт'!A51,'Начисления и компенсации по тов'!W:W)</f>
        <v>#DIV/0!</v>
      </c>
      <c r="M51" s="37">
        <f>INDEX('Расшифровка отчёта'!H:H,MATCH('Тех отчёт'!A51,'Расшифровка отчёта'!B:B,0))</f>
        <v>0</v>
      </c>
      <c r="N51" s="37">
        <f>IFERROR(INDEX('Расшифровка отчёта'!#REF!,MATCH('Тех отчёт'!A51,'Расшифровка отчёта'!B:B,0)),0)</f>
        <v>0</v>
      </c>
      <c r="O51" s="52">
        <f>INDEX('Расшифровка отчёта'!K:K,MATCH('Тех отчёт'!A51,'Расшифровка отчёта'!B:B,0))</f>
        <v>0</v>
      </c>
      <c r="P51" s="37">
        <f>IFERROR(INDEX(Реклама!#REF!,MATCH('Тех отчёт'!A51,Реклама!#REF!,0)),0)</f>
        <v>0</v>
      </c>
      <c r="Q51" s="37" t="e">
        <f>INDEX('Расшифровка отчёта'!#REF!,MATCH('Тех отчёт'!A51,'Расшифровка отчёта'!B:B,0))</f>
        <v>#REF!</v>
      </c>
      <c r="R51" s="37">
        <f>IFERROR(INDEX('Расшифровка отчёта'!L:L,MATCH('Тех отчёт'!A51,'Расшифровка отчёта'!B:B,0)),0)</f>
        <v>0</v>
      </c>
      <c r="S51" s="37">
        <f>SUMIF(Хранение!I:I,'Тех отчёт'!A51,Хранение!G:G)</f>
        <v>0</v>
      </c>
      <c r="T51" s="55">
        <f t="shared" si="3"/>
        <v>0</v>
      </c>
    </row>
    <row r="52" spans="1:20" x14ac:dyDescent="0.3">
      <c r="A52" s="37" t="s">
        <v>70</v>
      </c>
      <c r="B52" s="44" t="s">
        <v>71</v>
      </c>
      <c r="C52" s="37" t="e">
        <f>INDEX(Себестоимость!B:B,MATCH('Тех отчёт'!A52,Себестоимость!A:A,0))</f>
        <v>#N/A</v>
      </c>
      <c r="D52" s="39">
        <f>SUMIF(Заказы!A:A,'Тех отчёт'!A52,Заказы!J:J)</f>
        <v>0</v>
      </c>
      <c r="E52" s="40">
        <f>SUMIF(Заказы!A:A,'Тех отчёт'!A52,Заказы!F:F)</f>
        <v>0</v>
      </c>
      <c r="F52" s="52">
        <f>INDEX('Расшифровка отчёта'!O:O,MATCH('Тех отчёт'!A52,'Расшифровка отчёта'!B:B,0))</f>
        <v>0</v>
      </c>
      <c r="G52" s="40">
        <f>INDEX('Расшифровка отчёта'!P:P,MATCH('Тех отчёт'!A52,'Расшифровка отчёта'!B:B,0))</f>
        <v>0</v>
      </c>
      <c r="H52" s="41" t="str">
        <f t="shared" si="0"/>
        <v>-</v>
      </c>
      <c r="I52" s="42">
        <f t="shared" si="1"/>
        <v>0</v>
      </c>
      <c r="J52" s="41" t="str">
        <f t="shared" si="2"/>
        <v>-</v>
      </c>
      <c r="L52" s="43" t="e">
        <f>AVERAGEIF('Начисления и компенсации по тов'!A:A,'Тех отчёт'!A52,'Начисления и компенсации по тов'!W:W)</f>
        <v>#DIV/0!</v>
      </c>
      <c r="M52" s="37">
        <f>INDEX('Расшифровка отчёта'!H:H,MATCH('Тех отчёт'!A52,'Расшифровка отчёта'!B:B,0))</f>
        <v>0</v>
      </c>
      <c r="N52" s="37">
        <f>IFERROR(INDEX('Расшифровка отчёта'!#REF!,MATCH('Тех отчёт'!A52,'Расшифровка отчёта'!B:B,0)),0)</f>
        <v>0</v>
      </c>
      <c r="O52" s="52">
        <f>INDEX('Расшифровка отчёта'!K:K,MATCH('Тех отчёт'!A52,'Расшифровка отчёта'!B:B,0))</f>
        <v>0</v>
      </c>
      <c r="P52" s="37">
        <f>IFERROR(INDEX(Реклама!#REF!,MATCH('Тех отчёт'!A52,Реклама!#REF!,0)),0)</f>
        <v>0</v>
      </c>
      <c r="Q52" s="37" t="e">
        <f>INDEX('Расшифровка отчёта'!#REF!,MATCH('Тех отчёт'!A52,'Расшифровка отчёта'!B:B,0))</f>
        <v>#REF!</v>
      </c>
      <c r="R52" s="37">
        <f>IFERROR(INDEX('Расшифровка отчёта'!L:L,MATCH('Тех отчёт'!A52,'Расшифровка отчёта'!B:B,0)),0)</f>
        <v>0</v>
      </c>
      <c r="S52" s="37">
        <f>SUMIF(Хранение!I:I,'Тех отчёт'!A52,Хранение!G:G)</f>
        <v>0</v>
      </c>
      <c r="T52" s="55">
        <f t="shared" si="3"/>
        <v>0</v>
      </c>
    </row>
    <row r="53" spans="1:20" x14ac:dyDescent="0.3">
      <c r="A53" s="37" t="s">
        <v>72</v>
      </c>
      <c r="B53" s="44" t="s">
        <v>71</v>
      </c>
      <c r="C53" s="37" t="e">
        <f>INDEX(Себестоимость!B:B,MATCH('Тех отчёт'!A53,Себестоимость!A:A,0))</f>
        <v>#N/A</v>
      </c>
      <c r="D53" s="39">
        <f>SUMIF(Заказы!A:A,'Тех отчёт'!A53,Заказы!J:J)</f>
        <v>0</v>
      </c>
      <c r="E53" s="40">
        <f>SUMIF(Заказы!A:A,'Тех отчёт'!A53,Заказы!F:F)</f>
        <v>0</v>
      </c>
      <c r="F53" s="52">
        <f>INDEX('Расшифровка отчёта'!O:O,MATCH('Тех отчёт'!A53,'Расшифровка отчёта'!B:B,0))</f>
        <v>0</v>
      </c>
      <c r="G53" s="40">
        <f>INDEX('Расшифровка отчёта'!P:P,MATCH('Тех отчёт'!A53,'Расшифровка отчёта'!B:B,0))</f>
        <v>0</v>
      </c>
      <c r="H53" s="41" t="str">
        <f t="shared" si="0"/>
        <v>-</v>
      </c>
      <c r="I53" s="42">
        <f t="shared" si="1"/>
        <v>0</v>
      </c>
      <c r="J53" s="41" t="str">
        <f t="shared" si="2"/>
        <v>-</v>
      </c>
      <c r="L53" s="43" t="e">
        <f>AVERAGEIF('Начисления и компенсации по тов'!A:A,'Тех отчёт'!A53,'Начисления и компенсации по тов'!W:W)</f>
        <v>#DIV/0!</v>
      </c>
      <c r="M53" s="37">
        <f>INDEX('Расшифровка отчёта'!H:H,MATCH('Тех отчёт'!A53,'Расшифровка отчёта'!B:B,0))</f>
        <v>0</v>
      </c>
      <c r="N53" s="37">
        <f>IFERROR(INDEX('Расшифровка отчёта'!#REF!,MATCH('Тех отчёт'!A53,'Расшифровка отчёта'!B:B,0)),0)</f>
        <v>0</v>
      </c>
      <c r="O53" s="52">
        <f>INDEX('Расшифровка отчёта'!K:K,MATCH('Тех отчёт'!A53,'Расшифровка отчёта'!B:B,0))</f>
        <v>0</v>
      </c>
      <c r="P53" s="37">
        <f>IFERROR(INDEX(Реклама!#REF!,MATCH('Тех отчёт'!A53,Реклама!#REF!,0)),0)</f>
        <v>0</v>
      </c>
      <c r="Q53" s="37" t="e">
        <f>INDEX('Расшифровка отчёта'!#REF!,MATCH('Тех отчёт'!A53,'Расшифровка отчёта'!B:B,0))</f>
        <v>#REF!</v>
      </c>
      <c r="R53" s="37">
        <f>IFERROR(INDEX('Расшифровка отчёта'!L:L,MATCH('Тех отчёт'!A53,'Расшифровка отчёта'!B:B,0)),0)</f>
        <v>0</v>
      </c>
      <c r="S53" s="37">
        <f>SUMIF(Хранение!I:I,'Тех отчёт'!A53,Хранение!G:G)</f>
        <v>0</v>
      </c>
      <c r="T53" s="55">
        <f t="shared" si="3"/>
        <v>0</v>
      </c>
    </row>
    <row r="54" spans="1:20" x14ac:dyDescent="0.3">
      <c r="A54" s="37" t="s">
        <v>73</v>
      </c>
      <c r="C54" s="37" t="e">
        <f>INDEX(Себестоимость!B:B,MATCH('Тех отчёт'!A54,Себестоимость!A:A,0))</f>
        <v>#N/A</v>
      </c>
      <c r="D54" s="39">
        <f>SUMIF(Заказы!A:A,'Тех отчёт'!A54,Заказы!J:J)</f>
        <v>0</v>
      </c>
      <c r="E54" s="40">
        <f>SUMIF(Заказы!A:A,'Тех отчёт'!A54,Заказы!F:F)</f>
        <v>0</v>
      </c>
      <c r="F54" s="52">
        <f>INDEX('Расшифровка отчёта'!O:O,MATCH('Тех отчёт'!A54,'Расшифровка отчёта'!B:B,0))</f>
        <v>0</v>
      </c>
      <c r="G54" s="40">
        <f>INDEX('Расшифровка отчёта'!P:P,MATCH('Тех отчёт'!A54,'Расшифровка отчёта'!B:B,0))</f>
        <v>0</v>
      </c>
      <c r="H54" s="41" t="str">
        <f t="shared" si="0"/>
        <v>-</v>
      </c>
      <c r="I54" s="42">
        <f t="shared" si="1"/>
        <v>0</v>
      </c>
      <c r="J54" s="41" t="str">
        <f t="shared" si="2"/>
        <v>-</v>
      </c>
      <c r="L54" s="43" t="e">
        <f>AVERAGEIF('Начисления и компенсации по тов'!A:A,'Тех отчёт'!A54,'Начисления и компенсации по тов'!W:W)</f>
        <v>#DIV/0!</v>
      </c>
      <c r="M54" s="37">
        <f>INDEX('Расшифровка отчёта'!H:H,MATCH('Тех отчёт'!A54,'Расшифровка отчёта'!B:B,0))</f>
        <v>0</v>
      </c>
      <c r="N54" s="37">
        <f>IFERROR(INDEX('Расшифровка отчёта'!#REF!,MATCH('Тех отчёт'!A54,'Расшифровка отчёта'!B:B,0)),0)</f>
        <v>0</v>
      </c>
      <c r="O54" s="52">
        <f>INDEX('Расшифровка отчёта'!K:K,MATCH('Тех отчёт'!A54,'Расшифровка отчёта'!B:B,0))</f>
        <v>0</v>
      </c>
      <c r="P54" s="37">
        <f>IFERROR(INDEX(Реклама!#REF!,MATCH('Тех отчёт'!A54,Реклама!#REF!,0)),0)</f>
        <v>0</v>
      </c>
      <c r="Q54" s="37" t="e">
        <f>INDEX('Расшифровка отчёта'!#REF!,MATCH('Тех отчёт'!A54,'Расшифровка отчёта'!B:B,0))</f>
        <v>#REF!</v>
      </c>
      <c r="R54" s="37">
        <f>IFERROR(INDEX('Расшифровка отчёта'!L:L,MATCH('Тех отчёт'!A54,'Расшифровка отчёта'!B:B,0)),0)</f>
        <v>0</v>
      </c>
      <c r="S54" s="37">
        <f>SUMIF(Хранение!I:I,'Тех отчёт'!A54,Хранение!G:G)</f>
        <v>0</v>
      </c>
      <c r="T54" s="55">
        <f t="shared" si="3"/>
        <v>0</v>
      </c>
    </row>
    <row r="55" spans="1:20" x14ac:dyDescent="0.3">
      <c r="A55" s="37" t="s">
        <v>74</v>
      </c>
      <c r="C55" s="37" t="e">
        <f>INDEX(Себестоимость!B:B,MATCH('Тех отчёт'!A55,Себестоимость!A:A,0))</f>
        <v>#N/A</v>
      </c>
      <c r="D55" s="39">
        <f>SUMIF(Заказы!A:A,'Тех отчёт'!A55,Заказы!J:J)</f>
        <v>0</v>
      </c>
      <c r="E55" s="40">
        <f>SUMIF(Заказы!A:A,'Тех отчёт'!A55,Заказы!F:F)</f>
        <v>0</v>
      </c>
      <c r="F55" s="52">
        <f>INDEX('Расшифровка отчёта'!O:O,MATCH('Тех отчёт'!A55,'Расшифровка отчёта'!B:B,0))</f>
        <v>0</v>
      </c>
      <c r="G55" s="40">
        <f>INDEX('Расшифровка отчёта'!P:P,MATCH('Тех отчёт'!A55,'Расшифровка отчёта'!B:B,0))</f>
        <v>0</v>
      </c>
      <c r="H55" s="41" t="str">
        <f t="shared" si="0"/>
        <v>-</v>
      </c>
      <c r="I55" s="42">
        <f t="shared" si="1"/>
        <v>0</v>
      </c>
      <c r="J55" s="41" t="str">
        <f t="shared" si="2"/>
        <v>-</v>
      </c>
      <c r="L55" s="43" t="e">
        <f>AVERAGEIF('Начисления и компенсации по тов'!A:A,'Тех отчёт'!A55,'Начисления и компенсации по тов'!W:W)</f>
        <v>#DIV/0!</v>
      </c>
      <c r="M55" s="37">
        <f>INDEX('Расшифровка отчёта'!H:H,MATCH('Тех отчёт'!A55,'Расшифровка отчёта'!B:B,0))</f>
        <v>0</v>
      </c>
      <c r="N55" s="37">
        <f>IFERROR(INDEX('Расшифровка отчёта'!#REF!,MATCH('Тех отчёт'!A55,'Расшифровка отчёта'!B:B,0)),0)</f>
        <v>0</v>
      </c>
      <c r="O55" s="52">
        <f>INDEX('Расшифровка отчёта'!K:K,MATCH('Тех отчёт'!A55,'Расшифровка отчёта'!B:B,0))</f>
        <v>0</v>
      </c>
      <c r="P55" s="37">
        <f>IFERROR(INDEX(Реклама!#REF!,MATCH('Тех отчёт'!A55,Реклама!#REF!,0)),0)</f>
        <v>0</v>
      </c>
      <c r="Q55" s="37" t="e">
        <f>INDEX('Расшифровка отчёта'!#REF!,MATCH('Тех отчёт'!A55,'Расшифровка отчёта'!B:B,0))</f>
        <v>#REF!</v>
      </c>
      <c r="R55" s="37">
        <f>IFERROR(INDEX('Расшифровка отчёта'!L:L,MATCH('Тех отчёт'!A55,'Расшифровка отчёта'!B:B,0)),0)</f>
        <v>0</v>
      </c>
      <c r="S55" s="37">
        <f>SUMIF(Хранение!I:I,'Тех отчёт'!A55,Хранение!G:G)</f>
        <v>0</v>
      </c>
      <c r="T55" s="55">
        <f t="shared" si="3"/>
        <v>0</v>
      </c>
    </row>
    <row r="56" spans="1:20" x14ac:dyDescent="0.3">
      <c r="A56" s="37" t="s">
        <v>75</v>
      </c>
      <c r="C56" s="37" t="e">
        <f>INDEX(Себестоимость!B:B,MATCH('Тех отчёт'!A56,Себестоимость!A:A,0))</f>
        <v>#N/A</v>
      </c>
      <c r="D56" s="39">
        <f>SUMIF(Заказы!A:A,'Тех отчёт'!A56,Заказы!J:J)</f>
        <v>0</v>
      </c>
      <c r="E56" s="40">
        <f>SUMIF(Заказы!A:A,'Тех отчёт'!A56,Заказы!F:F)</f>
        <v>0</v>
      </c>
      <c r="F56" s="52">
        <f>INDEX('Расшифровка отчёта'!O:O,MATCH('Тех отчёт'!A56,'Расшифровка отчёта'!B:B,0))</f>
        <v>0</v>
      </c>
      <c r="G56" s="40">
        <f>INDEX('Расшифровка отчёта'!P:P,MATCH('Тех отчёт'!A56,'Расшифровка отчёта'!B:B,0))</f>
        <v>0</v>
      </c>
      <c r="H56" s="41" t="str">
        <f t="shared" si="0"/>
        <v>-</v>
      </c>
      <c r="I56" s="42">
        <f t="shared" si="1"/>
        <v>0</v>
      </c>
      <c r="J56" s="41" t="str">
        <f t="shared" si="2"/>
        <v>-</v>
      </c>
      <c r="L56" s="43" t="e">
        <f>AVERAGEIF('Начисления и компенсации по тов'!A:A,'Тех отчёт'!A56,'Начисления и компенсации по тов'!W:W)</f>
        <v>#DIV/0!</v>
      </c>
      <c r="M56" s="37">
        <f>INDEX('Расшифровка отчёта'!H:H,MATCH('Тех отчёт'!A56,'Расшифровка отчёта'!B:B,0))</f>
        <v>0</v>
      </c>
      <c r="N56" s="37">
        <f>IFERROR(INDEX('Расшифровка отчёта'!#REF!,MATCH('Тех отчёт'!A56,'Расшифровка отчёта'!B:B,0)),0)</f>
        <v>0</v>
      </c>
      <c r="O56" s="52">
        <f>INDEX('Расшифровка отчёта'!K:K,MATCH('Тех отчёт'!A56,'Расшифровка отчёта'!B:B,0))</f>
        <v>0</v>
      </c>
      <c r="P56" s="37">
        <f>IFERROR(INDEX(Реклама!#REF!,MATCH('Тех отчёт'!A56,Реклама!#REF!,0)),0)</f>
        <v>0</v>
      </c>
      <c r="Q56" s="37" t="e">
        <f>INDEX('Расшифровка отчёта'!#REF!,MATCH('Тех отчёт'!A56,'Расшифровка отчёта'!B:B,0))</f>
        <v>#REF!</v>
      </c>
      <c r="R56" s="37">
        <f>IFERROR(INDEX('Расшифровка отчёта'!L:L,MATCH('Тех отчёт'!A56,'Расшифровка отчёта'!B:B,0)),0)</f>
        <v>0</v>
      </c>
      <c r="S56" s="37">
        <f>SUMIF(Хранение!I:I,'Тех отчёт'!A56,Хранение!G:G)</f>
        <v>0</v>
      </c>
      <c r="T56" s="55">
        <f t="shared" si="3"/>
        <v>0</v>
      </c>
    </row>
    <row r="57" spans="1:20" x14ac:dyDescent="0.3">
      <c r="A57" s="37" t="s">
        <v>76</v>
      </c>
      <c r="C57" s="37" t="e">
        <f>INDEX(Себестоимость!B:B,MATCH('Тех отчёт'!A57,Себестоимость!A:A,0))</f>
        <v>#N/A</v>
      </c>
      <c r="D57" s="39">
        <f>SUMIF(Заказы!A:A,'Тех отчёт'!A57,Заказы!J:J)</f>
        <v>0</v>
      </c>
      <c r="E57" s="40">
        <f>SUMIF(Заказы!A:A,'Тех отчёт'!A57,Заказы!F:F)</f>
        <v>0</v>
      </c>
      <c r="F57" s="52">
        <f>INDEX('Расшифровка отчёта'!O:O,MATCH('Тех отчёт'!A57,'Расшифровка отчёта'!B:B,0))</f>
        <v>0</v>
      </c>
      <c r="G57" s="40">
        <f>INDEX('Расшифровка отчёта'!P:P,MATCH('Тех отчёт'!A57,'Расшифровка отчёта'!B:B,0))</f>
        <v>0</v>
      </c>
      <c r="H57" s="41" t="str">
        <f t="shared" si="0"/>
        <v>-</v>
      </c>
      <c r="I57" s="42">
        <f t="shared" si="1"/>
        <v>0</v>
      </c>
      <c r="J57" s="41" t="str">
        <f t="shared" si="2"/>
        <v>-</v>
      </c>
      <c r="L57" s="43" t="e">
        <f>AVERAGEIF('Начисления и компенсации по тов'!A:A,'Тех отчёт'!A57,'Начисления и компенсации по тов'!W:W)</f>
        <v>#DIV/0!</v>
      </c>
      <c r="M57" s="37">
        <f>INDEX('Расшифровка отчёта'!H:H,MATCH('Тех отчёт'!A57,'Расшифровка отчёта'!B:B,0))</f>
        <v>0</v>
      </c>
      <c r="N57" s="37">
        <f>IFERROR(INDEX('Расшифровка отчёта'!#REF!,MATCH('Тех отчёт'!A57,'Расшифровка отчёта'!B:B,0)),0)</f>
        <v>0</v>
      </c>
      <c r="O57" s="52">
        <f>INDEX('Расшифровка отчёта'!K:K,MATCH('Тех отчёт'!A57,'Расшифровка отчёта'!B:B,0))</f>
        <v>0</v>
      </c>
      <c r="P57" s="37">
        <f>IFERROR(INDEX(Реклама!#REF!,MATCH('Тех отчёт'!A57,Реклама!#REF!,0)),0)</f>
        <v>0</v>
      </c>
      <c r="Q57" s="37" t="e">
        <f>INDEX('Расшифровка отчёта'!#REF!,MATCH('Тех отчёт'!A57,'Расшифровка отчёта'!B:B,0))</f>
        <v>#REF!</v>
      </c>
      <c r="R57" s="37">
        <f>IFERROR(INDEX('Расшифровка отчёта'!L:L,MATCH('Тех отчёт'!A57,'Расшифровка отчёта'!B:B,0)),0)</f>
        <v>0</v>
      </c>
      <c r="S57" s="37">
        <f>SUMIF(Хранение!I:I,'Тех отчёт'!A57,Хранение!G:G)</f>
        <v>0</v>
      </c>
      <c r="T57" s="55">
        <f t="shared" si="3"/>
        <v>0</v>
      </c>
    </row>
    <row r="58" spans="1:20" x14ac:dyDescent="0.3">
      <c r="A58" s="37" t="s">
        <v>77</v>
      </c>
      <c r="B58" s="44" t="s">
        <v>78</v>
      </c>
      <c r="C58" s="37" t="e">
        <f>INDEX(Себестоимость!B:B,MATCH('Тех отчёт'!A58,Себестоимость!A:A,0))</f>
        <v>#N/A</v>
      </c>
      <c r="D58" s="39">
        <f>SUMIF(Заказы!A:A,'Тех отчёт'!A58,Заказы!J:J)</f>
        <v>0</v>
      </c>
      <c r="E58" s="40">
        <f>SUMIF(Заказы!A:A,'Тех отчёт'!A58,Заказы!F:F)</f>
        <v>0</v>
      </c>
      <c r="F58" s="52">
        <f>INDEX('Расшифровка отчёта'!O:O,MATCH('Тех отчёт'!A58,'Расшифровка отчёта'!B:B,0))</f>
        <v>0</v>
      </c>
      <c r="G58" s="40">
        <f>INDEX('Расшифровка отчёта'!P:P,MATCH('Тех отчёт'!A58,'Расшифровка отчёта'!B:B,0))</f>
        <v>0</v>
      </c>
      <c r="H58" s="41" t="str">
        <f t="shared" si="0"/>
        <v>-</v>
      </c>
      <c r="I58" s="42">
        <f t="shared" si="1"/>
        <v>0</v>
      </c>
      <c r="J58" s="41" t="str">
        <f t="shared" si="2"/>
        <v>-</v>
      </c>
      <c r="L58" s="43" t="e">
        <f>AVERAGEIF('Начисления и компенсации по тов'!A:A,'Тех отчёт'!A58,'Начисления и компенсации по тов'!W:W)</f>
        <v>#DIV/0!</v>
      </c>
      <c r="M58" s="37">
        <f>INDEX('Расшифровка отчёта'!H:H,MATCH('Тех отчёт'!A58,'Расшифровка отчёта'!B:B,0))</f>
        <v>0</v>
      </c>
      <c r="N58" s="37">
        <f>IFERROR(INDEX('Расшифровка отчёта'!#REF!,MATCH('Тех отчёт'!A58,'Расшифровка отчёта'!B:B,0)),0)</f>
        <v>0</v>
      </c>
      <c r="O58" s="52">
        <f>INDEX('Расшифровка отчёта'!K:K,MATCH('Тех отчёт'!A58,'Расшифровка отчёта'!B:B,0))</f>
        <v>0</v>
      </c>
      <c r="P58" s="37">
        <f>IFERROR(INDEX(Реклама!#REF!,MATCH('Тех отчёт'!A58,Реклама!#REF!,0)),0)</f>
        <v>0</v>
      </c>
      <c r="Q58" s="37" t="e">
        <f>INDEX('Расшифровка отчёта'!#REF!,MATCH('Тех отчёт'!A58,'Расшифровка отчёта'!B:B,0))</f>
        <v>#REF!</v>
      </c>
      <c r="R58" s="37">
        <f>IFERROR(INDEX('Расшифровка отчёта'!L:L,MATCH('Тех отчёт'!A58,'Расшифровка отчёта'!B:B,0)),0)</f>
        <v>0</v>
      </c>
      <c r="S58" s="37">
        <f>SUMIF(Хранение!I:I,'Тех отчёт'!A58,Хранение!G:G)</f>
        <v>0</v>
      </c>
      <c r="T58" s="55">
        <f t="shared" si="3"/>
        <v>0</v>
      </c>
    </row>
    <row r="59" spans="1:20" x14ac:dyDescent="0.3">
      <c r="A59" s="37" t="s">
        <v>79</v>
      </c>
      <c r="B59" s="44" t="s">
        <v>78</v>
      </c>
      <c r="C59" s="37" t="e">
        <f>INDEX(Себестоимость!B:B,MATCH('Тех отчёт'!A59,Себестоимость!A:A,0))</f>
        <v>#N/A</v>
      </c>
      <c r="D59" s="39">
        <f>SUMIF(Заказы!A:A,'Тех отчёт'!A59,Заказы!J:J)</f>
        <v>0</v>
      </c>
      <c r="E59" s="40">
        <f>SUMIF(Заказы!A:A,'Тех отчёт'!A59,Заказы!F:F)</f>
        <v>0</v>
      </c>
      <c r="F59" s="52">
        <f>INDEX('Расшифровка отчёта'!O:O,MATCH('Тех отчёт'!A59,'Расшифровка отчёта'!B:B,0))</f>
        <v>0</v>
      </c>
      <c r="G59" s="40">
        <f>INDEX('Расшифровка отчёта'!P:P,MATCH('Тех отчёт'!A59,'Расшифровка отчёта'!B:B,0))</f>
        <v>0</v>
      </c>
      <c r="H59" s="41" t="str">
        <f t="shared" si="0"/>
        <v>-</v>
      </c>
      <c r="I59" s="42">
        <f t="shared" si="1"/>
        <v>0</v>
      </c>
      <c r="J59" s="41" t="str">
        <f t="shared" si="2"/>
        <v>-</v>
      </c>
      <c r="L59" s="43" t="e">
        <f>AVERAGEIF('Начисления и компенсации по тов'!A:A,'Тех отчёт'!A59,'Начисления и компенсации по тов'!W:W)</f>
        <v>#DIV/0!</v>
      </c>
      <c r="M59" s="37">
        <f>INDEX('Расшифровка отчёта'!H:H,MATCH('Тех отчёт'!A59,'Расшифровка отчёта'!B:B,0))</f>
        <v>0</v>
      </c>
      <c r="N59" s="37">
        <f>IFERROR(INDEX('Расшифровка отчёта'!#REF!,MATCH('Тех отчёт'!A59,'Расшифровка отчёта'!B:B,0)),0)</f>
        <v>0</v>
      </c>
      <c r="O59" s="52">
        <f>INDEX('Расшифровка отчёта'!K:K,MATCH('Тех отчёт'!A59,'Расшифровка отчёта'!B:B,0))</f>
        <v>0</v>
      </c>
      <c r="P59" s="37">
        <f>IFERROR(INDEX(Реклама!#REF!,MATCH('Тех отчёт'!A59,Реклама!#REF!,0)),0)</f>
        <v>0</v>
      </c>
      <c r="Q59" s="37" t="e">
        <f>INDEX('Расшифровка отчёта'!#REF!,MATCH('Тех отчёт'!A59,'Расшифровка отчёта'!B:B,0))</f>
        <v>#REF!</v>
      </c>
      <c r="R59" s="37">
        <f>IFERROR(INDEX('Расшифровка отчёта'!L:L,MATCH('Тех отчёт'!A59,'Расшифровка отчёта'!B:B,0)),0)</f>
        <v>0</v>
      </c>
      <c r="S59" s="37">
        <f>SUMIF(Хранение!I:I,'Тех отчёт'!A59,Хранение!G:G)</f>
        <v>0</v>
      </c>
      <c r="T59" s="55">
        <f t="shared" si="3"/>
        <v>0</v>
      </c>
    </row>
    <row r="60" spans="1:20" x14ac:dyDescent="0.3">
      <c r="A60" s="37" t="s">
        <v>80</v>
      </c>
      <c r="B60" s="44" t="s">
        <v>78</v>
      </c>
      <c r="C60" s="37" t="e">
        <f>INDEX(Себестоимость!B:B,MATCH('Тех отчёт'!A60,Себестоимость!A:A,0))</f>
        <v>#N/A</v>
      </c>
      <c r="D60" s="39">
        <f>SUMIF(Заказы!A:A,'Тех отчёт'!A60,Заказы!J:J)</f>
        <v>0</v>
      </c>
      <c r="E60" s="40">
        <f>SUMIF(Заказы!A:A,'Тех отчёт'!A60,Заказы!F:F)</f>
        <v>0</v>
      </c>
      <c r="F60" s="52">
        <f>INDEX('Расшифровка отчёта'!O:O,MATCH('Тех отчёт'!A60,'Расшифровка отчёта'!B:B,0))</f>
        <v>0</v>
      </c>
      <c r="G60" s="40">
        <f>INDEX('Расшифровка отчёта'!P:P,MATCH('Тех отчёт'!A60,'Расшифровка отчёта'!B:B,0))</f>
        <v>0</v>
      </c>
      <c r="H60" s="41" t="str">
        <f t="shared" si="0"/>
        <v>-</v>
      </c>
      <c r="I60" s="42">
        <f t="shared" si="1"/>
        <v>0</v>
      </c>
      <c r="J60" s="41" t="str">
        <f t="shared" si="2"/>
        <v>-</v>
      </c>
      <c r="L60" s="43" t="e">
        <f>AVERAGEIF('Начисления и компенсации по тов'!A:A,'Тех отчёт'!A60,'Начисления и компенсации по тов'!W:W)</f>
        <v>#DIV/0!</v>
      </c>
      <c r="M60" s="37">
        <f>INDEX('Расшифровка отчёта'!H:H,MATCH('Тех отчёт'!A60,'Расшифровка отчёта'!B:B,0))</f>
        <v>0</v>
      </c>
      <c r="N60" s="37">
        <f>IFERROR(INDEX('Расшифровка отчёта'!#REF!,MATCH('Тех отчёт'!A60,'Расшифровка отчёта'!B:B,0)),0)</f>
        <v>0</v>
      </c>
      <c r="O60" s="52">
        <f>INDEX('Расшифровка отчёта'!K:K,MATCH('Тех отчёт'!A60,'Расшифровка отчёта'!B:B,0))</f>
        <v>0</v>
      </c>
      <c r="P60" s="37">
        <f>IFERROR(INDEX(Реклама!#REF!,MATCH('Тех отчёт'!A60,Реклама!#REF!,0)),0)</f>
        <v>0</v>
      </c>
      <c r="Q60" s="37" t="e">
        <f>INDEX('Расшифровка отчёта'!#REF!,MATCH('Тех отчёт'!A60,'Расшифровка отчёта'!B:B,0))</f>
        <v>#REF!</v>
      </c>
      <c r="R60" s="37">
        <f>IFERROR(INDEX('Расшифровка отчёта'!L:L,MATCH('Тех отчёт'!A60,'Расшифровка отчёта'!B:B,0)),0)</f>
        <v>0</v>
      </c>
      <c r="S60" s="37">
        <f>SUMIF(Хранение!I:I,'Тех отчёт'!A60,Хранение!G:G)</f>
        <v>0</v>
      </c>
      <c r="T60" s="55">
        <f t="shared" si="3"/>
        <v>0</v>
      </c>
    </row>
    <row r="61" spans="1:20" x14ac:dyDescent="0.3">
      <c r="A61" s="37" t="s">
        <v>81</v>
      </c>
      <c r="B61" s="44" t="s">
        <v>78</v>
      </c>
      <c r="C61" s="37" t="e">
        <f>INDEX(Себестоимость!B:B,MATCH('Тех отчёт'!A61,Себестоимость!A:A,0))</f>
        <v>#N/A</v>
      </c>
      <c r="D61" s="39">
        <f>SUMIF(Заказы!A:A,'Тех отчёт'!A61,Заказы!J:J)</f>
        <v>0</v>
      </c>
      <c r="E61" s="40">
        <f>SUMIF(Заказы!A:A,'Тех отчёт'!A61,Заказы!F:F)</f>
        <v>0</v>
      </c>
      <c r="F61" s="52">
        <f>INDEX('Расшифровка отчёта'!O:O,MATCH('Тех отчёт'!A61,'Расшифровка отчёта'!B:B,0))</f>
        <v>0</v>
      </c>
      <c r="G61" s="40">
        <f>INDEX('Расшифровка отчёта'!P:P,MATCH('Тех отчёт'!A61,'Расшифровка отчёта'!B:B,0))</f>
        <v>0</v>
      </c>
      <c r="H61" s="41" t="str">
        <f t="shared" si="0"/>
        <v>-</v>
      </c>
      <c r="I61" s="42">
        <f t="shared" si="1"/>
        <v>0</v>
      </c>
      <c r="J61" s="41" t="str">
        <f t="shared" si="2"/>
        <v>-</v>
      </c>
      <c r="L61" s="43" t="e">
        <f>AVERAGEIF('Начисления и компенсации по тов'!A:A,'Тех отчёт'!A61,'Начисления и компенсации по тов'!W:W)</f>
        <v>#DIV/0!</v>
      </c>
      <c r="M61" s="37">
        <f>INDEX('Расшифровка отчёта'!H:H,MATCH('Тех отчёт'!A61,'Расшифровка отчёта'!B:B,0))</f>
        <v>0</v>
      </c>
      <c r="N61" s="37">
        <f>IFERROR(INDEX('Расшифровка отчёта'!#REF!,MATCH('Тех отчёт'!A61,'Расшифровка отчёта'!B:B,0)),0)</f>
        <v>0</v>
      </c>
      <c r="O61" s="52">
        <f>INDEX('Расшифровка отчёта'!K:K,MATCH('Тех отчёт'!A61,'Расшифровка отчёта'!B:B,0))</f>
        <v>0</v>
      </c>
      <c r="P61" s="37">
        <f>IFERROR(INDEX(Реклама!#REF!,MATCH('Тех отчёт'!A61,Реклама!#REF!,0)),0)</f>
        <v>0</v>
      </c>
      <c r="Q61" s="37" t="e">
        <f>INDEX('Расшифровка отчёта'!#REF!,MATCH('Тех отчёт'!A61,'Расшифровка отчёта'!B:B,0))</f>
        <v>#REF!</v>
      </c>
      <c r="R61" s="37">
        <f>IFERROR(INDEX('Расшифровка отчёта'!L:L,MATCH('Тех отчёт'!A61,'Расшифровка отчёта'!B:B,0)),0)</f>
        <v>0</v>
      </c>
      <c r="S61" s="37">
        <f>SUMIF(Хранение!I:I,'Тех отчёт'!A61,Хранение!G:G)</f>
        <v>0</v>
      </c>
      <c r="T61" s="55">
        <f t="shared" si="3"/>
        <v>0</v>
      </c>
    </row>
    <row r="62" spans="1:20" x14ac:dyDescent="0.3">
      <c r="A62" s="37" t="s">
        <v>82</v>
      </c>
      <c r="B62" s="44" t="s">
        <v>78</v>
      </c>
      <c r="C62" s="37" t="e">
        <f>INDEX(Себестоимость!B:B,MATCH('Тех отчёт'!A62,Себестоимость!A:A,0))</f>
        <v>#N/A</v>
      </c>
      <c r="D62" s="39">
        <f>SUMIF(Заказы!A:A,'Тех отчёт'!A62,Заказы!J:J)</f>
        <v>0</v>
      </c>
      <c r="E62" s="40">
        <f>SUMIF(Заказы!A:A,'Тех отчёт'!A62,Заказы!F:F)</f>
        <v>0</v>
      </c>
      <c r="F62" s="52">
        <f>INDEX('Расшифровка отчёта'!O:O,MATCH('Тех отчёт'!A62,'Расшифровка отчёта'!B:B,0))</f>
        <v>0</v>
      </c>
      <c r="G62" s="40">
        <f>INDEX('Расшифровка отчёта'!P:P,MATCH('Тех отчёт'!A62,'Расшифровка отчёта'!B:B,0))</f>
        <v>0</v>
      </c>
      <c r="H62" s="41" t="str">
        <f t="shared" si="0"/>
        <v>-</v>
      </c>
      <c r="I62" s="42">
        <f t="shared" si="1"/>
        <v>0</v>
      </c>
      <c r="J62" s="41" t="str">
        <f t="shared" si="2"/>
        <v>-</v>
      </c>
      <c r="L62" s="43" t="e">
        <f>AVERAGEIF('Начисления и компенсации по тов'!A:A,'Тех отчёт'!A62,'Начисления и компенсации по тов'!W:W)</f>
        <v>#DIV/0!</v>
      </c>
      <c r="M62" s="37">
        <f>INDEX('Расшифровка отчёта'!H:H,MATCH('Тех отчёт'!A62,'Расшифровка отчёта'!B:B,0))</f>
        <v>0</v>
      </c>
      <c r="N62" s="37">
        <f>IFERROR(INDEX('Расшифровка отчёта'!#REF!,MATCH('Тех отчёт'!A62,'Расшифровка отчёта'!B:B,0)),0)</f>
        <v>0</v>
      </c>
      <c r="O62" s="52">
        <f>INDEX('Расшифровка отчёта'!K:K,MATCH('Тех отчёт'!A62,'Расшифровка отчёта'!B:B,0))</f>
        <v>0</v>
      </c>
      <c r="P62" s="37">
        <f>IFERROR(INDEX(Реклама!#REF!,MATCH('Тех отчёт'!A62,Реклама!#REF!,0)),0)</f>
        <v>0</v>
      </c>
      <c r="Q62" s="37" t="e">
        <f>INDEX('Расшифровка отчёта'!#REF!,MATCH('Тех отчёт'!A62,'Расшифровка отчёта'!B:B,0))</f>
        <v>#REF!</v>
      </c>
      <c r="R62" s="37">
        <f>IFERROR(INDEX('Расшифровка отчёта'!L:L,MATCH('Тех отчёт'!A62,'Расшифровка отчёта'!B:B,0)),0)</f>
        <v>0</v>
      </c>
      <c r="S62" s="37">
        <f>SUMIF(Хранение!I:I,'Тех отчёт'!A62,Хранение!G:G)</f>
        <v>0</v>
      </c>
      <c r="T62" s="55">
        <f t="shared" si="3"/>
        <v>0</v>
      </c>
    </row>
    <row r="63" spans="1:20" x14ac:dyDescent="0.3">
      <c r="A63" s="37" t="s">
        <v>83</v>
      </c>
      <c r="B63" s="44" t="s">
        <v>78</v>
      </c>
      <c r="C63" s="37" t="e">
        <f>INDEX(Себестоимость!B:B,MATCH('Тех отчёт'!A63,Себестоимость!A:A,0))</f>
        <v>#N/A</v>
      </c>
      <c r="D63" s="39">
        <f>SUMIF(Заказы!A:A,'Тех отчёт'!A63,Заказы!J:J)</f>
        <v>0</v>
      </c>
      <c r="E63" s="40">
        <f>SUMIF(Заказы!A:A,'Тех отчёт'!A63,Заказы!F:F)</f>
        <v>0</v>
      </c>
      <c r="F63" s="52">
        <f>INDEX('Расшифровка отчёта'!O:O,MATCH('Тех отчёт'!A63,'Расшифровка отчёта'!B:B,0))</f>
        <v>0</v>
      </c>
      <c r="G63" s="40">
        <f>INDEX('Расшифровка отчёта'!P:P,MATCH('Тех отчёт'!A63,'Расшифровка отчёта'!B:B,0))</f>
        <v>0</v>
      </c>
      <c r="H63" s="41" t="str">
        <f t="shared" si="0"/>
        <v>-</v>
      </c>
      <c r="I63" s="42">
        <f t="shared" si="1"/>
        <v>0</v>
      </c>
      <c r="J63" s="41" t="str">
        <f t="shared" si="2"/>
        <v>-</v>
      </c>
      <c r="L63" s="43" t="e">
        <f>AVERAGEIF('Начисления и компенсации по тов'!A:A,'Тех отчёт'!A63,'Начисления и компенсации по тов'!W:W)</f>
        <v>#DIV/0!</v>
      </c>
      <c r="M63" s="37">
        <f>INDEX('Расшифровка отчёта'!H:H,MATCH('Тех отчёт'!A63,'Расшифровка отчёта'!B:B,0))</f>
        <v>0</v>
      </c>
      <c r="N63" s="37">
        <f>IFERROR(INDEX('Расшифровка отчёта'!#REF!,MATCH('Тех отчёт'!A63,'Расшифровка отчёта'!B:B,0)),0)</f>
        <v>0</v>
      </c>
      <c r="O63" s="52">
        <f>INDEX('Расшифровка отчёта'!K:K,MATCH('Тех отчёт'!A63,'Расшифровка отчёта'!B:B,0))</f>
        <v>0</v>
      </c>
      <c r="P63" s="37">
        <f>IFERROR(INDEX(Реклама!#REF!,MATCH('Тех отчёт'!A63,Реклама!#REF!,0)),0)</f>
        <v>0</v>
      </c>
      <c r="Q63" s="37" t="e">
        <f>INDEX('Расшифровка отчёта'!#REF!,MATCH('Тех отчёт'!A63,'Расшифровка отчёта'!B:B,0))</f>
        <v>#REF!</v>
      </c>
      <c r="R63" s="37">
        <f>IFERROR(INDEX('Расшифровка отчёта'!L:L,MATCH('Тех отчёт'!A63,'Расшифровка отчёта'!B:B,0)),0)</f>
        <v>0</v>
      </c>
      <c r="S63" s="37">
        <f>SUMIF(Хранение!I:I,'Тех отчёт'!A63,Хранение!G:G)</f>
        <v>0</v>
      </c>
      <c r="T63" s="55">
        <f t="shared" si="3"/>
        <v>0</v>
      </c>
    </row>
    <row r="64" spans="1:20" x14ac:dyDescent="0.3">
      <c r="A64" s="37" t="s">
        <v>84</v>
      </c>
      <c r="B64" s="44" t="s">
        <v>78</v>
      </c>
      <c r="C64" s="37" t="e">
        <f>INDEX(Себестоимость!B:B,MATCH('Тех отчёт'!A64,Себестоимость!A:A,0))</f>
        <v>#N/A</v>
      </c>
      <c r="D64" s="39">
        <f>SUMIF(Заказы!A:A,'Тех отчёт'!A64,Заказы!J:J)</f>
        <v>0</v>
      </c>
      <c r="E64" s="40">
        <f>SUMIF(Заказы!A:A,'Тех отчёт'!A64,Заказы!F:F)</f>
        <v>0</v>
      </c>
      <c r="F64" s="52">
        <f>INDEX('Расшифровка отчёта'!O:O,MATCH('Тех отчёт'!A64,'Расшифровка отчёта'!B:B,0))</f>
        <v>0</v>
      </c>
      <c r="G64" s="40">
        <f>INDEX('Расшифровка отчёта'!P:P,MATCH('Тех отчёт'!A64,'Расшифровка отчёта'!B:B,0))</f>
        <v>0</v>
      </c>
      <c r="H64" s="41" t="str">
        <f t="shared" si="0"/>
        <v>-</v>
      </c>
      <c r="I64" s="42">
        <f t="shared" si="1"/>
        <v>0</v>
      </c>
      <c r="J64" s="41" t="str">
        <f t="shared" si="2"/>
        <v>-</v>
      </c>
      <c r="L64" s="43" t="e">
        <f>AVERAGEIF('Начисления и компенсации по тов'!A:A,'Тех отчёт'!A64,'Начисления и компенсации по тов'!W:W)</f>
        <v>#DIV/0!</v>
      </c>
      <c r="M64" s="37">
        <f>INDEX('Расшифровка отчёта'!H:H,MATCH('Тех отчёт'!A64,'Расшифровка отчёта'!B:B,0))</f>
        <v>0</v>
      </c>
      <c r="N64" s="37">
        <f>IFERROR(INDEX('Расшифровка отчёта'!#REF!,MATCH('Тех отчёт'!A64,'Расшифровка отчёта'!B:B,0)),0)</f>
        <v>0</v>
      </c>
      <c r="O64" s="52">
        <f>INDEX('Расшифровка отчёта'!K:K,MATCH('Тех отчёт'!A64,'Расшифровка отчёта'!B:B,0))</f>
        <v>0</v>
      </c>
      <c r="P64" s="37">
        <f>IFERROR(INDEX(Реклама!#REF!,MATCH('Тех отчёт'!A64,Реклама!#REF!,0)),0)</f>
        <v>0</v>
      </c>
      <c r="Q64" s="37" t="e">
        <f>INDEX('Расшифровка отчёта'!#REF!,MATCH('Тех отчёт'!A64,'Расшифровка отчёта'!B:B,0))</f>
        <v>#REF!</v>
      </c>
      <c r="R64" s="37">
        <f>IFERROR(INDEX('Расшифровка отчёта'!L:L,MATCH('Тех отчёт'!A64,'Расшифровка отчёта'!B:B,0)),0)</f>
        <v>0</v>
      </c>
      <c r="S64" s="37">
        <f>SUMIF(Хранение!I:I,'Тех отчёт'!A64,Хранение!G:G)</f>
        <v>0</v>
      </c>
      <c r="T64" s="55">
        <f t="shared" si="3"/>
        <v>0</v>
      </c>
    </row>
    <row r="65" spans="1:20" x14ac:dyDescent="0.3">
      <c r="A65" s="37" t="s">
        <v>85</v>
      </c>
      <c r="B65" s="44" t="s">
        <v>78</v>
      </c>
      <c r="C65" s="37" t="e">
        <f>INDEX(Себестоимость!B:B,MATCH('Тех отчёт'!A65,Себестоимость!A:A,0))</f>
        <v>#N/A</v>
      </c>
      <c r="D65" s="39">
        <f>SUMIF(Заказы!A:A,'Тех отчёт'!A65,Заказы!J:J)</f>
        <v>0</v>
      </c>
      <c r="E65" s="40">
        <f>SUMIF(Заказы!A:A,'Тех отчёт'!A65,Заказы!F:F)</f>
        <v>0</v>
      </c>
      <c r="F65" s="52">
        <f>INDEX('Расшифровка отчёта'!O:O,MATCH('Тех отчёт'!A65,'Расшифровка отчёта'!B:B,0))</f>
        <v>0</v>
      </c>
      <c r="G65" s="40">
        <f>INDEX('Расшифровка отчёта'!P:P,MATCH('Тех отчёт'!A65,'Расшифровка отчёта'!B:B,0))</f>
        <v>0</v>
      </c>
      <c r="H65" s="41" t="str">
        <f t="shared" si="0"/>
        <v>-</v>
      </c>
      <c r="I65" s="42">
        <f t="shared" si="1"/>
        <v>0</v>
      </c>
      <c r="J65" s="41" t="str">
        <f t="shared" si="2"/>
        <v>-</v>
      </c>
      <c r="L65" s="43" t="e">
        <f>AVERAGEIF('Начисления и компенсации по тов'!A:A,'Тех отчёт'!A65,'Начисления и компенсации по тов'!W:W)</f>
        <v>#DIV/0!</v>
      </c>
      <c r="M65" s="37">
        <f>INDEX('Расшифровка отчёта'!H:H,MATCH('Тех отчёт'!A65,'Расшифровка отчёта'!B:B,0))</f>
        <v>0</v>
      </c>
      <c r="N65" s="37">
        <f>IFERROR(INDEX('Расшифровка отчёта'!#REF!,MATCH('Тех отчёт'!A65,'Расшифровка отчёта'!B:B,0)),0)</f>
        <v>0</v>
      </c>
      <c r="O65" s="52">
        <f>INDEX('Расшифровка отчёта'!K:K,MATCH('Тех отчёт'!A65,'Расшифровка отчёта'!B:B,0))</f>
        <v>0</v>
      </c>
      <c r="P65" s="37">
        <f>IFERROR(INDEX(Реклама!#REF!,MATCH('Тех отчёт'!A65,Реклама!#REF!,0)),0)</f>
        <v>0</v>
      </c>
      <c r="Q65" s="37" t="e">
        <f>INDEX('Расшифровка отчёта'!#REF!,MATCH('Тех отчёт'!A65,'Расшифровка отчёта'!B:B,0))</f>
        <v>#REF!</v>
      </c>
      <c r="R65" s="37">
        <f>IFERROR(INDEX('Расшифровка отчёта'!L:L,MATCH('Тех отчёт'!A65,'Расшифровка отчёта'!B:B,0)),0)</f>
        <v>0</v>
      </c>
      <c r="S65" s="37">
        <f>SUMIF(Хранение!I:I,'Тех отчёт'!A65,Хранение!G:G)</f>
        <v>0</v>
      </c>
      <c r="T65" s="55">
        <f t="shared" si="3"/>
        <v>0</v>
      </c>
    </row>
    <row r="66" spans="1:20" x14ac:dyDescent="0.3">
      <c r="A66" s="37" t="s">
        <v>86</v>
      </c>
      <c r="B66" s="44" t="s">
        <v>78</v>
      </c>
      <c r="C66" s="37" t="e">
        <f>INDEX(Себестоимость!B:B,MATCH('Тех отчёт'!A66,Себестоимость!A:A,0))</f>
        <v>#N/A</v>
      </c>
      <c r="D66" s="39">
        <f>SUMIF(Заказы!A:A,'Тех отчёт'!A66,Заказы!J:J)</f>
        <v>0</v>
      </c>
      <c r="E66" s="40">
        <f>SUMIF(Заказы!A:A,'Тех отчёт'!A66,Заказы!F:F)</f>
        <v>0</v>
      </c>
      <c r="F66" s="52">
        <f>INDEX('Расшифровка отчёта'!O:O,MATCH('Тех отчёт'!A66,'Расшифровка отчёта'!B:B,0))</f>
        <v>0</v>
      </c>
      <c r="G66" s="40">
        <f>INDEX('Расшифровка отчёта'!P:P,MATCH('Тех отчёт'!A66,'Расшифровка отчёта'!B:B,0))</f>
        <v>0</v>
      </c>
      <c r="H66" s="41" t="str">
        <f t="shared" si="0"/>
        <v>-</v>
      </c>
      <c r="I66" s="42">
        <f t="shared" si="1"/>
        <v>0</v>
      </c>
      <c r="J66" s="41" t="str">
        <f t="shared" si="2"/>
        <v>-</v>
      </c>
      <c r="L66" s="43" t="e">
        <f>AVERAGEIF('Начисления и компенсации по тов'!A:A,'Тех отчёт'!A66,'Начисления и компенсации по тов'!W:W)</f>
        <v>#DIV/0!</v>
      </c>
      <c r="M66" s="37">
        <f>INDEX('Расшифровка отчёта'!H:H,MATCH('Тех отчёт'!A66,'Расшифровка отчёта'!B:B,0))</f>
        <v>0</v>
      </c>
      <c r="N66" s="37">
        <f>IFERROR(INDEX('Расшифровка отчёта'!#REF!,MATCH('Тех отчёт'!A66,'Расшифровка отчёта'!B:B,0)),0)</f>
        <v>0</v>
      </c>
      <c r="O66" s="52">
        <f>INDEX('Расшифровка отчёта'!K:K,MATCH('Тех отчёт'!A66,'Расшифровка отчёта'!B:B,0))</f>
        <v>0</v>
      </c>
      <c r="P66" s="37">
        <f>IFERROR(INDEX(Реклама!#REF!,MATCH('Тех отчёт'!A66,Реклама!#REF!,0)),0)</f>
        <v>0</v>
      </c>
      <c r="Q66" s="37" t="e">
        <f>INDEX('Расшифровка отчёта'!#REF!,MATCH('Тех отчёт'!A66,'Расшифровка отчёта'!B:B,0))</f>
        <v>#REF!</v>
      </c>
      <c r="R66" s="37">
        <f>IFERROR(INDEX('Расшифровка отчёта'!L:L,MATCH('Тех отчёт'!A66,'Расшифровка отчёта'!B:B,0)),0)</f>
        <v>0</v>
      </c>
      <c r="S66" s="37">
        <f>SUMIF(Хранение!I:I,'Тех отчёт'!A66,Хранение!G:G)</f>
        <v>0</v>
      </c>
      <c r="T66" s="55">
        <f t="shared" si="3"/>
        <v>0</v>
      </c>
    </row>
    <row r="67" spans="1:20" x14ac:dyDescent="0.3">
      <c r="A67" s="37" t="s">
        <v>87</v>
      </c>
      <c r="B67" s="44" t="s">
        <v>78</v>
      </c>
      <c r="C67" s="37" t="e">
        <f>INDEX(Себестоимость!B:B,MATCH('Тех отчёт'!A67,Себестоимость!A:A,0))</f>
        <v>#N/A</v>
      </c>
      <c r="D67" s="39">
        <f>SUMIF(Заказы!A:A,'Тех отчёт'!A67,Заказы!J:J)</f>
        <v>0</v>
      </c>
      <c r="E67" s="40">
        <f>SUMIF(Заказы!A:A,'Тех отчёт'!A67,Заказы!F:F)</f>
        <v>0</v>
      </c>
      <c r="F67" s="52">
        <f>INDEX('Расшифровка отчёта'!O:O,MATCH('Тех отчёт'!A67,'Расшифровка отчёта'!B:B,0))</f>
        <v>0</v>
      </c>
      <c r="G67" s="40">
        <f>INDEX('Расшифровка отчёта'!P:P,MATCH('Тех отчёт'!A67,'Расшифровка отчёта'!B:B,0))</f>
        <v>0</v>
      </c>
      <c r="H67" s="41" t="str">
        <f t="shared" si="0"/>
        <v>-</v>
      </c>
      <c r="I67" s="42">
        <f t="shared" si="1"/>
        <v>0</v>
      </c>
      <c r="J67" s="41" t="str">
        <f t="shared" si="2"/>
        <v>-</v>
      </c>
      <c r="L67" s="43" t="e">
        <f>AVERAGEIF('Начисления и компенсации по тов'!A:A,'Тех отчёт'!A67,'Начисления и компенсации по тов'!W:W)</f>
        <v>#DIV/0!</v>
      </c>
      <c r="M67" s="37">
        <f>INDEX('Расшифровка отчёта'!H:H,MATCH('Тех отчёт'!A67,'Расшифровка отчёта'!B:B,0))</f>
        <v>0</v>
      </c>
      <c r="N67" s="37">
        <f>IFERROR(INDEX('Расшифровка отчёта'!#REF!,MATCH('Тех отчёт'!A67,'Расшифровка отчёта'!B:B,0)),0)</f>
        <v>0</v>
      </c>
      <c r="O67" s="52">
        <f>INDEX('Расшифровка отчёта'!K:K,MATCH('Тех отчёт'!A67,'Расшифровка отчёта'!B:B,0))</f>
        <v>0</v>
      </c>
      <c r="P67" s="37">
        <f>IFERROR(INDEX(Реклама!#REF!,MATCH('Тех отчёт'!A67,Реклама!#REF!,0)),0)</f>
        <v>0</v>
      </c>
      <c r="Q67" s="37" t="e">
        <f>INDEX('Расшифровка отчёта'!#REF!,MATCH('Тех отчёт'!A67,'Расшифровка отчёта'!B:B,0))</f>
        <v>#REF!</v>
      </c>
      <c r="R67" s="37">
        <f>IFERROR(INDEX('Расшифровка отчёта'!L:L,MATCH('Тех отчёт'!A67,'Расшифровка отчёта'!B:B,0)),0)</f>
        <v>0</v>
      </c>
      <c r="S67" s="37">
        <f>SUMIF(Хранение!I:I,'Тех отчёт'!A67,Хранение!G:G)</f>
        <v>0</v>
      </c>
      <c r="T67" s="55">
        <f t="shared" si="3"/>
        <v>0</v>
      </c>
    </row>
    <row r="68" spans="1:20" x14ac:dyDescent="0.3">
      <c r="A68" s="37" t="s">
        <v>88</v>
      </c>
      <c r="B68" s="44" t="s">
        <v>78</v>
      </c>
      <c r="C68" s="37" t="e">
        <f>INDEX(Себестоимость!B:B,MATCH('Тех отчёт'!A68,Себестоимость!A:A,0))</f>
        <v>#N/A</v>
      </c>
      <c r="D68" s="39">
        <f>SUMIF(Заказы!A:A,'Тех отчёт'!A68,Заказы!J:J)</f>
        <v>0</v>
      </c>
      <c r="E68" s="40">
        <f>SUMIF(Заказы!A:A,'Тех отчёт'!A68,Заказы!F:F)</f>
        <v>0</v>
      </c>
      <c r="F68" s="52">
        <f>INDEX('Расшифровка отчёта'!O:O,MATCH('Тех отчёт'!A68,'Расшифровка отчёта'!B:B,0))</f>
        <v>0</v>
      </c>
      <c r="G68" s="40">
        <f>INDEX('Расшифровка отчёта'!P:P,MATCH('Тех отчёт'!A68,'Расшифровка отчёта'!B:B,0))</f>
        <v>0</v>
      </c>
      <c r="H68" s="41" t="str">
        <f t="shared" ref="H68:H131" si="4">IFERROR(G68/E68,"-")</f>
        <v>-</v>
      </c>
      <c r="I68" s="42">
        <f t="shared" ref="I68:I131" si="5">IFERROR((F68-M68-N68-(O68*G68)-(C68*G68)-P68-Q68-R68-S68-T68),0)</f>
        <v>0</v>
      </c>
      <c r="J68" s="41" t="str">
        <f t="shared" ref="J68:J131" si="6">IFERROR(I68/F68,"-")</f>
        <v>-</v>
      </c>
      <c r="L68" s="43" t="e">
        <f>AVERAGEIF('Начисления и компенсации по тов'!A:A,'Тех отчёт'!A68,'Начисления и компенсации по тов'!W:W)</f>
        <v>#DIV/0!</v>
      </c>
      <c r="M68" s="37">
        <f>INDEX('Расшифровка отчёта'!H:H,MATCH('Тех отчёт'!A68,'Расшифровка отчёта'!B:B,0))</f>
        <v>0</v>
      </c>
      <c r="N68" s="37">
        <f>IFERROR(INDEX('Расшифровка отчёта'!#REF!,MATCH('Тех отчёт'!A68,'Расшифровка отчёта'!B:B,0)),0)</f>
        <v>0</v>
      </c>
      <c r="O68" s="52">
        <f>INDEX('Расшифровка отчёта'!K:K,MATCH('Тех отчёт'!A68,'Расшифровка отчёта'!B:B,0))</f>
        <v>0</v>
      </c>
      <c r="P68" s="37">
        <f>IFERROR(INDEX(Реклама!#REF!,MATCH('Тех отчёт'!A68,Реклама!#REF!,0)),0)</f>
        <v>0</v>
      </c>
      <c r="Q68" s="37" t="e">
        <f>INDEX('Расшифровка отчёта'!#REF!,MATCH('Тех отчёт'!A68,'Расшифровка отчёта'!B:B,0))</f>
        <v>#REF!</v>
      </c>
      <c r="R68" s="37">
        <f>IFERROR(INDEX('Расшифровка отчёта'!L:L,MATCH('Тех отчёт'!A68,'Расшифровка отчёта'!B:B,0)),0)</f>
        <v>0</v>
      </c>
      <c r="S68" s="37">
        <f>SUMIF(Хранение!I:I,'Тех отчёт'!A68,Хранение!G:G)</f>
        <v>0</v>
      </c>
      <c r="T68" s="55">
        <f t="shared" ref="T68:T131" si="7">F68*$T$2</f>
        <v>0</v>
      </c>
    </row>
    <row r="69" spans="1:20" x14ac:dyDescent="0.3">
      <c r="A69" s="37" t="s">
        <v>89</v>
      </c>
      <c r="B69" s="44" t="s">
        <v>78</v>
      </c>
      <c r="C69" s="37" t="e">
        <f>INDEX(Себестоимость!B:B,MATCH('Тех отчёт'!A69,Себестоимость!A:A,0))</f>
        <v>#N/A</v>
      </c>
      <c r="D69" s="39">
        <f>SUMIF(Заказы!A:A,'Тех отчёт'!A69,Заказы!J:J)</f>
        <v>0</v>
      </c>
      <c r="E69" s="40">
        <f>SUMIF(Заказы!A:A,'Тех отчёт'!A69,Заказы!F:F)</f>
        <v>0</v>
      </c>
      <c r="F69" s="52">
        <f>INDEX('Расшифровка отчёта'!O:O,MATCH('Тех отчёт'!A69,'Расшифровка отчёта'!B:B,0))</f>
        <v>0</v>
      </c>
      <c r="G69" s="40">
        <f>INDEX('Расшифровка отчёта'!P:P,MATCH('Тех отчёт'!A69,'Расшифровка отчёта'!B:B,0))</f>
        <v>0</v>
      </c>
      <c r="H69" s="41" t="str">
        <f t="shared" si="4"/>
        <v>-</v>
      </c>
      <c r="I69" s="42">
        <f t="shared" si="5"/>
        <v>0</v>
      </c>
      <c r="J69" s="41" t="str">
        <f t="shared" si="6"/>
        <v>-</v>
      </c>
      <c r="L69" s="43" t="e">
        <f>AVERAGEIF('Начисления и компенсации по тов'!A:A,'Тех отчёт'!A69,'Начисления и компенсации по тов'!W:W)</f>
        <v>#DIV/0!</v>
      </c>
      <c r="M69" s="37">
        <f>INDEX('Расшифровка отчёта'!H:H,MATCH('Тех отчёт'!A69,'Расшифровка отчёта'!B:B,0))</f>
        <v>0</v>
      </c>
      <c r="N69" s="37">
        <f>IFERROR(INDEX('Расшифровка отчёта'!#REF!,MATCH('Тех отчёт'!A69,'Расшифровка отчёта'!B:B,0)),0)</f>
        <v>0</v>
      </c>
      <c r="O69" s="52">
        <f>INDEX('Расшифровка отчёта'!K:K,MATCH('Тех отчёт'!A69,'Расшифровка отчёта'!B:B,0))</f>
        <v>0</v>
      </c>
      <c r="P69" s="37">
        <f>IFERROR(INDEX(Реклама!#REF!,MATCH('Тех отчёт'!A69,Реклама!#REF!,0)),0)</f>
        <v>0</v>
      </c>
      <c r="Q69" s="37" t="e">
        <f>INDEX('Расшифровка отчёта'!#REF!,MATCH('Тех отчёт'!A69,'Расшифровка отчёта'!B:B,0))</f>
        <v>#REF!</v>
      </c>
      <c r="R69" s="37">
        <f>IFERROR(INDEX('Расшифровка отчёта'!L:L,MATCH('Тех отчёт'!A69,'Расшифровка отчёта'!B:B,0)),0)</f>
        <v>0</v>
      </c>
      <c r="S69" s="37">
        <f>SUMIF(Хранение!I:I,'Тех отчёт'!A69,Хранение!G:G)</f>
        <v>0</v>
      </c>
      <c r="T69" s="55">
        <f t="shared" si="7"/>
        <v>0</v>
      </c>
    </row>
    <row r="70" spans="1:20" x14ac:dyDescent="0.3">
      <c r="A70" s="37" t="s">
        <v>90</v>
      </c>
      <c r="B70" s="44" t="s">
        <v>78</v>
      </c>
      <c r="C70" s="37" t="e">
        <f>INDEX(Себестоимость!B:B,MATCH('Тех отчёт'!A70,Себестоимость!A:A,0))</f>
        <v>#N/A</v>
      </c>
      <c r="D70" s="39">
        <f>SUMIF(Заказы!A:A,'Тех отчёт'!A70,Заказы!J:J)</f>
        <v>0</v>
      </c>
      <c r="E70" s="40">
        <f>SUMIF(Заказы!A:A,'Тех отчёт'!A70,Заказы!F:F)</f>
        <v>0</v>
      </c>
      <c r="F70" s="52">
        <f>INDEX('Расшифровка отчёта'!O:O,MATCH('Тех отчёт'!A70,'Расшифровка отчёта'!B:B,0))</f>
        <v>0</v>
      </c>
      <c r="G70" s="40">
        <f>INDEX('Расшифровка отчёта'!P:P,MATCH('Тех отчёт'!A70,'Расшифровка отчёта'!B:B,0))</f>
        <v>0</v>
      </c>
      <c r="H70" s="41" t="str">
        <f t="shared" si="4"/>
        <v>-</v>
      </c>
      <c r="I70" s="42">
        <f t="shared" si="5"/>
        <v>0</v>
      </c>
      <c r="J70" s="41" t="str">
        <f t="shared" si="6"/>
        <v>-</v>
      </c>
      <c r="L70" s="43" t="e">
        <f>AVERAGEIF('Начисления и компенсации по тов'!A:A,'Тех отчёт'!A70,'Начисления и компенсации по тов'!W:W)</f>
        <v>#DIV/0!</v>
      </c>
      <c r="M70" s="37">
        <f>INDEX('Расшифровка отчёта'!H:H,MATCH('Тех отчёт'!A70,'Расшифровка отчёта'!B:B,0))</f>
        <v>0</v>
      </c>
      <c r="N70" s="37">
        <f>IFERROR(INDEX('Расшифровка отчёта'!#REF!,MATCH('Тех отчёт'!A70,'Расшифровка отчёта'!B:B,0)),0)</f>
        <v>0</v>
      </c>
      <c r="O70" s="52">
        <f>INDEX('Расшифровка отчёта'!K:K,MATCH('Тех отчёт'!A70,'Расшифровка отчёта'!B:B,0))</f>
        <v>0</v>
      </c>
      <c r="P70" s="37">
        <f>IFERROR(INDEX(Реклама!#REF!,MATCH('Тех отчёт'!A70,Реклама!#REF!,0)),0)</f>
        <v>0</v>
      </c>
      <c r="Q70" s="37" t="e">
        <f>INDEX('Расшифровка отчёта'!#REF!,MATCH('Тех отчёт'!A70,'Расшифровка отчёта'!B:B,0))</f>
        <v>#REF!</v>
      </c>
      <c r="R70" s="37">
        <f>IFERROR(INDEX('Расшифровка отчёта'!L:L,MATCH('Тех отчёт'!A70,'Расшифровка отчёта'!B:B,0)),0)</f>
        <v>0</v>
      </c>
      <c r="S70" s="37">
        <f>SUMIF(Хранение!I:I,'Тех отчёт'!A70,Хранение!G:G)</f>
        <v>0</v>
      </c>
      <c r="T70" s="55">
        <f t="shared" si="7"/>
        <v>0</v>
      </c>
    </row>
    <row r="71" spans="1:20" x14ac:dyDescent="0.3">
      <c r="A71" s="37" t="s">
        <v>91</v>
      </c>
      <c r="B71" s="44" t="s">
        <v>78</v>
      </c>
      <c r="C71" s="37" t="e">
        <f>INDEX(Себестоимость!B:B,MATCH('Тех отчёт'!A71,Себестоимость!A:A,0))</f>
        <v>#N/A</v>
      </c>
      <c r="D71" s="39">
        <f>SUMIF(Заказы!A:A,'Тех отчёт'!A71,Заказы!J:J)</f>
        <v>0</v>
      </c>
      <c r="E71" s="40">
        <f>SUMIF(Заказы!A:A,'Тех отчёт'!A71,Заказы!F:F)</f>
        <v>0</v>
      </c>
      <c r="F71" s="52">
        <f>INDEX('Расшифровка отчёта'!O:O,MATCH('Тех отчёт'!A71,'Расшифровка отчёта'!B:B,0))</f>
        <v>0</v>
      </c>
      <c r="G71" s="40">
        <f>INDEX('Расшифровка отчёта'!P:P,MATCH('Тех отчёт'!A71,'Расшифровка отчёта'!B:B,0))</f>
        <v>0</v>
      </c>
      <c r="H71" s="41" t="str">
        <f t="shared" si="4"/>
        <v>-</v>
      </c>
      <c r="I71" s="42">
        <f t="shared" si="5"/>
        <v>0</v>
      </c>
      <c r="J71" s="41" t="str">
        <f t="shared" si="6"/>
        <v>-</v>
      </c>
      <c r="L71" s="43" t="e">
        <f>AVERAGEIF('Начисления и компенсации по тов'!A:A,'Тех отчёт'!A71,'Начисления и компенсации по тов'!W:W)</f>
        <v>#DIV/0!</v>
      </c>
      <c r="M71" s="37">
        <f>INDEX('Расшифровка отчёта'!H:H,MATCH('Тех отчёт'!A71,'Расшифровка отчёта'!B:B,0))</f>
        <v>0</v>
      </c>
      <c r="N71" s="37">
        <f>IFERROR(INDEX('Расшифровка отчёта'!#REF!,MATCH('Тех отчёт'!A71,'Расшифровка отчёта'!B:B,0)),0)</f>
        <v>0</v>
      </c>
      <c r="O71" s="52">
        <f>INDEX('Расшифровка отчёта'!K:K,MATCH('Тех отчёт'!A71,'Расшифровка отчёта'!B:B,0))</f>
        <v>0</v>
      </c>
      <c r="P71" s="37">
        <f>IFERROR(INDEX(Реклама!#REF!,MATCH('Тех отчёт'!A71,Реклама!#REF!,0)),0)</f>
        <v>0</v>
      </c>
      <c r="Q71" s="37" t="e">
        <f>INDEX('Расшифровка отчёта'!#REF!,MATCH('Тех отчёт'!A71,'Расшифровка отчёта'!B:B,0))</f>
        <v>#REF!</v>
      </c>
      <c r="R71" s="37">
        <f>IFERROR(INDEX('Расшифровка отчёта'!L:L,MATCH('Тех отчёт'!A71,'Расшифровка отчёта'!B:B,0)),0)</f>
        <v>0</v>
      </c>
      <c r="S71" s="37">
        <f>SUMIF(Хранение!I:I,'Тех отчёт'!A71,Хранение!G:G)</f>
        <v>0</v>
      </c>
      <c r="T71" s="55">
        <f t="shared" si="7"/>
        <v>0</v>
      </c>
    </row>
    <row r="72" spans="1:20" x14ac:dyDescent="0.3">
      <c r="A72" s="37" t="s">
        <v>92</v>
      </c>
      <c r="B72" s="44" t="s">
        <v>78</v>
      </c>
      <c r="C72" s="37" t="e">
        <f>INDEX(Себестоимость!B:B,MATCH('Тех отчёт'!A72,Себестоимость!A:A,0))</f>
        <v>#N/A</v>
      </c>
      <c r="D72" s="39">
        <f>SUMIF(Заказы!A:A,'Тех отчёт'!A72,Заказы!J:J)</f>
        <v>0</v>
      </c>
      <c r="E72" s="40">
        <f>SUMIF(Заказы!A:A,'Тех отчёт'!A72,Заказы!F:F)</f>
        <v>0</v>
      </c>
      <c r="F72" s="52">
        <f>INDEX('Расшифровка отчёта'!O:O,MATCH('Тех отчёт'!A72,'Расшифровка отчёта'!B:B,0))</f>
        <v>0</v>
      </c>
      <c r="G72" s="40">
        <f>INDEX('Расшифровка отчёта'!P:P,MATCH('Тех отчёт'!A72,'Расшифровка отчёта'!B:B,0))</f>
        <v>0</v>
      </c>
      <c r="H72" s="41" t="str">
        <f t="shared" si="4"/>
        <v>-</v>
      </c>
      <c r="I72" s="42">
        <f t="shared" si="5"/>
        <v>0</v>
      </c>
      <c r="J72" s="41" t="str">
        <f t="shared" si="6"/>
        <v>-</v>
      </c>
      <c r="L72" s="43" t="e">
        <f>AVERAGEIF('Начисления и компенсации по тов'!A:A,'Тех отчёт'!A72,'Начисления и компенсации по тов'!W:W)</f>
        <v>#DIV/0!</v>
      </c>
      <c r="M72" s="37">
        <f>INDEX('Расшифровка отчёта'!H:H,MATCH('Тех отчёт'!A72,'Расшифровка отчёта'!B:B,0))</f>
        <v>0</v>
      </c>
      <c r="N72" s="37">
        <f>IFERROR(INDEX('Расшифровка отчёта'!#REF!,MATCH('Тех отчёт'!A72,'Расшифровка отчёта'!B:B,0)),0)</f>
        <v>0</v>
      </c>
      <c r="O72" s="52">
        <f>INDEX('Расшифровка отчёта'!K:K,MATCH('Тех отчёт'!A72,'Расшифровка отчёта'!B:B,0))</f>
        <v>0</v>
      </c>
      <c r="P72" s="37">
        <f>IFERROR(INDEX(Реклама!#REF!,MATCH('Тех отчёт'!A72,Реклама!#REF!,0)),0)</f>
        <v>0</v>
      </c>
      <c r="Q72" s="37" t="e">
        <f>INDEX('Расшифровка отчёта'!#REF!,MATCH('Тех отчёт'!A72,'Расшифровка отчёта'!B:B,0))</f>
        <v>#REF!</v>
      </c>
      <c r="R72" s="37">
        <f>IFERROR(INDEX('Расшифровка отчёта'!L:L,MATCH('Тех отчёт'!A72,'Расшифровка отчёта'!B:B,0)),0)</f>
        <v>0</v>
      </c>
      <c r="S72" s="37">
        <f>SUMIF(Хранение!I:I,'Тех отчёт'!A72,Хранение!G:G)</f>
        <v>0</v>
      </c>
      <c r="T72" s="55">
        <f t="shared" si="7"/>
        <v>0</v>
      </c>
    </row>
    <row r="73" spans="1:20" x14ac:dyDescent="0.3">
      <c r="A73" s="37" t="s">
        <v>93</v>
      </c>
      <c r="B73" s="44" t="s">
        <v>78</v>
      </c>
      <c r="C73" s="37" t="e">
        <f>INDEX(Себестоимость!B:B,MATCH('Тех отчёт'!A73,Себестоимость!A:A,0))</f>
        <v>#N/A</v>
      </c>
      <c r="D73" s="39">
        <f>SUMIF(Заказы!A:A,'Тех отчёт'!A73,Заказы!J:J)</f>
        <v>0</v>
      </c>
      <c r="E73" s="40">
        <f>SUMIF(Заказы!A:A,'Тех отчёт'!A73,Заказы!F:F)</f>
        <v>0</v>
      </c>
      <c r="F73" s="52">
        <f>INDEX('Расшифровка отчёта'!O:O,MATCH('Тех отчёт'!A73,'Расшифровка отчёта'!B:B,0))</f>
        <v>0</v>
      </c>
      <c r="G73" s="40">
        <f>INDEX('Расшифровка отчёта'!P:P,MATCH('Тех отчёт'!A73,'Расшифровка отчёта'!B:B,0))</f>
        <v>0</v>
      </c>
      <c r="H73" s="41" t="str">
        <f t="shared" si="4"/>
        <v>-</v>
      </c>
      <c r="I73" s="42">
        <f t="shared" si="5"/>
        <v>0</v>
      </c>
      <c r="J73" s="41" t="str">
        <f t="shared" si="6"/>
        <v>-</v>
      </c>
      <c r="L73" s="43" t="e">
        <f>AVERAGEIF('Начисления и компенсации по тов'!A:A,'Тех отчёт'!A73,'Начисления и компенсации по тов'!W:W)</f>
        <v>#DIV/0!</v>
      </c>
      <c r="M73" s="37">
        <f>INDEX('Расшифровка отчёта'!H:H,MATCH('Тех отчёт'!A73,'Расшифровка отчёта'!B:B,0))</f>
        <v>0</v>
      </c>
      <c r="N73" s="37">
        <f>IFERROR(INDEX('Расшифровка отчёта'!#REF!,MATCH('Тех отчёт'!A73,'Расшифровка отчёта'!B:B,0)),0)</f>
        <v>0</v>
      </c>
      <c r="O73" s="52">
        <f>INDEX('Расшифровка отчёта'!K:K,MATCH('Тех отчёт'!A73,'Расшифровка отчёта'!B:B,0))</f>
        <v>0</v>
      </c>
      <c r="P73" s="37">
        <f>IFERROR(INDEX(Реклама!#REF!,MATCH('Тех отчёт'!A73,Реклама!#REF!,0)),0)</f>
        <v>0</v>
      </c>
      <c r="Q73" s="37" t="e">
        <f>INDEX('Расшифровка отчёта'!#REF!,MATCH('Тех отчёт'!A73,'Расшифровка отчёта'!B:B,0))</f>
        <v>#REF!</v>
      </c>
      <c r="R73" s="37">
        <f>IFERROR(INDEX('Расшифровка отчёта'!L:L,MATCH('Тех отчёт'!A73,'Расшифровка отчёта'!B:B,0)),0)</f>
        <v>0</v>
      </c>
      <c r="S73" s="37">
        <f>SUMIF(Хранение!I:I,'Тех отчёт'!A73,Хранение!G:G)</f>
        <v>0</v>
      </c>
      <c r="T73" s="55">
        <f t="shared" si="7"/>
        <v>0</v>
      </c>
    </row>
    <row r="74" spans="1:20" x14ac:dyDescent="0.3">
      <c r="A74" s="37" t="s">
        <v>94</v>
      </c>
      <c r="B74" s="44" t="s">
        <v>78</v>
      </c>
      <c r="C74" s="37" t="e">
        <f>INDEX(Себестоимость!B:B,MATCH('Тех отчёт'!A74,Себестоимость!A:A,0))</f>
        <v>#N/A</v>
      </c>
      <c r="D74" s="39">
        <f>SUMIF(Заказы!A:A,'Тех отчёт'!A74,Заказы!J:J)</f>
        <v>0</v>
      </c>
      <c r="E74" s="40">
        <f>SUMIF(Заказы!A:A,'Тех отчёт'!A74,Заказы!F:F)</f>
        <v>0</v>
      </c>
      <c r="F74" s="52">
        <f>INDEX('Расшифровка отчёта'!O:O,MATCH('Тех отчёт'!A74,'Расшифровка отчёта'!B:B,0))</f>
        <v>0</v>
      </c>
      <c r="G74" s="40">
        <f>INDEX('Расшифровка отчёта'!P:P,MATCH('Тех отчёт'!A74,'Расшифровка отчёта'!B:B,0))</f>
        <v>0</v>
      </c>
      <c r="H74" s="41" t="str">
        <f t="shared" si="4"/>
        <v>-</v>
      </c>
      <c r="I74" s="42">
        <f t="shared" si="5"/>
        <v>0</v>
      </c>
      <c r="J74" s="41" t="str">
        <f t="shared" si="6"/>
        <v>-</v>
      </c>
      <c r="L74" s="43" t="e">
        <f>AVERAGEIF('Начисления и компенсации по тов'!A:A,'Тех отчёт'!A74,'Начисления и компенсации по тов'!W:W)</f>
        <v>#DIV/0!</v>
      </c>
      <c r="M74" s="37">
        <f>INDEX('Расшифровка отчёта'!H:H,MATCH('Тех отчёт'!A74,'Расшифровка отчёта'!B:B,0))</f>
        <v>0</v>
      </c>
      <c r="N74" s="37">
        <f>IFERROR(INDEX('Расшифровка отчёта'!#REF!,MATCH('Тех отчёт'!A74,'Расшифровка отчёта'!B:B,0)),0)</f>
        <v>0</v>
      </c>
      <c r="O74" s="52">
        <f>INDEX('Расшифровка отчёта'!K:K,MATCH('Тех отчёт'!A74,'Расшифровка отчёта'!B:B,0))</f>
        <v>0</v>
      </c>
      <c r="P74" s="37">
        <f>IFERROR(INDEX(Реклама!#REF!,MATCH('Тех отчёт'!A74,Реклама!#REF!,0)),0)</f>
        <v>0</v>
      </c>
      <c r="Q74" s="37" t="e">
        <f>INDEX('Расшифровка отчёта'!#REF!,MATCH('Тех отчёт'!A74,'Расшифровка отчёта'!B:B,0))</f>
        <v>#REF!</v>
      </c>
      <c r="R74" s="37">
        <f>IFERROR(INDEX('Расшифровка отчёта'!L:L,MATCH('Тех отчёт'!A74,'Расшифровка отчёта'!B:B,0)),0)</f>
        <v>0</v>
      </c>
      <c r="S74" s="37">
        <f>SUMIF(Хранение!I:I,'Тех отчёт'!A74,Хранение!G:G)</f>
        <v>0</v>
      </c>
      <c r="T74" s="55">
        <f t="shared" si="7"/>
        <v>0</v>
      </c>
    </row>
    <row r="75" spans="1:20" x14ac:dyDescent="0.3">
      <c r="A75" s="37" t="s">
        <v>95</v>
      </c>
      <c r="B75" s="44" t="s">
        <v>78</v>
      </c>
      <c r="C75" s="37" t="e">
        <f>INDEX(Себестоимость!B:B,MATCH('Тех отчёт'!A75,Себестоимость!A:A,0))</f>
        <v>#N/A</v>
      </c>
      <c r="D75" s="39">
        <f>SUMIF(Заказы!A:A,'Тех отчёт'!A75,Заказы!J:J)</f>
        <v>0</v>
      </c>
      <c r="E75" s="40">
        <f>SUMIF(Заказы!A:A,'Тех отчёт'!A75,Заказы!F:F)</f>
        <v>0</v>
      </c>
      <c r="F75" s="52">
        <f>INDEX('Расшифровка отчёта'!O:O,MATCH('Тех отчёт'!A75,'Расшифровка отчёта'!B:B,0))</f>
        <v>0</v>
      </c>
      <c r="G75" s="40">
        <f>INDEX('Расшифровка отчёта'!P:P,MATCH('Тех отчёт'!A75,'Расшифровка отчёта'!B:B,0))</f>
        <v>0</v>
      </c>
      <c r="H75" s="41" t="str">
        <f t="shared" si="4"/>
        <v>-</v>
      </c>
      <c r="I75" s="42">
        <f t="shared" si="5"/>
        <v>0</v>
      </c>
      <c r="J75" s="41" t="str">
        <f t="shared" si="6"/>
        <v>-</v>
      </c>
      <c r="L75" s="43" t="e">
        <f>AVERAGEIF('Начисления и компенсации по тов'!A:A,'Тех отчёт'!A75,'Начисления и компенсации по тов'!W:W)</f>
        <v>#DIV/0!</v>
      </c>
      <c r="M75" s="37">
        <f>INDEX('Расшифровка отчёта'!H:H,MATCH('Тех отчёт'!A75,'Расшифровка отчёта'!B:B,0))</f>
        <v>0</v>
      </c>
      <c r="N75" s="37">
        <f>IFERROR(INDEX('Расшифровка отчёта'!#REF!,MATCH('Тех отчёт'!A75,'Расшифровка отчёта'!B:B,0)),0)</f>
        <v>0</v>
      </c>
      <c r="O75" s="52">
        <f>INDEX('Расшифровка отчёта'!K:K,MATCH('Тех отчёт'!A75,'Расшифровка отчёта'!B:B,0))</f>
        <v>0</v>
      </c>
      <c r="P75" s="37">
        <f>IFERROR(INDEX(Реклама!#REF!,MATCH('Тех отчёт'!A75,Реклама!#REF!,0)),0)</f>
        <v>0</v>
      </c>
      <c r="Q75" s="37" t="e">
        <f>INDEX('Расшифровка отчёта'!#REF!,MATCH('Тех отчёт'!A75,'Расшифровка отчёта'!B:B,0))</f>
        <v>#REF!</v>
      </c>
      <c r="R75" s="37">
        <f>IFERROR(INDEX('Расшифровка отчёта'!L:L,MATCH('Тех отчёт'!A75,'Расшифровка отчёта'!B:B,0)),0)</f>
        <v>0</v>
      </c>
      <c r="S75" s="37">
        <f>SUMIF(Хранение!I:I,'Тех отчёт'!A75,Хранение!G:G)</f>
        <v>0</v>
      </c>
      <c r="T75" s="55">
        <f t="shared" si="7"/>
        <v>0</v>
      </c>
    </row>
    <row r="76" spans="1:20" x14ac:dyDescent="0.3">
      <c r="A76" s="37" t="s">
        <v>96</v>
      </c>
      <c r="B76" s="44" t="s">
        <v>78</v>
      </c>
      <c r="C76" s="37" t="e">
        <f>INDEX(Себестоимость!B:B,MATCH('Тех отчёт'!A76,Себестоимость!A:A,0))</f>
        <v>#N/A</v>
      </c>
      <c r="D76" s="39">
        <f>SUMIF(Заказы!A:A,'Тех отчёт'!A76,Заказы!J:J)</f>
        <v>0</v>
      </c>
      <c r="E76" s="40">
        <f>SUMIF(Заказы!A:A,'Тех отчёт'!A76,Заказы!F:F)</f>
        <v>0</v>
      </c>
      <c r="F76" s="52">
        <f>INDEX('Расшифровка отчёта'!O:O,MATCH('Тех отчёт'!A76,'Расшифровка отчёта'!B:B,0))</f>
        <v>0</v>
      </c>
      <c r="G76" s="40">
        <f>INDEX('Расшифровка отчёта'!P:P,MATCH('Тех отчёт'!A76,'Расшифровка отчёта'!B:B,0))</f>
        <v>0</v>
      </c>
      <c r="H76" s="41" t="str">
        <f t="shared" si="4"/>
        <v>-</v>
      </c>
      <c r="I76" s="42">
        <f t="shared" si="5"/>
        <v>0</v>
      </c>
      <c r="J76" s="41" t="str">
        <f t="shared" si="6"/>
        <v>-</v>
      </c>
      <c r="L76" s="43" t="e">
        <f>AVERAGEIF('Начисления и компенсации по тов'!A:A,'Тех отчёт'!A76,'Начисления и компенсации по тов'!W:W)</f>
        <v>#DIV/0!</v>
      </c>
      <c r="M76" s="37">
        <f>INDEX('Расшифровка отчёта'!H:H,MATCH('Тех отчёт'!A76,'Расшифровка отчёта'!B:B,0))</f>
        <v>0</v>
      </c>
      <c r="N76" s="37">
        <f>IFERROR(INDEX('Расшифровка отчёта'!#REF!,MATCH('Тех отчёт'!A76,'Расшифровка отчёта'!B:B,0)),0)</f>
        <v>0</v>
      </c>
      <c r="O76" s="52">
        <f>INDEX('Расшифровка отчёта'!K:K,MATCH('Тех отчёт'!A76,'Расшифровка отчёта'!B:B,0))</f>
        <v>0</v>
      </c>
      <c r="P76" s="37">
        <f>IFERROR(INDEX(Реклама!#REF!,MATCH('Тех отчёт'!A76,Реклама!#REF!,0)),0)</f>
        <v>0</v>
      </c>
      <c r="Q76" s="37" t="e">
        <f>INDEX('Расшифровка отчёта'!#REF!,MATCH('Тех отчёт'!A76,'Расшифровка отчёта'!B:B,0))</f>
        <v>#REF!</v>
      </c>
      <c r="R76" s="37">
        <f>IFERROR(INDEX('Расшифровка отчёта'!L:L,MATCH('Тех отчёт'!A76,'Расшифровка отчёта'!B:B,0)),0)</f>
        <v>0</v>
      </c>
      <c r="S76" s="37">
        <f>SUMIF(Хранение!I:I,'Тех отчёт'!A76,Хранение!G:G)</f>
        <v>0</v>
      </c>
      <c r="T76" s="55">
        <f t="shared" si="7"/>
        <v>0</v>
      </c>
    </row>
    <row r="77" spans="1:20" x14ac:dyDescent="0.3">
      <c r="A77" s="37" t="s">
        <v>97</v>
      </c>
      <c r="B77" s="44" t="s">
        <v>78</v>
      </c>
      <c r="C77" s="37" t="e">
        <f>INDEX(Себестоимость!B:B,MATCH('Тех отчёт'!A77,Себестоимость!A:A,0))</f>
        <v>#N/A</v>
      </c>
      <c r="D77" s="39">
        <f>SUMIF(Заказы!A:A,'Тех отчёт'!A77,Заказы!J:J)</f>
        <v>0</v>
      </c>
      <c r="E77" s="40">
        <f>SUMIF(Заказы!A:A,'Тех отчёт'!A77,Заказы!F:F)</f>
        <v>0</v>
      </c>
      <c r="F77" s="52">
        <f>INDEX('Расшифровка отчёта'!O:O,MATCH('Тех отчёт'!A77,'Расшифровка отчёта'!B:B,0))</f>
        <v>0</v>
      </c>
      <c r="G77" s="40">
        <f>INDEX('Расшифровка отчёта'!P:P,MATCH('Тех отчёт'!A77,'Расшифровка отчёта'!B:B,0))</f>
        <v>0</v>
      </c>
      <c r="H77" s="41" t="str">
        <f t="shared" si="4"/>
        <v>-</v>
      </c>
      <c r="I77" s="42">
        <f t="shared" si="5"/>
        <v>0</v>
      </c>
      <c r="J77" s="41" t="str">
        <f t="shared" si="6"/>
        <v>-</v>
      </c>
      <c r="L77" s="43" t="e">
        <f>AVERAGEIF('Начисления и компенсации по тов'!A:A,'Тех отчёт'!A77,'Начисления и компенсации по тов'!W:W)</f>
        <v>#DIV/0!</v>
      </c>
      <c r="M77" s="37">
        <f>INDEX('Расшифровка отчёта'!H:H,MATCH('Тех отчёт'!A77,'Расшифровка отчёта'!B:B,0))</f>
        <v>0</v>
      </c>
      <c r="N77" s="37">
        <f>IFERROR(INDEX('Расшифровка отчёта'!#REF!,MATCH('Тех отчёт'!A77,'Расшифровка отчёта'!B:B,0)),0)</f>
        <v>0</v>
      </c>
      <c r="O77" s="52">
        <f>INDEX('Расшифровка отчёта'!K:K,MATCH('Тех отчёт'!A77,'Расшифровка отчёта'!B:B,0))</f>
        <v>0</v>
      </c>
      <c r="P77" s="37">
        <f>IFERROR(INDEX(Реклама!#REF!,MATCH('Тех отчёт'!A77,Реклама!#REF!,0)),0)</f>
        <v>0</v>
      </c>
      <c r="Q77" s="37" t="e">
        <f>INDEX('Расшифровка отчёта'!#REF!,MATCH('Тех отчёт'!A77,'Расшифровка отчёта'!B:B,0))</f>
        <v>#REF!</v>
      </c>
      <c r="R77" s="37">
        <f>IFERROR(INDEX('Расшифровка отчёта'!L:L,MATCH('Тех отчёт'!A77,'Расшифровка отчёта'!B:B,0)),0)</f>
        <v>0</v>
      </c>
      <c r="S77" s="37">
        <f>SUMIF(Хранение!I:I,'Тех отчёт'!A77,Хранение!G:G)</f>
        <v>0</v>
      </c>
      <c r="T77" s="55">
        <f t="shared" si="7"/>
        <v>0</v>
      </c>
    </row>
    <row r="78" spans="1:20" x14ac:dyDescent="0.3">
      <c r="A78" s="37" t="s">
        <v>98</v>
      </c>
      <c r="B78" s="44" t="s">
        <v>78</v>
      </c>
      <c r="C78" s="37" t="e">
        <f>INDEX(Себестоимость!B:B,MATCH('Тех отчёт'!A78,Себестоимость!A:A,0))</f>
        <v>#N/A</v>
      </c>
      <c r="D78" s="39">
        <f>SUMIF(Заказы!A:A,'Тех отчёт'!A78,Заказы!J:J)</f>
        <v>0</v>
      </c>
      <c r="E78" s="40">
        <f>SUMIF(Заказы!A:A,'Тех отчёт'!A78,Заказы!F:F)</f>
        <v>0</v>
      </c>
      <c r="F78" s="52">
        <f>INDEX('Расшифровка отчёта'!O:O,MATCH('Тех отчёт'!A78,'Расшифровка отчёта'!B:B,0))</f>
        <v>0</v>
      </c>
      <c r="G78" s="40">
        <f>INDEX('Расшифровка отчёта'!P:P,MATCH('Тех отчёт'!A78,'Расшифровка отчёта'!B:B,0))</f>
        <v>0</v>
      </c>
      <c r="H78" s="41" t="str">
        <f t="shared" si="4"/>
        <v>-</v>
      </c>
      <c r="I78" s="42">
        <f t="shared" si="5"/>
        <v>0</v>
      </c>
      <c r="J78" s="41" t="str">
        <f t="shared" si="6"/>
        <v>-</v>
      </c>
      <c r="L78" s="43" t="e">
        <f>AVERAGEIF('Начисления и компенсации по тов'!A:A,'Тех отчёт'!A78,'Начисления и компенсации по тов'!W:W)</f>
        <v>#DIV/0!</v>
      </c>
      <c r="M78" s="37">
        <f>INDEX('Расшифровка отчёта'!H:H,MATCH('Тех отчёт'!A78,'Расшифровка отчёта'!B:B,0))</f>
        <v>0</v>
      </c>
      <c r="N78" s="37">
        <f>IFERROR(INDEX('Расшифровка отчёта'!#REF!,MATCH('Тех отчёт'!A78,'Расшифровка отчёта'!B:B,0)),0)</f>
        <v>0</v>
      </c>
      <c r="O78" s="52">
        <f>INDEX('Расшифровка отчёта'!K:K,MATCH('Тех отчёт'!A78,'Расшифровка отчёта'!B:B,0))</f>
        <v>0</v>
      </c>
      <c r="P78" s="37">
        <f>IFERROR(INDEX(Реклама!#REF!,MATCH('Тех отчёт'!A78,Реклама!#REF!,0)),0)</f>
        <v>0</v>
      </c>
      <c r="Q78" s="37" t="e">
        <f>INDEX('Расшифровка отчёта'!#REF!,MATCH('Тех отчёт'!A78,'Расшифровка отчёта'!B:B,0))</f>
        <v>#REF!</v>
      </c>
      <c r="R78" s="37">
        <f>IFERROR(INDEX('Расшифровка отчёта'!L:L,MATCH('Тех отчёт'!A78,'Расшифровка отчёта'!B:B,0)),0)</f>
        <v>0</v>
      </c>
      <c r="S78" s="37">
        <f>SUMIF(Хранение!I:I,'Тех отчёт'!A78,Хранение!G:G)</f>
        <v>0</v>
      </c>
      <c r="T78" s="55">
        <f t="shared" si="7"/>
        <v>0</v>
      </c>
    </row>
    <row r="79" spans="1:20" x14ac:dyDescent="0.3">
      <c r="A79" s="37" t="s">
        <v>99</v>
      </c>
      <c r="B79" s="44" t="s">
        <v>78</v>
      </c>
      <c r="C79" s="37" t="e">
        <f>INDEX(Себестоимость!B:B,MATCH('Тех отчёт'!A79,Себестоимость!A:A,0))</f>
        <v>#N/A</v>
      </c>
      <c r="D79" s="39">
        <f>SUMIF(Заказы!A:A,'Тех отчёт'!A79,Заказы!J:J)</f>
        <v>0</v>
      </c>
      <c r="E79" s="40">
        <f>SUMIF(Заказы!A:A,'Тех отчёт'!A79,Заказы!F:F)</f>
        <v>0</v>
      </c>
      <c r="F79" s="52">
        <f>INDEX('Расшифровка отчёта'!O:O,MATCH('Тех отчёт'!A79,'Расшифровка отчёта'!B:B,0))</f>
        <v>0</v>
      </c>
      <c r="G79" s="40">
        <f>INDEX('Расшифровка отчёта'!P:P,MATCH('Тех отчёт'!A79,'Расшифровка отчёта'!B:B,0))</f>
        <v>0</v>
      </c>
      <c r="H79" s="41" t="str">
        <f t="shared" si="4"/>
        <v>-</v>
      </c>
      <c r="I79" s="42">
        <f t="shared" si="5"/>
        <v>0</v>
      </c>
      <c r="J79" s="41" t="str">
        <f t="shared" si="6"/>
        <v>-</v>
      </c>
      <c r="L79" s="43" t="e">
        <f>AVERAGEIF('Начисления и компенсации по тов'!A:A,'Тех отчёт'!A79,'Начисления и компенсации по тов'!W:W)</f>
        <v>#DIV/0!</v>
      </c>
      <c r="M79" s="37">
        <f>INDEX('Расшифровка отчёта'!H:H,MATCH('Тех отчёт'!A79,'Расшифровка отчёта'!B:B,0))</f>
        <v>0</v>
      </c>
      <c r="N79" s="37">
        <f>IFERROR(INDEX('Расшифровка отчёта'!#REF!,MATCH('Тех отчёт'!A79,'Расшифровка отчёта'!B:B,0)),0)</f>
        <v>0</v>
      </c>
      <c r="O79" s="52">
        <f>INDEX('Расшифровка отчёта'!K:K,MATCH('Тех отчёт'!A79,'Расшифровка отчёта'!B:B,0))</f>
        <v>0</v>
      </c>
      <c r="P79" s="37">
        <f>IFERROR(INDEX(Реклама!#REF!,MATCH('Тех отчёт'!A79,Реклама!#REF!,0)),0)</f>
        <v>0</v>
      </c>
      <c r="Q79" s="37" t="e">
        <f>INDEX('Расшифровка отчёта'!#REF!,MATCH('Тех отчёт'!A79,'Расшифровка отчёта'!B:B,0))</f>
        <v>#REF!</v>
      </c>
      <c r="R79" s="37">
        <f>IFERROR(INDEX('Расшифровка отчёта'!L:L,MATCH('Тех отчёт'!A79,'Расшифровка отчёта'!B:B,0)),0)</f>
        <v>0</v>
      </c>
      <c r="S79" s="37">
        <f>SUMIF(Хранение!I:I,'Тех отчёт'!A79,Хранение!G:G)</f>
        <v>0</v>
      </c>
      <c r="T79" s="55">
        <f t="shared" si="7"/>
        <v>0</v>
      </c>
    </row>
    <row r="80" spans="1:20" x14ac:dyDescent="0.3">
      <c r="A80" s="37" t="s">
        <v>100</v>
      </c>
      <c r="B80" s="44" t="s">
        <v>78</v>
      </c>
      <c r="C80" s="37" t="e">
        <f>INDEX(Себестоимость!B:B,MATCH('Тех отчёт'!A80,Себестоимость!A:A,0))</f>
        <v>#N/A</v>
      </c>
      <c r="D80" s="39">
        <f>SUMIF(Заказы!A:A,'Тех отчёт'!A80,Заказы!J:J)</f>
        <v>0</v>
      </c>
      <c r="E80" s="40">
        <f>SUMIF(Заказы!A:A,'Тех отчёт'!A80,Заказы!F:F)</f>
        <v>0</v>
      </c>
      <c r="F80" s="52">
        <f>INDEX('Расшифровка отчёта'!O:O,MATCH('Тех отчёт'!A80,'Расшифровка отчёта'!B:B,0))</f>
        <v>0</v>
      </c>
      <c r="G80" s="40">
        <f>INDEX('Расшифровка отчёта'!P:P,MATCH('Тех отчёт'!A80,'Расшифровка отчёта'!B:B,0))</f>
        <v>0</v>
      </c>
      <c r="H80" s="41" t="str">
        <f t="shared" si="4"/>
        <v>-</v>
      </c>
      <c r="I80" s="42">
        <f t="shared" si="5"/>
        <v>0</v>
      </c>
      <c r="J80" s="41" t="str">
        <f t="shared" si="6"/>
        <v>-</v>
      </c>
      <c r="L80" s="43" t="e">
        <f>AVERAGEIF('Начисления и компенсации по тов'!A:A,'Тех отчёт'!A80,'Начисления и компенсации по тов'!W:W)</f>
        <v>#DIV/0!</v>
      </c>
      <c r="M80" s="37">
        <f>INDEX('Расшифровка отчёта'!H:H,MATCH('Тех отчёт'!A80,'Расшифровка отчёта'!B:B,0))</f>
        <v>0</v>
      </c>
      <c r="N80" s="37">
        <f>IFERROR(INDEX('Расшифровка отчёта'!#REF!,MATCH('Тех отчёт'!A80,'Расшифровка отчёта'!B:B,0)),0)</f>
        <v>0</v>
      </c>
      <c r="O80" s="52">
        <f>INDEX('Расшифровка отчёта'!K:K,MATCH('Тех отчёт'!A80,'Расшифровка отчёта'!B:B,0))</f>
        <v>0</v>
      </c>
      <c r="P80" s="37">
        <f>IFERROR(INDEX(Реклама!#REF!,MATCH('Тех отчёт'!A80,Реклама!#REF!,0)),0)</f>
        <v>0</v>
      </c>
      <c r="Q80" s="37" t="e">
        <f>INDEX('Расшифровка отчёта'!#REF!,MATCH('Тех отчёт'!A80,'Расшифровка отчёта'!B:B,0))</f>
        <v>#REF!</v>
      </c>
      <c r="R80" s="37">
        <f>IFERROR(INDEX('Расшифровка отчёта'!L:L,MATCH('Тех отчёт'!A80,'Расшифровка отчёта'!B:B,0)),0)</f>
        <v>0</v>
      </c>
      <c r="S80" s="37">
        <f>SUMIF(Хранение!I:I,'Тех отчёт'!A80,Хранение!G:G)</f>
        <v>0</v>
      </c>
      <c r="T80" s="55">
        <f t="shared" si="7"/>
        <v>0</v>
      </c>
    </row>
    <row r="81" spans="1:20" x14ac:dyDescent="0.3">
      <c r="A81" s="37" t="s">
        <v>101</v>
      </c>
      <c r="B81" s="44" t="s">
        <v>78</v>
      </c>
      <c r="C81" s="37" t="e">
        <f>INDEX(Себестоимость!B:B,MATCH('Тех отчёт'!A81,Себестоимость!A:A,0))</f>
        <v>#N/A</v>
      </c>
      <c r="D81" s="39">
        <f>SUMIF(Заказы!A:A,'Тех отчёт'!A81,Заказы!J:J)</f>
        <v>0</v>
      </c>
      <c r="E81" s="40">
        <f>SUMIF(Заказы!A:A,'Тех отчёт'!A81,Заказы!F:F)</f>
        <v>0</v>
      </c>
      <c r="F81" s="52">
        <f>INDEX('Расшифровка отчёта'!O:O,MATCH('Тех отчёт'!A81,'Расшифровка отчёта'!B:B,0))</f>
        <v>0</v>
      </c>
      <c r="G81" s="40">
        <f>INDEX('Расшифровка отчёта'!P:P,MATCH('Тех отчёт'!A81,'Расшифровка отчёта'!B:B,0))</f>
        <v>0</v>
      </c>
      <c r="H81" s="41" t="str">
        <f t="shared" si="4"/>
        <v>-</v>
      </c>
      <c r="I81" s="42">
        <f t="shared" si="5"/>
        <v>0</v>
      </c>
      <c r="J81" s="41" t="str">
        <f t="shared" si="6"/>
        <v>-</v>
      </c>
      <c r="L81" s="43" t="e">
        <f>AVERAGEIF('Начисления и компенсации по тов'!A:A,'Тех отчёт'!A81,'Начисления и компенсации по тов'!W:W)</f>
        <v>#DIV/0!</v>
      </c>
      <c r="M81" s="37">
        <f>INDEX('Расшифровка отчёта'!H:H,MATCH('Тех отчёт'!A81,'Расшифровка отчёта'!B:B,0))</f>
        <v>0</v>
      </c>
      <c r="N81" s="37">
        <f>IFERROR(INDEX('Расшифровка отчёта'!#REF!,MATCH('Тех отчёт'!A81,'Расшифровка отчёта'!B:B,0)),0)</f>
        <v>0</v>
      </c>
      <c r="O81" s="52">
        <f>INDEX('Расшифровка отчёта'!K:K,MATCH('Тех отчёт'!A81,'Расшифровка отчёта'!B:B,0))</f>
        <v>0</v>
      </c>
      <c r="P81" s="37">
        <f>IFERROR(INDEX(Реклама!#REF!,MATCH('Тех отчёт'!A81,Реклама!#REF!,0)),0)</f>
        <v>0</v>
      </c>
      <c r="Q81" s="37" t="e">
        <f>INDEX('Расшифровка отчёта'!#REF!,MATCH('Тех отчёт'!A81,'Расшифровка отчёта'!B:B,0))</f>
        <v>#REF!</v>
      </c>
      <c r="R81" s="37">
        <f>IFERROR(INDEX('Расшифровка отчёта'!L:L,MATCH('Тех отчёт'!A81,'Расшифровка отчёта'!B:B,0)),0)</f>
        <v>0</v>
      </c>
      <c r="S81" s="37">
        <f>SUMIF(Хранение!I:I,'Тех отчёт'!A81,Хранение!G:G)</f>
        <v>0</v>
      </c>
      <c r="T81" s="55">
        <f t="shared" si="7"/>
        <v>0</v>
      </c>
    </row>
    <row r="82" spans="1:20" x14ac:dyDescent="0.3">
      <c r="A82" s="37" t="s">
        <v>102</v>
      </c>
      <c r="B82" s="44" t="s">
        <v>78</v>
      </c>
      <c r="C82" s="37" t="e">
        <f>INDEX(Себестоимость!B:B,MATCH('Тех отчёт'!A82,Себестоимость!A:A,0))</f>
        <v>#N/A</v>
      </c>
      <c r="D82" s="39">
        <f>SUMIF(Заказы!A:A,'Тех отчёт'!A82,Заказы!J:J)</f>
        <v>0</v>
      </c>
      <c r="E82" s="40">
        <f>SUMIF(Заказы!A:A,'Тех отчёт'!A82,Заказы!F:F)</f>
        <v>0</v>
      </c>
      <c r="F82" s="52">
        <f>INDEX('Расшифровка отчёта'!O:O,MATCH('Тех отчёт'!A82,'Расшифровка отчёта'!B:B,0))</f>
        <v>0</v>
      </c>
      <c r="G82" s="40">
        <f>INDEX('Расшифровка отчёта'!P:P,MATCH('Тех отчёт'!A82,'Расшифровка отчёта'!B:B,0))</f>
        <v>0</v>
      </c>
      <c r="H82" s="41" t="str">
        <f t="shared" si="4"/>
        <v>-</v>
      </c>
      <c r="I82" s="42">
        <f t="shared" si="5"/>
        <v>0</v>
      </c>
      <c r="J82" s="41" t="str">
        <f t="shared" si="6"/>
        <v>-</v>
      </c>
      <c r="L82" s="43" t="e">
        <f>AVERAGEIF('Начисления и компенсации по тов'!A:A,'Тех отчёт'!A82,'Начисления и компенсации по тов'!W:W)</f>
        <v>#DIV/0!</v>
      </c>
      <c r="M82" s="37">
        <f>INDEX('Расшифровка отчёта'!H:H,MATCH('Тех отчёт'!A82,'Расшифровка отчёта'!B:B,0))</f>
        <v>0</v>
      </c>
      <c r="N82" s="37">
        <f>IFERROR(INDEX('Расшифровка отчёта'!#REF!,MATCH('Тех отчёт'!A82,'Расшифровка отчёта'!B:B,0)),0)</f>
        <v>0</v>
      </c>
      <c r="O82" s="52">
        <f>INDEX('Расшифровка отчёта'!K:K,MATCH('Тех отчёт'!A82,'Расшифровка отчёта'!B:B,0))</f>
        <v>0</v>
      </c>
      <c r="P82" s="37">
        <f>IFERROR(INDEX(Реклама!#REF!,MATCH('Тех отчёт'!A82,Реклама!#REF!,0)),0)</f>
        <v>0</v>
      </c>
      <c r="Q82" s="37" t="e">
        <f>INDEX('Расшифровка отчёта'!#REF!,MATCH('Тех отчёт'!A82,'Расшифровка отчёта'!B:B,0))</f>
        <v>#REF!</v>
      </c>
      <c r="R82" s="37">
        <f>IFERROR(INDEX('Расшифровка отчёта'!L:L,MATCH('Тех отчёт'!A82,'Расшифровка отчёта'!B:B,0)),0)</f>
        <v>0</v>
      </c>
      <c r="S82" s="37">
        <f>SUMIF(Хранение!I:I,'Тех отчёт'!A82,Хранение!G:G)</f>
        <v>0</v>
      </c>
      <c r="T82" s="55">
        <f t="shared" si="7"/>
        <v>0</v>
      </c>
    </row>
    <row r="83" spans="1:20" x14ac:dyDescent="0.3">
      <c r="A83" s="37" t="s">
        <v>103</v>
      </c>
      <c r="B83" s="44" t="s">
        <v>78</v>
      </c>
      <c r="C83" s="37" t="e">
        <f>INDEX(Себестоимость!B:B,MATCH('Тех отчёт'!A83,Себестоимость!A:A,0))</f>
        <v>#N/A</v>
      </c>
      <c r="D83" s="39">
        <f>SUMIF(Заказы!A:A,'Тех отчёт'!A83,Заказы!J:J)</f>
        <v>0</v>
      </c>
      <c r="E83" s="40">
        <f>SUMIF(Заказы!A:A,'Тех отчёт'!A83,Заказы!F:F)</f>
        <v>0</v>
      </c>
      <c r="F83" s="52">
        <f>INDEX('Расшифровка отчёта'!O:O,MATCH('Тех отчёт'!A83,'Расшифровка отчёта'!B:B,0))</f>
        <v>0</v>
      </c>
      <c r="G83" s="40">
        <f>INDEX('Расшифровка отчёта'!P:P,MATCH('Тех отчёт'!A83,'Расшифровка отчёта'!B:B,0))</f>
        <v>0</v>
      </c>
      <c r="H83" s="41" t="str">
        <f t="shared" si="4"/>
        <v>-</v>
      </c>
      <c r="I83" s="42">
        <f t="shared" si="5"/>
        <v>0</v>
      </c>
      <c r="J83" s="41" t="str">
        <f t="shared" si="6"/>
        <v>-</v>
      </c>
      <c r="L83" s="43" t="e">
        <f>AVERAGEIF('Начисления и компенсации по тов'!A:A,'Тех отчёт'!A83,'Начисления и компенсации по тов'!W:W)</f>
        <v>#DIV/0!</v>
      </c>
      <c r="M83" s="37">
        <f>INDEX('Расшифровка отчёта'!H:H,MATCH('Тех отчёт'!A83,'Расшифровка отчёта'!B:B,0))</f>
        <v>0</v>
      </c>
      <c r="N83" s="37">
        <f>IFERROR(INDEX('Расшифровка отчёта'!#REF!,MATCH('Тех отчёт'!A83,'Расшифровка отчёта'!B:B,0)),0)</f>
        <v>0</v>
      </c>
      <c r="O83" s="52">
        <f>INDEX('Расшифровка отчёта'!K:K,MATCH('Тех отчёт'!A83,'Расшифровка отчёта'!B:B,0))</f>
        <v>0</v>
      </c>
      <c r="P83" s="37">
        <f>IFERROR(INDEX(Реклама!#REF!,MATCH('Тех отчёт'!A83,Реклама!#REF!,0)),0)</f>
        <v>0</v>
      </c>
      <c r="Q83" s="37" t="e">
        <f>INDEX('Расшифровка отчёта'!#REF!,MATCH('Тех отчёт'!A83,'Расшифровка отчёта'!B:B,0))</f>
        <v>#REF!</v>
      </c>
      <c r="R83" s="37">
        <f>IFERROR(INDEX('Расшифровка отчёта'!L:L,MATCH('Тех отчёт'!A83,'Расшифровка отчёта'!B:B,0)),0)</f>
        <v>0</v>
      </c>
      <c r="S83" s="37">
        <f>SUMIF(Хранение!I:I,'Тех отчёт'!A83,Хранение!G:G)</f>
        <v>0</v>
      </c>
      <c r="T83" s="55">
        <f t="shared" si="7"/>
        <v>0</v>
      </c>
    </row>
    <row r="84" spans="1:20" x14ac:dyDescent="0.3">
      <c r="A84" s="37" t="s">
        <v>104</v>
      </c>
      <c r="B84" s="44" t="s">
        <v>78</v>
      </c>
      <c r="C84" s="37" t="e">
        <f>INDEX(Себестоимость!B:B,MATCH('Тех отчёт'!A84,Себестоимость!A:A,0))</f>
        <v>#N/A</v>
      </c>
      <c r="D84" s="39">
        <f>SUMIF(Заказы!A:A,'Тех отчёт'!A84,Заказы!J:J)</f>
        <v>0</v>
      </c>
      <c r="E84" s="40">
        <f>SUMIF(Заказы!A:A,'Тех отчёт'!A84,Заказы!F:F)</f>
        <v>0</v>
      </c>
      <c r="F84" s="52">
        <f>INDEX('Расшифровка отчёта'!O:O,MATCH('Тех отчёт'!A84,'Расшифровка отчёта'!B:B,0))</f>
        <v>0</v>
      </c>
      <c r="G84" s="40">
        <f>INDEX('Расшифровка отчёта'!P:P,MATCH('Тех отчёт'!A84,'Расшифровка отчёта'!B:B,0))</f>
        <v>0</v>
      </c>
      <c r="H84" s="41" t="str">
        <f t="shared" si="4"/>
        <v>-</v>
      </c>
      <c r="I84" s="42">
        <f t="shared" si="5"/>
        <v>0</v>
      </c>
      <c r="J84" s="41" t="str">
        <f t="shared" si="6"/>
        <v>-</v>
      </c>
      <c r="L84" s="43" t="e">
        <f>AVERAGEIF('Начисления и компенсации по тов'!A:A,'Тех отчёт'!A84,'Начисления и компенсации по тов'!W:W)</f>
        <v>#DIV/0!</v>
      </c>
      <c r="M84" s="37">
        <f>INDEX('Расшифровка отчёта'!H:H,MATCH('Тех отчёт'!A84,'Расшифровка отчёта'!B:B,0))</f>
        <v>0</v>
      </c>
      <c r="N84" s="37">
        <f>IFERROR(INDEX('Расшифровка отчёта'!#REF!,MATCH('Тех отчёт'!A84,'Расшифровка отчёта'!B:B,0)),0)</f>
        <v>0</v>
      </c>
      <c r="O84" s="52">
        <f>INDEX('Расшифровка отчёта'!K:K,MATCH('Тех отчёт'!A84,'Расшифровка отчёта'!B:B,0))</f>
        <v>0</v>
      </c>
      <c r="P84" s="37">
        <f>IFERROR(INDEX(Реклама!#REF!,MATCH('Тех отчёт'!A84,Реклама!#REF!,0)),0)</f>
        <v>0</v>
      </c>
      <c r="Q84" s="37" t="e">
        <f>INDEX('Расшифровка отчёта'!#REF!,MATCH('Тех отчёт'!A84,'Расшифровка отчёта'!B:B,0))</f>
        <v>#REF!</v>
      </c>
      <c r="R84" s="37">
        <f>IFERROR(INDEX('Расшифровка отчёта'!L:L,MATCH('Тех отчёт'!A84,'Расшифровка отчёта'!B:B,0)),0)</f>
        <v>0</v>
      </c>
      <c r="S84" s="37">
        <f>SUMIF(Хранение!I:I,'Тех отчёт'!A84,Хранение!G:G)</f>
        <v>0</v>
      </c>
      <c r="T84" s="55">
        <f t="shared" si="7"/>
        <v>0</v>
      </c>
    </row>
    <row r="85" spans="1:20" x14ac:dyDescent="0.3">
      <c r="A85" s="37" t="s">
        <v>105</v>
      </c>
      <c r="B85" s="44" t="s">
        <v>78</v>
      </c>
      <c r="C85" s="37" t="e">
        <f>INDEX(Себестоимость!B:B,MATCH('Тех отчёт'!A85,Себестоимость!A:A,0))</f>
        <v>#N/A</v>
      </c>
      <c r="D85" s="39">
        <f>SUMIF(Заказы!A:A,'Тех отчёт'!A85,Заказы!J:J)</f>
        <v>0</v>
      </c>
      <c r="E85" s="40">
        <f>SUMIF(Заказы!A:A,'Тех отчёт'!A85,Заказы!F:F)</f>
        <v>0</v>
      </c>
      <c r="F85" s="52">
        <f>INDEX('Расшифровка отчёта'!O:O,MATCH('Тех отчёт'!A85,'Расшифровка отчёта'!B:B,0))</f>
        <v>0</v>
      </c>
      <c r="G85" s="40">
        <f>INDEX('Расшифровка отчёта'!P:P,MATCH('Тех отчёт'!A85,'Расшифровка отчёта'!B:B,0))</f>
        <v>0</v>
      </c>
      <c r="H85" s="41" t="str">
        <f t="shared" si="4"/>
        <v>-</v>
      </c>
      <c r="I85" s="42">
        <f t="shared" si="5"/>
        <v>0</v>
      </c>
      <c r="J85" s="41" t="str">
        <f t="shared" si="6"/>
        <v>-</v>
      </c>
      <c r="L85" s="43" t="e">
        <f>AVERAGEIF('Начисления и компенсации по тов'!A:A,'Тех отчёт'!A85,'Начисления и компенсации по тов'!W:W)</f>
        <v>#DIV/0!</v>
      </c>
      <c r="M85" s="37">
        <f>INDEX('Расшифровка отчёта'!H:H,MATCH('Тех отчёт'!A85,'Расшифровка отчёта'!B:B,0))</f>
        <v>0</v>
      </c>
      <c r="N85" s="37">
        <f>IFERROR(INDEX('Расшифровка отчёта'!#REF!,MATCH('Тех отчёт'!A85,'Расшифровка отчёта'!B:B,0)),0)</f>
        <v>0</v>
      </c>
      <c r="O85" s="52">
        <f>INDEX('Расшифровка отчёта'!K:K,MATCH('Тех отчёт'!A85,'Расшифровка отчёта'!B:B,0))</f>
        <v>0</v>
      </c>
      <c r="P85" s="37">
        <f>IFERROR(INDEX(Реклама!#REF!,MATCH('Тех отчёт'!A85,Реклама!#REF!,0)),0)</f>
        <v>0</v>
      </c>
      <c r="Q85" s="37" t="e">
        <f>INDEX('Расшифровка отчёта'!#REF!,MATCH('Тех отчёт'!A85,'Расшифровка отчёта'!B:B,0))</f>
        <v>#REF!</v>
      </c>
      <c r="R85" s="37">
        <f>IFERROR(INDEX('Расшифровка отчёта'!L:L,MATCH('Тех отчёт'!A85,'Расшифровка отчёта'!B:B,0)),0)</f>
        <v>0</v>
      </c>
      <c r="S85" s="37">
        <f>SUMIF(Хранение!I:I,'Тех отчёт'!A85,Хранение!G:G)</f>
        <v>0</v>
      </c>
      <c r="T85" s="55">
        <f t="shared" si="7"/>
        <v>0</v>
      </c>
    </row>
    <row r="86" spans="1:20" x14ac:dyDescent="0.3">
      <c r="A86" s="37" t="s">
        <v>106</v>
      </c>
      <c r="B86" s="44" t="s">
        <v>78</v>
      </c>
      <c r="C86" s="37" t="e">
        <f>INDEX(Себестоимость!B:B,MATCH('Тех отчёт'!A86,Себестоимость!A:A,0))</f>
        <v>#N/A</v>
      </c>
      <c r="D86" s="39">
        <f>SUMIF(Заказы!A:A,'Тех отчёт'!A86,Заказы!J:J)</f>
        <v>0</v>
      </c>
      <c r="E86" s="40">
        <f>SUMIF(Заказы!A:A,'Тех отчёт'!A86,Заказы!F:F)</f>
        <v>0</v>
      </c>
      <c r="F86" s="52">
        <f>INDEX('Расшифровка отчёта'!O:O,MATCH('Тех отчёт'!A86,'Расшифровка отчёта'!B:B,0))</f>
        <v>0</v>
      </c>
      <c r="G86" s="40">
        <f>INDEX('Расшифровка отчёта'!P:P,MATCH('Тех отчёт'!A86,'Расшифровка отчёта'!B:B,0))</f>
        <v>0</v>
      </c>
      <c r="H86" s="41" t="str">
        <f t="shared" si="4"/>
        <v>-</v>
      </c>
      <c r="I86" s="42">
        <f t="shared" si="5"/>
        <v>0</v>
      </c>
      <c r="J86" s="41" t="str">
        <f t="shared" si="6"/>
        <v>-</v>
      </c>
      <c r="L86" s="43" t="e">
        <f>AVERAGEIF('Начисления и компенсации по тов'!A:A,'Тех отчёт'!A86,'Начисления и компенсации по тов'!W:W)</f>
        <v>#DIV/0!</v>
      </c>
      <c r="M86" s="37">
        <f>INDEX('Расшифровка отчёта'!H:H,MATCH('Тех отчёт'!A86,'Расшифровка отчёта'!B:B,0))</f>
        <v>0</v>
      </c>
      <c r="N86" s="37">
        <f>IFERROR(INDEX('Расшифровка отчёта'!#REF!,MATCH('Тех отчёт'!A86,'Расшифровка отчёта'!B:B,0)),0)</f>
        <v>0</v>
      </c>
      <c r="O86" s="52">
        <f>INDEX('Расшифровка отчёта'!K:K,MATCH('Тех отчёт'!A86,'Расшифровка отчёта'!B:B,0))</f>
        <v>0</v>
      </c>
      <c r="P86" s="37">
        <f>IFERROR(INDEX(Реклама!#REF!,MATCH('Тех отчёт'!A86,Реклама!#REF!,0)),0)</f>
        <v>0</v>
      </c>
      <c r="Q86" s="37" t="e">
        <f>INDEX('Расшифровка отчёта'!#REF!,MATCH('Тех отчёт'!A86,'Расшифровка отчёта'!B:B,0))</f>
        <v>#REF!</v>
      </c>
      <c r="R86" s="37">
        <f>IFERROR(INDEX('Расшифровка отчёта'!L:L,MATCH('Тех отчёт'!A86,'Расшифровка отчёта'!B:B,0)),0)</f>
        <v>0</v>
      </c>
      <c r="S86" s="37">
        <f>SUMIF(Хранение!I:I,'Тех отчёт'!A86,Хранение!G:G)</f>
        <v>0</v>
      </c>
      <c r="T86" s="55">
        <f t="shared" si="7"/>
        <v>0</v>
      </c>
    </row>
    <row r="87" spans="1:20" x14ac:dyDescent="0.3">
      <c r="A87" s="37" t="s">
        <v>107</v>
      </c>
      <c r="B87" s="44" t="s">
        <v>78</v>
      </c>
      <c r="C87" s="37" t="e">
        <f>INDEX(Себестоимость!B:B,MATCH('Тех отчёт'!A87,Себестоимость!A:A,0))</f>
        <v>#N/A</v>
      </c>
      <c r="D87" s="39">
        <f>SUMIF(Заказы!A:A,'Тех отчёт'!A87,Заказы!J:J)</f>
        <v>0</v>
      </c>
      <c r="E87" s="40">
        <f>SUMIF(Заказы!A:A,'Тех отчёт'!A87,Заказы!F:F)</f>
        <v>0</v>
      </c>
      <c r="F87" s="52">
        <f>INDEX('Расшифровка отчёта'!O:O,MATCH('Тех отчёт'!A87,'Расшифровка отчёта'!B:B,0))</f>
        <v>0</v>
      </c>
      <c r="G87" s="40">
        <f>INDEX('Расшифровка отчёта'!P:P,MATCH('Тех отчёт'!A87,'Расшифровка отчёта'!B:B,0))</f>
        <v>0</v>
      </c>
      <c r="H87" s="41" t="str">
        <f t="shared" si="4"/>
        <v>-</v>
      </c>
      <c r="I87" s="42">
        <f t="shared" si="5"/>
        <v>0</v>
      </c>
      <c r="J87" s="41" t="str">
        <f t="shared" si="6"/>
        <v>-</v>
      </c>
      <c r="L87" s="43" t="e">
        <f>AVERAGEIF('Начисления и компенсации по тов'!A:A,'Тех отчёт'!A87,'Начисления и компенсации по тов'!W:W)</f>
        <v>#DIV/0!</v>
      </c>
      <c r="M87" s="37">
        <f>INDEX('Расшифровка отчёта'!H:H,MATCH('Тех отчёт'!A87,'Расшифровка отчёта'!B:B,0))</f>
        <v>0</v>
      </c>
      <c r="N87" s="37">
        <f>IFERROR(INDEX('Расшифровка отчёта'!#REF!,MATCH('Тех отчёт'!A87,'Расшифровка отчёта'!B:B,0)),0)</f>
        <v>0</v>
      </c>
      <c r="O87" s="52">
        <f>INDEX('Расшифровка отчёта'!K:K,MATCH('Тех отчёт'!A87,'Расшифровка отчёта'!B:B,0))</f>
        <v>0</v>
      </c>
      <c r="P87" s="37">
        <f>IFERROR(INDEX(Реклама!#REF!,MATCH('Тех отчёт'!A87,Реклама!#REF!,0)),0)</f>
        <v>0</v>
      </c>
      <c r="Q87" s="37" t="e">
        <f>INDEX('Расшифровка отчёта'!#REF!,MATCH('Тех отчёт'!A87,'Расшифровка отчёта'!B:B,0))</f>
        <v>#REF!</v>
      </c>
      <c r="R87" s="37">
        <f>IFERROR(INDEX('Расшифровка отчёта'!L:L,MATCH('Тех отчёт'!A87,'Расшифровка отчёта'!B:B,0)),0)</f>
        <v>0</v>
      </c>
      <c r="S87" s="37">
        <f>SUMIF(Хранение!I:I,'Тех отчёт'!A87,Хранение!G:G)</f>
        <v>0</v>
      </c>
      <c r="T87" s="55">
        <f t="shared" si="7"/>
        <v>0</v>
      </c>
    </row>
    <row r="88" spans="1:20" x14ac:dyDescent="0.3">
      <c r="A88" s="37" t="s">
        <v>108</v>
      </c>
      <c r="B88" s="44" t="s">
        <v>78</v>
      </c>
      <c r="C88" s="37" t="e">
        <f>INDEX(Себестоимость!B:B,MATCH('Тех отчёт'!A88,Себестоимость!A:A,0))</f>
        <v>#N/A</v>
      </c>
      <c r="D88" s="39">
        <f>SUMIF(Заказы!A:A,'Тех отчёт'!A88,Заказы!J:J)</f>
        <v>0</v>
      </c>
      <c r="E88" s="40">
        <f>SUMIF(Заказы!A:A,'Тех отчёт'!A88,Заказы!F:F)</f>
        <v>0</v>
      </c>
      <c r="F88" s="52">
        <f>INDEX('Расшифровка отчёта'!O:O,MATCH('Тех отчёт'!A88,'Расшифровка отчёта'!B:B,0))</f>
        <v>0</v>
      </c>
      <c r="G88" s="40">
        <f>INDEX('Расшифровка отчёта'!P:P,MATCH('Тех отчёт'!A88,'Расшифровка отчёта'!B:B,0))</f>
        <v>0</v>
      </c>
      <c r="H88" s="41" t="str">
        <f t="shared" si="4"/>
        <v>-</v>
      </c>
      <c r="I88" s="42">
        <f t="shared" si="5"/>
        <v>0</v>
      </c>
      <c r="J88" s="41" t="str">
        <f t="shared" si="6"/>
        <v>-</v>
      </c>
      <c r="L88" s="43" t="e">
        <f>AVERAGEIF('Начисления и компенсации по тов'!A:A,'Тех отчёт'!A88,'Начисления и компенсации по тов'!W:W)</f>
        <v>#DIV/0!</v>
      </c>
      <c r="M88" s="37">
        <f>INDEX('Расшифровка отчёта'!H:H,MATCH('Тех отчёт'!A88,'Расшифровка отчёта'!B:B,0))</f>
        <v>0</v>
      </c>
      <c r="N88" s="37">
        <f>IFERROR(INDEX('Расшифровка отчёта'!#REF!,MATCH('Тех отчёт'!A88,'Расшифровка отчёта'!B:B,0)),0)</f>
        <v>0</v>
      </c>
      <c r="O88" s="52">
        <f>INDEX('Расшифровка отчёта'!K:K,MATCH('Тех отчёт'!A88,'Расшифровка отчёта'!B:B,0))</f>
        <v>0</v>
      </c>
      <c r="P88" s="37">
        <f>IFERROR(INDEX(Реклама!#REF!,MATCH('Тех отчёт'!A88,Реклама!#REF!,0)),0)</f>
        <v>0</v>
      </c>
      <c r="Q88" s="37" t="e">
        <f>INDEX('Расшифровка отчёта'!#REF!,MATCH('Тех отчёт'!A88,'Расшифровка отчёта'!B:B,0))</f>
        <v>#REF!</v>
      </c>
      <c r="R88" s="37">
        <f>IFERROR(INDEX('Расшифровка отчёта'!L:L,MATCH('Тех отчёт'!A88,'Расшифровка отчёта'!B:B,0)),0)</f>
        <v>0</v>
      </c>
      <c r="S88" s="37">
        <f>SUMIF(Хранение!I:I,'Тех отчёт'!A88,Хранение!G:G)</f>
        <v>0</v>
      </c>
      <c r="T88" s="55">
        <f t="shared" si="7"/>
        <v>0</v>
      </c>
    </row>
    <row r="89" spans="1:20" x14ac:dyDescent="0.3">
      <c r="A89" s="37" t="s">
        <v>109</v>
      </c>
      <c r="B89" s="44" t="s">
        <v>78</v>
      </c>
      <c r="C89" s="37" t="e">
        <f>INDEX(Себестоимость!B:B,MATCH('Тех отчёт'!A89,Себестоимость!A:A,0))</f>
        <v>#N/A</v>
      </c>
      <c r="D89" s="39">
        <f>SUMIF(Заказы!A:A,'Тех отчёт'!A89,Заказы!J:J)</f>
        <v>0</v>
      </c>
      <c r="E89" s="40">
        <f>SUMIF(Заказы!A:A,'Тех отчёт'!A89,Заказы!F:F)</f>
        <v>0</v>
      </c>
      <c r="F89" s="52">
        <f>INDEX('Расшифровка отчёта'!O:O,MATCH('Тех отчёт'!A89,'Расшифровка отчёта'!B:B,0))</f>
        <v>0</v>
      </c>
      <c r="G89" s="40">
        <f>INDEX('Расшифровка отчёта'!P:P,MATCH('Тех отчёт'!A89,'Расшифровка отчёта'!B:B,0))</f>
        <v>0</v>
      </c>
      <c r="H89" s="41" t="str">
        <f t="shared" si="4"/>
        <v>-</v>
      </c>
      <c r="I89" s="42">
        <f t="shared" si="5"/>
        <v>0</v>
      </c>
      <c r="J89" s="41" t="str">
        <f t="shared" si="6"/>
        <v>-</v>
      </c>
      <c r="L89" s="43" t="e">
        <f>AVERAGEIF('Начисления и компенсации по тов'!A:A,'Тех отчёт'!A89,'Начисления и компенсации по тов'!W:W)</f>
        <v>#DIV/0!</v>
      </c>
      <c r="M89" s="37">
        <f>INDEX('Расшифровка отчёта'!H:H,MATCH('Тех отчёт'!A89,'Расшифровка отчёта'!B:B,0))</f>
        <v>0</v>
      </c>
      <c r="N89" s="37">
        <f>IFERROR(INDEX('Расшифровка отчёта'!#REF!,MATCH('Тех отчёт'!A89,'Расшифровка отчёта'!B:B,0)),0)</f>
        <v>0</v>
      </c>
      <c r="O89" s="52">
        <f>INDEX('Расшифровка отчёта'!K:K,MATCH('Тех отчёт'!A89,'Расшифровка отчёта'!B:B,0))</f>
        <v>0</v>
      </c>
      <c r="P89" s="37">
        <f>IFERROR(INDEX(Реклама!#REF!,MATCH('Тех отчёт'!A89,Реклама!#REF!,0)),0)</f>
        <v>0</v>
      </c>
      <c r="Q89" s="37" t="e">
        <f>INDEX('Расшифровка отчёта'!#REF!,MATCH('Тех отчёт'!A89,'Расшифровка отчёта'!B:B,0))</f>
        <v>#REF!</v>
      </c>
      <c r="R89" s="37">
        <f>IFERROR(INDEX('Расшифровка отчёта'!L:L,MATCH('Тех отчёт'!A89,'Расшифровка отчёта'!B:B,0)),0)</f>
        <v>0</v>
      </c>
      <c r="S89" s="37">
        <f>SUMIF(Хранение!I:I,'Тех отчёт'!A89,Хранение!G:G)</f>
        <v>0</v>
      </c>
      <c r="T89" s="55">
        <f t="shared" si="7"/>
        <v>0</v>
      </c>
    </row>
    <row r="90" spans="1:20" x14ac:dyDescent="0.3">
      <c r="A90" s="37" t="s">
        <v>110</v>
      </c>
      <c r="B90" s="44" t="s">
        <v>78</v>
      </c>
      <c r="C90" s="37" t="e">
        <f>INDEX(Себестоимость!B:B,MATCH('Тех отчёт'!A90,Себестоимость!A:A,0))</f>
        <v>#N/A</v>
      </c>
      <c r="D90" s="39">
        <f>SUMIF(Заказы!A:A,'Тех отчёт'!A90,Заказы!J:J)</f>
        <v>0</v>
      </c>
      <c r="E90" s="40">
        <f>SUMIF(Заказы!A:A,'Тех отчёт'!A90,Заказы!F:F)</f>
        <v>0</v>
      </c>
      <c r="F90" s="52">
        <f>INDEX('Расшифровка отчёта'!O:O,MATCH('Тех отчёт'!A90,'Расшифровка отчёта'!B:B,0))</f>
        <v>0</v>
      </c>
      <c r="G90" s="40">
        <f>INDEX('Расшифровка отчёта'!P:P,MATCH('Тех отчёт'!A90,'Расшифровка отчёта'!B:B,0))</f>
        <v>0</v>
      </c>
      <c r="H90" s="41" t="str">
        <f t="shared" si="4"/>
        <v>-</v>
      </c>
      <c r="I90" s="42">
        <f t="shared" si="5"/>
        <v>0</v>
      </c>
      <c r="J90" s="41" t="str">
        <f t="shared" si="6"/>
        <v>-</v>
      </c>
      <c r="L90" s="43" t="e">
        <f>AVERAGEIF('Начисления и компенсации по тов'!A:A,'Тех отчёт'!A90,'Начисления и компенсации по тов'!W:W)</f>
        <v>#DIV/0!</v>
      </c>
      <c r="M90" s="37">
        <f>INDEX('Расшифровка отчёта'!H:H,MATCH('Тех отчёт'!A90,'Расшифровка отчёта'!B:B,0))</f>
        <v>0</v>
      </c>
      <c r="N90" s="37">
        <f>IFERROR(INDEX('Расшифровка отчёта'!#REF!,MATCH('Тех отчёт'!A90,'Расшифровка отчёта'!B:B,0)),0)</f>
        <v>0</v>
      </c>
      <c r="O90" s="52">
        <f>INDEX('Расшифровка отчёта'!K:K,MATCH('Тех отчёт'!A90,'Расшифровка отчёта'!B:B,0))</f>
        <v>0</v>
      </c>
      <c r="P90" s="37">
        <f>IFERROR(INDEX(Реклама!#REF!,MATCH('Тех отчёт'!A90,Реклама!#REF!,0)),0)</f>
        <v>0</v>
      </c>
      <c r="Q90" s="37" t="e">
        <f>INDEX('Расшифровка отчёта'!#REF!,MATCH('Тех отчёт'!A90,'Расшифровка отчёта'!B:B,0))</f>
        <v>#REF!</v>
      </c>
      <c r="R90" s="37">
        <f>IFERROR(INDEX('Расшифровка отчёта'!L:L,MATCH('Тех отчёт'!A90,'Расшифровка отчёта'!B:B,0)),0)</f>
        <v>0</v>
      </c>
      <c r="S90" s="37">
        <f>SUMIF(Хранение!I:I,'Тех отчёт'!A90,Хранение!G:G)</f>
        <v>0</v>
      </c>
      <c r="T90" s="55">
        <f t="shared" si="7"/>
        <v>0</v>
      </c>
    </row>
    <row r="91" spans="1:20" x14ac:dyDescent="0.3">
      <c r="A91" s="37" t="s">
        <v>111</v>
      </c>
      <c r="B91" s="44" t="s">
        <v>78</v>
      </c>
      <c r="C91" s="37" t="e">
        <f>INDEX(Себестоимость!B:B,MATCH('Тех отчёт'!A91,Себестоимость!A:A,0))</f>
        <v>#N/A</v>
      </c>
      <c r="D91" s="39">
        <f>SUMIF(Заказы!A:A,'Тех отчёт'!A91,Заказы!J:J)</f>
        <v>0</v>
      </c>
      <c r="E91" s="40">
        <f>SUMIF(Заказы!A:A,'Тех отчёт'!A91,Заказы!F:F)</f>
        <v>0</v>
      </c>
      <c r="F91" s="52">
        <f>INDEX('Расшифровка отчёта'!O:O,MATCH('Тех отчёт'!A91,'Расшифровка отчёта'!B:B,0))</f>
        <v>0</v>
      </c>
      <c r="G91" s="40">
        <f>INDEX('Расшифровка отчёта'!P:P,MATCH('Тех отчёт'!A91,'Расшифровка отчёта'!B:B,0))</f>
        <v>0</v>
      </c>
      <c r="H91" s="41" t="str">
        <f t="shared" si="4"/>
        <v>-</v>
      </c>
      <c r="I91" s="42">
        <f t="shared" si="5"/>
        <v>0</v>
      </c>
      <c r="J91" s="41" t="str">
        <f t="shared" si="6"/>
        <v>-</v>
      </c>
      <c r="L91" s="43" t="e">
        <f>AVERAGEIF('Начисления и компенсации по тов'!A:A,'Тех отчёт'!A91,'Начисления и компенсации по тов'!W:W)</f>
        <v>#DIV/0!</v>
      </c>
      <c r="M91" s="37">
        <f>INDEX('Расшифровка отчёта'!H:H,MATCH('Тех отчёт'!A91,'Расшифровка отчёта'!B:B,0))</f>
        <v>0</v>
      </c>
      <c r="N91" s="37">
        <f>IFERROR(INDEX('Расшифровка отчёта'!#REF!,MATCH('Тех отчёт'!A91,'Расшифровка отчёта'!B:B,0)),0)</f>
        <v>0</v>
      </c>
      <c r="O91" s="52">
        <f>INDEX('Расшифровка отчёта'!K:K,MATCH('Тех отчёт'!A91,'Расшифровка отчёта'!B:B,0))</f>
        <v>0</v>
      </c>
      <c r="P91" s="37">
        <f>IFERROR(INDEX(Реклама!#REF!,MATCH('Тех отчёт'!A91,Реклама!#REF!,0)),0)</f>
        <v>0</v>
      </c>
      <c r="Q91" s="37" t="e">
        <f>INDEX('Расшифровка отчёта'!#REF!,MATCH('Тех отчёт'!A91,'Расшифровка отчёта'!B:B,0))</f>
        <v>#REF!</v>
      </c>
      <c r="R91" s="37">
        <f>IFERROR(INDEX('Расшифровка отчёта'!L:L,MATCH('Тех отчёт'!A91,'Расшифровка отчёта'!B:B,0)),0)</f>
        <v>0</v>
      </c>
      <c r="S91" s="37">
        <f>SUMIF(Хранение!I:I,'Тех отчёт'!A91,Хранение!G:G)</f>
        <v>0</v>
      </c>
      <c r="T91" s="55">
        <f t="shared" si="7"/>
        <v>0</v>
      </c>
    </row>
    <row r="92" spans="1:20" x14ac:dyDescent="0.3">
      <c r="A92" s="37" t="s">
        <v>112</v>
      </c>
      <c r="B92" s="44" t="s">
        <v>78</v>
      </c>
      <c r="C92" s="37" t="e">
        <f>INDEX(Себестоимость!B:B,MATCH('Тех отчёт'!A92,Себестоимость!A:A,0))</f>
        <v>#N/A</v>
      </c>
      <c r="D92" s="39">
        <f>SUMIF(Заказы!A:A,'Тех отчёт'!A92,Заказы!J:J)</f>
        <v>0</v>
      </c>
      <c r="E92" s="40">
        <f>SUMIF(Заказы!A:A,'Тех отчёт'!A92,Заказы!F:F)</f>
        <v>0</v>
      </c>
      <c r="F92" s="52">
        <f>INDEX('Расшифровка отчёта'!O:O,MATCH('Тех отчёт'!A92,'Расшифровка отчёта'!B:B,0))</f>
        <v>0</v>
      </c>
      <c r="G92" s="40">
        <f>INDEX('Расшифровка отчёта'!P:P,MATCH('Тех отчёт'!A92,'Расшифровка отчёта'!B:B,0))</f>
        <v>0</v>
      </c>
      <c r="H92" s="41" t="str">
        <f t="shared" si="4"/>
        <v>-</v>
      </c>
      <c r="I92" s="42">
        <f t="shared" si="5"/>
        <v>0</v>
      </c>
      <c r="J92" s="41" t="str">
        <f t="shared" si="6"/>
        <v>-</v>
      </c>
      <c r="L92" s="43" t="e">
        <f>AVERAGEIF('Начисления и компенсации по тов'!A:A,'Тех отчёт'!A92,'Начисления и компенсации по тов'!W:W)</f>
        <v>#DIV/0!</v>
      </c>
      <c r="M92" s="37">
        <f>INDEX('Расшифровка отчёта'!H:H,MATCH('Тех отчёт'!A92,'Расшифровка отчёта'!B:B,0))</f>
        <v>0</v>
      </c>
      <c r="N92" s="37">
        <f>IFERROR(INDEX('Расшифровка отчёта'!#REF!,MATCH('Тех отчёт'!A92,'Расшифровка отчёта'!B:B,0)),0)</f>
        <v>0</v>
      </c>
      <c r="O92" s="52">
        <f>INDEX('Расшифровка отчёта'!K:K,MATCH('Тех отчёт'!A92,'Расшифровка отчёта'!B:B,0))</f>
        <v>0</v>
      </c>
      <c r="P92" s="37">
        <f>IFERROR(INDEX(Реклама!#REF!,MATCH('Тех отчёт'!A92,Реклама!#REF!,0)),0)</f>
        <v>0</v>
      </c>
      <c r="Q92" s="37" t="e">
        <f>INDEX('Расшифровка отчёта'!#REF!,MATCH('Тех отчёт'!A92,'Расшифровка отчёта'!B:B,0))</f>
        <v>#REF!</v>
      </c>
      <c r="R92" s="37">
        <f>IFERROR(INDEX('Расшифровка отчёта'!L:L,MATCH('Тех отчёт'!A92,'Расшифровка отчёта'!B:B,0)),0)</f>
        <v>0</v>
      </c>
      <c r="S92" s="37">
        <f>SUMIF(Хранение!I:I,'Тех отчёт'!A92,Хранение!G:G)</f>
        <v>0</v>
      </c>
      <c r="T92" s="55">
        <f t="shared" si="7"/>
        <v>0</v>
      </c>
    </row>
    <row r="93" spans="1:20" x14ac:dyDescent="0.3">
      <c r="A93" s="37" t="s">
        <v>113</v>
      </c>
      <c r="B93" s="44" t="s">
        <v>78</v>
      </c>
      <c r="C93" s="37" t="e">
        <f>INDEX(Себестоимость!B:B,MATCH('Тех отчёт'!A93,Себестоимость!A:A,0))</f>
        <v>#N/A</v>
      </c>
      <c r="D93" s="39">
        <f>SUMIF(Заказы!A:A,'Тех отчёт'!A93,Заказы!J:J)</f>
        <v>0</v>
      </c>
      <c r="E93" s="40">
        <f>SUMIF(Заказы!A:A,'Тех отчёт'!A93,Заказы!F:F)</f>
        <v>0</v>
      </c>
      <c r="F93" s="52">
        <f>INDEX('Расшифровка отчёта'!O:O,MATCH('Тех отчёт'!A93,'Расшифровка отчёта'!B:B,0))</f>
        <v>0</v>
      </c>
      <c r="G93" s="40">
        <f>INDEX('Расшифровка отчёта'!P:P,MATCH('Тех отчёт'!A93,'Расшифровка отчёта'!B:B,0))</f>
        <v>0</v>
      </c>
      <c r="H93" s="41" t="str">
        <f t="shared" si="4"/>
        <v>-</v>
      </c>
      <c r="I93" s="42">
        <f t="shared" si="5"/>
        <v>0</v>
      </c>
      <c r="J93" s="41" t="str">
        <f t="shared" si="6"/>
        <v>-</v>
      </c>
      <c r="L93" s="43" t="e">
        <f>AVERAGEIF('Начисления и компенсации по тов'!A:A,'Тех отчёт'!A93,'Начисления и компенсации по тов'!W:W)</f>
        <v>#DIV/0!</v>
      </c>
      <c r="M93" s="37">
        <f>INDEX('Расшифровка отчёта'!H:H,MATCH('Тех отчёт'!A93,'Расшифровка отчёта'!B:B,0))</f>
        <v>0</v>
      </c>
      <c r="N93" s="37">
        <f>IFERROR(INDEX('Расшифровка отчёта'!#REF!,MATCH('Тех отчёт'!A93,'Расшифровка отчёта'!B:B,0)),0)</f>
        <v>0</v>
      </c>
      <c r="O93" s="52">
        <f>INDEX('Расшифровка отчёта'!K:K,MATCH('Тех отчёт'!A93,'Расшифровка отчёта'!B:B,0))</f>
        <v>0</v>
      </c>
      <c r="P93" s="37">
        <f>IFERROR(INDEX(Реклама!#REF!,MATCH('Тех отчёт'!A93,Реклама!#REF!,0)),0)</f>
        <v>0</v>
      </c>
      <c r="Q93" s="37" t="e">
        <f>INDEX('Расшифровка отчёта'!#REF!,MATCH('Тех отчёт'!A93,'Расшифровка отчёта'!B:B,0))</f>
        <v>#REF!</v>
      </c>
      <c r="R93" s="37">
        <f>IFERROR(INDEX('Расшифровка отчёта'!L:L,MATCH('Тех отчёт'!A93,'Расшифровка отчёта'!B:B,0)),0)</f>
        <v>0</v>
      </c>
      <c r="S93" s="37">
        <f>SUMIF(Хранение!I:I,'Тех отчёт'!A93,Хранение!G:G)</f>
        <v>0</v>
      </c>
      <c r="T93" s="55">
        <f t="shared" si="7"/>
        <v>0</v>
      </c>
    </row>
    <row r="94" spans="1:20" x14ac:dyDescent="0.3">
      <c r="A94" s="37" t="s">
        <v>114</v>
      </c>
      <c r="B94" s="44" t="s">
        <v>78</v>
      </c>
      <c r="C94" s="37" t="e">
        <f>INDEX(Себестоимость!B:B,MATCH('Тех отчёт'!A94,Себестоимость!A:A,0))</f>
        <v>#N/A</v>
      </c>
      <c r="D94" s="39">
        <f>SUMIF(Заказы!A:A,'Тех отчёт'!A94,Заказы!J:J)</f>
        <v>0</v>
      </c>
      <c r="E94" s="40">
        <f>SUMIF(Заказы!A:A,'Тех отчёт'!A94,Заказы!F:F)</f>
        <v>0</v>
      </c>
      <c r="F94" s="52">
        <f>INDEX('Расшифровка отчёта'!O:O,MATCH('Тех отчёт'!A94,'Расшифровка отчёта'!B:B,0))</f>
        <v>0</v>
      </c>
      <c r="G94" s="40">
        <f>INDEX('Расшифровка отчёта'!P:P,MATCH('Тех отчёт'!A94,'Расшифровка отчёта'!B:B,0))</f>
        <v>0</v>
      </c>
      <c r="H94" s="41" t="str">
        <f t="shared" si="4"/>
        <v>-</v>
      </c>
      <c r="I94" s="42">
        <f t="shared" si="5"/>
        <v>0</v>
      </c>
      <c r="J94" s="41" t="str">
        <f t="shared" si="6"/>
        <v>-</v>
      </c>
      <c r="L94" s="43" t="e">
        <f>AVERAGEIF('Начисления и компенсации по тов'!A:A,'Тех отчёт'!A94,'Начисления и компенсации по тов'!W:W)</f>
        <v>#DIV/0!</v>
      </c>
      <c r="M94" s="37">
        <f>INDEX('Расшифровка отчёта'!H:H,MATCH('Тех отчёт'!A94,'Расшифровка отчёта'!B:B,0))</f>
        <v>0</v>
      </c>
      <c r="N94" s="37">
        <f>IFERROR(INDEX('Расшифровка отчёта'!#REF!,MATCH('Тех отчёт'!A94,'Расшифровка отчёта'!B:B,0)),0)</f>
        <v>0</v>
      </c>
      <c r="O94" s="52">
        <f>INDEX('Расшифровка отчёта'!K:K,MATCH('Тех отчёт'!A94,'Расшифровка отчёта'!B:B,0))</f>
        <v>0</v>
      </c>
      <c r="P94" s="37">
        <f>IFERROR(INDEX(Реклама!#REF!,MATCH('Тех отчёт'!A94,Реклама!#REF!,0)),0)</f>
        <v>0</v>
      </c>
      <c r="Q94" s="37" t="e">
        <f>INDEX('Расшифровка отчёта'!#REF!,MATCH('Тех отчёт'!A94,'Расшифровка отчёта'!B:B,0))</f>
        <v>#REF!</v>
      </c>
      <c r="R94" s="37">
        <f>IFERROR(INDEX('Расшифровка отчёта'!L:L,MATCH('Тех отчёт'!A94,'Расшифровка отчёта'!B:B,0)),0)</f>
        <v>0</v>
      </c>
      <c r="S94" s="37">
        <f>SUMIF(Хранение!I:I,'Тех отчёт'!A94,Хранение!G:G)</f>
        <v>0</v>
      </c>
      <c r="T94" s="55">
        <f t="shared" si="7"/>
        <v>0</v>
      </c>
    </row>
    <row r="95" spans="1:20" x14ac:dyDescent="0.3">
      <c r="A95" s="37" t="s">
        <v>115</v>
      </c>
      <c r="C95" s="37" t="e">
        <f>INDEX(Себестоимость!B:B,MATCH('Тех отчёт'!A95,Себестоимость!A:A,0))</f>
        <v>#N/A</v>
      </c>
      <c r="D95" s="39">
        <f>SUMIF(Заказы!A:A,'Тех отчёт'!A95,Заказы!J:J)</f>
        <v>0</v>
      </c>
      <c r="E95" s="40">
        <f>SUMIF(Заказы!A:A,'Тех отчёт'!A95,Заказы!F:F)</f>
        <v>0</v>
      </c>
      <c r="F95" s="52">
        <f>INDEX('Расшифровка отчёта'!O:O,MATCH('Тех отчёт'!A95,'Расшифровка отчёта'!B:B,0))</f>
        <v>0</v>
      </c>
      <c r="G95" s="40">
        <f>INDEX('Расшифровка отчёта'!P:P,MATCH('Тех отчёт'!A95,'Расшифровка отчёта'!B:B,0))</f>
        <v>0</v>
      </c>
      <c r="H95" s="41" t="str">
        <f t="shared" si="4"/>
        <v>-</v>
      </c>
      <c r="I95" s="42">
        <f t="shared" si="5"/>
        <v>0</v>
      </c>
      <c r="J95" s="41" t="str">
        <f t="shared" si="6"/>
        <v>-</v>
      </c>
      <c r="L95" s="43" t="e">
        <f>AVERAGEIF('Начисления и компенсации по тов'!A:A,'Тех отчёт'!A95,'Начисления и компенсации по тов'!W:W)</f>
        <v>#DIV/0!</v>
      </c>
      <c r="M95" s="37">
        <f>INDEX('Расшифровка отчёта'!H:H,MATCH('Тех отчёт'!A95,'Расшифровка отчёта'!B:B,0))</f>
        <v>0</v>
      </c>
      <c r="N95" s="37">
        <f>IFERROR(INDEX('Расшифровка отчёта'!#REF!,MATCH('Тех отчёт'!A95,'Расшифровка отчёта'!B:B,0)),0)</f>
        <v>0</v>
      </c>
      <c r="O95" s="52">
        <f>INDEX('Расшифровка отчёта'!K:K,MATCH('Тех отчёт'!A95,'Расшифровка отчёта'!B:B,0))</f>
        <v>0</v>
      </c>
      <c r="P95" s="37">
        <f>IFERROR(INDEX(Реклама!#REF!,MATCH('Тех отчёт'!A95,Реклама!#REF!,0)),0)</f>
        <v>0</v>
      </c>
      <c r="Q95" s="37" t="e">
        <f>INDEX('Расшифровка отчёта'!#REF!,MATCH('Тех отчёт'!A95,'Расшифровка отчёта'!B:B,0))</f>
        <v>#REF!</v>
      </c>
      <c r="R95" s="37">
        <f>IFERROR(INDEX('Расшифровка отчёта'!L:L,MATCH('Тех отчёт'!A95,'Расшифровка отчёта'!B:B,0)),0)</f>
        <v>0</v>
      </c>
      <c r="S95" s="37">
        <f>SUMIF(Хранение!I:I,'Тех отчёт'!A95,Хранение!G:G)</f>
        <v>0</v>
      </c>
      <c r="T95" s="55">
        <f t="shared" si="7"/>
        <v>0</v>
      </c>
    </row>
    <row r="96" spans="1:20" x14ac:dyDescent="0.3">
      <c r="A96" s="37" t="s">
        <v>116</v>
      </c>
      <c r="C96" s="37" t="e">
        <f>INDEX(Себестоимость!B:B,MATCH('Тех отчёт'!A96,Себестоимость!A:A,0))</f>
        <v>#N/A</v>
      </c>
      <c r="D96" s="39">
        <f>SUMIF(Заказы!A:A,'Тех отчёт'!A96,Заказы!J:J)</f>
        <v>0</v>
      </c>
      <c r="E96" s="40">
        <f>SUMIF(Заказы!A:A,'Тех отчёт'!A96,Заказы!F:F)</f>
        <v>0</v>
      </c>
      <c r="F96" s="52">
        <f>INDEX('Расшифровка отчёта'!O:O,MATCH('Тех отчёт'!A96,'Расшифровка отчёта'!B:B,0))</f>
        <v>0</v>
      </c>
      <c r="G96" s="40">
        <f>INDEX('Расшифровка отчёта'!P:P,MATCH('Тех отчёт'!A96,'Расшифровка отчёта'!B:B,0))</f>
        <v>0</v>
      </c>
      <c r="H96" s="41" t="str">
        <f t="shared" si="4"/>
        <v>-</v>
      </c>
      <c r="I96" s="42">
        <f t="shared" si="5"/>
        <v>0</v>
      </c>
      <c r="J96" s="41" t="str">
        <f t="shared" si="6"/>
        <v>-</v>
      </c>
      <c r="L96" s="43" t="e">
        <f>AVERAGEIF('Начисления и компенсации по тов'!A:A,'Тех отчёт'!A96,'Начисления и компенсации по тов'!W:W)</f>
        <v>#DIV/0!</v>
      </c>
      <c r="M96" s="37">
        <f>INDEX('Расшифровка отчёта'!H:H,MATCH('Тех отчёт'!A96,'Расшифровка отчёта'!B:B,0))</f>
        <v>0</v>
      </c>
      <c r="N96" s="37">
        <f>IFERROR(INDEX('Расшифровка отчёта'!#REF!,MATCH('Тех отчёт'!A96,'Расшифровка отчёта'!B:B,0)),0)</f>
        <v>0</v>
      </c>
      <c r="O96" s="52">
        <f>INDEX('Расшифровка отчёта'!K:K,MATCH('Тех отчёт'!A96,'Расшифровка отчёта'!B:B,0))</f>
        <v>0</v>
      </c>
      <c r="P96" s="37">
        <f>IFERROR(INDEX(Реклама!#REF!,MATCH('Тех отчёт'!A96,Реклама!#REF!,0)),0)</f>
        <v>0</v>
      </c>
      <c r="Q96" s="37" t="e">
        <f>INDEX('Расшифровка отчёта'!#REF!,MATCH('Тех отчёт'!A96,'Расшифровка отчёта'!B:B,0))</f>
        <v>#REF!</v>
      </c>
      <c r="R96" s="37">
        <f>IFERROR(INDEX('Расшифровка отчёта'!L:L,MATCH('Тех отчёт'!A96,'Расшифровка отчёта'!B:B,0)),0)</f>
        <v>0</v>
      </c>
      <c r="S96" s="37">
        <f>SUMIF(Хранение!I:I,'Тех отчёт'!A96,Хранение!G:G)</f>
        <v>0</v>
      </c>
      <c r="T96" s="55">
        <f t="shared" si="7"/>
        <v>0</v>
      </c>
    </row>
    <row r="97" spans="1:20" x14ac:dyDescent="0.3">
      <c r="A97" s="37" t="s">
        <v>117</v>
      </c>
      <c r="C97" s="37" t="e">
        <f>INDEX(Себестоимость!B:B,MATCH('Тех отчёт'!A97,Себестоимость!A:A,0))</f>
        <v>#N/A</v>
      </c>
      <c r="D97" s="39">
        <f>SUMIF(Заказы!A:A,'Тех отчёт'!A97,Заказы!J:J)</f>
        <v>0</v>
      </c>
      <c r="E97" s="40">
        <f>SUMIF(Заказы!A:A,'Тех отчёт'!A97,Заказы!F:F)</f>
        <v>0</v>
      </c>
      <c r="F97" s="52">
        <f>INDEX('Расшифровка отчёта'!O:O,MATCH('Тех отчёт'!A97,'Расшифровка отчёта'!B:B,0))</f>
        <v>0</v>
      </c>
      <c r="G97" s="40">
        <f>INDEX('Расшифровка отчёта'!P:P,MATCH('Тех отчёт'!A97,'Расшифровка отчёта'!B:B,0))</f>
        <v>0</v>
      </c>
      <c r="H97" s="41" t="str">
        <f t="shared" si="4"/>
        <v>-</v>
      </c>
      <c r="I97" s="42">
        <f t="shared" si="5"/>
        <v>0</v>
      </c>
      <c r="J97" s="41" t="str">
        <f t="shared" si="6"/>
        <v>-</v>
      </c>
      <c r="L97" s="43" t="e">
        <f>AVERAGEIF('Начисления и компенсации по тов'!A:A,'Тех отчёт'!A97,'Начисления и компенсации по тов'!W:W)</f>
        <v>#DIV/0!</v>
      </c>
      <c r="M97" s="37">
        <f>INDEX('Расшифровка отчёта'!H:H,MATCH('Тех отчёт'!A97,'Расшифровка отчёта'!B:B,0))</f>
        <v>0</v>
      </c>
      <c r="N97" s="37">
        <f>IFERROR(INDEX('Расшифровка отчёта'!#REF!,MATCH('Тех отчёт'!A97,'Расшифровка отчёта'!B:B,0)),0)</f>
        <v>0</v>
      </c>
      <c r="O97" s="52">
        <f>INDEX('Расшифровка отчёта'!K:K,MATCH('Тех отчёт'!A97,'Расшифровка отчёта'!B:B,0))</f>
        <v>0</v>
      </c>
      <c r="P97" s="37">
        <f>IFERROR(INDEX(Реклама!#REF!,MATCH('Тех отчёт'!A97,Реклама!#REF!,0)),0)</f>
        <v>0</v>
      </c>
      <c r="Q97" s="37" t="e">
        <f>INDEX('Расшифровка отчёта'!#REF!,MATCH('Тех отчёт'!A97,'Расшифровка отчёта'!B:B,0))</f>
        <v>#REF!</v>
      </c>
      <c r="R97" s="37">
        <f>IFERROR(INDEX('Расшифровка отчёта'!L:L,MATCH('Тех отчёт'!A97,'Расшифровка отчёта'!B:B,0)),0)</f>
        <v>0</v>
      </c>
      <c r="S97" s="37">
        <f>SUMIF(Хранение!I:I,'Тех отчёт'!A97,Хранение!G:G)</f>
        <v>0</v>
      </c>
      <c r="T97" s="55">
        <f t="shared" si="7"/>
        <v>0</v>
      </c>
    </row>
    <row r="98" spans="1:20" x14ac:dyDescent="0.3">
      <c r="A98" s="37" t="s">
        <v>118</v>
      </c>
      <c r="C98" s="37" t="e">
        <f>INDEX(Себестоимость!B:B,MATCH('Тех отчёт'!A98,Себестоимость!A:A,0))</f>
        <v>#N/A</v>
      </c>
      <c r="D98" s="39">
        <f>SUMIF(Заказы!A:A,'Тех отчёт'!A98,Заказы!J:J)</f>
        <v>0</v>
      </c>
      <c r="E98" s="40">
        <f>SUMIF(Заказы!A:A,'Тех отчёт'!A98,Заказы!F:F)</f>
        <v>0</v>
      </c>
      <c r="F98" s="52">
        <f>INDEX('Расшифровка отчёта'!O:O,MATCH('Тех отчёт'!A98,'Расшифровка отчёта'!B:B,0))</f>
        <v>0</v>
      </c>
      <c r="G98" s="40">
        <f>INDEX('Расшифровка отчёта'!P:P,MATCH('Тех отчёт'!A98,'Расшифровка отчёта'!B:B,0))</f>
        <v>0</v>
      </c>
      <c r="H98" s="41" t="str">
        <f t="shared" si="4"/>
        <v>-</v>
      </c>
      <c r="I98" s="42">
        <f t="shared" si="5"/>
        <v>0</v>
      </c>
      <c r="J98" s="41" t="str">
        <f t="shared" si="6"/>
        <v>-</v>
      </c>
      <c r="L98" s="43" t="e">
        <f>AVERAGEIF('Начисления и компенсации по тов'!A:A,'Тех отчёт'!A98,'Начисления и компенсации по тов'!W:W)</f>
        <v>#DIV/0!</v>
      </c>
      <c r="M98" s="37">
        <f>INDEX('Расшифровка отчёта'!H:H,MATCH('Тех отчёт'!A98,'Расшифровка отчёта'!B:B,0))</f>
        <v>0</v>
      </c>
      <c r="N98" s="37">
        <f>IFERROR(INDEX('Расшифровка отчёта'!#REF!,MATCH('Тех отчёт'!A98,'Расшифровка отчёта'!B:B,0)),0)</f>
        <v>0</v>
      </c>
      <c r="O98" s="52">
        <f>INDEX('Расшифровка отчёта'!K:K,MATCH('Тех отчёт'!A98,'Расшифровка отчёта'!B:B,0))</f>
        <v>0</v>
      </c>
      <c r="P98" s="37">
        <f>IFERROR(INDEX(Реклама!#REF!,MATCH('Тех отчёт'!A98,Реклама!#REF!,0)),0)</f>
        <v>0</v>
      </c>
      <c r="Q98" s="37" t="e">
        <f>INDEX('Расшифровка отчёта'!#REF!,MATCH('Тех отчёт'!A98,'Расшифровка отчёта'!B:B,0))</f>
        <v>#REF!</v>
      </c>
      <c r="R98" s="37">
        <f>IFERROR(INDEX('Расшифровка отчёта'!L:L,MATCH('Тех отчёт'!A98,'Расшифровка отчёта'!B:B,0)),0)</f>
        <v>0</v>
      </c>
      <c r="S98" s="37">
        <f>SUMIF(Хранение!I:I,'Тех отчёт'!A98,Хранение!G:G)</f>
        <v>0</v>
      </c>
      <c r="T98" s="55">
        <f t="shared" si="7"/>
        <v>0</v>
      </c>
    </row>
    <row r="99" spans="1:20" x14ac:dyDescent="0.3">
      <c r="A99" s="37" t="s">
        <v>119</v>
      </c>
      <c r="C99" s="37" t="e">
        <f>INDEX(Себестоимость!B:B,MATCH('Тех отчёт'!A99,Себестоимость!A:A,0))</f>
        <v>#N/A</v>
      </c>
      <c r="D99" s="39">
        <f>SUMIF(Заказы!A:A,'Тех отчёт'!A99,Заказы!J:J)</f>
        <v>0</v>
      </c>
      <c r="E99" s="40">
        <f>SUMIF(Заказы!A:A,'Тех отчёт'!A99,Заказы!F:F)</f>
        <v>0</v>
      </c>
      <c r="F99" s="52">
        <f>INDEX('Расшифровка отчёта'!O:O,MATCH('Тех отчёт'!A99,'Расшифровка отчёта'!B:B,0))</f>
        <v>0</v>
      </c>
      <c r="G99" s="40">
        <f>INDEX('Расшифровка отчёта'!P:P,MATCH('Тех отчёт'!A99,'Расшифровка отчёта'!B:B,0))</f>
        <v>0</v>
      </c>
      <c r="H99" s="41" t="str">
        <f t="shared" si="4"/>
        <v>-</v>
      </c>
      <c r="I99" s="42">
        <f t="shared" si="5"/>
        <v>0</v>
      </c>
      <c r="J99" s="41" t="str">
        <f t="shared" si="6"/>
        <v>-</v>
      </c>
      <c r="L99" s="43" t="e">
        <f>AVERAGEIF('Начисления и компенсации по тов'!A:A,'Тех отчёт'!A99,'Начисления и компенсации по тов'!W:W)</f>
        <v>#DIV/0!</v>
      </c>
      <c r="M99" s="37">
        <f>INDEX('Расшифровка отчёта'!H:H,MATCH('Тех отчёт'!A99,'Расшифровка отчёта'!B:B,0))</f>
        <v>0</v>
      </c>
      <c r="N99" s="37">
        <f>IFERROR(INDEX('Расшифровка отчёта'!#REF!,MATCH('Тех отчёт'!A99,'Расшифровка отчёта'!B:B,0)),0)</f>
        <v>0</v>
      </c>
      <c r="O99" s="52">
        <f>INDEX('Расшифровка отчёта'!K:K,MATCH('Тех отчёт'!A99,'Расшифровка отчёта'!B:B,0))</f>
        <v>0</v>
      </c>
      <c r="P99" s="37">
        <f>IFERROR(INDEX(Реклама!#REF!,MATCH('Тех отчёт'!A99,Реклама!#REF!,0)),0)</f>
        <v>0</v>
      </c>
      <c r="Q99" s="37" t="e">
        <f>INDEX('Расшифровка отчёта'!#REF!,MATCH('Тех отчёт'!A99,'Расшифровка отчёта'!B:B,0))</f>
        <v>#REF!</v>
      </c>
      <c r="R99" s="37">
        <f>IFERROR(INDEX('Расшифровка отчёта'!L:L,MATCH('Тех отчёт'!A99,'Расшифровка отчёта'!B:B,0)),0)</f>
        <v>0</v>
      </c>
      <c r="S99" s="37">
        <f>SUMIF(Хранение!I:I,'Тех отчёт'!A99,Хранение!G:G)</f>
        <v>0</v>
      </c>
      <c r="T99" s="55">
        <f t="shared" si="7"/>
        <v>0</v>
      </c>
    </row>
    <row r="100" spans="1:20" x14ac:dyDescent="0.3">
      <c r="A100" s="37" t="s">
        <v>120</v>
      </c>
      <c r="C100" s="37" t="e">
        <f>INDEX(Себестоимость!B:B,MATCH('Тех отчёт'!A100,Себестоимость!A:A,0))</f>
        <v>#N/A</v>
      </c>
      <c r="D100" s="39">
        <f>SUMIF(Заказы!A:A,'Тех отчёт'!A100,Заказы!J:J)</f>
        <v>0</v>
      </c>
      <c r="E100" s="40">
        <f>SUMIF(Заказы!A:A,'Тех отчёт'!A100,Заказы!F:F)</f>
        <v>0</v>
      </c>
      <c r="F100" s="52">
        <f>INDEX('Расшифровка отчёта'!O:O,MATCH('Тех отчёт'!A100,'Расшифровка отчёта'!B:B,0))</f>
        <v>0</v>
      </c>
      <c r="G100" s="40">
        <f>INDEX('Расшифровка отчёта'!P:P,MATCH('Тех отчёт'!A100,'Расшифровка отчёта'!B:B,0))</f>
        <v>0</v>
      </c>
      <c r="H100" s="41" t="str">
        <f t="shared" si="4"/>
        <v>-</v>
      </c>
      <c r="I100" s="42">
        <f t="shared" si="5"/>
        <v>0</v>
      </c>
      <c r="J100" s="41" t="str">
        <f t="shared" si="6"/>
        <v>-</v>
      </c>
      <c r="L100" s="43" t="e">
        <f>AVERAGEIF('Начисления и компенсации по тов'!A:A,'Тех отчёт'!A100,'Начисления и компенсации по тов'!W:W)</f>
        <v>#DIV/0!</v>
      </c>
      <c r="M100" s="37">
        <f>INDEX('Расшифровка отчёта'!H:H,MATCH('Тех отчёт'!A100,'Расшифровка отчёта'!B:B,0))</f>
        <v>0</v>
      </c>
      <c r="N100" s="37">
        <f>IFERROR(INDEX('Расшифровка отчёта'!#REF!,MATCH('Тех отчёт'!A100,'Расшифровка отчёта'!B:B,0)),0)</f>
        <v>0</v>
      </c>
      <c r="O100" s="52">
        <f>INDEX('Расшифровка отчёта'!K:K,MATCH('Тех отчёт'!A100,'Расшифровка отчёта'!B:B,0))</f>
        <v>0</v>
      </c>
      <c r="P100" s="37">
        <f>IFERROR(INDEX(Реклама!#REF!,MATCH('Тех отчёт'!A100,Реклама!#REF!,0)),0)</f>
        <v>0</v>
      </c>
      <c r="Q100" s="37" t="e">
        <f>INDEX('Расшифровка отчёта'!#REF!,MATCH('Тех отчёт'!A100,'Расшифровка отчёта'!B:B,0))</f>
        <v>#REF!</v>
      </c>
      <c r="R100" s="37">
        <f>IFERROR(INDEX('Расшифровка отчёта'!L:L,MATCH('Тех отчёт'!A100,'Расшифровка отчёта'!B:B,0)),0)</f>
        <v>0</v>
      </c>
      <c r="S100" s="37">
        <f>SUMIF(Хранение!I:I,'Тех отчёт'!A100,Хранение!G:G)</f>
        <v>0</v>
      </c>
      <c r="T100" s="55">
        <f t="shared" si="7"/>
        <v>0</v>
      </c>
    </row>
    <row r="101" spans="1:20" x14ac:dyDescent="0.3">
      <c r="A101" s="37" t="s">
        <v>121</v>
      </c>
      <c r="C101" s="37" t="e">
        <f>INDEX(Себестоимость!B:B,MATCH('Тех отчёт'!A101,Себестоимость!A:A,0))</f>
        <v>#N/A</v>
      </c>
      <c r="D101" s="39">
        <f>SUMIF(Заказы!A:A,'Тех отчёт'!A101,Заказы!J:J)</f>
        <v>0</v>
      </c>
      <c r="E101" s="40">
        <f>SUMIF(Заказы!A:A,'Тех отчёт'!A101,Заказы!F:F)</f>
        <v>0</v>
      </c>
      <c r="F101" s="52">
        <f>INDEX('Расшифровка отчёта'!O:O,MATCH('Тех отчёт'!A101,'Расшифровка отчёта'!B:B,0))</f>
        <v>0</v>
      </c>
      <c r="G101" s="40">
        <f>INDEX('Расшифровка отчёта'!P:P,MATCH('Тех отчёт'!A101,'Расшифровка отчёта'!B:B,0))</f>
        <v>0</v>
      </c>
      <c r="H101" s="41" t="str">
        <f t="shared" si="4"/>
        <v>-</v>
      </c>
      <c r="I101" s="42">
        <f t="shared" si="5"/>
        <v>0</v>
      </c>
      <c r="J101" s="41" t="str">
        <f t="shared" si="6"/>
        <v>-</v>
      </c>
      <c r="L101" s="43" t="e">
        <f>AVERAGEIF('Начисления и компенсации по тов'!A:A,'Тех отчёт'!A101,'Начисления и компенсации по тов'!W:W)</f>
        <v>#DIV/0!</v>
      </c>
      <c r="M101" s="37">
        <f>INDEX('Расшифровка отчёта'!H:H,MATCH('Тех отчёт'!A101,'Расшифровка отчёта'!B:B,0))</f>
        <v>0</v>
      </c>
      <c r="N101" s="37">
        <f>IFERROR(INDEX('Расшифровка отчёта'!#REF!,MATCH('Тех отчёт'!A101,'Расшифровка отчёта'!B:B,0)),0)</f>
        <v>0</v>
      </c>
      <c r="O101" s="52">
        <f>INDEX('Расшифровка отчёта'!K:K,MATCH('Тех отчёт'!A101,'Расшифровка отчёта'!B:B,0))</f>
        <v>0</v>
      </c>
      <c r="P101" s="37">
        <f>IFERROR(INDEX(Реклама!#REF!,MATCH('Тех отчёт'!A101,Реклама!#REF!,0)),0)</f>
        <v>0</v>
      </c>
      <c r="Q101" s="37" t="e">
        <f>INDEX('Расшифровка отчёта'!#REF!,MATCH('Тех отчёт'!A101,'Расшифровка отчёта'!B:B,0))</f>
        <v>#REF!</v>
      </c>
      <c r="R101" s="37">
        <f>IFERROR(INDEX('Расшифровка отчёта'!L:L,MATCH('Тех отчёт'!A101,'Расшифровка отчёта'!B:B,0)),0)</f>
        <v>0</v>
      </c>
      <c r="S101" s="37">
        <f>SUMIF(Хранение!I:I,'Тех отчёт'!A101,Хранение!G:G)</f>
        <v>0</v>
      </c>
      <c r="T101" s="55">
        <f t="shared" si="7"/>
        <v>0</v>
      </c>
    </row>
    <row r="102" spans="1:20" x14ac:dyDescent="0.3">
      <c r="A102" s="37" t="s">
        <v>122</v>
      </c>
      <c r="C102" s="37" t="e">
        <f>INDEX(Себестоимость!B:B,MATCH('Тех отчёт'!A102,Себестоимость!A:A,0))</f>
        <v>#N/A</v>
      </c>
      <c r="D102" s="39">
        <f>SUMIF(Заказы!A:A,'Тех отчёт'!A102,Заказы!J:J)</f>
        <v>0</v>
      </c>
      <c r="E102" s="40">
        <f>SUMIF(Заказы!A:A,'Тех отчёт'!A102,Заказы!F:F)</f>
        <v>0</v>
      </c>
      <c r="F102" s="52">
        <f>INDEX('Расшифровка отчёта'!O:O,MATCH('Тех отчёт'!A102,'Расшифровка отчёта'!B:B,0))</f>
        <v>0</v>
      </c>
      <c r="G102" s="40">
        <f>INDEX('Расшифровка отчёта'!P:P,MATCH('Тех отчёт'!A102,'Расшифровка отчёта'!B:B,0))</f>
        <v>0</v>
      </c>
      <c r="H102" s="41" t="str">
        <f t="shared" si="4"/>
        <v>-</v>
      </c>
      <c r="I102" s="42">
        <f t="shared" si="5"/>
        <v>0</v>
      </c>
      <c r="J102" s="41" t="str">
        <f t="shared" si="6"/>
        <v>-</v>
      </c>
      <c r="L102" s="43" t="e">
        <f>AVERAGEIF('Начисления и компенсации по тов'!A:A,'Тех отчёт'!A102,'Начисления и компенсации по тов'!W:W)</f>
        <v>#DIV/0!</v>
      </c>
      <c r="M102" s="37">
        <f>INDEX('Расшифровка отчёта'!H:H,MATCH('Тех отчёт'!A102,'Расшифровка отчёта'!B:B,0))</f>
        <v>0</v>
      </c>
      <c r="N102" s="37">
        <f>IFERROR(INDEX('Расшифровка отчёта'!#REF!,MATCH('Тех отчёт'!A102,'Расшифровка отчёта'!B:B,0)),0)</f>
        <v>0</v>
      </c>
      <c r="O102" s="52">
        <f>INDEX('Расшифровка отчёта'!K:K,MATCH('Тех отчёт'!A102,'Расшифровка отчёта'!B:B,0))</f>
        <v>0</v>
      </c>
      <c r="P102" s="37">
        <f>IFERROR(INDEX(Реклама!#REF!,MATCH('Тех отчёт'!A102,Реклама!#REF!,0)),0)</f>
        <v>0</v>
      </c>
      <c r="Q102" s="37" t="e">
        <f>INDEX('Расшифровка отчёта'!#REF!,MATCH('Тех отчёт'!A102,'Расшифровка отчёта'!B:B,0))</f>
        <v>#REF!</v>
      </c>
      <c r="R102" s="37">
        <f>IFERROR(INDEX('Расшифровка отчёта'!L:L,MATCH('Тех отчёт'!A102,'Расшифровка отчёта'!B:B,0)),0)</f>
        <v>0</v>
      </c>
      <c r="S102" s="37">
        <f>SUMIF(Хранение!I:I,'Тех отчёт'!A102,Хранение!G:G)</f>
        <v>0</v>
      </c>
      <c r="T102" s="55">
        <f t="shared" si="7"/>
        <v>0</v>
      </c>
    </row>
    <row r="103" spans="1:20" x14ac:dyDescent="0.3">
      <c r="A103" s="37" t="s">
        <v>123</v>
      </c>
      <c r="C103" s="37" t="e">
        <f>INDEX(Себестоимость!B:B,MATCH('Тех отчёт'!A103,Себестоимость!A:A,0))</f>
        <v>#N/A</v>
      </c>
      <c r="D103" s="39">
        <f>SUMIF(Заказы!A:A,'Тех отчёт'!A103,Заказы!J:J)</f>
        <v>0</v>
      </c>
      <c r="E103" s="40">
        <f>SUMIF(Заказы!A:A,'Тех отчёт'!A103,Заказы!F:F)</f>
        <v>0</v>
      </c>
      <c r="F103" s="52">
        <f>INDEX('Расшифровка отчёта'!O:O,MATCH('Тех отчёт'!A103,'Расшифровка отчёта'!B:B,0))</f>
        <v>0</v>
      </c>
      <c r="G103" s="40">
        <f>INDEX('Расшифровка отчёта'!P:P,MATCH('Тех отчёт'!A103,'Расшифровка отчёта'!B:B,0))</f>
        <v>0</v>
      </c>
      <c r="H103" s="41" t="str">
        <f t="shared" si="4"/>
        <v>-</v>
      </c>
      <c r="I103" s="42">
        <f t="shared" si="5"/>
        <v>0</v>
      </c>
      <c r="J103" s="41" t="str">
        <f t="shared" si="6"/>
        <v>-</v>
      </c>
      <c r="L103" s="43" t="e">
        <f>AVERAGEIF('Начисления и компенсации по тов'!A:A,'Тех отчёт'!A103,'Начисления и компенсации по тов'!W:W)</f>
        <v>#DIV/0!</v>
      </c>
      <c r="M103" s="37">
        <f>INDEX('Расшифровка отчёта'!H:H,MATCH('Тех отчёт'!A103,'Расшифровка отчёта'!B:B,0))</f>
        <v>0</v>
      </c>
      <c r="N103" s="37">
        <f>IFERROR(INDEX('Расшифровка отчёта'!#REF!,MATCH('Тех отчёт'!A103,'Расшифровка отчёта'!B:B,0)),0)</f>
        <v>0</v>
      </c>
      <c r="O103" s="52">
        <f>INDEX('Расшифровка отчёта'!K:K,MATCH('Тех отчёт'!A103,'Расшифровка отчёта'!B:B,0))</f>
        <v>0</v>
      </c>
      <c r="P103" s="37">
        <f>IFERROR(INDEX(Реклама!#REF!,MATCH('Тех отчёт'!A103,Реклама!#REF!,0)),0)</f>
        <v>0</v>
      </c>
      <c r="Q103" s="37" t="e">
        <f>INDEX('Расшифровка отчёта'!#REF!,MATCH('Тех отчёт'!A103,'Расшифровка отчёта'!B:B,0))</f>
        <v>#REF!</v>
      </c>
      <c r="R103" s="37">
        <f>IFERROR(INDEX('Расшифровка отчёта'!L:L,MATCH('Тех отчёт'!A103,'Расшифровка отчёта'!B:B,0)),0)</f>
        <v>0</v>
      </c>
      <c r="S103" s="37">
        <f>SUMIF(Хранение!I:I,'Тех отчёт'!A103,Хранение!G:G)</f>
        <v>0</v>
      </c>
      <c r="T103" s="55">
        <f t="shared" si="7"/>
        <v>0</v>
      </c>
    </row>
    <row r="104" spans="1:20" x14ac:dyDescent="0.3">
      <c r="A104" s="37" t="s">
        <v>124</v>
      </c>
      <c r="C104" s="37" t="e">
        <f>INDEX(Себестоимость!B:B,MATCH('Тех отчёт'!A104,Себестоимость!A:A,0))</f>
        <v>#N/A</v>
      </c>
      <c r="D104" s="39">
        <f>SUMIF(Заказы!A:A,'Тех отчёт'!A104,Заказы!J:J)</f>
        <v>0</v>
      </c>
      <c r="E104" s="40">
        <f>SUMIF(Заказы!A:A,'Тех отчёт'!A104,Заказы!F:F)</f>
        <v>0</v>
      </c>
      <c r="F104" s="52">
        <f>INDEX('Расшифровка отчёта'!O:O,MATCH('Тех отчёт'!A104,'Расшифровка отчёта'!B:B,0))</f>
        <v>0</v>
      </c>
      <c r="G104" s="40">
        <f>INDEX('Расшифровка отчёта'!P:P,MATCH('Тех отчёт'!A104,'Расшифровка отчёта'!B:B,0))</f>
        <v>0</v>
      </c>
      <c r="H104" s="41" t="str">
        <f t="shared" si="4"/>
        <v>-</v>
      </c>
      <c r="I104" s="42">
        <f t="shared" si="5"/>
        <v>0</v>
      </c>
      <c r="J104" s="41" t="str">
        <f t="shared" si="6"/>
        <v>-</v>
      </c>
      <c r="L104" s="43" t="e">
        <f>AVERAGEIF('Начисления и компенсации по тов'!A:A,'Тех отчёт'!A104,'Начисления и компенсации по тов'!W:W)</f>
        <v>#DIV/0!</v>
      </c>
      <c r="M104" s="37">
        <f>INDEX('Расшифровка отчёта'!H:H,MATCH('Тех отчёт'!A104,'Расшифровка отчёта'!B:B,0))</f>
        <v>0</v>
      </c>
      <c r="N104" s="37">
        <f>IFERROR(INDEX('Расшифровка отчёта'!#REF!,MATCH('Тех отчёт'!A104,'Расшифровка отчёта'!B:B,0)),0)</f>
        <v>0</v>
      </c>
      <c r="O104" s="52">
        <f>INDEX('Расшифровка отчёта'!K:K,MATCH('Тех отчёт'!A104,'Расшифровка отчёта'!B:B,0))</f>
        <v>0</v>
      </c>
      <c r="P104" s="37">
        <f>IFERROR(INDEX(Реклама!#REF!,MATCH('Тех отчёт'!A104,Реклама!#REF!,0)),0)</f>
        <v>0</v>
      </c>
      <c r="Q104" s="37" t="e">
        <f>INDEX('Расшифровка отчёта'!#REF!,MATCH('Тех отчёт'!A104,'Расшифровка отчёта'!B:B,0))</f>
        <v>#REF!</v>
      </c>
      <c r="R104" s="37">
        <f>IFERROR(INDEX('Расшифровка отчёта'!L:L,MATCH('Тех отчёт'!A104,'Расшифровка отчёта'!B:B,0)),0)</f>
        <v>0</v>
      </c>
      <c r="S104" s="37">
        <f>SUMIF(Хранение!I:I,'Тех отчёт'!A104,Хранение!G:G)</f>
        <v>0</v>
      </c>
      <c r="T104" s="55">
        <f t="shared" si="7"/>
        <v>0</v>
      </c>
    </row>
    <row r="105" spans="1:20" x14ac:dyDescent="0.3">
      <c r="A105" s="37" t="s">
        <v>125</v>
      </c>
      <c r="C105" s="37" t="e">
        <f>INDEX(Себестоимость!B:B,MATCH('Тех отчёт'!A105,Себестоимость!A:A,0))</f>
        <v>#N/A</v>
      </c>
      <c r="D105" s="39">
        <f>SUMIF(Заказы!A:A,'Тех отчёт'!A105,Заказы!J:J)</f>
        <v>0</v>
      </c>
      <c r="E105" s="40">
        <f>SUMIF(Заказы!A:A,'Тех отчёт'!A105,Заказы!F:F)</f>
        <v>0</v>
      </c>
      <c r="F105" s="52">
        <f>INDEX('Расшифровка отчёта'!O:O,MATCH('Тех отчёт'!A105,'Расшифровка отчёта'!B:B,0))</f>
        <v>0</v>
      </c>
      <c r="G105" s="40">
        <f>INDEX('Расшифровка отчёта'!P:P,MATCH('Тех отчёт'!A105,'Расшифровка отчёта'!B:B,0))</f>
        <v>0</v>
      </c>
      <c r="H105" s="41" t="str">
        <f t="shared" si="4"/>
        <v>-</v>
      </c>
      <c r="I105" s="42">
        <f t="shared" si="5"/>
        <v>0</v>
      </c>
      <c r="J105" s="41" t="str">
        <f t="shared" si="6"/>
        <v>-</v>
      </c>
      <c r="L105" s="43" t="e">
        <f>AVERAGEIF('Начисления и компенсации по тов'!A:A,'Тех отчёт'!A105,'Начисления и компенсации по тов'!W:W)</f>
        <v>#DIV/0!</v>
      </c>
      <c r="M105" s="37">
        <f>INDEX('Расшифровка отчёта'!H:H,MATCH('Тех отчёт'!A105,'Расшифровка отчёта'!B:B,0))</f>
        <v>0</v>
      </c>
      <c r="N105" s="37">
        <f>IFERROR(INDEX('Расшифровка отчёта'!#REF!,MATCH('Тех отчёт'!A105,'Расшифровка отчёта'!B:B,0)),0)</f>
        <v>0</v>
      </c>
      <c r="O105" s="52">
        <f>INDEX('Расшифровка отчёта'!K:K,MATCH('Тех отчёт'!A105,'Расшифровка отчёта'!B:B,0))</f>
        <v>0</v>
      </c>
      <c r="P105" s="37">
        <f>IFERROR(INDEX(Реклама!#REF!,MATCH('Тех отчёт'!A105,Реклама!#REF!,0)),0)</f>
        <v>0</v>
      </c>
      <c r="Q105" s="37" t="e">
        <f>INDEX('Расшифровка отчёта'!#REF!,MATCH('Тех отчёт'!A105,'Расшифровка отчёта'!B:B,0))</f>
        <v>#REF!</v>
      </c>
      <c r="R105" s="37">
        <f>IFERROR(INDEX('Расшифровка отчёта'!L:L,MATCH('Тех отчёт'!A105,'Расшифровка отчёта'!B:B,0)),0)</f>
        <v>0</v>
      </c>
      <c r="S105" s="37">
        <f>SUMIF(Хранение!I:I,'Тех отчёт'!A105,Хранение!G:G)</f>
        <v>0</v>
      </c>
      <c r="T105" s="55">
        <f t="shared" si="7"/>
        <v>0</v>
      </c>
    </row>
    <row r="106" spans="1:20" x14ac:dyDescent="0.3">
      <c r="A106" s="37" t="s">
        <v>126</v>
      </c>
      <c r="C106" s="37" t="e">
        <f>INDEX(Себестоимость!B:B,MATCH('Тех отчёт'!A106,Себестоимость!A:A,0))</f>
        <v>#N/A</v>
      </c>
      <c r="D106" s="39">
        <f>SUMIF(Заказы!A:A,'Тех отчёт'!A106,Заказы!J:J)</f>
        <v>0</v>
      </c>
      <c r="E106" s="40">
        <f>SUMIF(Заказы!A:A,'Тех отчёт'!A106,Заказы!F:F)</f>
        <v>0</v>
      </c>
      <c r="F106" s="52">
        <f>INDEX('Расшифровка отчёта'!O:O,MATCH('Тех отчёт'!A106,'Расшифровка отчёта'!B:B,0))</f>
        <v>0</v>
      </c>
      <c r="G106" s="40">
        <f>INDEX('Расшифровка отчёта'!P:P,MATCH('Тех отчёт'!A106,'Расшифровка отчёта'!B:B,0))</f>
        <v>0</v>
      </c>
      <c r="H106" s="41" t="str">
        <f t="shared" si="4"/>
        <v>-</v>
      </c>
      <c r="I106" s="42">
        <f t="shared" si="5"/>
        <v>0</v>
      </c>
      <c r="J106" s="41" t="str">
        <f t="shared" si="6"/>
        <v>-</v>
      </c>
      <c r="L106" s="43" t="e">
        <f>AVERAGEIF('Начисления и компенсации по тов'!A:A,'Тех отчёт'!A106,'Начисления и компенсации по тов'!W:W)</f>
        <v>#DIV/0!</v>
      </c>
      <c r="M106" s="37">
        <f>INDEX('Расшифровка отчёта'!H:H,MATCH('Тех отчёт'!A106,'Расшифровка отчёта'!B:B,0))</f>
        <v>0</v>
      </c>
      <c r="N106" s="37">
        <f>IFERROR(INDEX('Расшифровка отчёта'!#REF!,MATCH('Тех отчёт'!A106,'Расшифровка отчёта'!B:B,0)),0)</f>
        <v>0</v>
      </c>
      <c r="O106" s="52">
        <f>INDEX('Расшифровка отчёта'!K:K,MATCH('Тех отчёт'!A106,'Расшифровка отчёта'!B:B,0))</f>
        <v>0</v>
      </c>
      <c r="P106" s="37">
        <f>IFERROR(INDEX(Реклама!#REF!,MATCH('Тех отчёт'!A106,Реклама!#REF!,0)),0)</f>
        <v>0</v>
      </c>
      <c r="Q106" s="37" t="e">
        <f>INDEX('Расшифровка отчёта'!#REF!,MATCH('Тех отчёт'!A106,'Расшифровка отчёта'!B:B,0))</f>
        <v>#REF!</v>
      </c>
      <c r="R106" s="37">
        <f>IFERROR(INDEX('Расшифровка отчёта'!L:L,MATCH('Тех отчёт'!A106,'Расшифровка отчёта'!B:B,0)),0)</f>
        <v>0</v>
      </c>
      <c r="S106" s="37">
        <f>SUMIF(Хранение!I:I,'Тех отчёт'!A106,Хранение!G:G)</f>
        <v>0</v>
      </c>
      <c r="T106" s="55">
        <f t="shared" si="7"/>
        <v>0</v>
      </c>
    </row>
    <row r="107" spans="1:20" x14ac:dyDescent="0.3">
      <c r="A107" s="37" t="s">
        <v>127</v>
      </c>
      <c r="C107" s="37" t="e">
        <f>INDEX(Себестоимость!B:B,MATCH('Тех отчёт'!A107,Себестоимость!A:A,0))</f>
        <v>#N/A</v>
      </c>
      <c r="D107" s="39">
        <f>SUMIF(Заказы!A:A,'Тех отчёт'!A107,Заказы!J:J)</f>
        <v>0</v>
      </c>
      <c r="E107" s="40">
        <f>SUMIF(Заказы!A:A,'Тех отчёт'!A107,Заказы!F:F)</f>
        <v>0</v>
      </c>
      <c r="F107" s="52">
        <f>INDEX('Расшифровка отчёта'!O:O,MATCH('Тех отчёт'!A107,'Расшифровка отчёта'!B:B,0))</f>
        <v>0</v>
      </c>
      <c r="G107" s="40">
        <f>INDEX('Расшифровка отчёта'!P:P,MATCH('Тех отчёт'!A107,'Расшифровка отчёта'!B:B,0))</f>
        <v>0</v>
      </c>
      <c r="H107" s="41" t="str">
        <f t="shared" si="4"/>
        <v>-</v>
      </c>
      <c r="I107" s="42">
        <f t="shared" si="5"/>
        <v>0</v>
      </c>
      <c r="J107" s="41" t="str">
        <f t="shared" si="6"/>
        <v>-</v>
      </c>
      <c r="L107" s="43" t="e">
        <f>AVERAGEIF('Начисления и компенсации по тов'!A:A,'Тех отчёт'!A107,'Начисления и компенсации по тов'!W:W)</f>
        <v>#DIV/0!</v>
      </c>
      <c r="M107" s="37">
        <f>INDEX('Расшифровка отчёта'!H:H,MATCH('Тех отчёт'!A107,'Расшифровка отчёта'!B:B,0))</f>
        <v>0</v>
      </c>
      <c r="N107" s="37">
        <f>IFERROR(INDEX('Расшифровка отчёта'!#REF!,MATCH('Тех отчёт'!A107,'Расшифровка отчёта'!B:B,0)),0)</f>
        <v>0</v>
      </c>
      <c r="O107" s="52">
        <f>INDEX('Расшифровка отчёта'!K:K,MATCH('Тех отчёт'!A107,'Расшифровка отчёта'!B:B,0))</f>
        <v>0</v>
      </c>
      <c r="P107" s="37">
        <f>IFERROR(INDEX(Реклама!#REF!,MATCH('Тех отчёт'!A107,Реклама!#REF!,0)),0)</f>
        <v>0</v>
      </c>
      <c r="Q107" s="37" t="e">
        <f>INDEX('Расшифровка отчёта'!#REF!,MATCH('Тех отчёт'!A107,'Расшифровка отчёта'!B:B,0))</f>
        <v>#REF!</v>
      </c>
      <c r="R107" s="37">
        <f>IFERROR(INDEX('Расшифровка отчёта'!L:L,MATCH('Тех отчёт'!A107,'Расшифровка отчёта'!B:B,0)),0)</f>
        <v>0</v>
      </c>
      <c r="S107" s="37">
        <f>SUMIF(Хранение!I:I,'Тех отчёт'!A107,Хранение!G:G)</f>
        <v>0</v>
      </c>
      <c r="T107" s="55">
        <f t="shared" si="7"/>
        <v>0</v>
      </c>
    </row>
    <row r="108" spans="1:20" x14ac:dyDescent="0.3">
      <c r="A108" s="37" t="s">
        <v>128</v>
      </c>
      <c r="C108" s="37" t="e">
        <f>INDEX(Себестоимость!B:B,MATCH('Тех отчёт'!A108,Себестоимость!A:A,0))</f>
        <v>#N/A</v>
      </c>
      <c r="D108" s="39">
        <f>SUMIF(Заказы!A:A,'Тех отчёт'!A108,Заказы!J:J)</f>
        <v>0</v>
      </c>
      <c r="E108" s="40">
        <f>SUMIF(Заказы!A:A,'Тех отчёт'!A108,Заказы!F:F)</f>
        <v>0</v>
      </c>
      <c r="F108" s="52">
        <f>INDEX('Расшифровка отчёта'!O:O,MATCH('Тех отчёт'!A108,'Расшифровка отчёта'!B:B,0))</f>
        <v>0</v>
      </c>
      <c r="G108" s="40">
        <f>INDEX('Расшифровка отчёта'!P:P,MATCH('Тех отчёт'!A108,'Расшифровка отчёта'!B:B,0))</f>
        <v>0</v>
      </c>
      <c r="H108" s="41" t="str">
        <f t="shared" si="4"/>
        <v>-</v>
      </c>
      <c r="I108" s="42">
        <f t="shared" si="5"/>
        <v>0</v>
      </c>
      <c r="J108" s="41" t="str">
        <f t="shared" si="6"/>
        <v>-</v>
      </c>
      <c r="L108" s="43" t="e">
        <f>AVERAGEIF('Начисления и компенсации по тов'!A:A,'Тех отчёт'!A108,'Начисления и компенсации по тов'!W:W)</f>
        <v>#DIV/0!</v>
      </c>
      <c r="M108" s="37">
        <f>INDEX('Расшифровка отчёта'!H:H,MATCH('Тех отчёт'!A108,'Расшифровка отчёта'!B:B,0))</f>
        <v>0</v>
      </c>
      <c r="N108" s="37">
        <f>IFERROR(INDEX('Расшифровка отчёта'!#REF!,MATCH('Тех отчёт'!A108,'Расшифровка отчёта'!B:B,0)),0)</f>
        <v>0</v>
      </c>
      <c r="O108" s="52">
        <f>INDEX('Расшифровка отчёта'!K:K,MATCH('Тех отчёт'!A108,'Расшифровка отчёта'!B:B,0))</f>
        <v>0</v>
      </c>
      <c r="P108" s="37">
        <f>IFERROR(INDEX(Реклама!#REF!,MATCH('Тех отчёт'!A108,Реклама!#REF!,0)),0)</f>
        <v>0</v>
      </c>
      <c r="Q108" s="37" t="e">
        <f>INDEX('Расшифровка отчёта'!#REF!,MATCH('Тех отчёт'!A108,'Расшифровка отчёта'!B:B,0))</f>
        <v>#REF!</v>
      </c>
      <c r="R108" s="37">
        <f>IFERROR(INDEX('Расшифровка отчёта'!L:L,MATCH('Тех отчёт'!A108,'Расшифровка отчёта'!B:B,0)),0)</f>
        <v>0</v>
      </c>
      <c r="S108" s="37">
        <f>SUMIF(Хранение!I:I,'Тех отчёт'!A108,Хранение!G:G)</f>
        <v>0</v>
      </c>
      <c r="T108" s="55">
        <f t="shared" si="7"/>
        <v>0</v>
      </c>
    </row>
    <row r="109" spans="1:20" x14ac:dyDescent="0.3">
      <c r="A109" s="37" t="s">
        <v>129</v>
      </c>
      <c r="C109" s="37" t="e">
        <f>INDEX(Себестоимость!B:B,MATCH('Тех отчёт'!A109,Себестоимость!A:A,0))</f>
        <v>#N/A</v>
      </c>
      <c r="D109" s="39">
        <f>SUMIF(Заказы!A:A,'Тех отчёт'!A109,Заказы!J:J)</f>
        <v>0</v>
      </c>
      <c r="E109" s="40">
        <f>SUMIF(Заказы!A:A,'Тех отчёт'!A109,Заказы!F:F)</f>
        <v>0</v>
      </c>
      <c r="F109" s="52">
        <f>INDEX('Расшифровка отчёта'!O:O,MATCH('Тех отчёт'!A109,'Расшифровка отчёта'!B:B,0))</f>
        <v>0</v>
      </c>
      <c r="G109" s="40">
        <f>INDEX('Расшифровка отчёта'!P:P,MATCH('Тех отчёт'!A109,'Расшифровка отчёта'!B:B,0))</f>
        <v>0</v>
      </c>
      <c r="H109" s="41" t="str">
        <f t="shared" si="4"/>
        <v>-</v>
      </c>
      <c r="I109" s="42">
        <f t="shared" si="5"/>
        <v>0</v>
      </c>
      <c r="J109" s="41" t="str">
        <f t="shared" si="6"/>
        <v>-</v>
      </c>
      <c r="L109" s="43" t="e">
        <f>AVERAGEIF('Начисления и компенсации по тов'!A:A,'Тех отчёт'!A109,'Начисления и компенсации по тов'!W:W)</f>
        <v>#DIV/0!</v>
      </c>
      <c r="M109" s="37">
        <f>INDEX('Расшифровка отчёта'!H:H,MATCH('Тех отчёт'!A109,'Расшифровка отчёта'!B:B,0))</f>
        <v>0</v>
      </c>
      <c r="N109" s="37">
        <f>IFERROR(INDEX('Расшифровка отчёта'!#REF!,MATCH('Тех отчёт'!A109,'Расшифровка отчёта'!B:B,0)),0)</f>
        <v>0</v>
      </c>
      <c r="O109" s="52">
        <f>INDEX('Расшифровка отчёта'!K:K,MATCH('Тех отчёт'!A109,'Расшифровка отчёта'!B:B,0))</f>
        <v>0</v>
      </c>
      <c r="P109" s="37">
        <f>IFERROR(INDEX(Реклама!#REF!,MATCH('Тех отчёт'!A109,Реклама!#REF!,0)),0)</f>
        <v>0</v>
      </c>
      <c r="Q109" s="37" t="e">
        <f>INDEX('Расшифровка отчёта'!#REF!,MATCH('Тех отчёт'!A109,'Расшифровка отчёта'!B:B,0))</f>
        <v>#REF!</v>
      </c>
      <c r="R109" s="37">
        <f>IFERROR(INDEX('Расшифровка отчёта'!L:L,MATCH('Тех отчёт'!A109,'Расшифровка отчёта'!B:B,0)),0)</f>
        <v>0</v>
      </c>
      <c r="S109" s="37">
        <f>SUMIF(Хранение!I:I,'Тех отчёт'!A109,Хранение!G:G)</f>
        <v>0</v>
      </c>
      <c r="T109" s="55">
        <f t="shared" si="7"/>
        <v>0</v>
      </c>
    </row>
    <row r="110" spans="1:20" x14ac:dyDescent="0.3">
      <c r="A110" s="37" t="s">
        <v>130</v>
      </c>
      <c r="C110" s="37" t="e">
        <f>INDEX(Себестоимость!B:B,MATCH('Тех отчёт'!A110,Себестоимость!A:A,0))</f>
        <v>#N/A</v>
      </c>
      <c r="D110" s="39">
        <f>SUMIF(Заказы!A:A,'Тех отчёт'!A110,Заказы!J:J)</f>
        <v>0</v>
      </c>
      <c r="E110" s="40">
        <f>SUMIF(Заказы!A:A,'Тех отчёт'!A110,Заказы!F:F)</f>
        <v>0</v>
      </c>
      <c r="F110" s="52">
        <f>INDEX('Расшифровка отчёта'!O:O,MATCH('Тех отчёт'!A110,'Расшифровка отчёта'!B:B,0))</f>
        <v>0</v>
      </c>
      <c r="G110" s="40">
        <f>INDEX('Расшифровка отчёта'!P:P,MATCH('Тех отчёт'!A110,'Расшифровка отчёта'!B:B,0))</f>
        <v>0</v>
      </c>
      <c r="H110" s="41" t="str">
        <f t="shared" si="4"/>
        <v>-</v>
      </c>
      <c r="I110" s="42">
        <f t="shared" si="5"/>
        <v>0</v>
      </c>
      <c r="J110" s="41" t="str">
        <f t="shared" si="6"/>
        <v>-</v>
      </c>
      <c r="L110" s="43" t="e">
        <f>AVERAGEIF('Начисления и компенсации по тов'!A:A,'Тех отчёт'!A110,'Начисления и компенсации по тов'!W:W)</f>
        <v>#DIV/0!</v>
      </c>
      <c r="M110" s="37">
        <f>INDEX('Расшифровка отчёта'!H:H,MATCH('Тех отчёт'!A110,'Расшифровка отчёта'!B:B,0))</f>
        <v>0</v>
      </c>
      <c r="N110" s="37">
        <f>IFERROR(INDEX('Расшифровка отчёта'!#REF!,MATCH('Тех отчёт'!A110,'Расшифровка отчёта'!B:B,0)),0)</f>
        <v>0</v>
      </c>
      <c r="O110" s="52">
        <f>INDEX('Расшифровка отчёта'!K:K,MATCH('Тех отчёт'!A110,'Расшифровка отчёта'!B:B,0))</f>
        <v>0</v>
      </c>
      <c r="P110" s="37">
        <f>IFERROR(INDEX(Реклама!#REF!,MATCH('Тех отчёт'!A110,Реклама!#REF!,0)),0)</f>
        <v>0</v>
      </c>
      <c r="Q110" s="37" t="e">
        <f>INDEX('Расшифровка отчёта'!#REF!,MATCH('Тех отчёт'!A110,'Расшифровка отчёта'!B:B,0))</f>
        <v>#REF!</v>
      </c>
      <c r="R110" s="37">
        <f>IFERROR(INDEX('Расшифровка отчёта'!L:L,MATCH('Тех отчёт'!A110,'Расшифровка отчёта'!B:B,0)),0)</f>
        <v>0</v>
      </c>
      <c r="S110" s="37">
        <f>SUMIF(Хранение!I:I,'Тех отчёт'!A110,Хранение!G:G)</f>
        <v>0</v>
      </c>
      <c r="T110" s="55">
        <f t="shared" si="7"/>
        <v>0</v>
      </c>
    </row>
    <row r="111" spans="1:20" x14ac:dyDescent="0.3">
      <c r="A111" s="37" t="s">
        <v>131</v>
      </c>
      <c r="C111" s="37" t="e">
        <f>INDEX(Себестоимость!B:B,MATCH('Тех отчёт'!A111,Себестоимость!A:A,0))</f>
        <v>#N/A</v>
      </c>
      <c r="D111" s="39">
        <f>SUMIF(Заказы!A:A,'Тех отчёт'!A111,Заказы!J:J)</f>
        <v>0</v>
      </c>
      <c r="E111" s="40">
        <f>SUMIF(Заказы!A:A,'Тех отчёт'!A111,Заказы!F:F)</f>
        <v>0</v>
      </c>
      <c r="F111" s="52">
        <f>INDEX('Расшифровка отчёта'!O:O,MATCH('Тех отчёт'!A111,'Расшифровка отчёта'!B:B,0))</f>
        <v>0</v>
      </c>
      <c r="G111" s="40">
        <f>INDEX('Расшифровка отчёта'!P:P,MATCH('Тех отчёт'!A111,'Расшифровка отчёта'!B:B,0))</f>
        <v>0</v>
      </c>
      <c r="H111" s="41" t="str">
        <f t="shared" si="4"/>
        <v>-</v>
      </c>
      <c r="I111" s="42">
        <f t="shared" si="5"/>
        <v>0</v>
      </c>
      <c r="J111" s="41" t="str">
        <f t="shared" si="6"/>
        <v>-</v>
      </c>
      <c r="L111" s="43" t="e">
        <f>AVERAGEIF('Начисления и компенсации по тов'!A:A,'Тех отчёт'!A111,'Начисления и компенсации по тов'!W:W)</f>
        <v>#DIV/0!</v>
      </c>
      <c r="M111" s="37">
        <f>INDEX('Расшифровка отчёта'!H:H,MATCH('Тех отчёт'!A111,'Расшифровка отчёта'!B:B,0))</f>
        <v>0</v>
      </c>
      <c r="N111" s="37">
        <f>IFERROR(INDEX('Расшифровка отчёта'!#REF!,MATCH('Тех отчёт'!A111,'Расшифровка отчёта'!B:B,0)),0)</f>
        <v>0</v>
      </c>
      <c r="O111" s="52">
        <f>INDEX('Расшифровка отчёта'!K:K,MATCH('Тех отчёт'!A111,'Расшифровка отчёта'!B:B,0))</f>
        <v>0</v>
      </c>
      <c r="P111" s="37">
        <f>IFERROR(INDEX(Реклама!#REF!,MATCH('Тех отчёт'!A111,Реклама!#REF!,0)),0)</f>
        <v>0</v>
      </c>
      <c r="Q111" s="37" t="e">
        <f>INDEX('Расшифровка отчёта'!#REF!,MATCH('Тех отчёт'!A111,'Расшифровка отчёта'!B:B,0))</f>
        <v>#REF!</v>
      </c>
      <c r="R111" s="37">
        <f>IFERROR(INDEX('Расшифровка отчёта'!L:L,MATCH('Тех отчёт'!A111,'Расшифровка отчёта'!B:B,0)),0)</f>
        <v>0</v>
      </c>
      <c r="S111" s="37">
        <f>SUMIF(Хранение!I:I,'Тех отчёт'!A111,Хранение!G:G)</f>
        <v>0</v>
      </c>
      <c r="T111" s="55">
        <f t="shared" si="7"/>
        <v>0</v>
      </c>
    </row>
    <row r="112" spans="1:20" x14ac:dyDescent="0.3">
      <c r="A112" s="37" t="s">
        <v>132</v>
      </c>
      <c r="C112" s="37" t="e">
        <f>INDEX(Себестоимость!B:B,MATCH('Тех отчёт'!A112,Себестоимость!A:A,0))</f>
        <v>#N/A</v>
      </c>
      <c r="D112" s="39">
        <f>SUMIF(Заказы!A:A,'Тех отчёт'!A112,Заказы!J:J)</f>
        <v>0</v>
      </c>
      <c r="E112" s="40">
        <f>SUMIF(Заказы!A:A,'Тех отчёт'!A112,Заказы!F:F)</f>
        <v>0</v>
      </c>
      <c r="F112" s="52">
        <f>INDEX('Расшифровка отчёта'!O:O,MATCH('Тех отчёт'!A112,'Расшифровка отчёта'!B:B,0))</f>
        <v>0</v>
      </c>
      <c r="G112" s="40">
        <f>INDEX('Расшифровка отчёта'!P:P,MATCH('Тех отчёт'!A112,'Расшифровка отчёта'!B:B,0))</f>
        <v>0</v>
      </c>
      <c r="H112" s="41" t="str">
        <f t="shared" si="4"/>
        <v>-</v>
      </c>
      <c r="I112" s="42">
        <f t="shared" si="5"/>
        <v>0</v>
      </c>
      <c r="J112" s="41" t="str">
        <f t="shared" si="6"/>
        <v>-</v>
      </c>
      <c r="L112" s="43" t="e">
        <f>AVERAGEIF('Начисления и компенсации по тов'!A:A,'Тех отчёт'!A112,'Начисления и компенсации по тов'!W:W)</f>
        <v>#DIV/0!</v>
      </c>
      <c r="M112" s="37">
        <f>INDEX('Расшифровка отчёта'!H:H,MATCH('Тех отчёт'!A112,'Расшифровка отчёта'!B:B,0))</f>
        <v>0</v>
      </c>
      <c r="N112" s="37">
        <f>IFERROR(INDEX('Расшифровка отчёта'!#REF!,MATCH('Тех отчёт'!A112,'Расшифровка отчёта'!B:B,0)),0)</f>
        <v>0</v>
      </c>
      <c r="O112" s="52">
        <f>INDEX('Расшифровка отчёта'!K:K,MATCH('Тех отчёт'!A112,'Расшифровка отчёта'!B:B,0))</f>
        <v>0</v>
      </c>
      <c r="P112" s="37">
        <f>IFERROR(INDEX(Реклама!#REF!,MATCH('Тех отчёт'!A112,Реклама!#REF!,0)),0)</f>
        <v>0</v>
      </c>
      <c r="Q112" s="37" t="e">
        <f>INDEX('Расшифровка отчёта'!#REF!,MATCH('Тех отчёт'!A112,'Расшифровка отчёта'!B:B,0))</f>
        <v>#REF!</v>
      </c>
      <c r="R112" s="37">
        <f>IFERROR(INDEX('Расшифровка отчёта'!L:L,MATCH('Тех отчёт'!A112,'Расшифровка отчёта'!B:B,0)),0)</f>
        <v>0</v>
      </c>
      <c r="S112" s="37">
        <f>SUMIF(Хранение!I:I,'Тех отчёт'!A112,Хранение!G:G)</f>
        <v>0</v>
      </c>
      <c r="T112" s="55">
        <f t="shared" si="7"/>
        <v>0</v>
      </c>
    </row>
    <row r="113" spans="1:20" x14ac:dyDescent="0.3">
      <c r="A113" s="37" t="s">
        <v>133</v>
      </c>
      <c r="C113" s="37" t="e">
        <f>INDEX(Себестоимость!B:B,MATCH('Тех отчёт'!A113,Себестоимость!A:A,0))</f>
        <v>#N/A</v>
      </c>
      <c r="D113" s="39">
        <f>SUMIF(Заказы!A:A,'Тех отчёт'!A113,Заказы!J:J)</f>
        <v>0</v>
      </c>
      <c r="E113" s="40">
        <f>SUMIF(Заказы!A:A,'Тех отчёт'!A113,Заказы!F:F)</f>
        <v>0</v>
      </c>
      <c r="F113" s="52">
        <f>INDEX('Расшифровка отчёта'!O:O,MATCH('Тех отчёт'!A113,'Расшифровка отчёта'!B:B,0))</f>
        <v>0</v>
      </c>
      <c r="G113" s="40">
        <f>INDEX('Расшифровка отчёта'!P:P,MATCH('Тех отчёт'!A113,'Расшифровка отчёта'!B:B,0))</f>
        <v>0</v>
      </c>
      <c r="H113" s="41" t="str">
        <f t="shared" si="4"/>
        <v>-</v>
      </c>
      <c r="I113" s="42">
        <f t="shared" si="5"/>
        <v>0</v>
      </c>
      <c r="J113" s="41" t="str">
        <f t="shared" si="6"/>
        <v>-</v>
      </c>
      <c r="L113" s="43" t="e">
        <f>AVERAGEIF('Начисления и компенсации по тов'!A:A,'Тех отчёт'!A113,'Начисления и компенсации по тов'!W:W)</f>
        <v>#DIV/0!</v>
      </c>
      <c r="M113" s="37">
        <f>INDEX('Расшифровка отчёта'!H:H,MATCH('Тех отчёт'!A113,'Расшифровка отчёта'!B:B,0))</f>
        <v>0</v>
      </c>
      <c r="N113" s="37">
        <f>IFERROR(INDEX('Расшифровка отчёта'!#REF!,MATCH('Тех отчёт'!A113,'Расшифровка отчёта'!B:B,0)),0)</f>
        <v>0</v>
      </c>
      <c r="O113" s="52">
        <f>INDEX('Расшифровка отчёта'!K:K,MATCH('Тех отчёт'!A113,'Расшифровка отчёта'!B:B,0))</f>
        <v>0</v>
      </c>
      <c r="P113" s="37">
        <f>IFERROR(INDEX(Реклама!#REF!,MATCH('Тех отчёт'!A113,Реклама!#REF!,0)),0)</f>
        <v>0</v>
      </c>
      <c r="Q113" s="37" t="e">
        <f>INDEX('Расшифровка отчёта'!#REF!,MATCH('Тех отчёт'!A113,'Расшифровка отчёта'!B:B,0))</f>
        <v>#REF!</v>
      </c>
      <c r="R113" s="37">
        <f>IFERROR(INDEX('Расшифровка отчёта'!L:L,MATCH('Тех отчёт'!A113,'Расшифровка отчёта'!B:B,0)),0)</f>
        <v>0</v>
      </c>
      <c r="S113" s="37">
        <f>SUMIF(Хранение!I:I,'Тех отчёт'!A113,Хранение!G:G)</f>
        <v>0</v>
      </c>
      <c r="T113" s="55">
        <f t="shared" si="7"/>
        <v>0</v>
      </c>
    </row>
    <row r="114" spans="1:20" x14ac:dyDescent="0.3">
      <c r="A114" s="37" t="s">
        <v>134</v>
      </c>
      <c r="C114" s="37" t="e">
        <f>INDEX(Себестоимость!B:B,MATCH('Тех отчёт'!A114,Себестоимость!A:A,0))</f>
        <v>#N/A</v>
      </c>
      <c r="D114" s="39">
        <f>SUMIF(Заказы!A:A,'Тех отчёт'!A114,Заказы!J:J)</f>
        <v>0</v>
      </c>
      <c r="E114" s="40">
        <f>SUMIF(Заказы!A:A,'Тех отчёт'!A114,Заказы!F:F)</f>
        <v>0</v>
      </c>
      <c r="F114" s="52">
        <f>INDEX('Расшифровка отчёта'!O:O,MATCH('Тех отчёт'!A114,'Расшифровка отчёта'!B:B,0))</f>
        <v>0</v>
      </c>
      <c r="G114" s="40">
        <f>INDEX('Расшифровка отчёта'!P:P,MATCH('Тех отчёт'!A114,'Расшифровка отчёта'!B:B,0))</f>
        <v>0</v>
      </c>
      <c r="H114" s="41" t="str">
        <f t="shared" si="4"/>
        <v>-</v>
      </c>
      <c r="I114" s="42">
        <f t="shared" si="5"/>
        <v>0</v>
      </c>
      <c r="J114" s="41" t="str">
        <f t="shared" si="6"/>
        <v>-</v>
      </c>
      <c r="L114" s="43" t="e">
        <f>AVERAGEIF('Начисления и компенсации по тов'!A:A,'Тех отчёт'!A114,'Начисления и компенсации по тов'!W:W)</f>
        <v>#DIV/0!</v>
      </c>
      <c r="M114" s="37">
        <f>INDEX('Расшифровка отчёта'!H:H,MATCH('Тех отчёт'!A114,'Расшифровка отчёта'!B:B,0))</f>
        <v>0</v>
      </c>
      <c r="N114" s="37">
        <f>IFERROR(INDEX('Расшифровка отчёта'!#REF!,MATCH('Тех отчёт'!A114,'Расшифровка отчёта'!B:B,0)),0)</f>
        <v>0</v>
      </c>
      <c r="O114" s="52">
        <f>INDEX('Расшифровка отчёта'!K:K,MATCH('Тех отчёт'!A114,'Расшифровка отчёта'!B:B,0))</f>
        <v>0</v>
      </c>
      <c r="P114" s="37">
        <f>IFERROR(INDEX(Реклама!#REF!,MATCH('Тех отчёт'!A114,Реклама!#REF!,0)),0)</f>
        <v>0</v>
      </c>
      <c r="Q114" s="37" t="e">
        <f>INDEX('Расшифровка отчёта'!#REF!,MATCH('Тех отчёт'!A114,'Расшифровка отчёта'!B:B,0))</f>
        <v>#REF!</v>
      </c>
      <c r="R114" s="37">
        <f>IFERROR(INDEX('Расшифровка отчёта'!L:L,MATCH('Тех отчёт'!A114,'Расшифровка отчёта'!B:B,0)),0)</f>
        <v>0</v>
      </c>
      <c r="S114" s="37">
        <f>SUMIF(Хранение!I:I,'Тех отчёт'!A114,Хранение!G:G)</f>
        <v>0</v>
      </c>
      <c r="T114" s="55">
        <f t="shared" si="7"/>
        <v>0</v>
      </c>
    </row>
    <row r="115" spans="1:20" x14ac:dyDescent="0.3">
      <c r="A115" s="37" t="s">
        <v>135</v>
      </c>
      <c r="B115" s="44" t="s">
        <v>136</v>
      </c>
      <c r="C115" s="37" t="e">
        <f>INDEX(Себестоимость!B:B,MATCH('Тех отчёт'!A115,Себестоимость!A:A,0))</f>
        <v>#N/A</v>
      </c>
      <c r="D115" s="39">
        <f>SUMIF(Заказы!A:A,'Тех отчёт'!A115,Заказы!J:J)</f>
        <v>0</v>
      </c>
      <c r="E115" s="40">
        <f>SUMIF(Заказы!A:A,'Тех отчёт'!A115,Заказы!F:F)</f>
        <v>0</v>
      </c>
      <c r="F115" s="52">
        <f>INDEX('Расшифровка отчёта'!O:O,MATCH('Тех отчёт'!A115,'Расшифровка отчёта'!B:B,0))</f>
        <v>0</v>
      </c>
      <c r="G115" s="40">
        <f>INDEX('Расшифровка отчёта'!P:P,MATCH('Тех отчёт'!A115,'Расшифровка отчёта'!B:B,0))</f>
        <v>0</v>
      </c>
      <c r="H115" s="41" t="str">
        <f t="shared" si="4"/>
        <v>-</v>
      </c>
      <c r="I115" s="42">
        <f t="shared" si="5"/>
        <v>0</v>
      </c>
      <c r="J115" s="41" t="str">
        <f t="shared" si="6"/>
        <v>-</v>
      </c>
      <c r="L115" s="43" t="e">
        <f>AVERAGEIF('Начисления и компенсации по тов'!A:A,'Тех отчёт'!A115,'Начисления и компенсации по тов'!W:W)</f>
        <v>#DIV/0!</v>
      </c>
      <c r="M115" s="37">
        <f>INDEX('Расшифровка отчёта'!H:H,MATCH('Тех отчёт'!A115,'Расшифровка отчёта'!B:B,0))</f>
        <v>0</v>
      </c>
      <c r="N115" s="37">
        <f>IFERROR(INDEX('Расшифровка отчёта'!#REF!,MATCH('Тех отчёт'!A115,'Расшифровка отчёта'!B:B,0)),0)</f>
        <v>0</v>
      </c>
      <c r="O115" s="52">
        <f>INDEX('Расшифровка отчёта'!K:K,MATCH('Тех отчёт'!A115,'Расшифровка отчёта'!B:B,0))</f>
        <v>0</v>
      </c>
      <c r="P115" s="37">
        <f>IFERROR(INDEX(Реклама!#REF!,MATCH('Тех отчёт'!A115,Реклама!#REF!,0)),0)</f>
        <v>0</v>
      </c>
      <c r="Q115" s="37" t="e">
        <f>INDEX('Расшифровка отчёта'!#REF!,MATCH('Тех отчёт'!A115,'Расшифровка отчёта'!B:B,0))</f>
        <v>#REF!</v>
      </c>
      <c r="R115" s="37">
        <f>IFERROR(INDEX('Расшифровка отчёта'!L:L,MATCH('Тех отчёт'!A115,'Расшифровка отчёта'!B:B,0)),0)</f>
        <v>0</v>
      </c>
      <c r="S115" s="37">
        <f>SUMIF(Хранение!I:I,'Тех отчёт'!A115,Хранение!G:G)</f>
        <v>0</v>
      </c>
      <c r="T115" s="55">
        <f t="shared" si="7"/>
        <v>0</v>
      </c>
    </row>
    <row r="116" spans="1:20" x14ac:dyDescent="0.3">
      <c r="A116" s="37" t="s">
        <v>137</v>
      </c>
      <c r="B116" s="44" t="s">
        <v>136</v>
      </c>
      <c r="C116" s="37" t="e">
        <f>INDEX(Себестоимость!B:B,MATCH('Тех отчёт'!A116,Себестоимость!A:A,0))</f>
        <v>#N/A</v>
      </c>
      <c r="D116" s="39">
        <f>SUMIF(Заказы!A:A,'Тех отчёт'!A116,Заказы!J:J)</f>
        <v>0</v>
      </c>
      <c r="E116" s="40">
        <f>SUMIF(Заказы!A:A,'Тех отчёт'!A116,Заказы!F:F)</f>
        <v>0</v>
      </c>
      <c r="F116" s="52">
        <f>INDEX('Расшифровка отчёта'!O:O,MATCH('Тех отчёт'!A116,'Расшифровка отчёта'!B:B,0))</f>
        <v>0</v>
      </c>
      <c r="G116" s="40">
        <f>INDEX('Расшифровка отчёта'!P:P,MATCH('Тех отчёт'!A116,'Расшифровка отчёта'!B:B,0))</f>
        <v>0</v>
      </c>
      <c r="H116" s="41" t="str">
        <f t="shared" si="4"/>
        <v>-</v>
      </c>
      <c r="I116" s="42">
        <f t="shared" si="5"/>
        <v>0</v>
      </c>
      <c r="J116" s="41" t="str">
        <f t="shared" si="6"/>
        <v>-</v>
      </c>
      <c r="L116" s="43" t="e">
        <f>AVERAGEIF('Начисления и компенсации по тов'!A:A,'Тех отчёт'!A116,'Начисления и компенсации по тов'!W:W)</f>
        <v>#DIV/0!</v>
      </c>
      <c r="M116" s="37">
        <f>INDEX('Расшифровка отчёта'!H:H,MATCH('Тех отчёт'!A116,'Расшифровка отчёта'!B:B,0))</f>
        <v>0</v>
      </c>
      <c r="N116" s="37">
        <f>IFERROR(INDEX('Расшифровка отчёта'!#REF!,MATCH('Тех отчёт'!A116,'Расшифровка отчёта'!B:B,0)),0)</f>
        <v>0</v>
      </c>
      <c r="O116" s="52">
        <f>INDEX('Расшифровка отчёта'!K:K,MATCH('Тех отчёт'!A116,'Расшифровка отчёта'!B:B,0))</f>
        <v>0</v>
      </c>
      <c r="P116" s="37">
        <f>IFERROR(INDEX(Реклама!#REF!,MATCH('Тех отчёт'!A116,Реклама!#REF!,0)),0)</f>
        <v>0</v>
      </c>
      <c r="Q116" s="37" t="e">
        <f>INDEX('Расшифровка отчёта'!#REF!,MATCH('Тех отчёт'!A116,'Расшифровка отчёта'!B:B,0))</f>
        <v>#REF!</v>
      </c>
      <c r="R116" s="37">
        <f>IFERROR(INDEX('Расшифровка отчёта'!L:L,MATCH('Тех отчёт'!A116,'Расшифровка отчёта'!B:B,0)),0)</f>
        <v>0</v>
      </c>
      <c r="S116" s="37">
        <f>SUMIF(Хранение!I:I,'Тех отчёт'!A116,Хранение!G:G)</f>
        <v>0</v>
      </c>
      <c r="T116" s="55">
        <f t="shared" si="7"/>
        <v>0</v>
      </c>
    </row>
    <row r="117" spans="1:20" x14ac:dyDescent="0.3">
      <c r="A117" s="37" t="s">
        <v>138</v>
      </c>
      <c r="B117" s="44" t="s">
        <v>136</v>
      </c>
      <c r="C117" s="37" t="e">
        <f>INDEX(Себестоимость!B:B,MATCH('Тех отчёт'!A117,Себестоимость!A:A,0))</f>
        <v>#N/A</v>
      </c>
      <c r="D117" s="39">
        <f>SUMIF(Заказы!A:A,'Тех отчёт'!A117,Заказы!J:J)</f>
        <v>0</v>
      </c>
      <c r="E117" s="40">
        <f>SUMIF(Заказы!A:A,'Тех отчёт'!A117,Заказы!F:F)</f>
        <v>0</v>
      </c>
      <c r="F117" s="52">
        <f>INDEX('Расшифровка отчёта'!O:O,MATCH('Тех отчёт'!A117,'Расшифровка отчёта'!B:B,0))</f>
        <v>0</v>
      </c>
      <c r="G117" s="40">
        <f>INDEX('Расшифровка отчёта'!P:P,MATCH('Тех отчёт'!A117,'Расшифровка отчёта'!B:B,0))</f>
        <v>0</v>
      </c>
      <c r="H117" s="41" t="str">
        <f t="shared" si="4"/>
        <v>-</v>
      </c>
      <c r="I117" s="42">
        <f t="shared" si="5"/>
        <v>0</v>
      </c>
      <c r="J117" s="41" t="str">
        <f t="shared" si="6"/>
        <v>-</v>
      </c>
      <c r="L117" s="43" t="e">
        <f>AVERAGEIF('Начисления и компенсации по тов'!A:A,'Тех отчёт'!A117,'Начисления и компенсации по тов'!W:W)</f>
        <v>#DIV/0!</v>
      </c>
      <c r="M117" s="37">
        <f>INDEX('Расшифровка отчёта'!H:H,MATCH('Тех отчёт'!A117,'Расшифровка отчёта'!B:B,0))</f>
        <v>0</v>
      </c>
      <c r="N117" s="37">
        <f>IFERROR(INDEX('Расшифровка отчёта'!#REF!,MATCH('Тех отчёт'!A117,'Расшифровка отчёта'!B:B,0)),0)</f>
        <v>0</v>
      </c>
      <c r="O117" s="52">
        <f>INDEX('Расшифровка отчёта'!K:K,MATCH('Тех отчёт'!A117,'Расшифровка отчёта'!B:B,0))</f>
        <v>0</v>
      </c>
      <c r="P117" s="37">
        <f>IFERROR(INDEX(Реклама!#REF!,MATCH('Тех отчёт'!A117,Реклама!#REF!,0)),0)</f>
        <v>0</v>
      </c>
      <c r="Q117" s="37" t="e">
        <f>INDEX('Расшифровка отчёта'!#REF!,MATCH('Тех отчёт'!A117,'Расшифровка отчёта'!B:B,0))</f>
        <v>#REF!</v>
      </c>
      <c r="R117" s="37">
        <f>IFERROR(INDEX('Расшифровка отчёта'!L:L,MATCH('Тех отчёт'!A117,'Расшифровка отчёта'!B:B,0)),0)</f>
        <v>0</v>
      </c>
      <c r="S117" s="37">
        <f>SUMIF(Хранение!I:I,'Тех отчёт'!A117,Хранение!G:G)</f>
        <v>0</v>
      </c>
      <c r="T117" s="55">
        <f t="shared" si="7"/>
        <v>0</v>
      </c>
    </row>
    <row r="118" spans="1:20" x14ac:dyDescent="0.3">
      <c r="A118" s="37" t="s">
        <v>139</v>
      </c>
      <c r="B118" s="44" t="s">
        <v>136</v>
      </c>
      <c r="C118" s="37" t="e">
        <f>INDEX(Себестоимость!B:B,MATCH('Тех отчёт'!A118,Себестоимость!A:A,0))</f>
        <v>#N/A</v>
      </c>
      <c r="D118" s="39">
        <f>SUMIF(Заказы!A:A,'Тех отчёт'!A118,Заказы!J:J)</f>
        <v>0</v>
      </c>
      <c r="E118" s="40">
        <f>SUMIF(Заказы!A:A,'Тех отчёт'!A118,Заказы!F:F)</f>
        <v>0</v>
      </c>
      <c r="F118" s="52">
        <f>INDEX('Расшифровка отчёта'!O:O,MATCH('Тех отчёт'!A118,'Расшифровка отчёта'!B:B,0))</f>
        <v>0</v>
      </c>
      <c r="G118" s="40">
        <f>INDEX('Расшифровка отчёта'!P:P,MATCH('Тех отчёт'!A118,'Расшифровка отчёта'!B:B,0))</f>
        <v>0</v>
      </c>
      <c r="H118" s="41" t="str">
        <f t="shared" si="4"/>
        <v>-</v>
      </c>
      <c r="I118" s="42">
        <f t="shared" si="5"/>
        <v>0</v>
      </c>
      <c r="J118" s="41" t="str">
        <f t="shared" si="6"/>
        <v>-</v>
      </c>
      <c r="L118" s="43" t="e">
        <f>AVERAGEIF('Начисления и компенсации по тов'!A:A,'Тех отчёт'!A118,'Начисления и компенсации по тов'!W:W)</f>
        <v>#DIV/0!</v>
      </c>
      <c r="M118" s="37">
        <f>INDEX('Расшифровка отчёта'!H:H,MATCH('Тех отчёт'!A118,'Расшифровка отчёта'!B:B,0))</f>
        <v>0</v>
      </c>
      <c r="N118" s="37">
        <f>IFERROR(INDEX('Расшифровка отчёта'!#REF!,MATCH('Тех отчёт'!A118,'Расшифровка отчёта'!B:B,0)),0)</f>
        <v>0</v>
      </c>
      <c r="O118" s="52">
        <f>INDEX('Расшифровка отчёта'!K:K,MATCH('Тех отчёт'!A118,'Расшифровка отчёта'!B:B,0))</f>
        <v>0</v>
      </c>
      <c r="P118" s="37">
        <f>IFERROR(INDEX(Реклама!#REF!,MATCH('Тех отчёт'!A118,Реклама!#REF!,0)),0)</f>
        <v>0</v>
      </c>
      <c r="Q118" s="37" t="e">
        <f>INDEX('Расшифровка отчёта'!#REF!,MATCH('Тех отчёт'!A118,'Расшифровка отчёта'!B:B,0))</f>
        <v>#REF!</v>
      </c>
      <c r="R118" s="37">
        <f>IFERROR(INDEX('Расшифровка отчёта'!L:L,MATCH('Тех отчёт'!A118,'Расшифровка отчёта'!B:B,0)),0)</f>
        <v>0</v>
      </c>
      <c r="S118" s="37">
        <f>SUMIF(Хранение!I:I,'Тех отчёт'!A118,Хранение!G:G)</f>
        <v>0</v>
      </c>
      <c r="T118" s="55">
        <f t="shared" si="7"/>
        <v>0</v>
      </c>
    </row>
    <row r="119" spans="1:20" x14ac:dyDescent="0.3">
      <c r="A119" s="37" t="s">
        <v>140</v>
      </c>
      <c r="B119" s="44" t="s">
        <v>136</v>
      </c>
      <c r="C119" s="37" t="e">
        <f>INDEX(Себестоимость!B:B,MATCH('Тех отчёт'!A119,Себестоимость!A:A,0))</f>
        <v>#N/A</v>
      </c>
      <c r="D119" s="39">
        <f>SUMIF(Заказы!A:A,'Тех отчёт'!A119,Заказы!J:J)</f>
        <v>0</v>
      </c>
      <c r="E119" s="40">
        <f>SUMIF(Заказы!A:A,'Тех отчёт'!A119,Заказы!F:F)</f>
        <v>0</v>
      </c>
      <c r="F119" s="52">
        <f>INDEX('Расшифровка отчёта'!O:O,MATCH('Тех отчёт'!A119,'Расшифровка отчёта'!B:B,0))</f>
        <v>0</v>
      </c>
      <c r="G119" s="40">
        <f>INDEX('Расшифровка отчёта'!P:P,MATCH('Тех отчёт'!A119,'Расшифровка отчёта'!B:B,0))</f>
        <v>0</v>
      </c>
      <c r="H119" s="41" t="str">
        <f t="shared" si="4"/>
        <v>-</v>
      </c>
      <c r="I119" s="42">
        <f t="shared" si="5"/>
        <v>0</v>
      </c>
      <c r="J119" s="41" t="str">
        <f t="shared" si="6"/>
        <v>-</v>
      </c>
      <c r="L119" s="43" t="e">
        <f>AVERAGEIF('Начисления и компенсации по тов'!A:A,'Тех отчёт'!A119,'Начисления и компенсации по тов'!W:W)</f>
        <v>#DIV/0!</v>
      </c>
      <c r="M119" s="37">
        <f>INDEX('Расшифровка отчёта'!H:H,MATCH('Тех отчёт'!A119,'Расшифровка отчёта'!B:B,0))</f>
        <v>0</v>
      </c>
      <c r="N119" s="37">
        <f>IFERROR(INDEX('Расшифровка отчёта'!#REF!,MATCH('Тех отчёт'!A119,'Расшифровка отчёта'!B:B,0)),0)</f>
        <v>0</v>
      </c>
      <c r="O119" s="52">
        <f>INDEX('Расшифровка отчёта'!K:K,MATCH('Тех отчёт'!A119,'Расшифровка отчёта'!B:B,0))</f>
        <v>0</v>
      </c>
      <c r="P119" s="37">
        <f>IFERROR(INDEX(Реклама!#REF!,MATCH('Тех отчёт'!A119,Реклама!#REF!,0)),0)</f>
        <v>0</v>
      </c>
      <c r="Q119" s="37" t="e">
        <f>INDEX('Расшифровка отчёта'!#REF!,MATCH('Тех отчёт'!A119,'Расшифровка отчёта'!B:B,0))</f>
        <v>#REF!</v>
      </c>
      <c r="R119" s="37">
        <f>IFERROR(INDEX('Расшифровка отчёта'!L:L,MATCH('Тех отчёт'!A119,'Расшифровка отчёта'!B:B,0)),0)</f>
        <v>0</v>
      </c>
      <c r="S119" s="37">
        <f>SUMIF(Хранение!I:I,'Тех отчёт'!A119,Хранение!G:G)</f>
        <v>0</v>
      </c>
      <c r="T119" s="55">
        <f t="shared" si="7"/>
        <v>0</v>
      </c>
    </row>
    <row r="120" spans="1:20" x14ac:dyDescent="0.3">
      <c r="A120" s="37" t="s">
        <v>141</v>
      </c>
      <c r="B120" s="44" t="s">
        <v>136</v>
      </c>
      <c r="C120" s="37" t="e">
        <f>INDEX(Себестоимость!B:B,MATCH('Тех отчёт'!A120,Себестоимость!A:A,0))</f>
        <v>#N/A</v>
      </c>
      <c r="D120" s="39">
        <f>SUMIF(Заказы!A:A,'Тех отчёт'!A120,Заказы!J:J)</f>
        <v>0</v>
      </c>
      <c r="E120" s="40">
        <f>SUMIF(Заказы!A:A,'Тех отчёт'!A120,Заказы!F:F)</f>
        <v>0</v>
      </c>
      <c r="F120" s="52">
        <f>INDEX('Расшифровка отчёта'!O:O,MATCH('Тех отчёт'!A120,'Расшифровка отчёта'!B:B,0))</f>
        <v>0</v>
      </c>
      <c r="G120" s="40">
        <f>INDEX('Расшифровка отчёта'!P:P,MATCH('Тех отчёт'!A120,'Расшифровка отчёта'!B:B,0))</f>
        <v>0</v>
      </c>
      <c r="H120" s="41" t="str">
        <f t="shared" si="4"/>
        <v>-</v>
      </c>
      <c r="I120" s="42">
        <f t="shared" si="5"/>
        <v>0</v>
      </c>
      <c r="J120" s="41" t="str">
        <f t="shared" si="6"/>
        <v>-</v>
      </c>
      <c r="L120" s="43" t="e">
        <f>AVERAGEIF('Начисления и компенсации по тов'!A:A,'Тех отчёт'!A120,'Начисления и компенсации по тов'!W:W)</f>
        <v>#DIV/0!</v>
      </c>
      <c r="M120" s="37">
        <f>INDEX('Расшифровка отчёта'!H:H,MATCH('Тех отчёт'!A120,'Расшифровка отчёта'!B:B,0))</f>
        <v>0</v>
      </c>
      <c r="N120" s="37">
        <f>IFERROR(INDEX('Расшифровка отчёта'!#REF!,MATCH('Тех отчёт'!A120,'Расшифровка отчёта'!B:B,0)),0)</f>
        <v>0</v>
      </c>
      <c r="O120" s="52">
        <f>INDEX('Расшифровка отчёта'!K:K,MATCH('Тех отчёт'!A120,'Расшифровка отчёта'!B:B,0))</f>
        <v>0</v>
      </c>
      <c r="P120" s="37">
        <f>IFERROR(INDEX(Реклама!#REF!,MATCH('Тех отчёт'!A120,Реклама!#REF!,0)),0)</f>
        <v>0</v>
      </c>
      <c r="Q120" s="37" t="e">
        <f>INDEX('Расшифровка отчёта'!#REF!,MATCH('Тех отчёт'!A120,'Расшифровка отчёта'!B:B,0))</f>
        <v>#REF!</v>
      </c>
      <c r="R120" s="37">
        <f>IFERROR(INDEX('Расшифровка отчёта'!L:L,MATCH('Тех отчёт'!A120,'Расшифровка отчёта'!B:B,0)),0)</f>
        <v>0</v>
      </c>
      <c r="S120" s="37">
        <f>SUMIF(Хранение!I:I,'Тех отчёт'!A120,Хранение!G:G)</f>
        <v>0</v>
      </c>
      <c r="T120" s="55">
        <f t="shared" si="7"/>
        <v>0</v>
      </c>
    </row>
    <row r="121" spans="1:20" x14ac:dyDescent="0.3">
      <c r="A121" s="37" t="s">
        <v>142</v>
      </c>
      <c r="B121" s="44" t="s">
        <v>136</v>
      </c>
      <c r="C121" s="37" t="e">
        <f>INDEX(Себестоимость!B:B,MATCH('Тех отчёт'!A121,Себестоимость!A:A,0))</f>
        <v>#N/A</v>
      </c>
      <c r="D121" s="39">
        <f>SUMIF(Заказы!A:A,'Тех отчёт'!A121,Заказы!J:J)</f>
        <v>0</v>
      </c>
      <c r="E121" s="40">
        <f>SUMIF(Заказы!A:A,'Тех отчёт'!A121,Заказы!F:F)</f>
        <v>0</v>
      </c>
      <c r="F121" s="52">
        <f>INDEX('Расшифровка отчёта'!O:O,MATCH('Тех отчёт'!A121,'Расшифровка отчёта'!B:B,0))</f>
        <v>0</v>
      </c>
      <c r="G121" s="40">
        <f>INDEX('Расшифровка отчёта'!P:P,MATCH('Тех отчёт'!A121,'Расшифровка отчёта'!B:B,0))</f>
        <v>0</v>
      </c>
      <c r="H121" s="41" t="str">
        <f t="shared" si="4"/>
        <v>-</v>
      </c>
      <c r="I121" s="42">
        <f t="shared" si="5"/>
        <v>0</v>
      </c>
      <c r="J121" s="41" t="str">
        <f t="shared" si="6"/>
        <v>-</v>
      </c>
      <c r="L121" s="43" t="e">
        <f>AVERAGEIF('Начисления и компенсации по тов'!A:A,'Тех отчёт'!A121,'Начисления и компенсации по тов'!W:W)</f>
        <v>#DIV/0!</v>
      </c>
      <c r="M121" s="37">
        <f>INDEX('Расшифровка отчёта'!H:H,MATCH('Тех отчёт'!A121,'Расшифровка отчёта'!B:B,0))</f>
        <v>0</v>
      </c>
      <c r="N121" s="37">
        <f>IFERROR(INDEX('Расшифровка отчёта'!#REF!,MATCH('Тех отчёт'!A121,'Расшифровка отчёта'!B:B,0)),0)</f>
        <v>0</v>
      </c>
      <c r="O121" s="52">
        <f>INDEX('Расшифровка отчёта'!K:K,MATCH('Тех отчёт'!A121,'Расшифровка отчёта'!B:B,0))</f>
        <v>0</v>
      </c>
      <c r="P121" s="37">
        <f>IFERROR(INDEX(Реклама!#REF!,MATCH('Тех отчёт'!A121,Реклама!#REF!,0)),0)</f>
        <v>0</v>
      </c>
      <c r="Q121" s="37" t="e">
        <f>INDEX('Расшифровка отчёта'!#REF!,MATCH('Тех отчёт'!A121,'Расшифровка отчёта'!B:B,0))</f>
        <v>#REF!</v>
      </c>
      <c r="R121" s="37">
        <f>IFERROR(INDEX('Расшифровка отчёта'!L:L,MATCH('Тех отчёт'!A121,'Расшифровка отчёта'!B:B,0)),0)</f>
        <v>0</v>
      </c>
      <c r="S121" s="37">
        <f>SUMIF(Хранение!I:I,'Тех отчёт'!A121,Хранение!G:G)</f>
        <v>0</v>
      </c>
      <c r="T121" s="55">
        <f t="shared" si="7"/>
        <v>0</v>
      </c>
    </row>
    <row r="122" spans="1:20" x14ac:dyDescent="0.3">
      <c r="A122" s="37" t="s">
        <v>143</v>
      </c>
      <c r="B122" s="44" t="s">
        <v>136</v>
      </c>
      <c r="C122" s="37" t="e">
        <f>INDEX(Себестоимость!B:B,MATCH('Тех отчёт'!A122,Себестоимость!A:A,0))</f>
        <v>#N/A</v>
      </c>
      <c r="D122" s="39">
        <f>SUMIF(Заказы!A:A,'Тех отчёт'!A122,Заказы!J:J)</f>
        <v>0</v>
      </c>
      <c r="E122" s="40">
        <f>SUMIF(Заказы!A:A,'Тех отчёт'!A122,Заказы!F:F)</f>
        <v>0</v>
      </c>
      <c r="F122" s="52">
        <f>INDEX('Расшифровка отчёта'!O:O,MATCH('Тех отчёт'!A122,'Расшифровка отчёта'!B:B,0))</f>
        <v>0</v>
      </c>
      <c r="G122" s="40">
        <f>INDEX('Расшифровка отчёта'!P:P,MATCH('Тех отчёт'!A122,'Расшифровка отчёта'!B:B,0))</f>
        <v>0</v>
      </c>
      <c r="H122" s="41" t="str">
        <f t="shared" si="4"/>
        <v>-</v>
      </c>
      <c r="I122" s="42">
        <f t="shared" si="5"/>
        <v>0</v>
      </c>
      <c r="J122" s="41" t="str">
        <f t="shared" si="6"/>
        <v>-</v>
      </c>
      <c r="L122" s="43" t="e">
        <f>AVERAGEIF('Начисления и компенсации по тов'!A:A,'Тех отчёт'!A122,'Начисления и компенсации по тов'!W:W)</f>
        <v>#DIV/0!</v>
      </c>
      <c r="M122" s="37">
        <f>INDEX('Расшифровка отчёта'!H:H,MATCH('Тех отчёт'!A122,'Расшифровка отчёта'!B:B,0))</f>
        <v>0</v>
      </c>
      <c r="N122" s="37">
        <f>IFERROR(INDEX('Расшифровка отчёта'!#REF!,MATCH('Тех отчёт'!A122,'Расшифровка отчёта'!B:B,0)),0)</f>
        <v>0</v>
      </c>
      <c r="O122" s="52">
        <f>INDEX('Расшифровка отчёта'!K:K,MATCH('Тех отчёт'!A122,'Расшифровка отчёта'!B:B,0))</f>
        <v>0</v>
      </c>
      <c r="P122" s="37">
        <f>IFERROR(INDEX(Реклама!#REF!,MATCH('Тех отчёт'!A122,Реклама!#REF!,0)),0)</f>
        <v>0</v>
      </c>
      <c r="Q122" s="37" t="e">
        <f>INDEX('Расшифровка отчёта'!#REF!,MATCH('Тех отчёт'!A122,'Расшифровка отчёта'!B:B,0))</f>
        <v>#REF!</v>
      </c>
      <c r="R122" s="37">
        <f>IFERROR(INDEX('Расшифровка отчёта'!L:L,MATCH('Тех отчёт'!A122,'Расшифровка отчёта'!B:B,0)),0)</f>
        <v>0</v>
      </c>
      <c r="S122" s="37">
        <f>SUMIF(Хранение!I:I,'Тех отчёт'!A122,Хранение!G:G)</f>
        <v>0</v>
      </c>
      <c r="T122" s="55">
        <f t="shared" si="7"/>
        <v>0</v>
      </c>
    </row>
    <row r="123" spans="1:20" x14ac:dyDescent="0.3">
      <c r="A123" s="37" t="s">
        <v>144</v>
      </c>
      <c r="B123" s="44" t="s">
        <v>136</v>
      </c>
      <c r="C123" s="37" t="e">
        <f>INDEX(Себестоимость!B:B,MATCH('Тех отчёт'!A123,Себестоимость!A:A,0))</f>
        <v>#N/A</v>
      </c>
      <c r="D123" s="39">
        <f>SUMIF(Заказы!A:A,'Тех отчёт'!A123,Заказы!J:J)</f>
        <v>0</v>
      </c>
      <c r="E123" s="40">
        <f>SUMIF(Заказы!A:A,'Тех отчёт'!A123,Заказы!F:F)</f>
        <v>0</v>
      </c>
      <c r="F123" s="52">
        <f>INDEX('Расшифровка отчёта'!O:O,MATCH('Тех отчёт'!A123,'Расшифровка отчёта'!B:B,0))</f>
        <v>0</v>
      </c>
      <c r="G123" s="40">
        <f>INDEX('Расшифровка отчёта'!P:P,MATCH('Тех отчёт'!A123,'Расшифровка отчёта'!B:B,0))</f>
        <v>0</v>
      </c>
      <c r="H123" s="41" t="str">
        <f t="shared" si="4"/>
        <v>-</v>
      </c>
      <c r="I123" s="42">
        <f t="shared" si="5"/>
        <v>0</v>
      </c>
      <c r="J123" s="41" t="str">
        <f t="shared" si="6"/>
        <v>-</v>
      </c>
      <c r="L123" s="43" t="e">
        <f>AVERAGEIF('Начисления и компенсации по тов'!A:A,'Тех отчёт'!A123,'Начисления и компенсации по тов'!W:W)</f>
        <v>#DIV/0!</v>
      </c>
      <c r="M123" s="37">
        <f>INDEX('Расшифровка отчёта'!H:H,MATCH('Тех отчёт'!A123,'Расшифровка отчёта'!B:B,0))</f>
        <v>0</v>
      </c>
      <c r="N123" s="37">
        <f>IFERROR(INDEX('Расшифровка отчёта'!#REF!,MATCH('Тех отчёт'!A123,'Расшифровка отчёта'!B:B,0)),0)</f>
        <v>0</v>
      </c>
      <c r="O123" s="52">
        <f>INDEX('Расшифровка отчёта'!K:K,MATCH('Тех отчёт'!A123,'Расшифровка отчёта'!B:B,0))</f>
        <v>0</v>
      </c>
      <c r="P123" s="37">
        <f>IFERROR(INDEX(Реклама!#REF!,MATCH('Тех отчёт'!A123,Реклама!#REF!,0)),0)</f>
        <v>0</v>
      </c>
      <c r="Q123" s="37" t="e">
        <f>INDEX('Расшифровка отчёта'!#REF!,MATCH('Тех отчёт'!A123,'Расшифровка отчёта'!B:B,0))</f>
        <v>#REF!</v>
      </c>
      <c r="R123" s="37">
        <f>IFERROR(INDEX('Расшифровка отчёта'!L:L,MATCH('Тех отчёт'!A123,'Расшифровка отчёта'!B:B,0)),0)</f>
        <v>0</v>
      </c>
      <c r="S123" s="37">
        <f>SUMIF(Хранение!I:I,'Тех отчёт'!A123,Хранение!G:G)</f>
        <v>0</v>
      </c>
      <c r="T123" s="55">
        <f t="shared" si="7"/>
        <v>0</v>
      </c>
    </row>
    <row r="124" spans="1:20" x14ac:dyDescent="0.3">
      <c r="A124" s="37" t="s">
        <v>145</v>
      </c>
      <c r="B124" s="44" t="s">
        <v>136</v>
      </c>
      <c r="C124" s="37" t="e">
        <f>INDEX(Себестоимость!B:B,MATCH('Тех отчёт'!A124,Себестоимость!A:A,0))</f>
        <v>#N/A</v>
      </c>
      <c r="D124" s="39">
        <f>SUMIF(Заказы!A:A,'Тех отчёт'!A124,Заказы!J:J)</f>
        <v>0</v>
      </c>
      <c r="E124" s="40">
        <f>SUMIF(Заказы!A:A,'Тех отчёт'!A124,Заказы!F:F)</f>
        <v>0</v>
      </c>
      <c r="F124" s="52">
        <f>INDEX('Расшифровка отчёта'!O:O,MATCH('Тех отчёт'!A124,'Расшифровка отчёта'!B:B,0))</f>
        <v>0</v>
      </c>
      <c r="G124" s="40">
        <f>INDEX('Расшифровка отчёта'!P:P,MATCH('Тех отчёт'!A124,'Расшифровка отчёта'!B:B,0))</f>
        <v>0</v>
      </c>
      <c r="H124" s="41" t="str">
        <f t="shared" si="4"/>
        <v>-</v>
      </c>
      <c r="I124" s="42">
        <f t="shared" si="5"/>
        <v>0</v>
      </c>
      <c r="J124" s="41" t="str">
        <f t="shared" si="6"/>
        <v>-</v>
      </c>
      <c r="L124" s="43" t="e">
        <f>AVERAGEIF('Начисления и компенсации по тов'!A:A,'Тех отчёт'!A124,'Начисления и компенсации по тов'!W:W)</f>
        <v>#DIV/0!</v>
      </c>
      <c r="M124" s="37">
        <f>INDEX('Расшифровка отчёта'!H:H,MATCH('Тех отчёт'!A124,'Расшифровка отчёта'!B:B,0))</f>
        <v>0</v>
      </c>
      <c r="N124" s="37">
        <f>IFERROR(INDEX('Расшифровка отчёта'!#REF!,MATCH('Тех отчёт'!A124,'Расшифровка отчёта'!B:B,0)),0)</f>
        <v>0</v>
      </c>
      <c r="O124" s="52">
        <f>INDEX('Расшифровка отчёта'!K:K,MATCH('Тех отчёт'!A124,'Расшифровка отчёта'!B:B,0))</f>
        <v>0</v>
      </c>
      <c r="P124" s="37">
        <f>IFERROR(INDEX(Реклама!#REF!,MATCH('Тех отчёт'!A124,Реклама!#REF!,0)),0)</f>
        <v>0</v>
      </c>
      <c r="Q124" s="37" t="e">
        <f>INDEX('Расшифровка отчёта'!#REF!,MATCH('Тех отчёт'!A124,'Расшифровка отчёта'!B:B,0))</f>
        <v>#REF!</v>
      </c>
      <c r="R124" s="37">
        <f>IFERROR(INDEX('Расшифровка отчёта'!L:L,MATCH('Тех отчёт'!A124,'Расшифровка отчёта'!B:B,0)),0)</f>
        <v>0</v>
      </c>
      <c r="S124" s="37">
        <f>SUMIF(Хранение!I:I,'Тех отчёт'!A124,Хранение!G:G)</f>
        <v>0</v>
      </c>
      <c r="T124" s="55">
        <f t="shared" si="7"/>
        <v>0</v>
      </c>
    </row>
    <row r="125" spans="1:20" x14ac:dyDescent="0.3">
      <c r="A125" s="37" t="s">
        <v>146</v>
      </c>
      <c r="B125" s="44" t="s">
        <v>136</v>
      </c>
      <c r="C125" s="37" t="e">
        <f>INDEX(Себестоимость!B:B,MATCH('Тех отчёт'!A125,Себестоимость!A:A,0))</f>
        <v>#N/A</v>
      </c>
      <c r="D125" s="39">
        <f>SUMIF(Заказы!A:A,'Тех отчёт'!A125,Заказы!J:J)</f>
        <v>0</v>
      </c>
      <c r="E125" s="40">
        <f>SUMIF(Заказы!A:A,'Тех отчёт'!A125,Заказы!F:F)</f>
        <v>0</v>
      </c>
      <c r="F125" s="52">
        <f>INDEX('Расшифровка отчёта'!O:O,MATCH('Тех отчёт'!A125,'Расшифровка отчёта'!B:B,0))</f>
        <v>0</v>
      </c>
      <c r="G125" s="40">
        <f>INDEX('Расшифровка отчёта'!P:P,MATCH('Тех отчёт'!A125,'Расшифровка отчёта'!B:B,0))</f>
        <v>0</v>
      </c>
      <c r="H125" s="41" t="str">
        <f t="shared" si="4"/>
        <v>-</v>
      </c>
      <c r="I125" s="42">
        <f t="shared" si="5"/>
        <v>0</v>
      </c>
      <c r="J125" s="41" t="str">
        <f t="shared" si="6"/>
        <v>-</v>
      </c>
      <c r="L125" s="43" t="e">
        <f>AVERAGEIF('Начисления и компенсации по тов'!A:A,'Тех отчёт'!A125,'Начисления и компенсации по тов'!W:W)</f>
        <v>#DIV/0!</v>
      </c>
      <c r="M125" s="37">
        <f>INDEX('Расшифровка отчёта'!H:H,MATCH('Тех отчёт'!A125,'Расшифровка отчёта'!B:B,0))</f>
        <v>0</v>
      </c>
      <c r="N125" s="37">
        <f>IFERROR(INDEX('Расшифровка отчёта'!#REF!,MATCH('Тех отчёт'!A125,'Расшифровка отчёта'!B:B,0)),0)</f>
        <v>0</v>
      </c>
      <c r="O125" s="52">
        <f>INDEX('Расшифровка отчёта'!K:K,MATCH('Тех отчёт'!A125,'Расшифровка отчёта'!B:B,0))</f>
        <v>0</v>
      </c>
      <c r="P125" s="37">
        <f>IFERROR(INDEX(Реклама!#REF!,MATCH('Тех отчёт'!A125,Реклама!#REF!,0)),0)</f>
        <v>0</v>
      </c>
      <c r="Q125" s="37" t="e">
        <f>INDEX('Расшифровка отчёта'!#REF!,MATCH('Тех отчёт'!A125,'Расшифровка отчёта'!B:B,0))</f>
        <v>#REF!</v>
      </c>
      <c r="R125" s="37">
        <f>IFERROR(INDEX('Расшифровка отчёта'!L:L,MATCH('Тех отчёт'!A125,'Расшифровка отчёта'!B:B,0)),0)</f>
        <v>0</v>
      </c>
      <c r="S125" s="37">
        <f>SUMIF(Хранение!I:I,'Тех отчёт'!A125,Хранение!G:G)</f>
        <v>0</v>
      </c>
      <c r="T125" s="55">
        <f t="shared" si="7"/>
        <v>0</v>
      </c>
    </row>
    <row r="126" spans="1:20" x14ac:dyDescent="0.3">
      <c r="A126" s="37" t="s">
        <v>147</v>
      </c>
      <c r="B126" s="44" t="s">
        <v>136</v>
      </c>
      <c r="C126" s="37" t="e">
        <f>INDEX(Себестоимость!B:B,MATCH('Тех отчёт'!A126,Себестоимость!A:A,0))</f>
        <v>#N/A</v>
      </c>
      <c r="D126" s="39">
        <f>SUMIF(Заказы!A:A,'Тех отчёт'!A126,Заказы!J:J)</f>
        <v>0</v>
      </c>
      <c r="E126" s="40">
        <f>SUMIF(Заказы!A:A,'Тех отчёт'!A126,Заказы!F:F)</f>
        <v>0</v>
      </c>
      <c r="F126" s="52">
        <f>INDEX('Расшифровка отчёта'!O:O,MATCH('Тех отчёт'!A126,'Расшифровка отчёта'!B:B,0))</f>
        <v>0</v>
      </c>
      <c r="G126" s="40">
        <f>INDEX('Расшифровка отчёта'!P:P,MATCH('Тех отчёт'!A126,'Расшифровка отчёта'!B:B,0))</f>
        <v>0</v>
      </c>
      <c r="H126" s="41" t="str">
        <f t="shared" si="4"/>
        <v>-</v>
      </c>
      <c r="I126" s="42">
        <f t="shared" si="5"/>
        <v>0</v>
      </c>
      <c r="J126" s="41" t="str">
        <f t="shared" si="6"/>
        <v>-</v>
      </c>
      <c r="L126" s="43" t="e">
        <f>AVERAGEIF('Начисления и компенсации по тов'!A:A,'Тех отчёт'!A126,'Начисления и компенсации по тов'!W:W)</f>
        <v>#DIV/0!</v>
      </c>
      <c r="M126" s="37">
        <f>INDEX('Расшифровка отчёта'!H:H,MATCH('Тех отчёт'!A126,'Расшифровка отчёта'!B:B,0))</f>
        <v>0</v>
      </c>
      <c r="N126" s="37">
        <f>IFERROR(INDEX('Расшифровка отчёта'!#REF!,MATCH('Тех отчёт'!A126,'Расшифровка отчёта'!B:B,0)),0)</f>
        <v>0</v>
      </c>
      <c r="O126" s="52">
        <f>INDEX('Расшифровка отчёта'!K:K,MATCH('Тех отчёт'!A126,'Расшифровка отчёта'!B:B,0))</f>
        <v>0</v>
      </c>
      <c r="P126" s="37">
        <f>IFERROR(INDEX(Реклама!#REF!,MATCH('Тех отчёт'!A126,Реклама!#REF!,0)),0)</f>
        <v>0</v>
      </c>
      <c r="Q126" s="37" t="e">
        <f>INDEX('Расшифровка отчёта'!#REF!,MATCH('Тех отчёт'!A126,'Расшифровка отчёта'!B:B,0))</f>
        <v>#REF!</v>
      </c>
      <c r="R126" s="37">
        <f>IFERROR(INDEX('Расшифровка отчёта'!L:L,MATCH('Тех отчёт'!A126,'Расшифровка отчёта'!B:B,0)),0)</f>
        <v>0</v>
      </c>
      <c r="S126" s="37">
        <f>SUMIF(Хранение!I:I,'Тех отчёт'!A126,Хранение!G:G)</f>
        <v>0</v>
      </c>
      <c r="T126" s="55">
        <f t="shared" si="7"/>
        <v>0</v>
      </c>
    </row>
    <row r="127" spans="1:20" x14ac:dyDescent="0.3">
      <c r="A127" s="37" t="s">
        <v>148</v>
      </c>
      <c r="B127" s="44" t="s">
        <v>136</v>
      </c>
      <c r="C127" s="37" t="e">
        <f>INDEX(Себестоимость!B:B,MATCH('Тех отчёт'!A127,Себестоимость!A:A,0))</f>
        <v>#N/A</v>
      </c>
      <c r="D127" s="39">
        <f>SUMIF(Заказы!A:A,'Тех отчёт'!A127,Заказы!J:J)</f>
        <v>0</v>
      </c>
      <c r="E127" s="40">
        <f>SUMIF(Заказы!A:A,'Тех отчёт'!A127,Заказы!F:F)</f>
        <v>0</v>
      </c>
      <c r="F127" s="52">
        <f>INDEX('Расшифровка отчёта'!O:O,MATCH('Тех отчёт'!A127,'Расшифровка отчёта'!B:B,0))</f>
        <v>0</v>
      </c>
      <c r="G127" s="40">
        <f>INDEX('Расшифровка отчёта'!P:P,MATCH('Тех отчёт'!A127,'Расшифровка отчёта'!B:B,0))</f>
        <v>0</v>
      </c>
      <c r="H127" s="41" t="str">
        <f t="shared" si="4"/>
        <v>-</v>
      </c>
      <c r="I127" s="42">
        <f t="shared" si="5"/>
        <v>0</v>
      </c>
      <c r="J127" s="41" t="str">
        <f t="shared" si="6"/>
        <v>-</v>
      </c>
      <c r="L127" s="43" t="e">
        <f>AVERAGEIF('Начисления и компенсации по тов'!A:A,'Тех отчёт'!A127,'Начисления и компенсации по тов'!W:W)</f>
        <v>#DIV/0!</v>
      </c>
      <c r="M127" s="37">
        <f>INDEX('Расшифровка отчёта'!H:H,MATCH('Тех отчёт'!A127,'Расшифровка отчёта'!B:B,0))</f>
        <v>0</v>
      </c>
      <c r="N127" s="37">
        <f>IFERROR(INDEX('Расшифровка отчёта'!#REF!,MATCH('Тех отчёт'!A127,'Расшифровка отчёта'!B:B,0)),0)</f>
        <v>0</v>
      </c>
      <c r="O127" s="52">
        <f>INDEX('Расшифровка отчёта'!K:K,MATCH('Тех отчёт'!A127,'Расшифровка отчёта'!B:B,0))</f>
        <v>0</v>
      </c>
      <c r="P127" s="37">
        <f>IFERROR(INDEX(Реклама!#REF!,MATCH('Тех отчёт'!A127,Реклама!#REF!,0)),0)</f>
        <v>0</v>
      </c>
      <c r="Q127" s="37" t="e">
        <f>INDEX('Расшифровка отчёта'!#REF!,MATCH('Тех отчёт'!A127,'Расшифровка отчёта'!B:B,0))</f>
        <v>#REF!</v>
      </c>
      <c r="R127" s="37">
        <f>IFERROR(INDEX('Расшифровка отчёта'!L:L,MATCH('Тех отчёт'!A127,'Расшифровка отчёта'!B:B,0)),0)</f>
        <v>0</v>
      </c>
      <c r="S127" s="37">
        <f>SUMIF(Хранение!I:I,'Тех отчёт'!A127,Хранение!G:G)</f>
        <v>0</v>
      </c>
      <c r="T127" s="55">
        <f t="shared" si="7"/>
        <v>0</v>
      </c>
    </row>
    <row r="128" spans="1:20" x14ac:dyDescent="0.3">
      <c r="A128" s="37" t="s">
        <v>149</v>
      </c>
      <c r="B128" s="44" t="s">
        <v>136</v>
      </c>
      <c r="C128" s="37" t="e">
        <f>INDEX(Себестоимость!B:B,MATCH('Тех отчёт'!A128,Себестоимость!A:A,0))</f>
        <v>#N/A</v>
      </c>
      <c r="D128" s="39">
        <f>SUMIF(Заказы!A:A,'Тех отчёт'!A128,Заказы!J:J)</f>
        <v>0</v>
      </c>
      <c r="E128" s="40">
        <f>SUMIF(Заказы!A:A,'Тех отчёт'!A128,Заказы!F:F)</f>
        <v>0</v>
      </c>
      <c r="F128" s="52">
        <f>INDEX('Расшифровка отчёта'!O:O,MATCH('Тех отчёт'!A128,'Расшифровка отчёта'!B:B,0))</f>
        <v>0</v>
      </c>
      <c r="G128" s="40">
        <f>INDEX('Расшифровка отчёта'!P:P,MATCH('Тех отчёт'!A128,'Расшифровка отчёта'!B:B,0))</f>
        <v>0</v>
      </c>
      <c r="H128" s="41" t="str">
        <f t="shared" si="4"/>
        <v>-</v>
      </c>
      <c r="I128" s="42">
        <f t="shared" si="5"/>
        <v>0</v>
      </c>
      <c r="J128" s="41" t="str">
        <f t="shared" si="6"/>
        <v>-</v>
      </c>
      <c r="L128" s="43" t="e">
        <f>AVERAGEIF('Начисления и компенсации по тов'!A:A,'Тех отчёт'!A128,'Начисления и компенсации по тов'!W:W)</f>
        <v>#DIV/0!</v>
      </c>
      <c r="M128" s="37">
        <f>INDEX('Расшифровка отчёта'!H:H,MATCH('Тех отчёт'!A128,'Расшифровка отчёта'!B:B,0))</f>
        <v>0</v>
      </c>
      <c r="N128" s="37">
        <f>IFERROR(INDEX('Расшифровка отчёта'!#REF!,MATCH('Тех отчёт'!A128,'Расшифровка отчёта'!B:B,0)),0)</f>
        <v>0</v>
      </c>
      <c r="O128" s="52">
        <f>INDEX('Расшифровка отчёта'!K:K,MATCH('Тех отчёт'!A128,'Расшифровка отчёта'!B:B,0))</f>
        <v>0</v>
      </c>
      <c r="P128" s="37">
        <f>IFERROR(INDEX(Реклама!#REF!,MATCH('Тех отчёт'!A128,Реклама!#REF!,0)),0)</f>
        <v>0</v>
      </c>
      <c r="Q128" s="37" t="e">
        <f>INDEX('Расшифровка отчёта'!#REF!,MATCH('Тех отчёт'!A128,'Расшифровка отчёта'!B:B,0))</f>
        <v>#REF!</v>
      </c>
      <c r="R128" s="37">
        <f>IFERROR(INDEX('Расшифровка отчёта'!L:L,MATCH('Тех отчёт'!A128,'Расшифровка отчёта'!B:B,0)),0)</f>
        <v>0</v>
      </c>
      <c r="S128" s="37">
        <f>SUMIF(Хранение!I:I,'Тех отчёт'!A128,Хранение!G:G)</f>
        <v>0</v>
      </c>
      <c r="T128" s="55">
        <f t="shared" si="7"/>
        <v>0</v>
      </c>
    </row>
    <row r="129" spans="1:20" x14ac:dyDescent="0.3">
      <c r="A129" s="37" t="s">
        <v>150</v>
      </c>
      <c r="B129" s="44" t="s">
        <v>136</v>
      </c>
      <c r="C129" s="37" t="e">
        <f>INDEX(Себестоимость!B:B,MATCH('Тех отчёт'!A129,Себестоимость!A:A,0))</f>
        <v>#N/A</v>
      </c>
      <c r="D129" s="39">
        <f>SUMIF(Заказы!A:A,'Тех отчёт'!A129,Заказы!J:J)</f>
        <v>0</v>
      </c>
      <c r="E129" s="40">
        <f>SUMIF(Заказы!A:A,'Тех отчёт'!A129,Заказы!F:F)</f>
        <v>0</v>
      </c>
      <c r="F129" s="52">
        <f>INDEX('Расшифровка отчёта'!O:O,MATCH('Тех отчёт'!A129,'Расшифровка отчёта'!B:B,0))</f>
        <v>0</v>
      </c>
      <c r="G129" s="40">
        <f>INDEX('Расшифровка отчёта'!P:P,MATCH('Тех отчёт'!A129,'Расшифровка отчёта'!B:B,0))</f>
        <v>0</v>
      </c>
      <c r="H129" s="41" t="str">
        <f t="shared" si="4"/>
        <v>-</v>
      </c>
      <c r="I129" s="42">
        <f t="shared" si="5"/>
        <v>0</v>
      </c>
      <c r="J129" s="41" t="str">
        <f t="shared" si="6"/>
        <v>-</v>
      </c>
      <c r="L129" s="43" t="e">
        <f>AVERAGEIF('Начисления и компенсации по тов'!A:A,'Тех отчёт'!A129,'Начисления и компенсации по тов'!W:W)</f>
        <v>#DIV/0!</v>
      </c>
      <c r="M129" s="37">
        <f>INDEX('Расшифровка отчёта'!H:H,MATCH('Тех отчёт'!A129,'Расшифровка отчёта'!B:B,0))</f>
        <v>0</v>
      </c>
      <c r="N129" s="37">
        <f>IFERROR(INDEX('Расшифровка отчёта'!#REF!,MATCH('Тех отчёт'!A129,'Расшифровка отчёта'!B:B,0)),0)</f>
        <v>0</v>
      </c>
      <c r="O129" s="52">
        <f>INDEX('Расшифровка отчёта'!K:K,MATCH('Тех отчёт'!A129,'Расшифровка отчёта'!B:B,0))</f>
        <v>0</v>
      </c>
      <c r="P129" s="37">
        <f>IFERROR(INDEX(Реклама!#REF!,MATCH('Тех отчёт'!A129,Реклама!#REF!,0)),0)</f>
        <v>0</v>
      </c>
      <c r="Q129" s="37" t="e">
        <f>INDEX('Расшифровка отчёта'!#REF!,MATCH('Тех отчёт'!A129,'Расшифровка отчёта'!B:B,0))</f>
        <v>#REF!</v>
      </c>
      <c r="R129" s="37">
        <f>IFERROR(INDEX('Расшифровка отчёта'!L:L,MATCH('Тех отчёт'!A129,'Расшифровка отчёта'!B:B,0)),0)</f>
        <v>0</v>
      </c>
      <c r="S129" s="37">
        <f>SUMIF(Хранение!I:I,'Тех отчёт'!A129,Хранение!G:G)</f>
        <v>0</v>
      </c>
      <c r="T129" s="55">
        <f t="shared" si="7"/>
        <v>0</v>
      </c>
    </row>
    <row r="130" spans="1:20" x14ac:dyDescent="0.3">
      <c r="A130" s="37" t="s">
        <v>151</v>
      </c>
      <c r="B130" s="44" t="s">
        <v>136</v>
      </c>
      <c r="C130" s="37" t="e">
        <f>INDEX(Себестоимость!B:B,MATCH('Тех отчёт'!A130,Себестоимость!A:A,0))</f>
        <v>#N/A</v>
      </c>
      <c r="D130" s="39">
        <f>SUMIF(Заказы!A:A,'Тех отчёт'!A130,Заказы!J:J)</f>
        <v>0</v>
      </c>
      <c r="E130" s="40">
        <f>SUMIF(Заказы!A:A,'Тех отчёт'!A130,Заказы!F:F)</f>
        <v>0</v>
      </c>
      <c r="F130" s="52">
        <f>INDEX('Расшифровка отчёта'!O:O,MATCH('Тех отчёт'!A130,'Расшифровка отчёта'!B:B,0))</f>
        <v>0</v>
      </c>
      <c r="G130" s="40">
        <f>INDEX('Расшифровка отчёта'!P:P,MATCH('Тех отчёт'!A130,'Расшифровка отчёта'!B:B,0))</f>
        <v>0</v>
      </c>
      <c r="H130" s="41" t="str">
        <f t="shared" si="4"/>
        <v>-</v>
      </c>
      <c r="I130" s="42">
        <f t="shared" si="5"/>
        <v>0</v>
      </c>
      <c r="J130" s="41" t="str">
        <f t="shared" si="6"/>
        <v>-</v>
      </c>
      <c r="L130" s="43" t="e">
        <f>AVERAGEIF('Начисления и компенсации по тов'!A:A,'Тех отчёт'!A130,'Начисления и компенсации по тов'!W:W)</f>
        <v>#DIV/0!</v>
      </c>
      <c r="M130" s="37">
        <f>INDEX('Расшифровка отчёта'!H:H,MATCH('Тех отчёт'!A130,'Расшифровка отчёта'!B:B,0))</f>
        <v>0</v>
      </c>
      <c r="N130" s="37">
        <f>IFERROR(INDEX('Расшифровка отчёта'!#REF!,MATCH('Тех отчёт'!A130,'Расшифровка отчёта'!B:B,0)),0)</f>
        <v>0</v>
      </c>
      <c r="O130" s="52">
        <f>INDEX('Расшифровка отчёта'!K:K,MATCH('Тех отчёт'!A130,'Расшифровка отчёта'!B:B,0))</f>
        <v>0</v>
      </c>
      <c r="P130" s="37">
        <f>IFERROR(INDEX(Реклама!#REF!,MATCH('Тех отчёт'!A130,Реклама!#REF!,0)),0)</f>
        <v>0</v>
      </c>
      <c r="Q130" s="37" t="e">
        <f>INDEX('Расшифровка отчёта'!#REF!,MATCH('Тех отчёт'!A130,'Расшифровка отчёта'!B:B,0))</f>
        <v>#REF!</v>
      </c>
      <c r="R130" s="37">
        <f>IFERROR(INDEX('Расшифровка отчёта'!L:L,MATCH('Тех отчёт'!A130,'Расшифровка отчёта'!B:B,0)),0)</f>
        <v>0</v>
      </c>
      <c r="S130" s="37">
        <f>SUMIF(Хранение!I:I,'Тех отчёт'!A130,Хранение!G:G)</f>
        <v>0</v>
      </c>
      <c r="T130" s="55">
        <f t="shared" si="7"/>
        <v>0</v>
      </c>
    </row>
    <row r="131" spans="1:20" x14ac:dyDescent="0.3">
      <c r="A131" s="37" t="s">
        <v>152</v>
      </c>
      <c r="B131" s="44" t="s">
        <v>136</v>
      </c>
      <c r="C131" s="37" t="e">
        <f>INDEX(Себестоимость!B:B,MATCH('Тех отчёт'!A131,Себестоимость!A:A,0))</f>
        <v>#N/A</v>
      </c>
      <c r="D131" s="39">
        <f>SUMIF(Заказы!A:A,'Тех отчёт'!A131,Заказы!J:J)</f>
        <v>0</v>
      </c>
      <c r="E131" s="40">
        <f>SUMIF(Заказы!A:A,'Тех отчёт'!A131,Заказы!F:F)</f>
        <v>0</v>
      </c>
      <c r="F131" s="52">
        <f>INDEX('Расшифровка отчёта'!O:O,MATCH('Тех отчёт'!A131,'Расшифровка отчёта'!B:B,0))</f>
        <v>0</v>
      </c>
      <c r="G131" s="40">
        <f>INDEX('Расшифровка отчёта'!P:P,MATCH('Тех отчёт'!A131,'Расшифровка отчёта'!B:B,0))</f>
        <v>0</v>
      </c>
      <c r="H131" s="41" t="str">
        <f t="shared" si="4"/>
        <v>-</v>
      </c>
      <c r="I131" s="42">
        <f t="shared" si="5"/>
        <v>0</v>
      </c>
      <c r="J131" s="41" t="str">
        <f t="shared" si="6"/>
        <v>-</v>
      </c>
      <c r="L131" s="43" t="e">
        <f>AVERAGEIF('Начисления и компенсации по тов'!A:A,'Тех отчёт'!A131,'Начисления и компенсации по тов'!W:W)</f>
        <v>#DIV/0!</v>
      </c>
      <c r="M131" s="37">
        <f>INDEX('Расшифровка отчёта'!H:H,MATCH('Тех отчёт'!A131,'Расшифровка отчёта'!B:B,0))</f>
        <v>0</v>
      </c>
      <c r="N131" s="37">
        <f>IFERROR(INDEX('Расшифровка отчёта'!#REF!,MATCH('Тех отчёт'!A131,'Расшифровка отчёта'!B:B,0)),0)</f>
        <v>0</v>
      </c>
      <c r="O131" s="52">
        <f>INDEX('Расшифровка отчёта'!K:K,MATCH('Тех отчёт'!A131,'Расшифровка отчёта'!B:B,0))</f>
        <v>0</v>
      </c>
      <c r="P131" s="37">
        <f>IFERROR(INDEX(Реклама!#REF!,MATCH('Тех отчёт'!A131,Реклама!#REF!,0)),0)</f>
        <v>0</v>
      </c>
      <c r="Q131" s="37" t="e">
        <f>INDEX('Расшифровка отчёта'!#REF!,MATCH('Тех отчёт'!A131,'Расшифровка отчёта'!B:B,0))</f>
        <v>#REF!</v>
      </c>
      <c r="R131" s="37">
        <f>IFERROR(INDEX('Расшифровка отчёта'!L:L,MATCH('Тех отчёт'!A131,'Расшифровка отчёта'!B:B,0)),0)</f>
        <v>0</v>
      </c>
      <c r="S131" s="37">
        <f>SUMIF(Хранение!I:I,'Тех отчёт'!A131,Хранение!G:G)</f>
        <v>0</v>
      </c>
      <c r="T131" s="55">
        <f t="shared" si="7"/>
        <v>0</v>
      </c>
    </row>
    <row r="132" spans="1:20" x14ac:dyDescent="0.3">
      <c r="A132" s="37" t="s">
        <v>153</v>
      </c>
      <c r="B132" s="44" t="s">
        <v>136</v>
      </c>
      <c r="C132" s="37" t="e">
        <f>INDEX(Себестоимость!B:B,MATCH('Тех отчёт'!A132,Себестоимость!A:A,0))</f>
        <v>#N/A</v>
      </c>
      <c r="D132" s="39">
        <f>SUMIF(Заказы!A:A,'Тех отчёт'!A132,Заказы!J:J)</f>
        <v>0</v>
      </c>
      <c r="E132" s="40">
        <f>SUMIF(Заказы!A:A,'Тех отчёт'!A132,Заказы!F:F)</f>
        <v>0</v>
      </c>
      <c r="F132" s="52">
        <f>INDEX('Расшифровка отчёта'!O:O,MATCH('Тех отчёт'!A132,'Расшифровка отчёта'!B:B,0))</f>
        <v>0</v>
      </c>
      <c r="G132" s="40">
        <f>INDEX('Расшифровка отчёта'!P:P,MATCH('Тех отчёт'!A132,'Расшифровка отчёта'!B:B,0))</f>
        <v>0</v>
      </c>
      <c r="H132" s="41" t="str">
        <f t="shared" ref="H132:H195" si="8">IFERROR(G132/E132,"-")</f>
        <v>-</v>
      </c>
      <c r="I132" s="42">
        <f t="shared" ref="I132:I195" si="9">IFERROR((F132-M132-N132-(O132*G132)-(C132*G132)-P132-Q132-R132-S132-T132),0)</f>
        <v>0</v>
      </c>
      <c r="J132" s="41" t="str">
        <f t="shared" ref="J132:J195" si="10">IFERROR(I132/F132,"-")</f>
        <v>-</v>
      </c>
      <c r="L132" s="43" t="e">
        <f>AVERAGEIF('Начисления и компенсации по тов'!A:A,'Тех отчёт'!A132,'Начисления и компенсации по тов'!W:W)</f>
        <v>#DIV/0!</v>
      </c>
      <c r="M132" s="37">
        <f>INDEX('Расшифровка отчёта'!H:H,MATCH('Тех отчёт'!A132,'Расшифровка отчёта'!B:B,0))</f>
        <v>0</v>
      </c>
      <c r="N132" s="37">
        <f>IFERROR(INDEX('Расшифровка отчёта'!#REF!,MATCH('Тех отчёт'!A132,'Расшифровка отчёта'!B:B,0)),0)</f>
        <v>0</v>
      </c>
      <c r="O132" s="52">
        <f>INDEX('Расшифровка отчёта'!K:K,MATCH('Тех отчёт'!A132,'Расшифровка отчёта'!B:B,0))</f>
        <v>0</v>
      </c>
      <c r="P132" s="37">
        <f>IFERROR(INDEX(Реклама!#REF!,MATCH('Тех отчёт'!A132,Реклама!#REF!,0)),0)</f>
        <v>0</v>
      </c>
      <c r="Q132" s="37" t="e">
        <f>INDEX('Расшифровка отчёта'!#REF!,MATCH('Тех отчёт'!A132,'Расшифровка отчёта'!B:B,0))</f>
        <v>#REF!</v>
      </c>
      <c r="R132" s="37">
        <f>IFERROR(INDEX('Расшифровка отчёта'!L:L,MATCH('Тех отчёт'!A132,'Расшифровка отчёта'!B:B,0)),0)</f>
        <v>0</v>
      </c>
      <c r="S132" s="37">
        <f>SUMIF(Хранение!I:I,'Тех отчёт'!A132,Хранение!G:G)</f>
        <v>0</v>
      </c>
      <c r="T132" s="55">
        <f t="shared" ref="T132:T195" si="11">F132*$T$2</f>
        <v>0</v>
      </c>
    </row>
    <row r="133" spans="1:20" x14ac:dyDescent="0.3">
      <c r="A133" s="37" t="s">
        <v>154</v>
      </c>
      <c r="B133" s="44" t="s">
        <v>136</v>
      </c>
      <c r="C133" s="37" t="e">
        <f>INDEX(Себестоимость!B:B,MATCH('Тех отчёт'!A133,Себестоимость!A:A,0))</f>
        <v>#N/A</v>
      </c>
      <c r="D133" s="39">
        <f>SUMIF(Заказы!A:A,'Тех отчёт'!A133,Заказы!J:J)</f>
        <v>0</v>
      </c>
      <c r="E133" s="40">
        <f>SUMIF(Заказы!A:A,'Тех отчёт'!A133,Заказы!F:F)</f>
        <v>0</v>
      </c>
      <c r="F133" s="52">
        <f>INDEX('Расшифровка отчёта'!O:O,MATCH('Тех отчёт'!A133,'Расшифровка отчёта'!B:B,0))</f>
        <v>0</v>
      </c>
      <c r="G133" s="40">
        <f>INDEX('Расшифровка отчёта'!P:P,MATCH('Тех отчёт'!A133,'Расшифровка отчёта'!B:B,0))</f>
        <v>0</v>
      </c>
      <c r="H133" s="41" t="str">
        <f t="shared" si="8"/>
        <v>-</v>
      </c>
      <c r="I133" s="42">
        <f t="shared" si="9"/>
        <v>0</v>
      </c>
      <c r="J133" s="41" t="str">
        <f t="shared" si="10"/>
        <v>-</v>
      </c>
      <c r="L133" s="43" t="e">
        <f>AVERAGEIF('Начисления и компенсации по тов'!A:A,'Тех отчёт'!A133,'Начисления и компенсации по тов'!W:W)</f>
        <v>#DIV/0!</v>
      </c>
      <c r="M133" s="37">
        <f>INDEX('Расшифровка отчёта'!H:H,MATCH('Тех отчёт'!A133,'Расшифровка отчёта'!B:B,0))</f>
        <v>0</v>
      </c>
      <c r="N133" s="37">
        <f>IFERROR(INDEX('Расшифровка отчёта'!#REF!,MATCH('Тех отчёт'!A133,'Расшифровка отчёта'!B:B,0)),0)</f>
        <v>0</v>
      </c>
      <c r="O133" s="52">
        <f>INDEX('Расшифровка отчёта'!K:K,MATCH('Тех отчёт'!A133,'Расшифровка отчёта'!B:B,0))</f>
        <v>0</v>
      </c>
      <c r="P133" s="37">
        <f>IFERROR(INDEX(Реклама!#REF!,MATCH('Тех отчёт'!A133,Реклама!#REF!,0)),0)</f>
        <v>0</v>
      </c>
      <c r="Q133" s="37" t="e">
        <f>INDEX('Расшифровка отчёта'!#REF!,MATCH('Тех отчёт'!A133,'Расшифровка отчёта'!B:B,0))</f>
        <v>#REF!</v>
      </c>
      <c r="R133" s="37">
        <f>IFERROR(INDEX('Расшифровка отчёта'!L:L,MATCH('Тех отчёт'!A133,'Расшифровка отчёта'!B:B,0)),0)</f>
        <v>0</v>
      </c>
      <c r="S133" s="37">
        <f>SUMIF(Хранение!I:I,'Тех отчёт'!A133,Хранение!G:G)</f>
        <v>0</v>
      </c>
      <c r="T133" s="55">
        <f t="shared" si="11"/>
        <v>0</v>
      </c>
    </row>
    <row r="134" spans="1:20" x14ac:dyDescent="0.3">
      <c r="A134" s="37" t="s">
        <v>155</v>
      </c>
      <c r="B134" s="44" t="s">
        <v>136</v>
      </c>
      <c r="C134" s="37" t="e">
        <f>INDEX(Себестоимость!B:B,MATCH('Тех отчёт'!A134,Себестоимость!A:A,0))</f>
        <v>#N/A</v>
      </c>
      <c r="D134" s="39">
        <f>SUMIF(Заказы!A:A,'Тех отчёт'!A134,Заказы!J:J)</f>
        <v>0</v>
      </c>
      <c r="E134" s="40">
        <f>SUMIF(Заказы!A:A,'Тех отчёт'!A134,Заказы!F:F)</f>
        <v>0</v>
      </c>
      <c r="F134" s="52">
        <f>INDEX('Расшифровка отчёта'!O:O,MATCH('Тех отчёт'!A134,'Расшифровка отчёта'!B:B,0))</f>
        <v>0</v>
      </c>
      <c r="G134" s="40">
        <f>INDEX('Расшифровка отчёта'!P:P,MATCH('Тех отчёт'!A134,'Расшифровка отчёта'!B:B,0))</f>
        <v>0</v>
      </c>
      <c r="H134" s="41" t="str">
        <f t="shared" si="8"/>
        <v>-</v>
      </c>
      <c r="I134" s="42">
        <f t="shared" si="9"/>
        <v>0</v>
      </c>
      <c r="J134" s="41" t="str">
        <f t="shared" si="10"/>
        <v>-</v>
      </c>
      <c r="L134" s="43" t="e">
        <f>AVERAGEIF('Начисления и компенсации по тов'!A:A,'Тех отчёт'!A134,'Начисления и компенсации по тов'!W:W)</f>
        <v>#DIV/0!</v>
      </c>
      <c r="M134" s="37">
        <f>INDEX('Расшифровка отчёта'!H:H,MATCH('Тех отчёт'!A134,'Расшифровка отчёта'!B:B,0))</f>
        <v>0</v>
      </c>
      <c r="N134" s="37">
        <f>IFERROR(INDEX('Расшифровка отчёта'!#REF!,MATCH('Тех отчёт'!A134,'Расшифровка отчёта'!B:B,0)),0)</f>
        <v>0</v>
      </c>
      <c r="O134" s="52">
        <f>INDEX('Расшифровка отчёта'!K:K,MATCH('Тех отчёт'!A134,'Расшифровка отчёта'!B:B,0))</f>
        <v>0</v>
      </c>
      <c r="P134" s="37">
        <f>IFERROR(INDEX(Реклама!#REF!,MATCH('Тех отчёт'!A134,Реклама!#REF!,0)),0)</f>
        <v>0</v>
      </c>
      <c r="Q134" s="37" t="e">
        <f>INDEX('Расшифровка отчёта'!#REF!,MATCH('Тех отчёт'!A134,'Расшифровка отчёта'!B:B,0))</f>
        <v>#REF!</v>
      </c>
      <c r="R134" s="37">
        <f>IFERROR(INDEX('Расшифровка отчёта'!L:L,MATCH('Тех отчёт'!A134,'Расшифровка отчёта'!B:B,0)),0)</f>
        <v>0</v>
      </c>
      <c r="S134" s="37">
        <f>SUMIF(Хранение!I:I,'Тех отчёт'!A134,Хранение!G:G)</f>
        <v>0</v>
      </c>
      <c r="T134" s="55">
        <f t="shared" si="11"/>
        <v>0</v>
      </c>
    </row>
    <row r="135" spans="1:20" x14ac:dyDescent="0.3">
      <c r="A135" s="37" t="s">
        <v>156</v>
      </c>
      <c r="B135" s="44" t="s">
        <v>136</v>
      </c>
      <c r="C135" s="37" t="e">
        <f>INDEX(Себестоимость!B:B,MATCH('Тех отчёт'!A135,Себестоимость!A:A,0))</f>
        <v>#N/A</v>
      </c>
      <c r="D135" s="39">
        <f>SUMIF(Заказы!A:A,'Тех отчёт'!A135,Заказы!J:J)</f>
        <v>0</v>
      </c>
      <c r="E135" s="40">
        <f>SUMIF(Заказы!A:A,'Тех отчёт'!A135,Заказы!F:F)</f>
        <v>0</v>
      </c>
      <c r="F135" s="52">
        <f>INDEX('Расшифровка отчёта'!O:O,MATCH('Тех отчёт'!A135,'Расшифровка отчёта'!B:B,0))</f>
        <v>0</v>
      </c>
      <c r="G135" s="40">
        <f>INDEX('Расшифровка отчёта'!P:P,MATCH('Тех отчёт'!A135,'Расшифровка отчёта'!B:B,0))</f>
        <v>0</v>
      </c>
      <c r="H135" s="41" t="str">
        <f t="shared" si="8"/>
        <v>-</v>
      </c>
      <c r="I135" s="42">
        <f t="shared" si="9"/>
        <v>0</v>
      </c>
      <c r="J135" s="41" t="str">
        <f t="shared" si="10"/>
        <v>-</v>
      </c>
      <c r="L135" s="43" t="e">
        <f>AVERAGEIF('Начисления и компенсации по тов'!A:A,'Тех отчёт'!A135,'Начисления и компенсации по тов'!W:W)</f>
        <v>#DIV/0!</v>
      </c>
      <c r="M135" s="37">
        <f>INDEX('Расшифровка отчёта'!H:H,MATCH('Тех отчёт'!A135,'Расшифровка отчёта'!B:B,0))</f>
        <v>0</v>
      </c>
      <c r="N135" s="37">
        <f>IFERROR(INDEX('Расшифровка отчёта'!#REF!,MATCH('Тех отчёт'!A135,'Расшифровка отчёта'!B:B,0)),0)</f>
        <v>0</v>
      </c>
      <c r="O135" s="52">
        <f>INDEX('Расшифровка отчёта'!K:K,MATCH('Тех отчёт'!A135,'Расшифровка отчёта'!B:B,0))</f>
        <v>0</v>
      </c>
      <c r="P135" s="37">
        <f>IFERROR(INDEX(Реклама!#REF!,MATCH('Тех отчёт'!A135,Реклама!#REF!,0)),0)</f>
        <v>0</v>
      </c>
      <c r="Q135" s="37" t="e">
        <f>INDEX('Расшифровка отчёта'!#REF!,MATCH('Тех отчёт'!A135,'Расшифровка отчёта'!B:B,0))</f>
        <v>#REF!</v>
      </c>
      <c r="R135" s="37">
        <f>IFERROR(INDEX('Расшифровка отчёта'!L:L,MATCH('Тех отчёт'!A135,'Расшифровка отчёта'!B:B,0)),0)</f>
        <v>0</v>
      </c>
      <c r="S135" s="37">
        <f>SUMIF(Хранение!I:I,'Тех отчёт'!A135,Хранение!G:G)</f>
        <v>0</v>
      </c>
      <c r="T135" s="55">
        <f t="shared" si="11"/>
        <v>0</v>
      </c>
    </row>
    <row r="136" spans="1:20" x14ac:dyDescent="0.3">
      <c r="A136" s="37" t="s">
        <v>157</v>
      </c>
      <c r="B136" s="44" t="s">
        <v>136</v>
      </c>
      <c r="C136" s="37" t="e">
        <f>INDEX(Себестоимость!B:B,MATCH('Тех отчёт'!A136,Себестоимость!A:A,0))</f>
        <v>#N/A</v>
      </c>
      <c r="D136" s="39">
        <f>SUMIF(Заказы!A:A,'Тех отчёт'!A136,Заказы!J:J)</f>
        <v>0</v>
      </c>
      <c r="E136" s="40">
        <f>SUMIF(Заказы!A:A,'Тех отчёт'!A136,Заказы!F:F)</f>
        <v>0</v>
      </c>
      <c r="F136" s="52">
        <f>INDEX('Расшифровка отчёта'!O:O,MATCH('Тех отчёт'!A136,'Расшифровка отчёта'!B:B,0))</f>
        <v>0</v>
      </c>
      <c r="G136" s="40">
        <f>INDEX('Расшифровка отчёта'!P:P,MATCH('Тех отчёт'!A136,'Расшифровка отчёта'!B:B,0))</f>
        <v>0</v>
      </c>
      <c r="H136" s="41" t="str">
        <f t="shared" si="8"/>
        <v>-</v>
      </c>
      <c r="I136" s="42">
        <f t="shared" si="9"/>
        <v>0</v>
      </c>
      <c r="J136" s="41" t="str">
        <f t="shared" si="10"/>
        <v>-</v>
      </c>
      <c r="L136" s="43" t="e">
        <f>AVERAGEIF('Начисления и компенсации по тов'!A:A,'Тех отчёт'!A136,'Начисления и компенсации по тов'!W:W)</f>
        <v>#DIV/0!</v>
      </c>
      <c r="M136" s="37">
        <f>INDEX('Расшифровка отчёта'!H:H,MATCH('Тех отчёт'!A136,'Расшифровка отчёта'!B:B,0))</f>
        <v>0</v>
      </c>
      <c r="N136" s="37">
        <f>IFERROR(INDEX('Расшифровка отчёта'!#REF!,MATCH('Тех отчёт'!A136,'Расшифровка отчёта'!B:B,0)),0)</f>
        <v>0</v>
      </c>
      <c r="O136" s="52">
        <f>INDEX('Расшифровка отчёта'!K:K,MATCH('Тех отчёт'!A136,'Расшифровка отчёта'!B:B,0))</f>
        <v>0</v>
      </c>
      <c r="P136" s="37">
        <f>IFERROR(INDEX(Реклама!#REF!,MATCH('Тех отчёт'!A136,Реклама!#REF!,0)),0)</f>
        <v>0</v>
      </c>
      <c r="Q136" s="37" t="e">
        <f>INDEX('Расшифровка отчёта'!#REF!,MATCH('Тех отчёт'!A136,'Расшифровка отчёта'!B:B,0))</f>
        <v>#REF!</v>
      </c>
      <c r="R136" s="37">
        <f>IFERROR(INDEX('Расшифровка отчёта'!L:L,MATCH('Тех отчёт'!A136,'Расшифровка отчёта'!B:B,0)),0)</f>
        <v>0</v>
      </c>
      <c r="S136" s="37">
        <f>SUMIF(Хранение!I:I,'Тех отчёт'!A136,Хранение!G:G)</f>
        <v>0</v>
      </c>
      <c r="T136" s="55">
        <f t="shared" si="11"/>
        <v>0</v>
      </c>
    </row>
    <row r="137" spans="1:20" x14ac:dyDescent="0.3">
      <c r="A137" s="37" t="s">
        <v>158</v>
      </c>
      <c r="B137" s="44" t="s">
        <v>136</v>
      </c>
      <c r="C137" s="37" t="e">
        <f>INDEX(Себестоимость!B:B,MATCH('Тех отчёт'!A137,Себестоимость!A:A,0))</f>
        <v>#N/A</v>
      </c>
      <c r="D137" s="39">
        <f>SUMIF(Заказы!A:A,'Тех отчёт'!A137,Заказы!J:J)</f>
        <v>0</v>
      </c>
      <c r="E137" s="40">
        <f>SUMIF(Заказы!A:A,'Тех отчёт'!A137,Заказы!F:F)</f>
        <v>0</v>
      </c>
      <c r="F137" s="52">
        <f>INDEX('Расшифровка отчёта'!O:O,MATCH('Тех отчёт'!A137,'Расшифровка отчёта'!B:B,0))</f>
        <v>0</v>
      </c>
      <c r="G137" s="40">
        <f>INDEX('Расшифровка отчёта'!P:P,MATCH('Тех отчёт'!A137,'Расшифровка отчёта'!B:B,0))</f>
        <v>0</v>
      </c>
      <c r="H137" s="41" t="str">
        <f t="shared" si="8"/>
        <v>-</v>
      </c>
      <c r="I137" s="42">
        <f t="shared" si="9"/>
        <v>0</v>
      </c>
      <c r="J137" s="41" t="str">
        <f t="shared" si="10"/>
        <v>-</v>
      </c>
      <c r="L137" s="43" t="e">
        <f>AVERAGEIF('Начисления и компенсации по тов'!A:A,'Тех отчёт'!A137,'Начисления и компенсации по тов'!W:W)</f>
        <v>#DIV/0!</v>
      </c>
      <c r="M137" s="37">
        <f>INDEX('Расшифровка отчёта'!H:H,MATCH('Тех отчёт'!A137,'Расшифровка отчёта'!B:B,0))</f>
        <v>0</v>
      </c>
      <c r="N137" s="37">
        <f>IFERROR(INDEX('Расшифровка отчёта'!#REF!,MATCH('Тех отчёт'!A137,'Расшифровка отчёта'!B:B,0)),0)</f>
        <v>0</v>
      </c>
      <c r="O137" s="52">
        <f>INDEX('Расшифровка отчёта'!K:K,MATCH('Тех отчёт'!A137,'Расшифровка отчёта'!B:B,0))</f>
        <v>0</v>
      </c>
      <c r="P137" s="37">
        <f>IFERROR(INDEX(Реклама!#REF!,MATCH('Тех отчёт'!A137,Реклама!#REF!,0)),0)</f>
        <v>0</v>
      </c>
      <c r="Q137" s="37" t="e">
        <f>INDEX('Расшифровка отчёта'!#REF!,MATCH('Тех отчёт'!A137,'Расшифровка отчёта'!B:B,0))</f>
        <v>#REF!</v>
      </c>
      <c r="R137" s="37">
        <f>IFERROR(INDEX('Расшифровка отчёта'!L:L,MATCH('Тех отчёт'!A137,'Расшифровка отчёта'!B:B,0)),0)</f>
        <v>0</v>
      </c>
      <c r="S137" s="37">
        <f>SUMIF(Хранение!I:I,'Тех отчёт'!A137,Хранение!G:G)</f>
        <v>0</v>
      </c>
      <c r="T137" s="55">
        <f t="shared" si="11"/>
        <v>0</v>
      </c>
    </row>
    <row r="138" spans="1:20" x14ac:dyDescent="0.3">
      <c r="A138" s="37" t="s">
        <v>159</v>
      </c>
      <c r="B138" s="44" t="s">
        <v>136</v>
      </c>
      <c r="C138" s="37" t="e">
        <f>INDEX(Себестоимость!B:B,MATCH('Тех отчёт'!A138,Себестоимость!A:A,0))</f>
        <v>#N/A</v>
      </c>
      <c r="D138" s="39">
        <f>SUMIF(Заказы!A:A,'Тех отчёт'!A138,Заказы!J:J)</f>
        <v>0</v>
      </c>
      <c r="E138" s="40">
        <f>SUMIF(Заказы!A:A,'Тех отчёт'!A138,Заказы!F:F)</f>
        <v>0</v>
      </c>
      <c r="F138" s="52">
        <f>INDEX('Расшифровка отчёта'!O:O,MATCH('Тех отчёт'!A138,'Расшифровка отчёта'!B:B,0))</f>
        <v>0</v>
      </c>
      <c r="G138" s="40">
        <f>INDEX('Расшифровка отчёта'!P:P,MATCH('Тех отчёт'!A138,'Расшифровка отчёта'!B:B,0))</f>
        <v>0</v>
      </c>
      <c r="H138" s="41" t="str">
        <f t="shared" si="8"/>
        <v>-</v>
      </c>
      <c r="I138" s="42">
        <f t="shared" si="9"/>
        <v>0</v>
      </c>
      <c r="J138" s="41" t="str">
        <f t="shared" si="10"/>
        <v>-</v>
      </c>
      <c r="L138" s="43" t="e">
        <f>AVERAGEIF('Начисления и компенсации по тов'!A:A,'Тех отчёт'!A138,'Начисления и компенсации по тов'!W:W)</f>
        <v>#DIV/0!</v>
      </c>
      <c r="M138" s="37">
        <f>INDEX('Расшифровка отчёта'!H:H,MATCH('Тех отчёт'!A138,'Расшифровка отчёта'!B:B,0))</f>
        <v>0</v>
      </c>
      <c r="N138" s="37">
        <f>IFERROR(INDEX('Расшифровка отчёта'!#REF!,MATCH('Тех отчёт'!A138,'Расшифровка отчёта'!B:B,0)),0)</f>
        <v>0</v>
      </c>
      <c r="O138" s="52">
        <f>INDEX('Расшифровка отчёта'!K:K,MATCH('Тех отчёт'!A138,'Расшифровка отчёта'!B:B,0))</f>
        <v>0</v>
      </c>
      <c r="P138" s="37">
        <f>IFERROR(INDEX(Реклама!#REF!,MATCH('Тех отчёт'!A138,Реклама!#REF!,0)),0)</f>
        <v>0</v>
      </c>
      <c r="Q138" s="37" t="e">
        <f>INDEX('Расшифровка отчёта'!#REF!,MATCH('Тех отчёт'!A138,'Расшифровка отчёта'!B:B,0))</f>
        <v>#REF!</v>
      </c>
      <c r="R138" s="37">
        <f>IFERROR(INDEX('Расшифровка отчёта'!L:L,MATCH('Тех отчёт'!A138,'Расшифровка отчёта'!B:B,0)),0)</f>
        <v>0</v>
      </c>
      <c r="S138" s="37">
        <f>SUMIF(Хранение!I:I,'Тех отчёт'!A138,Хранение!G:G)</f>
        <v>0</v>
      </c>
      <c r="T138" s="55">
        <f t="shared" si="11"/>
        <v>0</v>
      </c>
    </row>
    <row r="139" spans="1:20" x14ac:dyDescent="0.3">
      <c r="A139" s="37" t="s">
        <v>160</v>
      </c>
      <c r="B139" s="44" t="s">
        <v>136</v>
      </c>
      <c r="C139" s="37" t="e">
        <f>INDEX(Себестоимость!B:B,MATCH('Тех отчёт'!A139,Себестоимость!A:A,0))</f>
        <v>#N/A</v>
      </c>
      <c r="D139" s="39">
        <f>SUMIF(Заказы!A:A,'Тех отчёт'!A139,Заказы!J:J)</f>
        <v>0</v>
      </c>
      <c r="E139" s="40">
        <f>SUMIF(Заказы!A:A,'Тех отчёт'!A139,Заказы!F:F)</f>
        <v>0</v>
      </c>
      <c r="F139" s="52">
        <f>INDEX('Расшифровка отчёта'!O:O,MATCH('Тех отчёт'!A139,'Расшифровка отчёта'!B:B,0))</f>
        <v>0</v>
      </c>
      <c r="G139" s="40">
        <f>INDEX('Расшифровка отчёта'!P:P,MATCH('Тех отчёт'!A139,'Расшифровка отчёта'!B:B,0))</f>
        <v>0</v>
      </c>
      <c r="H139" s="41" t="str">
        <f t="shared" si="8"/>
        <v>-</v>
      </c>
      <c r="I139" s="42">
        <f t="shared" si="9"/>
        <v>0</v>
      </c>
      <c r="J139" s="41" t="str">
        <f t="shared" si="10"/>
        <v>-</v>
      </c>
      <c r="L139" s="43" t="e">
        <f>AVERAGEIF('Начисления и компенсации по тов'!A:A,'Тех отчёт'!A139,'Начисления и компенсации по тов'!W:W)</f>
        <v>#DIV/0!</v>
      </c>
      <c r="M139" s="37">
        <f>INDEX('Расшифровка отчёта'!H:H,MATCH('Тех отчёт'!A139,'Расшифровка отчёта'!B:B,0))</f>
        <v>0</v>
      </c>
      <c r="N139" s="37">
        <f>IFERROR(INDEX('Расшифровка отчёта'!#REF!,MATCH('Тех отчёт'!A139,'Расшифровка отчёта'!B:B,0)),0)</f>
        <v>0</v>
      </c>
      <c r="O139" s="52">
        <f>INDEX('Расшифровка отчёта'!K:K,MATCH('Тех отчёт'!A139,'Расшифровка отчёта'!B:B,0))</f>
        <v>0</v>
      </c>
      <c r="P139" s="37">
        <f>IFERROR(INDEX(Реклама!#REF!,MATCH('Тех отчёт'!A139,Реклама!#REF!,0)),0)</f>
        <v>0</v>
      </c>
      <c r="Q139" s="37" t="e">
        <f>INDEX('Расшифровка отчёта'!#REF!,MATCH('Тех отчёт'!A139,'Расшифровка отчёта'!B:B,0))</f>
        <v>#REF!</v>
      </c>
      <c r="R139" s="37">
        <f>IFERROR(INDEX('Расшифровка отчёта'!L:L,MATCH('Тех отчёт'!A139,'Расшифровка отчёта'!B:B,0)),0)</f>
        <v>0</v>
      </c>
      <c r="S139" s="37">
        <f>SUMIF(Хранение!I:I,'Тех отчёт'!A139,Хранение!G:G)</f>
        <v>0</v>
      </c>
      <c r="T139" s="55">
        <f t="shared" si="11"/>
        <v>0</v>
      </c>
    </row>
    <row r="140" spans="1:20" x14ac:dyDescent="0.3">
      <c r="A140" s="37" t="s">
        <v>161</v>
      </c>
      <c r="B140" s="44" t="s">
        <v>136</v>
      </c>
      <c r="C140" s="37" t="e">
        <f>INDEX(Себестоимость!B:B,MATCH('Тех отчёт'!A140,Себестоимость!A:A,0))</f>
        <v>#N/A</v>
      </c>
      <c r="D140" s="39">
        <f>SUMIF(Заказы!A:A,'Тех отчёт'!A140,Заказы!J:J)</f>
        <v>0</v>
      </c>
      <c r="E140" s="40">
        <f>SUMIF(Заказы!A:A,'Тех отчёт'!A140,Заказы!F:F)</f>
        <v>0</v>
      </c>
      <c r="F140" s="52">
        <f>INDEX('Расшифровка отчёта'!O:O,MATCH('Тех отчёт'!A140,'Расшифровка отчёта'!B:B,0))</f>
        <v>0</v>
      </c>
      <c r="G140" s="40">
        <f>INDEX('Расшифровка отчёта'!P:P,MATCH('Тех отчёт'!A140,'Расшифровка отчёта'!B:B,0))</f>
        <v>0</v>
      </c>
      <c r="H140" s="41" t="str">
        <f t="shared" si="8"/>
        <v>-</v>
      </c>
      <c r="I140" s="42">
        <f t="shared" si="9"/>
        <v>0</v>
      </c>
      <c r="J140" s="41" t="str">
        <f t="shared" si="10"/>
        <v>-</v>
      </c>
      <c r="L140" s="43" t="e">
        <f>AVERAGEIF('Начисления и компенсации по тов'!A:A,'Тех отчёт'!A140,'Начисления и компенсации по тов'!W:W)</f>
        <v>#DIV/0!</v>
      </c>
      <c r="M140" s="37">
        <f>INDEX('Расшифровка отчёта'!H:H,MATCH('Тех отчёт'!A140,'Расшифровка отчёта'!B:B,0))</f>
        <v>0</v>
      </c>
      <c r="N140" s="37">
        <f>IFERROR(INDEX('Расшифровка отчёта'!#REF!,MATCH('Тех отчёт'!A140,'Расшифровка отчёта'!B:B,0)),0)</f>
        <v>0</v>
      </c>
      <c r="O140" s="52">
        <f>INDEX('Расшифровка отчёта'!K:K,MATCH('Тех отчёт'!A140,'Расшифровка отчёта'!B:B,0))</f>
        <v>0</v>
      </c>
      <c r="P140" s="37">
        <f>IFERROR(INDEX(Реклама!#REF!,MATCH('Тех отчёт'!A140,Реклама!#REF!,0)),0)</f>
        <v>0</v>
      </c>
      <c r="Q140" s="37" t="e">
        <f>INDEX('Расшифровка отчёта'!#REF!,MATCH('Тех отчёт'!A140,'Расшифровка отчёта'!B:B,0))</f>
        <v>#REF!</v>
      </c>
      <c r="R140" s="37">
        <f>IFERROR(INDEX('Расшифровка отчёта'!L:L,MATCH('Тех отчёт'!A140,'Расшифровка отчёта'!B:B,0)),0)</f>
        <v>0</v>
      </c>
      <c r="S140" s="37">
        <f>SUMIF(Хранение!I:I,'Тех отчёт'!A140,Хранение!G:G)</f>
        <v>0</v>
      </c>
      <c r="T140" s="55">
        <f t="shared" si="11"/>
        <v>0</v>
      </c>
    </row>
    <row r="141" spans="1:20" x14ac:dyDescent="0.3">
      <c r="A141" s="37" t="s">
        <v>162</v>
      </c>
      <c r="B141" s="44" t="s">
        <v>136</v>
      </c>
      <c r="C141" s="37" t="e">
        <f>INDEX(Себестоимость!B:B,MATCH('Тех отчёт'!A141,Себестоимость!A:A,0))</f>
        <v>#N/A</v>
      </c>
      <c r="D141" s="39">
        <f>SUMIF(Заказы!A:A,'Тех отчёт'!A141,Заказы!J:J)</f>
        <v>0</v>
      </c>
      <c r="E141" s="40">
        <f>SUMIF(Заказы!A:A,'Тех отчёт'!A141,Заказы!F:F)</f>
        <v>0</v>
      </c>
      <c r="F141" s="52">
        <f>INDEX('Расшифровка отчёта'!O:O,MATCH('Тех отчёт'!A141,'Расшифровка отчёта'!B:B,0))</f>
        <v>0</v>
      </c>
      <c r="G141" s="40">
        <f>INDEX('Расшифровка отчёта'!P:P,MATCH('Тех отчёт'!A141,'Расшифровка отчёта'!B:B,0))</f>
        <v>0</v>
      </c>
      <c r="H141" s="41" t="str">
        <f t="shared" si="8"/>
        <v>-</v>
      </c>
      <c r="I141" s="42">
        <f t="shared" si="9"/>
        <v>0</v>
      </c>
      <c r="J141" s="41" t="str">
        <f t="shared" si="10"/>
        <v>-</v>
      </c>
      <c r="L141" s="43" t="e">
        <f>AVERAGEIF('Начисления и компенсации по тов'!A:A,'Тех отчёт'!A141,'Начисления и компенсации по тов'!W:W)</f>
        <v>#DIV/0!</v>
      </c>
      <c r="M141" s="37">
        <f>INDEX('Расшифровка отчёта'!H:H,MATCH('Тех отчёт'!A141,'Расшифровка отчёта'!B:B,0))</f>
        <v>0</v>
      </c>
      <c r="N141" s="37">
        <f>IFERROR(INDEX('Расшифровка отчёта'!#REF!,MATCH('Тех отчёт'!A141,'Расшифровка отчёта'!B:B,0)),0)</f>
        <v>0</v>
      </c>
      <c r="O141" s="52">
        <f>INDEX('Расшифровка отчёта'!K:K,MATCH('Тех отчёт'!A141,'Расшифровка отчёта'!B:B,0))</f>
        <v>0</v>
      </c>
      <c r="P141" s="37">
        <f>IFERROR(INDEX(Реклама!#REF!,MATCH('Тех отчёт'!A141,Реклама!#REF!,0)),0)</f>
        <v>0</v>
      </c>
      <c r="Q141" s="37" t="e">
        <f>INDEX('Расшифровка отчёта'!#REF!,MATCH('Тех отчёт'!A141,'Расшифровка отчёта'!B:B,0))</f>
        <v>#REF!</v>
      </c>
      <c r="R141" s="37">
        <f>IFERROR(INDEX('Расшифровка отчёта'!L:L,MATCH('Тех отчёт'!A141,'Расшифровка отчёта'!B:B,0)),0)</f>
        <v>0</v>
      </c>
      <c r="S141" s="37">
        <f>SUMIF(Хранение!I:I,'Тех отчёт'!A141,Хранение!G:G)</f>
        <v>0</v>
      </c>
      <c r="T141" s="55">
        <f t="shared" si="11"/>
        <v>0</v>
      </c>
    </row>
    <row r="142" spans="1:20" x14ac:dyDescent="0.3">
      <c r="A142" s="37" t="s">
        <v>163</v>
      </c>
      <c r="B142" s="44" t="s">
        <v>136</v>
      </c>
      <c r="C142" s="37" t="e">
        <f>INDEX(Себестоимость!B:B,MATCH('Тех отчёт'!A142,Себестоимость!A:A,0))</f>
        <v>#N/A</v>
      </c>
      <c r="D142" s="39">
        <f>SUMIF(Заказы!A:A,'Тех отчёт'!A142,Заказы!J:J)</f>
        <v>0</v>
      </c>
      <c r="E142" s="40">
        <f>SUMIF(Заказы!A:A,'Тех отчёт'!A142,Заказы!F:F)</f>
        <v>0</v>
      </c>
      <c r="F142" s="52">
        <f>INDEX('Расшифровка отчёта'!O:O,MATCH('Тех отчёт'!A142,'Расшифровка отчёта'!B:B,0))</f>
        <v>0</v>
      </c>
      <c r="G142" s="40">
        <f>INDEX('Расшифровка отчёта'!P:P,MATCH('Тех отчёт'!A142,'Расшифровка отчёта'!B:B,0))</f>
        <v>0</v>
      </c>
      <c r="H142" s="41" t="str">
        <f t="shared" si="8"/>
        <v>-</v>
      </c>
      <c r="I142" s="42">
        <f t="shared" si="9"/>
        <v>0</v>
      </c>
      <c r="J142" s="41" t="str">
        <f t="shared" si="10"/>
        <v>-</v>
      </c>
      <c r="L142" s="43" t="e">
        <f>AVERAGEIF('Начисления и компенсации по тов'!A:A,'Тех отчёт'!A142,'Начисления и компенсации по тов'!W:W)</f>
        <v>#DIV/0!</v>
      </c>
      <c r="M142" s="37">
        <f>INDEX('Расшифровка отчёта'!H:H,MATCH('Тех отчёт'!A142,'Расшифровка отчёта'!B:B,0))</f>
        <v>0</v>
      </c>
      <c r="N142" s="37">
        <f>IFERROR(INDEX('Расшифровка отчёта'!#REF!,MATCH('Тех отчёт'!A142,'Расшифровка отчёта'!B:B,0)),0)</f>
        <v>0</v>
      </c>
      <c r="O142" s="52">
        <f>INDEX('Расшифровка отчёта'!K:K,MATCH('Тех отчёт'!A142,'Расшифровка отчёта'!B:B,0))</f>
        <v>0</v>
      </c>
      <c r="P142" s="37">
        <f>IFERROR(INDEX(Реклама!#REF!,MATCH('Тех отчёт'!A142,Реклама!#REF!,0)),0)</f>
        <v>0</v>
      </c>
      <c r="Q142" s="37" t="e">
        <f>INDEX('Расшифровка отчёта'!#REF!,MATCH('Тех отчёт'!A142,'Расшифровка отчёта'!B:B,0))</f>
        <v>#REF!</v>
      </c>
      <c r="R142" s="37">
        <f>IFERROR(INDEX('Расшифровка отчёта'!L:L,MATCH('Тех отчёт'!A142,'Расшифровка отчёта'!B:B,0)),0)</f>
        <v>0</v>
      </c>
      <c r="S142" s="37">
        <f>SUMIF(Хранение!I:I,'Тех отчёт'!A142,Хранение!G:G)</f>
        <v>0</v>
      </c>
      <c r="T142" s="55">
        <f t="shared" si="11"/>
        <v>0</v>
      </c>
    </row>
    <row r="143" spans="1:20" x14ac:dyDescent="0.3">
      <c r="A143" s="37" t="s">
        <v>164</v>
      </c>
      <c r="B143" s="44" t="s">
        <v>136</v>
      </c>
      <c r="C143" s="37" t="e">
        <f>INDEX(Себестоимость!B:B,MATCH('Тех отчёт'!A143,Себестоимость!A:A,0))</f>
        <v>#N/A</v>
      </c>
      <c r="D143" s="39">
        <f>SUMIF(Заказы!A:A,'Тех отчёт'!A143,Заказы!J:J)</f>
        <v>0</v>
      </c>
      <c r="E143" s="40">
        <f>SUMIF(Заказы!A:A,'Тех отчёт'!A143,Заказы!F:F)</f>
        <v>0</v>
      </c>
      <c r="F143" s="52">
        <f>INDEX('Расшифровка отчёта'!O:O,MATCH('Тех отчёт'!A143,'Расшифровка отчёта'!B:B,0))</f>
        <v>0</v>
      </c>
      <c r="G143" s="40">
        <f>INDEX('Расшифровка отчёта'!P:P,MATCH('Тех отчёт'!A143,'Расшифровка отчёта'!B:B,0))</f>
        <v>0</v>
      </c>
      <c r="H143" s="41" t="str">
        <f t="shared" si="8"/>
        <v>-</v>
      </c>
      <c r="I143" s="42">
        <f t="shared" si="9"/>
        <v>0</v>
      </c>
      <c r="J143" s="41" t="str">
        <f t="shared" si="10"/>
        <v>-</v>
      </c>
      <c r="L143" s="43" t="e">
        <f>AVERAGEIF('Начисления и компенсации по тов'!A:A,'Тех отчёт'!A143,'Начисления и компенсации по тов'!W:W)</f>
        <v>#DIV/0!</v>
      </c>
      <c r="M143" s="37">
        <f>INDEX('Расшифровка отчёта'!H:H,MATCH('Тех отчёт'!A143,'Расшифровка отчёта'!B:B,0))</f>
        <v>0</v>
      </c>
      <c r="N143" s="37">
        <f>IFERROR(INDEX('Расшифровка отчёта'!#REF!,MATCH('Тех отчёт'!A143,'Расшифровка отчёта'!B:B,0)),0)</f>
        <v>0</v>
      </c>
      <c r="O143" s="52">
        <f>INDEX('Расшифровка отчёта'!K:K,MATCH('Тех отчёт'!A143,'Расшифровка отчёта'!B:B,0))</f>
        <v>0</v>
      </c>
      <c r="P143" s="37">
        <f>IFERROR(INDEX(Реклама!#REF!,MATCH('Тех отчёт'!A143,Реклама!#REF!,0)),0)</f>
        <v>0</v>
      </c>
      <c r="Q143" s="37" t="e">
        <f>INDEX('Расшифровка отчёта'!#REF!,MATCH('Тех отчёт'!A143,'Расшифровка отчёта'!B:B,0))</f>
        <v>#REF!</v>
      </c>
      <c r="R143" s="37">
        <f>IFERROR(INDEX('Расшифровка отчёта'!L:L,MATCH('Тех отчёт'!A143,'Расшифровка отчёта'!B:B,0)),0)</f>
        <v>0</v>
      </c>
      <c r="S143" s="37">
        <f>SUMIF(Хранение!I:I,'Тех отчёт'!A143,Хранение!G:G)</f>
        <v>0</v>
      </c>
      <c r="T143" s="55">
        <f t="shared" si="11"/>
        <v>0</v>
      </c>
    </row>
    <row r="144" spans="1:20" x14ac:dyDescent="0.3">
      <c r="A144" s="37" t="s">
        <v>165</v>
      </c>
      <c r="B144" s="44" t="s">
        <v>136</v>
      </c>
      <c r="C144" s="37" t="e">
        <f>INDEX(Себестоимость!B:B,MATCH('Тех отчёт'!A144,Себестоимость!A:A,0))</f>
        <v>#N/A</v>
      </c>
      <c r="D144" s="39">
        <f>SUMIF(Заказы!A:A,'Тех отчёт'!A144,Заказы!J:J)</f>
        <v>0</v>
      </c>
      <c r="E144" s="40">
        <f>SUMIF(Заказы!A:A,'Тех отчёт'!A144,Заказы!F:F)</f>
        <v>0</v>
      </c>
      <c r="F144" s="52">
        <f>INDEX('Расшифровка отчёта'!O:O,MATCH('Тех отчёт'!A144,'Расшифровка отчёта'!B:B,0))</f>
        <v>0</v>
      </c>
      <c r="G144" s="40">
        <f>INDEX('Расшифровка отчёта'!P:P,MATCH('Тех отчёт'!A144,'Расшифровка отчёта'!B:B,0))</f>
        <v>0</v>
      </c>
      <c r="H144" s="41" t="str">
        <f t="shared" si="8"/>
        <v>-</v>
      </c>
      <c r="I144" s="42">
        <f t="shared" si="9"/>
        <v>0</v>
      </c>
      <c r="J144" s="41" t="str">
        <f t="shared" si="10"/>
        <v>-</v>
      </c>
      <c r="L144" s="43" t="e">
        <f>AVERAGEIF('Начисления и компенсации по тов'!A:A,'Тех отчёт'!A144,'Начисления и компенсации по тов'!W:W)</f>
        <v>#DIV/0!</v>
      </c>
      <c r="M144" s="37">
        <f>INDEX('Расшифровка отчёта'!H:H,MATCH('Тех отчёт'!A144,'Расшифровка отчёта'!B:B,0))</f>
        <v>0</v>
      </c>
      <c r="N144" s="37">
        <f>IFERROR(INDEX('Расшифровка отчёта'!#REF!,MATCH('Тех отчёт'!A144,'Расшифровка отчёта'!B:B,0)),0)</f>
        <v>0</v>
      </c>
      <c r="O144" s="52">
        <f>INDEX('Расшифровка отчёта'!K:K,MATCH('Тех отчёт'!A144,'Расшифровка отчёта'!B:B,0))</f>
        <v>0</v>
      </c>
      <c r="P144" s="37">
        <f>IFERROR(INDEX(Реклама!#REF!,MATCH('Тех отчёт'!A144,Реклама!#REF!,0)),0)</f>
        <v>0</v>
      </c>
      <c r="Q144" s="37" t="e">
        <f>INDEX('Расшифровка отчёта'!#REF!,MATCH('Тех отчёт'!A144,'Расшифровка отчёта'!B:B,0))</f>
        <v>#REF!</v>
      </c>
      <c r="R144" s="37">
        <f>IFERROR(INDEX('Расшифровка отчёта'!L:L,MATCH('Тех отчёт'!A144,'Расшифровка отчёта'!B:B,0)),0)</f>
        <v>0</v>
      </c>
      <c r="S144" s="37">
        <f>SUMIF(Хранение!I:I,'Тех отчёт'!A144,Хранение!G:G)</f>
        <v>0</v>
      </c>
      <c r="T144" s="55">
        <f t="shared" si="11"/>
        <v>0</v>
      </c>
    </row>
    <row r="145" spans="1:20" x14ac:dyDescent="0.3">
      <c r="A145" s="37" t="s">
        <v>166</v>
      </c>
      <c r="B145" s="44" t="s">
        <v>136</v>
      </c>
      <c r="C145" s="37" t="e">
        <f>INDEX(Себестоимость!B:B,MATCH('Тех отчёт'!A145,Себестоимость!A:A,0))</f>
        <v>#N/A</v>
      </c>
      <c r="D145" s="39">
        <f>SUMIF(Заказы!A:A,'Тех отчёт'!A145,Заказы!J:J)</f>
        <v>0</v>
      </c>
      <c r="E145" s="40">
        <f>SUMIF(Заказы!A:A,'Тех отчёт'!A145,Заказы!F:F)</f>
        <v>0</v>
      </c>
      <c r="F145" s="52">
        <f>INDEX('Расшифровка отчёта'!O:O,MATCH('Тех отчёт'!A145,'Расшифровка отчёта'!B:B,0))</f>
        <v>0</v>
      </c>
      <c r="G145" s="40">
        <f>INDEX('Расшифровка отчёта'!P:P,MATCH('Тех отчёт'!A145,'Расшифровка отчёта'!B:B,0))</f>
        <v>0</v>
      </c>
      <c r="H145" s="41" t="str">
        <f t="shared" si="8"/>
        <v>-</v>
      </c>
      <c r="I145" s="42">
        <f t="shared" si="9"/>
        <v>0</v>
      </c>
      <c r="J145" s="41" t="str">
        <f t="shared" si="10"/>
        <v>-</v>
      </c>
      <c r="L145" s="43" t="e">
        <f>AVERAGEIF('Начисления и компенсации по тов'!A:A,'Тех отчёт'!A145,'Начисления и компенсации по тов'!W:W)</f>
        <v>#DIV/0!</v>
      </c>
      <c r="M145" s="37">
        <f>INDEX('Расшифровка отчёта'!H:H,MATCH('Тех отчёт'!A145,'Расшифровка отчёта'!B:B,0))</f>
        <v>0</v>
      </c>
      <c r="N145" s="37">
        <f>IFERROR(INDEX('Расшифровка отчёта'!#REF!,MATCH('Тех отчёт'!A145,'Расшифровка отчёта'!B:B,0)),0)</f>
        <v>0</v>
      </c>
      <c r="O145" s="52">
        <f>INDEX('Расшифровка отчёта'!K:K,MATCH('Тех отчёт'!A145,'Расшифровка отчёта'!B:B,0))</f>
        <v>0</v>
      </c>
      <c r="P145" s="37">
        <f>IFERROR(INDEX(Реклама!#REF!,MATCH('Тех отчёт'!A145,Реклама!#REF!,0)),0)</f>
        <v>0</v>
      </c>
      <c r="Q145" s="37" t="e">
        <f>INDEX('Расшифровка отчёта'!#REF!,MATCH('Тех отчёт'!A145,'Расшифровка отчёта'!B:B,0))</f>
        <v>#REF!</v>
      </c>
      <c r="R145" s="37">
        <f>IFERROR(INDEX('Расшифровка отчёта'!L:L,MATCH('Тех отчёт'!A145,'Расшифровка отчёта'!B:B,0)),0)</f>
        <v>0</v>
      </c>
      <c r="S145" s="37">
        <f>SUMIF(Хранение!I:I,'Тех отчёт'!A145,Хранение!G:G)</f>
        <v>0</v>
      </c>
      <c r="T145" s="55">
        <f t="shared" si="11"/>
        <v>0</v>
      </c>
    </row>
    <row r="146" spans="1:20" x14ac:dyDescent="0.3">
      <c r="A146" s="37" t="s">
        <v>167</v>
      </c>
      <c r="B146" s="44" t="s">
        <v>136</v>
      </c>
      <c r="C146" s="37" t="e">
        <f>INDEX(Себестоимость!B:B,MATCH('Тех отчёт'!A146,Себестоимость!A:A,0))</f>
        <v>#N/A</v>
      </c>
      <c r="D146" s="39">
        <f>SUMIF(Заказы!A:A,'Тех отчёт'!A146,Заказы!J:J)</f>
        <v>0</v>
      </c>
      <c r="E146" s="40">
        <f>SUMIF(Заказы!A:A,'Тех отчёт'!A146,Заказы!F:F)</f>
        <v>0</v>
      </c>
      <c r="F146" s="52">
        <f>INDEX('Расшифровка отчёта'!O:O,MATCH('Тех отчёт'!A146,'Расшифровка отчёта'!B:B,0))</f>
        <v>0</v>
      </c>
      <c r="G146" s="40">
        <f>INDEX('Расшифровка отчёта'!P:P,MATCH('Тех отчёт'!A146,'Расшифровка отчёта'!B:B,0))</f>
        <v>0</v>
      </c>
      <c r="H146" s="41" t="str">
        <f t="shared" si="8"/>
        <v>-</v>
      </c>
      <c r="I146" s="42">
        <f t="shared" si="9"/>
        <v>0</v>
      </c>
      <c r="J146" s="41" t="str">
        <f t="shared" si="10"/>
        <v>-</v>
      </c>
      <c r="L146" s="43" t="e">
        <f>AVERAGEIF('Начисления и компенсации по тов'!A:A,'Тех отчёт'!A146,'Начисления и компенсации по тов'!W:W)</f>
        <v>#DIV/0!</v>
      </c>
      <c r="M146" s="37">
        <f>INDEX('Расшифровка отчёта'!H:H,MATCH('Тех отчёт'!A146,'Расшифровка отчёта'!B:B,0))</f>
        <v>0</v>
      </c>
      <c r="N146" s="37">
        <f>IFERROR(INDEX('Расшифровка отчёта'!#REF!,MATCH('Тех отчёт'!A146,'Расшифровка отчёта'!B:B,0)),0)</f>
        <v>0</v>
      </c>
      <c r="O146" s="52">
        <f>INDEX('Расшифровка отчёта'!K:K,MATCH('Тех отчёт'!A146,'Расшифровка отчёта'!B:B,0))</f>
        <v>0</v>
      </c>
      <c r="P146" s="37">
        <f>IFERROR(INDEX(Реклама!#REF!,MATCH('Тех отчёт'!A146,Реклама!#REF!,0)),0)</f>
        <v>0</v>
      </c>
      <c r="Q146" s="37" t="e">
        <f>INDEX('Расшифровка отчёта'!#REF!,MATCH('Тех отчёт'!A146,'Расшифровка отчёта'!B:B,0))</f>
        <v>#REF!</v>
      </c>
      <c r="R146" s="37">
        <f>IFERROR(INDEX('Расшифровка отчёта'!L:L,MATCH('Тех отчёт'!A146,'Расшифровка отчёта'!B:B,0)),0)</f>
        <v>0</v>
      </c>
      <c r="S146" s="37">
        <f>SUMIF(Хранение!I:I,'Тех отчёт'!A146,Хранение!G:G)</f>
        <v>0</v>
      </c>
      <c r="T146" s="55">
        <f t="shared" si="11"/>
        <v>0</v>
      </c>
    </row>
    <row r="147" spans="1:20" x14ac:dyDescent="0.3">
      <c r="A147" s="37" t="s">
        <v>168</v>
      </c>
      <c r="B147" s="44" t="s">
        <v>136</v>
      </c>
      <c r="C147" s="37" t="e">
        <f>INDEX(Себестоимость!B:B,MATCH('Тех отчёт'!A147,Себестоимость!A:A,0))</f>
        <v>#N/A</v>
      </c>
      <c r="D147" s="39">
        <f>SUMIF(Заказы!A:A,'Тех отчёт'!A147,Заказы!J:J)</f>
        <v>0</v>
      </c>
      <c r="E147" s="40">
        <f>SUMIF(Заказы!A:A,'Тех отчёт'!A147,Заказы!F:F)</f>
        <v>0</v>
      </c>
      <c r="F147" s="52">
        <f>INDEX('Расшифровка отчёта'!O:O,MATCH('Тех отчёт'!A147,'Расшифровка отчёта'!B:B,0))</f>
        <v>0</v>
      </c>
      <c r="G147" s="40">
        <f>INDEX('Расшифровка отчёта'!P:P,MATCH('Тех отчёт'!A147,'Расшифровка отчёта'!B:B,0))</f>
        <v>0</v>
      </c>
      <c r="H147" s="41" t="str">
        <f t="shared" si="8"/>
        <v>-</v>
      </c>
      <c r="I147" s="42">
        <f t="shared" si="9"/>
        <v>0</v>
      </c>
      <c r="J147" s="41" t="str">
        <f t="shared" si="10"/>
        <v>-</v>
      </c>
      <c r="L147" s="43" t="e">
        <f>AVERAGEIF('Начисления и компенсации по тов'!A:A,'Тех отчёт'!A147,'Начисления и компенсации по тов'!W:W)</f>
        <v>#DIV/0!</v>
      </c>
      <c r="M147" s="37">
        <f>INDEX('Расшифровка отчёта'!H:H,MATCH('Тех отчёт'!A147,'Расшифровка отчёта'!B:B,0))</f>
        <v>0</v>
      </c>
      <c r="N147" s="37">
        <f>IFERROR(INDEX('Расшифровка отчёта'!#REF!,MATCH('Тех отчёт'!A147,'Расшифровка отчёта'!B:B,0)),0)</f>
        <v>0</v>
      </c>
      <c r="O147" s="52">
        <f>INDEX('Расшифровка отчёта'!K:K,MATCH('Тех отчёт'!A147,'Расшифровка отчёта'!B:B,0))</f>
        <v>0</v>
      </c>
      <c r="P147" s="37">
        <f>IFERROR(INDEX(Реклама!#REF!,MATCH('Тех отчёт'!A147,Реклама!#REF!,0)),0)</f>
        <v>0</v>
      </c>
      <c r="Q147" s="37" t="e">
        <f>INDEX('Расшифровка отчёта'!#REF!,MATCH('Тех отчёт'!A147,'Расшифровка отчёта'!B:B,0))</f>
        <v>#REF!</v>
      </c>
      <c r="R147" s="37">
        <f>IFERROR(INDEX('Расшифровка отчёта'!L:L,MATCH('Тех отчёт'!A147,'Расшифровка отчёта'!B:B,0)),0)</f>
        <v>0</v>
      </c>
      <c r="S147" s="37">
        <f>SUMIF(Хранение!I:I,'Тех отчёт'!A147,Хранение!G:G)</f>
        <v>0</v>
      </c>
      <c r="T147" s="55">
        <f t="shared" si="11"/>
        <v>0</v>
      </c>
    </row>
    <row r="148" spans="1:20" x14ac:dyDescent="0.3">
      <c r="A148" s="37" t="s">
        <v>169</v>
      </c>
      <c r="B148" s="44" t="s">
        <v>136</v>
      </c>
      <c r="C148" s="37" t="e">
        <f>INDEX(Себестоимость!B:B,MATCH('Тех отчёт'!A148,Себестоимость!A:A,0))</f>
        <v>#N/A</v>
      </c>
      <c r="D148" s="39">
        <f>SUMIF(Заказы!A:A,'Тех отчёт'!A148,Заказы!J:J)</f>
        <v>0</v>
      </c>
      <c r="E148" s="40">
        <f>SUMIF(Заказы!A:A,'Тех отчёт'!A148,Заказы!F:F)</f>
        <v>0</v>
      </c>
      <c r="F148" s="52">
        <f>INDEX('Расшифровка отчёта'!O:O,MATCH('Тех отчёт'!A148,'Расшифровка отчёта'!B:B,0))</f>
        <v>0</v>
      </c>
      <c r="G148" s="40">
        <f>INDEX('Расшифровка отчёта'!P:P,MATCH('Тех отчёт'!A148,'Расшифровка отчёта'!B:B,0))</f>
        <v>0</v>
      </c>
      <c r="H148" s="41" t="str">
        <f t="shared" si="8"/>
        <v>-</v>
      </c>
      <c r="I148" s="42">
        <f t="shared" si="9"/>
        <v>0</v>
      </c>
      <c r="J148" s="41" t="str">
        <f t="shared" si="10"/>
        <v>-</v>
      </c>
      <c r="L148" s="43" t="e">
        <f>AVERAGEIF('Начисления и компенсации по тов'!A:A,'Тех отчёт'!A148,'Начисления и компенсации по тов'!W:W)</f>
        <v>#DIV/0!</v>
      </c>
      <c r="M148" s="37">
        <f>INDEX('Расшифровка отчёта'!H:H,MATCH('Тех отчёт'!A148,'Расшифровка отчёта'!B:B,0))</f>
        <v>0</v>
      </c>
      <c r="N148" s="37">
        <f>IFERROR(INDEX('Расшифровка отчёта'!#REF!,MATCH('Тех отчёт'!A148,'Расшифровка отчёта'!B:B,0)),0)</f>
        <v>0</v>
      </c>
      <c r="O148" s="52">
        <f>INDEX('Расшифровка отчёта'!K:K,MATCH('Тех отчёт'!A148,'Расшифровка отчёта'!B:B,0))</f>
        <v>0</v>
      </c>
      <c r="P148" s="37">
        <f>IFERROR(INDEX(Реклама!#REF!,MATCH('Тех отчёт'!A148,Реклама!#REF!,0)),0)</f>
        <v>0</v>
      </c>
      <c r="Q148" s="37" t="e">
        <f>INDEX('Расшифровка отчёта'!#REF!,MATCH('Тех отчёт'!A148,'Расшифровка отчёта'!B:B,0))</f>
        <v>#REF!</v>
      </c>
      <c r="R148" s="37">
        <f>IFERROR(INDEX('Расшифровка отчёта'!L:L,MATCH('Тех отчёт'!A148,'Расшифровка отчёта'!B:B,0)),0)</f>
        <v>0</v>
      </c>
      <c r="S148" s="37">
        <f>SUMIF(Хранение!I:I,'Тех отчёт'!A148,Хранение!G:G)</f>
        <v>0</v>
      </c>
      <c r="T148" s="55">
        <f t="shared" si="11"/>
        <v>0</v>
      </c>
    </row>
    <row r="149" spans="1:20" x14ac:dyDescent="0.3">
      <c r="A149" s="37" t="s">
        <v>170</v>
      </c>
      <c r="B149" s="44" t="s">
        <v>136</v>
      </c>
      <c r="C149" s="37" t="e">
        <f>INDEX(Себестоимость!B:B,MATCH('Тех отчёт'!A149,Себестоимость!A:A,0))</f>
        <v>#N/A</v>
      </c>
      <c r="D149" s="39">
        <f>SUMIF(Заказы!A:A,'Тех отчёт'!A149,Заказы!J:J)</f>
        <v>0</v>
      </c>
      <c r="E149" s="40">
        <f>SUMIF(Заказы!A:A,'Тех отчёт'!A149,Заказы!F:F)</f>
        <v>0</v>
      </c>
      <c r="F149" s="52">
        <f>INDEX('Расшифровка отчёта'!O:O,MATCH('Тех отчёт'!A149,'Расшифровка отчёта'!B:B,0))</f>
        <v>0</v>
      </c>
      <c r="G149" s="40">
        <f>INDEX('Расшифровка отчёта'!P:P,MATCH('Тех отчёт'!A149,'Расшифровка отчёта'!B:B,0))</f>
        <v>0</v>
      </c>
      <c r="H149" s="41" t="str">
        <f t="shared" si="8"/>
        <v>-</v>
      </c>
      <c r="I149" s="42">
        <f t="shared" si="9"/>
        <v>0</v>
      </c>
      <c r="J149" s="41" t="str">
        <f t="shared" si="10"/>
        <v>-</v>
      </c>
      <c r="L149" s="43" t="e">
        <f>AVERAGEIF('Начисления и компенсации по тов'!A:A,'Тех отчёт'!A149,'Начисления и компенсации по тов'!W:W)</f>
        <v>#DIV/0!</v>
      </c>
      <c r="M149" s="37">
        <f>INDEX('Расшифровка отчёта'!H:H,MATCH('Тех отчёт'!A149,'Расшифровка отчёта'!B:B,0))</f>
        <v>0</v>
      </c>
      <c r="N149" s="37">
        <f>IFERROR(INDEX('Расшифровка отчёта'!#REF!,MATCH('Тех отчёт'!A149,'Расшифровка отчёта'!B:B,0)),0)</f>
        <v>0</v>
      </c>
      <c r="O149" s="52">
        <f>INDEX('Расшифровка отчёта'!K:K,MATCH('Тех отчёт'!A149,'Расшифровка отчёта'!B:B,0))</f>
        <v>0</v>
      </c>
      <c r="P149" s="37">
        <f>IFERROR(INDEX(Реклама!#REF!,MATCH('Тех отчёт'!A149,Реклама!#REF!,0)),0)</f>
        <v>0</v>
      </c>
      <c r="Q149" s="37" t="e">
        <f>INDEX('Расшифровка отчёта'!#REF!,MATCH('Тех отчёт'!A149,'Расшифровка отчёта'!B:B,0))</f>
        <v>#REF!</v>
      </c>
      <c r="R149" s="37">
        <f>IFERROR(INDEX('Расшифровка отчёта'!L:L,MATCH('Тех отчёт'!A149,'Расшифровка отчёта'!B:B,0)),0)</f>
        <v>0</v>
      </c>
      <c r="S149" s="37">
        <f>SUMIF(Хранение!I:I,'Тех отчёт'!A149,Хранение!G:G)</f>
        <v>0</v>
      </c>
      <c r="T149" s="55">
        <f t="shared" si="11"/>
        <v>0</v>
      </c>
    </row>
    <row r="150" spans="1:20" x14ac:dyDescent="0.3">
      <c r="A150" s="37" t="s">
        <v>171</v>
      </c>
      <c r="B150" s="44" t="s">
        <v>136</v>
      </c>
      <c r="C150" s="37" t="e">
        <f>INDEX(Себестоимость!B:B,MATCH('Тех отчёт'!A150,Себестоимость!A:A,0))</f>
        <v>#N/A</v>
      </c>
      <c r="D150" s="39">
        <f>SUMIF(Заказы!A:A,'Тех отчёт'!A150,Заказы!J:J)</f>
        <v>0</v>
      </c>
      <c r="E150" s="40">
        <f>SUMIF(Заказы!A:A,'Тех отчёт'!A150,Заказы!F:F)</f>
        <v>0</v>
      </c>
      <c r="F150" s="52">
        <f>INDEX('Расшифровка отчёта'!O:O,MATCH('Тех отчёт'!A150,'Расшифровка отчёта'!B:B,0))</f>
        <v>0</v>
      </c>
      <c r="G150" s="40">
        <f>INDEX('Расшифровка отчёта'!P:P,MATCH('Тех отчёт'!A150,'Расшифровка отчёта'!B:B,0))</f>
        <v>0</v>
      </c>
      <c r="H150" s="41" t="str">
        <f t="shared" si="8"/>
        <v>-</v>
      </c>
      <c r="I150" s="42">
        <f t="shared" si="9"/>
        <v>0</v>
      </c>
      <c r="J150" s="41" t="str">
        <f t="shared" si="10"/>
        <v>-</v>
      </c>
      <c r="L150" s="43" t="e">
        <f>AVERAGEIF('Начисления и компенсации по тов'!A:A,'Тех отчёт'!A150,'Начисления и компенсации по тов'!W:W)</f>
        <v>#DIV/0!</v>
      </c>
      <c r="M150" s="37">
        <f>INDEX('Расшифровка отчёта'!H:H,MATCH('Тех отчёт'!A150,'Расшифровка отчёта'!B:B,0))</f>
        <v>0</v>
      </c>
      <c r="N150" s="37">
        <f>IFERROR(INDEX('Расшифровка отчёта'!#REF!,MATCH('Тех отчёт'!A150,'Расшифровка отчёта'!B:B,0)),0)</f>
        <v>0</v>
      </c>
      <c r="O150" s="52">
        <f>INDEX('Расшифровка отчёта'!K:K,MATCH('Тех отчёт'!A150,'Расшифровка отчёта'!B:B,0))</f>
        <v>0</v>
      </c>
      <c r="P150" s="37">
        <f>IFERROR(INDEX(Реклама!#REF!,MATCH('Тех отчёт'!A150,Реклама!#REF!,0)),0)</f>
        <v>0</v>
      </c>
      <c r="Q150" s="37" t="e">
        <f>INDEX('Расшифровка отчёта'!#REF!,MATCH('Тех отчёт'!A150,'Расшифровка отчёта'!B:B,0))</f>
        <v>#REF!</v>
      </c>
      <c r="R150" s="37">
        <f>IFERROR(INDEX('Расшифровка отчёта'!L:L,MATCH('Тех отчёт'!A150,'Расшифровка отчёта'!B:B,0)),0)</f>
        <v>0</v>
      </c>
      <c r="S150" s="37">
        <f>SUMIF(Хранение!I:I,'Тех отчёт'!A150,Хранение!G:G)</f>
        <v>0</v>
      </c>
      <c r="T150" s="55">
        <f t="shared" si="11"/>
        <v>0</v>
      </c>
    </row>
    <row r="151" spans="1:20" x14ac:dyDescent="0.3">
      <c r="A151" s="37" t="s">
        <v>172</v>
      </c>
      <c r="B151" s="44" t="s">
        <v>136</v>
      </c>
      <c r="C151" s="37" t="e">
        <f>INDEX(Себестоимость!B:B,MATCH('Тех отчёт'!A151,Себестоимость!A:A,0))</f>
        <v>#N/A</v>
      </c>
      <c r="D151" s="39">
        <f>SUMIF(Заказы!A:A,'Тех отчёт'!A151,Заказы!J:J)</f>
        <v>0</v>
      </c>
      <c r="E151" s="40">
        <f>SUMIF(Заказы!A:A,'Тех отчёт'!A151,Заказы!F:F)</f>
        <v>0</v>
      </c>
      <c r="F151" s="52">
        <f>INDEX('Расшифровка отчёта'!O:O,MATCH('Тех отчёт'!A151,'Расшифровка отчёта'!B:B,0))</f>
        <v>0</v>
      </c>
      <c r="G151" s="40">
        <f>INDEX('Расшифровка отчёта'!P:P,MATCH('Тех отчёт'!A151,'Расшифровка отчёта'!B:B,0))</f>
        <v>0</v>
      </c>
      <c r="H151" s="41" t="str">
        <f t="shared" si="8"/>
        <v>-</v>
      </c>
      <c r="I151" s="42">
        <f t="shared" si="9"/>
        <v>0</v>
      </c>
      <c r="J151" s="41" t="str">
        <f t="shared" si="10"/>
        <v>-</v>
      </c>
      <c r="L151" s="43" t="e">
        <f>AVERAGEIF('Начисления и компенсации по тов'!A:A,'Тех отчёт'!A151,'Начисления и компенсации по тов'!W:W)</f>
        <v>#DIV/0!</v>
      </c>
      <c r="M151" s="37">
        <f>INDEX('Расшифровка отчёта'!H:H,MATCH('Тех отчёт'!A151,'Расшифровка отчёта'!B:B,0))</f>
        <v>0</v>
      </c>
      <c r="N151" s="37">
        <f>IFERROR(INDEX('Расшифровка отчёта'!#REF!,MATCH('Тех отчёт'!A151,'Расшифровка отчёта'!B:B,0)),0)</f>
        <v>0</v>
      </c>
      <c r="O151" s="52">
        <f>INDEX('Расшифровка отчёта'!K:K,MATCH('Тех отчёт'!A151,'Расшифровка отчёта'!B:B,0))</f>
        <v>0</v>
      </c>
      <c r="P151" s="37">
        <f>IFERROR(INDEX(Реклама!#REF!,MATCH('Тех отчёт'!A151,Реклама!#REF!,0)),0)</f>
        <v>0</v>
      </c>
      <c r="Q151" s="37" t="e">
        <f>INDEX('Расшифровка отчёта'!#REF!,MATCH('Тех отчёт'!A151,'Расшифровка отчёта'!B:B,0))</f>
        <v>#REF!</v>
      </c>
      <c r="R151" s="37">
        <f>IFERROR(INDEX('Расшифровка отчёта'!L:L,MATCH('Тех отчёт'!A151,'Расшифровка отчёта'!B:B,0)),0)</f>
        <v>0</v>
      </c>
      <c r="S151" s="37">
        <f>SUMIF(Хранение!I:I,'Тех отчёт'!A151,Хранение!G:G)</f>
        <v>0</v>
      </c>
      <c r="T151" s="55">
        <f t="shared" si="11"/>
        <v>0</v>
      </c>
    </row>
    <row r="152" spans="1:20" x14ac:dyDescent="0.3">
      <c r="A152" s="37" t="s">
        <v>173</v>
      </c>
      <c r="B152" s="44" t="s">
        <v>136</v>
      </c>
      <c r="C152" s="37" t="e">
        <f>INDEX(Себестоимость!B:B,MATCH('Тех отчёт'!A152,Себестоимость!A:A,0))</f>
        <v>#N/A</v>
      </c>
      <c r="D152" s="39">
        <f>SUMIF(Заказы!A:A,'Тех отчёт'!A152,Заказы!J:J)</f>
        <v>0</v>
      </c>
      <c r="E152" s="40">
        <f>SUMIF(Заказы!A:A,'Тех отчёт'!A152,Заказы!F:F)</f>
        <v>0</v>
      </c>
      <c r="F152" s="52">
        <f>INDEX('Расшифровка отчёта'!O:O,MATCH('Тех отчёт'!A152,'Расшифровка отчёта'!B:B,0))</f>
        <v>0</v>
      </c>
      <c r="G152" s="40">
        <f>INDEX('Расшифровка отчёта'!P:P,MATCH('Тех отчёт'!A152,'Расшифровка отчёта'!B:B,0))</f>
        <v>0</v>
      </c>
      <c r="H152" s="41" t="str">
        <f t="shared" si="8"/>
        <v>-</v>
      </c>
      <c r="I152" s="42">
        <f t="shared" si="9"/>
        <v>0</v>
      </c>
      <c r="J152" s="41" t="str">
        <f t="shared" si="10"/>
        <v>-</v>
      </c>
      <c r="L152" s="43" t="e">
        <f>AVERAGEIF('Начисления и компенсации по тов'!A:A,'Тех отчёт'!A152,'Начисления и компенсации по тов'!W:W)</f>
        <v>#DIV/0!</v>
      </c>
      <c r="M152" s="37">
        <f>INDEX('Расшифровка отчёта'!H:H,MATCH('Тех отчёт'!A152,'Расшифровка отчёта'!B:B,0))</f>
        <v>0</v>
      </c>
      <c r="N152" s="37">
        <f>IFERROR(INDEX('Расшифровка отчёта'!#REF!,MATCH('Тех отчёт'!A152,'Расшифровка отчёта'!B:B,0)),0)</f>
        <v>0</v>
      </c>
      <c r="O152" s="52">
        <f>INDEX('Расшифровка отчёта'!K:K,MATCH('Тех отчёт'!A152,'Расшифровка отчёта'!B:B,0))</f>
        <v>0</v>
      </c>
      <c r="P152" s="37">
        <f>IFERROR(INDEX(Реклама!#REF!,MATCH('Тех отчёт'!A152,Реклама!#REF!,0)),0)</f>
        <v>0</v>
      </c>
      <c r="Q152" s="37" t="e">
        <f>INDEX('Расшифровка отчёта'!#REF!,MATCH('Тех отчёт'!A152,'Расшифровка отчёта'!B:B,0))</f>
        <v>#REF!</v>
      </c>
      <c r="R152" s="37">
        <f>IFERROR(INDEX('Расшифровка отчёта'!L:L,MATCH('Тех отчёт'!A152,'Расшифровка отчёта'!B:B,0)),0)</f>
        <v>0</v>
      </c>
      <c r="S152" s="37">
        <f>SUMIF(Хранение!I:I,'Тех отчёт'!A152,Хранение!G:G)</f>
        <v>0</v>
      </c>
      <c r="T152" s="55">
        <f t="shared" si="11"/>
        <v>0</v>
      </c>
    </row>
    <row r="153" spans="1:20" x14ac:dyDescent="0.3">
      <c r="A153" s="37" t="s">
        <v>174</v>
      </c>
      <c r="B153" s="44" t="s">
        <v>136</v>
      </c>
      <c r="C153" s="37" t="e">
        <f>INDEX(Себестоимость!B:B,MATCH('Тех отчёт'!A153,Себестоимость!A:A,0))</f>
        <v>#N/A</v>
      </c>
      <c r="D153" s="39">
        <f>SUMIF(Заказы!A:A,'Тех отчёт'!A153,Заказы!J:J)</f>
        <v>0</v>
      </c>
      <c r="E153" s="40">
        <f>SUMIF(Заказы!A:A,'Тех отчёт'!A153,Заказы!F:F)</f>
        <v>0</v>
      </c>
      <c r="F153" s="52">
        <f>INDEX('Расшифровка отчёта'!O:O,MATCH('Тех отчёт'!A153,'Расшифровка отчёта'!B:B,0))</f>
        <v>0</v>
      </c>
      <c r="G153" s="40">
        <f>INDEX('Расшифровка отчёта'!P:P,MATCH('Тех отчёт'!A153,'Расшифровка отчёта'!B:B,0))</f>
        <v>0</v>
      </c>
      <c r="H153" s="41" t="str">
        <f t="shared" si="8"/>
        <v>-</v>
      </c>
      <c r="I153" s="42">
        <f t="shared" si="9"/>
        <v>0</v>
      </c>
      <c r="J153" s="41" t="str">
        <f t="shared" si="10"/>
        <v>-</v>
      </c>
      <c r="L153" s="43" t="e">
        <f>AVERAGEIF('Начисления и компенсации по тов'!A:A,'Тех отчёт'!A153,'Начисления и компенсации по тов'!W:W)</f>
        <v>#DIV/0!</v>
      </c>
      <c r="M153" s="37">
        <f>INDEX('Расшифровка отчёта'!H:H,MATCH('Тех отчёт'!A153,'Расшифровка отчёта'!B:B,0))</f>
        <v>0</v>
      </c>
      <c r="N153" s="37">
        <f>IFERROR(INDEX('Расшифровка отчёта'!#REF!,MATCH('Тех отчёт'!A153,'Расшифровка отчёта'!B:B,0)),0)</f>
        <v>0</v>
      </c>
      <c r="O153" s="52">
        <f>INDEX('Расшифровка отчёта'!K:K,MATCH('Тех отчёт'!A153,'Расшифровка отчёта'!B:B,0))</f>
        <v>0</v>
      </c>
      <c r="P153" s="37">
        <f>IFERROR(INDEX(Реклама!#REF!,MATCH('Тех отчёт'!A153,Реклама!#REF!,0)),0)</f>
        <v>0</v>
      </c>
      <c r="Q153" s="37" t="e">
        <f>INDEX('Расшифровка отчёта'!#REF!,MATCH('Тех отчёт'!A153,'Расшифровка отчёта'!B:B,0))</f>
        <v>#REF!</v>
      </c>
      <c r="R153" s="37">
        <f>IFERROR(INDEX('Расшифровка отчёта'!L:L,MATCH('Тех отчёт'!A153,'Расшифровка отчёта'!B:B,0)),0)</f>
        <v>0</v>
      </c>
      <c r="S153" s="37">
        <f>SUMIF(Хранение!I:I,'Тех отчёт'!A153,Хранение!G:G)</f>
        <v>0</v>
      </c>
      <c r="T153" s="55">
        <f t="shared" si="11"/>
        <v>0</v>
      </c>
    </row>
    <row r="154" spans="1:20" x14ac:dyDescent="0.3">
      <c r="A154" s="37" t="s">
        <v>175</v>
      </c>
      <c r="B154" s="44" t="s">
        <v>136</v>
      </c>
      <c r="C154" s="37" t="e">
        <f>INDEX(Себестоимость!B:B,MATCH('Тех отчёт'!A154,Себестоимость!A:A,0))</f>
        <v>#N/A</v>
      </c>
      <c r="D154" s="39">
        <f>SUMIF(Заказы!A:A,'Тех отчёт'!A154,Заказы!J:J)</f>
        <v>0</v>
      </c>
      <c r="E154" s="40">
        <f>SUMIF(Заказы!A:A,'Тех отчёт'!A154,Заказы!F:F)</f>
        <v>0</v>
      </c>
      <c r="F154" s="52">
        <f>INDEX('Расшифровка отчёта'!O:O,MATCH('Тех отчёт'!A154,'Расшифровка отчёта'!B:B,0))</f>
        <v>0</v>
      </c>
      <c r="G154" s="40">
        <f>INDEX('Расшифровка отчёта'!P:P,MATCH('Тех отчёт'!A154,'Расшифровка отчёта'!B:B,0))</f>
        <v>0</v>
      </c>
      <c r="H154" s="41" t="str">
        <f t="shared" si="8"/>
        <v>-</v>
      </c>
      <c r="I154" s="42">
        <f t="shared" si="9"/>
        <v>0</v>
      </c>
      <c r="J154" s="41" t="str">
        <f t="shared" si="10"/>
        <v>-</v>
      </c>
      <c r="L154" s="43" t="e">
        <f>AVERAGEIF('Начисления и компенсации по тов'!A:A,'Тех отчёт'!A154,'Начисления и компенсации по тов'!W:W)</f>
        <v>#DIV/0!</v>
      </c>
      <c r="M154" s="37">
        <f>INDEX('Расшифровка отчёта'!H:H,MATCH('Тех отчёт'!A154,'Расшифровка отчёта'!B:B,0))</f>
        <v>0</v>
      </c>
      <c r="N154" s="37">
        <f>IFERROR(INDEX('Расшифровка отчёта'!#REF!,MATCH('Тех отчёт'!A154,'Расшифровка отчёта'!B:B,0)),0)</f>
        <v>0</v>
      </c>
      <c r="O154" s="52">
        <f>INDEX('Расшифровка отчёта'!K:K,MATCH('Тех отчёт'!A154,'Расшифровка отчёта'!B:B,0))</f>
        <v>0</v>
      </c>
      <c r="P154" s="37">
        <f>IFERROR(INDEX(Реклама!#REF!,MATCH('Тех отчёт'!A154,Реклама!#REF!,0)),0)</f>
        <v>0</v>
      </c>
      <c r="Q154" s="37" t="e">
        <f>INDEX('Расшифровка отчёта'!#REF!,MATCH('Тех отчёт'!A154,'Расшифровка отчёта'!B:B,0))</f>
        <v>#REF!</v>
      </c>
      <c r="R154" s="37">
        <f>IFERROR(INDEX('Расшифровка отчёта'!L:L,MATCH('Тех отчёт'!A154,'Расшифровка отчёта'!B:B,0)),0)</f>
        <v>0</v>
      </c>
      <c r="S154" s="37">
        <f>SUMIF(Хранение!I:I,'Тех отчёт'!A154,Хранение!G:G)</f>
        <v>0</v>
      </c>
      <c r="T154" s="55">
        <f t="shared" si="11"/>
        <v>0</v>
      </c>
    </row>
    <row r="155" spans="1:20" x14ac:dyDescent="0.3">
      <c r="A155" s="37" t="s">
        <v>176</v>
      </c>
      <c r="B155" s="44" t="s">
        <v>136</v>
      </c>
      <c r="C155" s="37" t="e">
        <f>INDEX(Себестоимость!B:B,MATCH('Тех отчёт'!A155,Себестоимость!A:A,0))</f>
        <v>#N/A</v>
      </c>
      <c r="D155" s="39">
        <f>SUMIF(Заказы!A:A,'Тех отчёт'!A155,Заказы!J:J)</f>
        <v>0</v>
      </c>
      <c r="E155" s="40">
        <f>SUMIF(Заказы!A:A,'Тех отчёт'!A155,Заказы!F:F)</f>
        <v>0</v>
      </c>
      <c r="F155" s="52">
        <f>INDEX('Расшифровка отчёта'!O:O,MATCH('Тех отчёт'!A155,'Расшифровка отчёта'!B:B,0))</f>
        <v>0</v>
      </c>
      <c r="G155" s="40">
        <f>INDEX('Расшифровка отчёта'!P:P,MATCH('Тех отчёт'!A155,'Расшифровка отчёта'!B:B,0))</f>
        <v>0</v>
      </c>
      <c r="H155" s="41" t="str">
        <f t="shared" si="8"/>
        <v>-</v>
      </c>
      <c r="I155" s="42">
        <f t="shared" si="9"/>
        <v>0</v>
      </c>
      <c r="J155" s="41" t="str">
        <f t="shared" si="10"/>
        <v>-</v>
      </c>
      <c r="L155" s="43" t="e">
        <f>AVERAGEIF('Начисления и компенсации по тов'!A:A,'Тех отчёт'!A155,'Начисления и компенсации по тов'!W:W)</f>
        <v>#DIV/0!</v>
      </c>
      <c r="M155" s="37">
        <f>INDEX('Расшифровка отчёта'!H:H,MATCH('Тех отчёт'!A155,'Расшифровка отчёта'!B:B,0))</f>
        <v>0</v>
      </c>
      <c r="N155" s="37">
        <f>IFERROR(INDEX('Расшифровка отчёта'!#REF!,MATCH('Тех отчёт'!A155,'Расшифровка отчёта'!B:B,0)),0)</f>
        <v>0</v>
      </c>
      <c r="O155" s="52">
        <f>INDEX('Расшифровка отчёта'!K:K,MATCH('Тех отчёт'!A155,'Расшифровка отчёта'!B:B,0))</f>
        <v>0</v>
      </c>
      <c r="P155" s="37">
        <f>IFERROR(INDEX(Реклама!#REF!,MATCH('Тех отчёт'!A155,Реклама!#REF!,0)),0)</f>
        <v>0</v>
      </c>
      <c r="Q155" s="37" t="e">
        <f>INDEX('Расшифровка отчёта'!#REF!,MATCH('Тех отчёт'!A155,'Расшифровка отчёта'!B:B,0))</f>
        <v>#REF!</v>
      </c>
      <c r="R155" s="37">
        <f>IFERROR(INDEX('Расшифровка отчёта'!L:L,MATCH('Тех отчёт'!A155,'Расшифровка отчёта'!B:B,0)),0)</f>
        <v>0</v>
      </c>
      <c r="S155" s="37">
        <f>SUMIF(Хранение!I:I,'Тех отчёт'!A155,Хранение!G:G)</f>
        <v>0</v>
      </c>
      <c r="T155" s="55">
        <f t="shared" si="11"/>
        <v>0</v>
      </c>
    </row>
    <row r="156" spans="1:20" x14ac:dyDescent="0.3">
      <c r="A156" s="37" t="s">
        <v>177</v>
      </c>
      <c r="B156" s="44" t="s">
        <v>136</v>
      </c>
      <c r="C156" s="37" t="e">
        <f>INDEX(Себестоимость!B:B,MATCH('Тех отчёт'!A156,Себестоимость!A:A,0))</f>
        <v>#N/A</v>
      </c>
      <c r="D156" s="39">
        <f>SUMIF(Заказы!A:A,'Тех отчёт'!A156,Заказы!J:J)</f>
        <v>0</v>
      </c>
      <c r="E156" s="40">
        <f>SUMIF(Заказы!A:A,'Тех отчёт'!A156,Заказы!F:F)</f>
        <v>0</v>
      </c>
      <c r="F156" s="52">
        <f>INDEX('Расшифровка отчёта'!O:O,MATCH('Тех отчёт'!A156,'Расшифровка отчёта'!B:B,0))</f>
        <v>0</v>
      </c>
      <c r="G156" s="40">
        <f>INDEX('Расшифровка отчёта'!P:P,MATCH('Тех отчёт'!A156,'Расшифровка отчёта'!B:B,0))</f>
        <v>0</v>
      </c>
      <c r="H156" s="41" t="str">
        <f t="shared" si="8"/>
        <v>-</v>
      </c>
      <c r="I156" s="42">
        <f t="shared" si="9"/>
        <v>0</v>
      </c>
      <c r="J156" s="41" t="str">
        <f t="shared" si="10"/>
        <v>-</v>
      </c>
      <c r="L156" s="43" t="e">
        <f>AVERAGEIF('Начисления и компенсации по тов'!A:A,'Тех отчёт'!A156,'Начисления и компенсации по тов'!W:W)</f>
        <v>#DIV/0!</v>
      </c>
      <c r="M156" s="37">
        <f>INDEX('Расшифровка отчёта'!H:H,MATCH('Тех отчёт'!A156,'Расшифровка отчёта'!B:B,0))</f>
        <v>0</v>
      </c>
      <c r="N156" s="37">
        <f>IFERROR(INDEX('Расшифровка отчёта'!#REF!,MATCH('Тех отчёт'!A156,'Расшифровка отчёта'!B:B,0)),0)</f>
        <v>0</v>
      </c>
      <c r="O156" s="52">
        <f>INDEX('Расшифровка отчёта'!K:K,MATCH('Тех отчёт'!A156,'Расшифровка отчёта'!B:B,0))</f>
        <v>0</v>
      </c>
      <c r="P156" s="37">
        <f>IFERROR(INDEX(Реклама!#REF!,MATCH('Тех отчёт'!A156,Реклама!#REF!,0)),0)</f>
        <v>0</v>
      </c>
      <c r="Q156" s="37" t="e">
        <f>INDEX('Расшифровка отчёта'!#REF!,MATCH('Тех отчёт'!A156,'Расшифровка отчёта'!B:B,0))</f>
        <v>#REF!</v>
      </c>
      <c r="R156" s="37">
        <f>IFERROR(INDEX('Расшифровка отчёта'!L:L,MATCH('Тех отчёт'!A156,'Расшифровка отчёта'!B:B,0)),0)</f>
        <v>0</v>
      </c>
      <c r="S156" s="37">
        <f>SUMIF(Хранение!I:I,'Тех отчёт'!A156,Хранение!G:G)</f>
        <v>0</v>
      </c>
      <c r="T156" s="55">
        <f t="shared" si="11"/>
        <v>0</v>
      </c>
    </row>
    <row r="157" spans="1:20" x14ac:dyDescent="0.3">
      <c r="A157" s="37" t="s">
        <v>178</v>
      </c>
      <c r="B157" s="44" t="s">
        <v>136</v>
      </c>
      <c r="C157" s="37" t="e">
        <f>INDEX(Себестоимость!B:B,MATCH('Тех отчёт'!A157,Себестоимость!A:A,0))</f>
        <v>#N/A</v>
      </c>
      <c r="D157" s="39">
        <f>SUMIF(Заказы!A:A,'Тех отчёт'!A157,Заказы!J:J)</f>
        <v>0</v>
      </c>
      <c r="E157" s="40">
        <f>SUMIF(Заказы!A:A,'Тех отчёт'!A157,Заказы!F:F)</f>
        <v>0</v>
      </c>
      <c r="F157" s="52">
        <f>INDEX('Расшифровка отчёта'!O:O,MATCH('Тех отчёт'!A157,'Расшифровка отчёта'!B:B,0))</f>
        <v>0</v>
      </c>
      <c r="G157" s="40">
        <f>INDEX('Расшифровка отчёта'!P:P,MATCH('Тех отчёт'!A157,'Расшифровка отчёта'!B:B,0))</f>
        <v>0</v>
      </c>
      <c r="H157" s="41" t="str">
        <f t="shared" si="8"/>
        <v>-</v>
      </c>
      <c r="I157" s="42">
        <f t="shared" si="9"/>
        <v>0</v>
      </c>
      <c r="J157" s="41" t="str">
        <f t="shared" si="10"/>
        <v>-</v>
      </c>
      <c r="L157" s="43" t="e">
        <f>AVERAGEIF('Начисления и компенсации по тов'!A:A,'Тех отчёт'!A157,'Начисления и компенсации по тов'!W:W)</f>
        <v>#DIV/0!</v>
      </c>
      <c r="M157" s="37">
        <f>INDEX('Расшифровка отчёта'!H:H,MATCH('Тех отчёт'!A157,'Расшифровка отчёта'!B:B,0))</f>
        <v>0</v>
      </c>
      <c r="N157" s="37">
        <f>IFERROR(INDEX('Расшифровка отчёта'!#REF!,MATCH('Тех отчёт'!A157,'Расшифровка отчёта'!B:B,0)),0)</f>
        <v>0</v>
      </c>
      <c r="O157" s="52">
        <f>INDEX('Расшифровка отчёта'!K:K,MATCH('Тех отчёт'!A157,'Расшифровка отчёта'!B:B,0))</f>
        <v>0</v>
      </c>
      <c r="P157" s="37">
        <f>IFERROR(INDEX(Реклама!#REF!,MATCH('Тех отчёт'!A157,Реклама!#REF!,0)),0)</f>
        <v>0</v>
      </c>
      <c r="Q157" s="37" t="e">
        <f>INDEX('Расшифровка отчёта'!#REF!,MATCH('Тех отчёт'!A157,'Расшифровка отчёта'!B:B,0))</f>
        <v>#REF!</v>
      </c>
      <c r="R157" s="37">
        <f>IFERROR(INDEX('Расшифровка отчёта'!L:L,MATCH('Тех отчёт'!A157,'Расшифровка отчёта'!B:B,0)),0)</f>
        <v>0</v>
      </c>
      <c r="S157" s="37">
        <f>SUMIF(Хранение!I:I,'Тех отчёт'!A157,Хранение!G:G)</f>
        <v>0</v>
      </c>
      <c r="T157" s="55">
        <f t="shared" si="11"/>
        <v>0</v>
      </c>
    </row>
    <row r="158" spans="1:20" x14ac:dyDescent="0.3">
      <c r="A158" s="37" t="s">
        <v>179</v>
      </c>
      <c r="B158" s="44" t="s">
        <v>136</v>
      </c>
      <c r="C158" s="37" t="e">
        <f>INDEX(Себестоимость!B:B,MATCH('Тех отчёт'!A158,Себестоимость!A:A,0))</f>
        <v>#N/A</v>
      </c>
      <c r="D158" s="39">
        <f>SUMIF(Заказы!A:A,'Тех отчёт'!A158,Заказы!J:J)</f>
        <v>0</v>
      </c>
      <c r="E158" s="40">
        <f>SUMIF(Заказы!A:A,'Тех отчёт'!A158,Заказы!F:F)</f>
        <v>0</v>
      </c>
      <c r="F158" s="52">
        <f>INDEX('Расшифровка отчёта'!O:O,MATCH('Тех отчёт'!A158,'Расшифровка отчёта'!B:B,0))</f>
        <v>0</v>
      </c>
      <c r="G158" s="40">
        <f>INDEX('Расшифровка отчёта'!P:P,MATCH('Тех отчёт'!A158,'Расшифровка отчёта'!B:B,0))</f>
        <v>0</v>
      </c>
      <c r="H158" s="41" t="str">
        <f t="shared" si="8"/>
        <v>-</v>
      </c>
      <c r="I158" s="42">
        <f t="shared" si="9"/>
        <v>0</v>
      </c>
      <c r="J158" s="41" t="str">
        <f t="shared" si="10"/>
        <v>-</v>
      </c>
      <c r="L158" s="43" t="e">
        <f>AVERAGEIF('Начисления и компенсации по тов'!A:A,'Тех отчёт'!A158,'Начисления и компенсации по тов'!W:W)</f>
        <v>#DIV/0!</v>
      </c>
      <c r="M158" s="37">
        <f>INDEX('Расшифровка отчёта'!H:H,MATCH('Тех отчёт'!A158,'Расшифровка отчёта'!B:B,0))</f>
        <v>0</v>
      </c>
      <c r="N158" s="37">
        <f>IFERROR(INDEX('Расшифровка отчёта'!#REF!,MATCH('Тех отчёт'!A158,'Расшифровка отчёта'!B:B,0)),0)</f>
        <v>0</v>
      </c>
      <c r="O158" s="52">
        <f>INDEX('Расшифровка отчёта'!K:K,MATCH('Тех отчёт'!A158,'Расшифровка отчёта'!B:B,0))</f>
        <v>0</v>
      </c>
      <c r="P158" s="37">
        <f>IFERROR(INDEX(Реклама!#REF!,MATCH('Тех отчёт'!A158,Реклама!#REF!,0)),0)</f>
        <v>0</v>
      </c>
      <c r="Q158" s="37" t="e">
        <f>INDEX('Расшифровка отчёта'!#REF!,MATCH('Тех отчёт'!A158,'Расшифровка отчёта'!B:B,0))</f>
        <v>#REF!</v>
      </c>
      <c r="R158" s="37">
        <f>IFERROR(INDEX('Расшифровка отчёта'!L:L,MATCH('Тех отчёт'!A158,'Расшифровка отчёта'!B:B,0)),0)</f>
        <v>0</v>
      </c>
      <c r="S158" s="37">
        <f>SUMIF(Хранение!I:I,'Тех отчёт'!A158,Хранение!G:G)</f>
        <v>0</v>
      </c>
      <c r="T158" s="55">
        <f t="shared" si="11"/>
        <v>0</v>
      </c>
    </row>
    <row r="159" spans="1:20" x14ac:dyDescent="0.3">
      <c r="A159" s="37" t="s">
        <v>180</v>
      </c>
      <c r="B159" s="44" t="s">
        <v>136</v>
      </c>
      <c r="C159" s="37" t="e">
        <f>INDEX(Себестоимость!B:B,MATCH('Тех отчёт'!A159,Себестоимость!A:A,0))</f>
        <v>#N/A</v>
      </c>
      <c r="D159" s="39">
        <f>SUMIF(Заказы!A:A,'Тех отчёт'!A159,Заказы!J:J)</f>
        <v>0</v>
      </c>
      <c r="E159" s="40">
        <f>SUMIF(Заказы!A:A,'Тех отчёт'!A159,Заказы!F:F)</f>
        <v>0</v>
      </c>
      <c r="F159" s="52">
        <f>INDEX('Расшифровка отчёта'!O:O,MATCH('Тех отчёт'!A159,'Расшифровка отчёта'!B:B,0))</f>
        <v>0</v>
      </c>
      <c r="G159" s="40">
        <f>INDEX('Расшифровка отчёта'!P:P,MATCH('Тех отчёт'!A159,'Расшифровка отчёта'!B:B,0))</f>
        <v>0</v>
      </c>
      <c r="H159" s="41" t="str">
        <f t="shared" si="8"/>
        <v>-</v>
      </c>
      <c r="I159" s="42">
        <f t="shared" si="9"/>
        <v>0</v>
      </c>
      <c r="J159" s="41" t="str">
        <f t="shared" si="10"/>
        <v>-</v>
      </c>
      <c r="L159" s="43" t="e">
        <f>AVERAGEIF('Начисления и компенсации по тов'!A:A,'Тех отчёт'!A159,'Начисления и компенсации по тов'!W:W)</f>
        <v>#DIV/0!</v>
      </c>
      <c r="M159" s="37">
        <f>INDEX('Расшифровка отчёта'!H:H,MATCH('Тех отчёт'!A159,'Расшифровка отчёта'!B:B,0))</f>
        <v>0</v>
      </c>
      <c r="N159" s="37">
        <f>IFERROR(INDEX('Расшифровка отчёта'!#REF!,MATCH('Тех отчёт'!A159,'Расшифровка отчёта'!B:B,0)),0)</f>
        <v>0</v>
      </c>
      <c r="O159" s="52">
        <f>INDEX('Расшифровка отчёта'!K:K,MATCH('Тех отчёт'!A159,'Расшифровка отчёта'!B:B,0))</f>
        <v>0</v>
      </c>
      <c r="P159" s="37">
        <f>IFERROR(INDEX(Реклама!#REF!,MATCH('Тех отчёт'!A159,Реклама!#REF!,0)),0)</f>
        <v>0</v>
      </c>
      <c r="Q159" s="37" t="e">
        <f>INDEX('Расшифровка отчёта'!#REF!,MATCH('Тех отчёт'!A159,'Расшифровка отчёта'!B:B,0))</f>
        <v>#REF!</v>
      </c>
      <c r="R159" s="37">
        <f>IFERROR(INDEX('Расшифровка отчёта'!L:L,MATCH('Тех отчёт'!A159,'Расшифровка отчёта'!B:B,0)),0)</f>
        <v>0</v>
      </c>
      <c r="S159" s="37">
        <f>SUMIF(Хранение!I:I,'Тех отчёт'!A159,Хранение!G:G)</f>
        <v>0</v>
      </c>
      <c r="T159" s="55">
        <f t="shared" si="11"/>
        <v>0</v>
      </c>
    </row>
    <row r="160" spans="1:20" x14ac:dyDescent="0.3">
      <c r="A160" s="37" t="s">
        <v>181</v>
      </c>
      <c r="B160" s="44" t="s">
        <v>136</v>
      </c>
      <c r="C160" s="37" t="e">
        <f>INDEX(Себестоимость!B:B,MATCH('Тех отчёт'!A160,Себестоимость!A:A,0))</f>
        <v>#N/A</v>
      </c>
      <c r="D160" s="39">
        <f>SUMIF(Заказы!A:A,'Тех отчёт'!A160,Заказы!J:J)</f>
        <v>0</v>
      </c>
      <c r="E160" s="40">
        <f>SUMIF(Заказы!A:A,'Тех отчёт'!A160,Заказы!F:F)</f>
        <v>0</v>
      </c>
      <c r="F160" s="52">
        <f>INDEX('Расшифровка отчёта'!O:O,MATCH('Тех отчёт'!A160,'Расшифровка отчёта'!B:B,0))</f>
        <v>0</v>
      </c>
      <c r="G160" s="40">
        <f>INDEX('Расшифровка отчёта'!P:P,MATCH('Тех отчёт'!A160,'Расшифровка отчёта'!B:B,0))</f>
        <v>0</v>
      </c>
      <c r="H160" s="41" t="str">
        <f t="shared" si="8"/>
        <v>-</v>
      </c>
      <c r="I160" s="42">
        <f t="shared" si="9"/>
        <v>0</v>
      </c>
      <c r="J160" s="41" t="str">
        <f t="shared" si="10"/>
        <v>-</v>
      </c>
      <c r="L160" s="43" t="e">
        <f>AVERAGEIF('Начисления и компенсации по тов'!A:A,'Тех отчёт'!A160,'Начисления и компенсации по тов'!W:W)</f>
        <v>#DIV/0!</v>
      </c>
      <c r="M160" s="37">
        <f>INDEX('Расшифровка отчёта'!H:H,MATCH('Тех отчёт'!A160,'Расшифровка отчёта'!B:B,0))</f>
        <v>0</v>
      </c>
      <c r="N160" s="37">
        <f>IFERROR(INDEX('Расшифровка отчёта'!#REF!,MATCH('Тех отчёт'!A160,'Расшифровка отчёта'!B:B,0)),0)</f>
        <v>0</v>
      </c>
      <c r="O160" s="52">
        <f>INDEX('Расшифровка отчёта'!K:K,MATCH('Тех отчёт'!A160,'Расшифровка отчёта'!B:B,0))</f>
        <v>0</v>
      </c>
      <c r="P160" s="37">
        <f>IFERROR(INDEX(Реклама!#REF!,MATCH('Тех отчёт'!A160,Реклама!#REF!,0)),0)</f>
        <v>0</v>
      </c>
      <c r="Q160" s="37" t="e">
        <f>INDEX('Расшифровка отчёта'!#REF!,MATCH('Тех отчёт'!A160,'Расшифровка отчёта'!B:B,0))</f>
        <v>#REF!</v>
      </c>
      <c r="R160" s="37">
        <f>IFERROR(INDEX('Расшифровка отчёта'!L:L,MATCH('Тех отчёт'!A160,'Расшифровка отчёта'!B:B,0)),0)</f>
        <v>0</v>
      </c>
      <c r="S160" s="37">
        <f>SUMIF(Хранение!I:I,'Тех отчёт'!A160,Хранение!G:G)</f>
        <v>0</v>
      </c>
      <c r="T160" s="55">
        <f t="shared" si="11"/>
        <v>0</v>
      </c>
    </row>
    <row r="161" spans="1:20" x14ac:dyDescent="0.3">
      <c r="A161" s="37" t="s">
        <v>182</v>
      </c>
      <c r="B161" s="44" t="s">
        <v>136</v>
      </c>
      <c r="C161" s="37" t="e">
        <f>INDEX(Себестоимость!B:B,MATCH('Тех отчёт'!A161,Себестоимость!A:A,0))</f>
        <v>#N/A</v>
      </c>
      <c r="D161" s="39">
        <f>SUMIF(Заказы!A:A,'Тех отчёт'!A161,Заказы!J:J)</f>
        <v>0</v>
      </c>
      <c r="E161" s="40">
        <f>SUMIF(Заказы!A:A,'Тех отчёт'!A161,Заказы!F:F)</f>
        <v>0</v>
      </c>
      <c r="F161" s="52">
        <f>INDEX('Расшифровка отчёта'!O:O,MATCH('Тех отчёт'!A161,'Расшифровка отчёта'!B:B,0))</f>
        <v>0</v>
      </c>
      <c r="G161" s="40">
        <f>INDEX('Расшифровка отчёта'!P:P,MATCH('Тех отчёт'!A161,'Расшифровка отчёта'!B:B,0))</f>
        <v>0</v>
      </c>
      <c r="H161" s="41" t="str">
        <f t="shared" si="8"/>
        <v>-</v>
      </c>
      <c r="I161" s="42">
        <f t="shared" si="9"/>
        <v>0</v>
      </c>
      <c r="J161" s="41" t="str">
        <f t="shared" si="10"/>
        <v>-</v>
      </c>
      <c r="L161" s="43" t="e">
        <f>AVERAGEIF('Начисления и компенсации по тов'!A:A,'Тех отчёт'!A161,'Начисления и компенсации по тов'!W:W)</f>
        <v>#DIV/0!</v>
      </c>
      <c r="M161" s="37">
        <f>INDEX('Расшифровка отчёта'!H:H,MATCH('Тех отчёт'!A161,'Расшифровка отчёта'!B:B,0))</f>
        <v>0</v>
      </c>
      <c r="N161" s="37">
        <f>IFERROR(INDEX('Расшифровка отчёта'!#REF!,MATCH('Тех отчёт'!A161,'Расшифровка отчёта'!B:B,0)),0)</f>
        <v>0</v>
      </c>
      <c r="O161" s="52">
        <f>INDEX('Расшифровка отчёта'!K:K,MATCH('Тех отчёт'!A161,'Расшифровка отчёта'!B:B,0))</f>
        <v>0</v>
      </c>
      <c r="P161" s="37">
        <f>IFERROR(INDEX(Реклама!#REF!,MATCH('Тех отчёт'!A161,Реклама!#REF!,0)),0)</f>
        <v>0</v>
      </c>
      <c r="Q161" s="37" t="e">
        <f>INDEX('Расшифровка отчёта'!#REF!,MATCH('Тех отчёт'!A161,'Расшифровка отчёта'!B:B,0))</f>
        <v>#REF!</v>
      </c>
      <c r="R161" s="37">
        <f>IFERROR(INDEX('Расшифровка отчёта'!L:L,MATCH('Тех отчёт'!A161,'Расшифровка отчёта'!B:B,0)),0)</f>
        <v>0</v>
      </c>
      <c r="S161" s="37">
        <f>SUMIF(Хранение!I:I,'Тех отчёт'!A161,Хранение!G:G)</f>
        <v>0</v>
      </c>
      <c r="T161" s="55">
        <f t="shared" si="11"/>
        <v>0</v>
      </c>
    </row>
    <row r="162" spans="1:20" x14ac:dyDescent="0.3">
      <c r="A162" s="37" t="s">
        <v>183</v>
      </c>
      <c r="B162" s="44" t="s">
        <v>136</v>
      </c>
      <c r="C162" s="37" t="e">
        <f>INDEX(Себестоимость!B:B,MATCH('Тех отчёт'!A162,Себестоимость!A:A,0))</f>
        <v>#N/A</v>
      </c>
      <c r="D162" s="39">
        <f>SUMIF(Заказы!A:A,'Тех отчёт'!A162,Заказы!J:J)</f>
        <v>0</v>
      </c>
      <c r="E162" s="40">
        <f>SUMIF(Заказы!A:A,'Тех отчёт'!A162,Заказы!F:F)</f>
        <v>0</v>
      </c>
      <c r="F162" s="52">
        <f>INDEX('Расшифровка отчёта'!O:O,MATCH('Тех отчёт'!A162,'Расшифровка отчёта'!B:B,0))</f>
        <v>0</v>
      </c>
      <c r="G162" s="40">
        <f>INDEX('Расшифровка отчёта'!P:P,MATCH('Тех отчёт'!A162,'Расшифровка отчёта'!B:B,0))</f>
        <v>0</v>
      </c>
      <c r="H162" s="41" t="str">
        <f t="shared" si="8"/>
        <v>-</v>
      </c>
      <c r="I162" s="42">
        <f t="shared" si="9"/>
        <v>0</v>
      </c>
      <c r="J162" s="41" t="str">
        <f t="shared" si="10"/>
        <v>-</v>
      </c>
      <c r="L162" s="43" t="e">
        <f>AVERAGEIF('Начисления и компенсации по тов'!A:A,'Тех отчёт'!A162,'Начисления и компенсации по тов'!W:W)</f>
        <v>#DIV/0!</v>
      </c>
      <c r="M162" s="37">
        <f>INDEX('Расшифровка отчёта'!H:H,MATCH('Тех отчёт'!A162,'Расшифровка отчёта'!B:B,0))</f>
        <v>0</v>
      </c>
      <c r="N162" s="37">
        <f>IFERROR(INDEX('Расшифровка отчёта'!#REF!,MATCH('Тех отчёт'!A162,'Расшифровка отчёта'!B:B,0)),0)</f>
        <v>0</v>
      </c>
      <c r="O162" s="52">
        <f>INDEX('Расшифровка отчёта'!K:K,MATCH('Тех отчёт'!A162,'Расшифровка отчёта'!B:B,0))</f>
        <v>0</v>
      </c>
      <c r="P162" s="37">
        <f>IFERROR(INDEX(Реклама!#REF!,MATCH('Тех отчёт'!A162,Реклама!#REF!,0)),0)</f>
        <v>0</v>
      </c>
      <c r="Q162" s="37" t="e">
        <f>INDEX('Расшифровка отчёта'!#REF!,MATCH('Тех отчёт'!A162,'Расшифровка отчёта'!B:B,0))</f>
        <v>#REF!</v>
      </c>
      <c r="R162" s="37">
        <f>IFERROR(INDEX('Расшифровка отчёта'!L:L,MATCH('Тех отчёт'!A162,'Расшифровка отчёта'!B:B,0)),0)</f>
        <v>0</v>
      </c>
      <c r="S162" s="37">
        <f>SUMIF(Хранение!I:I,'Тех отчёт'!A162,Хранение!G:G)</f>
        <v>0</v>
      </c>
      <c r="T162" s="55">
        <f t="shared" si="11"/>
        <v>0</v>
      </c>
    </row>
    <row r="163" spans="1:20" x14ac:dyDescent="0.3">
      <c r="A163" s="37" t="s">
        <v>184</v>
      </c>
      <c r="B163" s="44" t="s">
        <v>136</v>
      </c>
      <c r="C163" s="37" t="e">
        <f>INDEX(Себестоимость!B:B,MATCH('Тех отчёт'!A163,Себестоимость!A:A,0))</f>
        <v>#N/A</v>
      </c>
      <c r="D163" s="39">
        <f>SUMIF(Заказы!A:A,'Тех отчёт'!A163,Заказы!J:J)</f>
        <v>0</v>
      </c>
      <c r="E163" s="40">
        <f>SUMIF(Заказы!A:A,'Тех отчёт'!A163,Заказы!F:F)</f>
        <v>0</v>
      </c>
      <c r="F163" s="52">
        <f>INDEX('Расшифровка отчёта'!O:O,MATCH('Тех отчёт'!A163,'Расшифровка отчёта'!B:B,0))</f>
        <v>0</v>
      </c>
      <c r="G163" s="40">
        <f>INDEX('Расшифровка отчёта'!P:P,MATCH('Тех отчёт'!A163,'Расшифровка отчёта'!B:B,0))</f>
        <v>0</v>
      </c>
      <c r="H163" s="41" t="str">
        <f t="shared" si="8"/>
        <v>-</v>
      </c>
      <c r="I163" s="42">
        <f t="shared" si="9"/>
        <v>0</v>
      </c>
      <c r="J163" s="41" t="str">
        <f t="shared" si="10"/>
        <v>-</v>
      </c>
      <c r="L163" s="43" t="e">
        <f>AVERAGEIF('Начисления и компенсации по тов'!A:A,'Тех отчёт'!A163,'Начисления и компенсации по тов'!W:W)</f>
        <v>#DIV/0!</v>
      </c>
      <c r="M163" s="37">
        <f>INDEX('Расшифровка отчёта'!H:H,MATCH('Тех отчёт'!A163,'Расшифровка отчёта'!B:B,0))</f>
        <v>0</v>
      </c>
      <c r="N163" s="37">
        <f>IFERROR(INDEX('Расшифровка отчёта'!#REF!,MATCH('Тех отчёт'!A163,'Расшифровка отчёта'!B:B,0)),0)</f>
        <v>0</v>
      </c>
      <c r="O163" s="52">
        <f>INDEX('Расшифровка отчёта'!K:K,MATCH('Тех отчёт'!A163,'Расшифровка отчёта'!B:B,0))</f>
        <v>0</v>
      </c>
      <c r="P163" s="37">
        <f>IFERROR(INDEX(Реклама!#REF!,MATCH('Тех отчёт'!A163,Реклама!#REF!,0)),0)</f>
        <v>0</v>
      </c>
      <c r="Q163" s="37" t="e">
        <f>INDEX('Расшифровка отчёта'!#REF!,MATCH('Тех отчёт'!A163,'Расшифровка отчёта'!B:B,0))</f>
        <v>#REF!</v>
      </c>
      <c r="R163" s="37">
        <f>IFERROR(INDEX('Расшифровка отчёта'!L:L,MATCH('Тех отчёт'!A163,'Расшифровка отчёта'!B:B,0)),0)</f>
        <v>0</v>
      </c>
      <c r="S163" s="37">
        <f>SUMIF(Хранение!I:I,'Тех отчёт'!A163,Хранение!G:G)</f>
        <v>0</v>
      </c>
      <c r="T163" s="55">
        <f t="shared" si="11"/>
        <v>0</v>
      </c>
    </row>
    <row r="164" spans="1:20" x14ac:dyDescent="0.3">
      <c r="A164" s="37" t="s">
        <v>185</v>
      </c>
      <c r="B164" s="44" t="s">
        <v>136</v>
      </c>
      <c r="C164" s="37" t="e">
        <f>INDEX(Себестоимость!B:B,MATCH('Тех отчёт'!A164,Себестоимость!A:A,0))</f>
        <v>#N/A</v>
      </c>
      <c r="D164" s="39">
        <f>SUMIF(Заказы!A:A,'Тех отчёт'!A164,Заказы!J:J)</f>
        <v>0</v>
      </c>
      <c r="E164" s="40">
        <f>SUMIF(Заказы!A:A,'Тех отчёт'!A164,Заказы!F:F)</f>
        <v>0</v>
      </c>
      <c r="F164" s="52">
        <f>INDEX('Расшифровка отчёта'!O:O,MATCH('Тех отчёт'!A164,'Расшифровка отчёта'!B:B,0))</f>
        <v>0</v>
      </c>
      <c r="G164" s="40">
        <f>INDEX('Расшифровка отчёта'!P:P,MATCH('Тех отчёт'!A164,'Расшифровка отчёта'!B:B,0))</f>
        <v>0</v>
      </c>
      <c r="H164" s="41" t="str">
        <f t="shared" si="8"/>
        <v>-</v>
      </c>
      <c r="I164" s="42">
        <f t="shared" si="9"/>
        <v>0</v>
      </c>
      <c r="J164" s="41" t="str">
        <f t="shared" si="10"/>
        <v>-</v>
      </c>
      <c r="L164" s="43" t="e">
        <f>AVERAGEIF('Начисления и компенсации по тов'!A:A,'Тех отчёт'!A164,'Начисления и компенсации по тов'!W:W)</f>
        <v>#DIV/0!</v>
      </c>
      <c r="M164" s="37">
        <f>INDEX('Расшифровка отчёта'!H:H,MATCH('Тех отчёт'!A164,'Расшифровка отчёта'!B:B,0))</f>
        <v>0</v>
      </c>
      <c r="N164" s="37">
        <f>IFERROR(INDEX('Расшифровка отчёта'!#REF!,MATCH('Тех отчёт'!A164,'Расшифровка отчёта'!B:B,0)),0)</f>
        <v>0</v>
      </c>
      <c r="O164" s="52">
        <f>INDEX('Расшифровка отчёта'!K:K,MATCH('Тех отчёт'!A164,'Расшифровка отчёта'!B:B,0))</f>
        <v>0</v>
      </c>
      <c r="P164" s="37">
        <f>IFERROR(INDEX(Реклама!#REF!,MATCH('Тех отчёт'!A164,Реклама!#REF!,0)),0)</f>
        <v>0</v>
      </c>
      <c r="Q164" s="37" t="e">
        <f>INDEX('Расшифровка отчёта'!#REF!,MATCH('Тех отчёт'!A164,'Расшифровка отчёта'!B:B,0))</f>
        <v>#REF!</v>
      </c>
      <c r="R164" s="37">
        <f>IFERROR(INDEX('Расшифровка отчёта'!L:L,MATCH('Тех отчёт'!A164,'Расшифровка отчёта'!B:B,0)),0)</f>
        <v>0</v>
      </c>
      <c r="S164" s="37">
        <f>SUMIF(Хранение!I:I,'Тех отчёт'!A164,Хранение!G:G)</f>
        <v>0</v>
      </c>
      <c r="T164" s="55">
        <f t="shared" si="11"/>
        <v>0</v>
      </c>
    </row>
    <row r="165" spans="1:20" x14ac:dyDescent="0.3">
      <c r="A165" s="37" t="s">
        <v>186</v>
      </c>
      <c r="B165" s="44" t="s">
        <v>136</v>
      </c>
      <c r="C165" s="37" t="e">
        <f>INDEX(Себестоимость!B:B,MATCH('Тех отчёт'!A165,Себестоимость!A:A,0))</f>
        <v>#N/A</v>
      </c>
      <c r="D165" s="39">
        <f>SUMIF(Заказы!A:A,'Тех отчёт'!A165,Заказы!J:J)</f>
        <v>0</v>
      </c>
      <c r="E165" s="40">
        <f>SUMIF(Заказы!A:A,'Тех отчёт'!A165,Заказы!F:F)</f>
        <v>0</v>
      </c>
      <c r="F165" s="52">
        <f>INDEX('Расшифровка отчёта'!O:O,MATCH('Тех отчёт'!A165,'Расшифровка отчёта'!B:B,0))</f>
        <v>0</v>
      </c>
      <c r="G165" s="40">
        <f>INDEX('Расшифровка отчёта'!P:P,MATCH('Тех отчёт'!A165,'Расшифровка отчёта'!B:B,0))</f>
        <v>0</v>
      </c>
      <c r="H165" s="41" t="str">
        <f t="shared" si="8"/>
        <v>-</v>
      </c>
      <c r="I165" s="42">
        <f t="shared" si="9"/>
        <v>0</v>
      </c>
      <c r="J165" s="41" t="str">
        <f t="shared" si="10"/>
        <v>-</v>
      </c>
      <c r="L165" s="43" t="e">
        <f>AVERAGEIF('Начисления и компенсации по тов'!A:A,'Тех отчёт'!A165,'Начисления и компенсации по тов'!W:W)</f>
        <v>#DIV/0!</v>
      </c>
      <c r="M165" s="37">
        <f>INDEX('Расшифровка отчёта'!H:H,MATCH('Тех отчёт'!A165,'Расшифровка отчёта'!B:B,0))</f>
        <v>0</v>
      </c>
      <c r="N165" s="37">
        <f>IFERROR(INDEX('Расшифровка отчёта'!#REF!,MATCH('Тех отчёт'!A165,'Расшифровка отчёта'!B:B,0)),0)</f>
        <v>0</v>
      </c>
      <c r="O165" s="52">
        <f>INDEX('Расшифровка отчёта'!K:K,MATCH('Тех отчёт'!A165,'Расшифровка отчёта'!B:B,0))</f>
        <v>0</v>
      </c>
      <c r="P165" s="37">
        <f>IFERROR(INDEX(Реклама!#REF!,MATCH('Тех отчёт'!A165,Реклама!#REF!,0)),0)</f>
        <v>0</v>
      </c>
      <c r="Q165" s="37" t="e">
        <f>INDEX('Расшифровка отчёта'!#REF!,MATCH('Тех отчёт'!A165,'Расшифровка отчёта'!B:B,0))</f>
        <v>#REF!</v>
      </c>
      <c r="R165" s="37">
        <f>IFERROR(INDEX('Расшифровка отчёта'!L:L,MATCH('Тех отчёт'!A165,'Расшифровка отчёта'!B:B,0)),0)</f>
        <v>0</v>
      </c>
      <c r="S165" s="37">
        <f>SUMIF(Хранение!I:I,'Тех отчёт'!A165,Хранение!G:G)</f>
        <v>0</v>
      </c>
      <c r="T165" s="55">
        <f t="shared" si="11"/>
        <v>0</v>
      </c>
    </row>
    <row r="166" spans="1:20" x14ac:dyDescent="0.3">
      <c r="A166" s="37" t="s">
        <v>187</v>
      </c>
      <c r="B166" s="44" t="s">
        <v>136</v>
      </c>
      <c r="C166" s="37" t="e">
        <f>INDEX(Себестоимость!B:B,MATCH('Тех отчёт'!A166,Себестоимость!A:A,0))</f>
        <v>#N/A</v>
      </c>
      <c r="D166" s="39">
        <f>SUMIF(Заказы!A:A,'Тех отчёт'!A166,Заказы!J:J)</f>
        <v>0</v>
      </c>
      <c r="E166" s="40">
        <f>SUMIF(Заказы!A:A,'Тех отчёт'!A166,Заказы!F:F)</f>
        <v>0</v>
      </c>
      <c r="F166" s="52">
        <f>INDEX('Расшифровка отчёта'!O:O,MATCH('Тех отчёт'!A166,'Расшифровка отчёта'!B:B,0))</f>
        <v>0</v>
      </c>
      <c r="G166" s="40">
        <f>INDEX('Расшифровка отчёта'!P:P,MATCH('Тех отчёт'!A166,'Расшифровка отчёта'!B:B,0))</f>
        <v>0</v>
      </c>
      <c r="H166" s="41" t="str">
        <f t="shared" si="8"/>
        <v>-</v>
      </c>
      <c r="I166" s="42">
        <f t="shared" si="9"/>
        <v>0</v>
      </c>
      <c r="J166" s="41" t="str">
        <f t="shared" si="10"/>
        <v>-</v>
      </c>
      <c r="L166" s="43" t="e">
        <f>AVERAGEIF('Начисления и компенсации по тов'!A:A,'Тех отчёт'!A166,'Начисления и компенсации по тов'!W:W)</f>
        <v>#DIV/0!</v>
      </c>
      <c r="M166" s="37">
        <f>INDEX('Расшифровка отчёта'!H:H,MATCH('Тех отчёт'!A166,'Расшифровка отчёта'!B:B,0))</f>
        <v>0</v>
      </c>
      <c r="N166" s="37">
        <f>IFERROR(INDEX('Расшифровка отчёта'!#REF!,MATCH('Тех отчёт'!A166,'Расшифровка отчёта'!B:B,0)),0)</f>
        <v>0</v>
      </c>
      <c r="O166" s="52">
        <f>INDEX('Расшифровка отчёта'!K:K,MATCH('Тех отчёт'!A166,'Расшифровка отчёта'!B:B,0))</f>
        <v>0</v>
      </c>
      <c r="P166" s="37">
        <f>IFERROR(INDEX(Реклама!#REF!,MATCH('Тех отчёт'!A166,Реклама!#REF!,0)),0)</f>
        <v>0</v>
      </c>
      <c r="Q166" s="37" t="e">
        <f>INDEX('Расшифровка отчёта'!#REF!,MATCH('Тех отчёт'!A166,'Расшифровка отчёта'!B:B,0))</f>
        <v>#REF!</v>
      </c>
      <c r="R166" s="37">
        <f>IFERROR(INDEX('Расшифровка отчёта'!L:L,MATCH('Тех отчёт'!A166,'Расшифровка отчёта'!B:B,0)),0)</f>
        <v>0</v>
      </c>
      <c r="S166" s="37">
        <f>SUMIF(Хранение!I:I,'Тех отчёт'!A166,Хранение!G:G)</f>
        <v>0</v>
      </c>
      <c r="T166" s="55">
        <f t="shared" si="11"/>
        <v>0</v>
      </c>
    </row>
    <row r="167" spans="1:20" x14ac:dyDescent="0.3">
      <c r="A167" s="37" t="s">
        <v>188</v>
      </c>
      <c r="B167" s="44" t="s">
        <v>136</v>
      </c>
      <c r="C167" s="37" t="e">
        <f>INDEX(Себестоимость!B:B,MATCH('Тех отчёт'!A167,Себестоимость!A:A,0))</f>
        <v>#N/A</v>
      </c>
      <c r="D167" s="39">
        <f>SUMIF(Заказы!A:A,'Тех отчёт'!A167,Заказы!J:J)</f>
        <v>0</v>
      </c>
      <c r="E167" s="40">
        <f>SUMIF(Заказы!A:A,'Тех отчёт'!A167,Заказы!F:F)</f>
        <v>0</v>
      </c>
      <c r="F167" s="52">
        <f>INDEX('Расшифровка отчёта'!O:O,MATCH('Тех отчёт'!A167,'Расшифровка отчёта'!B:B,0))</f>
        <v>0</v>
      </c>
      <c r="G167" s="40">
        <f>INDEX('Расшифровка отчёта'!P:P,MATCH('Тех отчёт'!A167,'Расшифровка отчёта'!B:B,0))</f>
        <v>0</v>
      </c>
      <c r="H167" s="41" t="str">
        <f t="shared" si="8"/>
        <v>-</v>
      </c>
      <c r="I167" s="42">
        <f t="shared" si="9"/>
        <v>0</v>
      </c>
      <c r="J167" s="41" t="str">
        <f t="shared" si="10"/>
        <v>-</v>
      </c>
      <c r="L167" s="43" t="e">
        <f>AVERAGEIF('Начисления и компенсации по тов'!A:A,'Тех отчёт'!A167,'Начисления и компенсации по тов'!W:W)</f>
        <v>#DIV/0!</v>
      </c>
      <c r="M167" s="37">
        <f>INDEX('Расшифровка отчёта'!H:H,MATCH('Тех отчёт'!A167,'Расшифровка отчёта'!B:B,0))</f>
        <v>0</v>
      </c>
      <c r="N167" s="37">
        <f>IFERROR(INDEX('Расшифровка отчёта'!#REF!,MATCH('Тех отчёт'!A167,'Расшифровка отчёта'!B:B,0)),0)</f>
        <v>0</v>
      </c>
      <c r="O167" s="52">
        <f>INDEX('Расшифровка отчёта'!K:K,MATCH('Тех отчёт'!A167,'Расшифровка отчёта'!B:B,0))</f>
        <v>0</v>
      </c>
      <c r="P167" s="37">
        <f>IFERROR(INDEX(Реклама!#REF!,MATCH('Тех отчёт'!A167,Реклама!#REF!,0)),0)</f>
        <v>0</v>
      </c>
      <c r="Q167" s="37" t="e">
        <f>INDEX('Расшифровка отчёта'!#REF!,MATCH('Тех отчёт'!A167,'Расшифровка отчёта'!B:B,0))</f>
        <v>#REF!</v>
      </c>
      <c r="R167" s="37">
        <f>IFERROR(INDEX('Расшифровка отчёта'!L:L,MATCH('Тех отчёт'!A167,'Расшифровка отчёта'!B:B,0)),0)</f>
        <v>0</v>
      </c>
      <c r="S167" s="37">
        <f>SUMIF(Хранение!I:I,'Тех отчёт'!A167,Хранение!G:G)</f>
        <v>0</v>
      </c>
      <c r="T167" s="55">
        <f t="shared" si="11"/>
        <v>0</v>
      </c>
    </row>
    <row r="168" spans="1:20" x14ac:dyDescent="0.3">
      <c r="A168" s="37" t="s">
        <v>189</v>
      </c>
      <c r="B168" s="44" t="s">
        <v>136</v>
      </c>
      <c r="C168" s="37" t="e">
        <f>INDEX(Себестоимость!B:B,MATCH('Тех отчёт'!A168,Себестоимость!A:A,0))</f>
        <v>#N/A</v>
      </c>
      <c r="D168" s="39">
        <f>SUMIF(Заказы!A:A,'Тех отчёт'!A168,Заказы!J:J)</f>
        <v>0</v>
      </c>
      <c r="E168" s="40">
        <f>SUMIF(Заказы!A:A,'Тех отчёт'!A168,Заказы!F:F)</f>
        <v>0</v>
      </c>
      <c r="F168" s="52">
        <f>INDEX('Расшифровка отчёта'!O:O,MATCH('Тех отчёт'!A168,'Расшифровка отчёта'!B:B,0))</f>
        <v>0</v>
      </c>
      <c r="G168" s="40">
        <f>INDEX('Расшифровка отчёта'!P:P,MATCH('Тех отчёт'!A168,'Расшифровка отчёта'!B:B,0))</f>
        <v>0</v>
      </c>
      <c r="H168" s="41" t="str">
        <f t="shared" si="8"/>
        <v>-</v>
      </c>
      <c r="I168" s="42">
        <f t="shared" si="9"/>
        <v>0</v>
      </c>
      <c r="J168" s="41" t="str">
        <f t="shared" si="10"/>
        <v>-</v>
      </c>
      <c r="L168" s="43" t="e">
        <f>AVERAGEIF('Начисления и компенсации по тов'!A:A,'Тех отчёт'!A168,'Начисления и компенсации по тов'!W:W)</f>
        <v>#DIV/0!</v>
      </c>
      <c r="M168" s="37">
        <f>INDEX('Расшифровка отчёта'!H:H,MATCH('Тех отчёт'!A168,'Расшифровка отчёта'!B:B,0))</f>
        <v>0</v>
      </c>
      <c r="N168" s="37">
        <f>IFERROR(INDEX('Расшифровка отчёта'!#REF!,MATCH('Тех отчёт'!A168,'Расшифровка отчёта'!B:B,0)),0)</f>
        <v>0</v>
      </c>
      <c r="O168" s="52">
        <f>INDEX('Расшифровка отчёта'!K:K,MATCH('Тех отчёт'!A168,'Расшифровка отчёта'!B:B,0))</f>
        <v>0</v>
      </c>
      <c r="P168" s="37">
        <f>IFERROR(INDEX(Реклама!#REF!,MATCH('Тех отчёт'!A168,Реклама!#REF!,0)),0)</f>
        <v>0</v>
      </c>
      <c r="Q168" s="37" t="e">
        <f>INDEX('Расшифровка отчёта'!#REF!,MATCH('Тех отчёт'!A168,'Расшифровка отчёта'!B:B,0))</f>
        <v>#REF!</v>
      </c>
      <c r="R168" s="37">
        <f>IFERROR(INDEX('Расшифровка отчёта'!L:L,MATCH('Тех отчёт'!A168,'Расшифровка отчёта'!B:B,0)),0)</f>
        <v>0</v>
      </c>
      <c r="S168" s="37">
        <f>SUMIF(Хранение!I:I,'Тех отчёт'!A168,Хранение!G:G)</f>
        <v>0</v>
      </c>
      <c r="T168" s="55">
        <f t="shared" si="11"/>
        <v>0</v>
      </c>
    </row>
    <row r="169" spans="1:20" x14ac:dyDescent="0.3">
      <c r="A169" s="37" t="s">
        <v>190</v>
      </c>
      <c r="B169" s="44" t="s">
        <v>136</v>
      </c>
      <c r="C169" s="37" t="e">
        <f>INDEX(Себестоимость!B:B,MATCH('Тех отчёт'!A169,Себестоимость!A:A,0))</f>
        <v>#N/A</v>
      </c>
      <c r="D169" s="39">
        <f>SUMIF(Заказы!A:A,'Тех отчёт'!A169,Заказы!J:J)</f>
        <v>0</v>
      </c>
      <c r="E169" s="40">
        <f>SUMIF(Заказы!A:A,'Тех отчёт'!A169,Заказы!F:F)</f>
        <v>0</v>
      </c>
      <c r="F169" s="52">
        <f>INDEX('Расшифровка отчёта'!O:O,MATCH('Тех отчёт'!A169,'Расшифровка отчёта'!B:B,0))</f>
        <v>0</v>
      </c>
      <c r="G169" s="40">
        <f>INDEX('Расшифровка отчёта'!P:P,MATCH('Тех отчёт'!A169,'Расшифровка отчёта'!B:B,0))</f>
        <v>0</v>
      </c>
      <c r="H169" s="41" t="str">
        <f t="shared" si="8"/>
        <v>-</v>
      </c>
      <c r="I169" s="42">
        <f t="shared" si="9"/>
        <v>0</v>
      </c>
      <c r="J169" s="41" t="str">
        <f t="shared" si="10"/>
        <v>-</v>
      </c>
      <c r="L169" s="43" t="e">
        <f>AVERAGEIF('Начисления и компенсации по тов'!A:A,'Тех отчёт'!A169,'Начисления и компенсации по тов'!W:W)</f>
        <v>#DIV/0!</v>
      </c>
      <c r="M169" s="37">
        <f>INDEX('Расшифровка отчёта'!H:H,MATCH('Тех отчёт'!A169,'Расшифровка отчёта'!B:B,0))</f>
        <v>0</v>
      </c>
      <c r="N169" s="37">
        <f>IFERROR(INDEX('Расшифровка отчёта'!#REF!,MATCH('Тех отчёт'!A169,'Расшифровка отчёта'!B:B,0)),0)</f>
        <v>0</v>
      </c>
      <c r="O169" s="52">
        <f>INDEX('Расшифровка отчёта'!K:K,MATCH('Тех отчёт'!A169,'Расшифровка отчёта'!B:B,0))</f>
        <v>0</v>
      </c>
      <c r="P169" s="37">
        <f>IFERROR(INDEX(Реклама!#REF!,MATCH('Тех отчёт'!A169,Реклама!#REF!,0)),0)</f>
        <v>0</v>
      </c>
      <c r="Q169" s="37" t="e">
        <f>INDEX('Расшифровка отчёта'!#REF!,MATCH('Тех отчёт'!A169,'Расшифровка отчёта'!B:B,0))</f>
        <v>#REF!</v>
      </c>
      <c r="R169" s="37">
        <f>IFERROR(INDEX('Расшифровка отчёта'!L:L,MATCH('Тех отчёт'!A169,'Расшифровка отчёта'!B:B,0)),0)</f>
        <v>0</v>
      </c>
      <c r="S169" s="37">
        <f>SUMIF(Хранение!I:I,'Тех отчёт'!A169,Хранение!G:G)</f>
        <v>0</v>
      </c>
      <c r="T169" s="55">
        <f t="shared" si="11"/>
        <v>0</v>
      </c>
    </row>
    <row r="170" spans="1:20" x14ac:dyDescent="0.3">
      <c r="A170" s="37" t="s">
        <v>191</v>
      </c>
      <c r="B170" s="44" t="s">
        <v>136</v>
      </c>
      <c r="C170" s="37" t="e">
        <f>INDEX(Себестоимость!B:B,MATCH('Тех отчёт'!A170,Себестоимость!A:A,0))</f>
        <v>#N/A</v>
      </c>
      <c r="D170" s="39">
        <f>SUMIF(Заказы!A:A,'Тех отчёт'!A170,Заказы!J:J)</f>
        <v>0</v>
      </c>
      <c r="E170" s="40">
        <f>SUMIF(Заказы!A:A,'Тех отчёт'!A170,Заказы!F:F)</f>
        <v>0</v>
      </c>
      <c r="F170" s="52">
        <f>INDEX('Расшифровка отчёта'!O:O,MATCH('Тех отчёт'!A170,'Расшифровка отчёта'!B:B,0))</f>
        <v>0</v>
      </c>
      <c r="G170" s="40">
        <f>INDEX('Расшифровка отчёта'!P:P,MATCH('Тех отчёт'!A170,'Расшифровка отчёта'!B:B,0))</f>
        <v>0</v>
      </c>
      <c r="H170" s="41" t="str">
        <f t="shared" si="8"/>
        <v>-</v>
      </c>
      <c r="I170" s="42">
        <f t="shared" si="9"/>
        <v>0</v>
      </c>
      <c r="J170" s="41" t="str">
        <f t="shared" si="10"/>
        <v>-</v>
      </c>
      <c r="L170" s="43" t="e">
        <f>AVERAGEIF('Начисления и компенсации по тов'!A:A,'Тех отчёт'!A170,'Начисления и компенсации по тов'!W:W)</f>
        <v>#DIV/0!</v>
      </c>
      <c r="M170" s="37">
        <f>INDEX('Расшифровка отчёта'!H:H,MATCH('Тех отчёт'!A170,'Расшифровка отчёта'!B:B,0))</f>
        <v>0</v>
      </c>
      <c r="N170" s="37">
        <f>IFERROR(INDEX('Расшифровка отчёта'!#REF!,MATCH('Тех отчёт'!A170,'Расшифровка отчёта'!B:B,0)),0)</f>
        <v>0</v>
      </c>
      <c r="O170" s="52">
        <f>INDEX('Расшифровка отчёта'!K:K,MATCH('Тех отчёт'!A170,'Расшифровка отчёта'!B:B,0))</f>
        <v>0</v>
      </c>
      <c r="P170" s="37">
        <f>IFERROR(INDEX(Реклама!#REF!,MATCH('Тех отчёт'!A170,Реклама!#REF!,0)),0)</f>
        <v>0</v>
      </c>
      <c r="Q170" s="37" t="e">
        <f>INDEX('Расшифровка отчёта'!#REF!,MATCH('Тех отчёт'!A170,'Расшифровка отчёта'!B:B,0))</f>
        <v>#REF!</v>
      </c>
      <c r="R170" s="37">
        <f>IFERROR(INDEX('Расшифровка отчёта'!L:L,MATCH('Тех отчёт'!A170,'Расшифровка отчёта'!B:B,0)),0)</f>
        <v>0</v>
      </c>
      <c r="S170" s="37">
        <f>SUMIF(Хранение!I:I,'Тех отчёт'!A170,Хранение!G:G)</f>
        <v>0</v>
      </c>
      <c r="T170" s="55">
        <f t="shared" si="11"/>
        <v>0</v>
      </c>
    </row>
    <row r="171" spans="1:20" x14ac:dyDescent="0.3">
      <c r="A171" s="37" t="s">
        <v>192</v>
      </c>
      <c r="B171" s="44" t="s">
        <v>136</v>
      </c>
      <c r="C171" s="37" t="e">
        <f>INDEX(Себестоимость!B:B,MATCH('Тех отчёт'!A171,Себестоимость!A:A,0))</f>
        <v>#N/A</v>
      </c>
      <c r="D171" s="39">
        <f>SUMIF(Заказы!A:A,'Тех отчёт'!A171,Заказы!J:J)</f>
        <v>0</v>
      </c>
      <c r="E171" s="40">
        <f>SUMIF(Заказы!A:A,'Тех отчёт'!A171,Заказы!F:F)</f>
        <v>0</v>
      </c>
      <c r="F171" s="52">
        <f>INDEX('Расшифровка отчёта'!O:O,MATCH('Тех отчёт'!A171,'Расшифровка отчёта'!B:B,0))</f>
        <v>0</v>
      </c>
      <c r="G171" s="40">
        <f>INDEX('Расшифровка отчёта'!P:P,MATCH('Тех отчёт'!A171,'Расшифровка отчёта'!B:B,0))</f>
        <v>0</v>
      </c>
      <c r="H171" s="41" t="str">
        <f t="shared" si="8"/>
        <v>-</v>
      </c>
      <c r="I171" s="42">
        <f t="shared" si="9"/>
        <v>0</v>
      </c>
      <c r="J171" s="41" t="str">
        <f t="shared" si="10"/>
        <v>-</v>
      </c>
      <c r="L171" s="43" t="e">
        <f>AVERAGEIF('Начисления и компенсации по тов'!A:A,'Тех отчёт'!A171,'Начисления и компенсации по тов'!W:W)</f>
        <v>#DIV/0!</v>
      </c>
      <c r="M171" s="37">
        <f>INDEX('Расшифровка отчёта'!H:H,MATCH('Тех отчёт'!A171,'Расшифровка отчёта'!B:B,0))</f>
        <v>0</v>
      </c>
      <c r="N171" s="37">
        <f>IFERROR(INDEX('Расшифровка отчёта'!#REF!,MATCH('Тех отчёт'!A171,'Расшифровка отчёта'!B:B,0)),0)</f>
        <v>0</v>
      </c>
      <c r="O171" s="52">
        <f>INDEX('Расшифровка отчёта'!K:K,MATCH('Тех отчёт'!A171,'Расшифровка отчёта'!B:B,0))</f>
        <v>0</v>
      </c>
      <c r="P171" s="37">
        <f>IFERROR(INDEX(Реклама!#REF!,MATCH('Тех отчёт'!A171,Реклама!#REF!,0)),0)</f>
        <v>0</v>
      </c>
      <c r="Q171" s="37" t="e">
        <f>INDEX('Расшифровка отчёта'!#REF!,MATCH('Тех отчёт'!A171,'Расшифровка отчёта'!B:B,0))</f>
        <v>#REF!</v>
      </c>
      <c r="R171" s="37">
        <f>IFERROR(INDEX('Расшифровка отчёта'!L:L,MATCH('Тех отчёт'!A171,'Расшифровка отчёта'!B:B,0)),0)</f>
        <v>0</v>
      </c>
      <c r="S171" s="37">
        <f>SUMIF(Хранение!I:I,'Тех отчёт'!A171,Хранение!G:G)</f>
        <v>0</v>
      </c>
      <c r="T171" s="55">
        <f t="shared" si="11"/>
        <v>0</v>
      </c>
    </row>
    <row r="172" spans="1:20" x14ac:dyDescent="0.3">
      <c r="A172" s="37" t="s">
        <v>193</v>
      </c>
      <c r="B172" s="44" t="s">
        <v>136</v>
      </c>
      <c r="C172" s="37" t="e">
        <f>INDEX(Себестоимость!B:B,MATCH('Тех отчёт'!A172,Себестоимость!A:A,0))</f>
        <v>#N/A</v>
      </c>
      <c r="D172" s="39">
        <f>SUMIF(Заказы!A:A,'Тех отчёт'!A172,Заказы!J:J)</f>
        <v>0</v>
      </c>
      <c r="E172" s="40">
        <f>SUMIF(Заказы!A:A,'Тех отчёт'!A172,Заказы!F:F)</f>
        <v>0</v>
      </c>
      <c r="F172" s="52">
        <f>INDEX('Расшифровка отчёта'!O:O,MATCH('Тех отчёт'!A172,'Расшифровка отчёта'!B:B,0))</f>
        <v>0</v>
      </c>
      <c r="G172" s="40">
        <f>INDEX('Расшифровка отчёта'!P:P,MATCH('Тех отчёт'!A172,'Расшифровка отчёта'!B:B,0))</f>
        <v>0</v>
      </c>
      <c r="H172" s="41" t="str">
        <f t="shared" si="8"/>
        <v>-</v>
      </c>
      <c r="I172" s="42">
        <f t="shared" si="9"/>
        <v>0</v>
      </c>
      <c r="J172" s="41" t="str">
        <f t="shared" si="10"/>
        <v>-</v>
      </c>
      <c r="L172" s="43" t="e">
        <f>AVERAGEIF('Начисления и компенсации по тов'!A:A,'Тех отчёт'!A172,'Начисления и компенсации по тов'!W:W)</f>
        <v>#DIV/0!</v>
      </c>
      <c r="M172" s="37">
        <f>INDEX('Расшифровка отчёта'!H:H,MATCH('Тех отчёт'!A172,'Расшифровка отчёта'!B:B,0))</f>
        <v>0</v>
      </c>
      <c r="N172" s="37">
        <f>IFERROR(INDEX('Расшифровка отчёта'!#REF!,MATCH('Тех отчёт'!A172,'Расшифровка отчёта'!B:B,0)),0)</f>
        <v>0</v>
      </c>
      <c r="O172" s="52">
        <f>INDEX('Расшифровка отчёта'!K:K,MATCH('Тех отчёт'!A172,'Расшифровка отчёта'!B:B,0))</f>
        <v>0</v>
      </c>
      <c r="P172" s="37">
        <f>IFERROR(INDEX(Реклама!#REF!,MATCH('Тех отчёт'!A172,Реклама!#REF!,0)),0)</f>
        <v>0</v>
      </c>
      <c r="Q172" s="37" t="e">
        <f>INDEX('Расшифровка отчёта'!#REF!,MATCH('Тех отчёт'!A172,'Расшифровка отчёта'!B:B,0))</f>
        <v>#REF!</v>
      </c>
      <c r="R172" s="37">
        <f>IFERROR(INDEX('Расшифровка отчёта'!L:L,MATCH('Тех отчёт'!A172,'Расшифровка отчёта'!B:B,0)),0)</f>
        <v>0</v>
      </c>
      <c r="S172" s="37">
        <f>SUMIF(Хранение!I:I,'Тех отчёт'!A172,Хранение!G:G)</f>
        <v>0</v>
      </c>
      <c r="T172" s="55">
        <f t="shared" si="11"/>
        <v>0</v>
      </c>
    </row>
    <row r="173" spans="1:20" x14ac:dyDescent="0.3">
      <c r="A173" s="37" t="s">
        <v>194</v>
      </c>
      <c r="B173" s="44" t="s">
        <v>136</v>
      </c>
      <c r="C173" s="37" t="e">
        <f>INDEX(Себестоимость!B:B,MATCH('Тех отчёт'!A173,Себестоимость!A:A,0))</f>
        <v>#N/A</v>
      </c>
      <c r="D173" s="39">
        <f>SUMIF(Заказы!A:A,'Тех отчёт'!A173,Заказы!J:J)</f>
        <v>0</v>
      </c>
      <c r="E173" s="40">
        <f>SUMIF(Заказы!A:A,'Тех отчёт'!A173,Заказы!F:F)</f>
        <v>0</v>
      </c>
      <c r="F173" s="52">
        <f>INDEX('Расшифровка отчёта'!O:O,MATCH('Тех отчёт'!A173,'Расшифровка отчёта'!B:B,0))</f>
        <v>0</v>
      </c>
      <c r="G173" s="40">
        <f>INDEX('Расшифровка отчёта'!P:P,MATCH('Тех отчёт'!A173,'Расшифровка отчёта'!B:B,0))</f>
        <v>0</v>
      </c>
      <c r="H173" s="41" t="str">
        <f t="shared" si="8"/>
        <v>-</v>
      </c>
      <c r="I173" s="42">
        <f t="shared" si="9"/>
        <v>0</v>
      </c>
      <c r="J173" s="41" t="str">
        <f t="shared" si="10"/>
        <v>-</v>
      </c>
      <c r="L173" s="43" t="e">
        <f>AVERAGEIF('Начисления и компенсации по тов'!A:A,'Тех отчёт'!A173,'Начисления и компенсации по тов'!W:W)</f>
        <v>#DIV/0!</v>
      </c>
      <c r="M173" s="37">
        <f>INDEX('Расшифровка отчёта'!H:H,MATCH('Тех отчёт'!A173,'Расшифровка отчёта'!B:B,0))</f>
        <v>0</v>
      </c>
      <c r="N173" s="37">
        <f>IFERROR(INDEX('Расшифровка отчёта'!#REF!,MATCH('Тех отчёт'!A173,'Расшифровка отчёта'!B:B,0)),0)</f>
        <v>0</v>
      </c>
      <c r="O173" s="52">
        <f>INDEX('Расшифровка отчёта'!K:K,MATCH('Тех отчёт'!A173,'Расшифровка отчёта'!B:B,0))</f>
        <v>0</v>
      </c>
      <c r="P173" s="37">
        <f>IFERROR(INDEX(Реклама!#REF!,MATCH('Тех отчёт'!A173,Реклама!#REF!,0)),0)</f>
        <v>0</v>
      </c>
      <c r="Q173" s="37" t="e">
        <f>INDEX('Расшифровка отчёта'!#REF!,MATCH('Тех отчёт'!A173,'Расшифровка отчёта'!B:B,0))</f>
        <v>#REF!</v>
      </c>
      <c r="R173" s="37">
        <f>IFERROR(INDEX('Расшифровка отчёта'!L:L,MATCH('Тех отчёт'!A173,'Расшифровка отчёта'!B:B,0)),0)</f>
        <v>0</v>
      </c>
      <c r="S173" s="37">
        <f>SUMIF(Хранение!I:I,'Тех отчёт'!A173,Хранение!G:G)</f>
        <v>0</v>
      </c>
      <c r="T173" s="55">
        <f t="shared" si="11"/>
        <v>0</v>
      </c>
    </row>
    <row r="174" spans="1:20" x14ac:dyDescent="0.3">
      <c r="A174" s="37" t="s">
        <v>195</v>
      </c>
      <c r="B174" s="44" t="s">
        <v>136</v>
      </c>
      <c r="C174" s="37" t="e">
        <f>INDEX(Себестоимость!B:B,MATCH('Тех отчёт'!A174,Себестоимость!A:A,0))</f>
        <v>#N/A</v>
      </c>
      <c r="D174" s="39">
        <f>SUMIF(Заказы!A:A,'Тех отчёт'!A174,Заказы!J:J)</f>
        <v>0</v>
      </c>
      <c r="E174" s="40">
        <f>SUMIF(Заказы!A:A,'Тех отчёт'!A174,Заказы!F:F)</f>
        <v>0</v>
      </c>
      <c r="F174" s="52">
        <f>INDEX('Расшифровка отчёта'!O:O,MATCH('Тех отчёт'!A174,'Расшифровка отчёта'!B:B,0))</f>
        <v>0</v>
      </c>
      <c r="G174" s="40">
        <f>INDEX('Расшифровка отчёта'!P:P,MATCH('Тех отчёт'!A174,'Расшифровка отчёта'!B:B,0))</f>
        <v>0</v>
      </c>
      <c r="H174" s="41" t="str">
        <f t="shared" si="8"/>
        <v>-</v>
      </c>
      <c r="I174" s="42">
        <f t="shared" si="9"/>
        <v>0</v>
      </c>
      <c r="J174" s="41" t="str">
        <f t="shared" si="10"/>
        <v>-</v>
      </c>
      <c r="L174" s="43" t="e">
        <f>AVERAGEIF('Начисления и компенсации по тов'!A:A,'Тех отчёт'!A174,'Начисления и компенсации по тов'!W:W)</f>
        <v>#DIV/0!</v>
      </c>
      <c r="M174" s="37">
        <f>INDEX('Расшифровка отчёта'!H:H,MATCH('Тех отчёт'!A174,'Расшифровка отчёта'!B:B,0))</f>
        <v>0</v>
      </c>
      <c r="N174" s="37">
        <f>IFERROR(INDEX('Расшифровка отчёта'!#REF!,MATCH('Тех отчёт'!A174,'Расшифровка отчёта'!B:B,0)),0)</f>
        <v>0</v>
      </c>
      <c r="O174" s="52">
        <f>INDEX('Расшифровка отчёта'!K:K,MATCH('Тех отчёт'!A174,'Расшифровка отчёта'!B:B,0))</f>
        <v>0</v>
      </c>
      <c r="P174" s="37">
        <f>IFERROR(INDEX(Реклама!#REF!,MATCH('Тех отчёт'!A174,Реклама!#REF!,0)),0)</f>
        <v>0</v>
      </c>
      <c r="Q174" s="37" t="e">
        <f>INDEX('Расшифровка отчёта'!#REF!,MATCH('Тех отчёт'!A174,'Расшифровка отчёта'!B:B,0))</f>
        <v>#REF!</v>
      </c>
      <c r="R174" s="37">
        <f>IFERROR(INDEX('Расшифровка отчёта'!L:L,MATCH('Тех отчёт'!A174,'Расшифровка отчёта'!B:B,0)),0)</f>
        <v>0</v>
      </c>
      <c r="S174" s="37">
        <f>SUMIF(Хранение!I:I,'Тех отчёт'!A174,Хранение!G:G)</f>
        <v>0</v>
      </c>
      <c r="T174" s="55">
        <f t="shared" si="11"/>
        <v>0</v>
      </c>
    </row>
    <row r="175" spans="1:20" x14ac:dyDescent="0.3">
      <c r="A175" s="37" t="s">
        <v>196</v>
      </c>
      <c r="B175" s="44" t="s">
        <v>136</v>
      </c>
      <c r="C175" s="37" t="e">
        <f>INDEX(Себестоимость!B:B,MATCH('Тех отчёт'!A175,Себестоимость!A:A,0))</f>
        <v>#N/A</v>
      </c>
      <c r="D175" s="39">
        <f>SUMIF(Заказы!A:A,'Тех отчёт'!A175,Заказы!J:J)</f>
        <v>0</v>
      </c>
      <c r="E175" s="40">
        <f>SUMIF(Заказы!A:A,'Тех отчёт'!A175,Заказы!F:F)</f>
        <v>0</v>
      </c>
      <c r="F175" s="52">
        <f>INDEX('Расшифровка отчёта'!O:O,MATCH('Тех отчёт'!A175,'Расшифровка отчёта'!B:B,0))</f>
        <v>0</v>
      </c>
      <c r="G175" s="40">
        <f>INDEX('Расшифровка отчёта'!P:P,MATCH('Тех отчёт'!A175,'Расшифровка отчёта'!B:B,0))</f>
        <v>0</v>
      </c>
      <c r="H175" s="41" t="str">
        <f t="shared" si="8"/>
        <v>-</v>
      </c>
      <c r="I175" s="42">
        <f t="shared" si="9"/>
        <v>0</v>
      </c>
      <c r="J175" s="41" t="str">
        <f t="shared" si="10"/>
        <v>-</v>
      </c>
      <c r="L175" s="43" t="e">
        <f>AVERAGEIF('Начисления и компенсации по тов'!A:A,'Тех отчёт'!A175,'Начисления и компенсации по тов'!W:W)</f>
        <v>#DIV/0!</v>
      </c>
      <c r="M175" s="37">
        <f>INDEX('Расшифровка отчёта'!H:H,MATCH('Тех отчёт'!A175,'Расшифровка отчёта'!B:B,0))</f>
        <v>0</v>
      </c>
      <c r="N175" s="37">
        <f>IFERROR(INDEX('Расшифровка отчёта'!#REF!,MATCH('Тех отчёт'!A175,'Расшифровка отчёта'!B:B,0)),0)</f>
        <v>0</v>
      </c>
      <c r="O175" s="52">
        <f>INDEX('Расшифровка отчёта'!K:K,MATCH('Тех отчёт'!A175,'Расшифровка отчёта'!B:B,0))</f>
        <v>0</v>
      </c>
      <c r="P175" s="37">
        <f>IFERROR(INDEX(Реклама!#REF!,MATCH('Тех отчёт'!A175,Реклама!#REF!,0)),0)</f>
        <v>0</v>
      </c>
      <c r="Q175" s="37" t="e">
        <f>INDEX('Расшифровка отчёта'!#REF!,MATCH('Тех отчёт'!A175,'Расшифровка отчёта'!B:B,0))</f>
        <v>#REF!</v>
      </c>
      <c r="R175" s="37">
        <f>IFERROR(INDEX('Расшифровка отчёта'!L:L,MATCH('Тех отчёт'!A175,'Расшифровка отчёта'!B:B,0)),0)</f>
        <v>0</v>
      </c>
      <c r="S175" s="37">
        <f>SUMIF(Хранение!I:I,'Тех отчёт'!A175,Хранение!G:G)</f>
        <v>0</v>
      </c>
      <c r="T175" s="55">
        <f t="shared" si="11"/>
        <v>0</v>
      </c>
    </row>
    <row r="176" spans="1:20" x14ac:dyDescent="0.3">
      <c r="A176" s="37" t="s">
        <v>197</v>
      </c>
      <c r="B176" s="44" t="s">
        <v>136</v>
      </c>
      <c r="C176" s="37" t="e">
        <f>INDEX(Себестоимость!B:B,MATCH('Тех отчёт'!A176,Себестоимость!A:A,0))</f>
        <v>#N/A</v>
      </c>
      <c r="D176" s="39">
        <f>SUMIF(Заказы!A:A,'Тех отчёт'!A176,Заказы!J:J)</f>
        <v>0</v>
      </c>
      <c r="E176" s="40">
        <f>SUMIF(Заказы!A:A,'Тех отчёт'!A176,Заказы!F:F)</f>
        <v>0</v>
      </c>
      <c r="F176" s="52">
        <f>INDEX('Расшифровка отчёта'!O:O,MATCH('Тех отчёт'!A176,'Расшифровка отчёта'!B:B,0))</f>
        <v>0</v>
      </c>
      <c r="G176" s="40">
        <f>INDEX('Расшифровка отчёта'!P:P,MATCH('Тех отчёт'!A176,'Расшифровка отчёта'!B:B,0))</f>
        <v>0</v>
      </c>
      <c r="H176" s="41" t="str">
        <f t="shared" si="8"/>
        <v>-</v>
      </c>
      <c r="I176" s="42">
        <f t="shared" si="9"/>
        <v>0</v>
      </c>
      <c r="J176" s="41" t="str">
        <f t="shared" si="10"/>
        <v>-</v>
      </c>
      <c r="L176" s="43" t="e">
        <f>AVERAGEIF('Начисления и компенсации по тов'!A:A,'Тех отчёт'!A176,'Начисления и компенсации по тов'!W:W)</f>
        <v>#DIV/0!</v>
      </c>
      <c r="M176" s="37">
        <f>INDEX('Расшифровка отчёта'!H:H,MATCH('Тех отчёт'!A176,'Расшифровка отчёта'!B:B,0))</f>
        <v>0</v>
      </c>
      <c r="N176" s="37">
        <f>IFERROR(INDEX('Расшифровка отчёта'!#REF!,MATCH('Тех отчёт'!A176,'Расшифровка отчёта'!B:B,0)),0)</f>
        <v>0</v>
      </c>
      <c r="O176" s="52">
        <f>INDEX('Расшифровка отчёта'!K:K,MATCH('Тех отчёт'!A176,'Расшифровка отчёта'!B:B,0))</f>
        <v>0</v>
      </c>
      <c r="P176" s="37">
        <f>IFERROR(INDEX(Реклама!#REF!,MATCH('Тех отчёт'!A176,Реклама!#REF!,0)),0)</f>
        <v>0</v>
      </c>
      <c r="Q176" s="37" t="e">
        <f>INDEX('Расшифровка отчёта'!#REF!,MATCH('Тех отчёт'!A176,'Расшифровка отчёта'!B:B,0))</f>
        <v>#REF!</v>
      </c>
      <c r="R176" s="37">
        <f>IFERROR(INDEX('Расшифровка отчёта'!L:L,MATCH('Тех отчёт'!A176,'Расшифровка отчёта'!B:B,0)),0)</f>
        <v>0</v>
      </c>
      <c r="S176" s="37">
        <f>SUMIF(Хранение!I:I,'Тех отчёт'!A176,Хранение!G:G)</f>
        <v>0</v>
      </c>
      <c r="T176" s="55">
        <f t="shared" si="11"/>
        <v>0</v>
      </c>
    </row>
    <row r="177" spans="1:20" x14ac:dyDescent="0.3">
      <c r="A177" s="37" t="s">
        <v>198</v>
      </c>
      <c r="B177" s="44" t="s">
        <v>136</v>
      </c>
      <c r="C177" s="37" t="e">
        <f>INDEX(Себестоимость!B:B,MATCH('Тех отчёт'!A177,Себестоимость!A:A,0))</f>
        <v>#N/A</v>
      </c>
      <c r="D177" s="39">
        <f>SUMIF(Заказы!A:A,'Тех отчёт'!A177,Заказы!J:J)</f>
        <v>0</v>
      </c>
      <c r="E177" s="40">
        <f>SUMIF(Заказы!A:A,'Тех отчёт'!A177,Заказы!F:F)</f>
        <v>0</v>
      </c>
      <c r="F177" s="52">
        <f>INDEX('Расшифровка отчёта'!O:O,MATCH('Тех отчёт'!A177,'Расшифровка отчёта'!B:B,0))</f>
        <v>0</v>
      </c>
      <c r="G177" s="40">
        <f>INDEX('Расшифровка отчёта'!P:P,MATCH('Тех отчёт'!A177,'Расшифровка отчёта'!B:B,0))</f>
        <v>0</v>
      </c>
      <c r="H177" s="41" t="str">
        <f t="shared" si="8"/>
        <v>-</v>
      </c>
      <c r="I177" s="42">
        <f t="shared" si="9"/>
        <v>0</v>
      </c>
      <c r="J177" s="41" t="str">
        <f t="shared" si="10"/>
        <v>-</v>
      </c>
      <c r="L177" s="43" t="e">
        <f>AVERAGEIF('Начисления и компенсации по тов'!A:A,'Тех отчёт'!A177,'Начисления и компенсации по тов'!W:W)</f>
        <v>#DIV/0!</v>
      </c>
      <c r="M177" s="37">
        <f>INDEX('Расшифровка отчёта'!H:H,MATCH('Тех отчёт'!A177,'Расшифровка отчёта'!B:B,0))</f>
        <v>0</v>
      </c>
      <c r="N177" s="37">
        <f>IFERROR(INDEX('Расшифровка отчёта'!#REF!,MATCH('Тех отчёт'!A177,'Расшифровка отчёта'!B:B,0)),0)</f>
        <v>0</v>
      </c>
      <c r="O177" s="52">
        <f>INDEX('Расшифровка отчёта'!K:K,MATCH('Тех отчёт'!A177,'Расшифровка отчёта'!B:B,0))</f>
        <v>0</v>
      </c>
      <c r="P177" s="37">
        <f>IFERROR(INDEX(Реклама!#REF!,MATCH('Тех отчёт'!A177,Реклама!#REF!,0)),0)</f>
        <v>0</v>
      </c>
      <c r="Q177" s="37" t="e">
        <f>INDEX('Расшифровка отчёта'!#REF!,MATCH('Тех отчёт'!A177,'Расшифровка отчёта'!B:B,0))</f>
        <v>#REF!</v>
      </c>
      <c r="R177" s="37">
        <f>IFERROR(INDEX('Расшифровка отчёта'!L:L,MATCH('Тех отчёт'!A177,'Расшифровка отчёта'!B:B,0)),0)</f>
        <v>0</v>
      </c>
      <c r="S177" s="37">
        <f>SUMIF(Хранение!I:I,'Тех отчёт'!A177,Хранение!G:G)</f>
        <v>0</v>
      </c>
      <c r="T177" s="55">
        <f t="shared" si="11"/>
        <v>0</v>
      </c>
    </row>
    <row r="178" spans="1:20" x14ac:dyDescent="0.3">
      <c r="A178" s="37" t="s">
        <v>199</v>
      </c>
      <c r="B178" s="44" t="s">
        <v>136</v>
      </c>
      <c r="C178" s="37" t="e">
        <f>INDEX(Себестоимость!B:B,MATCH('Тех отчёт'!A178,Себестоимость!A:A,0))</f>
        <v>#N/A</v>
      </c>
      <c r="D178" s="39">
        <f>SUMIF(Заказы!A:A,'Тех отчёт'!A178,Заказы!J:J)</f>
        <v>0</v>
      </c>
      <c r="E178" s="40">
        <f>SUMIF(Заказы!A:A,'Тех отчёт'!A178,Заказы!F:F)</f>
        <v>0</v>
      </c>
      <c r="F178" s="52">
        <f>INDEX('Расшифровка отчёта'!O:O,MATCH('Тех отчёт'!A178,'Расшифровка отчёта'!B:B,0))</f>
        <v>0</v>
      </c>
      <c r="G178" s="40">
        <f>INDEX('Расшифровка отчёта'!P:P,MATCH('Тех отчёт'!A178,'Расшифровка отчёта'!B:B,0))</f>
        <v>0</v>
      </c>
      <c r="H178" s="41" t="str">
        <f t="shared" si="8"/>
        <v>-</v>
      </c>
      <c r="I178" s="42">
        <f t="shared" si="9"/>
        <v>0</v>
      </c>
      <c r="J178" s="41" t="str">
        <f t="shared" si="10"/>
        <v>-</v>
      </c>
      <c r="L178" s="43" t="e">
        <f>AVERAGEIF('Начисления и компенсации по тов'!A:A,'Тех отчёт'!A178,'Начисления и компенсации по тов'!W:W)</f>
        <v>#DIV/0!</v>
      </c>
      <c r="M178" s="37">
        <f>INDEX('Расшифровка отчёта'!H:H,MATCH('Тех отчёт'!A178,'Расшифровка отчёта'!B:B,0))</f>
        <v>0</v>
      </c>
      <c r="N178" s="37">
        <f>IFERROR(INDEX('Расшифровка отчёта'!#REF!,MATCH('Тех отчёт'!A178,'Расшифровка отчёта'!B:B,0)),0)</f>
        <v>0</v>
      </c>
      <c r="O178" s="52">
        <f>INDEX('Расшифровка отчёта'!K:K,MATCH('Тех отчёт'!A178,'Расшифровка отчёта'!B:B,0))</f>
        <v>0</v>
      </c>
      <c r="P178" s="37">
        <f>IFERROR(INDEX(Реклама!#REF!,MATCH('Тех отчёт'!A178,Реклама!#REF!,0)),0)</f>
        <v>0</v>
      </c>
      <c r="Q178" s="37" t="e">
        <f>INDEX('Расшифровка отчёта'!#REF!,MATCH('Тех отчёт'!A178,'Расшифровка отчёта'!B:B,0))</f>
        <v>#REF!</v>
      </c>
      <c r="R178" s="37">
        <f>IFERROR(INDEX('Расшифровка отчёта'!L:L,MATCH('Тех отчёт'!A178,'Расшифровка отчёта'!B:B,0)),0)</f>
        <v>0</v>
      </c>
      <c r="S178" s="37">
        <f>SUMIF(Хранение!I:I,'Тех отчёт'!A178,Хранение!G:G)</f>
        <v>0</v>
      </c>
      <c r="T178" s="55">
        <f t="shared" si="11"/>
        <v>0</v>
      </c>
    </row>
    <row r="179" spans="1:20" x14ac:dyDescent="0.3">
      <c r="A179" s="37" t="s">
        <v>200</v>
      </c>
      <c r="B179" s="44" t="s">
        <v>136</v>
      </c>
      <c r="C179" s="37" t="e">
        <f>INDEX(Себестоимость!B:B,MATCH('Тех отчёт'!A179,Себестоимость!A:A,0))</f>
        <v>#N/A</v>
      </c>
      <c r="D179" s="39">
        <f>SUMIF(Заказы!A:A,'Тех отчёт'!A179,Заказы!J:J)</f>
        <v>0</v>
      </c>
      <c r="E179" s="40">
        <f>SUMIF(Заказы!A:A,'Тех отчёт'!A179,Заказы!F:F)</f>
        <v>0</v>
      </c>
      <c r="F179" s="52">
        <f>INDEX('Расшифровка отчёта'!O:O,MATCH('Тех отчёт'!A179,'Расшифровка отчёта'!B:B,0))</f>
        <v>0</v>
      </c>
      <c r="G179" s="40">
        <f>INDEX('Расшифровка отчёта'!P:P,MATCH('Тех отчёт'!A179,'Расшифровка отчёта'!B:B,0))</f>
        <v>0</v>
      </c>
      <c r="H179" s="41" t="str">
        <f t="shared" si="8"/>
        <v>-</v>
      </c>
      <c r="I179" s="42">
        <f t="shared" si="9"/>
        <v>0</v>
      </c>
      <c r="J179" s="41" t="str">
        <f t="shared" si="10"/>
        <v>-</v>
      </c>
      <c r="L179" s="43" t="e">
        <f>AVERAGEIF('Начисления и компенсации по тов'!A:A,'Тех отчёт'!A179,'Начисления и компенсации по тов'!W:W)</f>
        <v>#DIV/0!</v>
      </c>
      <c r="M179" s="37">
        <f>INDEX('Расшифровка отчёта'!H:H,MATCH('Тех отчёт'!A179,'Расшифровка отчёта'!B:B,0))</f>
        <v>0</v>
      </c>
      <c r="N179" s="37">
        <f>IFERROR(INDEX('Расшифровка отчёта'!#REF!,MATCH('Тех отчёт'!A179,'Расшифровка отчёта'!B:B,0)),0)</f>
        <v>0</v>
      </c>
      <c r="O179" s="52">
        <f>INDEX('Расшифровка отчёта'!K:K,MATCH('Тех отчёт'!A179,'Расшифровка отчёта'!B:B,0))</f>
        <v>0</v>
      </c>
      <c r="P179" s="37">
        <f>IFERROR(INDEX(Реклама!#REF!,MATCH('Тех отчёт'!A179,Реклама!#REF!,0)),0)</f>
        <v>0</v>
      </c>
      <c r="Q179" s="37" t="e">
        <f>INDEX('Расшифровка отчёта'!#REF!,MATCH('Тех отчёт'!A179,'Расшифровка отчёта'!B:B,0))</f>
        <v>#REF!</v>
      </c>
      <c r="R179" s="37">
        <f>IFERROR(INDEX('Расшифровка отчёта'!L:L,MATCH('Тех отчёт'!A179,'Расшифровка отчёта'!B:B,0)),0)</f>
        <v>0</v>
      </c>
      <c r="S179" s="37">
        <f>SUMIF(Хранение!I:I,'Тех отчёт'!A179,Хранение!G:G)</f>
        <v>0</v>
      </c>
      <c r="T179" s="55">
        <f t="shared" si="11"/>
        <v>0</v>
      </c>
    </row>
    <row r="180" spans="1:20" x14ac:dyDescent="0.3">
      <c r="A180" s="37" t="s">
        <v>201</v>
      </c>
      <c r="B180" s="44" t="s">
        <v>136</v>
      </c>
      <c r="C180" s="37" t="e">
        <f>INDEX(Себестоимость!B:B,MATCH('Тех отчёт'!A180,Себестоимость!A:A,0))</f>
        <v>#N/A</v>
      </c>
      <c r="D180" s="39">
        <f>SUMIF(Заказы!A:A,'Тех отчёт'!A180,Заказы!J:J)</f>
        <v>0</v>
      </c>
      <c r="E180" s="40">
        <f>SUMIF(Заказы!A:A,'Тех отчёт'!A180,Заказы!F:F)</f>
        <v>0</v>
      </c>
      <c r="F180" s="52">
        <f>INDEX('Расшифровка отчёта'!O:O,MATCH('Тех отчёт'!A180,'Расшифровка отчёта'!B:B,0))</f>
        <v>0</v>
      </c>
      <c r="G180" s="40">
        <f>INDEX('Расшифровка отчёта'!P:P,MATCH('Тех отчёт'!A180,'Расшифровка отчёта'!B:B,0))</f>
        <v>0</v>
      </c>
      <c r="H180" s="41" t="str">
        <f t="shared" si="8"/>
        <v>-</v>
      </c>
      <c r="I180" s="42">
        <f t="shared" si="9"/>
        <v>0</v>
      </c>
      <c r="J180" s="41" t="str">
        <f t="shared" si="10"/>
        <v>-</v>
      </c>
      <c r="L180" s="43" t="e">
        <f>AVERAGEIF('Начисления и компенсации по тов'!A:A,'Тех отчёт'!A180,'Начисления и компенсации по тов'!W:W)</f>
        <v>#DIV/0!</v>
      </c>
      <c r="M180" s="37">
        <f>INDEX('Расшифровка отчёта'!H:H,MATCH('Тех отчёт'!A180,'Расшифровка отчёта'!B:B,0))</f>
        <v>0</v>
      </c>
      <c r="N180" s="37">
        <f>IFERROR(INDEX('Расшифровка отчёта'!#REF!,MATCH('Тех отчёт'!A180,'Расшифровка отчёта'!B:B,0)),0)</f>
        <v>0</v>
      </c>
      <c r="O180" s="52">
        <f>INDEX('Расшифровка отчёта'!K:K,MATCH('Тех отчёт'!A180,'Расшифровка отчёта'!B:B,0))</f>
        <v>0</v>
      </c>
      <c r="P180" s="37">
        <f>IFERROR(INDEX(Реклама!#REF!,MATCH('Тех отчёт'!A180,Реклама!#REF!,0)),0)</f>
        <v>0</v>
      </c>
      <c r="Q180" s="37" t="e">
        <f>INDEX('Расшифровка отчёта'!#REF!,MATCH('Тех отчёт'!A180,'Расшифровка отчёта'!B:B,0))</f>
        <v>#REF!</v>
      </c>
      <c r="R180" s="37">
        <f>IFERROR(INDEX('Расшифровка отчёта'!L:L,MATCH('Тех отчёт'!A180,'Расшифровка отчёта'!B:B,0)),0)</f>
        <v>0</v>
      </c>
      <c r="S180" s="37">
        <f>SUMIF(Хранение!I:I,'Тех отчёт'!A180,Хранение!G:G)</f>
        <v>0</v>
      </c>
      <c r="T180" s="55">
        <f t="shared" si="11"/>
        <v>0</v>
      </c>
    </row>
    <row r="181" spans="1:20" x14ac:dyDescent="0.3">
      <c r="A181" s="37" t="s">
        <v>202</v>
      </c>
      <c r="B181" s="44" t="s">
        <v>136</v>
      </c>
      <c r="C181" s="37" t="e">
        <f>INDEX(Себестоимость!B:B,MATCH('Тех отчёт'!A181,Себестоимость!A:A,0))</f>
        <v>#N/A</v>
      </c>
      <c r="D181" s="39">
        <f>SUMIF(Заказы!A:A,'Тех отчёт'!A181,Заказы!J:J)</f>
        <v>0</v>
      </c>
      <c r="E181" s="40">
        <f>SUMIF(Заказы!A:A,'Тех отчёт'!A181,Заказы!F:F)</f>
        <v>0</v>
      </c>
      <c r="F181" s="52">
        <f>INDEX('Расшифровка отчёта'!O:O,MATCH('Тех отчёт'!A181,'Расшифровка отчёта'!B:B,0))</f>
        <v>0</v>
      </c>
      <c r="G181" s="40">
        <f>INDEX('Расшифровка отчёта'!P:P,MATCH('Тех отчёт'!A181,'Расшифровка отчёта'!B:B,0))</f>
        <v>0</v>
      </c>
      <c r="H181" s="41" t="str">
        <f t="shared" si="8"/>
        <v>-</v>
      </c>
      <c r="I181" s="42">
        <f t="shared" si="9"/>
        <v>0</v>
      </c>
      <c r="J181" s="41" t="str">
        <f t="shared" si="10"/>
        <v>-</v>
      </c>
      <c r="L181" s="43" t="e">
        <f>AVERAGEIF('Начисления и компенсации по тов'!A:A,'Тех отчёт'!A181,'Начисления и компенсации по тов'!W:W)</f>
        <v>#DIV/0!</v>
      </c>
      <c r="M181" s="37">
        <f>INDEX('Расшифровка отчёта'!H:H,MATCH('Тех отчёт'!A181,'Расшифровка отчёта'!B:B,0))</f>
        <v>0</v>
      </c>
      <c r="N181" s="37">
        <f>IFERROR(INDEX('Расшифровка отчёта'!#REF!,MATCH('Тех отчёт'!A181,'Расшифровка отчёта'!B:B,0)),0)</f>
        <v>0</v>
      </c>
      <c r="O181" s="52">
        <f>INDEX('Расшифровка отчёта'!K:K,MATCH('Тех отчёт'!A181,'Расшифровка отчёта'!B:B,0))</f>
        <v>0</v>
      </c>
      <c r="P181" s="37">
        <f>IFERROR(INDEX(Реклама!#REF!,MATCH('Тех отчёт'!A181,Реклама!#REF!,0)),0)</f>
        <v>0</v>
      </c>
      <c r="Q181" s="37" t="e">
        <f>INDEX('Расшифровка отчёта'!#REF!,MATCH('Тех отчёт'!A181,'Расшифровка отчёта'!B:B,0))</f>
        <v>#REF!</v>
      </c>
      <c r="R181" s="37">
        <f>IFERROR(INDEX('Расшифровка отчёта'!L:L,MATCH('Тех отчёт'!A181,'Расшифровка отчёта'!B:B,0)),0)</f>
        <v>0</v>
      </c>
      <c r="S181" s="37">
        <f>SUMIF(Хранение!I:I,'Тех отчёт'!A181,Хранение!G:G)</f>
        <v>0</v>
      </c>
      <c r="T181" s="55">
        <f t="shared" si="11"/>
        <v>0</v>
      </c>
    </row>
    <row r="182" spans="1:20" x14ac:dyDescent="0.3">
      <c r="A182" s="37" t="s">
        <v>203</v>
      </c>
      <c r="B182" s="44" t="s">
        <v>136</v>
      </c>
      <c r="C182" s="37" t="e">
        <f>INDEX(Себестоимость!B:B,MATCH('Тех отчёт'!A182,Себестоимость!A:A,0))</f>
        <v>#N/A</v>
      </c>
      <c r="D182" s="39">
        <f>SUMIF(Заказы!A:A,'Тех отчёт'!A182,Заказы!J:J)</f>
        <v>0</v>
      </c>
      <c r="E182" s="40">
        <f>SUMIF(Заказы!A:A,'Тех отчёт'!A182,Заказы!F:F)</f>
        <v>0</v>
      </c>
      <c r="F182" s="52">
        <f>INDEX('Расшифровка отчёта'!O:O,MATCH('Тех отчёт'!A182,'Расшифровка отчёта'!B:B,0))</f>
        <v>0</v>
      </c>
      <c r="G182" s="40">
        <f>INDEX('Расшифровка отчёта'!P:P,MATCH('Тех отчёт'!A182,'Расшифровка отчёта'!B:B,0))</f>
        <v>0</v>
      </c>
      <c r="H182" s="41" t="str">
        <f t="shared" si="8"/>
        <v>-</v>
      </c>
      <c r="I182" s="42">
        <f t="shared" si="9"/>
        <v>0</v>
      </c>
      <c r="J182" s="41" t="str">
        <f t="shared" si="10"/>
        <v>-</v>
      </c>
      <c r="L182" s="43" t="e">
        <f>AVERAGEIF('Начисления и компенсации по тов'!A:A,'Тех отчёт'!A182,'Начисления и компенсации по тов'!W:W)</f>
        <v>#DIV/0!</v>
      </c>
      <c r="M182" s="37">
        <f>INDEX('Расшифровка отчёта'!H:H,MATCH('Тех отчёт'!A182,'Расшифровка отчёта'!B:B,0))</f>
        <v>0</v>
      </c>
      <c r="N182" s="37">
        <f>IFERROR(INDEX('Расшифровка отчёта'!#REF!,MATCH('Тех отчёт'!A182,'Расшифровка отчёта'!B:B,0)),0)</f>
        <v>0</v>
      </c>
      <c r="O182" s="52">
        <f>INDEX('Расшифровка отчёта'!K:K,MATCH('Тех отчёт'!A182,'Расшифровка отчёта'!B:B,0))</f>
        <v>0</v>
      </c>
      <c r="P182" s="37">
        <f>IFERROR(INDEX(Реклама!#REF!,MATCH('Тех отчёт'!A182,Реклама!#REF!,0)),0)</f>
        <v>0</v>
      </c>
      <c r="Q182" s="37" t="e">
        <f>INDEX('Расшифровка отчёта'!#REF!,MATCH('Тех отчёт'!A182,'Расшифровка отчёта'!B:B,0))</f>
        <v>#REF!</v>
      </c>
      <c r="R182" s="37">
        <f>IFERROR(INDEX('Расшифровка отчёта'!L:L,MATCH('Тех отчёт'!A182,'Расшифровка отчёта'!B:B,0)),0)</f>
        <v>0</v>
      </c>
      <c r="S182" s="37">
        <f>SUMIF(Хранение!I:I,'Тех отчёт'!A182,Хранение!G:G)</f>
        <v>0</v>
      </c>
      <c r="T182" s="55">
        <f t="shared" si="11"/>
        <v>0</v>
      </c>
    </row>
    <row r="183" spans="1:20" x14ac:dyDescent="0.3">
      <c r="A183" s="37" t="s">
        <v>204</v>
      </c>
      <c r="B183" s="44" t="s">
        <v>136</v>
      </c>
      <c r="C183" s="37" t="e">
        <f>INDEX(Себестоимость!B:B,MATCH('Тех отчёт'!A183,Себестоимость!A:A,0))</f>
        <v>#N/A</v>
      </c>
      <c r="D183" s="39">
        <f>SUMIF(Заказы!A:A,'Тех отчёт'!A183,Заказы!J:J)</f>
        <v>0</v>
      </c>
      <c r="E183" s="40">
        <f>SUMIF(Заказы!A:A,'Тех отчёт'!A183,Заказы!F:F)</f>
        <v>0</v>
      </c>
      <c r="F183" s="52">
        <f>INDEX('Расшифровка отчёта'!O:O,MATCH('Тех отчёт'!A183,'Расшифровка отчёта'!B:B,0))</f>
        <v>0</v>
      </c>
      <c r="G183" s="40">
        <f>INDEX('Расшифровка отчёта'!P:P,MATCH('Тех отчёт'!A183,'Расшифровка отчёта'!B:B,0))</f>
        <v>0</v>
      </c>
      <c r="H183" s="41" t="str">
        <f t="shared" si="8"/>
        <v>-</v>
      </c>
      <c r="I183" s="42">
        <f t="shared" si="9"/>
        <v>0</v>
      </c>
      <c r="J183" s="41" t="str">
        <f t="shared" si="10"/>
        <v>-</v>
      </c>
      <c r="L183" s="43" t="e">
        <f>AVERAGEIF('Начисления и компенсации по тов'!A:A,'Тех отчёт'!A183,'Начисления и компенсации по тов'!W:W)</f>
        <v>#DIV/0!</v>
      </c>
      <c r="M183" s="37">
        <f>INDEX('Расшифровка отчёта'!H:H,MATCH('Тех отчёт'!A183,'Расшифровка отчёта'!B:B,0))</f>
        <v>0</v>
      </c>
      <c r="N183" s="37">
        <f>IFERROR(INDEX('Расшифровка отчёта'!#REF!,MATCH('Тех отчёт'!A183,'Расшифровка отчёта'!B:B,0)),0)</f>
        <v>0</v>
      </c>
      <c r="O183" s="52">
        <f>INDEX('Расшифровка отчёта'!K:K,MATCH('Тех отчёт'!A183,'Расшифровка отчёта'!B:B,0))</f>
        <v>0</v>
      </c>
      <c r="P183" s="37">
        <f>IFERROR(INDEX(Реклама!#REF!,MATCH('Тех отчёт'!A183,Реклама!#REF!,0)),0)</f>
        <v>0</v>
      </c>
      <c r="Q183" s="37" t="e">
        <f>INDEX('Расшифровка отчёта'!#REF!,MATCH('Тех отчёт'!A183,'Расшифровка отчёта'!B:B,0))</f>
        <v>#REF!</v>
      </c>
      <c r="R183" s="37">
        <f>IFERROR(INDEX('Расшифровка отчёта'!L:L,MATCH('Тех отчёт'!A183,'Расшифровка отчёта'!B:B,0)),0)</f>
        <v>0</v>
      </c>
      <c r="S183" s="37">
        <f>SUMIF(Хранение!I:I,'Тех отчёт'!A183,Хранение!G:G)</f>
        <v>0</v>
      </c>
      <c r="T183" s="55">
        <f t="shared" si="11"/>
        <v>0</v>
      </c>
    </row>
    <row r="184" spans="1:20" x14ac:dyDescent="0.3">
      <c r="A184" s="37" t="s">
        <v>205</v>
      </c>
      <c r="B184" s="44" t="s">
        <v>136</v>
      </c>
      <c r="C184" s="37" t="e">
        <f>INDEX(Себестоимость!B:B,MATCH('Тех отчёт'!A184,Себестоимость!A:A,0))</f>
        <v>#N/A</v>
      </c>
      <c r="D184" s="39">
        <f>SUMIF(Заказы!A:A,'Тех отчёт'!A184,Заказы!J:J)</f>
        <v>0</v>
      </c>
      <c r="E184" s="40">
        <f>SUMIF(Заказы!A:A,'Тех отчёт'!A184,Заказы!F:F)</f>
        <v>0</v>
      </c>
      <c r="F184" s="52">
        <f>INDEX('Расшифровка отчёта'!O:O,MATCH('Тех отчёт'!A184,'Расшифровка отчёта'!B:B,0))</f>
        <v>0</v>
      </c>
      <c r="G184" s="40">
        <f>INDEX('Расшифровка отчёта'!P:P,MATCH('Тех отчёт'!A184,'Расшифровка отчёта'!B:B,0))</f>
        <v>0</v>
      </c>
      <c r="H184" s="41" t="str">
        <f t="shared" si="8"/>
        <v>-</v>
      </c>
      <c r="I184" s="42">
        <f t="shared" si="9"/>
        <v>0</v>
      </c>
      <c r="J184" s="41" t="str">
        <f t="shared" si="10"/>
        <v>-</v>
      </c>
      <c r="L184" s="43" t="e">
        <f>AVERAGEIF('Начисления и компенсации по тов'!A:A,'Тех отчёт'!A184,'Начисления и компенсации по тов'!W:W)</f>
        <v>#DIV/0!</v>
      </c>
      <c r="M184" s="37">
        <f>INDEX('Расшифровка отчёта'!H:H,MATCH('Тех отчёт'!A184,'Расшифровка отчёта'!B:B,0))</f>
        <v>0</v>
      </c>
      <c r="N184" s="37">
        <f>IFERROR(INDEX('Расшифровка отчёта'!#REF!,MATCH('Тех отчёт'!A184,'Расшифровка отчёта'!B:B,0)),0)</f>
        <v>0</v>
      </c>
      <c r="O184" s="52">
        <f>INDEX('Расшифровка отчёта'!K:K,MATCH('Тех отчёт'!A184,'Расшифровка отчёта'!B:B,0))</f>
        <v>0</v>
      </c>
      <c r="P184" s="37">
        <f>IFERROR(INDEX(Реклама!#REF!,MATCH('Тех отчёт'!A184,Реклама!#REF!,0)),0)</f>
        <v>0</v>
      </c>
      <c r="Q184" s="37" t="e">
        <f>INDEX('Расшифровка отчёта'!#REF!,MATCH('Тех отчёт'!A184,'Расшифровка отчёта'!B:B,0))</f>
        <v>#REF!</v>
      </c>
      <c r="R184" s="37">
        <f>IFERROR(INDEX('Расшифровка отчёта'!L:L,MATCH('Тех отчёт'!A184,'Расшифровка отчёта'!B:B,0)),0)</f>
        <v>0</v>
      </c>
      <c r="S184" s="37">
        <f>SUMIF(Хранение!I:I,'Тех отчёт'!A184,Хранение!G:G)</f>
        <v>0</v>
      </c>
      <c r="T184" s="55">
        <f t="shared" si="11"/>
        <v>0</v>
      </c>
    </row>
    <row r="185" spans="1:20" x14ac:dyDescent="0.3">
      <c r="A185" s="37" t="s">
        <v>206</v>
      </c>
      <c r="B185" s="44" t="s">
        <v>136</v>
      </c>
      <c r="C185" s="37" t="e">
        <f>INDEX(Себестоимость!B:B,MATCH('Тех отчёт'!A185,Себестоимость!A:A,0))</f>
        <v>#N/A</v>
      </c>
      <c r="D185" s="39">
        <f>SUMIF(Заказы!A:A,'Тех отчёт'!A185,Заказы!J:J)</f>
        <v>0</v>
      </c>
      <c r="E185" s="40">
        <f>SUMIF(Заказы!A:A,'Тех отчёт'!A185,Заказы!F:F)</f>
        <v>0</v>
      </c>
      <c r="F185" s="52">
        <f>INDEX('Расшифровка отчёта'!O:O,MATCH('Тех отчёт'!A185,'Расшифровка отчёта'!B:B,0))</f>
        <v>0</v>
      </c>
      <c r="G185" s="40">
        <f>INDEX('Расшифровка отчёта'!P:P,MATCH('Тех отчёт'!A185,'Расшифровка отчёта'!B:B,0))</f>
        <v>0</v>
      </c>
      <c r="H185" s="41" t="str">
        <f t="shared" si="8"/>
        <v>-</v>
      </c>
      <c r="I185" s="42">
        <f t="shared" si="9"/>
        <v>0</v>
      </c>
      <c r="J185" s="41" t="str">
        <f t="shared" si="10"/>
        <v>-</v>
      </c>
      <c r="L185" s="43" t="e">
        <f>AVERAGEIF('Начисления и компенсации по тов'!A:A,'Тех отчёт'!A185,'Начисления и компенсации по тов'!W:W)</f>
        <v>#DIV/0!</v>
      </c>
      <c r="M185" s="37">
        <f>INDEX('Расшифровка отчёта'!H:H,MATCH('Тех отчёт'!A185,'Расшифровка отчёта'!B:B,0))</f>
        <v>0</v>
      </c>
      <c r="N185" s="37">
        <f>IFERROR(INDEX('Расшифровка отчёта'!#REF!,MATCH('Тех отчёт'!A185,'Расшифровка отчёта'!B:B,0)),0)</f>
        <v>0</v>
      </c>
      <c r="O185" s="52">
        <f>INDEX('Расшифровка отчёта'!K:K,MATCH('Тех отчёт'!A185,'Расшифровка отчёта'!B:B,0))</f>
        <v>0</v>
      </c>
      <c r="P185" s="37">
        <f>IFERROR(INDEX(Реклама!#REF!,MATCH('Тех отчёт'!A185,Реклама!#REF!,0)),0)</f>
        <v>0</v>
      </c>
      <c r="Q185" s="37" t="e">
        <f>INDEX('Расшифровка отчёта'!#REF!,MATCH('Тех отчёт'!A185,'Расшифровка отчёта'!B:B,0))</f>
        <v>#REF!</v>
      </c>
      <c r="R185" s="37">
        <f>IFERROR(INDEX('Расшифровка отчёта'!L:L,MATCH('Тех отчёт'!A185,'Расшифровка отчёта'!B:B,0)),0)</f>
        <v>0</v>
      </c>
      <c r="S185" s="37">
        <f>SUMIF(Хранение!I:I,'Тех отчёт'!A185,Хранение!G:G)</f>
        <v>0</v>
      </c>
      <c r="T185" s="55">
        <f t="shared" si="11"/>
        <v>0</v>
      </c>
    </row>
    <row r="186" spans="1:20" x14ac:dyDescent="0.3">
      <c r="A186" s="37" t="s">
        <v>207</v>
      </c>
      <c r="B186" s="44" t="s">
        <v>136</v>
      </c>
      <c r="C186" s="37" t="e">
        <f>INDEX(Себестоимость!B:B,MATCH('Тех отчёт'!A186,Себестоимость!A:A,0))</f>
        <v>#N/A</v>
      </c>
      <c r="D186" s="39">
        <f>SUMIF(Заказы!A:A,'Тех отчёт'!A186,Заказы!J:J)</f>
        <v>0</v>
      </c>
      <c r="E186" s="40">
        <f>SUMIF(Заказы!A:A,'Тех отчёт'!A186,Заказы!F:F)</f>
        <v>0</v>
      </c>
      <c r="F186" s="52">
        <f>INDEX('Расшифровка отчёта'!O:O,MATCH('Тех отчёт'!A186,'Расшифровка отчёта'!B:B,0))</f>
        <v>0</v>
      </c>
      <c r="G186" s="40">
        <f>INDEX('Расшифровка отчёта'!P:P,MATCH('Тех отчёт'!A186,'Расшифровка отчёта'!B:B,0))</f>
        <v>0</v>
      </c>
      <c r="H186" s="41" t="str">
        <f t="shared" si="8"/>
        <v>-</v>
      </c>
      <c r="I186" s="42">
        <f t="shared" si="9"/>
        <v>0</v>
      </c>
      <c r="J186" s="41" t="str">
        <f t="shared" si="10"/>
        <v>-</v>
      </c>
      <c r="L186" s="43" t="e">
        <f>AVERAGEIF('Начисления и компенсации по тов'!A:A,'Тех отчёт'!A186,'Начисления и компенсации по тов'!W:W)</f>
        <v>#DIV/0!</v>
      </c>
      <c r="M186" s="37">
        <f>INDEX('Расшифровка отчёта'!H:H,MATCH('Тех отчёт'!A186,'Расшифровка отчёта'!B:B,0))</f>
        <v>0</v>
      </c>
      <c r="N186" s="37">
        <f>IFERROR(INDEX('Расшифровка отчёта'!#REF!,MATCH('Тех отчёт'!A186,'Расшифровка отчёта'!B:B,0)),0)</f>
        <v>0</v>
      </c>
      <c r="O186" s="52">
        <f>INDEX('Расшифровка отчёта'!K:K,MATCH('Тех отчёт'!A186,'Расшифровка отчёта'!B:B,0))</f>
        <v>0</v>
      </c>
      <c r="P186" s="37">
        <f>IFERROR(INDEX(Реклама!#REF!,MATCH('Тех отчёт'!A186,Реклама!#REF!,0)),0)</f>
        <v>0</v>
      </c>
      <c r="Q186" s="37" t="e">
        <f>INDEX('Расшифровка отчёта'!#REF!,MATCH('Тех отчёт'!A186,'Расшифровка отчёта'!B:B,0))</f>
        <v>#REF!</v>
      </c>
      <c r="R186" s="37">
        <f>IFERROR(INDEX('Расшифровка отчёта'!L:L,MATCH('Тех отчёт'!A186,'Расшифровка отчёта'!B:B,0)),0)</f>
        <v>0</v>
      </c>
      <c r="S186" s="37">
        <f>SUMIF(Хранение!I:I,'Тех отчёт'!A186,Хранение!G:G)</f>
        <v>0</v>
      </c>
      <c r="T186" s="55">
        <f t="shared" si="11"/>
        <v>0</v>
      </c>
    </row>
    <row r="187" spans="1:20" x14ac:dyDescent="0.3">
      <c r="A187" s="37" t="s">
        <v>208</v>
      </c>
      <c r="B187" s="44" t="s">
        <v>136</v>
      </c>
      <c r="C187" s="37" t="e">
        <f>INDEX(Себестоимость!B:B,MATCH('Тех отчёт'!A187,Себестоимость!A:A,0))</f>
        <v>#N/A</v>
      </c>
      <c r="D187" s="39">
        <f>SUMIF(Заказы!A:A,'Тех отчёт'!A187,Заказы!J:J)</f>
        <v>0</v>
      </c>
      <c r="E187" s="40">
        <f>SUMIF(Заказы!A:A,'Тех отчёт'!A187,Заказы!F:F)</f>
        <v>0</v>
      </c>
      <c r="F187" s="52">
        <f>INDEX('Расшифровка отчёта'!O:O,MATCH('Тех отчёт'!A187,'Расшифровка отчёта'!B:B,0))</f>
        <v>0</v>
      </c>
      <c r="G187" s="40">
        <f>INDEX('Расшифровка отчёта'!P:P,MATCH('Тех отчёт'!A187,'Расшифровка отчёта'!B:B,0))</f>
        <v>0</v>
      </c>
      <c r="H187" s="41" t="str">
        <f t="shared" si="8"/>
        <v>-</v>
      </c>
      <c r="I187" s="42">
        <f t="shared" si="9"/>
        <v>0</v>
      </c>
      <c r="J187" s="41" t="str">
        <f t="shared" si="10"/>
        <v>-</v>
      </c>
      <c r="L187" s="43" t="e">
        <f>AVERAGEIF('Начисления и компенсации по тов'!A:A,'Тех отчёт'!A187,'Начисления и компенсации по тов'!W:W)</f>
        <v>#DIV/0!</v>
      </c>
      <c r="M187" s="37">
        <f>INDEX('Расшифровка отчёта'!H:H,MATCH('Тех отчёт'!A187,'Расшифровка отчёта'!B:B,0))</f>
        <v>0</v>
      </c>
      <c r="N187" s="37">
        <f>IFERROR(INDEX('Расшифровка отчёта'!#REF!,MATCH('Тех отчёт'!A187,'Расшифровка отчёта'!B:B,0)),0)</f>
        <v>0</v>
      </c>
      <c r="O187" s="52">
        <f>INDEX('Расшифровка отчёта'!K:K,MATCH('Тех отчёт'!A187,'Расшифровка отчёта'!B:B,0))</f>
        <v>0</v>
      </c>
      <c r="P187" s="37">
        <f>IFERROR(INDEX(Реклама!#REF!,MATCH('Тех отчёт'!A187,Реклама!#REF!,0)),0)</f>
        <v>0</v>
      </c>
      <c r="Q187" s="37" t="e">
        <f>INDEX('Расшифровка отчёта'!#REF!,MATCH('Тех отчёт'!A187,'Расшифровка отчёта'!B:B,0))</f>
        <v>#REF!</v>
      </c>
      <c r="R187" s="37">
        <f>IFERROR(INDEX('Расшифровка отчёта'!L:L,MATCH('Тех отчёт'!A187,'Расшифровка отчёта'!B:B,0)),0)</f>
        <v>0</v>
      </c>
      <c r="S187" s="37">
        <f>SUMIF(Хранение!I:I,'Тех отчёт'!A187,Хранение!G:G)</f>
        <v>0</v>
      </c>
      <c r="T187" s="55">
        <f t="shared" si="11"/>
        <v>0</v>
      </c>
    </row>
    <row r="188" spans="1:20" x14ac:dyDescent="0.3">
      <c r="A188" s="37" t="s">
        <v>209</v>
      </c>
      <c r="B188" s="44" t="s">
        <v>136</v>
      </c>
      <c r="C188" s="37" t="e">
        <f>INDEX(Себестоимость!B:B,MATCH('Тех отчёт'!A188,Себестоимость!A:A,0))</f>
        <v>#N/A</v>
      </c>
      <c r="D188" s="39">
        <f>SUMIF(Заказы!A:A,'Тех отчёт'!A188,Заказы!J:J)</f>
        <v>0</v>
      </c>
      <c r="E188" s="40">
        <f>SUMIF(Заказы!A:A,'Тех отчёт'!A188,Заказы!F:F)</f>
        <v>0</v>
      </c>
      <c r="F188" s="52">
        <f>INDEX('Расшифровка отчёта'!O:O,MATCH('Тех отчёт'!A188,'Расшифровка отчёта'!B:B,0))</f>
        <v>0</v>
      </c>
      <c r="G188" s="40">
        <f>INDEX('Расшифровка отчёта'!P:P,MATCH('Тех отчёт'!A188,'Расшифровка отчёта'!B:B,0))</f>
        <v>0</v>
      </c>
      <c r="H188" s="41" t="str">
        <f t="shared" si="8"/>
        <v>-</v>
      </c>
      <c r="I188" s="42">
        <f t="shared" si="9"/>
        <v>0</v>
      </c>
      <c r="J188" s="41" t="str">
        <f t="shared" si="10"/>
        <v>-</v>
      </c>
      <c r="L188" s="43" t="e">
        <f>AVERAGEIF('Начисления и компенсации по тов'!A:A,'Тех отчёт'!A188,'Начисления и компенсации по тов'!W:W)</f>
        <v>#DIV/0!</v>
      </c>
      <c r="M188" s="37">
        <f>INDEX('Расшифровка отчёта'!H:H,MATCH('Тех отчёт'!A188,'Расшифровка отчёта'!B:B,0))</f>
        <v>0</v>
      </c>
      <c r="N188" s="37">
        <f>IFERROR(INDEX('Расшифровка отчёта'!#REF!,MATCH('Тех отчёт'!A188,'Расшифровка отчёта'!B:B,0)),0)</f>
        <v>0</v>
      </c>
      <c r="O188" s="52">
        <f>INDEX('Расшифровка отчёта'!K:K,MATCH('Тех отчёт'!A188,'Расшифровка отчёта'!B:B,0))</f>
        <v>0</v>
      </c>
      <c r="P188" s="37">
        <f>IFERROR(INDEX(Реклама!#REF!,MATCH('Тех отчёт'!A188,Реклама!#REF!,0)),0)</f>
        <v>0</v>
      </c>
      <c r="Q188" s="37" t="e">
        <f>INDEX('Расшифровка отчёта'!#REF!,MATCH('Тех отчёт'!A188,'Расшифровка отчёта'!B:B,0))</f>
        <v>#REF!</v>
      </c>
      <c r="R188" s="37">
        <f>IFERROR(INDEX('Расшифровка отчёта'!L:L,MATCH('Тех отчёт'!A188,'Расшифровка отчёта'!B:B,0)),0)</f>
        <v>0</v>
      </c>
      <c r="S188" s="37">
        <f>SUMIF(Хранение!I:I,'Тех отчёт'!A188,Хранение!G:G)</f>
        <v>0</v>
      </c>
      <c r="T188" s="55">
        <f t="shared" si="11"/>
        <v>0</v>
      </c>
    </row>
    <row r="189" spans="1:20" x14ac:dyDescent="0.3">
      <c r="A189" s="37" t="s">
        <v>210</v>
      </c>
      <c r="B189" s="44" t="s">
        <v>136</v>
      </c>
      <c r="C189" s="37" t="e">
        <f>INDEX(Себестоимость!B:B,MATCH('Тех отчёт'!A189,Себестоимость!A:A,0))</f>
        <v>#N/A</v>
      </c>
      <c r="D189" s="39">
        <f>SUMIF(Заказы!A:A,'Тех отчёт'!A189,Заказы!J:J)</f>
        <v>0</v>
      </c>
      <c r="E189" s="40">
        <f>SUMIF(Заказы!A:A,'Тех отчёт'!A189,Заказы!F:F)</f>
        <v>0</v>
      </c>
      <c r="F189" s="52">
        <f>INDEX('Расшифровка отчёта'!O:O,MATCH('Тех отчёт'!A189,'Расшифровка отчёта'!B:B,0))</f>
        <v>0</v>
      </c>
      <c r="G189" s="40">
        <f>INDEX('Расшифровка отчёта'!P:P,MATCH('Тех отчёт'!A189,'Расшифровка отчёта'!B:B,0))</f>
        <v>0</v>
      </c>
      <c r="H189" s="41" t="str">
        <f t="shared" si="8"/>
        <v>-</v>
      </c>
      <c r="I189" s="42">
        <f t="shared" si="9"/>
        <v>0</v>
      </c>
      <c r="J189" s="41" t="str">
        <f t="shared" si="10"/>
        <v>-</v>
      </c>
      <c r="L189" s="43" t="e">
        <f>AVERAGEIF('Начисления и компенсации по тов'!A:A,'Тех отчёт'!A189,'Начисления и компенсации по тов'!W:W)</f>
        <v>#DIV/0!</v>
      </c>
      <c r="M189" s="37">
        <f>INDEX('Расшифровка отчёта'!H:H,MATCH('Тех отчёт'!A189,'Расшифровка отчёта'!B:B,0))</f>
        <v>0</v>
      </c>
      <c r="N189" s="37">
        <f>IFERROR(INDEX('Расшифровка отчёта'!#REF!,MATCH('Тех отчёт'!A189,'Расшифровка отчёта'!B:B,0)),0)</f>
        <v>0</v>
      </c>
      <c r="O189" s="52">
        <f>INDEX('Расшифровка отчёта'!K:K,MATCH('Тех отчёт'!A189,'Расшифровка отчёта'!B:B,0))</f>
        <v>0</v>
      </c>
      <c r="P189" s="37">
        <f>IFERROR(INDEX(Реклама!#REF!,MATCH('Тех отчёт'!A189,Реклама!#REF!,0)),0)</f>
        <v>0</v>
      </c>
      <c r="Q189" s="37" t="e">
        <f>INDEX('Расшифровка отчёта'!#REF!,MATCH('Тех отчёт'!A189,'Расшифровка отчёта'!B:B,0))</f>
        <v>#REF!</v>
      </c>
      <c r="R189" s="37">
        <f>IFERROR(INDEX('Расшифровка отчёта'!L:L,MATCH('Тех отчёт'!A189,'Расшифровка отчёта'!B:B,0)),0)</f>
        <v>0</v>
      </c>
      <c r="S189" s="37">
        <f>SUMIF(Хранение!I:I,'Тех отчёт'!A189,Хранение!G:G)</f>
        <v>0</v>
      </c>
      <c r="T189" s="55">
        <f t="shared" si="11"/>
        <v>0</v>
      </c>
    </row>
    <row r="190" spans="1:20" x14ac:dyDescent="0.3">
      <c r="A190" s="37" t="s">
        <v>211</v>
      </c>
      <c r="B190" s="44" t="s">
        <v>136</v>
      </c>
      <c r="C190" s="37" t="e">
        <f>INDEX(Себестоимость!B:B,MATCH('Тех отчёт'!A190,Себестоимость!A:A,0))</f>
        <v>#N/A</v>
      </c>
      <c r="D190" s="39">
        <f>SUMIF(Заказы!A:A,'Тех отчёт'!A190,Заказы!J:J)</f>
        <v>0</v>
      </c>
      <c r="E190" s="40">
        <f>SUMIF(Заказы!A:A,'Тех отчёт'!A190,Заказы!F:F)</f>
        <v>0</v>
      </c>
      <c r="F190" s="52">
        <f>INDEX('Расшифровка отчёта'!O:O,MATCH('Тех отчёт'!A190,'Расшифровка отчёта'!B:B,0))</f>
        <v>0</v>
      </c>
      <c r="G190" s="40">
        <f>INDEX('Расшифровка отчёта'!P:P,MATCH('Тех отчёт'!A190,'Расшифровка отчёта'!B:B,0))</f>
        <v>0</v>
      </c>
      <c r="H190" s="41" t="str">
        <f t="shared" si="8"/>
        <v>-</v>
      </c>
      <c r="I190" s="42">
        <f t="shared" si="9"/>
        <v>0</v>
      </c>
      <c r="J190" s="41" t="str">
        <f t="shared" si="10"/>
        <v>-</v>
      </c>
      <c r="L190" s="43" t="e">
        <f>AVERAGEIF('Начисления и компенсации по тов'!A:A,'Тех отчёт'!A190,'Начисления и компенсации по тов'!W:W)</f>
        <v>#DIV/0!</v>
      </c>
      <c r="M190" s="37">
        <f>INDEX('Расшифровка отчёта'!H:H,MATCH('Тех отчёт'!A190,'Расшифровка отчёта'!B:B,0))</f>
        <v>0</v>
      </c>
      <c r="N190" s="37">
        <f>IFERROR(INDEX('Расшифровка отчёта'!#REF!,MATCH('Тех отчёт'!A190,'Расшифровка отчёта'!B:B,0)),0)</f>
        <v>0</v>
      </c>
      <c r="O190" s="52">
        <f>INDEX('Расшифровка отчёта'!K:K,MATCH('Тех отчёт'!A190,'Расшифровка отчёта'!B:B,0))</f>
        <v>0</v>
      </c>
      <c r="P190" s="37">
        <f>IFERROR(INDEX(Реклама!#REF!,MATCH('Тех отчёт'!A190,Реклама!#REF!,0)),0)</f>
        <v>0</v>
      </c>
      <c r="Q190" s="37" t="e">
        <f>INDEX('Расшифровка отчёта'!#REF!,MATCH('Тех отчёт'!A190,'Расшифровка отчёта'!B:B,0))</f>
        <v>#REF!</v>
      </c>
      <c r="R190" s="37">
        <f>IFERROR(INDEX('Расшифровка отчёта'!L:L,MATCH('Тех отчёт'!A190,'Расшифровка отчёта'!B:B,0)),0)</f>
        <v>0</v>
      </c>
      <c r="S190" s="37">
        <f>SUMIF(Хранение!I:I,'Тех отчёт'!A190,Хранение!G:G)</f>
        <v>0</v>
      </c>
      <c r="T190" s="55">
        <f t="shared" si="11"/>
        <v>0</v>
      </c>
    </row>
    <row r="191" spans="1:20" x14ac:dyDescent="0.3">
      <c r="A191" s="37" t="s">
        <v>212</v>
      </c>
      <c r="B191" s="44" t="s">
        <v>136</v>
      </c>
      <c r="C191" s="37" t="e">
        <f>INDEX(Себестоимость!B:B,MATCH('Тех отчёт'!A191,Себестоимость!A:A,0))</f>
        <v>#N/A</v>
      </c>
      <c r="D191" s="39">
        <f>SUMIF(Заказы!A:A,'Тех отчёт'!A191,Заказы!J:J)</f>
        <v>0</v>
      </c>
      <c r="E191" s="40">
        <f>SUMIF(Заказы!A:A,'Тех отчёт'!A191,Заказы!F:F)</f>
        <v>0</v>
      </c>
      <c r="F191" s="52">
        <f>INDEX('Расшифровка отчёта'!O:O,MATCH('Тех отчёт'!A191,'Расшифровка отчёта'!B:B,0))</f>
        <v>0</v>
      </c>
      <c r="G191" s="40">
        <f>INDEX('Расшифровка отчёта'!P:P,MATCH('Тех отчёт'!A191,'Расшифровка отчёта'!B:B,0))</f>
        <v>0</v>
      </c>
      <c r="H191" s="41" t="str">
        <f t="shared" si="8"/>
        <v>-</v>
      </c>
      <c r="I191" s="42">
        <f t="shared" si="9"/>
        <v>0</v>
      </c>
      <c r="J191" s="41" t="str">
        <f t="shared" si="10"/>
        <v>-</v>
      </c>
      <c r="L191" s="43" t="e">
        <f>AVERAGEIF('Начисления и компенсации по тов'!A:A,'Тех отчёт'!A191,'Начисления и компенсации по тов'!W:W)</f>
        <v>#DIV/0!</v>
      </c>
      <c r="M191" s="37">
        <f>INDEX('Расшифровка отчёта'!H:H,MATCH('Тех отчёт'!A191,'Расшифровка отчёта'!B:B,0))</f>
        <v>0</v>
      </c>
      <c r="N191" s="37">
        <f>IFERROR(INDEX('Расшифровка отчёта'!#REF!,MATCH('Тех отчёт'!A191,'Расшифровка отчёта'!B:B,0)),0)</f>
        <v>0</v>
      </c>
      <c r="O191" s="52">
        <f>INDEX('Расшифровка отчёта'!K:K,MATCH('Тех отчёт'!A191,'Расшифровка отчёта'!B:B,0))</f>
        <v>0</v>
      </c>
      <c r="P191" s="37">
        <f>IFERROR(INDEX(Реклама!#REF!,MATCH('Тех отчёт'!A191,Реклама!#REF!,0)),0)</f>
        <v>0</v>
      </c>
      <c r="Q191" s="37" t="e">
        <f>INDEX('Расшифровка отчёта'!#REF!,MATCH('Тех отчёт'!A191,'Расшифровка отчёта'!B:B,0))</f>
        <v>#REF!</v>
      </c>
      <c r="R191" s="37">
        <f>IFERROR(INDEX('Расшифровка отчёта'!L:L,MATCH('Тех отчёт'!A191,'Расшифровка отчёта'!B:B,0)),0)</f>
        <v>0</v>
      </c>
      <c r="S191" s="37">
        <f>SUMIF(Хранение!I:I,'Тех отчёт'!A191,Хранение!G:G)</f>
        <v>0</v>
      </c>
      <c r="T191" s="55">
        <f t="shared" si="11"/>
        <v>0</v>
      </c>
    </row>
    <row r="192" spans="1:20" x14ac:dyDescent="0.3">
      <c r="A192" s="37" t="s">
        <v>213</v>
      </c>
      <c r="B192" s="44" t="s">
        <v>136</v>
      </c>
      <c r="C192" s="37" t="e">
        <f>INDEX(Себестоимость!B:B,MATCH('Тех отчёт'!A192,Себестоимость!A:A,0))</f>
        <v>#N/A</v>
      </c>
      <c r="D192" s="39">
        <f>SUMIF(Заказы!A:A,'Тех отчёт'!A192,Заказы!J:J)</f>
        <v>0</v>
      </c>
      <c r="E192" s="40">
        <f>SUMIF(Заказы!A:A,'Тех отчёт'!A192,Заказы!F:F)</f>
        <v>0</v>
      </c>
      <c r="F192" s="52">
        <f>INDEX('Расшифровка отчёта'!O:O,MATCH('Тех отчёт'!A192,'Расшифровка отчёта'!B:B,0))</f>
        <v>0</v>
      </c>
      <c r="G192" s="40">
        <f>INDEX('Расшифровка отчёта'!P:P,MATCH('Тех отчёт'!A192,'Расшифровка отчёта'!B:B,0))</f>
        <v>0</v>
      </c>
      <c r="H192" s="41" t="str">
        <f t="shared" si="8"/>
        <v>-</v>
      </c>
      <c r="I192" s="42">
        <f t="shared" si="9"/>
        <v>0</v>
      </c>
      <c r="J192" s="41" t="str">
        <f t="shared" si="10"/>
        <v>-</v>
      </c>
      <c r="L192" s="43" t="e">
        <f>AVERAGEIF('Начисления и компенсации по тов'!A:A,'Тех отчёт'!A192,'Начисления и компенсации по тов'!W:W)</f>
        <v>#DIV/0!</v>
      </c>
      <c r="M192" s="37">
        <f>INDEX('Расшифровка отчёта'!H:H,MATCH('Тех отчёт'!A192,'Расшифровка отчёта'!B:B,0))</f>
        <v>0</v>
      </c>
      <c r="N192" s="37">
        <f>IFERROR(INDEX('Расшифровка отчёта'!#REF!,MATCH('Тех отчёт'!A192,'Расшифровка отчёта'!B:B,0)),0)</f>
        <v>0</v>
      </c>
      <c r="O192" s="52">
        <f>INDEX('Расшифровка отчёта'!K:K,MATCH('Тех отчёт'!A192,'Расшифровка отчёта'!B:B,0))</f>
        <v>0</v>
      </c>
      <c r="P192" s="37">
        <f>IFERROR(INDEX(Реклама!#REF!,MATCH('Тех отчёт'!A192,Реклама!#REF!,0)),0)</f>
        <v>0</v>
      </c>
      <c r="Q192" s="37" t="e">
        <f>INDEX('Расшифровка отчёта'!#REF!,MATCH('Тех отчёт'!A192,'Расшифровка отчёта'!B:B,0))</f>
        <v>#REF!</v>
      </c>
      <c r="R192" s="37">
        <f>IFERROR(INDEX('Расшифровка отчёта'!L:L,MATCH('Тех отчёт'!A192,'Расшифровка отчёта'!B:B,0)),0)</f>
        <v>0</v>
      </c>
      <c r="S192" s="37">
        <f>SUMIF(Хранение!I:I,'Тех отчёт'!A192,Хранение!G:G)</f>
        <v>0</v>
      </c>
      <c r="T192" s="55">
        <f t="shared" si="11"/>
        <v>0</v>
      </c>
    </row>
    <row r="193" spans="1:20" x14ac:dyDescent="0.3">
      <c r="A193" s="37" t="s">
        <v>214</v>
      </c>
      <c r="B193" s="44" t="s">
        <v>136</v>
      </c>
      <c r="C193" s="37" t="e">
        <f>INDEX(Себестоимость!B:B,MATCH('Тех отчёт'!A193,Себестоимость!A:A,0))</f>
        <v>#N/A</v>
      </c>
      <c r="D193" s="39">
        <f>SUMIF(Заказы!A:A,'Тех отчёт'!A193,Заказы!J:J)</f>
        <v>0</v>
      </c>
      <c r="E193" s="40">
        <f>SUMIF(Заказы!A:A,'Тех отчёт'!A193,Заказы!F:F)</f>
        <v>0</v>
      </c>
      <c r="F193" s="52">
        <f>INDEX('Расшифровка отчёта'!O:O,MATCH('Тех отчёт'!A193,'Расшифровка отчёта'!B:B,0))</f>
        <v>0</v>
      </c>
      <c r="G193" s="40">
        <f>INDEX('Расшифровка отчёта'!P:P,MATCH('Тех отчёт'!A193,'Расшифровка отчёта'!B:B,0))</f>
        <v>0</v>
      </c>
      <c r="H193" s="41" t="str">
        <f t="shared" si="8"/>
        <v>-</v>
      </c>
      <c r="I193" s="42">
        <f t="shared" si="9"/>
        <v>0</v>
      </c>
      <c r="J193" s="41" t="str">
        <f t="shared" si="10"/>
        <v>-</v>
      </c>
      <c r="L193" s="43" t="e">
        <f>AVERAGEIF('Начисления и компенсации по тов'!A:A,'Тех отчёт'!A193,'Начисления и компенсации по тов'!W:W)</f>
        <v>#DIV/0!</v>
      </c>
      <c r="M193" s="37">
        <f>INDEX('Расшифровка отчёта'!H:H,MATCH('Тех отчёт'!A193,'Расшифровка отчёта'!B:B,0))</f>
        <v>0</v>
      </c>
      <c r="N193" s="37">
        <f>IFERROR(INDEX('Расшифровка отчёта'!#REF!,MATCH('Тех отчёт'!A193,'Расшифровка отчёта'!B:B,0)),0)</f>
        <v>0</v>
      </c>
      <c r="O193" s="52">
        <f>INDEX('Расшифровка отчёта'!K:K,MATCH('Тех отчёт'!A193,'Расшифровка отчёта'!B:B,0))</f>
        <v>0</v>
      </c>
      <c r="P193" s="37">
        <f>IFERROR(INDEX(Реклама!#REF!,MATCH('Тех отчёт'!A193,Реклама!#REF!,0)),0)</f>
        <v>0</v>
      </c>
      <c r="Q193" s="37" t="e">
        <f>INDEX('Расшифровка отчёта'!#REF!,MATCH('Тех отчёт'!A193,'Расшифровка отчёта'!B:B,0))</f>
        <v>#REF!</v>
      </c>
      <c r="R193" s="37">
        <f>IFERROR(INDEX('Расшифровка отчёта'!L:L,MATCH('Тех отчёт'!A193,'Расшифровка отчёта'!B:B,0)),0)</f>
        <v>0</v>
      </c>
      <c r="S193" s="37">
        <f>SUMIF(Хранение!I:I,'Тех отчёт'!A193,Хранение!G:G)</f>
        <v>0</v>
      </c>
      <c r="T193" s="55">
        <f t="shared" si="11"/>
        <v>0</v>
      </c>
    </row>
    <row r="194" spans="1:20" x14ac:dyDescent="0.3">
      <c r="A194" s="37" t="s">
        <v>215</v>
      </c>
      <c r="B194" s="44" t="s">
        <v>136</v>
      </c>
      <c r="C194" s="37" t="e">
        <f>INDEX(Себестоимость!B:B,MATCH('Тех отчёт'!A194,Себестоимость!A:A,0))</f>
        <v>#N/A</v>
      </c>
      <c r="D194" s="39">
        <f>SUMIF(Заказы!A:A,'Тех отчёт'!A194,Заказы!J:J)</f>
        <v>0</v>
      </c>
      <c r="E194" s="40">
        <f>SUMIF(Заказы!A:A,'Тех отчёт'!A194,Заказы!F:F)</f>
        <v>0</v>
      </c>
      <c r="F194" s="52">
        <f>INDEX('Расшифровка отчёта'!O:O,MATCH('Тех отчёт'!A194,'Расшифровка отчёта'!B:B,0))</f>
        <v>0</v>
      </c>
      <c r="G194" s="40">
        <f>INDEX('Расшифровка отчёта'!P:P,MATCH('Тех отчёт'!A194,'Расшифровка отчёта'!B:B,0))</f>
        <v>0</v>
      </c>
      <c r="H194" s="41" t="str">
        <f t="shared" si="8"/>
        <v>-</v>
      </c>
      <c r="I194" s="42">
        <f t="shared" si="9"/>
        <v>0</v>
      </c>
      <c r="J194" s="41" t="str">
        <f t="shared" si="10"/>
        <v>-</v>
      </c>
      <c r="L194" s="43" t="e">
        <f>AVERAGEIF('Начисления и компенсации по тов'!A:A,'Тех отчёт'!A194,'Начисления и компенсации по тов'!W:W)</f>
        <v>#DIV/0!</v>
      </c>
      <c r="M194" s="37">
        <f>INDEX('Расшифровка отчёта'!H:H,MATCH('Тех отчёт'!A194,'Расшифровка отчёта'!B:B,0))</f>
        <v>0</v>
      </c>
      <c r="N194" s="37">
        <f>IFERROR(INDEX('Расшифровка отчёта'!#REF!,MATCH('Тех отчёт'!A194,'Расшифровка отчёта'!B:B,0)),0)</f>
        <v>0</v>
      </c>
      <c r="O194" s="52">
        <f>INDEX('Расшифровка отчёта'!K:K,MATCH('Тех отчёт'!A194,'Расшифровка отчёта'!B:B,0))</f>
        <v>0</v>
      </c>
      <c r="P194" s="37">
        <f>IFERROR(INDEX(Реклама!#REF!,MATCH('Тех отчёт'!A194,Реклама!#REF!,0)),0)</f>
        <v>0</v>
      </c>
      <c r="Q194" s="37" t="e">
        <f>INDEX('Расшифровка отчёта'!#REF!,MATCH('Тех отчёт'!A194,'Расшифровка отчёта'!B:B,0))</f>
        <v>#REF!</v>
      </c>
      <c r="R194" s="37">
        <f>IFERROR(INDEX('Расшифровка отчёта'!L:L,MATCH('Тех отчёт'!A194,'Расшифровка отчёта'!B:B,0)),0)</f>
        <v>0</v>
      </c>
      <c r="S194" s="37">
        <f>SUMIF(Хранение!I:I,'Тех отчёт'!A194,Хранение!G:G)</f>
        <v>0</v>
      </c>
      <c r="T194" s="55">
        <f t="shared" si="11"/>
        <v>0</v>
      </c>
    </row>
    <row r="195" spans="1:20" x14ac:dyDescent="0.3">
      <c r="A195" s="37" t="s">
        <v>216</v>
      </c>
      <c r="B195" s="44" t="s">
        <v>136</v>
      </c>
      <c r="C195" s="37" t="e">
        <f>INDEX(Себестоимость!B:B,MATCH('Тех отчёт'!A195,Себестоимость!A:A,0))</f>
        <v>#N/A</v>
      </c>
      <c r="D195" s="39">
        <f>SUMIF(Заказы!A:A,'Тех отчёт'!A195,Заказы!J:J)</f>
        <v>0</v>
      </c>
      <c r="E195" s="40">
        <f>SUMIF(Заказы!A:A,'Тех отчёт'!A195,Заказы!F:F)</f>
        <v>0</v>
      </c>
      <c r="F195" s="52">
        <f>INDEX('Расшифровка отчёта'!O:O,MATCH('Тех отчёт'!A195,'Расшифровка отчёта'!B:B,0))</f>
        <v>0</v>
      </c>
      <c r="G195" s="40">
        <f>INDEX('Расшифровка отчёта'!P:P,MATCH('Тех отчёт'!A195,'Расшифровка отчёта'!B:B,0))</f>
        <v>0</v>
      </c>
      <c r="H195" s="41" t="str">
        <f t="shared" si="8"/>
        <v>-</v>
      </c>
      <c r="I195" s="42">
        <f t="shared" si="9"/>
        <v>0</v>
      </c>
      <c r="J195" s="41" t="str">
        <f t="shared" si="10"/>
        <v>-</v>
      </c>
      <c r="L195" s="43" t="e">
        <f>AVERAGEIF('Начисления и компенсации по тов'!A:A,'Тех отчёт'!A195,'Начисления и компенсации по тов'!W:W)</f>
        <v>#DIV/0!</v>
      </c>
      <c r="M195" s="37">
        <f>INDEX('Расшифровка отчёта'!H:H,MATCH('Тех отчёт'!A195,'Расшифровка отчёта'!B:B,0))</f>
        <v>0</v>
      </c>
      <c r="N195" s="37">
        <f>IFERROR(INDEX('Расшифровка отчёта'!#REF!,MATCH('Тех отчёт'!A195,'Расшифровка отчёта'!B:B,0)),0)</f>
        <v>0</v>
      </c>
      <c r="O195" s="52">
        <f>INDEX('Расшифровка отчёта'!K:K,MATCH('Тех отчёт'!A195,'Расшифровка отчёта'!B:B,0))</f>
        <v>0</v>
      </c>
      <c r="P195" s="37">
        <f>IFERROR(INDEX(Реклама!#REF!,MATCH('Тех отчёт'!A195,Реклама!#REF!,0)),0)</f>
        <v>0</v>
      </c>
      <c r="Q195" s="37" t="e">
        <f>INDEX('Расшифровка отчёта'!#REF!,MATCH('Тех отчёт'!A195,'Расшифровка отчёта'!B:B,0))</f>
        <v>#REF!</v>
      </c>
      <c r="R195" s="37">
        <f>IFERROR(INDEX('Расшифровка отчёта'!L:L,MATCH('Тех отчёт'!A195,'Расшифровка отчёта'!B:B,0)),0)</f>
        <v>0</v>
      </c>
      <c r="S195" s="37">
        <f>SUMIF(Хранение!I:I,'Тех отчёт'!A195,Хранение!G:G)</f>
        <v>0</v>
      </c>
      <c r="T195" s="55">
        <f t="shared" si="11"/>
        <v>0</v>
      </c>
    </row>
    <row r="196" spans="1:20" x14ac:dyDescent="0.3">
      <c r="A196" s="37" t="s">
        <v>217</v>
      </c>
      <c r="B196" s="44" t="s">
        <v>136</v>
      </c>
      <c r="C196" s="37" t="e">
        <f>INDEX(Себестоимость!B:B,MATCH('Тех отчёт'!A196,Себестоимость!A:A,0))</f>
        <v>#N/A</v>
      </c>
      <c r="D196" s="39">
        <f>SUMIF(Заказы!A:A,'Тех отчёт'!A196,Заказы!J:J)</f>
        <v>0</v>
      </c>
      <c r="E196" s="40">
        <f>SUMIF(Заказы!A:A,'Тех отчёт'!A196,Заказы!F:F)</f>
        <v>0</v>
      </c>
      <c r="F196" s="52">
        <f>INDEX('Расшифровка отчёта'!O:O,MATCH('Тех отчёт'!A196,'Расшифровка отчёта'!B:B,0))</f>
        <v>0</v>
      </c>
      <c r="G196" s="40">
        <f>INDEX('Расшифровка отчёта'!P:P,MATCH('Тех отчёт'!A196,'Расшифровка отчёта'!B:B,0))</f>
        <v>0</v>
      </c>
      <c r="H196" s="41" t="str">
        <f t="shared" ref="H196:H259" si="12">IFERROR(G196/E196,"-")</f>
        <v>-</v>
      </c>
      <c r="I196" s="42">
        <f t="shared" ref="I196:I259" si="13">IFERROR((F196-M196-N196-(O196*G196)-(C196*G196)-P196-Q196-R196-S196-T196),0)</f>
        <v>0</v>
      </c>
      <c r="J196" s="41" t="str">
        <f t="shared" ref="J196:J259" si="14">IFERROR(I196/F196,"-")</f>
        <v>-</v>
      </c>
      <c r="L196" s="43" t="e">
        <f>AVERAGEIF('Начисления и компенсации по тов'!A:A,'Тех отчёт'!A196,'Начисления и компенсации по тов'!W:W)</f>
        <v>#DIV/0!</v>
      </c>
      <c r="M196" s="37">
        <f>INDEX('Расшифровка отчёта'!H:H,MATCH('Тех отчёт'!A196,'Расшифровка отчёта'!B:B,0))</f>
        <v>0</v>
      </c>
      <c r="N196" s="37">
        <f>IFERROR(INDEX('Расшифровка отчёта'!#REF!,MATCH('Тех отчёт'!A196,'Расшифровка отчёта'!B:B,0)),0)</f>
        <v>0</v>
      </c>
      <c r="O196" s="52">
        <f>INDEX('Расшифровка отчёта'!K:K,MATCH('Тех отчёт'!A196,'Расшифровка отчёта'!B:B,0))</f>
        <v>0</v>
      </c>
      <c r="P196" s="37">
        <f>IFERROR(INDEX(Реклама!#REF!,MATCH('Тех отчёт'!A196,Реклама!#REF!,0)),0)</f>
        <v>0</v>
      </c>
      <c r="Q196" s="37" t="e">
        <f>INDEX('Расшифровка отчёта'!#REF!,MATCH('Тех отчёт'!A196,'Расшифровка отчёта'!B:B,0))</f>
        <v>#REF!</v>
      </c>
      <c r="R196" s="37">
        <f>IFERROR(INDEX('Расшифровка отчёта'!L:L,MATCH('Тех отчёт'!A196,'Расшифровка отчёта'!B:B,0)),0)</f>
        <v>0</v>
      </c>
      <c r="S196" s="37">
        <f>SUMIF(Хранение!I:I,'Тех отчёт'!A196,Хранение!G:G)</f>
        <v>0</v>
      </c>
      <c r="T196" s="55">
        <f t="shared" ref="T196:T259" si="15">F196*$T$2</f>
        <v>0</v>
      </c>
    </row>
    <row r="197" spans="1:20" x14ac:dyDescent="0.3">
      <c r="A197" s="37" t="s">
        <v>218</v>
      </c>
      <c r="B197" s="44" t="s">
        <v>136</v>
      </c>
      <c r="C197" s="37" t="e">
        <f>INDEX(Себестоимость!B:B,MATCH('Тех отчёт'!A197,Себестоимость!A:A,0))</f>
        <v>#N/A</v>
      </c>
      <c r="D197" s="39">
        <f>SUMIF(Заказы!A:A,'Тех отчёт'!A197,Заказы!J:J)</f>
        <v>0</v>
      </c>
      <c r="E197" s="40">
        <f>SUMIF(Заказы!A:A,'Тех отчёт'!A197,Заказы!F:F)</f>
        <v>0</v>
      </c>
      <c r="F197" s="52">
        <f>INDEX('Расшифровка отчёта'!O:O,MATCH('Тех отчёт'!A197,'Расшифровка отчёта'!B:B,0))</f>
        <v>0</v>
      </c>
      <c r="G197" s="40">
        <f>INDEX('Расшифровка отчёта'!P:P,MATCH('Тех отчёт'!A197,'Расшифровка отчёта'!B:B,0))</f>
        <v>0</v>
      </c>
      <c r="H197" s="41" t="str">
        <f t="shared" si="12"/>
        <v>-</v>
      </c>
      <c r="I197" s="42">
        <f t="shared" si="13"/>
        <v>0</v>
      </c>
      <c r="J197" s="41" t="str">
        <f t="shared" si="14"/>
        <v>-</v>
      </c>
      <c r="L197" s="43" t="e">
        <f>AVERAGEIF('Начисления и компенсации по тов'!A:A,'Тех отчёт'!A197,'Начисления и компенсации по тов'!W:W)</f>
        <v>#DIV/0!</v>
      </c>
      <c r="M197" s="37">
        <f>INDEX('Расшифровка отчёта'!H:H,MATCH('Тех отчёт'!A197,'Расшифровка отчёта'!B:B,0))</f>
        <v>0</v>
      </c>
      <c r="N197" s="37">
        <f>IFERROR(INDEX('Расшифровка отчёта'!#REF!,MATCH('Тех отчёт'!A197,'Расшифровка отчёта'!B:B,0)),0)</f>
        <v>0</v>
      </c>
      <c r="O197" s="52">
        <f>INDEX('Расшифровка отчёта'!K:K,MATCH('Тех отчёт'!A197,'Расшифровка отчёта'!B:B,0))</f>
        <v>0</v>
      </c>
      <c r="P197" s="37">
        <f>IFERROR(INDEX(Реклама!#REF!,MATCH('Тех отчёт'!A197,Реклама!#REF!,0)),0)</f>
        <v>0</v>
      </c>
      <c r="Q197" s="37" t="e">
        <f>INDEX('Расшифровка отчёта'!#REF!,MATCH('Тех отчёт'!A197,'Расшифровка отчёта'!B:B,0))</f>
        <v>#REF!</v>
      </c>
      <c r="R197" s="37">
        <f>IFERROR(INDEX('Расшифровка отчёта'!L:L,MATCH('Тех отчёт'!A197,'Расшифровка отчёта'!B:B,0)),0)</f>
        <v>0</v>
      </c>
      <c r="S197" s="37">
        <f>SUMIF(Хранение!I:I,'Тех отчёт'!A197,Хранение!G:G)</f>
        <v>0</v>
      </c>
      <c r="T197" s="55">
        <f t="shared" si="15"/>
        <v>0</v>
      </c>
    </row>
    <row r="198" spans="1:20" x14ac:dyDescent="0.3">
      <c r="A198" s="37" t="s">
        <v>219</v>
      </c>
      <c r="B198" s="44" t="s">
        <v>136</v>
      </c>
      <c r="C198" s="37" t="e">
        <f>INDEX(Себестоимость!B:B,MATCH('Тех отчёт'!A198,Себестоимость!A:A,0))</f>
        <v>#N/A</v>
      </c>
      <c r="D198" s="39">
        <f>SUMIF(Заказы!A:A,'Тех отчёт'!A198,Заказы!J:J)</f>
        <v>0</v>
      </c>
      <c r="E198" s="40">
        <f>SUMIF(Заказы!A:A,'Тех отчёт'!A198,Заказы!F:F)</f>
        <v>0</v>
      </c>
      <c r="F198" s="52">
        <f>INDEX('Расшифровка отчёта'!O:O,MATCH('Тех отчёт'!A198,'Расшифровка отчёта'!B:B,0))</f>
        <v>0</v>
      </c>
      <c r="G198" s="40">
        <f>INDEX('Расшифровка отчёта'!P:P,MATCH('Тех отчёт'!A198,'Расшифровка отчёта'!B:B,0))</f>
        <v>0</v>
      </c>
      <c r="H198" s="41" t="str">
        <f t="shared" si="12"/>
        <v>-</v>
      </c>
      <c r="I198" s="42">
        <f t="shared" si="13"/>
        <v>0</v>
      </c>
      <c r="J198" s="41" t="str">
        <f t="shared" si="14"/>
        <v>-</v>
      </c>
      <c r="L198" s="43" t="e">
        <f>AVERAGEIF('Начисления и компенсации по тов'!A:A,'Тех отчёт'!A198,'Начисления и компенсации по тов'!W:W)</f>
        <v>#DIV/0!</v>
      </c>
      <c r="M198" s="37">
        <f>INDEX('Расшифровка отчёта'!H:H,MATCH('Тех отчёт'!A198,'Расшифровка отчёта'!B:B,0))</f>
        <v>0</v>
      </c>
      <c r="N198" s="37">
        <f>IFERROR(INDEX('Расшифровка отчёта'!#REF!,MATCH('Тех отчёт'!A198,'Расшифровка отчёта'!B:B,0)),0)</f>
        <v>0</v>
      </c>
      <c r="O198" s="52">
        <f>INDEX('Расшифровка отчёта'!K:K,MATCH('Тех отчёт'!A198,'Расшифровка отчёта'!B:B,0))</f>
        <v>0</v>
      </c>
      <c r="P198" s="37">
        <f>IFERROR(INDEX(Реклама!#REF!,MATCH('Тех отчёт'!A198,Реклама!#REF!,0)),0)</f>
        <v>0</v>
      </c>
      <c r="Q198" s="37" t="e">
        <f>INDEX('Расшифровка отчёта'!#REF!,MATCH('Тех отчёт'!A198,'Расшифровка отчёта'!B:B,0))</f>
        <v>#REF!</v>
      </c>
      <c r="R198" s="37">
        <f>IFERROR(INDEX('Расшифровка отчёта'!L:L,MATCH('Тех отчёт'!A198,'Расшифровка отчёта'!B:B,0)),0)</f>
        <v>0</v>
      </c>
      <c r="S198" s="37">
        <f>SUMIF(Хранение!I:I,'Тех отчёт'!A198,Хранение!G:G)</f>
        <v>0</v>
      </c>
      <c r="T198" s="55">
        <f t="shared" si="15"/>
        <v>0</v>
      </c>
    </row>
    <row r="199" spans="1:20" x14ac:dyDescent="0.3">
      <c r="A199" s="37" t="s">
        <v>220</v>
      </c>
      <c r="B199" s="44" t="s">
        <v>136</v>
      </c>
      <c r="C199" s="37" t="e">
        <f>INDEX(Себестоимость!B:B,MATCH('Тех отчёт'!A199,Себестоимость!A:A,0))</f>
        <v>#N/A</v>
      </c>
      <c r="D199" s="39">
        <f>SUMIF(Заказы!A:A,'Тех отчёт'!A199,Заказы!J:J)</f>
        <v>0</v>
      </c>
      <c r="E199" s="40">
        <f>SUMIF(Заказы!A:A,'Тех отчёт'!A199,Заказы!F:F)</f>
        <v>0</v>
      </c>
      <c r="F199" s="52">
        <f>INDEX('Расшифровка отчёта'!O:O,MATCH('Тех отчёт'!A199,'Расшифровка отчёта'!B:B,0))</f>
        <v>0</v>
      </c>
      <c r="G199" s="40">
        <f>INDEX('Расшифровка отчёта'!P:P,MATCH('Тех отчёт'!A199,'Расшифровка отчёта'!B:B,0))</f>
        <v>0</v>
      </c>
      <c r="H199" s="41" t="str">
        <f t="shared" si="12"/>
        <v>-</v>
      </c>
      <c r="I199" s="42">
        <f t="shared" si="13"/>
        <v>0</v>
      </c>
      <c r="J199" s="41" t="str">
        <f t="shared" si="14"/>
        <v>-</v>
      </c>
      <c r="L199" s="43" t="e">
        <f>AVERAGEIF('Начисления и компенсации по тов'!A:A,'Тех отчёт'!A199,'Начисления и компенсации по тов'!W:W)</f>
        <v>#DIV/0!</v>
      </c>
      <c r="M199" s="37">
        <f>INDEX('Расшифровка отчёта'!H:H,MATCH('Тех отчёт'!A199,'Расшифровка отчёта'!B:B,0))</f>
        <v>0</v>
      </c>
      <c r="N199" s="37">
        <f>IFERROR(INDEX('Расшифровка отчёта'!#REF!,MATCH('Тех отчёт'!A199,'Расшифровка отчёта'!B:B,0)),0)</f>
        <v>0</v>
      </c>
      <c r="O199" s="52">
        <f>INDEX('Расшифровка отчёта'!K:K,MATCH('Тех отчёт'!A199,'Расшифровка отчёта'!B:B,0))</f>
        <v>0</v>
      </c>
      <c r="P199" s="37">
        <f>IFERROR(INDEX(Реклама!#REF!,MATCH('Тех отчёт'!A199,Реклама!#REF!,0)),0)</f>
        <v>0</v>
      </c>
      <c r="Q199" s="37" t="e">
        <f>INDEX('Расшифровка отчёта'!#REF!,MATCH('Тех отчёт'!A199,'Расшифровка отчёта'!B:B,0))</f>
        <v>#REF!</v>
      </c>
      <c r="R199" s="37">
        <f>IFERROR(INDEX('Расшифровка отчёта'!L:L,MATCH('Тех отчёт'!A199,'Расшифровка отчёта'!B:B,0)),0)</f>
        <v>0</v>
      </c>
      <c r="S199" s="37">
        <f>SUMIF(Хранение!I:I,'Тех отчёт'!A199,Хранение!G:G)</f>
        <v>0</v>
      </c>
      <c r="T199" s="55">
        <f t="shared" si="15"/>
        <v>0</v>
      </c>
    </row>
    <row r="200" spans="1:20" x14ac:dyDescent="0.3">
      <c r="A200" s="37" t="s">
        <v>221</v>
      </c>
      <c r="B200" s="44" t="s">
        <v>136</v>
      </c>
      <c r="C200" s="37" t="e">
        <f>INDEX(Себестоимость!B:B,MATCH('Тех отчёт'!A200,Себестоимость!A:A,0))</f>
        <v>#N/A</v>
      </c>
      <c r="D200" s="39">
        <f>SUMIF(Заказы!A:A,'Тех отчёт'!A200,Заказы!J:J)</f>
        <v>0</v>
      </c>
      <c r="E200" s="40">
        <f>SUMIF(Заказы!A:A,'Тех отчёт'!A200,Заказы!F:F)</f>
        <v>0</v>
      </c>
      <c r="F200" s="52">
        <f>INDEX('Расшифровка отчёта'!O:O,MATCH('Тех отчёт'!A200,'Расшифровка отчёта'!B:B,0))</f>
        <v>0</v>
      </c>
      <c r="G200" s="40">
        <f>INDEX('Расшифровка отчёта'!P:P,MATCH('Тех отчёт'!A200,'Расшифровка отчёта'!B:B,0))</f>
        <v>0</v>
      </c>
      <c r="H200" s="41" t="str">
        <f t="shared" si="12"/>
        <v>-</v>
      </c>
      <c r="I200" s="42">
        <f t="shared" si="13"/>
        <v>0</v>
      </c>
      <c r="J200" s="41" t="str">
        <f t="shared" si="14"/>
        <v>-</v>
      </c>
      <c r="L200" s="43" t="e">
        <f>AVERAGEIF('Начисления и компенсации по тов'!A:A,'Тех отчёт'!A200,'Начисления и компенсации по тов'!W:W)</f>
        <v>#DIV/0!</v>
      </c>
      <c r="M200" s="37">
        <f>INDEX('Расшифровка отчёта'!H:H,MATCH('Тех отчёт'!A200,'Расшифровка отчёта'!B:B,0))</f>
        <v>0</v>
      </c>
      <c r="N200" s="37">
        <f>IFERROR(INDEX('Расшифровка отчёта'!#REF!,MATCH('Тех отчёт'!A200,'Расшифровка отчёта'!B:B,0)),0)</f>
        <v>0</v>
      </c>
      <c r="O200" s="52">
        <f>INDEX('Расшифровка отчёта'!K:K,MATCH('Тех отчёт'!A200,'Расшифровка отчёта'!B:B,0))</f>
        <v>0</v>
      </c>
      <c r="P200" s="37">
        <f>IFERROR(INDEX(Реклама!#REF!,MATCH('Тех отчёт'!A200,Реклама!#REF!,0)),0)</f>
        <v>0</v>
      </c>
      <c r="Q200" s="37" t="e">
        <f>INDEX('Расшифровка отчёта'!#REF!,MATCH('Тех отчёт'!A200,'Расшифровка отчёта'!B:B,0))</f>
        <v>#REF!</v>
      </c>
      <c r="R200" s="37">
        <f>IFERROR(INDEX('Расшифровка отчёта'!L:L,MATCH('Тех отчёт'!A200,'Расшифровка отчёта'!B:B,0)),0)</f>
        <v>0</v>
      </c>
      <c r="S200" s="37">
        <f>SUMIF(Хранение!I:I,'Тех отчёт'!A200,Хранение!G:G)</f>
        <v>0</v>
      </c>
      <c r="T200" s="55">
        <f t="shared" si="15"/>
        <v>0</v>
      </c>
    </row>
    <row r="201" spans="1:20" x14ac:dyDescent="0.3">
      <c r="A201" s="37" t="s">
        <v>222</v>
      </c>
      <c r="B201" s="44" t="s">
        <v>136</v>
      </c>
      <c r="C201" s="37" t="e">
        <f>INDEX(Себестоимость!B:B,MATCH('Тех отчёт'!A201,Себестоимость!A:A,0))</f>
        <v>#N/A</v>
      </c>
      <c r="D201" s="39">
        <f>SUMIF(Заказы!A:A,'Тех отчёт'!A201,Заказы!J:J)</f>
        <v>0</v>
      </c>
      <c r="E201" s="40">
        <f>SUMIF(Заказы!A:A,'Тех отчёт'!A201,Заказы!F:F)</f>
        <v>0</v>
      </c>
      <c r="F201" s="52">
        <f>INDEX('Расшифровка отчёта'!O:O,MATCH('Тех отчёт'!A201,'Расшифровка отчёта'!B:B,0))</f>
        <v>0</v>
      </c>
      <c r="G201" s="40">
        <f>INDEX('Расшифровка отчёта'!P:P,MATCH('Тех отчёт'!A201,'Расшифровка отчёта'!B:B,0))</f>
        <v>0</v>
      </c>
      <c r="H201" s="41" t="str">
        <f t="shared" si="12"/>
        <v>-</v>
      </c>
      <c r="I201" s="42">
        <f t="shared" si="13"/>
        <v>0</v>
      </c>
      <c r="J201" s="41" t="str">
        <f t="shared" si="14"/>
        <v>-</v>
      </c>
      <c r="L201" s="43" t="e">
        <f>AVERAGEIF('Начисления и компенсации по тов'!A:A,'Тех отчёт'!A201,'Начисления и компенсации по тов'!W:W)</f>
        <v>#DIV/0!</v>
      </c>
      <c r="M201" s="37">
        <f>INDEX('Расшифровка отчёта'!H:H,MATCH('Тех отчёт'!A201,'Расшифровка отчёта'!B:B,0))</f>
        <v>0</v>
      </c>
      <c r="N201" s="37">
        <f>IFERROR(INDEX('Расшифровка отчёта'!#REF!,MATCH('Тех отчёт'!A201,'Расшифровка отчёта'!B:B,0)),0)</f>
        <v>0</v>
      </c>
      <c r="O201" s="52">
        <f>INDEX('Расшифровка отчёта'!K:K,MATCH('Тех отчёт'!A201,'Расшифровка отчёта'!B:B,0))</f>
        <v>0</v>
      </c>
      <c r="P201" s="37">
        <f>IFERROR(INDEX(Реклама!#REF!,MATCH('Тех отчёт'!A201,Реклама!#REF!,0)),0)</f>
        <v>0</v>
      </c>
      <c r="Q201" s="37" t="e">
        <f>INDEX('Расшифровка отчёта'!#REF!,MATCH('Тех отчёт'!A201,'Расшифровка отчёта'!B:B,0))</f>
        <v>#REF!</v>
      </c>
      <c r="R201" s="37">
        <f>IFERROR(INDEX('Расшифровка отчёта'!L:L,MATCH('Тех отчёт'!A201,'Расшифровка отчёта'!B:B,0)),0)</f>
        <v>0</v>
      </c>
      <c r="S201" s="37">
        <f>SUMIF(Хранение!I:I,'Тех отчёт'!A201,Хранение!G:G)</f>
        <v>0</v>
      </c>
      <c r="T201" s="55">
        <f t="shared" si="15"/>
        <v>0</v>
      </c>
    </row>
    <row r="202" spans="1:20" x14ac:dyDescent="0.3">
      <c r="A202" s="37" t="s">
        <v>223</v>
      </c>
      <c r="B202" s="44" t="s">
        <v>136</v>
      </c>
      <c r="C202" s="37" t="e">
        <f>INDEX(Себестоимость!B:B,MATCH('Тех отчёт'!A202,Себестоимость!A:A,0))</f>
        <v>#N/A</v>
      </c>
      <c r="D202" s="39">
        <f>SUMIF(Заказы!A:A,'Тех отчёт'!A202,Заказы!J:J)</f>
        <v>0</v>
      </c>
      <c r="E202" s="40">
        <f>SUMIF(Заказы!A:A,'Тех отчёт'!A202,Заказы!F:F)</f>
        <v>0</v>
      </c>
      <c r="F202" s="52">
        <f>INDEX('Расшифровка отчёта'!O:O,MATCH('Тех отчёт'!A202,'Расшифровка отчёта'!B:B,0))</f>
        <v>0</v>
      </c>
      <c r="G202" s="40">
        <f>INDEX('Расшифровка отчёта'!P:P,MATCH('Тех отчёт'!A202,'Расшифровка отчёта'!B:B,0))</f>
        <v>0</v>
      </c>
      <c r="H202" s="41" t="str">
        <f t="shared" si="12"/>
        <v>-</v>
      </c>
      <c r="I202" s="42">
        <f t="shared" si="13"/>
        <v>0</v>
      </c>
      <c r="J202" s="41" t="str">
        <f t="shared" si="14"/>
        <v>-</v>
      </c>
      <c r="L202" s="43" t="e">
        <f>AVERAGEIF('Начисления и компенсации по тов'!A:A,'Тех отчёт'!A202,'Начисления и компенсации по тов'!W:W)</f>
        <v>#DIV/0!</v>
      </c>
      <c r="M202" s="37">
        <f>INDEX('Расшифровка отчёта'!H:H,MATCH('Тех отчёт'!A202,'Расшифровка отчёта'!B:B,0))</f>
        <v>0</v>
      </c>
      <c r="N202" s="37">
        <f>IFERROR(INDEX('Расшифровка отчёта'!#REF!,MATCH('Тех отчёт'!A202,'Расшифровка отчёта'!B:B,0)),0)</f>
        <v>0</v>
      </c>
      <c r="O202" s="52">
        <f>INDEX('Расшифровка отчёта'!K:K,MATCH('Тех отчёт'!A202,'Расшифровка отчёта'!B:B,0))</f>
        <v>0</v>
      </c>
      <c r="P202" s="37">
        <f>IFERROR(INDEX(Реклама!#REF!,MATCH('Тех отчёт'!A202,Реклама!#REF!,0)),0)</f>
        <v>0</v>
      </c>
      <c r="Q202" s="37" t="e">
        <f>INDEX('Расшифровка отчёта'!#REF!,MATCH('Тех отчёт'!A202,'Расшифровка отчёта'!B:B,0))</f>
        <v>#REF!</v>
      </c>
      <c r="R202" s="37">
        <f>IFERROR(INDEX('Расшифровка отчёта'!L:L,MATCH('Тех отчёт'!A202,'Расшифровка отчёта'!B:B,0)),0)</f>
        <v>0</v>
      </c>
      <c r="S202" s="37">
        <f>SUMIF(Хранение!I:I,'Тех отчёт'!A202,Хранение!G:G)</f>
        <v>0</v>
      </c>
      <c r="T202" s="55">
        <f t="shared" si="15"/>
        <v>0</v>
      </c>
    </row>
    <row r="203" spans="1:20" x14ac:dyDescent="0.3">
      <c r="A203" s="37" t="s">
        <v>224</v>
      </c>
      <c r="B203" s="44" t="s">
        <v>136</v>
      </c>
      <c r="C203" s="37" t="e">
        <f>INDEX(Себестоимость!B:B,MATCH('Тех отчёт'!A203,Себестоимость!A:A,0))</f>
        <v>#N/A</v>
      </c>
      <c r="D203" s="39">
        <f>SUMIF(Заказы!A:A,'Тех отчёт'!A203,Заказы!J:J)</f>
        <v>0</v>
      </c>
      <c r="E203" s="40">
        <f>SUMIF(Заказы!A:A,'Тех отчёт'!A203,Заказы!F:F)</f>
        <v>0</v>
      </c>
      <c r="F203" s="52">
        <f>INDEX('Расшифровка отчёта'!O:O,MATCH('Тех отчёт'!A203,'Расшифровка отчёта'!B:B,0))</f>
        <v>0</v>
      </c>
      <c r="G203" s="40">
        <f>INDEX('Расшифровка отчёта'!P:P,MATCH('Тех отчёт'!A203,'Расшифровка отчёта'!B:B,0))</f>
        <v>0</v>
      </c>
      <c r="H203" s="41" t="str">
        <f t="shared" si="12"/>
        <v>-</v>
      </c>
      <c r="I203" s="42">
        <f t="shared" si="13"/>
        <v>0</v>
      </c>
      <c r="J203" s="41" t="str">
        <f t="shared" si="14"/>
        <v>-</v>
      </c>
      <c r="L203" s="43" t="e">
        <f>AVERAGEIF('Начисления и компенсации по тов'!A:A,'Тех отчёт'!A203,'Начисления и компенсации по тов'!W:W)</f>
        <v>#DIV/0!</v>
      </c>
      <c r="M203" s="37">
        <f>INDEX('Расшифровка отчёта'!H:H,MATCH('Тех отчёт'!A203,'Расшифровка отчёта'!B:B,0))</f>
        <v>0</v>
      </c>
      <c r="N203" s="37">
        <f>IFERROR(INDEX('Расшифровка отчёта'!#REF!,MATCH('Тех отчёт'!A203,'Расшифровка отчёта'!B:B,0)),0)</f>
        <v>0</v>
      </c>
      <c r="O203" s="52">
        <f>INDEX('Расшифровка отчёта'!K:K,MATCH('Тех отчёт'!A203,'Расшифровка отчёта'!B:B,0))</f>
        <v>0</v>
      </c>
      <c r="P203" s="37">
        <f>IFERROR(INDEX(Реклама!#REF!,MATCH('Тех отчёт'!A203,Реклама!#REF!,0)),0)</f>
        <v>0</v>
      </c>
      <c r="Q203" s="37" t="e">
        <f>INDEX('Расшифровка отчёта'!#REF!,MATCH('Тех отчёт'!A203,'Расшифровка отчёта'!B:B,0))</f>
        <v>#REF!</v>
      </c>
      <c r="R203" s="37">
        <f>IFERROR(INDEX('Расшифровка отчёта'!L:L,MATCH('Тех отчёт'!A203,'Расшифровка отчёта'!B:B,0)),0)</f>
        <v>0</v>
      </c>
      <c r="S203" s="37">
        <f>SUMIF(Хранение!I:I,'Тех отчёт'!A203,Хранение!G:G)</f>
        <v>0</v>
      </c>
      <c r="T203" s="55">
        <f t="shared" si="15"/>
        <v>0</v>
      </c>
    </row>
    <row r="204" spans="1:20" x14ac:dyDescent="0.3">
      <c r="A204" s="37" t="s">
        <v>225</v>
      </c>
      <c r="B204" s="44" t="s">
        <v>136</v>
      </c>
      <c r="C204" s="37" t="e">
        <f>INDEX(Себестоимость!B:B,MATCH('Тех отчёт'!A204,Себестоимость!A:A,0))</f>
        <v>#N/A</v>
      </c>
      <c r="D204" s="39">
        <f>SUMIF(Заказы!A:A,'Тех отчёт'!A204,Заказы!J:J)</f>
        <v>0</v>
      </c>
      <c r="E204" s="40">
        <f>SUMIF(Заказы!A:A,'Тех отчёт'!A204,Заказы!F:F)</f>
        <v>0</v>
      </c>
      <c r="F204" s="52">
        <f>INDEX('Расшифровка отчёта'!O:O,MATCH('Тех отчёт'!A204,'Расшифровка отчёта'!B:B,0))</f>
        <v>0</v>
      </c>
      <c r="G204" s="40">
        <f>INDEX('Расшифровка отчёта'!P:P,MATCH('Тех отчёт'!A204,'Расшифровка отчёта'!B:B,0))</f>
        <v>0</v>
      </c>
      <c r="H204" s="41" t="str">
        <f t="shared" si="12"/>
        <v>-</v>
      </c>
      <c r="I204" s="42">
        <f t="shared" si="13"/>
        <v>0</v>
      </c>
      <c r="J204" s="41" t="str">
        <f t="shared" si="14"/>
        <v>-</v>
      </c>
      <c r="L204" s="43" t="e">
        <f>AVERAGEIF('Начисления и компенсации по тов'!A:A,'Тех отчёт'!A204,'Начисления и компенсации по тов'!W:W)</f>
        <v>#DIV/0!</v>
      </c>
      <c r="M204" s="37">
        <f>INDEX('Расшифровка отчёта'!H:H,MATCH('Тех отчёт'!A204,'Расшифровка отчёта'!B:B,0))</f>
        <v>0</v>
      </c>
      <c r="N204" s="37">
        <f>IFERROR(INDEX('Расшифровка отчёта'!#REF!,MATCH('Тех отчёт'!A204,'Расшифровка отчёта'!B:B,0)),0)</f>
        <v>0</v>
      </c>
      <c r="O204" s="52">
        <f>INDEX('Расшифровка отчёта'!K:K,MATCH('Тех отчёт'!A204,'Расшифровка отчёта'!B:B,0))</f>
        <v>0</v>
      </c>
      <c r="P204" s="37">
        <f>IFERROR(INDEX(Реклама!#REF!,MATCH('Тех отчёт'!A204,Реклама!#REF!,0)),0)</f>
        <v>0</v>
      </c>
      <c r="Q204" s="37" t="e">
        <f>INDEX('Расшифровка отчёта'!#REF!,MATCH('Тех отчёт'!A204,'Расшифровка отчёта'!B:B,0))</f>
        <v>#REF!</v>
      </c>
      <c r="R204" s="37">
        <f>IFERROR(INDEX('Расшифровка отчёта'!L:L,MATCH('Тех отчёт'!A204,'Расшифровка отчёта'!B:B,0)),0)</f>
        <v>0</v>
      </c>
      <c r="S204" s="37">
        <f>SUMIF(Хранение!I:I,'Тех отчёт'!A204,Хранение!G:G)</f>
        <v>0</v>
      </c>
      <c r="T204" s="55">
        <f t="shared" si="15"/>
        <v>0</v>
      </c>
    </row>
    <row r="205" spans="1:20" x14ac:dyDescent="0.3">
      <c r="A205" s="37" t="s">
        <v>226</v>
      </c>
      <c r="B205" s="44" t="s">
        <v>136</v>
      </c>
      <c r="C205" s="37" t="e">
        <f>INDEX(Себестоимость!B:B,MATCH('Тех отчёт'!A205,Себестоимость!A:A,0))</f>
        <v>#N/A</v>
      </c>
      <c r="D205" s="39">
        <f>SUMIF(Заказы!A:A,'Тех отчёт'!A205,Заказы!J:J)</f>
        <v>0</v>
      </c>
      <c r="E205" s="40">
        <f>SUMIF(Заказы!A:A,'Тех отчёт'!A205,Заказы!F:F)</f>
        <v>0</v>
      </c>
      <c r="F205" s="52">
        <f>INDEX('Расшифровка отчёта'!O:O,MATCH('Тех отчёт'!A205,'Расшифровка отчёта'!B:B,0))</f>
        <v>0</v>
      </c>
      <c r="G205" s="40">
        <f>INDEX('Расшифровка отчёта'!P:P,MATCH('Тех отчёт'!A205,'Расшифровка отчёта'!B:B,0))</f>
        <v>0</v>
      </c>
      <c r="H205" s="41" t="str">
        <f t="shared" si="12"/>
        <v>-</v>
      </c>
      <c r="I205" s="42">
        <f t="shared" si="13"/>
        <v>0</v>
      </c>
      <c r="J205" s="41" t="str">
        <f t="shared" si="14"/>
        <v>-</v>
      </c>
      <c r="L205" s="43" t="e">
        <f>AVERAGEIF('Начисления и компенсации по тов'!A:A,'Тех отчёт'!A205,'Начисления и компенсации по тов'!W:W)</f>
        <v>#DIV/0!</v>
      </c>
      <c r="M205" s="37">
        <f>INDEX('Расшифровка отчёта'!H:H,MATCH('Тех отчёт'!A205,'Расшифровка отчёта'!B:B,0))</f>
        <v>0</v>
      </c>
      <c r="N205" s="37">
        <f>IFERROR(INDEX('Расшифровка отчёта'!#REF!,MATCH('Тех отчёт'!A205,'Расшифровка отчёта'!B:B,0)),0)</f>
        <v>0</v>
      </c>
      <c r="O205" s="52">
        <f>INDEX('Расшифровка отчёта'!K:K,MATCH('Тех отчёт'!A205,'Расшифровка отчёта'!B:B,0))</f>
        <v>0</v>
      </c>
      <c r="P205" s="37">
        <f>IFERROR(INDEX(Реклама!#REF!,MATCH('Тех отчёт'!A205,Реклама!#REF!,0)),0)</f>
        <v>0</v>
      </c>
      <c r="Q205" s="37" t="e">
        <f>INDEX('Расшифровка отчёта'!#REF!,MATCH('Тех отчёт'!A205,'Расшифровка отчёта'!B:B,0))</f>
        <v>#REF!</v>
      </c>
      <c r="R205" s="37">
        <f>IFERROR(INDEX('Расшифровка отчёта'!L:L,MATCH('Тех отчёт'!A205,'Расшифровка отчёта'!B:B,0)),0)</f>
        <v>0</v>
      </c>
      <c r="S205" s="37">
        <f>SUMIF(Хранение!I:I,'Тех отчёт'!A205,Хранение!G:G)</f>
        <v>0</v>
      </c>
      <c r="T205" s="55">
        <f t="shared" si="15"/>
        <v>0</v>
      </c>
    </row>
    <row r="206" spans="1:20" x14ac:dyDescent="0.3">
      <c r="A206" s="37" t="s">
        <v>227</v>
      </c>
      <c r="B206" s="44" t="s">
        <v>136</v>
      </c>
      <c r="C206" s="37" t="e">
        <f>INDEX(Себестоимость!B:B,MATCH('Тех отчёт'!A206,Себестоимость!A:A,0))</f>
        <v>#N/A</v>
      </c>
      <c r="D206" s="39">
        <f>SUMIF(Заказы!A:A,'Тех отчёт'!A206,Заказы!J:J)</f>
        <v>0</v>
      </c>
      <c r="E206" s="40">
        <f>SUMIF(Заказы!A:A,'Тех отчёт'!A206,Заказы!F:F)</f>
        <v>0</v>
      </c>
      <c r="F206" s="52">
        <f>INDEX('Расшифровка отчёта'!O:O,MATCH('Тех отчёт'!A206,'Расшифровка отчёта'!B:B,0))</f>
        <v>0</v>
      </c>
      <c r="G206" s="40">
        <f>INDEX('Расшифровка отчёта'!P:P,MATCH('Тех отчёт'!A206,'Расшифровка отчёта'!B:B,0))</f>
        <v>0</v>
      </c>
      <c r="H206" s="41" t="str">
        <f t="shared" si="12"/>
        <v>-</v>
      </c>
      <c r="I206" s="42">
        <f t="shared" si="13"/>
        <v>0</v>
      </c>
      <c r="J206" s="41" t="str">
        <f t="shared" si="14"/>
        <v>-</v>
      </c>
      <c r="L206" s="43" t="e">
        <f>AVERAGEIF('Начисления и компенсации по тов'!A:A,'Тех отчёт'!A206,'Начисления и компенсации по тов'!W:W)</f>
        <v>#DIV/0!</v>
      </c>
      <c r="M206" s="37">
        <f>INDEX('Расшифровка отчёта'!H:H,MATCH('Тех отчёт'!A206,'Расшифровка отчёта'!B:B,0))</f>
        <v>0</v>
      </c>
      <c r="N206" s="37">
        <f>IFERROR(INDEX('Расшифровка отчёта'!#REF!,MATCH('Тех отчёт'!A206,'Расшифровка отчёта'!B:B,0)),0)</f>
        <v>0</v>
      </c>
      <c r="O206" s="52">
        <f>INDEX('Расшифровка отчёта'!K:K,MATCH('Тех отчёт'!A206,'Расшифровка отчёта'!B:B,0))</f>
        <v>0</v>
      </c>
      <c r="P206" s="37">
        <f>IFERROR(INDEX(Реклама!#REF!,MATCH('Тех отчёт'!A206,Реклама!#REF!,0)),0)</f>
        <v>0</v>
      </c>
      <c r="Q206" s="37" t="e">
        <f>INDEX('Расшифровка отчёта'!#REF!,MATCH('Тех отчёт'!A206,'Расшифровка отчёта'!B:B,0))</f>
        <v>#REF!</v>
      </c>
      <c r="R206" s="37">
        <f>IFERROR(INDEX('Расшифровка отчёта'!L:L,MATCH('Тех отчёт'!A206,'Расшифровка отчёта'!B:B,0)),0)</f>
        <v>0</v>
      </c>
      <c r="S206" s="37">
        <f>SUMIF(Хранение!I:I,'Тех отчёт'!A206,Хранение!G:G)</f>
        <v>0</v>
      </c>
      <c r="T206" s="55">
        <f t="shared" si="15"/>
        <v>0</v>
      </c>
    </row>
    <row r="207" spans="1:20" x14ac:dyDescent="0.3">
      <c r="A207" s="37" t="s">
        <v>228</v>
      </c>
      <c r="B207" s="44" t="s">
        <v>136</v>
      </c>
      <c r="C207" s="37" t="e">
        <f>INDEX(Себестоимость!B:B,MATCH('Тех отчёт'!A207,Себестоимость!A:A,0))</f>
        <v>#N/A</v>
      </c>
      <c r="D207" s="39">
        <f>SUMIF(Заказы!A:A,'Тех отчёт'!A207,Заказы!J:J)</f>
        <v>0</v>
      </c>
      <c r="E207" s="40">
        <f>SUMIF(Заказы!A:A,'Тех отчёт'!A207,Заказы!F:F)</f>
        <v>0</v>
      </c>
      <c r="F207" s="52">
        <f>INDEX('Расшифровка отчёта'!O:O,MATCH('Тех отчёт'!A207,'Расшифровка отчёта'!B:B,0))</f>
        <v>0</v>
      </c>
      <c r="G207" s="40">
        <f>INDEX('Расшифровка отчёта'!P:P,MATCH('Тех отчёт'!A207,'Расшифровка отчёта'!B:B,0))</f>
        <v>0</v>
      </c>
      <c r="H207" s="41" t="str">
        <f t="shared" si="12"/>
        <v>-</v>
      </c>
      <c r="I207" s="42">
        <f t="shared" si="13"/>
        <v>0</v>
      </c>
      <c r="J207" s="41" t="str">
        <f t="shared" si="14"/>
        <v>-</v>
      </c>
      <c r="L207" s="43" t="e">
        <f>AVERAGEIF('Начисления и компенсации по тов'!A:A,'Тех отчёт'!A207,'Начисления и компенсации по тов'!W:W)</f>
        <v>#DIV/0!</v>
      </c>
      <c r="M207" s="37">
        <f>INDEX('Расшифровка отчёта'!H:H,MATCH('Тех отчёт'!A207,'Расшифровка отчёта'!B:B,0))</f>
        <v>0</v>
      </c>
      <c r="N207" s="37">
        <f>IFERROR(INDEX('Расшифровка отчёта'!#REF!,MATCH('Тех отчёт'!A207,'Расшифровка отчёта'!B:B,0)),0)</f>
        <v>0</v>
      </c>
      <c r="O207" s="52">
        <f>INDEX('Расшифровка отчёта'!K:K,MATCH('Тех отчёт'!A207,'Расшифровка отчёта'!B:B,0))</f>
        <v>0</v>
      </c>
      <c r="P207" s="37">
        <f>IFERROR(INDEX(Реклама!#REF!,MATCH('Тех отчёт'!A207,Реклама!#REF!,0)),0)</f>
        <v>0</v>
      </c>
      <c r="Q207" s="37" t="e">
        <f>INDEX('Расшифровка отчёта'!#REF!,MATCH('Тех отчёт'!A207,'Расшифровка отчёта'!B:B,0))</f>
        <v>#REF!</v>
      </c>
      <c r="R207" s="37">
        <f>IFERROR(INDEX('Расшифровка отчёта'!L:L,MATCH('Тех отчёт'!A207,'Расшифровка отчёта'!B:B,0)),0)</f>
        <v>0</v>
      </c>
      <c r="S207" s="37">
        <f>SUMIF(Хранение!I:I,'Тех отчёт'!A207,Хранение!G:G)</f>
        <v>0</v>
      </c>
      <c r="T207" s="55">
        <f t="shared" si="15"/>
        <v>0</v>
      </c>
    </row>
    <row r="208" spans="1:20" x14ac:dyDescent="0.3">
      <c r="A208" s="37" t="s">
        <v>229</v>
      </c>
      <c r="B208" s="44" t="s">
        <v>136</v>
      </c>
      <c r="C208" s="37" t="e">
        <f>INDEX(Себестоимость!B:B,MATCH('Тех отчёт'!A208,Себестоимость!A:A,0))</f>
        <v>#N/A</v>
      </c>
      <c r="D208" s="39">
        <f>SUMIF(Заказы!A:A,'Тех отчёт'!A208,Заказы!J:J)</f>
        <v>0</v>
      </c>
      <c r="E208" s="40">
        <f>SUMIF(Заказы!A:A,'Тех отчёт'!A208,Заказы!F:F)</f>
        <v>0</v>
      </c>
      <c r="F208" s="52">
        <f>INDEX('Расшифровка отчёта'!O:O,MATCH('Тех отчёт'!A208,'Расшифровка отчёта'!B:B,0))</f>
        <v>0</v>
      </c>
      <c r="G208" s="40">
        <f>INDEX('Расшифровка отчёта'!P:P,MATCH('Тех отчёт'!A208,'Расшифровка отчёта'!B:B,0))</f>
        <v>0</v>
      </c>
      <c r="H208" s="41" t="str">
        <f t="shared" si="12"/>
        <v>-</v>
      </c>
      <c r="I208" s="42">
        <f t="shared" si="13"/>
        <v>0</v>
      </c>
      <c r="J208" s="41" t="str">
        <f t="shared" si="14"/>
        <v>-</v>
      </c>
      <c r="L208" s="43" t="e">
        <f>AVERAGEIF('Начисления и компенсации по тов'!A:A,'Тех отчёт'!A208,'Начисления и компенсации по тов'!W:W)</f>
        <v>#DIV/0!</v>
      </c>
      <c r="M208" s="37">
        <f>INDEX('Расшифровка отчёта'!H:H,MATCH('Тех отчёт'!A208,'Расшифровка отчёта'!B:B,0))</f>
        <v>0</v>
      </c>
      <c r="N208" s="37">
        <f>IFERROR(INDEX('Расшифровка отчёта'!#REF!,MATCH('Тех отчёт'!A208,'Расшифровка отчёта'!B:B,0)),0)</f>
        <v>0</v>
      </c>
      <c r="O208" s="52">
        <f>INDEX('Расшифровка отчёта'!K:K,MATCH('Тех отчёт'!A208,'Расшифровка отчёта'!B:B,0))</f>
        <v>0</v>
      </c>
      <c r="P208" s="37">
        <f>IFERROR(INDEX(Реклама!#REF!,MATCH('Тех отчёт'!A208,Реклама!#REF!,0)),0)</f>
        <v>0</v>
      </c>
      <c r="Q208" s="37" t="e">
        <f>INDEX('Расшифровка отчёта'!#REF!,MATCH('Тех отчёт'!A208,'Расшифровка отчёта'!B:B,0))</f>
        <v>#REF!</v>
      </c>
      <c r="R208" s="37">
        <f>IFERROR(INDEX('Расшифровка отчёта'!L:L,MATCH('Тех отчёт'!A208,'Расшифровка отчёта'!B:B,0)),0)</f>
        <v>0</v>
      </c>
      <c r="S208" s="37">
        <f>SUMIF(Хранение!I:I,'Тех отчёт'!A208,Хранение!G:G)</f>
        <v>0</v>
      </c>
      <c r="T208" s="55">
        <f t="shared" si="15"/>
        <v>0</v>
      </c>
    </row>
    <row r="209" spans="1:20" x14ac:dyDescent="0.3">
      <c r="A209" s="37" t="s">
        <v>230</v>
      </c>
      <c r="B209" s="44" t="s">
        <v>136</v>
      </c>
      <c r="C209" s="37" t="e">
        <f>INDEX(Себестоимость!B:B,MATCH('Тех отчёт'!A209,Себестоимость!A:A,0))</f>
        <v>#N/A</v>
      </c>
      <c r="D209" s="39">
        <f>SUMIF(Заказы!A:A,'Тех отчёт'!A209,Заказы!J:J)</f>
        <v>0</v>
      </c>
      <c r="E209" s="40">
        <f>SUMIF(Заказы!A:A,'Тех отчёт'!A209,Заказы!F:F)</f>
        <v>0</v>
      </c>
      <c r="F209" s="52">
        <f>INDEX('Расшифровка отчёта'!O:O,MATCH('Тех отчёт'!A209,'Расшифровка отчёта'!B:B,0))</f>
        <v>0</v>
      </c>
      <c r="G209" s="40">
        <f>INDEX('Расшифровка отчёта'!P:P,MATCH('Тех отчёт'!A209,'Расшифровка отчёта'!B:B,0))</f>
        <v>0</v>
      </c>
      <c r="H209" s="41" t="str">
        <f t="shared" si="12"/>
        <v>-</v>
      </c>
      <c r="I209" s="42">
        <f t="shared" si="13"/>
        <v>0</v>
      </c>
      <c r="J209" s="41" t="str">
        <f t="shared" si="14"/>
        <v>-</v>
      </c>
      <c r="L209" s="43" t="e">
        <f>AVERAGEIF('Начисления и компенсации по тов'!A:A,'Тех отчёт'!A209,'Начисления и компенсации по тов'!W:W)</f>
        <v>#DIV/0!</v>
      </c>
      <c r="M209" s="37">
        <f>INDEX('Расшифровка отчёта'!H:H,MATCH('Тех отчёт'!A209,'Расшифровка отчёта'!B:B,0))</f>
        <v>0</v>
      </c>
      <c r="N209" s="37">
        <f>IFERROR(INDEX('Расшифровка отчёта'!#REF!,MATCH('Тех отчёт'!A209,'Расшифровка отчёта'!B:B,0)),0)</f>
        <v>0</v>
      </c>
      <c r="O209" s="52">
        <f>INDEX('Расшифровка отчёта'!K:K,MATCH('Тех отчёт'!A209,'Расшифровка отчёта'!B:B,0))</f>
        <v>0</v>
      </c>
      <c r="P209" s="37">
        <f>IFERROR(INDEX(Реклама!#REF!,MATCH('Тех отчёт'!A209,Реклама!#REF!,0)),0)</f>
        <v>0</v>
      </c>
      <c r="Q209" s="37" t="e">
        <f>INDEX('Расшифровка отчёта'!#REF!,MATCH('Тех отчёт'!A209,'Расшифровка отчёта'!B:B,0))</f>
        <v>#REF!</v>
      </c>
      <c r="R209" s="37">
        <f>IFERROR(INDEX('Расшифровка отчёта'!L:L,MATCH('Тех отчёт'!A209,'Расшифровка отчёта'!B:B,0)),0)</f>
        <v>0</v>
      </c>
      <c r="S209" s="37">
        <f>SUMIF(Хранение!I:I,'Тех отчёт'!A209,Хранение!G:G)</f>
        <v>0</v>
      </c>
      <c r="T209" s="55">
        <f t="shared" si="15"/>
        <v>0</v>
      </c>
    </row>
    <row r="210" spans="1:20" x14ac:dyDescent="0.3">
      <c r="A210" s="37" t="s">
        <v>231</v>
      </c>
      <c r="B210" s="44" t="s">
        <v>136</v>
      </c>
      <c r="C210" s="37" t="e">
        <f>INDEX(Себестоимость!B:B,MATCH('Тех отчёт'!A210,Себестоимость!A:A,0))</f>
        <v>#N/A</v>
      </c>
      <c r="D210" s="39">
        <f>SUMIF(Заказы!A:A,'Тех отчёт'!A210,Заказы!J:J)</f>
        <v>0</v>
      </c>
      <c r="E210" s="40">
        <f>SUMIF(Заказы!A:A,'Тех отчёт'!A210,Заказы!F:F)</f>
        <v>0</v>
      </c>
      <c r="F210" s="52">
        <f>INDEX('Расшифровка отчёта'!O:O,MATCH('Тех отчёт'!A210,'Расшифровка отчёта'!B:B,0))</f>
        <v>0</v>
      </c>
      <c r="G210" s="40">
        <f>INDEX('Расшифровка отчёта'!P:P,MATCH('Тех отчёт'!A210,'Расшифровка отчёта'!B:B,0))</f>
        <v>0</v>
      </c>
      <c r="H210" s="41" t="str">
        <f t="shared" si="12"/>
        <v>-</v>
      </c>
      <c r="I210" s="42">
        <f t="shared" si="13"/>
        <v>0</v>
      </c>
      <c r="J210" s="41" t="str">
        <f t="shared" si="14"/>
        <v>-</v>
      </c>
      <c r="L210" s="43" t="e">
        <f>AVERAGEIF('Начисления и компенсации по тов'!A:A,'Тех отчёт'!A210,'Начисления и компенсации по тов'!W:W)</f>
        <v>#DIV/0!</v>
      </c>
      <c r="M210" s="37">
        <f>INDEX('Расшифровка отчёта'!H:H,MATCH('Тех отчёт'!A210,'Расшифровка отчёта'!B:B,0))</f>
        <v>0</v>
      </c>
      <c r="N210" s="37">
        <f>IFERROR(INDEX('Расшифровка отчёта'!#REF!,MATCH('Тех отчёт'!A210,'Расшифровка отчёта'!B:B,0)),0)</f>
        <v>0</v>
      </c>
      <c r="O210" s="52">
        <f>INDEX('Расшифровка отчёта'!K:K,MATCH('Тех отчёт'!A210,'Расшифровка отчёта'!B:B,0))</f>
        <v>0</v>
      </c>
      <c r="P210" s="37">
        <f>IFERROR(INDEX(Реклама!#REF!,MATCH('Тех отчёт'!A210,Реклама!#REF!,0)),0)</f>
        <v>0</v>
      </c>
      <c r="Q210" s="37" t="e">
        <f>INDEX('Расшифровка отчёта'!#REF!,MATCH('Тех отчёт'!A210,'Расшифровка отчёта'!B:B,0))</f>
        <v>#REF!</v>
      </c>
      <c r="R210" s="37">
        <f>IFERROR(INDEX('Расшифровка отчёта'!L:L,MATCH('Тех отчёт'!A210,'Расшифровка отчёта'!B:B,0)),0)</f>
        <v>0</v>
      </c>
      <c r="S210" s="37">
        <f>SUMIF(Хранение!I:I,'Тех отчёт'!A210,Хранение!G:G)</f>
        <v>0</v>
      </c>
      <c r="T210" s="55">
        <f t="shared" si="15"/>
        <v>0</v>
      </c>
    </row>
    <row r="211" spans="1:20" x14ac:dyDescent="0.3">
      <c r="A211" s="37" t="s">
        <v>232</v>
      </c>
      <c r="B211" s="44" t="s">
        <v>136</v>
      </c>
      <c r="C211" s="37" t="e">
        <f>INDEX(Себестоимость!B:B,MATCH('Тех отчёт'!A211,Себестоимость!A:A,0))</f>
        <v>#N/A</v>
      </c>
      <c r="D211" s="39">
        <f>SUMIF(Заказы!A:A,'Тех отчёт'!A211,Заказы!J:J)</f>
        <v>0</v>
      </c>
      <c r="E211" s="40">
        <f>SUMIF(Заказы!A:A,'Тех отчёт'!A211,Заказы!F:F)</f>
        <v>0</v>
      </c>
      <c r="F211" s="52">
        <f>INDEX('Расшифровка отчёта'!O:O,MATCH('Тех отчёт'!A211,'Расшифровка отчёта'!B:B,0))</f>
        <v>0</v>
      </c>
      <c r="G211" s="40">
        <f>INDEX('Расшифровка отчёта'!P:P,MATCH('Тех отчёт'!A211,'Расшифровка отчёта'!B:B,0))</f>
        <v>0</v>
      </c>
      <c r="H211" s="41" t="str">
        <f t="shared" si="12"/>
        <v>-</v>
      </c>
      <c r="I211" s="42">
        <f t="shared" si="13"/>
        <v>0</v>
      </c>
      <c r="J211" s="41" t="str">
        <f t="shared" si="14"/>
        <v>-</v>
      </c>
      <c r="L211" s="43" t="e">
        <f>AVERAGEIF('Начисления и компенсации по тов'!A:A,'Тех отчёт'!A211,'Начисления и компенсации по тов'!W:W)</f>
        <v>#DIV/0!</v>
      </c>
      <c r="M211" s="37">
        <f>INDEX('Расшифровка отчёта'!H:H,MATCH('Тех отчёт'!A211,'Расшифровка отчёта'!B:B,0))</f>
        <v>0</v>
      </c>
      <c r="N211" s="37">
        <f>IFERROR(INDEX('Расшифровка отчёта'!#REF!,MATCH('Тех отчёт'!A211,'Расшифровка отчёта'!B:B,0)),0)</f>
        <v>0</v>
      </c>
      <c r="O211" s="52">
        <f>INDEX('Расшифровка отчёта'!K:K,MATCH('Тех отчёт'!A211,'Расшифровка отчёта'!B:B,0))</f>
        <v>0</v>
      </c>
      <c r="P211" s="37">
        <f>IFERROR(INDEX(Реклама!#REF!,MATCH('Тех отчёт'!A211,Реклама!#REF!,0)),0)</f>
        <v>0</v>
      </c>
      <c r="Q211" s="37" t="e">
        <f>INDEX('Расшифровка отчёта'!#REF!,MATCH('Тех отчёт'!A211,'Расшифровка отчёта'!B:B,0))</f>
        <v>#REF!</v>
      </c>
      <c r="R211" s="37">
        <f>IFERROR(INDEX('Расшифровка отчёта'!L:L,MATCH('Тех отчёт'!A211,'Расшифровка отчёта'!B:B,0)),0)</f>
        <v>0</v>
      </c>
      <c r="S211" s="37">
        <f>SUMIF(Хранение!I:I,'Тех отчёт'!A211,Хранение!G:G)</f>
        <v>0</v>
      </c>
      <c r="T211" s="55">
        <f t="shared" si="15"/>
        <v>0</v>
      </c>
    </row>
    <row r="212" spans="1:20" x14ac:dyDescent="0.3">
      <c r="A212" s="37" t="s">
        <v>233</v>
      </c>
      <c r="B212" s="44" t="s">
        <v>136</v>
      </c>
      <c r="C212" s="37" t="e">
        <f>INDEX(Себестоимость!B:B,MATCH('Тех отчёт'!A212,Себестоимость!A:A,0))</f>
        <v>#N/A</v>
      </c>
      <c r="D212" s="39">
        <f>SUMIF(Заказы!A:A,'Тех отчёт'!A212,Заказы!J:J)</f>
        <v>0</v>
      </c>
      <c r="E212" s="40">
        <f>SUMIF(Заказы!A:A,'Тех отчёт'!A212,Заказы!F:F)</f>
        <v>0</v>
      </c>
      <c r="F212" s="52">
        <f>INDEX('Расшифровка отчёта'!O:O,MATCH('Тех отчёт'!A212,'Расшифровка отчёта'!B:B,0))</f>
        <v>0</v>
      </c>
      <c r="G212" s="40">
        <f>INDEX('Расшифровка отчёта'!P:P,MATCH('Тех отчёт'!A212,'Расшифровка отчёта'!B:B,0))</f>
        <v>0</v>
      </c>
      <c r="H212" s="41" t="str">
        <f t="shared" si="12"/>
        <v>-</v>
      </c>
      <c r="I212" s="42">
        <f t="shared" si="13"/>
        <v>0</v>
      </c>
      <c r="J212" s="41" t="str">
        <f t="shared" si="14"/>
        <v>-</v>
      </c>
      <c r="L212" s="43" t="e">
        <f>AVERAGEIF('Начисления и компенсации по тов'!A:A,'Тех отчёт'!A212,'Начисления и компенсации по тов'!W:W)</f>
        <v>#DIV/0!</v>
      </c>
      <c r="M212" s="37">
        <f>INDEX('Расшифровка отчёта'!H:H,MATCH('Тех отчёт'!A212,'Расшифровка отчёта'!B:B,0))</f>
        <v>0</v>
      </c>
      <c r="N212" s="37">
        <f>IFERROR(INDEX('Расшифровка отчёта'!#REF!,MATCH('Тех отчёт'!A212,'Расшифровка отчёта'!B:B,0)),0)</f>
        <v>0</v>
      </c>
      <c r="O212" s="52">
        <f>INDEX('Расшифровка отчёта'!K:K,MATCH('Тех отчёт'!A212,'Расшифровка отчёта'!B:B,0))</f>
        <v>0</v>
      </c>
      <c r="P212" s="37">
        <f>IFERROR(INDEX(Реклама!#REF!,MATCH('Тех отчёт'!A212,Реклама!#REF!,0)),0)</f>
        <v>0</v>
      </c>
      <c r="Q212" s="37" t="e">
        <f>INDEX('Расшифровка отчёта'!#REF!,MATCH('Тех отчёт'!A212,'Расшифровка отчёта'!B:B,0))</f>
        <v>#REF!</v>
      </c>
      <c r="R212" s="37">
        <f>IFERROR(INDEX('Расшифровка отчёта'!L:L,MATCH('Тех отчёт'!A212,'Расшифровка отчёта'!B:B,0)),0)</f>
        <v>0</v>
      </c>
      <c r="S212" s="37">
        <f>SUMIF(Хранение!I:I,'Тех отчёт'!A212,Хранение!G:G)</f>
        <v>0</v>
      </c>
      <c r="T212" s="55">
        <f t="shared" si="15"/>
        <v>0</v>
      </c>
    </row>
    <row r="213" spans="1:20" x14ac:dyDescent="0.3">
      <c r="A213" s="37" t="s">
        <v>234</v>
      </c>
      <c r="C213" s="37" t="e">
        <f>INDEX(Себестоимость!B:B,MATCH('Тех отчёт'!A213,Себестоимость!A:A,0))</f>
        <v>#N/A</v>
      </c>
      <c r="D213" s="39">
        <f>SUMIF(Заказы!A:A,'Тех отчёт'!A213,Заказы!J:J)</f>
        <v>0</v>
      </c>
      <c r="E213" s="40">
        <f>SUMIF(Заказы!A:A,'Тех отчёт'!A213,Заказы!F:F)</f>
        <v>0</v>
      </c>
      <c r="F213" s="52">
        <f>INDEX('Расшифровка отчёта'!O:O,MATCH('Тех отчёт'!A213,'Расшифровка отчёта'!B:B,0))</f>
        <v>0</v>
      </c>
      <c r="G213" s="40">
        <f>INDEX('Расшифровка отчёта'!P:P,MATCH('Тех отчёт'!A213,'Расшифровка отчёта'!B:B,0))</f>
        <v>0</v>
      </c>
      <c r="H213" s="41" t="str">
        <f t="shared" si="12"/>
        <v>-</v>
      </c>
      <c r="I213" s="42">
        <f t="shared" si="13"/>
        <v>0</v>
      </c>
      <c r="J213" s="41" t="str">
        <f t="shared" si="14"/>
        <v>-</v>
      </c>
      <c r="L213" s="43" t="e">
        <f>AVERAGEIF('Начисления и компенсации по тов'!A:A,'Тех отчёт'!A213,'Начисления и компенсации по тов'!W:W)</f>
        <v>#DIV/0!</v>
      </c>
      <c r="M213" s="37">
        <f>INDEX('Расшифровка отчёта'!H:H,MATCH('Тех отчёт'!A213,'Расшифровка отчёта'!B:B,0))</f>
        <v>0</v>
      </c>
      <c r="N213" s="37">
        <f>IFERROR(INDEX('Расшифровка отчёта'!#REF!,MATCH('Тех отчёт'!A213,'Расшифровка отчёта'!B:B,0)),0)</f>
        <v>0</v>
      </c>
      <c r="O213" s="52">
        <f>INDEX('Расшифровка отчёта'!K:K,MATCH('Тех отчёт'!A213,'Расшифровка отчёта'!B:B,0))</f>
        <v>0</v>
      </c>
      <c r="P213" s="37">
        <f>IFERROR(INDEX(Реклама!#REF!,MATCH('Тех отчёт'!A213,Реклама!#REF!,0)),0)</f>
        <v>0</v>
      </c>
      <c r="Q213" s="37" t="e">
        <f>INDEX('Расшифровка отчёта'!#REF!,MATCH('Тех отчёт'!A213,'Расшифровка отчёта'!B:B,0))</f>
        <v>#REF!</v>
      </c>
      <c r="R213" s="37">
        <f>IFERROR(INDEX('Расшифровка отчёта'!L:L,MATCH('Тех отчёт'!A213,'Расшифровка отчёта'!B:B,0)),0)</f>
        <v>0</v>
      </c>
      <c r="S213" s="37">
        <f>SUMIF(Хранение!I:I,'Тех отчёт'!A213,Хранение!G:G)</f>
        <v>0</v>
      </c>
      <c r="T213" s="55">
        <f t="shared" si="15"/>
        <v>0</v>
      </c>
    </row>
    <row r="214" spans="1:20" x14ac:dyDescent="0.3">
      <c r="A214" s="37" t="s">
        <v>235</v>
      </c>
      <c r="C214" s="37" t="e">
        <f>INDEX(Себестоимость!B:B,MATCH('Тех отчёт'!A214,Себестоимость!A:A,0))</f>
        <v>#N/A</v>
      </c>
      <c r="D214" s="39">
        <f>SUMIF(Заказы!A:A,'Тех отчёт'!A214,Заказы!J:J)</f>
        <v>0</v>
      </c>
      <c r="E214" s="40">
        <f>SUMIF(Заказы!A:A,'Тех отчёт'!A214,Заказы!F:F)</f>
        <v>0</v>
      </c>
      <c r="F214" s="52">
        <f>INDEX('Расшифровка отчёта'!O:O,MATCH('Тех отчёт'!A214,'Расшифровка отчёта'!B:B,0))</f>
        <v>0</v>
      </c>
      <c r="G214" s="40">
        <f>INDEX('Расшифровка отчёта'!P:P,MATCH('Тех отчёт'!A214,'Расшифровка отчёта'!B:B,0))</f>
        <v>0</v>
      </c>
      <c r="H214" s="41" t="str">
        <f t="shared" si="12"/>
        <v>-</v>
      </c>
      <c r="I214" s="42">
        <f t="shared" si="13"/>
        <v>0</v>
      </c>
      <c r="J214" s="41" t="str">
        <f t="shared" si="14"/>
        <v>-</v>
      </c>
      <c r="L214" s="43" t="e">
        <f>AVERAGEIF('Начисления и компенсации по тов'!A:A,'Тех отчёт'!A214,'Начисления и компенсации по тов'!W:W)</f>
        <v>#DIV/0!</v>
      </c>
      <c r="M214" s="37">
        <f>INDEX('Расшифровка отчёта'!H:H,MATCH('Тех отчёт'!A214,'Расшифровка отчёта'!B:B,0))</f>
        <v>0</v>
      </c>
      <c r="N214" s="37">
        <f>IFERROR(INDEX('Расшифровка отчёта'!#REF!,MATCH('Тех отчёт'!A214,'Расшифровка отчёта'!B:B,0)),0)</f>
        <v>0</v>
      </c>
      <c r="O214" s="52">
        <f>INDEX('Расшифровка отчёта'!K:K,MATCH('Тех отчёт'!A214,'Расшифровка отчёта'!B:B,0))</f>
        <v>0</v>
      </c>
      <c r="P214" s="37">
        <f>IFERROR(INDEX(Реклама!#REF!,MATCH('Тех отчёт'!A214,Реклама!#REF!,0)),0)</f>
        <v>0</v>
      </c>
      <c r="Q214" s="37" t="e">
        <f>INDEX('Расшифровка отчёта'!#REF!,MATCH('Тех отчёт'!A214,'Расшифровка отчёта'!B:B,0))</f>
        <v>#REF!</v>
      </c>
      <c r="R214" s="37">
        <f>IFERROR(INDEX('Расшифровка отчёта'!L:L,MATCH('Тех отчёт'!A214,'Расшифровка отчёта'!B:B,0)),0)</f>
        <v>0</v>
      </c>
      <c r="S214" s="37">
        <f>SUMIF(Хранение!I:I,'Тех отчёт'!A214,Хранение!G:G)</f>
        <v>0</v>
      </c>
      <c r="T214" s="55">
        <f t="shared" si="15"/>
        <v>0</v>
      </c>
    </row>
    <row r="215" spans="1:20" x14ac:dyDescent="0.3">
      <c r="A215" s="37" t="s">
        <v>236</v>
      </c>
      <c r="C215" s="37" t="e">
        <f>INDEX(Себестоимость!B:B,MATCH('Тех отчёт'!A215,Себестоимость!A:A,0))</f>
        <v>#N/A</v>
      </c>
      <c r="D215" s="39">
        <f>SUMIF(Заказы!A:A,'Тех отчёт'!A215,Заказы!J:J)</f>
        <v>0</v>
      </c>
      <c r="E215" s="40">
        <f>SUMIF(Заказы!A:A,'Тех отчёт'!A215,Заказы!F:F)</f>
        <v>0</v>
      </c>
      <c r="F215" s="52">
        <f>INDEX('Расшифровка отчёта'!O:O,MATCH('Тех отчёт'!A215,'Расшифровка отчёта'!B:B,0))</f>
        <v>0</v>
      </c>
      <c r="G215" s="40">
        <f>INDEX('Расшифровка отчёта'!P:P,MATCH('Тех отчёт'!A215,'Расшифровка отчёта'!B:B,0))</f>
        <v>0</v>
      </c>
      <c r="H215" s="41" t="str">
        <f t="shared" si="12"/>
        <v>-</v>
      </c>
      <c r="I215" s="42">
        <f t="shared" si="13"/>
        <v>0</v>
      </c>
      <c r="J215" s="41" t="str">
        <f t="shared" si="14"/>
        <v>-</v>
      </c>
      <c r="L215" s="43" t="e">
        <f>AVERAGEIF('Начисления и компенсации по тов'!A:A,'Тех отчёт'!A215,'Начисления и компенсации по тов'!W:W)</f>
        <v>#DIV/0!</v>
      </c>
      <c r="M215" s="37">
        <f>INDEX('Расшифровка отчёта'!H:H,MATCH('Тех отчёт'!A215,'Расшифровка отчёта'!B:B,0))</f>
        <v>0</v>
      </c>
      <c r="N215" s="37">
        <f>IFERROR(INDEX('Расшифровка отчёта'!#REF!,MATCH('Тех отчёт'!A215,'Расшифровка отчёта'!B:B,0)),0)</f>
        <v>0</v>
      </c>
      <c r="O215" s="52">
        <f>INDEX('Расшифровка отчёта'!K:K,MATCH('Тех отчёт'!A215,'Расшифровка отчёта'!B:B,0))</f>
        <v>0</v>
      </c>
      <c r="P215" s="37">
        <f>IFERROR(INDEX(Реклама!#REF!,MATCH('Тех отчёт'!A215,Реклама!#REF!,0)),0)</f>
        <v>0</v>
      </c>
      <c r="Q215" s="37" t="e">
        <f>INDEX('Расшифровка отчёта'!#REF!,MATCH('Тех отчёт'!A215,'Расшифровка отчёта'!B:B,0))</f>
        <v>#REF!</v>
      </c>
      <c r="R215" s="37">
        <f>IFERROR(INDEX('Расшифровка отчёта'!L:L,MATCH('Тех отчёт'!A215,'Расшифровка отчёта'!B:B,0)),0)</f>
        <v>0</v>
      </c>
      <c r="S215" s="37">
        <f>SUMIF(Хранение!I:I,'Тех отчёт'!A215,Хранение!G:G)</f>
        <v>0</v>
      </c>
      <c r="T215" s="55">
        <f t="shared" si="15"/>
        <v>0</v>
      </c>
    </row>
    <row r="216" spans="1:20" x14ac:dyDescent="0.3">
      <c r="A216" s="37" t="s">
        <v>237</v>
      </c>
      <c r="C216" s="37" t="e">
        <f>INDEX(Себестоимость!B:B,MATCH('Тех отчёт'!A216,Себестоимость!A:A,0))</f>
        <v>#N/A</v>
      </c>
      <c r="D216" s="39">
        <f>SUMIF(Заказы!A:A,'Тех отчёт'!A216,Заказы!J:J)</f>
        <v>0</v>
      </c>
      <c r="E216" s="40">
        <f>SUMIF(Заказы!A:A,'Тех отчёт'!A216,Заказы!F:F)</f>
        <v>0</v>
      </c>
      <c r="F216" s="52">
        <f>INDEX('Расшифровка отчёта'!O:O,MATCH('Тех отчёт'!A216,'Расшифровка отчёта'!B:B,0))</f>
        <v>0</v>
      </c>
      <c r="G216" s="40">
        <f>INDEX('Расшифровка отчёта'!P:P,MATCH('Тех отчёт'!A216,'Расшифровка отчёта'!B:B,0))</f>
        <v>0</v>
      </c>
      <c r="H216" s="41" t="str">
        <f t="shared" si="12"/>
        <v>-</v>
      </c>
      <c r="I216" s="42">
        <f t="shared" si="13"/>
        <v>0</v>
      </c>
      <c r="J216" s="41" t="str">
        <f t="shared" si="14"/>
        <v>-</v>
      </c>
      <c r="L216" s="43" t="e">
        <f>AVERAGEIF('Начисления и компенсации по тов'!A:A,'Тех отчёт'!A216,'Начисления и компенсации по тов'!W:W)</f>
        <v>#DIV/0!</v>
      </c>
      <c r="M216" s="37">
        <f>INDEX('Расшифровка отчёта'!H:H,MATCH('Тех отчёт'!A216,'Расшифровка отчёта'!B:B,0))</f>
        <v>0</v>
      </c>
      <c r="N216" s="37">
        <f>IFERROR(INDEX('Расшифровка отчёта'!#REF!,MATCH('Тех отчёт'!A216,'Расшифровка отчёта'!B:B,0)),0)</f>
        <v>0</v>
      </c>
      <c r="O216" s="52">
        <f>INDEX('Расшифровка отчёта'!K:K,MATCH('Тех отчёт'!A216,'Расшифровка отчёта'!B:B,0))</f>
        <v>0</v>
      </c>
      <c r="P216" s="37">
        <f>IFERROR(INDEX(Реклама!#REF!,MATCH('Тех отчёт'!A216,Реклама!#REF!,0)),0)</f>
        <v>0</v>
      </c>
      <c r="Q216" s="37" t="e">
        <f>INDEX('Расшифровка отчёта'!#REF!,MATCH('Тех отчёт'!A216,'Расшифровка отчёта'!B:B,0))</f>
        <v>#REF!</v>
      </c>
      <c r="R216" s="37">
        <f>IFERROR(INDEX('Расшифровка отчёта'!L:L,MATCH('Тех отчёт'!A216,'Расшифровка отчёта'!B:B,0)),0)</f>
        <v>0</v>
      </c>
      <c r="S216" s="37">
        <f>SUMIF(Хранение!I:I,'Тех отчёт'!A216,Хранение!G:G)</f>
        <v>0</v>
      </c>
      <c r="T216" s="55">
        <f t="shared" si="15"/>
        <v>0</v>
      </c>
    </row>
    <row r="217" spans="1:20" x14ac:dyDescent="0.3">
      <c r="A217" s="37" t="s">
        <v>238</v>
      </c>
      <c r="C217" s="37" t="e">
        <f>INDEX(Себестоимость!B:B,MATCH('Тех отчёт'!A217,Себестоимость!A:A,0))</f>
        <v>#N/A</v>
      </c>
      <c r="D217" s="39">
        <f>SUMIF(Заказы!A:A,'Тех отчёт'!A217,Заказы!J:J)</f>
        <v>0</v>
      </c>
      <c r="E217" s="40">
        <f>SUMIF(Заказы!A:A,'Тех отчёт'!A217,Заказы!F:F)</f>
        <v>0</v>
      </c>
      <c r="F217" s="52">
        <f>INDEX('Расшифровка отчёта'!O:O,MATCH('Тех отчёт'!A217,'Расшифровка отчёта'!B:B,0))</f>
        <v>0</v>
      </c>
      <c r="G217" s="40">
        <f>INDEX('Расшифровка отчёта'!P:P,MATCH('Тех отчёт'!A217,'Расшифровка отчёта'!B:B,0))</f>
        <v>0</v>
      </c>
      <c r="H217" s="41" t="str">
        <f t="shared" si="12"/>
        <v>-</v>
      </c>
      <c r="I217" s="42">
        <f t="shared" si="13"/>
        <v>0</v>
      </c>
      <c r="J217" s="41" t="str">
        <f t="shared" si="14"/>
        <v>-</v>
      </c>
      <c r="L217" s="43" t="e">
        <f>AVERAGEIF('Начисления и компенсации по тов'!A:A,'Тех отчёт'!A217,'Начисления и компенсации по тов'!W:W)</f>
        <v>#DIV/0!</v>
      </c>
      <c r="M217" s="37">
        <f>INDEX('Расшифровка отчёта'!H:H,MATCH('Тех отчёт'!A217,'Расшифровка отчёта'!B:B,0))</f>
        <v>0</v>
      </c>
      <c r="N217" s="37">
        <f>IFERROR(INDEX('Расшифровка отчёта'!#REF!,MATCH('Тех отчёт'!A217,'Расшифровка отчёта'!B:B,0)),0)</f>
        <v>0</v>
      </c>
      <c r="O217" s="52">
        <f>INDEX('Расшифровка отчёта'!K:K,MATCH('Тех отчёт'!A217,'Расшифровка отчёта'!B:B,0))</f>
        <v>0</v>
      </c>
      <c r="P217" s="37">
        <f>IFERROR(INDEX(Реклама!#REF!,MATCH('Тех отчёт'!A217,Реклама!#REF!,0)),0)</f>
        <v>0</v>
      </c>
      <c r="Q217" s="37" t="e">
        <f>INDEX('Расшифровка отчёта'!#REF!,MATCH('Тех отчёт'!A217,'Расшифровка отчёта'!B:B,0))</f>
        <v>#REF!</v>
      </c>
      <c r="R217" s="37">
        <f>IFERROR(INDEX('Расшифровка отчёта'!L:L,MATCH('Тех отчёт'!A217,'Расшифровка отчёта'!B:B,0)),0)</f>
        <v>0</v>
      </c>
      <c r="S217" s="37">
        <f>SUMIF(Хранение!I:I,'Тех отчёт'!A217,Хранение!G:G)</f>
        <v>0</v>
      </c>
      <c r="T217" s="55">
        <f t="shared" si="15"/>
        <v>0</v>
      </c>
    </row>
    <row r="218" spans="1:20" x14ac:dyDescent="0.3">
      <c r="A218" s="37" t="s">
        <v>239</v>
      </c>
      <c r="C218" s="37" t="e">
        <f>INDEX(Себестоимость!B:B,MATCH('Тех отчёт'!A218,Себестоимость!A:A,0))</f>
        <v>#N/A</v>
      </c>
      <c r="D218" s="39">
        <f>SUMIF(Заказы!A:A,'Тех отчёт'!A218,Заказы!J:J)</f>
        <v>0</v>
      </c>
      <c r="E218" s="40">
        <f>SUMIF(Заказы!A:A,'Тех отчёт'!A218,Заказы!F:F)</f>
        <v>0</v>
      </c>
      <c r="F218" s="52">
        <f>INDEX('Расшифровка отчёта'!O:O,MATCH('Тех отчёт'!A218,'Расшифровка отчёта'!B:B,0))</f>
        <v>0</v>
      </c>
      <c r="G218" s="40">
        <f>INDEX('Расшифровка отчёта'!P:P,MATCH('Тех отчёт'!A218,'Расшифровка отчёта'!B:B,0))</f>
        <v>0</v>
      </c>
      <c r="H218" s="41" t="str">
        <f t="shared" si="12"/>
        <v>-</v>
      </c>
      <c r="I218" s="42">
        <f t="shared" si="13"/>
        <v>0</v>
      </c>
      <c r="J218" s="41" t="str">
        <f t="shared" si="14"/>
        <v>-</v>
      </c>
      <c r="L218" s="43" t="e">
        <f>AVERAGEIF('Начисления и компенсации по тов'!A:A,'Тех отчёт'!A218,'Начисления и компенсации по тов'!W:W)</f>
        <v>#DIV/0!</v>
      </c>
      <c r="M218" s="37">
        <f>INDEX('Расшифровка отчёта'!H:H,MATCH('Тех отчёт'!A218,'Расшифровка отчёта'!B:B,0))</f>
        <v>0</v>
      </c>
      <c r="N218" s="37">
        <f>IFERROR(INDEX('Расшифровка отчёта'!#REF!,MATCH('Тех отчёт'!A218,'Расшифровка отчёта'!B:B,0)),0)</f>
        <v>0</v>
      </c>
      <c r="O218" s="52">
        <f>INDEX('Расшифровка отчёта'!K:K,MATCH('Тех отчёт'!A218,'Расшифровка отчёта'!B:B,0))</f>
        <v>0</v>
      </c>
      <c r="P218" s="37">
        <f>IFERROR(INDEX(Реклама!#REF!,MATCH('Тех отчёт'!A218,Реклама!#REF!,0)),0)</f>
        <v>0</v>
      </c>
      <c r="Q218" s="37" t="e">
        <f>INDEX('Расшифровка отчёта'!#REF!,MATCH('Тех отчёт'!A218,'Расшифровка отчёта'!B:B,0))</f>
        <v>#REF!</v>
      </c>
      <c r="R218" s="37">
        <f>IFERROR(INDEX('Расшифровка отчёта'!L:L,MATCH('Тех отчёт'!A218,'Расшифровка отчёта'!B:B,0)),0)</f>
        <v>0</v>
      </c>
      <c r="S218" s="37">
        <f>SUMIF(Хранение!I:I,'Тех отчёт'!A218,Хранение!G:G)</f>
        <v>0</v>
      </c>
      <c r="T218" s="55">
        <f t="shared" si="15"/>
        <v>0</v>
      </c>
    </row>
    <row r="219" spans="1:20" x14ac:dyDescent="0.3">
      <c r="A219" s="37" t="s">
        <v>240</v>
      </c>
      <c r="C219" s="37" t="e">
        <f>INDEX(Себестоимость!B:B,MATCH('Тех отчёт'!A219,Себестоимость!A:A,0))</f>
        <v>#N/A</v>
      </c>
      <c r="D219" s="39">
        <f>SUMIF(Заказы!A:A,'Тех отчёт'!A219,Заказы!J:J)</f>
        <v>0</v>
      </c>
      <c r="E219" s="40">
        <f>SUMIF(Заказы!A:A,'Тех отчёт'!A219,Заказы!F:F)</f>
        <v>0</v>
      </c>
      <c r="F219" s="52">
        <f>INDEX('Расшифровка отчёта'!O:O,MATCH('Тех отчёт'!A219,'Расшифровка отчёта'!B:B,0))</f>
        <v>0</v>
      </c>
      <c r="G219" s="40">
        <f>INDEX('Расшифровка отчёта'!P:P,MATCH('Тех отчёт'!A219,'Расшифровка отчёта'!B:B,0))</f>
        <v>0</v>
      </c>
      <c r="H219" s="41" t="str">
        <f t="shared" si="12"/>
        <v>-</v>
      </c>
      <c r="I219" s="42">
        <f t="shared" si="13"/>
        <v>0</v>
      </c>
      <c r="J219" s="41" t="str">
        <f t="shared" si="14"/>
        <v>-</v>
      </c>
      <c r="L219" s="43" t="e">
        <f>AVERAGEIF('Начисления и компенсации по тов'!A:A,'Тех отчёт'!A219,'Начисления и компенсации по тов'!W:W)</f>
        <v>#DIV/0!</v>
      </c>
      <c r="M219" s="37">
        <f>INDEX('Расшифровка отчёта'!H:H,MATCH('Тех отчёт'!A219,'Расшифровка отчёта'!B:B,0))</f>
        <v>0</v>
      </c>
      <c r="N219" s="37">
        <f>IFERROR(INDEX('Расшифровка отчёта'!#REF!,MATCH('Тех отчёт'!A219,'Расшифровка отчёта'!B:B,0)),0)</f>
        <v>0</v>
      </c>
      <c r="O219" s="52">
        <f>INDEX('Расшифровка отчёта'!K:K,MATCH('Тех отчёт'!A219,'Расшифровка отчёта'!B:B,0))</f>
        <v>0</v>
      </c>
      <c r="P219" s="37">
        <f>IFERROR(INDEX(Реклама!#REF!,MATCH('Тех отчёт'!A219,Реклама!#REF!,0)),0)</f>
        <v>0</v>
      </c>
      <c r="Q219" s="37" t="e">
        <f>INDEX('Расшифровка отчёта'!#REF!,MATCH('Тех отчёт'!A219,'Расшифровка отчёта'!B:B,0))</f>
        <v>#REF!</v>
      </c>
      <c r="R219" s="37">
        <f>IFERROR(INDEX('Расшифровка отчёта'!L:L,MATCH('Тех отчёт'!A219,'Расшифровка отчёта'!B:B,0)),0)</f>
        <v>0</v>
      </c>
      <c r="S219" s="37">
        <f>SUMIF(Хранение!I:I,'Тех отчёт'!A219,Хранение!G:G)</f>
        <v>0</v>
      </c>
      <c r="T219" s="55">
        <f t="shared" si="15"/>
        <v>0</v>
      </c>
    </row>
    <row r="220" spans="1:20" x14ac:dyDescent="0.3">
      <c r="A220" s="37" t="s">
        <v>241</v>
      </c>
      <c r="C220" s="37" t="e">
        <f>INDEX(Себестоимость!B:B,MATCH('Тех отчёт'!A220,Себестоимость!A:A,0))</f>
        <v>#N/A</v>
      </c>
      <c r="D220" s="39">
        <f>SUMIF(Заказы!A:A,'Тех отчёт'!A220,Заказы!J:J)</f>
        <v>0</v>
      </c>
      <c r="E220" s="40">
        <f>SUMIF(Заказы!A:A,'Тех отчёт'!A220,Заказы!F:F)</f>
        <v>0</v>
      </c>
      <c r="F220" s="52">
        <f>INDEX('Расшифровка отчёта'!O:O,MATCH('Тех отчёт'!A220,'Расшифровка отчёта'!B:B,0))</f>
        <v>0</v>
      </c>
      <c r="G220" s="40">
        <f>INDEX('Расшифровка отчёта'!P:P,MATCH('Тех отчёт'!A220,'Расшифровка отчёта'!B:B,0))</f>
        <v>0</v>
      </c>
      <c r="H220" s="41" t="str">
        <f t="shared" si="12"/>
        <v>-</v>
      </c>
      <c r="I220" s="42">
        <f t="shared" si="13"/>
        <v>0</v>
      </c>
      <c r="J220" s="41" t="str">
        <f t="shared" si="14"/>
        <v>-</v>
      </c>
      <c r="L220" s="43" t="e">
        <f>AVERAGEIF('Начисления и компенсации по тов'!A:A,'Тех отчёт'!A220,'Начисления и компенсации по тов'!W:W)</f>
        <v>#DIV/0!</v>
      </c>
      <c r="M220" s="37">
        <f>INDEX('Расшифровка отчёта'!H:H,MATCH('Тех отчёт'!A220,'Расшифровка отчёта'!B:B,0))</f>
        <v>0</v>
      </c>
      <c r="N220" s="37">
        <f>IFERROR(INDEX('Расшифровка отчёта'!#REF!,MATCH('Тех отчёт'!A220,'Расшифровка отчёта'!B:B,0)),0)</f>
        <v>0</v>
      </c>
      <c r="O220" s="52">
        <f>INDEX('Расшифровка отчёта'!K:K,MATCH('Тех отчёт'!A220,'Расшифровка отчёта'!B:B,0))</f>
        <v>0</v>
      </c>
      <c r="P220" s="37">
        <f>IFERROR(INDEX(Реклама!#REF!,MATCH('Тех отчёт'!A220,Реклама!#REF!,0)),0)</f>
        <v>0</v>
      </c>
      <c r="Q220" s="37" t="e">
        <f>INDEX('Расшифровка отчёта'!#REF!,MATCH('Тех отчёт'!A220,'Расшифровка отчёта'!B:B,0))</f>
        <v>#REF!</v>
      </c>
      <c r="R220" s="37">
        <f>IFERROR(INDEX('Расшифровка отчёта'!L:L,MATCH('Тех отчёт'!A220,'Расшифровка отчёта'!B:B,0)),0)</f>
        <v>0</v>
      </c>
      <c r="S220" s="37">
        <f>SUMIF(Хранение!I:I,'Тех отчёт'!A220,Хранение!G:G)</f>
        <v>0</v>
      </c>
      <c r="T220" s="55">
        <f t="shared" si="15"/>
        <v>0</v>
      </c>
    </row>
    <row r="221" spans="1:20" x14ac:dyDescent="0.3">
      <c r="A221" s="37" t="s">
        <v>242</v>
      </c>
      <c r="C221" s="37" t="e">
        <f>INDEX(Себестоимость!B:B,MATCH('Тех отчёт'!A221,Себестоимость!A:A,0))</f>
        <v>#N/A</v>
      </c>
      <c r="D221" s="39">
        <f>SUMIF(Заказы!A:A,'Тех отчёт'!A221,Заказы!J:J)</f>
        <v>0</v>
      </c>
      <c r="E221" s="40">
        <f>SUMIF(Заказы!A:A,'Тех отчёт'!A221,Заказы!F:F)</f>
        <v>0</v>
      </c>
      <c r="F221" s="52">
        <f>INDEX('Расшифровка отчёта'!O:O,MATCH('Тех отчёт'!A221,'Расшифровка отчёта'!B:B,0))</f>
        <v>0</v>
      </c>
      <c r="G221" s="40">
        <f>INDEX('Расшифровка отчёта'!P:P,MATCH('Тех отчёт'!A221,'Расшифровка отчёта'!B:B,0))</f>
        <v>0</v>
      </c>
      <c r="H221" s="41" t="str">
        <f t="shared" si="12"/>
        <v>-</v>
      </c>
      <c r="I221" s="42">
        <f t="shared" si="13"/>
        <v>0</v>
      </c>
      <c r="J221" s="41" t="str">
        <f t="shared" si="14"/>
        <v>-</v>
      </c>
      <c r="L221" s="43" t="e">
        <f>AVERAGEIF('Начисления и компенсации по тов'!A:A,'Тех отчёт'!A221,'Начисления и компенсации по тов'!W:W)</f>
        <v>#DIV/0!</v>
      </c>
      <c r="M221" s="37">
        <f>INDEX('Расшифровка отчёта'!H:H,MATCH('Тех отчёт'!A221,'Расшифровка отчёта'!B:B,0))</f>
        <v>0</v>
      </c>
      <c r="N221" s="37">
        <f>IFERROR(INDEX('Расшифровка отчёта'!#REF!,MATCH('Тех отчёт'!A221,'Расшифровка отчёта'!B:B,0)),0)</f>
        <v>0</v>
      </c>
      <c r="O221" s="52">
        <f>INDEX('Расшифровка отчёта'!K:K,MATCH('Тех отчёт'!A221,'Расшифровка отчёта'!B:B,0))</f>
        <v>0</v>
      </c>
      <c r="P221" s="37">
        <f>IFERROR(INDEX(Реклама!#REF!,MATCH('Тех отчёт'!A221,Реклама!#REF!,0)),0)</f>
        <v>0</v>
      </c>
      <c r="Q221" s="37" t="e">
        <f>INDEX('Расшифровка отчёта'!#REF!,MATCH('Тех отчёт'!A221,'Расшифровка отчёта'!B:B,0))</f>
        <v>#REF!</v>
      </c>
      <c r="R221" s="37">
        <f>IFERROR(INDEX('Расшифровка отчёта'!L:L,MATCH('Тех отчёт'!A221,'Расшифровка отчёта'!B:B,0)),0)</f>
        <v>0</v>
      </c>
      <c r="S221" s="37">
        <f>SUMIF(Хранение!I:I,'Тех отчёт'!A221,Хранение!G:G)</f>
        <v>0</v>
      </c>
      <c r="T221" s="55">
        <f t="shared" si="15"/>
        <v>0</v>
      </c>
    </row>
    <row r="222" spans="1:20" x14ac:dyDescent="0.3">
      <c r="A222" s="37" t="s">
        <v>243</v>
      </c>
      <c r="C222" s="37" t="e">
        <f>INDEX(Себестоимость!B:B,MATCH('Тех отчёт'!A222,Себестоимость!A:A,0))</f>
        <v>#N/A</v>
      </c>
      <c r="D222" s="39">
        <f>SUMIF(Заказы!A:A,'Тех отчёт'!A222,Заказы!J:J)</f>
        <v>0</v>
      </c>
      <c r="E222" s="40">
        <f>SUMIF(Заказы!A:A,'Тех отчёт'!A222,Заказы!F:F)</f>
        <v>0</v>
      </c>
      <c r="F222" s="52">
        <f>INDEX('Расшифровка отчёта'!O:O,MATCH('Тех отчёт'!A222,'Расшифровка отчёта'!B:B,0))</f>
        <v>0</v>
      </c>
      <c r="G222" s="40">
        <f>INDEX('Расшифровка отчёта'!P:P,MATCH('Тех отчёт'!A222,'Расшифровка отчёта'!B:B,0))</f>
        <v>0</v>
      </c>
      <c r="H222" s="41" t="str">
        <f t="shared" si="12"/>
        <v>-</v>
      </c>
      <c r="I222" s="42">
        <f t="shared" si="13"/>
        <v>0</v>
      </c>
      <c r="J222" s="41" t="str">
        <f t="shared" si="14"/>
        <v>-</v>
      </c>
      <c r="L222" s="43" t="e">
        <f>AVERAGEIF('Начисления и компенсации по тов'!A:A,'Тех отчёт'!A222,'Начисления и компенсации по тов'!W:W)</f>
        <v>#DIV/0!</v>
      </c>
      <c r="M222" s="37">
        <f>INDEX('Расшифровка отчёта'!H:H,MATCH('Тех отчёт'!A222,'Расшифровка отчёта'!B:B,0))</f>
        <v>0</v>
      </c>
      <c r="N222" s="37">
        <f>IFERROR(INDEX('Расшифровка отчёта'!#REF!,MATCH('Тех отчёт'!A222,'Расшифровка отчёта'!B:B,0)),0)</f>
        <v>0</v>
      </c>
      <c r="O222" s="52">
        <f>INDEX('Расшифровка отчёта'!K:K,MATCH('Тех отчёт'!A222,'Расшифровка отчёта'!B:B,0))</f>
        <v>0</v>
      </c>
      <c r="P222" s="37">
        <f>IFERROR(INDEX(Реклама!#REF!,MATCH('Тех отчёт'!A222,Реклама!#REF!,0)),0)</f>
        <v>0</v>
      </c>
      <c r="Q222" s="37" t="e">
        <f>INDEX('Расшифровка отчёта'!#REF!,MATCH('Тех отчёт'!A222,'Расшифровка отчёта'!B:B,0))</f>
        <v>#REF!</v>
      </c>
      <c r="R222" s="37">
        <f>IFERROR(INDEX('Расшифровка отчёта'!L:L,MATCH('Тех отчёт'!A222,'Расшифровка отчёта'!B:B,0)),0)</f>
        <v>0</v>
      </c>
      <c r="S222" s="37">
        <f>SUMIF(Хранение!I:I,'Тех отчёт'!A222,Хранение!G:G)</f>
        <v>0</v>
      </c>
      <c r="T222" s="55">
        <f t="shared" si="15"/>
        <v>0</v>
      </c>
    </row>
    <row r="223" spans="1:20" x14ac:dyDescent="0.3">
      <c r="A223" s="37" t="s">
        <v>244</v>
      </c>
      <c r="C223" s="37" t="e">
        <f>INDEX(Себестоимость!B:B,MATCH('Тех отчёт'!A223,Себестоимость!A:A,0))</f>
        <v>#N/A</v>
      </c>
      <c r="D223" s="39">
        <f>SUMIF(Заказы!A:A,'Тех отчёт'!A223,Заказы!J:J)</f>
        <v>0</v>
      </c>
      <c r="E223" s="40">
        <f>SUMIF(Заказы!A:A,'Тех отчёт'!A223,Заказы!F:F)</f>
        <v>0</v>
      </c>
      <c r="F223" s="52">
        <f>INDEX('Расшифровка отчёта'!O:O,MATCH('Тех отчёт'!A223,'Расшифровка отчёта'!B:B,0))</f>
        <v>0</v>
      </c>
      <c r="G223" s="40">
        <f>INDEX('Расшифровка отчёта'!P:P,MATCH('Тех отчёт'!A223,'Расшифровка отчёта'!B:B,0))</f>
        <v>0</v>
      </c>
      <c r="H223" s="41" t="str">
        <f t="shared" si="12"/>
        <v>-</v>
      </c>
      <c r="I223" s="42">
        <f t="shared" si="13"/>
        <v>0</v>
      </c>
      <c r="J223" s="41" t="str">
        <f t="shared" si="14"/>
        <v>-</v>
      </c>
      <c r="L223" s="43" t="e">
        <f>AVERAGEIF('Начисления и компенсации по тов'!A:A,'Тех отчёт'!A223,'Начисления и компенсации по тов'!W:W)</f>
        <v>#DIV/0!</v>
      </c>
      <c r="M223" s="37">
        <f>INDEX('Расшифровка отчёта'!H:H,MATCH('Тех отчёт'!A223,'Расшифровка отчёта'!B:B,0))</f>
        <v>0</v>
      </c>
      <c r="N223" s="37">
        <f>IFERROR(INDEX('Расшифровка отчёта'!#REF!,MATCH('Тех отчёт'!A223,'Расшифровка отчёта'!B:B,0)),0)</f>
        <v>0</v>
      </c>
      <c r="O223" s="52">
        <f>INDEX('Расшифровка отчёта'!K:K,MATCH('Тех отчёт'!A223,'Расшифровка отчёта'!B:B,0))</f>
        <v>0</v>
      </c>
      <c r="P223" s="37">
        <f>IFERROR(INDEX(Реклама!#REF!,MATCH('Тех отчёт'!A223,Реклама!#REF!,0)),0)</f>
        <v>0</v>
      </c>
      <c r="Q223" s="37" t="e">
        <f>INDEX('Расшифровка отчёта'!#REF!,MATCH('Тех отчёт'!A223,'Расшифровка отчёта'!B:B,0))</f>
        <v>#REF!</v>
      </c>
      <c r="R223" s="37">
        <f>IFERROR(INDEX('Расшифровка отчёта'!L:L,MATCH('Тех отчёт'!A223,'Расшифровка отчёта'!B:B,0)),0)</f>
        <v>0</v>
      </c>
      <c r="S223" s="37">
        <f>SUMIF(Хранение!I:I,'Тех отчёт'!A223,Хранение!G:G)</f>
        <v>0</v>
      </c>
      <c r="T223" s="55">
        <f t="shared" si="15"/>
        <v>0</v>
      </c>
    </row>
    <row r="224" spans="1:20" x14ac:dyDescent="0.3">
      <c r="A224" s="37" t="s">
        <v>245</v>
      </c>
      <c r="C224" s="37" t="e">
        <f>INDEX(Себестоимость!B:B,MATCH('Тех отчёт'!A224,Себестоимость!A:A,0))</f>
        <v>#N/A</v>
      </c>
      <c r="D224" s="39">
        <f>SUMIF(Заказы!A:A,'Тех отчёт'!A224,Заказы!J:J)</f>
        <v>0</v>
      </c>
      <c r="E224" s="40">
        <f>SUMIF(Заказы!A:A,'Тех отчёт'!A224,Заказы!F:F)</f>
        <v>0</v>
      </c>
      <c r="F224" s="52">
        <f>INDEX('Расшифровка отчёта'!O:O,MATCH('Тех отчёт'!A224,'Расшифровка отчёта'!B:B,0))</f>
        <v>0</v>
      </c>
      <c r="G224" s="40">
        <f>INDEX('Расшифровка отчёта'!P:P,MATCH('Тех отчёт'!A224,'Расшифровка отчёта'!B:B,0))</f>
        <v>0</v>
      </c>
      <c r="H224" s="41" t="str">
        <f t="shared" si="12"/>
        <v>-</v>
      </c>
      <c r="I224" s="42">
        <f t="shared" si="13"/>
        <v>0</v>
      </c>
      <c r="J224" s="41" t="str">
        <f t="shared" si="14"/>
        <v>-</v>
      </c>
      <c r="L224" s="43" t="e">
        <f>AVERAGEIF('Начисления и компенсации по тов'!A:A,'Тех отчёт'!A224,'Начисления и компенсации по тов'!W:W)</f>
        <v>#DIV/0!</v>
      </c>
      <c r="M224" s="37">
        <f>INDEX('Расшифровка отчёта'!H:H,MATCH('Тех отчёт'!A224,'Расшифровка отчёта'!B:B,0))</f>
        <v>0</v>
      </c>
      <c r="N224" s="37">
        <f>IFERROR(INDEX('Расшифровка отчёта'!#REF!,MATCH('Тех отчёт'!A224,'Расшифровка отчёта'!B:B,0)),0)</f>
        <v>0</v>
      </c>
      <c r="O224" s="52">
        <f>INDEX('Расшифровка отчёта'!K:K,MATCH('Тех отчёт'!A224,'Расшифровка отчёта'!B:B,0))</f>
        <v>0</v>
      </c>
      <c r="P224" s="37">
        <f>IFERROR(INDEX(Реклама!#REF!,MATCH('Тех отчёт'!A224,Реклама!#REF!,0)),0)</f>
        <v>0</v>
      </c>
      <c r="Q224" s="37" t="e">
        <f>INDEX('Расшифровка отчёта'!#REF!,MATCH('Тех отчёт'!A224,'Расшифровка отчёта'!B:B,0))</f>
        <v>#REF!</v>
      </c>
      <c r="R224" s="37">
        <f>IFERROR(INDEX('Расшифровка отчёта'!L:L,MATCH('Тех отчёт'!A224,'Расшифровка отчёта'!B:B,0)),0)</f>
        <v>0</v>
      </c>
      <c r="S224" s="37">
        <f>SUMIF(Хранение!I:I,'Тех отчёт'!A224,Хранение!G:G)</f>
        <v>0</v>
      </c>
      <c r="T224" s="55">
        <f t="shared" si="15"/>
        <v>0</v>
      </c>
    </row>
    <row r="225" spans="1:20" x14ac:dyDescent="0.3">
      <c r="A225" s="37" t="s">
        <v>246</v>
      </c>
      <c r="C225" s="37" t="e">
        <f>INDEX(Себестоимость!B:B,MATCH('Тех отчёт'!A225,Себестоимость!A:A,0))</f>
        <v>#N/A</v>
      </c>
      <c r="D225" s="39">
        <f>SUMIF(Заказы!A:A,'Тех отчёт'!A225,Заказы!J:J)</f>
        <v>0</v>
      </c>
      <c r="E225" s="40">
        <f>SUMIF(Заказы!A:A,'Тех отчёт'!A225,Заказы!F:F)</f>
        <v>0</v>
      </c>
      <c r="F225" s="52">
        <f>INDEX('Расшифровка отчёта'!O:O,MATCH('Тех отчёт'!A225,'Расшифровка отчёта'!B:B,0))</f>
        <v>0</v>
      </c>
      <c r="G225" s="40">
        <f>INDEX('Расшифровка отчёта'!P:P,MATCH('Тех отчёт'!A225,'Расшифровка отчёта'!B:B,0))</f>
        <v>0</v>
      </c>
      <c r="H225" s="41" t="str">
        <f t="shared" si="12"/>
        <v>-</v>
      </c>
      <c r="I225" s="42">
        <f t="shared" si="13"/>
        <v>0</v>
      </c>
      <c r="J225" s="41" t="str">
        <f t="shared" si="14"/>
        <v>-</v>
      </c>
      <c r="L225" s="43" t="e">
        <f>AVERAGEIF('Начисления и компенсации по тов'!A:A,'Тех отчёт'!A225,'Начисления и компенсации по тов'!W:W)</f>
        <v>#DIV/0!</v>
      </c>
      <c r="M225" s="37">
        <f>INDEX('Расшифровка отчёта'!H:H,MATCH('Тех отчёт'!A225,'Расшифровка отчёта'!B:B,0))</f>
        <v>0</v>
      </c>
      <c r="N225" s="37">
        <f>IFERROR(INDEX('Расшифровка отчёта'!#REF!,MATCH('Тех отчёт'!A225,'Расшифровка отчёта'!B:B,0)),0)</f>
        <v>0</v>
      </c>
      <c r="O225" s="52">
        <f>INDEX('Расшифровка отчёта'!K:K,MATCH('Тех отчёт'!A225,'Расшифровка отчёта'!B:B,0))</f>
        <v>0</v>
      </c>
      <c r="P225" s="37">
        <f>IFERROR(INDEX(Реклама!#REF!,MATCH('Тех отчёт'!A225,Реклама!#REF!,0)),0)</f>
        <v>0</v>
      </c>
      <c r="Q225" s="37" t="e">
        <f>INDEX('Расшифровка отчёта'!#REF!,MATCH('Тех отчёт'!A225,'Расшифровка отчёта'!B:B,0))</f>
        <v>#REF!</v>
      </c>
      <c r="R225" s="37">
        <f>IFERROR(INDEX('Расшифровка отчёта'!L:L,MATCH('Тех отчёт'!A225,'Расшифровка отчёта'!B:B,0)),0)</f>
        <v>0</v>
      </c>
      <c r="S225" s="37">
        <f>SUMIF(Хранение!I:I,'Тех отчёт'!A225,Хранение!G:G)</f>
        <v>0</v>
      </c>
      <c r="T225" s="55">
        <f t="shared" si="15"/>
        <v>0</v>
      </c>
    </row>
    <row r="226" spans="1:20" x14ac:dyDescent="0.3">
      <c r="A226" s="37" t="s">
        <v>247</v>
      </c>
      <c r="C226" s="37" t="e">
        <f>INDEX(Себестоимость!B:B,MATCH('Тех отчёт'!A226,Себестоимость!A:A,0))</f>
        <v>#N/A</v>
      </c>
      <c r="D226" s="39">
        <f>SUMIF(Заказы!A:A,'Тех отчёт'!A226,Заказы!J:J)</f>
        <v>0</v>
      </c>
      <c r="E226" s="40">
        <f>SUMIF(Заказы!A:A,'Тех отчёт'!A226,Заказы!F:F)</f>
        <v>0</v>
      </c>
      <c r="F226" s="52">
        <f>INDEX('Расшифровка отчёта'!O:O,MATCH('Тех отчёт'!A226,'Расшифровка отчёта'!B:B,0))</f>
        <v>0</v>
      </c>
      <c r="G226" s="40">
        <f>INDEX('Расшифровка отчёта'!P:P,MATCH('Тех отчёт'!A226,'Расшифровка отчёта'!B:B,0))</f>
        <v>0</v>
      </c>
      <c r="H226" s="41" t="str">
        <f t="shared" si="12"/>
        <v>-</v>
      </c>
      <c r="I226" s="42">
        <f t="shared" si="13"/>
        <v>0</v>
      </c>
      <c r="J226" s="41" t="str">
        <f t="shared" si="14"/>
        <v>-</v>
      </c>
      <c r="L226" s="43" t="e">
        <f>AVERAGEIF('Начисления и компенсации по тов'!A:A,'Тех отчёт'!A226,'Начисления и компенсации по тов'!W:W)</f>
        <v>#DIV/0!</v>
      </c>
      <c r="M226" s="37">
        <f>INDEX('Расшифровка отчёта'!H:H,MATCH('Тех отчёт'!A226,'Расшифровка отчёта'!B:B,0))</f>
        <v>0</v>
      </c>
      <c r="N226" s="37">
        <f>IFERROR(INDEX('Расшифровка отчёта'!#REF!,MATCH('Тех отчёт'!A226,'Расшифровка отчёта'!B:B,0)),0)</f>
        <v>0</v>
      </c>
      <c r="O226" s="52">
        <f>INDEX('Расшифровка отчёта'!K:K,MATCH('Тех отчёт'!A226,'Расшифровка отчёта'!B:B,0))</f>
        <v>0</v>
      </c>
      <c r="P226" s="37">
        <f>IFERROR(INDEX(Реклама!#REF!,MATCH('Тех отчёт'!A226,Реклама!#REF!,0)),0)</f>
        <v>0</v>
      </c>
      <c r="Q226" s="37" t="e">
        <f>INDEX('Расшифровка отчёта'!#REF!,MATCH('Тех отчёт'!A226,'Расшифровка отчёта'!B:B,0))</f>
        <v>#REF!</v>
      </c>
      <c r="R226" s="37">
        <f>IFERROR(INDEX('Расшифровка отчёта'!L:L,MATCH('Тех отчёт'!A226,'Расшифровка отчёта'!B:B,0)),0)</f>
        <v>0</v>
      </c>
      <c r="S226" s="37">
        <f>SUMIF(Хранение!I:I,'Тех отчёт'!A226,Хранение!G:G)</f>
        <v>0</v>
      </c>
      <c r="T226" s="55">
        <f t="shared" si="15"/>
        <v>0</v>
      </c>
    </row>
    <row r="227" spans="1:20" x14ac:dyDescent="0.3">
      <c r="A227" s="37" t="s">
        <v>248</v>
      </c>
      <c r="C227" s="37" t="e">
        <f>INDEX(Себестоимость!B:B,MATCH('Тех отчёт'!A227,Себестоимость!A:A,0))</f>
        <v>#N/A</v>
      </c>
      <c r="D227" s="39">
        <f>SUMIF(Заказы!A:A,'Тех отчёт'!A227,Заказы!J:J)</f>
        <v>0</v>
      </c>
      <c r="E227" s="40">
        <f>SUMIF(Заказы!A:A,'Тех отчёт'!A227,Заказы!F:F)</f>
        <v>0</v>
      </c>
      <c r="F227" s="52">
        <f>INDEX('Расшифровка отчёта'!O:O,MATCH('Тех отчёт'!A227,'Расшифровка отчёта'!B:B,0))</f>
        <v>0</v>
      </c>
      <c r="G227" s="40">
        <f>INDEX('Расшифровка отчёта'!P:P,MATCH('Тех отчёт'!A227,'Расшифровка отчёта'!B:B,0))</f>
        <v>0</v>
      </c>
      <c r="H227" s="41" t="str">
        <f t="shared" si="12"/>
        <v>-</v>
      </c>
      <c r="I227" s="42">
        <f t="shared" si="13"/>
        <v>0</v>
      </c>
      <c r="J227" s="41" t="str">
        <f t="shared" si="14"/>
        <v>-</v>
      </c>
      <c r="L227" s="43" t="e">
        <f>AVERAGEIF('Начисления и компенсации по тов'!A:A,'Тех отчёт'!A227,'Начисления и компенсации по тов'!W:W)</f>
        <v>#DIV/0!</v>
      </c>
      <c r="M227" s="37">
        <f>INDEX('Расшифровка отчёта'!H:H,MATCH('Тех отчёт'!A227,'Расшифровка отчёта'!B:B,0))</f>
        <v>0</v>
      </c>
      <c r="N227" s="37">
        <f>IFERROR(INDEX('Расшифровка отчёта'!#REF!,MATCH('Тех отчёт'!A227,'Расшифровка отчёта'!B:B,0)),0)</f>
        <v>0</v>
      </c>
      <c r="O227" s="52">
        <f>INDEX('Расшифровка отчёта'!K:K,MATCH('Тех отчёт'!A227,'Расшифровка отчёта'!B:B,0))</f>
        <v>0</v>
      </c>
      <c r="P227" s="37">
        <f>IFERROR(INDEX(Реклама!#REF!,MATCH('Тех отчёт'!A227,Реклама!#REF!,0)),0)</f>
        <v>0</v>
      </c>
      <c r="Q227" s="37" t="e">
        <f>INDEX('Расшифровка отчёта'!#REF!,MATCH('Тех отчёт'!A227,'Расшифровка отчёта'!B:B,0))</f>
        <v>#REF!</v>
      </c>
      <c r="R227" s="37">
        <f>IFERROR(INDEX('Расшифровка отчёта'!L:L,MATCH('Тех отчёт'!A227,'Расшифровка отчёта'!B:B,0)),0)</f>
        <v>0</v>
      </c>
      <c r="S227" s="37">
        <f>SUMIF(Хранение!I:I,'Тех отчёт'!A227,Хранение!G:G)</f>
        <v>0</v>
      </c>
      <c r="T227" s="55">
        <f t="shared" si="15"/>
        <v>0</v>
      </c>
    </row>
    <row r="228" spans="1:20" x14ac:dyDescent="0.3">
      <c r="A228" s="37" t="s">
        <v>249</v>
      </c>
      <c r="C228" s="37" t="e">
        <f>INDEX(Себестоимость!B:B,MATCH('Тех отчёт'!A228,Себестоимость!A:A,0))</f>
        <v>#N/A</v>
      </c>
      <c r="D228" s="39">
        <f>SUMIF(Заказы!A:A,'Тех отчёт'!A228,Заказы!J:J)</f>
        <v>0</v>
      </c>
      <c r="E228" s="40">
        <f>SUMIF(Заказы!A:A,'Тех отчёт'!A228,Заказы!F:F)</f>
        <v>0</v>
      </c>
      <c r="F228" s="52">
        <f>INDEX('Расшифровка отчёта'!O:O,MATCH('Тех отчёт'!A228,'Расшифровка отчёта'!B:B,0))</f>
        <v>0</v>
      </c>
      <c r="G228" s="40">
        <f>INDEX('Расшифровка отчёта'!P:P,MATCH('Тех отчёт'!A228,'Расшифровка отчёта'!B:B,0))</f>
        <v>0</v>
      </c>
      <c r="H228" s="41" t="str">
        <f t="shared" si="12"/>
        <v>-</v>
      </c>
      <c r="I228" s="42">
        <f t="shared" si="13"/>
        <v>0</v>
      </c>
      <c r="J228" s="41" t="str">
        <f t="shared" si="14"/>
        <v>-</v>
      </c>
      <c r="L228" s="43" t="e">
        <f>AVERAGEIF('Начисления и компенсации по тов'!A:A,'Тех отчёт'!A228,'Начисления и компенсации по тов'!W:W)</f>
        <v>#DIV/0!</v>
      </c>
      <c r="M228" s="37">
        <f>INDEX('Расшифровка отчёта'!H:H,MATCH('Тех отчёт'!A228,'Расшифровка отчёта'!B:B,0))</f>
        <v>0</v>
      </c>
      <c r="N228" s="37">
        <f>IFERROR(INDEX('Расшифровка отчёта'!#REF!,MATCH('Тех отчёт'!A228,'Расшифровка отчёта'!B:B,0)),0)</f>
        <v>0</v>
      </c>
      <c r="O228" s="52">
        <f>INDEX('Расшифровка отчёта'!K:K,MATCH('Тех отчёт'!A228,'Расшифровка отчёта'!B:B,0))</f>
        <v>0</v>
      </c>
      <c r="P228" s="37">
        <f>IFERROR(INDEX(Реклама!#REF!,MATCH('Тех отчёт'!A228,Реклама!#REF!,0)),0)</f>
        <v>0</v>
      </c>
      <c r="Q228" s="37" t="e">
        <f>INDEX('Расшифровка отчёта'!#REF!,MATCH('Тех отчёт'!A228,'Расшифровка отчёта'!B:B,0))</f>
        <v>#REF!</v>
      </c>
      <c r="R228" s="37">
        <f>IFERROR(INDEX('Расшифровка отчёта'!L:L,MATCH('Тех отчёт'!A228,'Расшифровка отчёта'!B:B,0)),0)</f>
        <v>0</v>
      </c>
      <c r="S228" s="37">
        <f>SUMIF(Хранение!I:I,'Тех отчёт'!A228,Хранение!G:G)</f>
        <v>0</v>
      </c>
      <c r="T228" s="55">
        <f t="shared" si="15"/>
        <v>0</v>
      </c>
    </row>
    <row r="229" spans="1:20" x14ac:dyDescent="0.3">
      <c r="A229" s="37" t="s">
        <v>250</v>
      </c>
      <c r="C229" s="37" t="e">
        <f>INDEX(Себестоимость!B:B,MATCH('Тех отчёт'!A229,Себестоимость!A:A,0))</f>
        <v>#N/A</v>
      </c>
      <c r="D229" s="39">
        <f>SUMIF(Заказы!A:A,'Тех отчёт'!A229,Заказы!J:J)</f>
        <v>0</v>
      </c>
      <c r="E229" s="40">
        <f>SUMIF(Заказы!A:A,'Тех отчёт'!A229,Заказы!F:F)</f>
        <v>0</v>
      </c>
      <c r="F229" s="52">
        <f>INDEX('Расшифровка отчёта'!O:O,MATCH('Тех отчёт'!A229,'Расшифровка отчёта'!B:B,0))</f>
        <v>0</v>
      </c>
      <c r="G229" s="40">
        <f>INDEX('Расшифровка отчёта'!P:P,MATCH('Тех отчёт'!A229,'Расшифровка отчёта'!B:B,0))</f>
        <v>0</v>
      </c>
      <c r="H229" s="41" t="str">
        <f t="shared" si="12"/>
        <v>-</v>
      </c>
      <c r="I229" s="42">
        <f t="shared" si="13"/>
        <v>0</v>
      </c>
      <c r="J229" s="41" t="str">
        <f t="shared" si="14"/>
        <v>-</v>
      </c>
      <c r="L229" s="43" t="e">
        <f>AVERAGEIF('Начисления и компенсации по тов'!A:A,'Тех отчёт'!A229,'Начисления и компенсации по тов'!W:W)</f>
        <v>#DIV/0!</v>
      </c>
      <c r="M229" s="37">
        <f>INDEX('Расшифровка отчёта'!H:H,MATCH('Тех отчёт'!A229,'Расшифровка отчёта'!B:B,0))</f>
        <v>0</v>
      </c>
      <c r="N229" s="37">
        <f>IFERROR(INDEX('Расшифровка отчёта'!#REF!,MATCH('Тех отчёт'!A229,'Расшифровка отчёта'!B:B,0)),0)</f>
        <v>0</v>
      </c>
      <c r="O229" s="52">
        <f>INDEX('Расшифровка отчёта'!K:K,MATCH('Тех отчёт'!A229,'Расшифровка отчёта'!B:B,0))</f>
        <v>0</v>
      </c>
      <c r="P229" s="37">
        <f>IFERROR(INDEX(Реклама!#REF!,MATCH('Тех отчёт'!A229,Реклама!#REF!,0)),0)</f>
        <v>0</v>
      </c>
      <c r="Q229" s="37" t="e">
        <f>INDEX('Расшифровка отчёта'!#REF!,MATCH('Тех отчёт'!A229,'Расшифровка отчёта'!B:B,0))</f>
        <v>#REF!</v>
      </c>
      <c r="R229" s="37">
        <f>IFERROR(INDEX('Расшифровка отчёта'!L:L,MATCH('Тех отчёт'!A229,'Расшифровка отчёта'!B:B,0)),0)</f>
        <v>0</v>
      </c>
      <c r="S229" s="37">
        <f>SUMIF(Хранение!I:I,'Тех отчёт'!A229,Хранение!G:G)</f>
        <v>0</v>
      </c>
      <c r="T229" s="55">
        <f t="shared" si="15"/>
        <v>0</v>
      </c>
    </row>
    <row r="230" spans="1:20" x14ac:dyDescent="0.3">
      <c r="A230" s="37" t="s">
        <v>251</v>
      </c>
      <c r="C230" s="37" t="e">
        <f>INDEX(Себестоимость!B:B,MATCH('Тех отчёт'!A230,Себестоимость!A:A,0))</f>
        <v>#N/A</v>
      </c>
      <c r="D230" s="39">
        <f>SUMIF(Заказы!A:A,'Тех отчёт'!A230,Заказы!J:J)</f>
        <v>0</v>
      </c>
      <c r="E230" s="40">
        <f>SUMIF(Заказы!A:A,'Тех отчёт'!A230,Заказы!F:F)</f>
        <v>0</v>
      </c>
      <c r="F230" s="52">
        <f>INDEX('Расшифровка отчёта'!O:O,MATCH('Тех отчёт'!A230,'Расшифровка отчёта'!B:B,0))</f>
        <v>0</v>
      </c>
      <c r="G230" s="40">
        <f>INDEX('Расшифровка отчёта'!P:P,MATCH('Тех отчёт'!A230,'Расшифровка отчёта'!B:B,0))</f>
        <v>0</v>
      </c>
      <c r="H230" s="41" t="str">
        <f t="shared" si="12"/>
        <v>-</v>
      </c>
      <c r="I230" s="42">
        <f t="shared" si="13"/>
        <v>0</v>
      </c>
      <c r="J230" s="41" t="str">
        <f t="shared" si="14"/>
        <v>-</v>
      </c>
      <c r="L230" s="43" t="e">
        <f>AVERAGEIF('Начисления и компенсации по тов'!A:A,'Тех отчёт'!A230,'Начисления и компенсации по тов'!W:W)</f>
        <v>#DIV/0!</v>
      </c>
      <c r="M230" s="37">
        <f>INDEX('Расшифровка отчёта'!H:H,MATCH('Тех отчёт'!A230,'Расшифровка отчёта'!B:B,0))</f>
        <v>0</v>
      </c>
      <c r="N230" s="37">
        <f>IFERROR(INDEX('Расшифровка отчёта'!#REF!,MATCH('Тех отчёт'!A230,'Расшифровка отчёта'!B:B,0)),0)</f>
        <v>0</v>
      </c>
      <c r="O230" s="52">
        <f>INDEX('Расшифровка отчёта'!K:K,MATCH('Тех отчёт'!A230,'Расшифровка отчёта'!B:B,0))</f>
        <v>0</v>
      </c>
      <c r="P230" s="37">
        <f>IFERROR(INDEX(Реклама!#REF!,MATCH('Тех отчёт'!A230,Реклама!#REF!,0)),0)</f>
        <v>0</v>
      </c>
      <c r="Q230" s="37" t="e">
        <f>INDEX('Расшифровка отчёта'!#REF!,MATCH('Тех отчёт'!A230,'Расшифровка отчёта'!B:B,0))</f>
        <v>#REF!</v>
      </c>
      <c r="R230" s="37">
        <f>IFERROR(INDEX('Расшифровка отчёта'!L:L,MATCH('Тех отчёт'!A230,'Расшифровка отчёта'!B:B,0)),0)</f>
        <v>0</v>
      </c>
      <c r="S230" s="37">
        <f>SUMIF(Хранение!I:I,'Тех отчёт'!A230,Хранение!G:G)</f>
        <v>0</v>
      </c>
      <c r="T230" s="55">
        <f t="shared" si="15"/>
        <v>0</v>
      </c>
    </row>
    <row r="231" spans="1:20" x14ac:dyDescent="0.3">
      <c r="A231" s="37" t="s">
        <v>252</v>
      </c>
      <c r="C231" s="37" t="e">
        <f>INDEX(Себестоимость!B:B,MATCH('Тех отчёт'!A231,Себестоимость!A:A,0))</f>
        <v>#N/A</v>
      </c>
      <c r="D231" s="39">
        <f>SUMIF(Заказы!A:A,'Тех отчёт'!A231,Заказы!J:J)</f>
        <v>0</v>
      </c>
      <c r="E231" s="40">
        <f>SUMIF(Заказы!A:A,'Тех отчёт'!A231,Заказы!F:F)</f>
        <v>0</v>
      </c>
      <c r="F231" s="52">
        <f>INDEX('Расшифровка отчёта'!O:O,MATCH('Тех отчёт'!A231,'Расшифровка отчёта'!B:B,0))</f>
        <v>0</v>
      </c>
      <c r="G231" s="40">
        <f>INDEX('Расшифровка отчёта'!P:P,MATCH('Тех отчёт'!A231,'Расшифровка отчёта'!B:B,0))</f>
        <v>0</v>
      </c>
      <c r="H231" s="41" t="str">
        <f t="shared" si="12"/>
        <v>-</v>
      </c>
      <c r="I231" s="42">
        <f t="shared" si="13"/>
        <v>0</v>
      </c>
      <c r="J231" s="41" t="str">
        <f t="shared" si="14"/>
        <v>-</v>
      </c>
      <c r="L231" s="43" t="e">
        <f>AVERAGEIF('Начисления и компенсации по тов'!A:A,'Тех отчёт'!A231,'Начисления и компенсации по тов'!W:W)</f>
        <v>#DIV/0!</v>
      </c>
      <c r="M231" s="37">
        <f>INDEX('Расшифровка отчёта'!H:H,MATCH('Тех отчёт'!A231,'Расшифровка отчёта'!B:B,0))</f>
        <v>0</v>
      </c>
      <c r="N231" s="37">
        <f>IFERROR(INDEX('Расшифровка отчёта'!#REF!,MATCH('Тех отчёт'!A231,'Расшифровка отчёта'!B:B,0)),0)</f>
        <v>0</v>
      </c>
      <c r="O231" s="52">
        <f>INDEX('Расшифровка отчёта'!K:K,MATCH('Тех отчёт'!A231,'Расшифровка отчёта'!B:B,0))</f>
        <v>0</v>
      </c>
      <c r="P231" s="37">
        <f>IFERROR(INDEX(Реклама!#REF!,MATCH('Тех отчёт'!A231,Реклама!#REF!,0)),0)</f>
        <v>0</v>
      </c>
      <c r="Q231" s="37" t="e">
        <f>INDEX('Расшифровка отчёта'!#REF!,MATCH('Тех отчёт'!A231,'Расшифровка отчёта'!B:B,0))</f>
        <v>#REF!</v>
      </c>
      <c r="R231" s="37">
        <f>IFERROR(INDEX('Расшифровка отчёта'!L:L,MATCH('Тех отчёт'!A231,'Расшифровка отчёта'!B:B,0)),0)</f>
        <v>0</v>
      </c>
      <c r="S231" s="37">
        <f>SUMIF(Хранение!I:I,'Тех отчёт'!A231,Хранение!G:G)</f>
        <v>0</v>
      </c>
      <c r="T231" s="55">
        <f t="shared" si="15"/>
        <v>0</v>
      </c>
    </row>
    <row r="232" spans="1:20" x14ac:dyDescent="0.3">
      <c r="A232" s="37" t="s">
        <v>253</v>
      </c>
      <c r="C232" s="37" t="e">
        <f>INDEX(Себестоимость!B:B,MATCH('Тех отчёт'!A232,Себестоимость!A:A,0))</f>
        <v>#N/A</v>
      </c>
      <c r="D232" s="39">
        <f>SUMIF(Заказы!A:A,'Тех отчёт'!A232,Заказы!J:J)</f>
        <v>0</v>
      </c>
      <c r="E232" s="40">
        <f>SUMIF(Заказы!A:A,'Тех отчёт'!A232,Заказы!F:F)</f>
        <v>0</v>
      </c>
      <c r="F232" s="52">
        <f>INDEX('Расшифровка отчёта'!O:O,MATCH('Тех отчёт'!A232,'Расшифровка отчёта'!B:B,0))</f>
        <v>0</v>
      </c>
      <c r="G232" s="40">
        <f>INDEX('Расшифровка отчёта'!P:P,MATCH('Тех отчёт'!A232,'Расшифровка отчёта'!B:B,0))</f>
        <v>0</v>
      </c>
      <c r="H232" s="41" t="str">
        <f t="shared" si="12"/>
        <v>-</v>
      </c>
      <c r="I232" s="42">
        <f t="shared" si="13"/>
        <v>0</v>
      </c>
      <c r="J232" s="41" t="str">
        <f t="shared" si="14"/>
        <v>-</v>
      </c>
      <c r="L232" s="43" t="e">
        <f>AVERAGEIF('Начисления и компенсации по тов'!A:A,'Тех отчёт'!A232,'Начисления и компенсации по тов'!W:W)</f>
        <v>#DIV/0!</v>
      </c>
      <c r="M232" s="37">
        <f>INDEX('Расшифровка отчёта'!H:H,MATCH('Тех отчёт'!A232,'Расшифровка отчёта'!B:B,0))</f>
        <v>0</v>
      </c>
      <c r="N232" s="37">
        <f>IFERROR(INDEX('Расшифровка отчёта'!#REF!,MATCH('Тех отчёт'!A232,'Расшифровка отчёта'!B:B,0)),0)</f>
        <v>0</v>
      </c>
      <c r="O232" s="52">
        <f>INDEX('Расшифровка отчёта'!K:K,MATCH('Тех отчёт'!A232,'Расшифровка отчёта'!B:B,0))</f>
        <v>0</v>
      </c>
      <c r="P232" s="37">
        <f>IFERROR(INDEX(Реклама!#REF!,MATCH('Тех отчёт'!A232,Реклама!#REF!,0)),0)</f>
        <v>0</v>
      </c>
      <c r="Q232" s="37" t="e">
        <f>INDEX('Расшифровка отчёта'!#REF!,MATCH('Тех отчёт'!A232,'Расшифровка отчёта'!B:B,0))</f>
        <v>#REF!</v>
      </c>
      <c r="R232" s="37">
        <f>IFERROR(INDEX('Расшифровка отчёта'!L:L,MATCH('Тех отчёт'!A232,'Расшифровка отчёта'!B:B,0)),0)</f>
        <v>0</v>
      </c>
      <c r="S232" s="37">
        <f>SUMIF(Хранение!I:I,'Тех отчёт'!A232,Хранение!G:G)</f>
        <v>0</v>
      </c>
      <c r="T232" s="55">
        <f t="shared" si="15"/>
        <v>0</v>
      </c>
    </row>
    <row r="233" spans="1:20" x14ac:dyDescent="0.3">
      <c r="A233" s="37" t="s">
        <v>254</v>
      </c>
      <c r="C233" s="37" t="e">
        <f>INDEX(Себестоимость!B:B,MATCH('Тех отчёт'!A233,Себестоимость!A:A,0))</f>
        <v>#N/A</v>
      </c>
      <c r="D233" s="39">
        <f>SUMIF(Заказы!A:A,'Тех отчёт'!A233,Заказы!J:J)</f>
        <v>0</v>
      </c>
      <c r="E233" s="40">
        <f>SUMIF(Заказы!A:A,'Тех отчёт'!A233,Заказы!F:F)</f>
        <v>0</v>
      </c>
      <c r="F233" s="52">
        <f>INDEX('Расшифровка отчёта'!O:O,MATCH('Тех отчёт'!A233,'Расшифровка отчёта'!B:B,0))</f>
        <v>0</v>
      </c>
      <c r="G233" s="40">
        <f>INDEX('Расшифровка отчёта'!P:P,MATCH('Тех отчёт'!A233,'Расшифровка отчёта'!B:B,0))</f>
        <v>0</v>
      </c>
      <c r="H233" s="41" t="str">
        <f t="shared" si="12"/>
        <v>-</v>
      </c>
      <c r="I233" s="42">
        <f t="shared" si="13"/>
        <v>0</v>
      </c>
      <c r="J233" s="41" t="str">
        <f t="shared" si="14"/>
        <v>-</v>
      </c>
      <c r="L233" s="43" t="e">
        <f>AVERAGEIF('Начисления и компенсации по тов'!A:A,'Тех отчёт'!A233,'Начисления и компенсации по тов'!W:W)</f>
        <v>#DIV/0!</v>
      </c>
      <c r="M233" s="37">
        <f>INDEX('Расшифровка отчёта'!H:H,MATCH('Тех отчёт'!A233,'Расшифровка отчёта'!B:B,0))</f>
        <v>0</v>
      </c>
      <c r="N233" s="37">
        <f>IFERROR(INDEX('Расшифровка отчёта'!#REF!,MATCH('Тех отчёт'!A233,'Расшифровка отчёта'!B:B,0)),0)</f>
        <v>0</v>
      </c>
      <c r="O233" s="52">
        <f>INDEX('Расшифровка отчёта'!K:K,MATCH('Тех отчёт'!A233,'Расшифровка отчёта'!B:B,0))</f>
        <v>0</v>
      </c>
      <c r="P233" s="37">
        <f>IFERROR(INDEX(Реклама!#REF!,MATCH('Тех отчёт'!A233,Реклама!#REF!,0)),0)</f>
        <v>0</v>
      </c>
      <c r="Q233" s="37" t="e">
        <f>INDEX('Расшифровка отчёта'!#REF!,MATCH('Тех отчёт'!A233,'Расшифровка отчёта'!B:B,0))</f>
        <v>#REF!</v>
      </c>
      <c r="R233" s="37">
        <f>IFERROR(INDEX('Расшифровка отчёта'!L:L,MATCH('Тех отчёт'!A233,'Расшифровка отчёта'!B:B,0)),0)</f>
        <v>0</v>
      </c>
      <c r="S233" s="37">
        <f>SUMIF(Хранение!I:I,'Тех отчёт'!A233,Хранение!G:G)</f>
        <v>0</v>
      </c>
      <c r="T233" s="55">
        <f t="shared" si="15"/>
        <v>0</v>
      </c>
    </row>
    <row r="234" spans="1:20" x14ac:dyDescent="0.3">
      <c r="A234" s="37" t="s">
        <v>255</v>
      </c>
      <c r="C234" s="37" t="e">
        <f>INDEX(Себестоимость!B:B,MATCH('Тех отчёт'!A234,Себестоимость!A:A,0))</f>
        <v>#N/A</v>
      </c>
      <c r="D234" s="39">
        <f>SUMIF(Заказы!A:A,'Тех отчёт'!A234,Заказы!J:J)</f>
        <v>0</v>
      </c>
      <c r="E234" s="40">
        <f>SUMIF(Заказы!A:A,'Тех отчёт'!A234,Заказы!F:F)</f>
        <v>0</v>
      </c>
      <c r="F234" s="52">
        <f>INDEX('Расшифровка отчёта'!O:O,MATCH('Тех отчёт'!A234,'Расшифровка отчёта'!B:B,0))</f>
        <v>0</v>
      </c>
      <c r="G234" s="40">
        <f>INDEX('Расшифровка отчёта'!P:P,MATCH('Тех отчёт'!A234,'Расшифровка отчёта'!B:B,0))</f>
        <v>0</v>
      </c>
      <c r="H234" s="41" t="str">
        <f t="shared" si="12"/>
        <v>-</v>
      </c>
      <c r="I234" s="42">
        <f t="shared" si="13"/>
        <v>0</v>
      </c>
      <c r="J234" s="41" t="str">
        <f t="shared" si="14"/>
        <v>-</v>
      </c>
      <c r="L234" s="43" t="e">
        <f>AVERAGEIF('Начисления и компенсации по тов'!A:A,'Тех отчёт'!A234,'Начисления и компенсации по тов'!W:W)</f>
        <v>#DIV/0!</v>
      </c>
      <c r="M234" s="37">
        <f>INDEX('Расшифровка отчёта'!H:H,MATCH('Тех отчёт'!A234,'Расшифровка отчёта'!B:B,0))</f>
        <v>0</v>
      </c>
      <c r="N234" s="37">
        <f>IFERROR(INDEX('Расшифровка отчёта'!#REF!,MATCH('Тех отчёт'!A234,'Расшифровка отчёта'!B:B,0)),0)</f>
        <v>0</v>
      </c>
      <c r="O234" s="52">
        <f>INDEX('Расшифровка отчёта'!K:K,MATCH('Тех отчёт'!A234,'Расшифровка отчёта'!B:B,0))</f>
        <v>0</v>
      </c>
      <c r="P234" s="37">
        <f>IFERROR(INDEX(Реклама!#REF!,MATCH('Тех отчёт'!A234,Реклама!#REF!,0)),0)</f>
        <v>0</v>
      </c>
      <c r="Q234" s="37" t="e">
        <f>INDEX('Расшифровка отчёта'!#REF!,MATCH('Тех отчёт'!A234,'Расшифровка отчёта'!B:B,0))</f>
        <v>#REF!</v>
      </c>
      <c r="R234" s="37">
        <f>IFERROR(INDEX('Расшифровка отчёта'!L:L,MATCH('Тех отчёт'!A234,'Расшифровка отчёта'!B:B,0)),0)</f>
        <v>0</v>
      </c>
      <c r="S234" s="37">
        <f>SUMIF(Хранение!I:I,'Тех отчёт'!A234,Хранение!G:G)</f>
        <v>0</v>
      </c>
      <c r="T234" s="55">
        <f t="shared" si="15"/>
        <v>0</v>
      </c>
    </row>
    <row r="235" spans="1:20" x14ac:dyDescent="0.3">
      <c r="A235" s="37" t="s">
        <v>256</v>
      </c>
      <c r="C235" s="37" t="e">
        <f>INDEX(Себестоимость!B:B,MATCH('Тех отчёт'!A235,Себестоимость!A:A,0))</f>
        <v>#N/A</v>
      </c>
      <c r="D235" s="39">
        <f>SUMIF(Заказы!A:A,'Тех отчёт'!A235,Заказы!J:J)</f>
        <v>0</v>
      </c>
      <c r="E235" s="40">
        <f>SUMIF(Заказы!A:A,'Тех отчёт'!A235,Заказы!F:F)</f>
        <v>0</v>
      </c>
      <c r="F235" s="52">
        <f>INDEX('Расшифровка отчёта'!O:O,MATCH('Тех отчёт'!A235,'Расшифровка отчёта'!B:B,0))</f>
        <v>0</v>
      </c>
      <c r="G235" s="40">
        <f>INDEX('Расшифровка отчёта'!P:P,MATCH('Тех отчёт'!A235,'Расшифровка отчёта'!B:B,0))</f>
        <v>0</v>
      </c>
      <c r="H235" s="41" t="str">
        <f t="shared" si="12"/>
        <v>-</v>
      </c>
      <c r="I235" s="42">
        <f t="shared" si="13"/>
        <v>0</v>
      </c>
      <c r="J235" s="41" t="str">
        <f t="shared" si="14"/>
        <v>-</v>
      </c>
      <c r="L235" s="43" t="e">
        <f>AVERAGEIF('Начисления и компенсации по тов'!A:A,'Тех отчёт'!A235,'Начисления и компенсации по тов'!W:W)</f>
        <v>#DIV/0!</v>
      </c>
      <c r="M235" s="37">
        <f>INDEX('Расшифровка отчёта'!H:H,MATCH('Тех отчёт'!A235,'Расшифровка отчёта'!B:B,0))</f>
        <v>0</v>
      </c>
      <c r="N235" s="37">
        <f>IFERROR(INDEX('Расшифровка отчёта'!#REF!,MATCH('Тех отчёт'!A235,'Расшифровка отчёта'!B:B,0)),0)</f>
        <v>0</v>
      </c>
      <c r="O235" s="52">
        <f>INDEX('Расшифровка отчёта'!K:K,MATCH('Тех отчёт'!A235,'Расшифровка отчёта'!B:B,0))</f>
        <v>0</v>
      </c>
      <c r="P235" s="37">
        <f>IFERROR(INDEX(Реклама!#REF!,MATCH('Тех отчёт'!A235,Реклама!#REF!,0)),0)</f>
        <v>0</v>
      </c>
      <c r="Q235" s="37" t="e">
        <f>INDEX('Расшифровка отчёта'!#REF!,MATCH('Тех отчёт'!A235,'Расшифровка отчёта'!B:B,0))</f>
        <v>#REF!</v>
      </c>
      <c r="R235" s="37">
        <f>IFERROR(INDEX('Расшифровка отчёта'!L:L,MATCH('Тех отчёт'!A235,'Расшифровка отчёта'!B:B,0)),0)</f>
        <v>0</v>
      </c>
      <c r="S235" s="37">
        <f>SUMIF(Хранение!I:I,'Тех отчёт'!A235,Хранение!G:G)</f>
        <v>0</v>
      </c>
      <c r="T235" s="55">
        <f t="shared" si="15"/>
        <v>0</v>
      </c>
    </row>
    <row r="236" spans="1:20" x14ac:dyDescent="0.3">
      <c r="A236" s="37" t="s">
        <v>257</v>
      </c>
      <c r="C236" s="37" t="e">
        <f>INDEX(Себестоимость!B:B,MATCH('Тех отчёт'!A236,Себестоимость!A:A,0))</f>
        <v>#N/A</v>
      </c>
      <c r="D236" s="39">
        <f>SUMIF(Заказы!A:A,'Тех отчёт'!A236,Заказы!J:J)</f>
        <v>0</v>
      </c>
      <c r="E236" s="40">
        <f>SUMIF(Заказы!A:A,'Тех отчёт'!A236,Заказы!F:F)</f>
        <v>0</v>
      </c>
      <c r="F236" s="52">
        <f>INDEX('Расшифровка отчёта'!O:O,MATCH('Тех отчёт'!A236,'Расшифровка отчёта'!B:B,0))</f>
        <v>0</v>
      </c>
      <c r="G236" s="40">
        <f>INDEX('Расшифровка отчёта'!P:P,MATCH('Тех отчёт'!A236,'Расшифровка отчёта'!B:B,0))</f>
        <v>0</v>
      </c>
      <c r="H236" s="41" t="str">
        <f t="shared" si="12"/>
        <v>-</v>
      </c>
      <c r="I236" s="42">
        <f t="shared" si="13"/>
        <v>0</v>
      </c>
      <c r="J236" s="41" t="str">
        <f t="shared" si="14"/>
        <v>-</v>
      </c>
      <c r="L236" s="43" t="e">
        <f>AVERAGEIF('Начисления и компенсации по тов'!A:A,'Тех отчёт'!A236,'Начисления и компенсации по тов'!W:W)</f>
        <v>#DIV/0!</v>
      </c>
      <c r="M236" s="37">
        <f>INDEX('Расшифровка отчёта'!H:H,MATCH('Тех отчёт'!A236,'Расшифровка отчёта'!B:B,0))</f>
        <v>0</v>
      </c>
      <c r="N236" s="37">
        <f>IFERROR(INDEX('Расшифровка отчёта'!#REF!,MATCH('Тех отчёт'!A236,'Расшифровка отчёта'!B:B,0)),0)</f>
        <v>0</v>
      </c>
      <c r="O236" s="52">
        <f>INDEX('Расшифровка отчёта'!K:K,MATCH('Тех отчёт'!A236,'Расшифровка отчёта'!B:B,0))</f>
        <v>0</v>
      </c>
      <c r="P236" s="37">
        <f>IFERROR(INDEX(Реклама!#REF!,MATCH('Тех отчёт'!A236,Реклама!#REF!,0)),0)</f>
        <v>0</v>
      </c>
      <c r="Q236" s="37" t="e">
        <f>INDEX('Расшифровка отчёта'!#REF!,MATCH('Тех отчёт'!A236,'Расшифровка отчёта'!B:B,0))</f>
        <v>#REF!</v>
      </c>
      <c r="R236" s="37">
        <f>IFERROR(INDEX('Расшифровка отчёта'!L:L,MATCH('Тех отчёт'!A236,'Расшифровка отчёта'!B:B,0)),0)</f>
        <v>0</v>
      </c>
      <c r="S236" s="37">
        <f>SUMIF(Хранение!I:I,'Тех отчёт'!A236,Хранение!G:G)</f>
        <v>0</v>
      </c>
      <c r="T236" s="55">
        <f t="shared" si="15"/>
        <v>0</v>
      </c>
    </row>
    <row r="237" spans="1:20" x14ac:dyDescent="0.3">
      <c r="A237" s="37" t="s">
        <v>258</v>
      </c>
      <c r="C237" s="37" t="e">
        <f>INDEX(Себестоимость!B:B,MATCH('Тех отчёт'!A237,Себестоимость!A:A,0))</f>
        <v>#N/A</v>
      </c>
      <c r="D237" s="39">
        <f>SUMIF(Заказы!A:A,'Тех отчёт'!A237,Заказы!J:J)</f>
        <v>0</v>
      </c>
      <c r="E237" s="40">
        <f>SUMIF(Заказы!A:A,'Тех отчёт'!A237,Заказы!F:F)</f>
        <v>0</v>
      </c>
      <c r="F237" s="52">
        <f>INDEX('Расшифровка отчёта'!O:O,MATCH('Тех отчёт'!A237,'Расшифровка отчёта'!B:B,0))</f>
        <v>0</v>
      </c>
      <c r="G237" s="40">
        <f>INDEX('Расшифровка отчёта'!P:P,MATCH('Тех отчёт'!A237,'Расшифровка отчёта'!B:B,0))</f>
        <v>0</v>
      </c>
      <c r="H237" s="41" t="str">
        <f t="shared" si="12"/>
        <v>-</v>
      </c>
      <c r="I237" s="42">
        <f t="shared" si="13"/>
        <v>0</v>
      </c>
      <c r="J237" s="41" t="str">
        <f t="shared" si="14"/>
        <v>-</v>
      </c>
      <c r="L237" s="43" t="e">
        <f>AVERAGEIF('Начисления и компенсации по тов'!A:A,'Тех отчёт'!A237,'Начисления и компенсации по тов'!W:W)</f>
        <v>#DIV/0!</v>
      </c>
      <c r="M237" s="37">
        <f>INDEX('Расшифровка отчёта'!H:H,MATCH('Тех отчёт'!A237,'Расшифровка отчёта'!B:B,0))</f>
        <v>0</v>
      </c>
      <c r="N237" s="37">
        <f>IFERROR(INDEX('Расшифровка отчёта'!#REF!,MATCH('Тех отчёт'!A237,'Расшифровка отчёта'!B:B,0)),0)</f>
        <v>0</v>
      </c>
      <c r="O237" s="52">
        <f>INDEX('Расшифровка отчёта'!K:K,MATCH('Тех отчёт'!A237,'Расшифровка отчёта'!B:B,0))</f>
        <v>0</v>
      </c>
      <c r="P237" s="37">
        <f>IFERROR(INDEX(Реклама!#REF!,MATCH('Тех отчёт'!A237,Реклама!#REF!,0)),0)</f>
        <v>0</v>
      </c>
      <c r="Q237" s="37" t="e">
        <f>INDEX('Расшифровка отчёта'!#REF!,MATCH('Тех отчёт'!A237,'Расшифровка отчёта'!B:B,0))</f>
        <v>#REF!</v>
      </c>
      <c r="R237" s="37">
        <f>IFERROR(INDEX('Расшифровка отчёта'!L:L,MATCH('Тех отчёт'!A237,'Расшифровка отчёта'!B:B,0)),0)</f>
        <v>0</v>
      </c>
      <c r="S237" s="37">
        <f>SUMIF(Хранение!I:I,'Тех отчёт'!A237,Хранение!G:G)</f>
        <v>0</v>
      </c>
      <c r="T237" s="55">
        <f t="shared" si="15"/>
        <v>0</v>
      </c>
    </row>
    <row r="238" spans="1:20" x14ac:dyDescent="0.3">
      <c r="A238" s="37" t="s">
        <v>259</v>
      </c>
      <c r="C238" s="37" t="e">
        <f>INDEX(Себестоимость!B:B,MATCH('Тех отчёт'!A238,Себестоимость!A:A,0))</f>
        <v>#N/A</v>
      </c>
      <c r="D238" s="39">
        <f>SUMIF(Заказы!A:A,'Тех отчёт'!A238,Заказы!J:J)</f>
        <v>0</v>
      </c>
      <c r="E238" s="40">
        <f>SUMIF(Заказы!A:A,'Тех отчёт'!A238,Заказы!F:F)</f>
        <v>0</v>
      </c>
      <c r="F238" s="52">
        <f>INDEX('Расшифровка отчёта'!O:O,MATCH('Тех отчёт'!A238,'Расшифровка отчёта'!B:B,0))</f>
        <v>0</v>
      </c>
      <c r="G238" s="40">
        <f>INDEX('Расшифровка отчёта'!P:P,MATCH('Тех отчёт'!A238,'Расшифровка отчёта'!B:B,0))</f>
        <v>0</v>
      </c>
      <c r="H238" s="41" t="str">
        <f t="shared" si="12"/>
        <v>-</v>
      </c>
      <c r="I238" s="42">
        <f t="shared" si="13"/>
        <v>0</v>
      </c>
      <c r="J238" s="41" t="str">
        <f t="shared" si="14"/>
        <v>-</v>
      </c>
      <c r="L238" s="43" t="e">
        <f>AVERAGEIF('Начисления и компенсации по тов'!A:A,'Тех отчёт'!A238,'Начисления и компенсации по тов'!W:W)</f>
        <v>#DIV/0!</v>
      </c>
      <c r="M238" s="37">
        <f>INDEX('Расшифровка отчёта'!H:H,MATCH('Тех отчёт'!A238,'Расшифровка отчёта'!B:B,0))</f>
        <v>0</v>
      </c>
      <c r="N238" s="37">
        <f>IFERROR(INDEX('Расшифровка отчёта'!#REF!,MATCH('Тех отчёт'!A238,'Расшифровка отчёта'!B:B,0)),0)</f>
        <v>0</v>
      </c>
      <c r="O238" s="52">
        <f>INDEX('Расшифровка отчёта'!K:K,MATCH('Тех отчёт'!A238,'Расшифровка отчёта'!B:B,0))</f>
        <v>0</v>
      </c>
      <c r="P238" s="37">
        <f>IFERROR(INDEX(Реклама!#REF!,MATCH('Тех отчёт'!A238,Реклама!#REF!,0)),0)</f>
        <v>0</v>
      </c>
      <c r="Q238" s="37" t="e">
        <f>INDEX('Расшифровка отчёта'!#REF!,MATCH('Тех отчёт'!A238,'Расшифровка отчёта'!B:B,0))</f>
        <v>#REF!</v>
      </c>
      <c r="R238" s="37">
        <f>IFERROR(INDEX('Расшифровка отчёта'!L:L,MATCH('Тех отчёт'!A238,'Расшифровка отчёта'!B:B,0)),0)</f>
        <v>0</v>
      </c>
      <c r="S238" s="37">
        <f>SUMIF(Хранение!I:I,'Тех отчёт'!A238,Хранение!G:G)</f>
        <v>0</v>
      </c>
      <c r="T238" s="55">
        <f t="shared" si="15"/>
        <v>0</v>
      </c>
    </row>
    <row r="239" spans="1:20" x14ac:dyDescent="0.3">
      <c r="A239" s="37" t="s">
        <v>260</v>
      </c>
      <c r="C239" s="37" t="e">
        <f>INDEX(Себестоимость!B:B,MATCH('Тех отчёт'!A239,Себестоимость!A:A,0))</f>
        <v>#N/A</v>
      </c>
      <c r="D239" s="39">
        <f>SUMIF(Заказы!A:A,'Тех отчёт'!A239,Заказы!J:J)</f>
        <v>0</v>
      </c>
      <c r="E239" s="40">
        <f>SUMIF(Заказы!A:A,'Тех отчёт'!A239,Заказы!F:F)</f>
        <v>0</v>
      </c>
      <c r="F239" s="52">
        <f>INDEX('Расшифровка отчёта'!O:O,MATCH('Тех отчёт'!A239,'Расшифровка отчёта'!B:B,0))</f>
        <v>0</v>
      </c>
      <c r="G239" s="40">
        <f>INDEX('Расшифровка отчёта'!P:P,MATCH('Тех отчёт'!A239,'Расшифровка отчёта'!B:B,0))</f>
        <v>0</v>
      </c>
      <c r="H239" s="41" t="str">
        <f t="shared" si="12"/>
        <v>-</v>
      </c>
      <c r="I239" s="42">
        <f t="shared" si="13"/>
        <v>0</v>
      </c>
      <c r="J239" s="41" t="str">
        <f t="shared" si="14"/>
        <v>-</v>
      </c>
      <c r="L239" s="43" t="e">
        <f>AVERAGEIF('Начисления и компенсации по тов'!A:A,'Тех отчёт'!A239,'Начисления и компенсации по тов'!W:W)</f>
        <v>#DIV/0!</v>
      </c>
      <c r="M239" s="37">
        <f>INDEX('Расшифровка отчёта'!H:H,MATCH('Тех отчёт'!A239,'Расшифровка отчёта'!B:B,0))</f>
        <v>0</v>
      </c>
      <c r="N239" s="37">
        <f>IFERROR(INDEX('Расшифровка отчёта'!#REF!,MATCH('Тех отчёт'!A239,'Расшифровка отчёта'!B:B,0)),0)</f>
        <v>0</v>
      </c>
      <c r="O239" s="52">
        <f>INDEX('Расшифровка отчёта'!K:K,MATCH('Тех отчёт'!A239,'Расшифровка отчёта'!B:B,0))</f>
        <v>0</v>
      </c>
      <c r="P239" s="37">
        <f>IFERROR(INDEX(Реклама!#REF!,MATCH('Тех отчёт'!A239,Реклама!#REF!,0)),0)</f>
        <v>0</v>
      </c>
      <c r="Q239" s="37" t="e">
        <f>INDEX('Расшифровка отчёта'!#REF!,MATCH('Тех отчёт'!A239,'Расшифровка отчёта'!B:B,0))</f>
        <v>#REF!</v>
      </c>
      <c r="R239" s="37">
        <f>IFERROR(INDEX('Расшифровка отчёта'!L:L,MATCH('Тех отчёт'!A239,'Расшифровка отчёта'!B:B,0)),0)</f>
        <v>0</v>
      </c>
      <c r="S239" s="37">
        <f>SUMIF(Хранение!I:I,'Тех отчёт'!A239,Хранение!G:G)</f>
        <v>0</v>
      </c>
      <c r="T239" s="55">
        <f t="shared" si="15"/>
        <v>0</v>
      </c>
    </row>
    <row r="240" spans="1:20" x14ac:dyDescent="0.3">
      <c r="A240" s="37" t="s">
        <v>261</v>
      </c>
      <c r="C240" s="37" t="e">
        <f>INDEX(Себестоимость!B:B,MATCH('Тех отчёт'!A240,Себестоимость!A:A,0))</f>
        <v>#N/A</v>
      </c>
      <c r="D240" s="39">
        <f>SUMIF(Заказы!A:A,'Тех отчёт'!A240,Заказы!J:J)</f>
        <v>0</v>
      </c>
      <c r="E240" s="40">
        <f>SUMIF(Заказы!A:A,'Тех отчёт'!A240,Заказы!F:F)</f>
        <v>0</v>
      </c>
      <c r="F240" s="52">
        <f>INDEX('Расшифровка отчёта'!O:O,MATCH('Тех отчёт'!A240,'Расшифровка отчёта'!B:B,0))</f>
        <v>0</v>
      </c>
      <c r="G240" s="40">
        <f>INDEX('Расшифровка отчёта'!P:P,MATCH('Тех отчёт'!A240,'Расшифровка отчёта'!B:B,0))</f>
        <v>0</v>
      </c>
      <c r="H240" s="41" t="str">
        <f t="shared" si="12"/>
        <v>-</v>
      </c>
      <c r="I240" s="42">
        <f t="shared" si="13"/>
        <v>0</v>
      </c>
      <c r="J240" s="41" t="str">
        <f t="shared" si="14"/>
        <v>-</v>
      </c>
      <c r="L240" s="43" t="e">
        <f>AVERAGEIF('Начисления и компенсации по тов'!A:A,'Тех отчёт'!A240,'Начисления и компенсации по тов'!W:W)</f>
        <v>#DIV/0!</v>
      </c>
      <c r="M240" s="37">
        <f>INDEX('Расшифровка отчёта'!H:H,MATCH('Тех отчёт'!A240,'Расшифровка отчёта'!B:B,0))</f>
        <v>0</v>
      </c>
      <c r="N240" s="37">
        <f>IFERROR(INDEX('Расшифровка отчёта'!#REF!,MATCH('Тех отчёт'!A240,'Расшифровка отчёта'!B:B,0)),0)</f>
        <v>0</v>
      </c>
      <c r="O240" s="52">
        <f>INDEX('Расшифровка отчёта'!K:K,MATCH('Тех отчёт'!A240,'Расшифровка отчёта'!B:B,0))</f>
        <v>0</v>
      </c>
      <c r="P240" s="37">
        <f>IFERROR(INDEX(Реклама!#REF!,MATCH('Тех отчёт'!A240,Реклама!#REF!,0)),0)</f>
        <v>0</v>
      </c>
      <c r="Q240" s="37" t="e">
        <f>INDEX('Расшифровка отчёта'!#REF!,MATCH('Тех отчёт'!A240,'Расшифровка отчёта'!B:B,0))</f>
        <v>#REF!</v>
      </c>
      <c r="R240" s="37">
        <f>IFERROR(INDEX('Расшифровка отчёта'!L:L,MATCH('Тех отчёт'!A240,'Расшифровка отчёта'!B:B,0)),0)</f>
        <v>0</v>
      </c>
      <c r="S240" s="37">
        <f>SUMIF(Хранение!I:I,'Тех отчёт'!A240,Хранение!G:G)</f>
        <v>0</v>
      </c>
      <c r="T240" s="55">
        <f t="shared" si="15"/>
        <v>0</v>
      </c>
    </row>
    <row r="241" spans="1:20" x14ac:dyDescent="0.3">
      <c r="A241" s="37" t="s">
        <v>262</v>
      </c>
      <c r="C241" s="37" t="e">
        <f>INDEX(Себестоимость!B:B,MATCH('Тех отчёт'!A241,Себестоимость!A:A,0))</f>
        <v>#N/A</v>
      </c>
      <c r="D241" s="39">
        <f>SUMIF(Заказы!A:A,'Тех отчёт'!A241,Заказы!J:J)</f>
        <v>0</v>
      </c>
      <c r="E241" s="40">
        <f>SUMIF(Заказы!A:A,'Тех отчёт'!A241,Заказы!F:F)</f>
        <v>0</v>
      </c>
      <c r="F241" s="52">
        <f>INDEX('Расшифровка отчёта'!O:O,MATCH('Тех отчёт'!A241,'Расшифровка отчёта'!B:B,0))</f>
        <v>0</v>
      </c>
      <c r="G241" s="40">
        <f>INDEX('Расшифровка отчёта'!P:P,MATCH('Тех отчёт'!A241,'Расшифровка отчёта'!B:B,0))</f>
        <v>0</v>
      </c>
      <c r="H241" s="41" t="str">
        <f t="shared" si="12"/>
        <v>-</v>
      </c>
      <c r="I241" s="42">
        <f t="shared" si="13"/>
        <v>0</v>
      </c>
      <c r="J241" s="41" t="str">
        <f t="shared" si="14"/>
        <v>-</v>
      </c>
      <c r="L241" s="43" t="e">
        <f>AVERAGEIF('Начисления и компенсации по тов'!A:A,'Тех отчёт'!A241,'Начисления и компенсации по тов'!W:W)</f>
        <v>#DIV/0!</v>
      </c>
      <c r="M241" s="37">
        <f>INDEX('Расшифровка отчёта'!H:H,MATCH('Тех отчёт'!A241,'Расшифровка отчёта'!B:B,0))</f>
        <v>0</v>
      </c>
      <c r="N241" s="37">
        <f>IFERROR(INDEX('Расшифровка отчёта'!#REF!,MATCH('Тех отчёт'!A241,'Расшифровка отчёта'!B:B,0)),0)</f>
        <v>0</v>
      </c>
      <c r="O241" s="52">
        <f>INDEX('Расшифровка отчёта'!K:K,MATCH('Тех отчёт'!A241,'Расшифровка отчёта'!B:B,0))</f>
        <v>0</v>
      </c>
      <c r="P241" s="37">
        <f>IFERROR(INDEX(Реклама!#REF!,MATCH('Тех отчёт'!A241,Реклама!#REF!,0)),0)</f>
        <v>0</v>
      </c>
      <c r="Q241" s="37" t="e">
        <f>INDEX('Расшифровка отчёта'!#REF!,MATCH('Тех отчёт'!A241,'Расшифровка отчёта'!B:B,0))</f>
        <v>#REF!</v>
      </c>
      <c r="R241" s="37">
        <f>IFERROR(INDEX('Расшифровка отчёта'!L:L,MATCH('Тех отчёт'!A241,'Расшифровка отчёта'!B:B,0)),0)</f>
        <v>0</v>
      </c>
      <c r="S241" s="37">
        <f>SUMIF(Хранение!I:I,'Тех отчёт'!A241,Хранение!G:G)</f>
        <v>0</v>
      </c>
      <c r="T241" s="55">
        <f t="shared" si="15"/>
        <v>0</v>
      </c>
    </row>
    <row r="242" spans="1:20" x14ac:dyDescent="0.3">
      <c r="A242" s="37" t="s">
        <v>263</v>
      </c>
      <c r="C242" s="37" t="e">
        <f>INDEX(Себестоимость!B:B,MATCH('Тех отчёт'!A242,Себестоимость!A:A,0))</f>
        <v>#N/A</v>
      </c>
      <c r="D242" s="39">
        <f>SUMIF(Заказы!A:A,'Тех отчёт'!A242,Заказы!J:J)</f>
        <v>0</v>
      </c>
      <c r="E242" s="40">
        <f>SUMIF(Заказы!A:A,'Тех отчёт'!A242,Заказы!F:F)</f>
        <v>0</v>
      </c>
      <c r="F242" s="52">
        <f>INDEX('Расшифровка отчёта'!O:O,MATCH('Тех отчёт'!A242,'Расшифровка отчёта'!B:B,0))</f>
        <v>0</v>
      </c>
      <c r="G242" s="40">
        <f>INDEX('Расшифровка отчёта'!P:P,MATCH('Тех отчёт'!A242,'Расшифровка отчёта'!B:B,0))</f>
        <v>0</v>
      </c>
      <c r="H242" s="41" t="str">
        <f t="shared" si="12"/>
        <v>-</v>
      </c>
      <c r="I242" s="42">
        <f t="shared" si="13"/>
        <v>0</v>
      </c>
      <c r="J242" s="41" t="str">
        <f t="shared" si="14"/>
        <v>-</v>
      </c>
      <c r="L242" s="43" t="e">
        <f>AVERAGEIF('Начисления и компенсации по тов'!A:A,'Тех отчёт'!A242,'Начисления и компенсации по тов'!W:W)</f>
        <v>#DIV/0!</v>
      </c>
      <c r="M242" s="37">
        <f>INDEX('Расшифровка отчёта'!H:H,MATCH('Тех отчёт'!A242,'Расшифровка отчёта'!B:B,0))</f>
        <v>0</v>
      </c>
      <c r="N242" s="37">
        <f>IFERROR(INDEX('Расшифровка отчёта'!#REF!,MATCH('Тех отчёт'!A242,'Расшифровка отчёта'!B:B,0)),0)</f>
        <v>0</v>
      </c>
      <c r="O242" s="52">
        <f>INDEX('Расшифровка отчёта'!K:K,MATCH('Тех отчёт'!A242,'Расшифровка отчёта'!B:B,0))</f>
        <v>0</v>
      </c>
      <c r="P242" s="37">
        <f>IFERROR(INDEX(Реклама!#REF!,MATCH('Тех отчёт'!A242,Реклама!#REF!,0)),0)</f>
        <v>0</v>
      </c>
      <c r="Q242" s="37" t="e">
        <f>INDEX('Расшифровка отчёта'!#REF!,MATCH('Тех отчёт'!A242,'Расшифровка отчёта'!B:B,0))</f>
        <v>#REF!</v>
      </c>
      <c r="R242" s="37">
        <f>IFERROR(INDEX('Расшифровка отчёта'!L:L,MATCH('Тех отчёт'!A242,'Расшифровка отчёта'!B:B,0)),0)</f>
        <v>0</v>
      </c>
      <c r="S242" s="37">
        <f>SUMIF(Хранение!I:I,'Тех отчёт'!A242,Хранение!G:G)</f>
        <v>0</v>
      </c>
      <c r="T242" s="55">
        <f t="shared" si="15"/>
        <v>0</v>
      </c>
    </row>
    <row r="243" spans="1:20" x14ac:dyDescent="0.3">
      <c r="A243" s="37" t="s">
        <v>264</v>
      </c>
      <c r="C243" s="37" t="e">
        <f>INDEX(Себестоимость!B:B,MATCH('Тех отчёт'!A243,Себестоимость!A:A,0))</f>
        <v>#N/A</v>
      </c>
      <c r="D243" s="39">
        <f>SUMIF(Заказы!A:A,'Тех отчёт'!A243,Заказы!J:J)</f>
        <v>0</v>
      </c>
      <c r="E243" s="40">
        <f>SUMIF(Заказы!A:A,'Тех отчёт'!A243,Заказы!F:F)</f>
        <v>0</v>
      </c>
      <c r="F243" s="52">
        <f>INDEX('Расшифровка отчёта'!O:O,MATCH('Тех отчёт'!A243,'Расшифровка отчёта'!B:B,0))</f>
        <v>0</v>
      </c>
      <c r="G243" s="40">
        <f>INDEX('Расшифровка отчёта'!P:P,MATCH('Тех отчёт'!A243,'Расшифровка отчёта'!B:B,0))</f>
        <v>0</v>
      </c>
      <c r="H243" s="41" t="str">
        <f t="shared" si="12"/>
        <v>-</v>
      </c>
      <c r="I243" s="42">
        <f t="shared" si="13"/>
        <v>0</v>
      </c>
      <c r="J243" s="41" t="str">
        <f t="shared" si="14"/>
        <v>-</v>
      </c>
      <c r="L243" s="43" t="e">
        <f>AVERAGEIF('Начисления и компенсации по тов'!A:A,'Тех отчёт'!A243,'Начисления и компенсации по тов'!W:W)</f>
        <v>#DIV/0!</v>
      </c>
      <c r="M243" s="37">
        <f>INDEX('Расшифровка отчёта'!H:H,MATCH('Тех отчёт'!A243,'Расшифровка отчёта'!B:B,0))</f>
        <v>0</v>
      </c>
      <c r="N243" s="37">
        <f>IFERROR(INDEX('Расшифровка отчёта'!#REF!,MATCH('Тех отчёт'!A243,'Расшифровка отчёта'!B:B,0)),0)</f>
        <v>0</v>
      </c>
      <c r="O243" s="52">
        <f>INDEX('Расшифровка отчёта'!K:K,MATCH('Тех отчёт'!A243,'Расшифровка отчёта'!B:B,0))</f>
        <v>0</v>
      </c>
      <c r="P243" s="37">
        <f>IFERROR(INDEX(Реклама!#REF!,MATCH('Тех отчёт'!A243,Реклама!#REF!,0)),0)</f>
        <v>0</v>
      </c>
      <c r="Q243" s="37" t="e">
        <f>INDEX('Расшифровка отчёта'!#REF!,MATCH('Тех отчёт'!A243,'Расшифровка отчёта'!B:B,0))</f>
        <v>#REF!</v>
      </c>
      <c r="R243" s="37">
        <f>IFERROR(INDEX('Расшифровка отчёта'!L:L,MATCH('Тех отчёт'!A243,'Расшифровка отчёта'!B:B,0)),0)</f>
        <v>0</v>
      </c>
      <c r="S243" s="37">
        <f>SUMIF(Хранение!I:I,'Тех отчёт'!A243,Хранение!G:G)</f>
        <v>0</v>
      </c>
      <c r="T243" s="55">
        <f t="shared" si="15"/>
        <v>0</v>
      </c>
    </row>
    <row r="244" spans="1:20" x14ac:dyDescent="0.3">
      <c r="A244" s="37" t="s">
        <v>265</v>
      </c>
      <c r="C244" s="37" t="e">
        <f>INDEX(Себестоимость!B:B,MATCH('Тех отчёт'!A244,Себестоимость!A:A,0))</f>
        <v>#N/A</v>
      </c>
      <c r="D244" s="39">
        <f>SUMIF(Заказы!A:A,'Тех отчёт'!A244,Заказы!J:J)</f>
        <v>0</v>
      </c>
      <c r="E244" s="40">
        <f>SUMIF(Заказы!A:A,'Тех отчёт'!A244,Заказы!F:F)</f>
        <v>0</v>
      </c>
      <c r="F244" s="52">
        <f>INDEX('Расшифровка отчёта'!O:O,MATCH('Тех отчёт'!A244,'Расшифровка отчёта'!B:B,0))</f>
        <v>0</v>
      </c>
      <c r="G244" s="40">
        <f>INDEX('Расшифровка отчёта'!P:P,MATCH('Тех отчёт'!A244,'Расшифровка отчёта'!B:B,0))</f>
        <v>0</v>
      </c>
      <c r="H244" s="41" t="str">
        <f t="shared" si="12"/>
        <v>-</v>
      </c>
      <c r="I244" s="42">
        <f t="shared" si="13"/>
        <v>0</v>
      </c>
      <c r="J244" s="41" t="str">
        <f t="shared" si="14"/>
        <v>-</v>
      </c>
      <c r="L244" s="43" t="e">
        <f>AVERAGEIF('Начисления и компенсации по тов'!A:A,'Тех отчёт'!A244,'Начисления и компенсации по тов'!W:W)</f>
        <v>#DIV/0!</v>
      </c>
      <c r="M244" s="37">
        <f>INDEX('Расшифровка отчёта'!H:H,MATCH('Тех отчёт'!A244,'Расшифровка отчёта'!B:B,0))</f>
        <v>0</v>
      </c>
      <c r="N244" s="37">
        <f>IFERROR(INDEX('Расшифровка отчёта'!#REF!,MATCH('Тех отчёт'!A244,'Расшифровка отчёта'!B:B,0)),0)</f>
        <v>0</v>
      </c>
      <c r="O244" s="52">
        <f>INDEX('Расшифровка отчёта'!K:K,MATCH('Тех отчёт'!A244,'Расшифровка отчёта'!B:B,0))</f>
        <v>0</v>
      </c>
      <c r="P244" s="37">
        <f>IFERROR(INDEX(Реклама!#REF!,MATCH('Тех отчёт'!A244,Реклама!#REF!,0)),0)</f>
        <v>0</v>
      </c>
      <c r="Q244" s="37" t="e">
        <f>INDEX('Расшифровка отчёта'!#REF!,MATCH('Тех отчёт'!A244,'Расшифровка отчёта'!B:B,0))</f>
        <v>#REF!</v>
      </c>
      <c r="R244" s="37">
        <f>IFERROR(INDEX('Расшифровка отчёта'!L:L,MATCH('Тех отчёт'!A244,'Расшифровка отчёта'!B:B,0)),0)</f>
        <v>0</v>
      </c>
      <c r="S244" s="37">
        <f>SUMIF(Хранение!I:I,'Тех отчёт'!A244,Хранение!G:G)</f>
        <v>0</v>
      </c>
      <c r="T244" s="55">
        <f t="shared" si="15"/>
        <v>0</v>
      </c>
    </row>
    <row r="245" spans="1:20" x14ac:dyDescent="0.3">
      <c r="A245" s="37" t="s">
        <v>266</v>
      </c>
      <c r="C245" s="37" t="e">
        <f>INDEX(Себестоимость!B:B,MATCH('Тех отчёт'!A245,Себестоимость!A:A,0))</f>
        <v>#N/A</v>
      </c>
      <c r="D245" s="39">
        <f>SUMIF(Заказы!A:A,'Тех отчёт'!A245,Заказы!J:J)</f>
        <v>0</v>
      </c>
      <c r="E245" s="40">
        <f>SUMIF(Заказы!A:A,'Тех отчёт'!A245,Заказы!F:F)</f>
        <v>0</v>
      </c>
      <c r="F245" s="52">
        <f>INDEX('Расшифровка отчёта'!O:O,MATCH('Тех отчёт'!A245,'Расшифровка отчёта'!B:B,0))</f>
        <v>0</v>
      </c>
      <c r="G245" s="40">
        <f>INDEX('Расшифровка отчёта'!P:P,MATCH('Тех отчёт'!A245,'Расшифровка отчёта'!B:B,0))</f>
        <v>0</v>
      </c>
      <c r="H245" s="41" t="str">
        <f t="shared" si="12"/>
        <v>-</v>
      </c>
      <c r="I245" s="42">
        <f t="shared" si="13"/>
        <v>0</v>
      </c>
      <c r="J245" s="41" t="str">
        <f t="shared" si="14"/>
        <v>-</v>
      </c>
      <c r="L245" s="43" t="e">
        <f>AVERAGEIF('Начисления и компенсации по тов'!A:A,'Тех отчёт'!A245,'Начисления и компенсации по тов'!W:W)</f>
        <v>#DIV/0!</v>
      </c>
      <c r="M245" s="37">
        <f>INDEX('Расшифровка отчёта'!H:H,MATCH('Тех отчёт'!A245,'Расшифровка отчёта'!B:B,0))</f>
        <v>0</v>
      </c>
      <c r="N245" s="37">
        <f>IFERROR(INDEX('Расшифровка отчёта'!#REF!,MATCH('Тех отчёт'!A245,'Расшифровка отчёта'!B:B,0)),0)</f>
        <v>0</v>
      </c>
      <c r="O245" s="52">
        <f>INDEX('Расшифровка отчёта'!K:K,MATCH('Тех отчёт'!A245,'Расшифровка отчёта'!B:B,0))</f>
        <v>0</v>
      </c>
      <c r="P245" s="37">
        <f>IFERROR(INDEX(Реклама!#REF!,MATCH('Тех отчёт'!A245,Реклама!#REF!,0)),0)</f>
        <v>0</v>
      </c>
      <c r="Q245" s="37" t="e">
        <f>INDEX('Расшифровка отчёта'!#REF!,MATCH('Тех отчёт'!A245,'Расшифровка отчёта'!B:B,0))</f>
        <v>#REF!</v>
      </c>
      <c r="R245" s="37">
        <f>IFERROR(INDEX('Расшифровка отчёта'!L:L,MATCH('Тех отчёт'!A245,'Расшифровка отчёта'!B:B,0)),0)</f>
        <v>0</v>
      </c>
      <c r="S245" s="37">
        <f>SUMIF(Хранение!I:I,'Тех отчёт'!A245,Хранение!G:G)</f>
        <v>0</v>
      </c>
      <c r="T245" s="55">
        <f t="shared" si="15"/>
        <v>0</v>
      </c>
    </row>
    <row r="246" spans="1:20" x14ac:dyDescent="0.3">
      <c r="A246" s="37" t="s">
        <v>267</v>
      </c>
      <c r="C246" s="37" t="e">
        <f>INDEX(Себестоимость!B:B,MATCH('Тех отчёт'!A246,Себестоимость!A:A,0))</f>
        <v>#N/A</v>
      </c>
      <c r="D246" s="39">
        <f>SUMIF(Заказы!A:A,'Тех отчёт'!A246,Заказы!J:J)</f>
        <v>0</v>
      </c>
      <c r="E246" s="40">
        <f>SUMIF(Заказы!A:A,'Тех отчёт'!A246,Заказы!F:F)</f>
        <v>0</v>
      </c>
      <c r="F246" s="52">
        <f>INDEX('Расшифровка отчёта'!O:O,MATCH('Тех отчёт'!A246,'Расшифровка отчёта'!B:B,0))</f>
        <v>0</v>
      </c>
      <c r="G246" s="40">
        <f>INDEX('Расшифровка отчёта'!P:P,MATCH('Тех отчёт'!A246,'Расшифровка отчёта'!B:B,0))</f>
        <v>0</v>
      </c>
      <c r="H246" s="41" t="str">
        <f t="shared" si="12"/>
        <v>-</v>
      </c>
      <c r="I246" s="42">
        <f t="shared" si="13"/>
        <v>0</v>
      </c>
      <c r="J246" s="41" t="str">
        <f t="shared" si="14"/>
        <v>-</v>
      </c>
      <c r="L246" s="43" t="e">
        <f>AVERAGEIF('Начисления и компенсации по тов'!A:A,'Тех отчёт'!A246,'Начисления и компенсации по тов'!W:W)</f>
        <v>#DIV/0!</v>
      </c>
      <c r="M246" s="37">
        <f>INDEX('Расшифровка отчёта'!H:H,MATCH('Тех отчёт'!A246,'Расшифровка отчёта'!B:B,0))</f>
        <v>0</v>
      </c>
      <c r="N246" s="37">
        <f>IFERROR(INDEX('Расшифровка отчёта'!#REF!,MATCH('Тех отчёт'!A246,'Расшифровка отчёта'!B:B,0)),0)</f>
        <v>0</v>
      </c>
      <c r="O246" s="52">
        <f>INDEX('Расшифровка отчёта'!K:K,MATCH('Тех отчёт'!A246,'Расшифровка отчёта'!B:B,0))</f>
        <v>0</v>
      </c>
      <c r="P246" s="37">
        <f>IFERROR(INDEX(Реклама!#REF!,MATCH('Тех отчёт'!A246,Реклама!#REF!,0)),0)</f>
        <v>0</v>
      </c>
      <c r="Q246" s="37" t="e">
        <f>INDEX('Расшифровка отчёта'!#REF!,MATCH('Тех отчёт'!A246,'Расшифровка отчёта'!B:B,0))</f>
        <v>#REF!</v>
      </c>
      <c r="R246" s="37">
        <f>IFERROR(INDEX('Расшифровка отчёта'!L:L,MATCH('Тех отчёт'!A246,'Расшифровка отчёта'!B:B,0)),0)</f>
        <v>0</v>
      </c>
      <c r="S246" s="37">
        <f>SUMIF(Хранение!I:I,'Тех отчёт'!A246,Хранение!G:G)</f>
        <v>0</v>
      </c>
      <c r="T246" s="55">
        <f t="shared" si="15"/>
        <v>0</v>
      </c>
    </row>
    <row r="247" spans="1:20" x14ac:dyDescent="0.3">
      <c r="A247" s="37" t="s">
        <v>268</v>
      </c>
      <c r="C247" s="37" t="e">
        <f>INDEX(Себестоимость!B:B,MATCH('Тех отчёт'!A247,Себестоимость!A:A,0))</f>
        <v>#N/A</v>
      </c>
      <c r="D247" s="39">
        <f>SUMIF(Заказы!A:A,'Тех отчёт'!A247,Заказы!J:J)</f>
        <v>0</v>
      </c>
      <c r="E247" s="40">
        <f>SUMIF(Заказы!A:A,'Тех отчёт'!A247,Заказы!F:F)</f>
        <v>0</v>
      </c>
      <c r="F247" s="52">
        <f>INDEX('Расшифровка отчёта'!O:O,MATCH('Тех отчёт'!A247,'Расшифровка отчёта'!B:B,0))</f>
        <v>0</v>
      </c>
      <c r="G247" s="40">
        <f>INDEX('Расшифровка отчёта'!P:P,MATCH('Тех отчёт'!A247,'Расшифровка отчёта'!B:B,0))</f>
        <v>0</v>
      </c>
      <c r="H247" s="41" t="str">
        <f t="shared" si="12"/>
        <v>-</v>
      </c>
      <c r="I247" s="42">
        <f t="shared" si="13"/>
        <v>0</v>
      </c>
      <c r="J247" s="41" t="str">
        <f t="shared" si="14"/>
        <v>-</v>
      </c>
      <c r="L247" s="43" t="e">
        <f>AVERAGEIF('Начисления и компенсации по тов'!A:A,'Тех отчёт'!A247,'Начисления и компенсации по тов'!W:W)</f>
        <v>#DIV/0!</v>
      </c>
      <c r="M247" s="37">
        <f>INDEX('Расшифровка отчёта'!H:H,MATCH('Тех отчёт'!A247,'Расшифровка отчёта'!B:B,0))</f>
        <v>0</v>
      </c>
      <c r="N247" s="37">
        <f>IFERROR(INDEX('Расшифровка отчёта'!#REF!,MATCH('Тех отчёт'!A247,'Расшифровка отчёта'!B:B,0)),0)</f>
        <v>0</v>
      </c>
      <c r="O247" s="52">
        <f>INDEX('Расшифровка отчёта'!K:K,MATCH('Тех отчёт'!A247,'Расшифровка отчёта'!B:B,0))</f>
        <v>0</v>
      </c>
      <c r="P247" s="37">
        <f>IFERROR(INDEX(Реклама!#REF!,MATCH('Тех отчёт'!A247,Реклама!#REF!,0)),0)</f>
        <v>0</v>
      </c>
      <c r="Q247" s="37" t="e">
        <f>INDEX('Расшифровка отчёта'!#REF!,MATCH('Тех отчёт'!A247,'Расшифровка отчёта'!B:B,0))</f>
        <v>#REF!</v>
      </c>
      <c r="R247" s="37">
        <f>IFERROR(INDEX('Расшифровка отчёта'!L:L,MATCH('Тех отчёт'!A247,'Расшифровка отчёта'!B:B,0)),0)</f>
        <v>0</v>
      </c>
      <c r="S247" s="37">
        <f>SUMIF(Хранение!I:I,'Тех отчёт'!A247,Хранение!G:G)</f>
        <v>0</v>
      </c>
      <c r="T247" s="55">
        <f t="shared" si="15"/>
        <v>0</v>
      </c>
    </row>
    <row r="248" spans="1:20" x14ac:dyDescent="0.3">
      <c r="A248" s="30" t="s">
        <v>269</v>
      </c>
      <c r="C248" s="37" t="e">
        <f>INDEX(Себестоимость!B:B,MATCH('Тех отчёт'!A248,Себестоимость!A:A,0))</f>
        <v>#N/A</v>
      </c>
      <c r="D248" s="39">
        <f>SUMIF(Заказы!A:A,'Тех отчёт'!A248,Заказы!J:J)</f>
        <v>0</v>
      </c>
      <c r="E248" s="40">
        <f>SUMIF(Заказы!A:A,'Тех отчёт'!A248,Заказы!F:F)</f>
        <v>0</v>
      </c>
      <c r="F248" s="52">
        <f>INDEX('Расшифровка отчёта'!O:O,MATCH('Тех отчёт'!A248,'Расшифровка отчёта'!B:B,0))</f>
        <v>0</v>
      </c>
      <c r="G248" s="40">
        <f>INDEX('Расшифровка отчёта'!P:P,MATCH('Тех отчёт'!A248,'Расшифровка отчёта'!B:B,0))</f>
        <v>0</v>
      </c>
      <c r="H248" s="41" t="str">
        <f t="shared" si="12"/>
        <v>-</v>
      </c>
      <c r="I248" s="42">
        <f t="shared" si="13"/>
        <v>0</v>
      </c>
      <c r="J248" s="41" t="str">
        <f t="shared" si="14"/>
        <v>-</v>
      </c>
      <c r="L248" s="43" t="e">
        <f>AVERAGEIF('Начисления и компенсации по тов'!A:A,'Тех отчёт'!A248,'Начисления и компенсации по тов'!W:W)</f>
        <v>#DIV/0!</v>
      </c>
      <c r="M248" s="37">
        <f>INDEX('Расшифровка отчёта'!H:H,MATCH('Тех отчёт'!A248,'Расшифровка отчёта'!B:B,0))</f>
        <v>0</v>
      </c>
      <c r="N248" s="37">
        <f>IFERROR(INDEX('Расшифровка отчёта'!#REF!,MATCH('Тех отчёт'!A248,'Расшифровка отчёта'!B:B,0)),0)</f>
        <v>0</v>
      </c>
      <c r="O248" s="52">
        <f>INDEX('Расшифровка отчёта'!K:K,MATCH('Тех отчёт'!A248,'Расшифровка отчёта'!B:B,0))</f>
        <v>0</v>
      </c>
      <c r="P248" s="37">
        <f>IFERROR(INDEX(Реклама!#REF!,MATCH('Тех отчёт'!A248,Реклама!#REF!,0)),0)</f>
        <v>0</v>
      </c>
      <c r="Q248" s="37" t="e">
        <f>INDEX('Расшифровка отчёта'!#REF!,MATCH('Тех отчёт'!A248,'Расшифровка отчёта'!B:B,0))</f>
        <v>#REF!</v>
      </c>
      <c r="R248" s="37">
        <f>IFERROR(INDEX('Расшифровка отчёта'!L:L,MATCH('Тех отчёт'!A248,'Расшифровка отчёта'!B:B,0)),0)</f>
        <v>0</v>
      </c>
      <c r="S248" s="37">
        <f>SUMIF(Хранение!I:I,'Тех отчёт'!A248,Хранение!G:G)</f>
        <v>0</v>
      </c>
      <c r="T248" s="55">
        <f t="shared" si="15"/>
        <v>0</v>
      </c>
    </row>
    <row r="249" spans="1:20" x14ac:dyDescent="0.3">
      <c r="A249" s="30" t="s">
        <v>270</v>
      </c>
      <c r="C249" s="37" t="e">
        <f>INDEX(Себестоимость!B:B,MATCH('Тех отчёт'!A249,Себестоимость!A:A,0))</f>
        <v>#N/A</v>
      </c>
      <c r="D249" s="39">
        <f>SUMIF(Заказы!A:A,'Тех отчёт'!A249,Заказы!J:J)</f>
        <v>0</v>
      </c>
      <c r="E249" s="40">
        <f>SUMIF(Заказы!A:A,'Тех отчёт'!A249,Заказы!F:F)</f>
        <v>0</v>
      </c>
      <c r="F249" s="52">
        <f>INDEX('Расшифровка отчёта'!O:O,MATCH('Тех отчёт'!A249,'Расшифровка отчёта'!B:B,0))</f>
        <v>0</v>
      </c>
      <c r="G249" s="40">
        <f>INDEX('Расшифровка отчёта'!P:P,MATCH('Тех отчёт'!A249,'Расшифровка отчёта'!B:B,0))</f>
        <v>0</v>
      </c>
      <c r="H249" s="41" t="str">
        <f t="shared" si="12"/>
        <v>-</v>
      </c>
      <c r="I249" s="42">
        <f t="shared" si="13"/>
        <v>0</v>
      </c>
      <c r="J249" s="41" t="str">
        <f t="shared" si="14"/>
        <v>-</v>
      </c>
      <c r="L249" s="43" t="e">
        <f>AVERAGEIF('Начисления и компенсации по тов'!A:A,'Тех отчёт'!A249,'Начисления и компенсации по тов'!W:W)</f>
        <v>#DIV/0!</v>
      </c>
      <c r="M249" s="37">
        <f>INDEX('Расшифровка отчёта'!H:H,MATCH('Тех отчёт'!A249,'Расшифровка отчёта'!B:B,0))</f>
        <v>0</v>
      </c>
      <c r="N249" s="37">
        <f>IFERROR(INDEX('Расшифровка отчёта'!#REF!,MATCH('Тех отчёт'!A249,'Расшифровка отчёта'!B:B,0)),0)</f>
        <v>0</v>
      </c>
      <c r="O249" s="52">
        <f>INDEX('Расшифровка отчёта'!K:K,MATCH('Тех отчёт'!A249,'Расшифровка отчёта'!B:B,0))</f>
        <v>0</v>
      </c>
      <c r="P249" s="37">
        <f>IFERROR(INDEX(Реклама!#REF!,MATCH('Тех отчёт'!A249,Реклама!#REF!,0)),0)</f>
        <v>0</v>
      </c>
      <c r="Q249" s="37" t="e">
        <f>INDEX('Расшифровка отчёта'!#REF!,MATCH('Тех отчёт'!A249,'Расшифровка отчёта'!B:B,0))</f>
        <v>#REF!</v>
      </c>
      <c r="R249" s="37">
        <f>IFERROR(INDEX('Расшифровка отчёта'!L:L,MATCH('Тех отчёт'!A249,'Расшифровка отчёта'!B:B,0)),0)</f>
        <v>0</v>
      </c>
      <c r="S249" s="37">
        <f>SUMIF(Хранение!I:I,'Тех отчёт'!A249,Хранение!G:G)</f>
        <v>0</v>
      </c>
      <c r="T249" s="55">
        <f t="shared" si="15"/>
        <v>0</v>
      </c>
    </row>
    <row r="250" spans="1:20" x14ac:dyDescent="0.3">
      <c r="A250" s="30" t="s">
        <v>271</v>
      </c>
      <c r="B250" s="37" t="s">
        <v>272</v>
      </c>
      <c r="C250" s="37" t="e">
        <f>INDEX(Себестоимость!B:B,MATCH('Тех отчёт'!A250,Себестоимость!A:A,0))</f>
        <v>#N/A</v>
      </c>
      <c r="D250" s="39">
        <f>SUMIF(Заказы!A:A,'Тех отчёт'!A250,Заказы!J:J)</f>
        <v>0</v>
      </c>
      <c r="E250" s="40">
        <f>SUMIF(Заказы!A:A,'Тех отчёт'!A250,Заказы!F:F)</f>
        <v>0</v>
      </c>
      <c r="F250" s="52">
        <f>INDEX('Расшифровка отчёта'!O:O,MATCH('Тех отчёт'!A250,'Расшифровка отчёта'!B:B,0))</f>
        <v>0</v>
      </c>
      <c r="G250" s="40">
        <f>INDEX('Расшифровка отчёта'!P:P,MATCH('Тех отчёт'!A250,'Расшифровка отчёта'!B:B,0))</f>
        <v>0</v>
      </c>
      <c r="H250" s="41" t="str">
        <f t="shared" si="12"/>
        <v>-</v>
      </c>
      <c r="I250" s="42">
        <f t="shared" si="13"/>
        <v>0</v>
      </c>
      <c r="J250" s="41" t="str">
        <f t="shared" si="14"/>
        <v>-</v>
      </c>
      <c r="L250" s="43" t="e">
        <f>AVERAGEIF('Начисления и компенсации по тов'!A:A,'Тех отчёт'!A250,'Начисления и компенсации по тов'!W:W)</f>
        <v>#DIV/0!</v>
      </c>
      <c r="M250" s="37">
        <f>INDEX('Расшифровка отчёта'!H:H,MATCH('Тех отчёт'!A250,'Расшифровка отчёта'!B:B,0))</f>
        <v>0</v>
      </c>
      <c r="N250" s="37">
        <f>IFERROR(INDEX('Расшифровка отчёта'!#REF!,MATCH('Тех отчёт'!A250,'Расшифровка отчёта'!B:B,0)),0)</f>
        <v>0</v>
      </c>
      <c r="O250" s="52">
        <f>INDEX('Расшифровка отчёта'!K:K,MATCH('Тех отчёт'!A250,'Расшифровка отчёта'!B:B,0))</f>
        <v>0</v>
      </c>
      <c r="P250" s="37">
        <f>IFERROR(INDEX(Реклама!#REF!,MATCH('Тех отчёт'!A250,Реклама!#REF!,0)),0)</f>
        <v>0</v>
      </c>
      <c r="Q250" s="37" t="e">
        <f>INDEX('Расшифровка отчёта'!#REF!,MATCH('Тех отчёт'!A250,'Расшифровка отчёта'!B:B,0))</f>
        <v>#REF!</v>
      </c>
      <c r="R250" s="37">
        <f>IFERROR(INDEX('Расшифровка отчёта'!L:L,MATCH('Тех отчёт'!A250,'Расшифровка отчёта'!B:B,0)),0)</f>
        <v>0</v>
      </c>
      <c r="S250" s="37">
        <f>SUMIF(Хранение!I:I,'Тех отчёт'!A250,Хранение!G:G)</f>
        <v>0</v>
      </c>
      <c r="T250" s="55">
        <f t="shared" si="15"/>
        <v>0</v>
      </c>
    </row>
    <row r="251" spans="1:20" x14ac:dyDescent="0.3">
      <c r="A251" s="30" t="s">
        <v>273</v>
      </c>
      <c r="B251" s="37" t="s">
        <v>272</v>
      </c>
      <c r="C251" s="37" t="e">
        <f>INDEX(Себестоимость!B:B,MATCH('Тех отчёт'!A251,Себестоимость!A:A,0))</f>
        <v>#N/A</v>
      </c>
      <c r="D251" s="39">
        <f>SUMIF(Заказы!A:A,'Тех отчёт'!A251,Заказы!J:J)</f>
        <v>0</v>
      </c>
      <c r="E251" s="40">
        <f>SUMIF(Заказы!A:A,'Тех отчёт'!A251,Заказы!F:F)</f>
        <v>0</v>
      </c>
      <c r="F251" s="52">
        <f>INDEX('Расшифровка отчёта'!O:O,MATCH('Тех отчёт'!A251,'Расшифровка отчёта'!B:B,0))</f>
        <v>0</v>
      </c>
      <c r="G251" s="40">
        <f>INDEX('Расшифровка отчёта'!P:P,MATCH('Тех отчёт'!A251,'Расшифровка отчёта'!B:B,0))</f>
        <v>0</v>
      </c>
      <c r="H251" s="41" t="str">
        <f t="shared" si="12"/>
        <v>-</v>
      </c>
      <c r="I251" s="42">
        <f t="shared" si="13"/>
        <v>0</v>
      </c>
      <c r="J251" s="41" t="str">
        <f t="shared" si="14"/>
        <v>-</v>
      </c>
      <c r="L251" s="43" t="e">
        <f>AVERAGEIF('Начисления и компенсации по тов'!A:A,'Тех отчёт'!A251,'Начисления и компенсации по тов'!W:W)</f>
        <v>#DIV/0!</v>
      </c>
      <c r="M251" s="37">
        <f>INDEX('Расшифровка отчёта'!H:H,MATCH('Тех отчёт'!A251,'Расшифровка отчёта'!B:B,0))</f>
        <v>0</v>
      </c>
      <c r="N251" s="37">
        <f>IFERROR(INDEX('Расшифровка отчёта'!#REF!,MATCH('Тех отчёт'!A251,'Расшифровка отчёта'!B:B,0)),0)</f>
        <v>0</v>
      </c>
      <c r="O251" s="52">
        <f>INDEX('Расшифровка отчёта'!K:K,MATCH('Тех отчёт'!A251,'Расшифровка отчёта'!B:B,0))</f>
        <v>0</v>
      </c>
      <c r="P251" s="37">
        <f>IFERROR(INDEX(Реклама!#REF!,MATCH('Тех отчёт'!A251,Реклама!#REF!,0)),0)</f>
        <v>0</v>
      </c>
      <c r="Q251" s="37" t="e">
        <f>INDEX('Расшифровка отчёта'!#REF!,MATCH('Тех отчёт'!A251,'Расшифровка отчёта'!B:B,0))</f>
        <v>#REF!</v>
      </c>
      <c r="R251" s="37">
        <f>IFERROR(INDEX('Расшифровка отчёта'!L:L,MATCH('Тех отчёт'!A251,'Расшифровка отчёта'!B:B,0)),0)</f>
        <v>0</v>
      </c>
      <c r="S251" s="37">
        <f>SUMIF(Хранение!I:I,'Тех отчёт'!A251,Хранение!G:G)</f>
        <v>0</v>
      </c>
      <c r="T251" s="55">
        <f t="shared" si="15"/>
        <v>0</v>
      </c>
    </row>
    <row r="252" spans="1:20" x14ac:dyDescent="0.3">
      <c r="A252" s="30" t="s">
        <v>274</v>
      </c>
      <c r="B252" s="37" t="s">
        <v>272</v>
      </c>
      <c r="C252" s="37" t="e">
        <f>INDEX(Себестоимость!B:B,MATCH('Тех отчёт'!A252,Себестоимость!A:A,0))</f>
        <v>#N/A</v>
      </c>
      <c r="D252" s="39">
        <f>SUMIF(Заказы!A:A,'Тех отчёт'!A252,Заказы!J:J)</f>
        <v>0</v>
      </c>
      <c r="E252" s="40">
        <f>SUMIF(Заказы!A:A,'Тех отчёт'!A252,Заказы!F:F)</f>
        <v>0</v>
      </c>
      <c r="F252" s="52">
        <f>INDEX('Расшифровка отчёта'!O:O,MATCH('Тех отчёт'!A252,'Расшифровка отчёта'!B:B,0))</f>
        <v>0</v>
      </c>
      <c r="G252" s="40">
        <f>INDEX('Расшифровка отчёта'!P:P,MATCH('Тех отчёт'!A252,'Расшифровка отчёта'!B:B,0))</f>
        <v>0</v>
      </c>
      <c r="H252" s="41" t="str">
        <f t="shared" si="12"/>
        <v>-</v>
      </c>
      <c r="I252" s="42">
        <f t="shared" si="13"/>
        <v>0</v>
      </c>
      <c r="J252" s="41" t="str">
        <f t="shared" si="14"/>
        <v>-</v>
      </c>
      <c r="L252" s="43" t="e">
        <f>AVERAGEIF('Начисления и компенсации по тов'!A:A,'Тех отчёт'!A252,'Начисления и компенсации по тов'!W:W)</f>
        <v>#DIV/0!</v>
      </c>
      <c r="M252" s="37">
        <f>INDEX('Расшифровка отчёта'!H:H,MATCH('Тех отчёт'!A252,'Расшифровка отчёта'!B:B,0))</f>
        <v>0</v>
      </c>
      <c r="N252" s="37">
        <f>IFERROR(INDEX('Расшифровка отчёта'!#REF!,MATCH('Тех отчёт'!A252,'Расшифровка отчёта'!B:B,0)),0)</f>
        <v>0</v>
      </c>
      <c r="O252" s="52">
        <f>INDEX('Расшифровка отчёта'!K:K,MATCH('Тех отчёт'!A252,'Расшифровка отчёта'!B:B,0))</f>
        <v>0</v>
      </c>
      <c r="P252" s="37">
        <f>IFERROR(INDEX(Реклама!#REF!,MATCH('Тех отчёт'!A252,Реклама!#REF!,0)),0)</f>
        <v>0</v>
      </c>
      <c r="Q252" s="37" t="e">
        <f>INDEX('Расшифровка отчёта'!#REF!,MATCH('Тех отчёт'!A252,'Расшифровка отчёта'!B:B,0))</f>
        <v>#REF!</v>
      </c>
      <c r="R252" s="37">
        <f>IFERROR(INDEX('Расшифровка отчёта'!L:L,MATCH('Тех отчёт'!A252,'Расшифровка отчёта'!B:B,0)),0)</f>
        <v>0</v>
      </c>
      <c r="S252" s="37">
        <f>SUMIF(Хранение!I:I,'Тех отчёт'!A252,Хранение!G:G)</f>
        <v>0</v>
      </c>
      <c r="T252" s="55">
        <f t="shared" si="15"/>
        <v>0</v>
      </c>
    </row>
    <row r="253" spans="1:20" x14ac:dyDescent="0.3">
      <c r="A253" s="30" t="s">
        <v>275</v>
      </c>
      <c r="B253" s="37" t="s">
        <v>272</v>
      </c>
      <c r="C253" s="37" t="e">
        <f>INDEX(Себестоимость!B:B,MATCH('Тех отчёт'!A253,Себестоимость!A:A,0))</f>
        <v>#N/A</v>
      </c>
      <c r="D253" s="39">
        <f>SUMIF(Заказы!A:A,'Тех отчёт'!A253,Заказы!J:J)</f>
        <v>0</v>
      </c>
      <c r="E253" s="40">
        <f>SUMIF(Заказы!A:A,'Тех отчёт'!A253,Заказы!F:F)</f>
        <v>0</v>
      </c>
      <c r="F253" s="52">
        <f>INDEX('Расшифровка отчёта'!O:O,MATCH('Тех отчёт'!A253,'Расшифровка отчёта'!B:B,0))</f>
        <v>0</v>
      </c>
      <c r="G253" s="40">
        <f>INDEX('Расшифровка отчёта'!P:P,MATCH('Тех отчёт'!A253,'Расшифровка отчёта'!B:B,0))</f>
        <v>0</v>
      </c>
      <c r="H253" s="41" t="str">
        <f t="shared" si="12"/>
        <v>-</v>
      </c>
      <c r="I253" s="42">
        <f t="shared" si="13"/>
        <v>0</v>
      </c>
      <c r="J253" s="41" t="str">
        <f t="shared" si="14"/>
        <v>-</v>
      </c>
      <c r="L253" s="43" t="e">
        <f>AVERAGEIF('Начисления и компенсации по тов'!A:A,'Тех отчёт'!A253,'Начисления и компенсации по тов'!W:W)</f>
        <v>#DIV/0!</v>
      </c>
      <c r="M253" s="37">
        <f>INDEX('Расшифровка отчёта'!H:H,MATCH('Тех отчёт'!A253,'Расшифровка отчёта'!B:B,0))</f>
        <v>0</v>
      </c>
      <c r="N253" s="37">
        <f>IFERROR(INDEX('Расшифровка отчёта'!#REF!,MATCH('Тех отчёт'!A253,'Расшифровка отчёта'!B:B,0)),0)</f>
        <v>0</v>
      </c>
      <c r="O253" s="52">
        <f>INDEX('Расшифровка отчёта'!K:K,MATCH('Тех отчёт'!A253,'Расшифровка отчёта'!B:B,0))</f>
        <v>0</v>
      </c>
      <c r="P253" s="37">
        <f>IFERROR(INDEX(Реклама!#REF!,MATCH('Тех отчёт'!A253,Реклама!#REF!,0)),0)</f>
        <v>0</v>
      </c>
      <c r="Q253" s="37" t="e">
        <f>INDEX('Расшифровка отчёта'!#REF!,MATCH('Тех отчёт'!A253,'Расшифровка отчёта'!B:B,0))</f>
        <v>#REF!</v>
      </c>
      <c r="R253" s="37">
        <f>IFERROR(INDEX('Расшифровка отчёта'!L:L,MATCH('Тех отчёт'!A253,'Расшифровка отчёта'!B:B,0)),0)</f>
        <v>0</v>
      </c>
      <c r="S253" s="37">
        <f>SUMIF(Хранение!I:I,'Тех отчёт'!A253,Хранение!G:G)</f>
        <v>0</v>
      </c>
      <c r="T253" s="55">
        <f t="shared" si="15"/>
        <v>0</v>
      </c>
    </row>
    <row r="254" spans="1:20" s="24" customFormat="1" x14ac:dyDescent="0.3">
      <c r="A254" s="45" t="s">
        <v>276</v>
      </c>
      <c r="B254" s="38" t="s">
        <v>60</v>
      </c>
      <c r="C254" s="37" t="e">
        <f>INDEX(Себестоимость!B:B,MATCH('Тех отчёт'!A254,Себестоимость!A:A,0))</f>
        <v>#N/A</v>
      </c>
      <c r="D254" s="39">
        <f>SUMIF(Заказы!A:A,'Тех отчёт'!A254,Заказы!J:J)</f>
        <v>0</v>
      </c>
      <c r="E254" s="40">
        <f>SUMIF(Заказы!A:A,'Тех отчёт'!A254,Заказы!F:F)</f>
        <v>0</v>
      </c>
      <c r="F254" s="52">
        <f>INDEX('Расшифровка отчёта'!O:O,MATCH('Тех отчёт'!A254,'Расшифровка отчёта'!B:B,0))</f>
        <v>0</v>
      </c>
      <c r="G254" s="40">
        <f>INDEX('Расшифровка отчёта'!P:P,MATCH('Тех отчёт'!A254,'Расшифровка отчёта'!B:B,0))</f>
        <v>0</v>
      </c>
      <c r="H254" s="41" t="str">
        <f t="shared" si="12"/>
        <v>-</v>
      </c>
      <c r="I254" s="42">
        <f t="shared" si="13"/>
        <v>0</v>
      </c>
      <c r="J254" s="41" t="str">
        <f t="shared" si="14"/>
        <v>-</v>
      </c>
      <c r="K254" s="37"/>
      <c r="L254" s="43" t="e">
        <f>AVERAGEIF('Начисления и компенсации по тов'!A:A,'Тех отчёт'!A254,'Начисления и компенсации по тов'!W:W)</f>
        <v>#DIV/0!</v>
      </c>
      <c r="M254" s="37">
        <f>INDEX('Расшифровка отчёта'!H:H,MATCH('Тех отчёт'!A254,'Расшифровка отчёта'!B:B,0))</f>
        <v>0</v>
      </c>
      <c r="N254" s="37">
        <f>IFERROR(INDEX('Расшифровка отчёта'!#REF!,MATCH('Тех отчёт'!A254,'Расшифровка отчёта'!B:B,0)),0)</f>
        <v>0</v>
      </c>
      <c r="O254" s="52">
        <f>INDEX('Расшифровка отчёта'!K:K,MATCH('Тех отчёт'!A254,'Расшифровка отчёта'!B:B,0))</f>
        <v>0</v>
      </c>
      <c r="P254" s="37">
        <f>IFERROR(INDEX(Реклама!#REF!,MATCH('Тех отчёт'!A254,Реклама!#REF!,0)),0)</f>
        <v>0</v>
      </c>
      <c r="Q254" s="37" t="e">
        <f>INDEX('Расшифровка отчёта'!#REF!,MATCH('Тех отчёт'!A254,'Расшифровка отчёта'!B:B,0))</f>
        <v>#REF!</v>
      </c>
      <c r="R254" s="37">
        <f>IFERROR(INDEX('Расшифровка отчёта'!L:L,MATCH('Тех отчёт'!A254,'Расшифровка отчёта'!B:B,0)),0)</f>
        <v>0</v>
      </c>
      <c r="S254" s="37">
        <f>SUMIF(Хранение!I:I,'Тех отчёт'!A254,Хранение!G:G)</f>
        <v>0</v>
      </c>
      <c r="T254" s="55">
        <f t="shared" si="15"/>
        <v>0</v>
      </c>
    </row>
    <row r="255" spans="1:20" x14ac:dyDescent="0.3">
      <c r="A255" s="30" t="s">
        <v>277</v>
      </c>
      <c r="B255" s="37" t="s">
        <v>71</v>
      </c>
      <c r="C255" s="37" t="e">
        <f>INDEX(Себестоимость!B:B,MATCH('Тех отчёт'!A255,Себестоимость!A:A,0))</f>
        <v>#N/A</v>
      </c>
      <c r="D255" s="39">
        <f>SUMIF(Заказы!A:A,'Тех отчёт'!A255,Заказы!J:J)</f>
        <v>0</v>
      </c>
      <c r="E255" s="40">
        <f>SUMIF(Заказы!A:A,'Тех отчёт'!A255,Заказы!F:F)</f>
        <v>0</v>
      </c>
      <c r="F255" s="52">
        <f>INDEX('Расшифровка отчёта'!O:O,MATCH('Тех отчёт'!A255,'Расшифровка отчёта'!B:B,0))</f>
        <v>0</v>
      </c>
      <c r="G255" s="40">
        <f>INDEX('Расшифровка отчёта'!P:P,MATCH('Тех отчёт'!A255,'Расшифровка отчёта'!B:B,0))</f>
        <v>0</v>
      </c>
      <c r="H255" s="41" t="str">
        <f t="shared" si="12"/>
        <v>-</v>
      </c>
      <c r="I255" s="42">
        <f t="shared" si="13"/>
        <v>0</v>
      </c>
      <c r="J255" s="41" t="str">
        <f t="shared" si="14"/>
        <v>-</v>
      </c>
      <c r="L255" s="43" t="e">
        <f>AVERAGEIF('Начисления и компенсации по тов'!A:A,'Тех отчёт'!A255,'Начисления и компенсации по тов'!W:W)</f>
        <v>#DIV/0!</v>
      </c>
      <c r="M255" s="37">
        <f>INDEX('Расшифровка отчёта'!H:H,MATCH('Тех отчёт'!A255,'Расшифровка отчёта'!B:B,0))</f>
        <v>0</v>
      </c>
      <c r="N255" s="37">
        <f>IFERROR(INDEX('Расшифровка отчёта'!#REF!,MATCH('Тех отчёт'!A255,'Расшифровка отчёта'!B:B,0)),0)</f>
        <v>0</v>
      </c>
      <c r="O255" s="52">
        <f>INDEX('Расшифровка отчёта'!K:K,MATCH('Тех отчёт'!A255,'Расшифровка отчёта'!B:B,0))</f>
        <v>0</v>
      </c>
      <c r="P255" s="37">
        <f>IFERROR(INDEX(Реклама!#REF!,MATCH('Тех отчёт'!A255,Реклама!#REF!,0)),0)</f>
        <v>0</v>
      </c>
      <c r="Q255" s="37" t="e">
        <f>INDEX('Расшифровка отчёта'!#REF!,MATCH('Тех отчёт'!A255,'Расшифровка отчёта'!B:B,0))</f>
        <v>#REF!</v>
      </c>
      <c r="R255" s="37">
        <f>IFERROR(INDEX('Расшифровка отчёта'!L:L,MATCH('Тех отчёт'!A255,'Расшифровка отчёта'!B:B,0)),0)</f>
        <v>0</v>
      </c>
      <c r="S255" s="37">
        <f>SUMIF(Хранение!I:I,'Тех отчёт'!A255,Хранение!G:G)</f>
        <v>0</v>
      </c>
      <c r="T255" s="55">
        <f t="shared" si="15"/>
        <v>0</v>
      </c>
    </row>
    <row r="256" spans="1:20" x14ac:dyDescent="0.3">
      <c r="A256" s="30" t="s">
        <v>278</v>
      </c>
      <c r="B256" s="37" t="s">
        <v>71</v>
      </c>
      <c r="C256" s="37" t="e">
        <f>INDEX(Себестоимость!B:B,MATCH('Тех отчёт'!A256,Себестоимость!A:A,0))</f>
        <v>#N/A</v>
      </c>
      <c r="D256" s="39">
        <f>SUMIF(Заказы!A:A,'Тех отчёт'!A256,Заказы!J:J)</f>
        <v>0</v>
      </c>
      <c r="E256" s="40">
        <f>SUMIF(Заказы!A:A,'Тех отчёт'!A256,Заказы!F:F)</f>
        <v>0</v>
      </c>
      <c r="F256" s="52">
        <f>INDEX('Расшифровка отчёта'!O:O,MATCH('Тех отчёт'!A256,'Расшифровка отчёта'!B:B,0))</f>
        <v>0</v>
      </c>
      <c r="G256" s="40">
        <f>INDEX('Расшифровка отчёта'!P:P,MATCH('Тех отчёт'!A256,'Расшифровка отчёта'!B:B,0))</f>
        <v>0</v>
      </c>
      <c r="H256" s="41" t="str">
        <f t="shared" si="12"/>
        <v>-</v>
      </c>
      <c r="I256" s="42">
        <f t="shared" si="13"/>
        <v>0</v>
      </c>
      <c r="J256" s="41" t="str">
        <f t="shared" si="14"/>
        <v>-</v>
      </c>
      <c r="L256" s="43" t="e">
        <f>AVERAGEIF('Начисления и компенсации по тов'!A:A,'Тех отчёт'!A256,'Начисления и компенсации по тов'!W:W)</f>
        <v>#DIV/0!</v>
      </c>
      <c r="M256" s="37">
        <f>INDEX('Расшифровка отчёта'!H:H,MATCH('Тех отчёт'!A256,'Расшифровка отчёта'!B:B,0))</f>
        <v>0</v>
      </c>
      <c r="N256" s="37">
        <f>IFERROR(INDEX('Расшифровка отчёта'!#REF!,MATCH('Тех отчёт'!A256,'Расшифровка отчёта'!B:B,0)),0)</f>
        <v>0</v>
      </c>
      <c r="O256" s="52">
        <f>INDEX('Расшифровка отчёта'!K:K,MATCH('Тех отчёт'!A256,'Расшифровка отчёта'!B:B,0))</f>
        <v>0</v>
      </c>
      <c r="P256" s="37">
        <f>IFERROR(INDEX(Реклама!#REF!,MATCH('Тех отчёт'!A256,Реклама!#REF!,0)),0)</f>
        <v>0</v>
      </c>
      <c r="Q256" s="37" t="e">
        <f>INDEX('Расшифровка отчёта'!#REF!,MATCH('Тех отчёт'!A256,'Расшифровка отчёта'!B:B,0))</f>
        <v>#REF!</v>
      </c>
      <c r="R256" s="37">
        <f>IFERROR(INDEX('Расшифровка отчёта'!L:L,MATCH('Тех отчёт'!A256,'Расшифровка отчёта'!B:B,0)),0)</f>
        <v>0</v>
      </c>
      <c r="S256" s="37">
        <f>SUMIF(Хранение!I:I,'Тех отчёт'!A256,Хранение!G:G)</f>
        <v>0</v>
      </c>
      <c r="T256" s="55">
        <f t="shared" si="15"/>
        <v>0</v>
      </c>
    </row>
    <row r="257" spans="1:20" x14ac:dyDescent="0.3">
      <c r="A257" s="30" t="s">
        <v>279</v>
      </c>
      <c r="B257" s="37" t="s">
        <v>280</v>
      </c>
      <c r="C257" s="37" t="e">
        <f>INDEX(Себестоимость!B:B,MATCH('Тех отчёт'!A257,Себестоимость!A:A,0))</f>
        <v>#N/A</v>
      </c>
      <c r="D257" s="39">
        <f>SUMIF(Заказы!A:A,'Тех отчёт'!A257,Заказы!J:J)</f>
        <v>0</v>
      </c>
      <c r="E257" s="40">
        <f>SUMIF(Заказы!A:A,'Тех отчёт'!A257,Заказы!F:F)</f>
        <v>0</v>
      </c>
      <c r="F257" s="52">
        <f>INDEX('Расшифровка отчёта'!O:O,MATCH('Тех отчёт'!A257,'Расшифровка отчёта'!B:B,0))</f>
        <v>0</v>
      </c>
      <c r="G257" s="40">
        <f>INDEX('Расшифровка отчёта'!P:P,MATCH('Тех отчёт'!A257,'Расшифровка отчёта'!B:B,0))</f>
        <v>0</v>
      </c>
      <c r="H257" s="41" t="str">
        <f t="shared" si="12"/>
        <v>-</v>
      </c>
      <c r="I257" s="42">
        <f t="shared" si="13"/>
        <v>0</v>
      </c>
      <c r="J257" s="41" t="str">
        <f t="shared" si="14"/>
        <v>-</v>
      </c>
      <c r="L257" s="43" t="e">
        <f>AVERAGEIF('Начисления и компенсации по тов'!A:A,'Тех отчёт'!A257,'Начисления и компенсации по тов'!W:W)</f>
        <v>#DIV/0!</v>
      </c>
      <c r="M257" s="37">
        <f>INDEX('Расшифровка отчёта'!H:H,MATCH('Тех отчёт'!A257,'Расшифровка отчёта'!B:B,0))</f>
        <v>0</v>
      </c>
      <c r="N257" s="37">
        <f>IFERROR(INDEX('Расшифровка отчёта'!#REF!,MATCH('Тех отчёт'!A257,'Расшифровка отчёта'!B:B,0)),0)</f>
        <v>0</v>
      </c>
      <c r="O257" s="52">
        <f>INDEX('Расшифровка отчёта'!K:K,MATCH('Тех отчёт'!A257,'Расшифровка отчёта'!B:B,0))</f>
        <v>0</v>
      </c>
      <c r="P257" s="37">
        <f>IFERROR(INDEX(Реклама!#REF!,MATCH('Тех отчёт'!A257,Реклама!#REF!,0)),0)</f>
        <v>0</v>
      </c>
      <c r="Q257" s="37" t="e">
        <f>INDEX('Расшифровка отчёта'!#REF!,MATCH('Тех отчёт'!A257,'Расшифровка отчёта'!B:B,0))</f>
        <v>#REF!</v>
      </c>
      <c r="R257" s="37">
        <f>IFERROR(INDEX('Расшифровка отчёта'!L:L,MATCH('Тех отчёт'!A257,'Расшифровка отчёта'!B:B,0)),0)</f>
        <v>0</v>
      </c>
      <c r="S257" s="37">
        <f>SUMIF(Хранение!I:I,'Тех отчёт'!A257,Хранение!G:G)</f>
        <v>0</v>
      </c>
      <c r="T257" s="55">
        <f t="shared" si="15"/>
        <v>0</v>
      </c>
    </row>
    <row r="258" spans="1:20" x14ac:dyDescent="0.3">
      <c r="A258" s="30" t="s">
        <v>281</v>
      </c>
      <c r="B258" s="37" t="s">
        <v>78</v>
      </c>
      <c r="C258" s="37" t="e">
        <f>INDEX(Себестоимость!B:B,MATCH('Тех отчёт'!A258,Себестоимость!A:A,0))</f>
        <v>#N/A</v>
      </c>
      <c r="D258" s="39">
        <f>SUMIF(Заказы!A:A,'Тех отчёт'!A258,Заказы!J:J)</f>
        <v>0</v>
      </c>
      <c r="E258" s="40">
        <f>SUMIF(Заказы!A:A,'Тех отчёт'!A258,Заказы!F:F)</f>
        <v>0</v>
      </c>
      <c r="F258" s="52">
        <f>INDEX('Расшифровка отчёта'!O:O,MATCH('Тех отчёт'!A258,'Расшифровка отчёта'!B:B,0))</f>
        <v>0</v>
      </c>
      <c r="G258" s="40">
        <f>INDEX('Расшифровка отчёта'!P:P,MATCH('Тех отчёт'!A258,'Расшифровка отчёта'!B:B,0))</f>
        <v>0</v>
      </c>
      <c r="H258" s="41" t="str">
        <f t="shared" si="12"/>
        <v>-</v>
      </c>
      <c r="I258" s="42">
        <f t="shared" si="13"/>
        <v>0</v>
      </c>
      <c r="J258" s="41" t="str">
        <f t="shared" si="14"/>
        <v>-</v>
      </c>
      <c r="L258" s="43" t="e">
        <f>AVERAGEIF('Начисления и компенсации по тов'!A:A,'Тех отчёт'!A258,'Начисления и компенсации по тов'!W:W)</f>
        <v>#DIV/0!</v>
      </c>
      <c r="M258" s="37">
        <f>INDEX('Расшифровка отчёта'!H:H,MATCH('Тех отчёт'!A258,'Расшифровка отчёта'!B:B,0))</f>
        <v>0</v>
      </c>
      <c r="N258" s="37">
        <f>IFERROR(INDEX('Расшифровка отчёта'!#REF!,MATCH('Тех отчёт'!A258,'Расшифровка отчёта'!B:B,0)),0)</f>
        <v>0</v>
      </c>
      <c r="O258" s="52">
        <f>INDEX('Расшифровка отчёта'!K:K,MATCH('Тех отчёт'!A258,'Расшифровка отчёта'!B:B,0))</f>
        <v>0</v>
      </c>
      <c r="P258" s="37">
        <f>IFERROR(INDEX(Реклама!#REF!,MATCH('Тех отчёт'!A258,Реклама!#REF!,0)),0)</f>
        <v>0</v>
      </c>
      <c r="Q258" s="37" t="e">
        <f>INDEX('Расшифровка отчёта'!#REF!,MATCH('Тех отчёт'!A258,'Расшифровка отчёта'!B:B,0))</f>
        <v>#REF!</v>
      </c>
      <c r="R258" s="37">
        <f>IFERROR(INDEX('Расшифровка отчёта'!L:L,MATCH('Тех отчёт'!A258,'Расшифровка отчёта'!B:B,0)),0)</f>
        <v>0</v>
      </c>
      <c r="S258" s="37">
        <f>SUMIF(Хранение!I:I,'Тех отчёт'!A258,Хранение!G:G)</f>
        <v>0</v>
      </c>
      <c r="T258" s="55">
        <f t="shared" si="15"/>
        <v>0</v>
      </c>
    </row>
    <row r="259" spans="1:20" x14ac:dyDescent="0.3">
      <c r="A259" s="30" t="s">
        <v>282</v>
      </c>
      <c r="B259" s="37" t="s">
        <v>78</v>
      </c>
      <c r="C259" s="37" t="e">
        <f>INDEX(Себестоимость!B:B,MATCH('Тех отчёт'!A259,Себестоимость!A:A,0))</f>
        <v>#N/A</v>
      </c>
      <c r="D259" s="39">
        <f>SUMIF(Заказы!A:A,'Тех отчёт'!A259,Заказы!J:J)</f>
        <v>0</v>
      </c>
      <c r="E259" s="40">
        <f>SUMIF(Заказы!A:A,'Тех отчёт'!A259,Заказы!F:F)</f>
        <v>0</v>
      </c>
      <c r="F259" s="52">
        <f>INDEX('Расшифровка отчёта'!O:O,MATCH('Тех отчёт'!A259,'Расшифровка отчёта'!B:B,0))</f>
        <v>0</v>
      </c>
      <c r="G259" s="40">
        <f>INDEX('Расшифровка отчёта'!P:P,MATCH('Тех отчёт'!A259,'Расшифровка отчёта'!B:B,0))</f>
        <v>0</v>
      </c>
      <c r="H259" s="41" t="str">
        <f t="shared" si="12"/>
        <v>-</v>
      </c>
      <c r="I259" s="42">
        <f t="shared" si="13"/>
        <v>0</v>
      </c>
      <c r="J259" s="41" t="str">
        <f t="shared" si="14"/>
        <v>-</v>
      </c>
      <c r="L259" s="43" t="e">
        <f>AVERAGEIF('Начисления и компенсации по тов'!A:A,'Тех отчёт'!A259,'Начисления и компенсации по тов'!W:W)</f>
        <v>#DIV/0!</v>
      </c>
      <c r="M259" s="37">
        <f>INDEX('Расшифровка отчёта'!H:H,MATCH('Тех отчёт'!A259,'Расшифровка отчёта'!B:B,0))</f>
        <v>0</v>
      </c>
      <c r="N259" s="37">
        <f>IFERROR(INDEX('Расшифровка отчёта'!#REF!,MATCH('Тех отчёт'!A259,'Расшифровка отчёта'!B:B,0)),0)</f>
        <v>0</v>
      </c>
      <c r="O259" s="52">
        <f>INDEX('Расшифровка отчёта'!K:K,MATCH('Тех отчёт'!A259,'Расшифровка отчёта'!B:B,0))</f>
        <v>0</v>
      </c>
      <c r="P259" s="37">
        <f>IFERROR(INDEX(Реклама!#REF!,MATCH('Тех отчёт'!A259,Реклама!#REF!,0)),0)</f>
        <v>0</v>
      </c>
      <c r="Q259" s="37" t="e">
        <f>INDEX('Расшифровка отчёта'!#REF!,MATCH('Тех отчёт'!A259,'Расшифровка отчёта'!B:B,0))</f>
        <v>#REF!</v>
      </c>
      <c r="R259" s="37">
        <f>IFERROR(INDEX('Расшифровка отчёта'!L:L,MATCH('Тех отчёт'!A259,'Расшифровка отчёта'!B:B,0)),0)</f>
        <v>0</v>
      </c>
      <c r="S259" s="37">
        <f>SUMIF(Хранение!I:I,'Тех отчёт'!A259,Хранение!G:G)</f>
        <v>0</v>
      </c>
      <c r="T259" s="55">
        <f t="shared" si="15"/>
        <v>0</v>
      </c>
    </row>
    <row r="260" spans="1:20" x14ac:dyDescent="0.3">
      <c r="A260" s="30" t="s">
        <v>283</v>
      </c>
      <c r="B260" s="37" t="s">
        <v>78</v>
      </c>
      <c r="C260" s="37" t="e">
        <f>INDEX(Себестоимость!B:B,MATCH('Тех отчёт'!A260,Себестоимость!A:A,0))</f>
        <v>#N/A</v>
      </c>
      <c r="D260" s="39">
        <f>SUMIF(Заказы!A:A,'Тех отчёт'!A260,Заказы!J:J)</f>
        <v>0</v>
      </c>
      <c r="E260" s="40">
        <f>SUMIF(Заказы!A:A,'Тех отчёт'!A260,Заказы!F:F)</f>
        <v>0</v>
      </c>
      <c r="F260" s="52">
        <f>INDEX('Расшифровка отчёта'!O:O,MATCH('Тех отчёт'!A260,'Расшифровка отчёта'!B:B,0))</f>
        <v>0</v>
      </c>
      <c r="G260" s="40">
        <f>INDEX('Расшифровка отчёта'!P:P,MATCH('Тех отчёт'!A260,'Расшифровка отчёта'!B:B,0))</f>
        <v>0</v>
      </c>
      <c r="H260" s="41" t="str">
        <f t="shared" ref="H260:H323" si="16">IFERROR(G260/E260,"-")</f>
        <v>-</v>
      </c>
      <c r="I260" s="42">
        <f t="shared" ref="I260:I323" si="17">IFERROR((F260-M260-N260-(O260*G260)-(C260*G260)-P260-Q260-R260-S260-T260),0)</f>
        <v>0</v>
      </c>
      <c r="J260" s="41" t="str">
        <f t="shared" ref="J260:J323" si="18">IFERROR(I260/F260,"-")</f>
        <v>-</v>
      </c>
      <c r="L260" s="43" t="e">
        <f>AVERAGEIF('Начисления и компенсации по тов'!A:A,'Тех отчёт'!A260,'Начисления и компенсации по тов'!W:W)</f>
        <v>#DIV/0!</v>
      </c>
      <c r="M260" s="37">
        <f>INDEX('Расшифровка отчёта'!H:H,MATCH('Тех отчёт'!A260,'Расшифровка отчёта'!B:B,0))</f>
        <v>0</v>
      </c>
      <c r="N260" s="37">
        <f>IFERROR(INDEX('Расшифровка отчёта'!#REF!,MATCH('Тех отчёт'!A260,'Расшифровка отчёта'!B:B,0)),0)</f>
        <v>0</v>
      </c>
      <c r="O260" s="52">
        <f>INDEX('Расшифровка отчёта'!K:K,MATCH('Тех отчёт'!A260,'Расшифровка отчёта'!B:B,0))</f>
        <v>0</v>
      </c>
      <c r="P260" s="37">
        <f>IFERROR(INDEX(Реклама!#REF!,MATCH('Тех отчёт'!A260,Реклама!#REF!,0)),0)</f>
        <v>0</v>
      </c>
      <c r="Q260" s="37" t="e">
        <f>INDEX('Расшифровка отчёта'!#REF!,MATCH('Тех отчёт'!A260,'Расшифровка отчёта'!B:B,0))</f>
        <v>#REF!</v>
      </c>
      <c r="R260" s="37">
        <f>IFERROR(INDEX('Расшифровка отчёта'!L:L,MATCH('Тех отчёт'!A260,'Расшифровка отчёта'!B:B,0)),0)</f>
        <v>0</v>
      </c>
      <c r="S260" s="37">
        <f>SUMIF(Хранение!I:I,'Тех отчёт'!A260,Хранение!G:G)</f>
        <v>0</v>
      </c>
      <c r="T260" s="55">
        <f t="shared" ref="T260:T323" si="19">F260*$T$2</f>
        <v>0</v>
      </c>
    </row>
    <row r="261" spans="1:20" x14ac:dyDescent="0.3">
      <c r="A261" s="30" t="s">
        <v>284</v>
      </c>
      <c r="B261" s="37" t="s">
        <v>78</v>
      </c>
      <c r="C261" s="37" t="e">
        <f>INDEX(Себестоимость!B:B,MATCH('Тех отчёт'!A261,Себестоимость!A:A,0))</f>
        <v>#N/A</v>
      </c>
      <c r="D261" s="39">
        <f>SUMIF(Заказы!A:A,'Тех отчёт'!A261,Заказы!J:J)</f>
        <v>0</v>
      </c>
      <c r="E261" s="40">
        <f>SUMIF(Заказы!A:A,'Тех отчёт'!A261,Заказы!F:F)</f>
        <v>0</v>
      </c>
      <c r="F261" s="52">
        <f>INDEX('Расшифровка отчёта'!O:O,MATCH('Тех отчёт'!A261,'Расшифровка отчёта'!B:B,0))</f>
        <v>0</v>
      </c>
      <c r="G261" s="40">
        <f>INDEX('Расшифровка отчёта'!P:P,MATCH('Тех отчёт'!A261,'Расшифровка отчёта'!B:B,0))</f>
        <v>0</v>
      </c>
      <c r="H261" s="41" t="str">
        <f t="shared" si="16"/>
        <v>-</v>
      </c>
      <c r="I261" s="42">
        <f t="shared" si="17"/>
        <v>0</v>
      </c>
      <c r="J261" s="41" t="str">
        <f t="shared" si="18"/>
        <v>-</v>
      </c>
      <c r="L261" s="43" t="e">
        <f>AVERAGEIF('Начисления и компенсации по тов'!A:A,'Тех отчёт'!A261,'Начисления и компенсации по тов'!W:W)</f>
        <v>#DIV/0!</v>
      </c>
      <c r="M261" s="37">
        <f>INDEX('Расшифровка отчёта'!H:H,MATCH('Тех отчёт'!A261,'Расшифровка отчёта'!B:B,0))</f>
        <v>0</v>
      </c>
      <c r="N261" s="37">
        <f>IFERROR(INDEX('Расшифровка отчёта'!#REF!,MATCH('Тех отчёт'!A261,'Расшифровка отчёта'!B:B,0)),0)</f>
        <v>0</v>
      </c>
      <c r="O261" s="52">
        <f>INDEX('Расшифровка отчёта'!K:K,MATCH('Тех отчёт'!A261,'Расшифровка отчёта'!B:B,0))</f>
        <v>0</v>
      </c>
      <c r="P261" s="37">
        <f>IFERROR(INDEX(Реклама!#REF!,MATCH('Тех отчёт'!A261,Реклама!#REF!,0)),0)</f>
        <v>0</v>
      </c>
      <c r="Q261" s="37" t="e">
        <f>INDEX('Расшифровка отчёта'!#REF!,MATCH('Тех отчёт'!A261,'Расшифровка отчёта'!B:B,0))</f>
        <v>#REF!</v>
      </c>
      <c r="R261" s="37">
        <f>IFERROR(INDEX('Расшифровка отчёта'!L:L,MATCH('Тех отчёт'!A261,'Расшифровка отчёта'!B:B,0)),0)</f>
        <v>0</v>
      </c>
      <c r="S261" s="37">
        <f>SUMIF(Хранение!I:I,'Тех отчёт'!A261,Хранение!G:G)</f>
        <v>0</v>
      </c>
      <c r="T261" s="55">
        <f t="shared" si="19"/>
        <v>0</v>
      </c>
    </row>
    <row r="262" spans="1:20" x14ac:dyDescent="0.3">
      <c r="A262" s="30" t="s">
        <v>285</v>
      </c>
      <c r="B262" s="37" t="s">
        <v>78</v>
      </c>
      <c r="C262" s="37" t="e">
        <f>INDEX(Себестоимость!B:B,MATCH('Тех отчёт'!A262,Себестоимость!A:A,0))</f>
        <v>#N/A</v>
      </c>
      <c r="D262" s="39">
        <f>SUMIF(Заказы!A:A,'Тех отчёт'!A262,Заказы!J:J)</f>
        <v>0</v>
      </c>
      <c r="E262" s="40">
        <f>SUMIF(Заказы!A:A,'Тех отчёт'!A262,Заказы!F:F)</f>
        <v>0</v>
      </c>
      <c r="F262" s="52">
        <f>INDEX('Расшифровка отчёта'!O:O,MATCH('Тех отчёт'!A262,'Расшифровка отчёта'!B:B,0))</f>
        <v>0</v>
      </c>
      <c r="G262" s="40">
        <f>INDEX('Расшифровка отчёта'!P:P,MATCH('Тех отчёт'!A262,'Расшифровка отчёта'!B:B,0))</f>
        <v>0</v>
      </c>
      <c r="H262" s="41" t="str">
        <f t="shared" si="16"/>
        <v>-</v>
      </c>
      <c r="I262" s="42">
        <f t="shared" si="17"/>
        <v>0</v>
      </c>
      <c r="J262" s="41" t="str">
        <f t="shared" si="18"/>
        <v>-</v>
      </c>
      <c r="L262" s="43" t="e">
        <f>AVERAGEIF('Начисления и компенсации по тов'!A:A,'Тех отчёт'!A262,'Начисления и компенсации по тов'!W:W)</f>
        <v>#DIV/0!</v>
      </c>
      <c r="M262" s="37">
        <f>INDEX('Расшифровка отчёта'!H:H,MATCH('Тех отчёт'!A262,'Расшифровка отчёта'!B:B,0))</f>
        <v>0</v>
      </c>
      <c r="N262" s="37">
        <f>IFERROR(INDEX('Расшифровка отчёта'!#REF!,MATCH('Тех отчёт'!A262,'Расшифровка отчёта'!B:B,0)),0)</f>
        <v>0</v>
      </c>
      <c r="O262" s="52">
        <f>INDEX('Расшифровка отчёта'!K:K,MATCH('Тех отчёт'!A262,'Расшифровка отчёта'!B:B,0))</f>
        <v>0</v>
      </c>
      <c r="P262" s="37">
        <f>IFERROR(INDEX(Реклама!#REF!,MATCH('Тех отчёт'!A262,Реклама!#REF!,0)),0)</f>
        <v>0</v>
      </c>
      <c r="Q262" s="37" t="e">
        <f>INDEX('Расшифровка отчёта'!#REF!,MATCH('Тех отчёт'!A262,'Расшифровка отчёта'!B:B,0))</f>
        <v>#REF!</v>
      </c>
      <c r="R262" s="37">
        <f>IFERROR(INDEX('Расшифровка отчёта'!L:L,MATCH('Тех отчёт'!A262,'Расшифровка отчёта'!B:B,0)),0)</f>
        <v>0</v>
      </c>
      <c r="S262" s="37">
        <f>SUMIF(Хранение!I:I,'Тех отчёт'!A262,Хранение!G:G)</f>
        <v>0</v>
      </c>
      <c r="T262" s="55">
        <f t="shared" si="19"/>
        <v>0</v>
      </c>
    </row>
    <row r="263" spans="1:20" x14ac:dyDescent="0.3">
      <c r="A263" s="30" t="s">
        <v>286</v>
      </c>
      <c r="B263" s="37" t="s">
        <v>78</v>
      </c>
      <c r="C263" s="37" t="e">
        <f>INDEX(Себестоимость!B:B,MATCH('Тех отчёт'!A263,Себестоимость!A:A,0))</f>
        <v>#N/A</v>
      </c>
      <c r="D263" s="39">
        <f>SUMIF(Заказы!A:A,'Тех отчёт'!A263,Заказы!J:J)</f>
        <v>0</v>
      </c>
      <c r="E263" s="40">
        <f>SUMIF(Заказы!A:A,'Тех отчёт'!A263,Заказы!F:F)</f>
        <v>0</v>
      </c>
      <c r="F263" s="52">
        <f>INDEX('Расшифровка отчёта'!O:O,MATCH('Тех отчёт'!A263,'Расшифровка отчёта'!B:B,0))</f>
        <v>0</v>
      </c>
      <c r="G263" s="40">
        <f>INDEX('Расшифровка отчёта'!P:P,MATCH('Тех отчёт'!A263,'Расшифровка отчёта'!B:B,0))</f>
        <v>0</v>
      </c>
      <c r="H263" s="41" t="str">
        <f t="shared" si="16"/>
        <v>-</v>
      </c>
      <c r="I263" s="42">
        <f t="shared" si="17"/>
        <v>0</v>
      </c>
      <c r="J263" s="41" t="str">
        <f t="shared" si="18"/>
        <v>-</v>
      </c>
      <c r="L263" s="43" t="e">
        <f>AVERAGEIF('Начисления и компенсации по тов'!A:A,'Тех отчёт'!A263,'Начисления и компенсации по тов'!W:W)</f>
        <v>#DIV/0!</v>
      </c>
      <c r="M263" s="37">
        <f>INDEX('Расшифровка отчёта'!H:H,MATCH('Тех отчёт'!A263,'Расшифровка отчёта'!B:B,0))</f>
        <v>0</v>
      </c>
      <c r="N263" s="37">
        <f>IFERROR(INDEX('Расшифровка отчёта'!#REF!,MATCH('Тех отчёт'!A263,'Расшифровка отчёта'!B:B,0)),0)</f>
        <v>0</v>
      </c>
      <c r="O263" s="52">
        <f>INDEX('Расшифровка отчёта'!K:K,MATCH('Тех отчёт'!A263,'Расшифровка отчёта'!B:B,0))</f>
        <v>0</v>
      </c>
      <c r="P263" s="37">
        <f>IFERROR(INDEX(Реклама!#REF!,MATCH('Тех отчёт'!A263,Реклама!#REF!,0)),0)</f>
        <v>0</v>
      </c>
      <c r="Q263" s="37" t="e">
        <f>INDEX('Расшифровка отчёта'!#REF!,MATCH('Тех отчёт'!A263,'Расшифровка отчёта'!B:B,0))</f>
        <v>#REF!</v>
      </c>
      <c r="R263" s="37">
        <f>IFERROR(INDEX('Расшифровка отчёта'!L:L,MATCH('Тех отчёт'!A263,'Расшифровка отчёта'!B:B,0)),0)</f>
        <v>0</v>
      </c>
      <c r="S263" s="37">
        <f>SUMIF(Хранение!I:I,'Тех отчёт'!A263,Хранение!G:G)</f>
        <v>0</v>
      </c>
      <c r="T263" s="55">
        <f t="shared" si="19"/>
        <v>0</v>
      </c>
    </row>
    <row r="264" spans="1:20" x14ac:dyDescent="0.3">
      <c r="A264" s="30" t="s">
        <v>287</v>
      </c>
      <c r="B264" s="37" t="s">
        <v>78</v>
      </c>
      <c r="C264" s="37" t="e">
        <f>INDEX(Себестоимость!B:B,MATCH('Тех отчёт'!A264,Себестоимость!A:A,0))</f>
        <v>#N/A</v>
      </c>
      <c r="D264" s="39">
        <f>SUMIF(Заказы!A:A,'Тех отчёт'!A264,Заказы!J:J)</f>
        <v>0</v>
      </c>
      <c r="E264" s="40">
        <f>SUMIF(Заказы!A:A,'Тех отчёт'!A264,Заказы!F:F)</f>
        <v>0</v>
      </c>
      <c r="F264" s="52">
        <f>INDEX('Расшифровка отчёта'!O:O,MATCH('Тех отчёт'!A264,'Расшифровка отчёта'!B:B,0))</f>
        <v>0</v>
      </c>
      <c r="G264" s="40">
        <f>INDEX('Расшифровка отчёта'!P:P,MATCH('Тех отчёт'!A264,'Расшифровка отчёта'!B:B,0))</f>
        <v>0</v>
      </c>
      <c r="H264" s="41" t="str">
        <f t="shared" si="16"/>
        <v>-</v>
      </c>
      <c r="I264" s="42">
        <f t="shared" si="17"/>
        <v>0</v>
      </c>
      <c r="J264" s="41" t="str">
        <f t="shared" si="18"/>
        <v>-</v>
      </c>
      <c r="L264" s="43" t="e">
        <f>AVERAGEIF('Начисления и компенсации по тов'!A:A,'Тех отчёт'!A264,'Начисления и компенсации по тов'!W:W)</f>
        <v>#DIV/0!</v>
      </c>
      <c r="M264" s="37">
        <f>INDEX('Расшифровка отчёта'!H:H,MATCH('Тех отчёт'!A264,'Расшифровка отчёта'!B:B,0))</f>
        <v>0</v>
      </c>
      <c r="N264" s="37">
        <f>IFERROR(INDEX('Расшифровка отчёта'!#REF!,MATCH('Тех отчёт'!A264,'Расшифровка отчёта'!B:B,0)),0)</f>
        <v>0</v>
      </c>
      <c r="O264" s="52">
        <f>INDEX('Расшифровка отчёта'!K:K,MATCH('Тех отчёт'!A264,'Расшифровка отчёта'!B:B,0))</f>
        <v>0</v>
      </c>
      <c r="P264" s="37">
        <f>IFERROR(INDEX(Реклама!#REF!,MATCH('Тех отчёт'!A264,Реклама!#REF!,0)),0)</f>
        <v>0</v>
      </c>
      <c r="Q264" s="37" t="e">
        <f>INDEX('Расшифровка отчёта'!#REF!,MATCH('Тех отчёт'!A264,'Расшифровка отчёта'!B:B,0))</f>
        <v>#REF!</v>
      </c>
      <c r="R264" s="37">
        <f>IFERROR(INDEX('Расшифровка отчёта'!L:L,MATCH('Тех отчёт'!A264,'Расшифровка отчёта'!B:B,0)),0)</f>
        <v>0</v>
      </c>
      <c r="S264" s="37">
        <f>SUMIF(Хранение!I:I,'Тех отчёт'!A264,Хранение!G:G)</f>
        <v>0</v>
      </c>
      <c r="T264" s="55">
        <f t="shared" si="19"/>
        <v>0</v>
      </c>
    </row>
    <row r="265" spans="1:20" x14ac:dyDescent="0.3">
      <c r="A265" s="30" t="s">
        <v>288</v>
      </c>
      <c r="B265" s="37" t="s">
        <v>78</v>
      </c>
      <c r="C265" s="37" t="e">
        <f>INDEX(Себестоимость!B:B,MATCH('Тех отчёт'!A265,Себестоимость!A:A,0))</f>
        <v>#N/A</v>
      </c>
      <c r="D265" s="39">
        <f>SUMIF(Заказы!A:A,'Тех отчёт'!A265,Заказы!J:J)</f>
        <v>0</v>
      </c>
      <c r="E265" s="40">
        <f>SUMIF(Заказы!A:A,'Тех отчёт'!A265,Заказы!F:F)</f>
        <v>0</v>
      </c>
      <c r="F265" s="52">
        <f>INDEX('Расшифровка отчёта'!O:O,MATCH('Тех отчёт'!A265,'Расшифровка отчёта'!B:B,0))</f>
        <v>0</v>
      </c>
      <c r="G265" s="40">
        <f>INDEX('Расшифровка отчёта'!P:P,MATCH('Тех отчёт'!A265,'Расшифровка отчёта'!B:B,0))</f>
        <v>0</v>
      </c>
      <c r="H265" s="41" t="str">
        <f t="shared" si="16"/>
        <v>-</v>
      </c>
      <c r="I265" s="42">
        <f t="shared" si="17"/>
        <v>0</v>
      </c>
      <c r="J265" s="41" t="str">
        <f t="shared" si="18"/>
        <v>-</v>
      </c>
      <c r="L265" s="43" t="e">
        <f>AVERAGEIF('Начисления и компенсации по тов'!A:A,'Тех отчёт'!A265,'Начисления и компенсации по тов'!W:W)</f>
        <v>#DIV/0!</v>
      </c>
      <c r="M265" s="37">
        <f>INDEX('Расшифровка отчёта'!H:H,MATCH('Тех отчёт'!A265,'Расшифровка отчёта'!B:B,0))</f>
        <v>0</v>
      </c>
      <c r="N265" s="37">
        <f>IFERROR(INDEX('Расшифровка отчёта'!#REF!,MATCH('Тех отчёт'!A265,'Расшифровка отчёта'!B:B,0)),0)</f>
        <v>0</v>
      </c>
      <c r="O265" s="52">
        <f>INDEX('Расшифровка отчёта'!K:K,MATCH('Тех отчёт'!A265,'Расшифровка отчёта'!B:B,0))</f>
        <v>0</v>
      </c>
      <c r="P265" s="37">
        <f>IFERROR(INDEX(Реклама!#REF!,MATCH('Тех отчёт'!A265,Реклама!#REF!,0)),0)</f>
        <v>0</v>
      </c>
      <c r="Q265" s="37" t="e">
        <f>INDEX('Расшифровка отчёта'!#REF!,MATCH('Тех отчёт'!A265,'Расшифровка отчёта'!B:B,0))</f>
        <v>#REF!</v>
      </c>
      <c r="R265" s="37">
        <f>IFERROR(INDEX('Расшифровка отчёта'!L:L,MATCH('Тех отчёт'!A265,'Расшифровка отчёта'!B:B,0)),0)</f>
        <v>0</v>
      </c>
      <c r="S265" s="37">
        <f>SUMIF(Хранение!I:I,'Тех отчёт'!A265,Хранение!G:G)</f>
        <v>0</v>
      </c>
      <c r="T265" s="55">
        <f t="shared" si="19"/>
        <v>0</v>
      </c>
    </row>
    <row r="266" spans="1:20" x14ac:dyDescent="0.3">
      <c r="A266" s="30" t="s">
        <v>289</v>
      </c>
      <c r="B266" s="37" t="s">
        <v>136</v>
      </c>
      <c r="C266" s="37" t="e">
        <f>INDEX(Себестоимость!B:B,MATCH('Тех отчёт'!A266,Себестоимость!A:A,0))</f>
        <v>#N/A</v>
      </c>
      <c r="D266" s="39">
        <f>SUMIF(Заказы!A:A,'Тех отчёт'!A266,Заказы!J:J)</f>
        <v>0</v>
      </c>
      <c r="E266" s="40">
        <f>SUMIF(Заказы!A:A,'Тех отчёт'!A266,Заказы!F:F)</f>
        <v>0</v>
      </c>
      <c r="F266" s="52">
        <f>INDEX('Расшифровка отчёта'!O:O,MATCH('Тех отчёт'!A266,'Расшифровка отчёта'!B:B,0))</f>
        <v>0</v>
      </c>
      <c r="G266" s="40">
        <f>INDEX('Расшифровка отчёта'!P:P,MATCH('Тех отчёт'!A266,'Расшифровка отчёта'!B:B,0))</f>
        <v>0</v>
      </c>
      <c r="H266" s="41" t="str">
        <f t="shared" si="16"/>
        <v>-</v>
      </c>
      <c r="I266" s="42">
        <f t="shared" si="17"/>
        <v>0</v>
      </c>
      <c r="J266" s="41" t="str">
        <f t="shared" si="18"/>
        <v>-</v>
      </c>
      <c r="L266" s="43" t="e">
        <f>AVERAGEIF('Начисления и компенсации по тов'!A:A,'Тех отчёт'!A266,'Начисления и компенсации по тов'!W:W)</f>
        <v>#DIV/0!</v>
      </c>
      <c r="M266" s="37">
        <f>INDEX('Расшифровка отчёта'!H:H,MATCH('Тех отчёт'!A266,'Расшифровка отчёта'!B:B,0))</f>
        <v>0</v>
      </c>
      <c r="N266" s="37">
        <f>IFERROR(INDEX('Расшифровка отчёта'!#REF!,MATCH('Тех отчёт'!A266,'Расшифровка отчёта'!B:B,0)),0)</f>
        <v>0</v>
      </c>
      <c r="O266" s="52">
        <f>INDEX('Расшифровка отчёта'!K:K,MATCH('Тех отчёт'!A266,'Расшифровка отчёта'!B:B,0))</f>
        <v>0</v>
      </c>
      <c r="P266" s="37">
        <f>IFERROR(INDEX(Реклама!#REF!,MATCH('Тех отчёт'!A266,Реклама!#REF!,0)),0)</f>
        <v>0</v>
      </c>
      <c r="Q266" s="37" t="e">
        <f>INDEX('Расшифровка отчёта'!#REF!,MATCH('Тех отчёт'!A266,'Расшифровка отчёта'!B:B,0))</f>
        <v>#REF!</v>
      </c>
      <c r="R266" s="37">
        <f>IFERROR(INDEX('Расшифровка отчёта'!L:L,MATCH('Тех отчёт'!A266,'Расшифровка отчёта'!B:B,0)),0)</f>
        <v>0</v>
      </c>
      <c r="S266" s="37">
        <f>SUMIF(Хранение!I:I,'Тех отчёт'!A266,Хранение!G:G)</f>
        <v>0</v>
      </c>
      <c r="T266" s="55">
        <f t="shared" si="19"/>
        <v>0</v>
      </c>
    </row>
    <row r="267" spans="1:20" x14ac:dyDescent="0.3">
      <c r="A267" s="30" t="s">
        <v>290</v>
      </c>
      <c r="B267" s="37" t="s">
        <v>136</v>
      </c>
      <c r="C267" s="37" t="e">
        <f>INDEX(Себестоимость!B:B,MATCH('Тех отчёт'!A267,Себестоимость!A:A,0))</f>
        <v>#N/A</v>
      </c>
      <c r="D267" s="39">
        <f>SUMIF(Заказы!A:A,'Тех отчёт'!A267,Заказы!J:J)</f>
        <v>0</v>
      </c>
      <c r="E267" s="40">
        <f>SUMIF(Заказы!A:A,'Тех отчёт'!A267,Заказы!F:F)</f>
        <v>0</v>
      </c>
      <c r="F267" s="52">
        <f>INDEX('Расшифровка отчёта'!O:O,MATCH('Тех отчёт'!A267,'Расшифровка отчёта'!B:B,0))</f>
        <v>0</v>
      </c>
      <c r="G267" s="40">
        <f>INDEX('Расшифровка отчёта'!P:P,MATCH('Тех отчёт'!A267,'Расшифровка отчёта'!B:B,0))</f>
        <v>0</v>
      </c>
      <c r="H267" s="41" t="str">
        <f t="shared" si="16"/>
        <v>-</v>
      </c>
      <c r="I267" s="42">
        <f t="shared" si="17"/>
        <v>0</v>
      </c>
      <c r="J267" s="41" t="str">
        <f t="shared" si="18"/>
        <v>-</v>
      </c>
      <c r="L267" s="43" t="e">
        <f>AVERAGEIF('Начисления и компенсации по тов'!A:A,'Тех отчёт'!A267,'Начисления и компенсации по тов'!W:W)</f>
        <v>#DIV/0!</v>
      </c>
      <c r="M267" s="37">
        <f>INDEX('Расшифровка отчёта'!H:H,MATCH('Тех отчёт'!A267,'Расшифровка отчёта'!B:B,0))</f>
        <v>0</v>
      </c>
      <c r="N267" s="37">
        <f>IFERROR(INDEX('Расшифровка отчёта'!#REF!,MATCH('Тех отчёт'!A267,'Расшифровка отчёта'!B:B,0)),0)</f>
        <v>0</v>
      </c>
      <c r="O267" s="52">
        <f>INDEX('Расшифровка отчёта'!K:K,MATCH('Тех отчёт'!A267,'Расшифровка отчёта'!B:B,0))</f>
        <v>0</v>
      </c>
      <c r="P267" s="37">
        <f>IFERROR(INDEX(Реклама!#REF!,MATCH('Тех отчёт'!A267,Реклама!#REF!,0)),0)</f>
        <v>0</v>
      </c>
      <c r="Q267" s="37" t="e">
        <f>INDEX('Расшифровка отчёта'!#REF!,MATCH('Тех отчёт'!A267,'Расшифровка отчёта'!B:B,0))</f>
        <v>#REF!</v>
      </c>
      <c r="R267" s="37">
        <f>IFERROR(INDEX('Расшифровка отчёта'!L:L,MATCH('Тех отчёт'!A267,'Расшифровка отчёта'!B:B,0)),0)</f>
        <v>0</v>
      </c>
      <c r="S267" s="37">
        <f>SUMIF(Хранение!I:I,'Тех отчёт'!A267,Хранение!G:G)</f>
        <v>0</v>
      </c>
      <c r="T267" s="55">
        <f t="shared" si="19"/>
        <v>0</v>
      </c>
    </row>
    <row r="268" spans="1:20" x14ac:dyDescent="0.3">
      <c r="A268" s="30" t="s">
        <v>291</v>
      </c>
      <c r="B268" s="37" t="s">
        <v>136</v>
      </c>
      <c r="C268" s="37" t="e">
        <f>INDEX(Себестоимость!B:B,MATCH('Тех отчёт'!A268,Себестоимость!A:A,0))</f>
        <v>#N/A</v>
      </c>
      <c r="D268" s="39">
        <f>SUMIF(Заказы!A:A,'Тех отчёт'!A268,Заказы!J:J)</f>
        <v>0</v>
      </c>
      <c r="E268" s="40">
        <f>SUMIF(Заказы!A:A,'Тех отчёт'!A268,Заказы!F:F)</f>
        <v>0</v>
      </c>
      <c r="F268" s="52">
        <f>INDEX('Расшифровка отчёта'!O:O,MATCH('Тех отчёт'!A268,'Расшифровка отчёта'!B:B,0))</f>
        <v>0</v>
      </c>
      <c r="G268" s="40">
        <f>INDEX('Расшифровка отчёта'!P:P,MATCH('Тех отчёт'!A268,'Расшифровка отчёта'!B:B,0))</f>
        <v>0</v>
      </c>
      <c r="H268" s="41" t="str">
        <f t="shared" si="16"/>
        <v>-</v>
      </c>
      <c r="I268" s="42">
        <f t="shared" si="17"/>
        <v>0</v>
      </c>
      <c r="J268" s="41" t="str">
        <f t="shared" si="18"/>
        <v>-</v>
      </c>
      <c r="L268" s="43" t="e">
        <f>AVERAGEIF('Начисления и компенсации по тов'!A:A,'Тех отчёт'!A268,'Начисления и компенсации по тов'!W:W)</f>
        <v>#DIV/0!</v>
      </c>
      <c r="M268" s="37">
        <f>INDEX('Расшифровка отчёта'!H:H,MATCH('Тех отчёт'!A268,'Расшифровка отчёта'!B:B,0))</f>
        <v>0</v>
      </c>
      <c r="N268" s="37">
        <f>IFERROR(INDEX('Расшифровка отчёта'!#REF!,MATCH('Тех отчёт'!A268,'Расшифровка отчёта'!B:B,0)),0)</f>
        <v>0</v>
      </c>
      <c r="O268" s="52">
        <f>INDEX('Расшифровка отчёта'!K:K,MATCH('Тех отчёт'!A268,'Расшифровка отчёта'!B:B,0))</f>
        <v>0</v>
      </c>
      <c r="P268" s="37">
        <f>IFERROR(INDEX(Реклама!#REF!,MATCH('Тех отчёт'!A268,Реклама!#REF!,0)),0)</f>
        <v>0</v>
      </c>
      <c r="Q268" s="37" t="e">
        <f>INDEX('Расшифровка отчёта'!#REF!,MATCH('Тех отчёт'!A268,'Расшифровка отчёта'!B:B,0))</f>
        <v>#REF!</v>
      </c>
      <c r="R268" s="37">
        <f>IFERROR(INDEX('Расшифровка отчёта'!L:L,MATCH('Тех отчёт'!A268,'Расшифровка отчёта'!B:B,0)),0)</f>
        <v>0</v>
      </c>
      <c r="S268" s="37">
        <f>SUMIF(Хранение!I:I,'Тех отчёт'!A268,Хранение!G:G)</f>
        <v>0</v>
      </c>
      <c r="T268" s="55">
        <f t="shared" si="19"/>
        <v>0</v>
      </c>
    </row>
    <row r="269" spans="1:20" x14ac:dyDescent="0.3">
      <c r="A269" s="30" t="s">
        <v>292</v>
      </c>
      <c r="B269" s="37" t="s">
        <v>136</v>
      </c>
      <c r="C269" s="37" t="e">
        <f>INDEX(Себестоимость!B:B,MATCH('Тех отчёт'!A269,Себестоимость!A:A,0))</f>
        <v>#N/A</v>
      </c>
      <c r="D269" s="39">
        <f>SUMIF(Заказы!A:A,'Тех отчёт'!A269,Заказы!J:J)</f>
        <v>0</v>
      </c>
      <c r="E269" s="40">
        <f>SUMIF(Заказы!A:A,'Тех отчёт'!A269,Заказы!F:F)</f>
        <v>0</v>
      </c>
      <c r="F269" s="52">
        <f>INDEX('Расшифровка отчёта'!O:O,MATCH('Тех отчёт'!A269,'Расшифровка отчёта'!B:B,0))</f>
        <v>0</v>
      </c>
      <c r="G269" s="40">
        <f>INDEX('Расшифровка отчёта'!P:P,MATCH('Тех отчёт'!A269,'Расшифровка отчёта'!B:B,0))</f>
        <v>0</v>
      </c>
      <c r="H269" s="41" t="str">
        <f t="shared" si="16"/>
        <v>-</v>
      </c>
      <c r="I269" s="42">
        <f t="shared" si="17"/>
        <v>0</v>
      </c>
      <c r="J269" s="41" t="str">
        <f t="shared" si="18"/>
        <v>-</v>
      </c>
      <c r="L269" s="43" t="e">
        <f>AVERAGEIF('Начисления и компенсации по тов'!A:A,'Тех отчёт'!A269,'Начисления и компенсации по тов'!W:W)</f>
        <v>#DIV/0!</v>
      </c>
      <c r="M269" s="37">
        <f>INDEX('Расшифровка отчёта'!H:H,MATCH('Тех отчёт'!A269,'Расшифровка отчёта'!B:B,0))</f>
        <v>0</v>
      </c>
      <c r="N269" s="37">
        <f>IFERROR(INDEX('Расшифровка отчёта'!#REF!,MATCH('Тех отчёт'!A269,'Расшифровка отчёта'!B:B,0)),0)</f>
        <v>0</v>
      </c>
      <c r="O269" s="52">
        <f>INDEX('Расшифровка отчёта'!K:K,MATCH('Тех отчёт'!A269,'Расшифровка отчёта'!B:B,0))</f>
        <v>0</v>
      </c>
      <c r="P269" s="37">
        <f>IFERROR(INDEX(Реклама!#REF!,MATCH('Тех отчёт'!A269,Реклама!#REF!,0)),0)</f>
        <v>0</v>
      </c>
      <c r="Q269" s="37" t="e">
        <f>INDEX('Расшифровка отчёта'!#REF!,MATCH('Тех отчёт'!A269,'Расшифровка отчёта'!B:B,0))</f>
        <v>#REF!</v>
      </c>
      <c r="R269" s="37">
        <f>IFERROR(INDEX('Расшифровка отчёта'!L:L,MATCH('Тех отчёт'!A269,'Расшифровка отчёта'!B:B,0)),0)</f>
        <v>0</v>
      </c>
      <c r="S269" s="37">
        <f>SUMIF(Хранение!I:I,'Тех отчёт'!A269,Хранение!G:G)</f>
        <v>0</v>
      </c>
      <c r="T269" s="55">
        <f t="shared" si="19"/>
        <v>0</v>
      </c>
    </row>
    <row r="270" spans="1:20" x14ac:dyDescent="0.3">
      <c r="A270" s="30" t="s">
        <v>293</v>
      </c>
      <c r="B270" s="37" t="s">
        <v>136</v>
      </c>
      <c r="C270" s="37" t="e">
        <f>INDEX(Себестоимость!B:B,MATCH('Тех отчёт'!A270,Себестоимость!A:A,0))</f>
        <v>#N/A</v>
      </c>
      <c r="D270" s="39">
        <f>SUMIF(Заказы!A:A,'Тех отчёт'!A270,Заказы!J:J)</f>
        <v>0</v>
      </c>
      <c r="E270" s="40">
        <f>SUMIF(Заказы!A:A,'Тех отчёт'!A270,Заказы!F:F)</f>
        <v>0</v>
      </c>
      <c r="F270" s="52">
        <f>INDEX('Расшифровка отчёта'!O:O,MATCH('Тех отчёт'!A270,'Расшифровка отчёта'!B:B,0))</f>
        <v>0</v>
      </c>
      <c r="G270" s="40">
        <f>INDEX('Расшифровка отчёта'!P:P,MATCH('Тех отчёт'!A270,'Расшифровка отчёта'!B:B,0))</f>
        <v>0</v>
      </c>
      <c r="H270" s="41" t="str">
        <f t="shared" si="16"/>
        <v>-</v>
      </c>
      <c r="I270" s="42">
        <f t="shared" si="17"/>
        <v>0</v>
      </c>
      <c r="J270" s="41" t="str">
        <f t="shared" si="18"/>
        <v>-</v>
      </c>
      <c r="L270" s="43" t="e">
        <f>AVERAGEIF('Начисления и компенсации по тов'!A:A,'Тех отчёт'!A270,'Начисления и компенсации по тов'!W:W)</f>
        <v>#DIV/0!</v>
      </c>
      <c r="M270" s="37">
        <f>INDEX('Расшифровка отчёта'!H:H,MATCH('Тех отчёт'!A270,'Расшифровка отчёта'!B:B,0))</f>
        <v>0</v>
      </c>
      <c r="N270" s="37">
        <f>IFERROR(INDEX('Расшифровка отчёта'!#REF!,MATCH('Тех отчёт'!A270,'Расшифровка отчёта'!B:B,0)),0)</f>
        <v>0</v>
      </c>
      <c r="O270" s="52">
        <f>INDEX('Расшифровка отчёта'!K:K,MATCH('Тех отчёт'!A270,'Расшифровка отчёта'!B:B,0))</f>
        <v>0</v>
      </c>
      <c r="P270" s="37">
        <f>IFERROR(INDEX(Реклама!#REF!,MATCH('Тех отчёт'!A270,Реклама!#REF!,0)),0)</f>
        <v>0</v>
      </c>
      <c r="Q270" s="37" t="e">
        <f>INDEX('Расшифровка отчёта'!#REF!,MATCH('Тех отчёт'!A270,'Расшифровка отчёта'!B:B,0))</f>
        <v>#REF!</v>
      </c>
      <c r="R270" s="37">
        <f>IFERROR(INDEX('Расшифровка отчёта'!L:L,MATCH('Тех отчёт'!A270,'Расшифровка отчёта'!B:B,0)),0)</f>
        <v>0</v>
      </c>
      <c r="S270" s="37">
        <f>SUMIF(Хранение!I:I,'Тех отчёт'!A270,Хранение!G:G)</f>
        <v>0</v>
      </c>
      <c r="T270" s="55">
        <f t="shared" si="19"/>
        <v>0</v>
      </c>
    </row>
    <row r="271" spans="1:20" x14ac:dyDescent="0.3">
      <c r="A271" s="30" t="s">
        <v>294</v>
      </c>
      <c r="B271" s="37" t="s">
        <v>136</v>
      </c>
      <c r="C271" s="37" t="e">
        <f>INDEX(Себестоимость!B:B,MATCH('Тех отчёт'!A271,Себестоимость!A:A,0))</f>
        <v>#N/A</v>
      </c>
      <c r="D271" s="39">
        <f>SUMIF(Заказы!A:A,'Тех отчёт'!A271,Заказы!J:J)</f>
        <v>0</v>
      </c>
      <c r="E271" s="40">
        <f>SUMIF(Заказы!A:A,'Тех отчёт'!A271,Заказы!F:F)</f>
        <v>0</v>
      </c>
      <c r="F271" s="52">
        <f>INDEX('Расшифровка отчёта'!O:O,MATCH('Тех отчёт'!A271,'Расшифровка отчёта'!B:B,0))</f>
        <v>0</v>
      </c>
      <c r="G271" s="40">
        <f>INDEX('Расшифровка отчёта'!P:P,MATCH('Тех отчёт'!A271,'Расшифровка отчёта'!B:B,0))</f>
        <v>0</v>
      </c>
      <c r="H271" s="41" t="str">
        <f t="shared" si="16"/>
        <v>-</v>
      </c>
      <c r="I271" s="42">
        <f t="shared" si="17"/>
        <v>0</v>
      </c>
      <c r="J271" s="41" t="str">
        <f t="shared" si="18"/>
        <v>-</v>
      </c>
      <c r="L271" s="43" t="e">
        <f>AVERAGEIF('Начисления и компенсации по тов'!A:A,'Тех отчёт'!A271,'Начисления и компенсации по тов'!W:W)</f>
        <v>#DIV/0!</v>
      </c>
      <c r="M271" s="37">
        <f>INDEX('Расшифровка отчёта'!H:H,MATCH('Тех отчёт'!A271,'Расшифровка отчёта'!B:B,0))</f>
        <v>0</v>
      </c>
      <c r="N271" s="37">
        <f>IFERROR(INDEX('Расшифровка отчёта'!#REF!,MATCH('Тех отчёт'!A271,'Расшифровка отчёта'!B:B,0)),0)</f>
        <v>0</v>
      </c>
      <c r="O271" s="52">
        <f>INDEX('Расшифровка отчёта'!K:K,MATCH('Тех отчёт'!A271,'Расшифровка отчёта'!B:B,0))</f>
        <v>0</v>
      </c>
      <c r="P271" s="37">
        <f>IFERROR(INDEX(Реклама!#REF!,MATCH('Тех отчёт'!A271,Реклама!#REF!,0)),0)</f>
        <v>0</v>
      </c>
      <c r="Q271" s="37" t="e">
        <f>INDEX('Расшифровка отчёта'!#REF!,MATCH('Тех отчёт'!A271,'Расшифровка отчёта'!B:B,0))</f>
        <v>#REF!</v>
      </c>
      <c r="R271" s="37">
        <f>IFERROR(INDEX('Расшифровка отчёта'!L:L,MATCH('Тех отчёт'!A271,'Расшифровка отчёта'!B:B,0)),0)</f>
        <v>0</v>
      </c>
      <c r="S271" s="37">
        <f>SUMIF(Хранение!I:I,'Тех отчёт'!A271,Хранение!G:G)</f>
        <v>0</v>
      </c>
      <c r="T271" s="55">
        <f t="shared" si="19"/>
        <v>0</v>
      </c>
    </row>
    <row r="272" spans="1:20" x14ac:dyDescent="0.3">
      <c r="A272" s="30" t="s">
        <v>295</v>
      </c>
      <c r="B272" s="37" t="s">
        <v>136</v>
      </c>
      <c r="C272" s="37" t="e">
        <f>INDEX(Себестоимость!B:B,MATCH('Тех отчёт'!A272,Себестоимость!A:A,0))</f>
        <v>#N/A</v>
      </c>
      <c r="D272" s="39">
        <f>SUMIF(Заказы!A:A,'Тех отчёт'!A272,Заказы!J:J)</f>
        <v>0</v>
      </c>
      <c r="E272" s="40">
        <f>SUMIF(Заказы!A:A,'Тех отчёт'!A272,Заказы!F:F)</f>
        <v>0</v>
      </c>
      <c r="F272" s="52">
        <f>INDEX('Расшифровка отчёта'!O:O,MATCH('Тех отчёт'!A272,'Расшифровка отчёта'!B:B,0))</f>
        <v>0</v>
      </c>
      <c r="G272" s="40">
        <f>INDEX('Расшифровка отчёта'!P:P,MATCH('Тех отчёт'!A272,'Расшифровка отчёта'!B:B,0))</f>
        <v>0</v>
      </c>
      <c r="H272" s="41" t="str">
        <f t="shared" si="16"/>
        <v>-</v>
      </c>
      <c r="I272" s="42">
        <f t="shared" si="17"/>
        <v>0</v>
      </c>
      <c r="J272" s="41" t="str">
        <f t="shared" si="18"/>
        <v>-</v>
      </c>
      <c r="L272" s="43" t="e">
        <f>AVERAGEIF('Начисления и компенсации по тов'!A:A,'Тех отчёт'!A272,'Начисления и компенсации по тов'!W:W)</f>
        <v>#DIV/0!</v>
      </c>
      <c r="M272" s="37">
        <f>INDEX('Расшифровка отчёта'!H:H,MATCH('Тех отчёт'!A272,'Расшифровка отчёта'!B:B,0))</f>
        <v>0</v>
      </c>
      <c r="N272" s="37">
        <f>IFERROR(INDEX('Расшифровка отчёта'!#REF!,MATCH('Тех отчёт'!A272,'Расшифровка отчёта'!B:B,0)),0)</f>
        <v>0</v>
      </c>
      <c r="O272" s="52">
        <f>INDEX('Расшифровка отчёта'!K:K,MATCH('Тех отчёт'!A272,'Расшифровка отчёта'!B:B,0))</f>
        <v>0</v>
      </c>
      <c r="P272" s="37">
        <f>IFERROR(INDEX(Реклама!#REF!,MATCH('Тех отчёт'!A272,Реклама!#REF!,0)),0)</f>
        <v>0</v>
      </c>
      <c r="Q272" s="37" t="e">
        <f>INDEX('Расшифровка отчёта'!#REF!,MATCH('Тех отчёт'!A272,'Расшифровка отчёта'!B:B,0))</f>
        <v>#REF!</v>
      </c>
      <c r="R272" s="37">
        <f>IFERROR(INDEX('Расшифровка отчёта'!L:L,MATCH('Тех отчёт'!A272,'Расшифровка отчёта'!B:B,0)),0)</f>
        <v>0</v>
      </c>
      <c r="S272" s="37">
        <f>SUMIF(Хранение!I:I,'Тех отчёт'!A272,Хранение!G:G)</f>
        <v>0</v>
      </c>
      <c r="T272" s="55">
        <f t="shared" si="19"/>
        <v>0</v>
      </c>
    </row>
    <row r="273" spans="1:20" x14ac:dyDescent="0.3">
      <c r="A273" s="30" t="s">
        <v>296</v>
      </c>
      <c r="B273" s="37" t="s">
        <v>136</v>
      </c>
      <c r="C273" s="37" t="e">
        <f>INDEX(Себестоимость!B:B,MATCH('Тех отчёт'!A273,Себестоимость!A:A,0))</f>
        <v>#N/A</v>
      </c>
      <c r="D273" s="39">
        <f>SUMIF(Заказы!A:A,'Тех отчёт'!A273,Заказы!J:J)</f>
        <v>0</v>
      </c>
      <c r="E273" s="40">
        <f>SUMIF(Заказы!A:A,'Тех отчёт'!A273,Заказы!F:F)</f>
        <v>0</v>
      </c>
      <c r="F273" s="52">
        <f>INDEX('Расшифровка отчёта'!O:O,MATCH('Тех отчёт'!A273,'Расшифровка отчёта'!B:B,0))</f>
        <v>0</v>
      </c>
      <c r="G273" s="40">
        <f>INDEX('Расшифровка отчёта'!P:P,MATCH('Тех отчёт'!A273,'Расшифровка отчёта'!B:B,0))</f>
        <v>0</v>
      </c>
      <c r="H273" s="41" t="str">
        <f t="shared" si="16"/>
        <v>-</v>
      </c>
      <c r="I273" s="42">
        <f t="shared" si="17"/>
        <v>0</v>
      </c>
      <c r="J273" s="41" t="str">
        <f t="shared" si="18"/>
        <v>-</v>
      </c>
      <c r="L273" s="43" t="e">
        <f>AVERAGEIF('Начисления и компенсации по тов'!A:A,'Тех отчёт'!A273,'Начисления и компенсации по тов'!W:W)</f>
        <v>#DIV/0!</v>
      </c>
      <c r="M273" s="37">
        <f>INDEX('Расшифровка отчёта'!H:H,MATCH('Тех отчёт'!A273,'Расшифровка отчёта'!B:B,0))</f>
        <v>0</v>
      </c>
      <c r="N273" s="37">
        <f>IFERROR(INDEX('Расшифровка отчёта'!#REF!,MATCH('Тех отчёт'!A273,'Расшифровка отчёта'!B:B,0)),0)</f>
        <v>0</v>
      </c>
      <c r="O273" s="52">
        <f>INDEX('Расшифровка отчёта'!K:K,MATCH('Тех отчёт'!A273,'Расшифровка отчёта'!B:B,0))</f>
        <v>0</v>
      </c>
      <c r="P273" s="37">
        <f>IFERROR(INDEX(Реклама!#REF!,MATCH('Тех отчёт'!A273,Реклама!#REF!,0)),0)</f>
        <v>0</v>
      </c>
      <c r="Q273" s="37" t="e">
        <f>INDEX('Расшифровка отчёта'!#REF!,MATCH('Тех отчёт'!A273,'Расшифровка отчёта'!B:B,0))</f>
        <v>#REF!</v>
      </c>
      <c r="R273" s="37">
        <f>IFERROR(INDEX('Расшифровка отчёта'!L:L,MATCH('Тех отчёт'!A273,'Расшифровка отчёта'!B:B,0)),0)</f>
        <v>0</v>
      </c>
      <c r="S273" s="37">
        <f>SUMIF(Хранение!I:I,'Тех отчёт'!A273,Хранение!G:G)</f>
        <v>0</v>
      </c>
      <c r="T273" s="55">
        <f t="shared" si="19"/>
        <v>0</v>
      </c>
    </row>
    <row r="274" spans="1:20" x14ac:dyDescent="0.3">
      <c r="A274" s="30" t="s">
        <v>297</v>
      </c>
      <c r="B274" s="37" t="s">
        <v>136</v>
      </c>
      <c r="C274" s="37" t="e">
        <f>INDEX(Себестоимость!B:B,MATCH('Тех отчёт'!A274,Себестоимость!A:A,0))</f>
        <v>#N/A</v>
      </c>
      <c r="D274" s="39">
        <f>SUMIF(Заказы!A:A,'Тех отчёт'!A274,Заказы!J:J)</f>
        <v>0</v>
      </c>
      <c r="E274" s="40">
        <f>SUMIF(Заказы!A:A,'Тех отчёт'!A274,Заказы!F:F)</f>
        <v>0</v>
      </c>
      <c r="F274" s="52">
        <f>INDEX('Расшифровка отчёта'!O:O,MATCH('Тех отчёт'!A274,'Расшифровка отчёта'!B:B,0))</f>
        <v>0</v>
      </c>
      <c r="G274" s="40">
        <f>INDEX('Расшифровка отчёта'!P:P,MATCH('Тех отчёт'!A274,'Расшифровка отчёта'!B:B,0))</f>
        <v>0</v>
      </c>
      <c r="H274" s="41" t="str">
        <f t="shared" si="16"/>
        <v>-</v>
      </c>
      <c r="I274" s="42">
        <f t="shared" si="17"/>
        <v>0</v>
      </c>
      <c r="J274" s="41" t="str">
        <f t="shared" si="18"/>
        <v>-</v>
      </c>
      <c r="L274" s="43" t="e">
        <f>AVERAGEIF('Начисления и компенсации по тов'!A:A,'Тех отчёт'!A274,'Начисления и компенсации по тов'!W:W)</f>
        <v>#DIV/0!</v>
      </c>
      <c r="M274" s="37">
        <f>INDEX('Расшифровка отчёта'!H:H,MATCH('Тех отчёт'!A274,'Расшифровка отчёта'!B:B,0))</f>
        <v>0</v>
      </c>
      <c r="N274" s="37">
        <f>IFERROR(INDEX('Расшифровка отчёта'!#REF!,MATCH('Тех отчёт'!A274,'Расшифровка отчёта'!B:B,0)),0)</f>
        <v>0</v>
      </c>
      <c r="O274" s="52">
        <f>INDEX('Расшифровка отчёта'!K:K,MATCH('Тех отчёт'!A274,'Расшифровка отчёта'!B:B,0))</f>
        <v>0</v>
      </c>
      <c r="P274" s="37">
        <f>IFERROR(INDEX(Реклама!#REF!,MATCH('Тех отчёт'!A274,Реклама!#REF!,0)),0)</f>
        <v>0</v>
      </c>
      <c r="Q274" s="37" t="e">
        <f>INDEX('Расшифровка отчёта'!#REF!,MATCH('Тех отчёт'!A274,'Расшифровка отчёта'!B:B,0))</f>
        <v>#REF!</v>
      </c>
      <c r="R274" s="37">
        <f>IFERROR(INDEX('Расшифровка отчёта'!L:L,MATCH('Тех отчёт'!A274,'Расшифровка отчёта'!B:B,0)),0)</f>
        <v>0</v>
      </c>
      <c r="S274" s="37">
        <f>SUMIF(Хранение!I:I,'Тех отчёт'!A274,Хранение!G:G)</f>
        <v>0</v>
      </c>
      <c r="T274" s="55">
        <f t="shared" si="19"/>
        <v>0</v>
      </c>
    </row>
    <row r="275" spans="1:20" x14ac:dyDescent="0.3">
      <c r="A275" s="30" t="s">
        <v>298</v>
      </c>
      <c r="B275" s="37" t="s">
        <v>136</v>
      </c>
      <c r="C275" s="37" t="e">
        <f>INDEX(Себестоимость!B:B,MATCH('Тех отчёт'!A275,Себестоимость!A:A,0))</f>
        <v>#N/A</v>
      </c>
      <c r="D275" s="39">
        <f>SUMIF(Заказы!A:A,'Тех отчёт'!A275,Заказы!J:J)</f>
        <v>0</v>
      </c>
      <c r="E275" s="40">
        <f>SUMIF(Заказы!A:A,'Тех отчёт'!A275,Заказы!F:F)</f>
        <v>0</v>
      </c>
      <c r="F275" s="52">
        <f>INDEX('Расшифровка отчёта'!O:O,MATCH('Тех отчёт'!A275,'Расшифровка отчёта'!B:B,0))</f>
        <v>0</v>
      </c>
      <c r="G275" s="40">
        <f>INDEX('Расшифровка отчёта'!P:P,MATCH('Тех отчёт'!A275,'Расшифровка отчёта'!B:B,0))</f>
        <v>0</v>
      </c>
      <c r="H275" s="41" t="str">
        <f t="shared" si="16"/>
        <v>-</v>
      </c>
      <c r="I275" s="42">
        <f t="shared" si="17"/>
        <v>0</v>
      </c>
      <c r="J275" s="41" t="str">
        <f t="shared" si="18"/>
        <v>-</v>
      </c>
      <c r="L275" s="43" t="e">
        <f>AVERAGEIF('Начисления и компенсации по тов'!A:A,'Тех отчёт'!A275,'Начисления и компенсации по тов'!W:W)</f>
        <v>#DIV/0!</v>
      </c>
      <c r="M275" s="37">
        <f>INDEX('Расшифровка отчёта'!H:H,MATCH('Тех отчёт'!A275,'Расшифровка отчёта'!B:B,0))</f>
        <v>0</v>
      </c>
      <c r="N275" s="37">
        <f>IFERROR(INDEX('Расшифровка отчёта'!#REF!,MATCH('Тех отчёт'!A275,'Расшифровка отчёта'!B:B,0)),0)</f>
        <v>0</v>
      </c>
      <c r="O275" s="52">
        <f>INDEX('Расшифровка отчёта'!K:K,MATCH('Тех отчёт'!A275,'Расшифровка отчёта'!B:B,0))</f>
        <v>0</v>
      </c>
      <c r="P275" s="37">
        <f>IFERROR(INDEX(Реклама!#REF!,MATCH('Тех отчёт'!A275,Реклама!#REF!,0)),0)</f>
        <v>0</v>
      </c>
      <c r="Q275" s="37" t="e">
        <f>INDEX('Расшифровка отчёта'!#REF!,MATCH('Тех отчёт'!A275,'Расшифровка отчёта'!B:B,0))</f>
        <v>#REF!</v>
      </c>
      <c r="R275" s="37">
        <f>IFERROR(INDEX('Расшифровка отчёта'!L:L,MATCH('Тех отчёт'!A275,'Расшифровка отчёта'!B:B,0)),0)</f>
        <v>0</v>
      </c>
      <c r="S275" s="37">
        <f>SUMIF(Хранение!I:I,'Тех отчёт'!A275,Хранение!G:G)</f>
        <v>0</v>
      </c>
      <c r="T275" s="55">
        <f t="shared" si="19"/>
        <v>0</v>
      </c>
    </row>
    <row r="276" spans="1:20" x14ac:dyDescent="0.3">
      <c r="A276" s="30" t="s">
        <v>299</v>
      </c>
      <c r="B276" s="37" t="s">
        <v>136</v>
      </c>
      <c r="C276" s="37" t="e">
        <f>INDEX(Себестоимость!B:B,MATCH('Тех отчёт'!A276,Себестоимость!A:A,0))</f>
        <v>#N/A</v>
      </c>
      <c r="D276" s="39">
        <f>SUMIF(Заказы!A:A,'Тех отчёт'!A276,Заказы!J:J)</f>
        <v>0</v>
      </c>
      <c r="E276" s="40">
        <f>SUMIF(Заказы!A:A,'Тех отчёт'!A276,Заказы!F:F)</f>
        <v>0</v>
      </c>
      <c r="F276" s="52">
        <f>INDEX('Расшифровка отчёта'!O:O,MATCH('Тех отчёт'!A276,'Расшифровка отчёта'!B:B,0))</f>
        <v>0</v>
      </c>
      <c r="G276" s="40">
        <f>INDEX('Расшифровка отчёта'!P:P,MATCH('Тех отчёт'!A276,'Расшифровка отчёта'!B:B,0))</f>
        <v>0</v>
      </c>
      <c r="H276" s="41" t="str">
        <f t="shared" si="16"/>
        <v>-</v>
      </c>
      <c r="I276" s="42">
        <f t="shared" si="17"/>
        <v>0</v>
      </c>
      <c r="J276" s="41" t="str">
        <f t="shared" si="18"/>
        <v>-</v>
      </c>
      <c r="L276" s="43" t="e">
        <f>AVERAGEIF('Начисления и компенсации по тов'!A:A,'Тех отчёт'!A276,'Начисления и компенсации по тов'!W:W)</f>
        <v>#DIV/0!</v>
      </c>
      <c r="M276" s="37">
        <f>INDEX('Расшифровка отчёта'!H:H,MATCH('Тех отчёт'!A276,'Расшифровка отчёта'!B:B,0))</f>
        <v>0</v>
      </c>
      <c r="N276" s="37">
        <f>IFERROR(INDEX('Расшифровка отчёта'!#REF!,MATCH('Тех отчёт'!A276,'Расшифровка отчёта'!B:B,0)),0)</f>
        <v>0</v>
      </c>
      <c r="O276" s="52">
        <f>INDEX('Расшифровка отчёта'!K:K,MATCH('Тех отчёт'!A276,'Расшифровка отчёта'!B:B,0))</f>
        <v>0</v>
      </c>
      <c r="P276" s="37">
        <f>IFERROR(INDEX(Реклама!#REF!,MATCH('Тех отчёт'!A276,Реклама!#REF!,0)),0)</f>
        <v>0</v>
      </c>
      <c r="Q276" s="37" t="e">
        <f>INDEX('Расшифровка отчёта'!#REF!,MATCH('Тех отчёт'!A276,'Расшифровка отчёта'!B:B,0))</f>
        <v>#REF!</v>
      </c>
      <c r="R276" s="37">
        <f>IFERROR(INDEX('Расшифровка отчёта'!L:L,MATCH('Тех отчёт'!A276,'Расшифровка отчёта'!B:B,0)),0)</f>
        <v>0</v>
      </c>
      <c r="S276" s="37">
        <f>SUMIF(Хранение!I:I,'Тех отчёт'!A276,Хранение!G:G)</f>
        <v>0</v>
      </c>
      <c r="T276" s="55">
        <f t="shared" si="19"/>
        <v>0</v>
      </c>
    </row>
    <row r="277" spans="1:20" x14ac:dyDescent="0.3">
      <c r="A277" s="30" t="s">
        <v>300</v>
      </c>
      <c r="B277" s="37" t="s">
        <v>136</v>
      </c>
      <c r="C277" s="37" t="e">
        <f>INDEX(Себестоимость!B:B,MATCH('Тех отчёт'!A277,Себестоимость!A:A,0))</f>
        <v>#N/A</v>
      </c>
      <c r="D277" s="39">
        <f>SUMIF(Заказы!A:A,'Тех отчёт'!A277,Заказы!J:J)</f>
        <v>0</v>
      </c>
      <c r="E277" s="40">
        <f>SUMIF(Заказы!A:A,'Тех отчёт'!A277,Заказы!F:F)</f>
        <v>0</v>
      </c>
      <c r="F277" s="52">
        <f>INDEX('Расшифровка отчёта'!O:O,MATCH('Тех отчёт'!A277,'Расшифровка отчёта'!B:B,0))</f>
        <v>0</v>
      </c>
      <c r="G277" s="40">
        <f>INDEX('Расшифровка отчёта'!P:P,MATCH('Тех отчёт'!A277,'Расшифровка отчёта'!B:B,0))</f>
        <v>0</v>
      </c>
      <c r="H277" s="41" t="str">
        <f t="shared" si="16"/>
        <v>-</v>
      </c>
      <c r="I277" s="42">
        <f t="shared" si="17"/>
        <v>0</v>
      </c>
      <c r="J277" s="41" t="str">
        <f t="shared" si="18"/>
        <v>-</v>
      </c>
      <c r="L277" s="43" t="e">
        <f>AVERAGEIF('Начисления и компенсации по тов'!A:A,'Тех отчёт'!A277,'Начисления и компенсации по тов'!W:W)</f>
        <v>#DIV/0!</v>
      </c>
      <c r="M277" s="37">
        <f>INDEX('Расшифровка отчёта'!H:H,MATCH('Тех отчёт'!A277,'Расшифровка отчёта'!B:B,0))</f>
        <v>0</v>
      </c>
      <c r="N277" s="37">
        <f>IFERROR(INDEX('Расшифровка отчёта'!#REF!,MATCH('Тех отчёт'!A277,'Расшифровка отчёта'!B:B,0)),0)</f>
        <v>0</v>
      </c>
      <c r="O277" s="52">
        <f>INDEX('Расшифровка отчёта'!K:K,MATCH('Тех отчёт'!A277,'Расшифровка отчёта'!B:B,0))</f>
        <v>0</v>
      </c>
      <c r="P277" s="37">
        <f>IFERROR(INDEX(Реклама!#REF!,MATCH('Тех отчёт'!A277,Реклама!#REF!,0)),0)</f>
        <v>0</v>
      </c>
      <c r="Q277" s="37" t="e">
        <f>INDEX('Расшифровка отчёта'!#REF!,MATCH('Тех отчёт'!A277,'Расшифровка отчёта'!B:B,0))</f>
        <v>#REF!</v>
      </c>
      <c r="R277" s="37">
        <f>IFERROR(INDEX('Расшифровка отчёта'!L:L,MATCH('Тех отчёт'!A277,'Расшифровка отчёта'!B:B,0)),0)</f>
        <v>0</v>
      </c>
      <c r="S277" s="37">
        <f>SUMIF(Хранение!I:I,'Тех отчёт'!A277,Хранение!G:G)</f>
        <v>0</v>
      </c>
      <c r="T277" s="55">
        <f t="shared" si="19"/>
        <v>0</v>
      </c>
    </row>
    <row r="278" spans="1:20" x14ac:dyDescent="0.3">
      <c r="A278" s="30" t="s">
        <v>301</v>
      </c>
      <c r="B278" s="37" t="s">
        <v>136</v>
      </c>
      <c r="C278" s="37" t="e">
        <f>INDEX(Себестоимость!B:B,MATCH('Тех отчёт'!A278,Себестоимость!A:A,0))</f>
        <v>#N/A</v>
      </c>
      <c r="D278" s="39">
        <f>SUMIF(Заказы!A:A,'Тех отчёт'!A278,Заказы!J:J)</f>
        <v>0</v>
      </c>
      <c r="E278" s="40">
        <f>SUMIF(Заказы!A:A,'Тех отчёт'!A278,Заказы!F:F)</f>
        <v>0</v>
      </c>
      <c r="F278" s="52">
        <f>INDEX('Расшифровка отчёта'!O:O,MATCH('Тех отчёт'!A278,'Расшифровка отчёта'!B:B,0))</f>
        <v>0</v>
      </c>
      <c r="G278" s="40">
        <f>INDEX('Расшифровка отчёта'!P:P,MATCH('Тех отчёт'!A278,'Расшифровка отчёта'!B:B,0))</f>
        <v>0</v>
      </c>
      <c r="H278" s="41" t="str">
        <f t="shared" si="16"/>
        <v>-</v>
      </c>
      <c r="I278" s="42">
        <f t="shared" si="17"/>
        <v>0</v>
      </c>
      <c r="J278" s="41" t="str">
        <f t="shared" si="18"/>
        <v>-</v>
      </c>
      <c r="L278" s="43" t="e">
        <f>AVERAGEIF('Начисления и компенсации по тов'!A:A,'Тех отчёт'!A278,'Начисления и компенсации по тов'!W:W)</f>
        <v>#DIV/0!</v>
      </c>
      <c r="M278" s="37">
        <f>INDEX('Расшифровка отчёта'!H:H,MATCH('Тех отчёт'!A278,'Расшифровка отчёта'!B:B,0))</f>
        <v>0</v>
      </c>
      <c r="N278" s="37">
        <f>IFERROR(INDEX('Расшифровка отчёта'!#REF!,MATCH('Тех отчёт'!A278,'Расшифровка отчёта'!B:B,0)),0)</f>
        <v>0</v>
      </c>
      <c r="O278" s="52">
        <f>INDEX('Расшифровка отчёта'!K:K,MATCH('Тех отчёт'!A278,'Расшифровка отчёта'!B:B,0))</f>
        <v>0</v>
      </c>
      <c r="P278" s="37">
        <f>IFERROR(INDEX(Реклама!#REF!,MATCH('Тех отчёт'!A278,Реклама!#REF!,0)),0)</f>
        <v>0</v>
      </c>
      <c r="Q278" s="37" t="e">
        <f>INDEX('Расшифровка отчёта'!#REF!,MATCH('Тех отчёт'!A278,'Расшифровка отчёта'!B:B,0))</f>
        <v>#REF!</v>
      </c>
      <c r="R278" s="37">
        <f>IFERROR(INDEX('Расшифровка отчёта'!L:L,MATCH('Тех отчёт'!A278,'Расшифровка отчёта'!B:B,0)),0)</f>
        <v>0</v>
      </c>
      <c r="S278" s="37">
        <f>SUMIF(Хранение!I:I,'Тех отчёт'!A278,Хранение!G:G)</f>
        <v>0</v>
      </c>
      <c r="T278" s="55">
        <f t="shared" si="19"/>
        <v>0</v>
      </c>
    </row>
    <row r="279" spans="1:20" x14ac:dyDescent="0.3">
      <c r="A279" s="30" t="s">
        <v>302</v>
      </c>
      <c r="B279" s="37" t="s">
        <v>136</v>
      </c>
      <c r="C279" s="37" t="e">
        <f>INDEX(Себестоимость!B:B,MATCH('Тех отчёт'!A279,Себестоимость!A:A,0))</f>
        <v>#N/A</v>
      </c>
      <c r="D279" s="39">
        <f>SUMIF(Заказы!A:A,'Тех отчёт'!A279,Заказы!J:J)</f>
        <v>0</v>
      </c>
      <c r="E279" s="40">
        <f>SUMIF(Заказы!A:A,'Тех отчёт'!A279,Заказы!F:F)</f>
        <v>0</v>
      </c>
      <c r="F279" s="52">
        <f>INDEX('Расшифровка отчёта'!O:O,MATCH('Тех отчёт'!A279,'Расшифровка отчёта'!B:B,0))</f>
        <v>0</v>
      </c>
      <c r="G279" s="40">
        <f>INDEX('Расшифровка отчёта'!P:P,MATCH('Тех отчёт'!A279,'Расшифровка отчёта'!B:B,0))</f>
        <v>0</v>
      </c>
      <c r="H279" s="41" t="str">
        <f t="shared" si="16"/>
        <v>-</v>
      </c>
      <c r="I279" s="42">
        <f t="shared" si="17"/>
        <v>0</v>
      </c>
      <c r="J279" s="41" t="str">
        <f t="shared" si="18"/>
        <v>-</v>
      </c>
      <c r="L279" s="43" t="e">
        <f>AVERAGEIF('Начисления и компенсации по тов'!A:A,'Тех отчёт'!A279,'Начисления и компенсации по тов'!W:W)</f>
        <v>#DIV/0!</v>
      </c>
      <c r="M279" s="37">
        <f>INDEX('Расшифровка отчёта'!H:H,MATCH('Тех отчёт'!A279,'Расшифровка отчёта'!B:B,0))</f>
        <v>0</v>
      </c>
      <c r="N279" s="37">
        <f>IFERROR(INDEX('Расшифровка отчёта'!#REF!,MATCH('Тех отчёт'!A279,'Расшифровка отчёта'!B:B,0)),0)</f>
        <v>0</v>
      </c>
      <c r="O279" s="52">
        <f>INDEX('Расшифровка отчёта'!K:K,MATCH('Тех отчёт'!A279,'Расшифровка отчёта'!B:B,0))</f>
        <v>0</v>
      </c>
      <c r="P279" s="37">
        <f>IFERROR(INDEX(Реклама!#REF!,MATCH('Тех отчёт'!A279,Реклама!#REF!,0)),0)</f>
        <v>0</v>
      </c>
      <c r="Q279" s="37" t="e">
        <f>INDEX('Расшифровка отчёта'!#REF!,MATCH('Тех отчёт'!A279,'Расшифровка отчёта'!B:B,0))</f>
        <v>#REF!</v>
      </c>
      <c r="R279" s="37">
        <f>IFERROR(INDEX('Расшифровка отчёта'!L:L,MATCH('Тех отчёт'!A279,'Расшифровка отчёта'!B:B,0)),0)</f>
        <v>0</v>
      </c>
      <c r="S279" s="37">
        <f>SUMIF(Хранение!I:I,'Тех отчёт'!A279,Хранение!G:G)</f>
        <v>0</v>
      </c>
      <c r="T279" s="55">
        <f t="shared" si="19"/>
        <v>0</v>
      </c>
    </row>
    <row r="280" spans="1:20" x14ac:dyDescent="0.3">
      <c r="A280" s="30" t="s">
        <v>303</v>
      </c>
      <c r="B280" s="37" t="s">
        <v>136</v>
      </c>
      <c r="C280" s="37" t="e">
        <f>INDEX(Себестоимость!B:B,MATCH('Тех отчёт'!A280,Себестоимость!A:A,0))</f>
        <v>#N/A</v>
      </c>
      <c r="D280" s="39">
        <f>SUMIF(Заказы!A:A,'Тех отчёт'!A280,Заказы!J:J)</f>
        <v>0</v>
      </c>
      <c r="E280" s="40">
        <f>SUMIF(Заказы!A:A,'Тех отчёт'!A280,Заказы!F:F)</f>
        <v>0</v>
      </c>
      <c r="F280" s="52">
        <f>INDEX('Расшифровка отчёта'!O:O,MATCH('Тех отчёт'!A280,'Расшифровка отчёта'!B:B,0))</f>
        <v>0</v>
      </c>
      <c r="G280" s="40">
        <f>INDEX('Расшифровка отчёта'!P:P,MATCH('Тех отчёт'!A280,'Расшифровка отчёта'!B:B,0))</f>
        <v>0</v>
      </c>
      <c r="H280" s="41" t="str">
        <f t="shared" si="16"/>
        <v>-</v>
      </c>
      <c r="I280" s="42">
        <f t="shared" si="17"/>
        <v>0</v>
      </c>
      <c r="J280" s="41" t="str">
        <f t="shared" si="18"/>
        <v>-</v>
      </c>
      <c r="L280" s="43" t="e">
        <f>AVERAGEIF('Начисления и компенсации по тов'!A:A,'Тех отчёт'!A280,'Начисления и компенсации по тов'!W:W)</f>
        <v>#DIV/0!</v>
      </c>
      <c r="M280" s="37">
        <f>INDEX('Расшифровка отчёта'!H:H,MATCH('Тех отчёт'!A280,'Расшифровка отчёта'!B:B,0))</f>
        <v>0</v>
      </c>
      <c r="N280" s="37">
        <f>IFERROR(INDEX('Расшифровка отчёта'!#REF!,MATCH('Тех отчёт'!A280,'Расшифровка отчёта'!B:B,0)),0)</f>
        <v>0</v>
      </c>
      <c r="O280" s="52">
        <f>INDEX('Расшифровка отчёта'!K:K,MATCH('Тех отчёт'!A280,'Расшифровка отчёта'!B:B,0))</f>
        <v>0</v>
      </c>
      <c r="P280" s="37">
        <f>IFERROR(INDEX(Реклама!#REF!,MATCH('Тех отчёт'!A280,Реклама!#REF!,0)),0)</f>
        <v>0</v>
      </c>
      <c r="Q280" s="37" t="e">
        <f>INDEX('Расшифровка отчёта'!#REF!,MATCH('Тех отчёт'!A280,'Расшифровка отчёта'!B:B,0))</f>
        <v>#REF!</v>
      </c>
      <c r="R280" s="37">
        <f>IFERROR(INDEX('Расшифровка отчёта'!L:L,MATCH('Тех отчёт'!A280,'Расшифровка отчёта'!B:B,0)),0)</f>
        <v>0</v>
      </c>
      <c r="S280" s="37">
        <f>SUMIF(Хранение!I:I,'Тех отчёт'!A280,Хранение!G:G)</f>
        <v>0</v>
      </c>
      <c r="T280" s="55">
        <f t="shared" si="19"/>
        <v>0</v>
      </c>
    </row>
    <row r="281" spans="1:20" x14ac:dyDescent="0.3">
      <c r="A281" s="30" t="s">
        <v>304</v>
      </c>
      <c r="B281" s="37" t="s">
        <v>136</v>
      </c>
      <c r="C281" s="37" t="e">
        <f>INDEX(Себестоимость!B:B,MATCH('Тех отчёт'!A281,Себестоимость!A:A,0))</f>
        <v>#N/A</v>
      </c>
      <c r="D281" s="39">
        <f>SUMIF(Заказы!A:A,'Тех отчёт'!A281,Заказы!J:J)</f>
        <v>0</v>
      </c>
      <c r="E281" s="40">
        <f>SUMIF(Заказы!A:A,'Тех отчёт'!A281,Заказы!F:F)</f>
        <v>0</v>
      </c>
      <c r="F281" s="52">
        <f>INDEX('Расшифровка отчёта'!O:O,MATCH('Тех отчёт'!A281,'Расшифровка отчёта'!B:B,0))</f>
        <v>0</v>
      </c>
      <c r="G281" s="40">
        <f>INDEX('Расшифровка отчёта'!P:P,MATCH('Тех отчёт'!A281,'Расшифровка отчёта'!B:B,0))</f>
        <v>0</v>
      </c>
      <c r="H281" s="41" t="str">
        <f t="shared" si="16"/>
        <v>-</v>
      </c>
      <c r="I281" s="42">
        <f t="shared" si="17"/>
        <v>0</v>
      </c>
      <c r="J281" s="41" t="str">
        <f t="shared" si="18"/>
        <v>-</v>
      </c>
      <c r="L281" s="43" t="e">
        <f>AVERAGEIF('Начисления и компенсации по тов'!A:A,'Тех отчёт'!A281,'Начисления и компенсации по тов'!W:W)</f>
        <v>#DIV/0!</v>
      </c>
      <c r="M281" s="37">
        <f>INDEX('Расшифровка отчёта'!H:H,MATCH('Тех отчёт'!A281,'Расшифровка отчёта'!B:B,0))</f>
        <v>0</v>
      </c>
      <c r="N281" s="37">
        <f>IFERROR(INDEX('Расшифровка отчёта'!#REF!,MATCH('Тех отчёт'!A281,'Расшифровка отчёта'!B:B,0)),0)</f>
        <v>0</v>
      </c>
      <c r="O281" s="52">
        <f>INDEX('Расшифровка отчёта'!K:K,MATCH('Тех отчёт'!A281,'Расшифровка отчёта'!B:B,0))</f>
        <v>0</v>
      </c>
      <c r="P281" s="37">
        <f>IFERROR(INDEX(Реклама!#REF!,MATCH('Тех отчёт'!A281,Реклама!#REF!,0)),0)</f>
        <v>0</v>
      </c>
      <c r="Q281" s="37" t="e">
        <f>INDEX('Расшифровка отчёта'!#REF!,MATCH('Тех отчёт'!A281,'Расшифровка отчёта'!B:B,0))</f>
        <v>#REF!</v>
      </c>
      <c r="R281" s="37">
        <f>IFERROR(INDEX('Расшифровка отчёта'!L:L,MATCH('Тех отчёт'!A281,'Расшифровка отчёта'!B:B,0)),0)</f>
        <v>0</v>
      </c>
      <c r="S281" s="37">
        <f>SUMIF(Хранение!I:I,'Тех отчёт'!A281,Хранение!G:G)</f>
        <v>0</v>
      </c>
      <c r="T281" s="55">
        <f t="shared" si="19"/>
        <v>0</v>
      </c>
    </row>
    <row r="282" spans="1:20" x14ac:dyDescent="0.3">
      <c r="A282" s="30" t="s">
        <v>305</v>
      </c>
      <c r="B282" s="37" t="s">
        <v>136</v>
      </c>
      <c r="C282" s="37" t="e">
        <f>INDEX(Себестоимость!B:B,MATCH('Тех отчёт'!A282,Себестоимость!A:A,0))</f>
        <v>#N/A</v>
      </c>
      <c r="D282" s="39">
        <f>SUMIF(Заказы!A:A,'Тех отчёт'!A282,Заказы!J:J)</f>
        <v>0</v>
      </c>
      <c r="E282" s="40">
        <f>SUMIF(Заказы!A:A,'Тех отчёт'!A282,Заказы!F:F)</f>
        <v>0</v>
      </c>
      <c r="F282" s="52">
        <f>INDEX('Расшифровка отчёта'!O:O,MATCH('Тех отчёт'!A282,'Расшифровка отчёта'!B:B,0))</f>
        <v>0</v>
      </c>
      <c r="G282" s="40">
        <f>INDEX('Расшифровка отчёта'!P:P,MATCH('Тех отчёт'!A282,'Расшифровка отчёта'!B:B,0))</f>
        <v>0</v>
      </c>
      <c r="H282" s="41" t="str">
        <f t="shared" si="16"/>
        <v>-</v>
      </c>
      <c r="I282" s="42">
        <f t="shared" si="17"/>
        <v>0</v>
      </c>
      <c r="J282" s="41" t="str">
        <f t="shared" si="18"/>
        <v>-</v>
      </c>
      <c r="L282" s="43" t="e">
        <f>AVERAGEIF('Начисления и компенсации по тов'!A:A,'Тех отчёт'!A282,'Начисления и компенсации по тов'!W:W)</f>
        <v>#DIV/0!</v>
      </c>
      <c r="M282" s="37">
        <f>INDEX('Расшифровка отчёта'!H:H,MATCH('Тех отчёт'!A282,'Расшифровка отчёта'!B:B,0))</f>
        <v>0</v>
      </c>
      <c r="N282" s="37">
        <f>IFERROR(INDEX('Расшифровка отчёта'!#REF!,MATCH('Тех отчёт'!A282,'Расшифровка отчёта'!B:B,0)),0)</f>
        <v>0</v>
      </c>
      <c r="O282" s="52">
        <f>INDEX('Расшифровка отчёта'!K:K,MATCH('Тех отчёт'!A282,'Расшифровка отчёта'!B:B,0))</f>
        <v>0</v>
      </c>
      <c r="P282" s="37">
        <f>IFERROR(INDEX(Реклама!#REF!,MATCH('Тех отчёт'!A282,Реклама!#REF!,0)),0)</f>
        <v>0</v>
      </c>
      <c r="Q282" s="37" t="e">
        <f>INDEX('Расшифровка отчёта'!#REF!,MATCH('Тех отчёт'!A282,'Расшифровка отчёта'!B:B,0))</f>
        <v>#REF!</v>
      </c>
      <c r="R282" s="37">
        <f>IFERROR(INDEX('Расшифровка отчёта'!L:L,MATCH('Тех отчёт'!A282,'Расшифровка отчёта'!B:B,0)),0)</f>
        <v>0</v>
      </c>
      <c r="S282" s="37">
        <f>SUMIF(Хранение!I:I,'Тех отчёт'!A282,Хранение!G:G)</f>
        <v>0</v>
      </c>
      <c r="T282" s="55">
        <f t="shared" si="19"/>
        <v>0</v>
      </c>
    </row>
    <row r="283" spans="1:20" x14ac:dyDescent="0.3">
      <c r="A283" s="30" t="s">
        <v>306</v>
      </c>
      <c r="B283" s="37" t="s">
        <v>136</v>
      </c>
      <c r="C283" s="37" t="e">
        <f>INDEX(Себестоимость!B:B,MATCH('Тех отчёт'!A283,Себестоимость!A:A,0))</f>
        <v>#N/A</v>
      </c>
      <c r="D283" s="39">
        <f>SUMIF(Заказы!A:A,'Тех отчёт'!A283,Заказы!J:J)</f>
        <v>0</v>
      </c>
      <c r="E283" s="40">
        <f>SUMIF(Заказы!A:A,'Тех отчёт'!A283,Заказы!F:F)</f>
        <v>0</v>
      </c>
      <c r="F283" s="52">
        <f>INDEX('Расшифровка отчёта'!O:O,MATCH('Тех отчёт'!A283,'Расшифровка отчёта'!B:B,0))</f>
        <v>0</v>
      </c>
      <c r="G283" s="40">
        <f>INDEX('Расшифровка отчёта'!P:P,MATCH('Тех отчёт'!A283,'Расшифровка отчёта'!B:B,0))</f>
        <v>0</v>
      </c>
      <c r="H283" s="41" t="str">
        <f t="shared" si="16"/>
        <v>-</v>
      </c>
      <c r="I283" s="42">
        <f t="shared" si="17"/>
        <v>0</v>
      </c>
      <c r="J283" s="41" t="str">
        <f t="shared" si="18"/>
        <v>-</v>
      </c>
      <c r="L283" s="43" t="e">
        <f>AVERAGEIF('Начисления и компенсации по тов'!A:A,'Тех отчёт'!A283,'Начисления и компенсации по тов'!W:W)</f>
        <v>#DIV/0!</v>
      </c>
      <c r="M283" s="37">
        <f>INDEX('Расшифровка отчёта'!H:H,MATCH('Тех отчёт'!A283,'Расшифровка отчёта'!B:B,0))</f>
        <v>0</v>
      </c>
      <c r="N283" s="37">
        <f>IFERROR(INDEX('Расшифровка отчёта'!#REF!,MATCH('Тех отчёт'!A283,'Расшифровка отчёта'!B:B,0)),0)</f>
        <v>0</v>
      </c>
      <c r="O283" s="52">
        <f>INDEX('Расшифровка отчёта'!K:K,MATCH('Тех отчёт'!A283,'Расшифровка отчёта'!B:B,0))</f>
        <v>0</v>
      </c>
      <c r="P283" s="37">
        <f>IFERROR(INDEX(Реклама!#REF!,MATCH('Тех отчёт'!A283,Реклама!#REF!,0)),0)</f>
        <v>0</v>
      </c>
      <c r="Q283" s="37" t="e">
        <f>INDEX('Расшифровка отчёта'!#REF!,MATCH('Тех отчёт'!A283,'Расшифровка отчёта'!B:B,0))</f>
        <v>#REF!</v>
      </c>
      <c r="R283" s="37">
        <f>IFERROR(INDEX('Расшифровка отчёта'!L:L,MATCH('Тех отчёт'!A283,'Расшифровка отчёта'!B:B,0)),0)</f>
        <v>0</v>
      </c>
      <c r="S283" s="37">
        <f>SUMIF(Хранение!I:I,'Тех отчёт'!A283,Хранение!G:G)</f>
        <v>0</v>
      </c>
      <c r="T283" s="55">
        <f t="shared" si="19"/>
        <v>0</v>
      </c>
    </row>
    <row r="284" spans="1:20" x14ac:dyDescent="0.3">
      <c r="A284" s="30" t="s">
        <v>307</v>
      </c>
      <c r="B284" s="37" t="s">
        <v>136</v>
      </c>
      <c r="C284" s="37" t="e">
        <f>INDEX(Себестоимость!B:B,MATCH('Тех отчёт'!A284,Себестоимость!A:A,0))</f>
        <v>#N/A</v>
      </c>
      <c r="D284" s="39">
        <f>SUMIF(Заказы!A:A,'Тех отчёт'!A284,Заказы!J:J)</f>
        <v>0</v>
      </c>
      <c r="E284" s="40">
        <f>SUMIF(Заказы!A:A,'Тех отчёт'!A284,Заказы!F:F)</f>
        <v>0</v>
      </c>
      <c r="F284" s="52">
        <f>INDEX('Расшифровка отчёта'!O:O,MATCH('Тех отчёт'!A284,'Расшифровка отчёта'!B:B,0))</f>
        <v>0</v>
      </c>
      <c r="G284" s="40">
        <f>INDEX('Расшифровка отчёта'!P:P,MATCH('Тех отчёт'!A284,'Расшифровка отчёта'!B:B,0))</f>
        <v>0</v>
      </c>
      <c r="H284" s="41" t="str">
        <f t="shared" si="16"/>
        <v>-</v>
      </c>
      <c r="I284" s="42">
        <f t="shared" si="17"/>
        <v>0</v>
      </c>
      <c r="J284" s="41" t="str">
        <f t="shared" si="18"/>
        <v>-</v>
      </c>
      <c r="L284" s="43" t="e">
        <f>AVERAGEIF('Начисления и компенсации по тов'!A:A,'Тех отчёт'!A284,'Начисления и компенсации по тов'!W:W)</f>
        <v>#DIV/0!</v>
      </c>
      <c r="M284" s="37">
        <f>INDEX('Расшифровка отчёта'!H:H,MATCH('Тех отчёт'!A284,'Расшифровка отчёта'!B:B,0))</f>
        <v>0</v>
      </c>
      <c r="N284" s="37">
        <f>IFERROR(INDEX('Расшифровка отчёта'!#REF!,MATCH('Тех отчёт'!A284,'Расшифровка отчёта'!B:B,0)),0)</f>
        <v>0</v>
      </c>
      <c r="O284" s="52">
        <f>INDEX('Расшифровка отчёта'!K:K,MATCH('Тех отчёт'!A284,'Расшифровка отчёта'!B:B,0))</f>
        <v>0</v>
      </c>
      <c r="P284" s="37">
        <f>IFERROR(INDEX(Реклама!#REF!,MATCH('Тех отчёт'!A284,Реклама!#REF!,0)),0)</f>
        <v>0</v>
      </c>
      <c r="Q284" s="37" t="e">
        <f>INDEX('Расшифровка отчёта'!#REF!,MATCH('Тех отчёт'!A284,'Расшифровка отчёта'!B:B,0))</f>
        <v>#REF!</v>
      </c>
      <c r="R284" s="37">
        <f>IFERROR(INDEX('Расшифровка отчёта'!L:L,MATCH('Тех отчёт'!A284,'Расшифровка отчёта'!B:B,0)),0)</f>
        <v>0</v>
      </c>
      <c r="S284" s="37">
        <f>SUMIF(Хранение!I:I,'Тех отчёт'!A284,Хранение!G:G)</f>
        <v>0</v>
      </c>
      <c r="T284" s="55">
        <f t="shared" si="19"/>
        <v>0</v>
      </c>
    </row>
    <row r="285" spans="1:20" x14ac:dyDescent="0.3">
      <c r="A285" s="30" t="s">
        <v>308</v>
      </c>
      <c r="B285" s="37" t="s">
        <v>136</v>
      </c>
      <c r="C285" s="37" t="e">
        <f>INDEX(Себестоимость!B:B,MATCH('Тех отчёт'!A285,Себестоимость!A:A,0))</f>
        <v>#N/A</v>
      </c>
      <c r="D285" s="39">
        <f>SUMIF(Заказы!A:A,'Тех отчёт'!A285,Заказы!J:J)</f>
        <v>0</v>
      </c>
      <c r="E285" s="40">
        <f>SUMIF(Заказы!A:A,'Тех отчёт'!A285,Заказы!F:F)</f>
        <v>0</v>
      </c>
      <c r="F285" s="52">
        <f>INDEX('Расшифровка отчёта'!O:O,MATCH('Тех отчёт'!A285,'Расшифровка отчёта'!B:B,0))</f>
        <v>0</v>
      </c>
      <c r="G285" s="40">
        <f>INDEX('Расшифровка отчёта'!P:P,MATCH('Тех отчёт'!A285,'Расшифровка отчёта'!B:B,0))</f>
        <v>0</v>
      </c>
      <c r="H285" s="41" t="str">
        <f t="shared" si="16"/>
        <v>-</v>
      </c>
      <c r="I285" s="42">
        <f t="shared" si="17"/>
        <v>0</v>
      </c>
      <c r="J285" s="41" t="str">
        <f t="shared" si="18"/>
        <v>-</v>
      </c>
      <c r="L285" s="43" t="e">
        <f>AVERAGEIF('Начисления и компенсации по тов'!A:A,'Тех отчёт'!A285,'Начисления и компенсации по тов'!W:W)</f>
        <v>#DIV/0!</v>
      </c>
      <c r="M285" s="37">
        <f>INDEX('Расшифровка отчёта'!H:H,MATCH('Тех отчёт'!A285,'Расшифровка отчёта'!B:B,0))</f>
        <v>0</v>
      </c>
      <c r="N285" s="37">
        <f>IFERROR(INDEX('Расшифровка отчёта'!#REF!,MATCH('Тех отчёт'!A285,'Расшифровка отчёта'!B:B,0)),0)</f>
        <v>0</v>
      </c>
      <c r="O285" s="52">
        <f>INDEX('Расшифровка отчёта'!K:K,MATCH('Тех отчёт'!A285,'Расшифровка отчёта'!B:B,0))</f>
        <v>0</v>
      </c>
      <c r="P285" s="37">
        <f>IFERROR(INDEX(Реклама!#REF!,MATCH('Тех отчёт'!A285,Реклама!#REF!,0)),0)</f>
        <v>0</v>
      </c>
      <c r="Q285" s="37" t="e">
        <f>INDEX('Расшифровка отчёта'!#REF!,MATCH('Тех отчёт'!A285,'Расшифровка отчёта'!B:B,0))</f>
        <v>#REF!</v>
      </c>
      <c r="R285" s="37">
        <f>IFERROR(INDEX('Расшифровка отчёта'!L:L,MATCH('Тех отчёт'!A285,'Расшифровка отчёта'!B:B,0)),0)</f>
        <v>0</v>
      </c>
      <c r="S285" s="37">
        <f>SUMIF(Хранение!I:I,'Тех отчёт'!A285,Хранение!G:G)</f>
        <v>0</v>
      </c>
      <c r="T285" s="55">
        <f t="shared" si="19"/>
        <v>0</v>
      </c>
    </row>
    <row r="286" spans="1:20" x14ac:dyDescent="0.3">
      <c r="A286" s="30" t="s">
        <v>309</v>
      </c>
      <c r="B286" s="37" t="s">
        <v>136</v>
      </c>
      <c r="C286" s="37" t="e">
        <f>INDEX(Себестоимость!B:B,MATCH('Тех отчёт'!A286,Себестоимость!A:A,0))</f>
        <v>#N/A</v>
      </c>
      <c r="D286" s="39">
        <f>SUMIF(Заказы!A:A,'Тех отчёт'!A286,Заказы!J:J)</f>
        <v>0</v>
      </c>
      <c r="E286" s="40">
        <f>SUMIF(Заказы!A:A,'Тех отчёт'!A286,Заказы!F:F)</f>
        <v>0</v>
      </c>
      <c r="F286" s="52">
        <f>INDEX('Расшифровка отчёта'!O:O,MATCH('Тех отчёт'!A286,'Расшифровка отчёта'!B:B,0))</f>
        <v>0</v>
      </c>
      <c r="G286" s="40">
        <f>INDEX('Расшифровка отчёта'!P:P,MATCH('Тех отчёт'!A286,'Расшифровка отчёта'!B:B,0))</f>
        <v>0</v>
      </c>
      <c r="H286" s="41" t="str">
        <f t="shared" si="16"/>
        <v>-</v>
      </c>
      <c r="I286" s="42">
        <f t="shared" si="17"/>
        <v>0</v>
      </c>
      <c r="J286" s="41" t="str">
        <f t="shared" si="18"/>
        <v>-</v>
      </c>
      <c r="L286" s="43" t="e">
        <f>AVERAGEIF('Начисления и компенсации по тов'!A:A,'Тех отчёт'!A286,'Начисления и компенсации по тов'!W:W)</f>
        <v>#DIV/0!</v>
      </c>
      <c r="M286" s="37">
        <f>INDEX('Расшифровка отчёта'!H:H,MATCH('Тех отчёт'!A286,'Расшифровка отчёта'!B:B,0))</f>
        <v>0</v>
      </c>
      <c r="N286" s="37">
        <f>IFERROR(INDEX('Расшифровка отчёта'!#REF!,MATCH('Тех отчёт'!A286,'Расшифровка отчёта'!B:B,0)),0)</f>
        <v>0</v>
      </c>
      <c r="O286" s="52">
        <f>INDEX('Расшифровка отчёта'!K:K,MATCH('Тех отчёт'!A286,'Расшифровка отчёта'!B:B,0))</f>
        <v>0</v>
      </c>
      <c r="P286" s="37">
        <f>IFERROR(INDEX(Реклама!#REF!,MATCH('Тех отчёт'!A286,Реклама!#REF!,0)),0)</f>
        <v>0</v>
      </c>
      <c r="Q286" s="37" t="e">
        <f>INDEX('Расшифровка отчёта'!#REF!,MATCH('Тех отчёт'!A286,'Расшифровка отчёта'!B:B,0))</f>
        <v>#REF!</v>
      </c>
      <c r="R286" s="37">
        <f>IFERROR(INDEX('Расшифровка отчёта'!L:L,MATCH('Тех отчёт'!A286,'Расшифровка отчёта'!B:B,0)),0)</f>
        <v>0</v>
      </c>
      <c r="S286" s="37">
        <f>SUMIF(Хранение!I:I,'Тех отчёт'!A286,Хранение!G:G)</f>
        <v>0</v>
      </c>
      <c r="T286" s="55">
        <f t="shared" si="19"/>
        <v>0</v>
      </c>
    </row>
    <row r="287" spans="1:20" x14ac:dyDescent="0.3">
      <c r="A287" s="30" t="s">
        <v>310</v>
      </c>
      <c r="B287" s="37" t="s">
        <v>136</v>
      </c>
      <c r="C287" s="37" t="e">
        <f>INDEX(Себестоимость!B:B,MATCH('Тех отчёт'!A287,Себестоимость!A:A,0))</f>
        <v>#N/A</v>
      </c>
      <c r="D287" s="39">
        <f>SUMIF(Заказы!A:A,'Тех отчёт'!A287,Заказы!J:J)</f>
        <v>0</v>
      </c>
      <c r="E287" s="40">
        <f>SUMIF(Заказы!A:A,'Тех отчёт'!A287,Заказы!F:F)</f>
        <v>0</v>
      </c>
      <c r="F287" s="52">
        <f>INDEX('Расшифровка отчёта'!O:O,MATCH('Тех отчёт'!A287,'Расшифровка отчёта'!B:B,0))</f>
        <v>0</v>
      </c>
      <c r="G287" s="40">
        <f>INDEX('Расшифровка отчёта'!P:P,MATCH('Тех отчёт'!A287,'Расшифровка отчёта'!B:B,0))</f>
        <v>0</v>
      </c>
      <c r="H287" s="41" t="str">
        <f t="shared" si="16"/>
        <v>-</v>
      </c>
      <c r="I287" s="42">
        <f t="shared" si="17"/>
        <v>0</v>
      </c>
      <c r="J287" s="41" t="str">
        <f t="shared" si="18"/>
        <v>-</v>
      </c>
      <c r="L287" s="43" t="e">
        <f>AVERAGEIF('Начисления и компенсации по тов'!A:A,'Тех отчёт'!A287,'Начисления и компенсации по тов'!W:W)</f>
        <v>#DIV/0!</v>
      </c>
      <c r="M287" s="37">
        <f>INDEX('Расшифровка отчёта'!H:H,MATCH('Тех отчёт'!A287,'Расшифровка отчёта'!B:B,0))</f>
        <v>0</v>
      </c>
      <c r="N287" s="37">
        <f>IFERROR(INDEX('Расшифровка отчёта'!#REF!,MATCH('Тех отчёт'!A287,'Расшифровка отчёта'!B:B,0)),0)</f>
        <v>0</v>
      </c>
      <c r="O287" s="52">
        <f>INDEX('Расшифровка отчёта'!K:K,MATCH('Тех отчёт'!A287,'Расшифровка отчёта'!B:B,0))</f>
        <v>0</v>
      </c>
      <c r="P287" s="37">
        <f>IFERROR(INDEX(Реклама!#REF!,MATCH('Тех отчёт'!A287,Реклама!#REF!,0)),0)</f>
        <v>0</v>
      </c>
      <c r="Q287" s="37" t="e">
        <f>INDEX('Расшифровка отчёта'!#REF!,MATCH('Тех отчёт'!A287,'Расшифровка отчёта'!B:B,0))</f>
        <v>#REF!</v>
      </c>
      <c r="R287" s="37">
        <f>IFERROR(INDEX('Расшифровка отчёта'!L:L,MATCH('Тех отчёт'!A287,'Расшифровка отчёта'!B:B,0)),0)</f>
        <v>0</v>
      </c>
      <c r="S287" s="37">
        <f>SUMIF(Хранение!I:I,'Тех отчёт'!A287,Хранение!G:G)</f>
        <v>0</v>
      </c>
      <c r="T287" s="55">
        <f t="shared" si="19"/>
        <v>0</v>
      </c>
    </row>
    <row r="288" spans="1:20" x14ac:dyDescent="0.3">
      <c r="A288" s="30" t="s">
        <v>311</v>
      </c>
      <c r="B288" s="37" t="s">
        <v>136</v>
      </c>
      <c r="C288" s="37" t="e">
        <f>INDEX(Себестоимость!B:B,MATCH('Тех отчёт'!A288,Себестоимость!A:A,0))</f>
        <v>#N/A</v>
      </c>
      <c r="D288" s="39">
        <f>SUMIF(Заказы!A:A,'Тех отчёт'!A288,Заказы!J:J)</f>
        <v>0</v>
      </c>
      <c r="E288" s="40">
        <f>SUMIF(Заказы!A:A,'Тех отчёт'!A288,Заказы!F:F)</f>
        <v>0</v>
      </c>
      <c r="F288" s="52">
        <f>INDEX('Расшифровка отчёта'!O:O,MATCH('Тех отчёт'!A288,'Расшифровка отчёта'!B:B,0))</f>
        <v>0</v>
      </c>
      <c r="G288" s="40">
        <f>INDEX('Расшифровка отчёта'!P:P,MATCH('Тех отчёт'!A288,'Расшифровка отчёта'!B:B,0))</f>
        <v>0</v>
      </c>
      <c r="H288" s="41" t="str">
        <f t="shared" si="16"/>
        <v>-</v>
      </c>
      <c r="I288" s="42">
        <f t="shared" si="17"/>
        <v>0</v>
      </c>
      <c r="J288" s="41" t="str">
        <f t="shared" si="18"/>
        <v>-</v>
      </c>
      <c r="L288" s="43" t="e">
        <f>AVERAGEIF('Начисления и компенсации по тов'!A:A,'Тех отчёт'!A288,'Начисления и компенсации по тов'!W:W)</f>
        <v>#DIV/0!</v>
      </c>
      <c r="M288" s="37">
        <f>INDEX('Расшифровка отчёта'!H:H,MATCH('Тех отчёт'!A288,'Расшифровка отчёта'!B:B,0))</f>
        <v>0</v>
      </c>
      <c r="N288" s="37">
        <f>IFERROR(INDEX('Расшифровка отчёта'!#REF!,MATCH('Тех отчёт'!A288,'Расшифровка отчёта'!B:B,0)),0)</f>
        <v>0</v>
      </c>
      <c r="O288" s="52">
        <f>INDEX('Расшифровка отчёта'!K:K,MATCH('Тех отчёт'!A288,'Расшифровка отчёта'!B:B,0))</f>
        <v>0</v>
      </c>
      <c r="P288" s="37">
        <f>IFERROR(INDEX(Реклама!#REF!,MATCH('Тех отчёт'!A288,Реклама!#REF!,0)),0)</f>
        <v>0</v>
      </c>
      <c r="Q288" s="37" t="e">
        <f>INDEX('Расшифровка отчёта'!#REF!,MATCH('Тех отчёт'!A288,'Расшифровка отчёта'!B:B,0))</f>
        <v>#REF!</v>
      </c>
      <c r="R288" s="37">
        <f>IFERROR(INDEX('Расшифровка отчёта'!L:L,MATCH('Тех отчёт'!A288,'Расшифровка отчёта'!B:B,0)),0)</f>
        <v>0</v>
      </c>
      <c r="S288" s="37">
        <f>SUMIF(Хранение!I:I,'Тех отчёт'!A288,Хранение!G:G)</f>
        <v>0</v>
      </c>
      <c r="T288" s="55">
        <f t="shared" si="19"/>
        <v>0</v>
      </c>
    </row>
    <row r="289" spans="1:20" x14ac:dyDescent="0.3">
      <c r="A289" s="30" t="s">
        <v>312</v>
      </c>
      <c r="B289" s="37" t="s">
        <v>136</v>
      </c>
      <c r="C289" s="37" t="e">
        <f>INDEX(Себестоимость!B:B,MATCH('Тех отчёт'!A289,Себестоимость!A:A,0))</f>
        <v>#N/A</v>
      </c>
      <c r="D289" s="39">
        <f>SUMIF(Заказы!A:A,'Тех отчёт'!A289,Заказы!J:J)</f>
        <v>0</v>
      </c>
      <c r="E289" s="40">
        <f>SUMIF(Заказы!A:A,'Тех отчёт'!A289,Заказы!F:F)</f>
        <v>0</v>
      </c>
      <c r="F289" s="52">
        <f>INDEX('Расшифровка отчёта'!O:O,MATCH('Тех отчёт'!A289,'Расшифровка отчёта'!B:B,0))</f>
        <v>0</v>
      </c>
      <c r="G289" s="40">
        <f>INDEX('Расшифровка отчёта'!P:P,MATCH('Тех отчёт'!A289,'Расшифровка отчёта'!B:B,0))</f>
        <v>0</v>
      </c>
      <c r="H289" s="41" t="str">
        <f t="shared" si="16"/>
        <v>-</v>
      </c>
      <c r="I289" s="42">
        <f t="shared" si="17"/>
        <v>0</v>
      </c>
      <c r="J289" s="41" t="str">
        <f t="shared" si="18"/>
        <v>-</v>
      </c>
      <c r="L289" s="43" t="e">
        <f>AVERAGEIF('Начисления и компенсации по тов'!A:A,'Тех отчёт'!A289,'Начисления и компенсации по тов'!W:W)</f>
        <v>#DIV/0!</v>
      </c>
      <c r="M289" s="37">
        <f>INDEX('Расшифровка отчёта'!H:H,MATCH('Тех отчёт'!A289,'Расшифровка отчёта'!B:B,0))</f>
        <v>0</v>
      </c>
      <c r="N289" s="37">
        <f>IFERROR(INDEX('Расшифровка отчёта'!#REF!,MATCH('Тех отчёт'!A289,'Расшифровка отчёта'!B:B,0)),0)</f>
        <v>0</v>
      </c>
      <c r="O289" s="52">
        <f>INDEX('Расшифровка отчёта'!K:K,MATCH('Тех отчёт'!A289,'Расшифровка отчёта'!B:B,0))</f>
        <v>0</v>
      </c>
      <c r="P289" s="37">
        <f>IFERROR(INDEX(Реклама!#REF!,MATCH('Тех отчёт'!A289,Реклама!#REF!,0)),0)</f>
        <v>0</v>
      </c>
      <c r="Q289" s="37" t="e">
        <f>INDEX('Расшифровка отчёта'!#REF!,MATCH('Тех отчёт'!A289,'Расшифровка отчёта'!B:B,0))</f>
        <v>#REF!</v>
      </c>
      <c r="R289" s="37">
        <f>IFERROR(INDEX('Расшифровка отчёта'!L:L,MATCH('Тех отчёт'!A289,'Расшифровка отчёта'!B:B,0)),0)</f>
        <v>0</v>
      </c>
      <c r="S289" s="37">
        <f>SUMIF(Хранение!I:I,'Тех отчёт'!A289,Хранение!G:G)</f>
        <v>0</v>
      </c>
      <c r="T289" s="55">
        <f t="shared" si="19"/>
        <v>0</v>
      </c>
    </row>
    <row r="290" spans="1:20" x14ac:dyDescent="0.3">
      <c r="A290" s="30" t="s">
        <v>313</v>
      </c>
      <c r="B290" s="37" t="s">
        <v>136</v>
      </c>
      <c r="C290" s="37" t="e">
        <f>INDEX(Себестоимость!B:B,MATCH('Тех отчёт'!A290,Себестоимость!A:A,0))</f>
        <v>#N/A</v>
      </c>
      <c r="D290" s="39">
        <f>SUMIF(Заказы!A:A,'Тех отчёт'!A290,Заказы!J:J)</f>
        <v>0</v>
      </c>
      <c r="E290" s="40">
        <f>SUMIF(Заказы!A:A,'Тех отчёт'!A290,Заказы!F:F)</f>
        <v>0</v>
      </c>
      <c r="F290" s="52">
        <f>INDEX('Расшифровка отчёта'!O:O,MATCH('Тех отчёт'!A290,'Расшифровка отчёта'!B:B,0))</f>
        <v>0</v>
      </c>
      <c r="G290" s="40">
        <f>INDEX('Расшифровка отчёта'!P:P,MATCH('Тех отчёт'!A290,'Расшифровка отчёта'!B:B,0))</f>
        <v>0</v>
      </c>
      <c r="H290" s="41" t="str">
        <f t="shared" si="16"/>
        <v>-</v>
      </c>
      <c r="I290" s="42">
        <f t="shared" si="17"/>
        <v>0</v>
      </c>
      <c r="J290" s="41" t="str">
        <f t="shared" si="18"/>
        <v>-</v>
      </c>
      <c r="L290" s="43" t="e">
        <f>AVERAGEIF('Начисления и компенсации по тов'!A:A,'Тех отчёт'!A290,'Начисления и компенсации по тов'!W:W)</f>
        <v>#DIV/0!</v>
      </c>
      <c r="M290" s="37">
        <f>INDEX('Расшифровка отчёта'!H:H,MATCH('Тех отчёт'!A290,'Расшифровка отчёта'!B:B,0))</f>
        <v>0</v>
      </c>
      <c r="N290" s="37">
        <f>IFERROR(INDEX('Расшифровка отчёта'!#REF!,MATCH('Тех отчёт'!A290,'Расшифровка отчёта'!B:B,0)),0)</f>
        <v>0</v>
      </c>
      <c r="O290" s="52">
        <f>INDEX('Расшифровка отчёта'!K:K,MATCH('Тех отчёт'!A290,'Расшифровка отчёта'!B:B,0))</f>
        <v>0</v>
      </c>
      <c r="P290" s="37">
        <f>IFERROR(INDEX(Реклама!#REF!,MATCH('Тех отчёт'!A290,Реклама!#REF!,0)),0)</f>
        <v>0</v>
      </c>
      <c r="Q290" s="37" t="e">
        <f>INDEX('Расшифровка отчёта'!#REF!,MATCH('Тех отчёт'!A290,'Расшифровка отчёта'!B:B,0))</f>
        <v>#REF!</v>
      </c>
      <c r="R290" s="37">
        <f>IFERROR(INDEX('Расшифровка отчёта'!L:L,MATCH('Тех отчёт'!A290,'Расшифровка отчёта'!B:B,0)),0)</f>
        <v>0</v>
      </c>
      <c r="S290" s="37">
        <f>SUMIF(Хранение!I:I,'Тех отчёт'!A290,Хранение!G:G)</f>
        <v>0</v>
      </c>
      <c r="T290" s="55">
        <f t="shared" si="19"/>
        <v>0</v>
      </c>
    </row>
    <row r="291" spans="1:20" x14ac:dyDescent="0.3">
      <c r="A291" s="30" t="s">
        <v>314</v>
      </c>
      <c r="B291" s="37" t="s">
        <v>136</v>
      </c>
      <c r="C291" s="37" t="e">
        <f>INDEX(Себестоимость!B:B,MATCH('Тех отчёт'!A291,Себестоимость!A:A,0))</f>
        <v>#N/A</v>
      </c>
      <c r="D291" s="39">
        <f>SUMIF(Заказы!A:A,'Тех отчёт'!A291,Заказы!J:J)</f>
        <v>0</v>
      </c>
      <c r="E291" s="40">
        <f>SUMIF(Заказы!A:A,'Тех отчёт'!A291,Заказы!F:F)</f>
        <v>0</v>
      </c>
      <c r="F291" s="52">
        <f>INDEX('Расшифровка отчёта'!O:O,MATCH('Тех отчёт'!A291,'Расшифровка отчёта'!B:B,0))</f>
        <v>0</v>
      </c>
      <c r="G291" s="40">
        <f>INDEX('Расшифровка отчёта'!P:P,MATCH('Тех отчёт'!A291,'Расшифровка отчёта'!B:B,0))</f>
        <v>0</v>
      </c>
      <c r="H291" s="41" t="str">
        <f t="shared" si="16"/>
        <v>-</v>
      </c>
      <c r="I291" s="42">
        <f t="shared" si="17"/>
        <v>0</v>
      </c>
      <c r="J291" s="41" t="str">
        <f t="shared" si="18"/>
        <v>-</v>
      </c>
      <c r="L291" s="43" t="e">
        <f>AVERAGEIF('Начисления и компенсации по тов'!A:A,'Тех отчёт'!A291,'Начисления и компенсации по тов'!W:W)</f>
        <v>#DIV/0!</v>
      </c>
      <c r="M291" s="37">
        <f>INDEX('Расшифровка отчёта'!H:H,MATCH('Тех отчёт'!A291,'Расшифровка отчёта'!B:B,0))</f>
        <v>0</v>
      </c>
      <c r="N291" s="37">
        <f>IFERROR(INDEX('Расшифровка отчёта'!#REF!,MATCH('Тех отчёт'!A291,'Расшифровка отчёта'!B:B,0)),0)</f>
        <v>0</v>
      </c>
      <c r="O291" s="52">
        <f>INDEX('Расшифровка отчёта'!K:K,MATCH('Тех отчёт'!A291,'Расшифровка отчёта'!B:B,0))</f>
        <v>0</v>
      </c>
      <c r="P291" s="37">
        <f>IFERROR(INDEX(Реклама!#REF!,MATCH('Тех отчёт'!A291,Реклама!#REF!,0)),0)</f>
        <v>0</v>
      </c>
      <c r="Q291" s="37" t="e">
        <f>INDEX('Расшифровка отчёта'!#REF!,MATCH('Тех отчёт'!A291,'Расшифровка отчёта'!B:B,0))</f>
        <v>#REF!</v>
      </c>
      <c r="R291" s="37">
        <f>IFERROR(INDEX('Расшифровка отчёта'!L:L,MATCH('Тех отчёт'!A291,'Расшифровка отчёта'!B:B,0)),0)</f>
        <v>0</v>
      </c>
      <c r="S291" s="37">
        <f>SUMIF(Хранение!I:I,'Тех отчёт'!A291,Хранение!G:G)</f>
        <v>0</v>
      </c>
      <c r="T291" s="55">
        <f t="shared" si="19"/>
        <v>0</v>
      </c>
    </row>
    <row r="292" spans="1:20" x14ac:dyDescent="0.3">
      <c r="A292" s="30" t="s">
        <v>315</v>
      </c>
      <c r="B292" s="37" t="s">
        <v>136</v>
      </c>
      <c r="C292" s="37" t="e">
        <f>INDEX(Себестоимость!B:B,MATCH('Тех отчёт'!A292,Себестоимость!A:A,0))</f>
        <v>#N/A</v>
      </c>
      <c r="D292" s="39">
        <f>SUMIF(Заказы!A:A,'Тех отчёт'!A292,Заказы!J:J)</f>
        <v>0</v>
      </c>
      <c r="E292" s="40">
        <f>SUMIF(Заказы!A:A,'Тех отчёт'!A292,Заказы!F:F)</f>
        <v>0</v>
      </c>
      <c r="F292" s="52">
        <f>INDEX('Расшифровка отчёта'!O:O,MATCH('Тех отчёт'!A292,'Расшифровка отчёта'!B:B,0))</f>
        <v>0</v>
      </c>
      <c r="G292" s="40">
        <f>INDEX('Расшифровка отчёта'!P:P,MATCH('Тех отчёт'!A292,'Расшифровка отчёта'!B:B,0))</f>
        <v>0</v>
      </c>
      <c r="H292" s="41" t="str">
        <f t="shared" si="16"/>
        <v>-</v>
      </c>
      <c r="I292" s="42">
        <f t="shared" si="17"/>
        <v>0</v>
      </c>
      <c r="J292" s="41" t="str">
        <f t="shared" si="18"/>
        <v>-</v>
      </c>
      <c r="L292" s="43" t="e">
        <f>AVERAGEIF('Начисления и компенсации по тов'!A:A,'Тех отчёт'!A292,'Начисления и компенсации по тов'!W:W)</f>
        <v>#DIV/0!</v>
      </c>
      <c r="M292" s="37">
        <f>INDEX('Расшифровка отчёта'!H:H,MATCH('Тех отчёт'!A292,'Расшифровка отчёта'!B:B,0))</f>
        <v>0</v>
      </c>
      <c r="N292" s="37">
        <f>IFERROR(INDEX('Расшифровка отчёта'!#REF!,MATCH('Тех отчёт'!A292,'Расшифровка отчёта'!B:B,0)),0)</f>
        <v>0</v>
      </c>
      <c r="O292" s="52">
        <f>INDEX('Расшифровка отчёта'!K:K,MATCH('Тех отчёт'!A292,'Расшифровка отчёта'!B:B,0))</f>
        <v>0</v>
      </c>
      <c r="P292" s="37">
        <f>IFERROR(INDEX(Реклама!#REF!,MATCH('Тех отчёт'!A292,Реклама!#REF!,0)),0)</f>
        <v>0</v>
      </c>
      <c r="Q292" s="37" t="e">
        <f>INDEX('Расшифровка отчёта'!#REF!,MATCH('Тех отчёт'!A292,'Расшифровка отчёта'!B:B,0))</f>
        <v>#REF!</v>
      </c>
      <c r="R292" s="37">
        <f>IFERROR(INDEX('Расшифровка отчёта'!L:L,MATCH('Тех отчёт'!A292,'Расшифровка отчёта'!B:B,0)),0)</f>
        <v>0</v>
      </c>
      <c r="S292" s="37">
        <f>SUMIF(Хранение!I:I,'Тех отчёт'!A292,Хранение!G:G)</f>
        <v>0</v>
      </c>
      <c r="T292" s="55">
        <f t="shared" si="19"/>
        <v>0</v>
      </c>
    </row>
    <row r="293" spans="1:20" x14ac:dyDescent="0.3">
      <c r="A293" s="30" t="s">
        <v>316</v>
      </c>
      <c r="B293" s="37" t="s">
        <v>136</v>
      </c>
      <c r="C293" s="37" t="e">
        <f>INDEX(Себестоимость!B:B,MATCH('Тех отчёт'!A293,Себестоимость!A:A,0))</f>
        <v>#N/A</v>
      </c>
      <c r="D293" s="39">
        <f>SUMIF(Заказы!A:A,'Тех отчёт'!A293,Заказы!J:J)</f>
        <v>0</v>
      </c>
      <c r="E293" s="40">
        <f>SUMIF(Заказы!A:A,'Тех отчёт'!A293,Заказы!F:F)</f>
        <v>0</v>
      </c>
      <c r="F293" s="52">
        <f>INDEX('Расшифровка отчёта'!O:O,MATCH('Тех отчёт'!A293,'Расшифровка отчёта'!B:B,0))</f>
        <v>0</v>
      </c>
      <c r="G293" s="40">
        <f>INDEX('Расшифровка отчёта'!P:P,MATCH('Тех отчёт'!A293,'Расшифровка отчёта'!B:B,0))</f>
        <v>0</v>
      </c>
      <c r="H293" s="41" t="str">
        <f t="shared" si="16"/>
        <v>-</v>
      </c>
      <c r="I293" s="42">
        <f t="shared" si="17"/>
        <v>0</v>
      </c>
      <c r="J293" s="41" t="str">
        <f t="shared" si="18"/>
        <v>-</v>
      </c>
      <c r="L293" s="43" t="e">
        <f>AVERAGEIF('Начисления и компенсации по тов'!A:A,'Тех отчёт'!A293,'Начисления и компенсации по тов'!W:W)</f>
        <v>#DIV/0!</v>
      </c>
      <c r="M293" s="37">
        <f>INDEX('Расшифровка отчёта'!H:H,MATCH('Тех отчёт'!A293,'Расшифровка отчёта'!B:B,0))</f>
        <v>0</v>
      </c>
      <c r="N293" s="37">
        <f>IFERROR(INDEX('Расшифровка отчёта'!#REF!,MATCH('Тех отчёт'!A293,'Расшифровка отчёта'!B:B,0)),0)</f>
        <v>0</v>
      </c>
      <c r="O293" s="52">
        <f>INDEX('Расшифровка отчёта'!K:K,MATCH('Тех отчёт'!A293,'Расшифровка отчёта'!B:B,0))</f>
        <v>0</v>
      </c>
      <c r="P293" s="37">
        <f>IFERROR(INDEX(Реклама!#REF!,MATCH('Тех отчёт'!A293,Реклама!#REF!,0)),0)</f>
        <v>0</v>
      </c>
      <c r="Q293" s="37" t="e">
        <f>INDEX('Расшифровка отчёта'!#REF!,MATCH('Тех отчёт'!A293,'Расшифровка отчёта'!B:B,0))</f>
        <v>#REF!</v>
      </c>
      <c r="R293" s="37">
        <f>IFERROR(INDEX('Расшифровка отчёта'!L:L,MATCH('Тех отчёт'!A293,'Расшифровка отчёта'!B:B,0)),0)</f>
        <v>0</v>
      </c>
      <c r="S293" s="37">
        <f>SUMIF(Хранение!I:I,'Тех отчёт'!A293,Хранение!G:G)</f>
        <v>0</v>
      </c>
      <c r="T293" s="55">
        <f t="shared" si="19"/>
        <v>0</v>
      </c>
    </row>
    <row r="294" spans="1:20" x14ac:dyDescent="0.3">
      <c r="A294" s="30" t="s">
        <v>317</v>
      </c>
      <c r="B294" s="37" t="s">
        <v>136</v>
      </c>
      <c r="C294" s="37" t="e">
        <f>INDEX(Себестоимость!B:B,MATCH('Тех отчёт'!A294,Себестоимость!A:A,0))</f>
        <v>#N/A</v>
      </c>
      <c r="D294" s="39">
        <f>SUMIF(Заказы!A:A,'Тех отчёт'!A294,Заказы!J:J)</f>
        <v>0</v>
      </c>
      <c r="E294" s="40">
        <f>SUMIF(Заказы!A:A,'Тех отчёт'!A294,Заказы!F:F)</f>
        <v>0</v>
      </c>
      <c r="F294" s="52">
        <f>INDEX('Расшифровка отчёта'!O:O,MATCH('Тех отчёт'!A294,'Расшифровка отчёта'!B:B,0))</f>
        <v>0</v>
      </c>
      <c r="G294" s="40">
        <f>INDEX('Расшифровка отчёта'!P:P,MATCH('Тех отчёт'!A294,'Расшифровка отчёта'!B:B,0))</f>
        <v>0</v>
      </c>
      <c r="H294" s="41" t="str">
        <f t="shared" si="16"/>
        <v>-</v>
      </c>
      <c r="I294" s="42">
        <f t="shared" si="17"/>
        <v>0</v>
      </c>
      <c r="J294" s="41" t="str">
        <f t="shared" si="18"/>
        <v>-</v>
      </c>
      <c r="L294" s="43" t="e">
        <f>AVERAGEIF('Начисления и компенсации по тов'!A:A,'Тех отчёт'!A294,'Начисления и компенсации по тов'!W:W)</f>
        <v>#DIV/0!</v>
      </c>
      <c r="M294" s="37">
        <f>INDEX('Расшифровка отчёта'!H:H,MATCH('Тех отчёт'!A294,'Расшифровка отчёта'!B:B,0))</f>
        <v>0</v>
      </c>
      <c r="N294" s="37">
        <f>IFERROR(INDEX('Расшифровка отчёта'!#REF!,MATCH('Тех отчёт'!A294,'Расшифровка отчёта'!B:B,0)),0)</f>
        <v>0</v>
      </c>
      <c r="O294" s="52">
        <f>INDEX('Расшифровка отчёта'!K:K,MATCH('Тех отчёт'!A294,'Расшифровка отчёта'!B:B,0))</f>
        <v>0</v>
      </c>
      <c r="P294" s="37">
        <f>IFERROR(INDEX(Реклама!#REF!,MATCH('Тех отчёт'!A294,Реклама!#REF!,0)),0)</f>
        <v>0</v>
      </c>
      <c r="Q294" s="37" t="e">
        <f>INDEX('Расшифровка отчёта'!#REF!,MATCH('Тех отчёт'!A294,'Расшифровка отчёта'!B:B,0))</f>
        <v>#REF!</v>
      </c>
      <c r="R294" s="37">
        <f>IFERROR(INDEX('Расшифровка отчёта'!L:L,MATCH('Тех отчёт'!A294,'Расшифровка отчёта'!B:B,0)),0)</f>
        <v>0</v>
      </c>
      <c r="S294" s="37">
        <f>SUMIF(Хранение!I:I,'Тех отчёт'!A294,Хранение!G:G)</f>
        <v>0</v>
      </c>
      <c r="T294" s="55">
        <f t="shared" si="19"/>
        <v>0</v>
      </c>
    </row>
    <row r="295" spans="1:20" x14ac:dyDescent="0.3">
      <c r="A295" s="30" t="s">
        <v>318</v>
      </c>
      <c r="B295" s="37" t="s">
        <v>136</v>
      </c>
      <c r="C295" s="37" t="e">
        <f>INDEX(Себестоимость!B:B,MATCH('Тех отчёт'!A295,Себестоимость!A:A,0))</f>
        <v>#N/A</v>
      </c>
      <c r="D295" s="39">
        <f>SUMIF(Заказы!A:A,'Тех отчёт'!A295,Заказы!J:J)</f>
        <v>0</v>
      </c>
      <c r="E295" s="40">
        <f>SUMIF(Заказы!A:A,'Тех отчёт'!A295,Заказы!F:F)</f>
        <v>0</v>
      </c>
      <c r="F295" s="52">
        <f>INDEX('Расшифровка отчёта'!O:O,MATCH('Тех отчёт'!A295,'Расшифровка отчёта'!B:B,0))</f>
        <v>0</v>
      </c>
      <c r="G295" s="40">
        <f>INDEX('Расшифровка отчёта'!P:P,MATCH('Тех отчёт'!A295,'Расшифровка отчёта'!B:B,0))</f>
        <v>0</v>
      </c>
      <c r="H295" s="41" t="str">
        <f t="shared" si="16"/>
        <v>-</v>
      </c>
      <c r="I295" s="42">
        <f t="shared" si="17"/>
        <v>0</v>
      </c>
      <c r="J295" s="41" t="str">
        <f t="shared" si="18"/>
        <v>-</v>
      </c>
      <c r="L295" s="43" t="e">
        <f>AVERAGEIF('Начисления и компенсации по тов'!A:A,'Тех отчёт'!A295,'Начисления и компенсации по тов'!W:W)</f>
        <v>#DIV/0!</v>
      </c>
      <c r="M295" s="37">
        <f>INDEX('Расшифровка отчёта'!H:H,MATCH('Тех отчёт'!A295,'Расшифровка отчёта'!B:B,0))</f>
        <v>0</v>
      </c>
      <c r="N295" s="37">
        <f>IFERROR(INDEX('Расшифровка отчёта'!#REF!,MATCH('Тех отчёт'!A295,'Расшифровка отчёта'!B:B,0)),0)</f>
        <v>0</v>
      </c>
      <c r="O295" s="52">
        <f>INDEX('Расшифровка отчёта'!K:K,MATCH('Тех отчёт'!A295,'Расшифровка отчёта'!B:B,0))</f>
        <v>0</v>
      </c>
      <c r="P295" s="37">
        <f>IFERROR(INDEX(Реклама!#REF!,MATCH('Тех отчёт'!A295,Реклама!#REF!,0)),0)</f>
        <v>0</v>
      </c>
      <c r="Q295" s="37" t="e">
        <f>INDEX('Расшифровка отчёта'!#REF!,MATCH('Тех отчёт'!A295,'Расшифровка отчёта'!B:B,0))</f>
        <v>#REF!</v>
      </c>
      <c r="R295" s="37">
        <f>IFERROR(INDEX('Расшифровка отчёта'!L:L,MATCH('Тех отчёт'!A295,'Расшифровка отчёта'!B:B,0)),0)</f>
        <v>0</v>
      </c>
      <c r="S295" s="37">
        <f>SUMIF(Хранение!I:I,'Тех отчёт'!A295,Хранение!G:G)</f>
        <v>0</v>
      </c>
      <c r="T295" s="55">
        <f t="shared" si="19"/>
        <v>0</v>
      </c>
    </row>
    <row r="296" spans="1:20" x14ac:dyDescent="0.3">
      <c r="A296" s="30" t="s">
        <v>319</v>
      </c>
      <c r="B296" s="37" t="s">
        <v>136</v>
      </c>
      <c r="C296" s="37" t="e">
        <f>INDEX(Себестоимость!B:B,MATCH('Тех отчёт'!A296,Себестоимость!A:A,0))</f>
        <v>#N/A</v>
      </c>
      <c r="D296" s="39">
        <f>SUMIF(Заказы!A:A,'Тех отчёт'!A296,Заказы!J:J)</f>
        <v>0</v>
      </c>
      <c r="E296" s="40">
        <f>SUMIF(Заказы!A:A,'Тех отчёт'!A296,Заказы!F:F)</f>
        <v>0</v>
      </c>
      <c r="F296" s="52">
        <f>INDEX('Расшифровка отчёта'!O:O,MATCH('Тех отчёт'!A296,'Расшифровка отчёта'!B:B,0))</f>
        <v>0</v>
      </c>
      <c r="G296" s="40">
        <f>INDEX('Расшифровка отчёта'!P:P,MATCH('Тех отчёт'!A296,'Расшифровка отчёта'!B:B,0))</f>
        <v>0</v>
      </c>
      <c r="H296" s="41" t="str">
        <f t="shared" si="16"/>
        <v>-</v>
      </c>
      <c r="I296" s="42">
        <f t="shared" si="17"/>
        <v>0</v>
      </c>
      <c r="J296" s="41" t="str">
        <f t="shared" si="18"/>
        <v>-</v>
      </c>
      <c r="L296" s="43" t="e">
        <f>AVERAGEIF('Начисления и компенсации по тов'!A:A,'Тех отчёт'!A296,'Начисления и компенсации по тов'!W:W)</f>
        <v>#DIV/0!</v>
      </c>
      <c r="M296" s="37">
        <f>INDEX('Расшифровка отчёта'!H:H,MATCH('Тех отчёт'!A296,'Расшифровка отчёта'!B:B,0))</f>
        <v>0</v>
      </c>
      <c r="N296" s="37">
        <f>IFERROR(INDEX('Расшифровка отчёта'!#REF!,MATCH('Тех отчёт'!A296,'Расшифровка отчёта'!B:B,0)),0)</f>
        <v>0</v>
      </c>
      <c r="O296" s="52">
        <f>INDEX('Расшифровка отчёта'!K:K,MATCH('Тех отчёт'!A296,'Расшифровка отчёта'!B:B,0))</f>
        <v>0</v>
      </c>
      <c r="P296" s="37">
        <f>IFERROR(INDEX(Реклама!#REF!,MATCH('Тех отчёт'!A296,Реклама!#REF!,0)),0)</f>
        <v>0</v>
      </c>
      <c r="Q296" s="37" t="e">
        <f>INDEX('Расшифровка отчёта'!#REF!,MATCH('Тех отчёт'!A296,'Расшифровка отчёта'!B:B,0))</f>
        <v>#REF!</v>
      </c>
      <c r="R296" s="37">
        <f>IFERROR(INDEX('Расшифровка отчёта'!L:L,MATCH('Тех отчёт'!A296,'Расшифровка отчёта'!B:B,0)),0)</f>
        <v>0</v>
      </c>
      <c r="S296" s="37">
        <f>SUMIF(Хранение!I:I,'Тех отчёт'!A296,Хранение!G:G)</f>
        <v>0</v>
      </c>
      <c r="T296" s="55">
        <f t="shared" si="19"/>
        <v>0</v>
      </c>
    </row>
    <row r="297" spans="1:20" x14ac:dyDescent="0.3">
      <c r="A297" s="30" t="s">
        <v>320</v>
      </c>
      <c r="B297" s="37" t="s">
        <v>136</v>
      </c>
      <c r="C297" s="37" t="e">
        <f>INDEX(Себестоимость!B:B,MATCH('Тех отчёт'!A297,Себестоимость!A:A,0))</f>
        <v>#N/A</v>
      </c>
      <c r="D297" s="39">
        <f>SUMIF(Заказы!A:A,'Тех отчёт'!A297,Заказы!J:J)</f>
        <v>0</v>
      </c>
      <c r="E297" s="40">
        <f>SUMIF(Заказы!A:A,'Тех отчёт'!A297,Заказы!F:F)</f>
        <v>0</v>
      </c>
      <c r="F297" s="52">
        <f>INDEX('Расшифровка отчёта'!O:O,MATCH('Тех отчёт'!A297,'Расшифровка отчёта'!B:B,0))</f>
        <v>0</v>
      </c>
      <c r="G297" s="40">
        <f>INDEX('Расшифровка отчёта'!P:P,MATCH('Тех отчёт'!A297,'Расшифровка отчёта'!B:B,0))</f>
        <v>0</v>
      </c>
      <c r="H297" s="41" t="str">
        <f t="shared" si="16"/>
        <v>-</v>
      </c>
      <c r="I297" s="42">
        <f t="shared" si="17"/>
        <v>0</v>
      </c>
      <c r="J297" s="41" t="str">
        <f t="shared" si="18"/>
        <v>-</v>
      </c>
      <c r="L297" s="43" t="e">
        <f>AVERAGEIF('Начисления и компенсации по тов'!A:A,'Тех отчёт'!A297,'Начисления и компенсации по тов'!W:W)</f>
        <v>#DIV/0!</v>
      </c>
      <c r="M297" s="37">
        <f>INDEX('Расшифровка отчёта'!H:H,MATCH('Тех отчёт'!A297,'Расшифровка отчёта'!B:B,0))</f>
        <v>0</v>
      </c>
      <c r="N297" s="37">
        <f>IFERROR(INDEX('Расшифровка отчёта'!#REF!,MATCH('Тех отчёт'!A297,'Расшифровка отчёта'!B:B,0)),0)</f>
        <v>0</v>
      </c>
      <c r="O297" s="52">
        <f>INDEX('Расшифровка отчёта'!K:K,MATCH('Тех отчёт'!A297,'Расшифровка отчёта'!B:B,0))</f>
        <v>0</v>
      </c>
      <c r="P297" s="37">
        <f>IFERROR(INDEX(Реклама!#REF!,MATCH('Тех отчёт'!A297,Реклама!#REF!,0)),0)</f>
        <v>0</v>
      </c>
      <c r="Q297" s="37" t="e">
        <f>INDEX('Расшифровка отчёта'!#REF!,MATCH('Тех отчёт'!A297,'Расшифровка отчёта'!B:B,0))</f>
        <v>#REF!</v>
      </c>
      <c r="R297" s="37">
        <f>IFERROR(INDEX('Расшифровка отчёта'!L:L,MATCH('Тех отчёт'!A297,'Расшифровка отчёта'!B:B,0)),0)</f>
        <v>0</v>
      </c>
      <c r="S297" s="37">
        <f>SUMIF(Хранение!I:I,'Тех отчёт'!A297,Хранение!G:G)</f>
        <v>0</v>
      </c>
      <c r="T297" s="55">
        <f t="shared" si="19"/>
        <v>0</v>
      </c>
    </row>
    <row r="298" spans="1:20" x14ac:dyDescent="0.3">
      <c r="A298" s="30" t="s">
        <v>321</v>
      </c>
      <c r="B298" s="37" t="s">
        <v>136</v>
      </c>
      <c r="C298" s="37" t="e">
        <f>INDEX(Себестоимость!B:B,MATCH('Тех отчёт'!A298,Себестоимость!A:A,0))</f>
        <v>#N/A</v>
      </c>
      <c r="D298" s="39">
        <f>SUMIF(Заказы!A:A,'Тех отчёт'!A298,Заказы!J:J)</f>
        <v>0</v>
      </c>
      <c r="E298" s="40">
        <f>SUMIF(Заказы!A:A,'Тех отчёт'!A298,Заказы!F:F)</f>
        <v>0</v>
      </c>
      <c r="F298" s="52">
        <f>INDEX('Расшифровка отчёта'!O:O,MATCH('Тех отчёт'!A298,'Расшифровка отчёта'!B:B,0))</f>
        <v>0</v>
      </c>
      <c r="G298" s="40">
        <f>INDEX('Расшифровка отчёта'!P:P,MATCH('Тех отчёт'!A298,'Расшифровка отчёта'!B:B,0))</f>
        <v>0</v>
      </c>
      <c r="H298" s="41" t="str">
        <f t="shared" si="16"/>
        <v>-</v>
      </c>
      <c r="I298" s="42">
        <f t="shared" si="17"/>
        <v>0</v>
      </c>
      <c r="J298" s="41" t="str">
        <f t="shared" si="18"/>
        <v>-</v>
      </c>
      <c r="L298" s="43" t="e">
        <f>AVERAGEIF('Начисления и компенсации по тов'!A:A,'Тех отчёт'!A298,'Начисления и компенсации по тов'!W:W)</f>
        <v>#DIV/0!</v>
      </c>
      <c r="M298" s="37">
        <f>INDEX('Расшифровка отчёта'!H:H,MATCH('Тех отчёт'!A298,'Расшифровка отчёта'!B:B,0))</f>
        <v>0</v>
      </c>
      <c r="N298" s="37">
        <f>IFERROR(INDEX('Расшифровка отчёта'!#REF!,MATCH('Тех отчёт'!A298,'Расшифровка отчёта'!B:B,0)),0)</f>
        <v>0</v>
      </c>
      <c r="O298" s="52">
        <f>INDEX('Расшифровка отчёта'!K:K,MATCH('Тех отчёт'!A298,'Расшифровка отчёта'!B:B,0))</f>
        <v>0</v>
      </c>
      <c r="P298" s="37">
        <f>IFERROR(INDEX(Реклама!#REF!,MATCH('Тех отчёт'!A298,Реклама!#REF!,0)),0)</f>
        <v>0</v>
      </c>
      <c r="Q298" s="37" t="e">
        <f>INDEX('Расшифровка отчёта'!#REF!,MATCH('Тех отчёт'!A298,'Расшифровка отчёта'!B:B,0))</f>
        <v>#REF!</v>
      </c>
      <c r="R298" s="37">
        <f>IFERROR(INDEX('Расшифровка отчёта'!L:L,MATCH('Тех отчёт'!A298,'Расшифровка отчёта'!B:B,0)),0)</f>
        <v>0</v>
      </c>
      <c r="S298" s="37">
        <f>SUMIF(Хранение!I:I,'Тех отчёт'!A298,Хранение!G:G)</f>
        <v>0</v>
      </c>
      <c r="T298" s="55">
        <f t="shared" si="19"/>
        <v>0</v>
      </c>
    </row>
    <row r="299" spans="1:20" x14ac:dyDescent="0.3">
      <c r="A299" s="30" t="s">
        <v>322</v>
      </c>
      <c r="B299" s="37" t="s">
        <v>136</v>
      </c>
      <c r="C299" s="37" t="e">
        <f>INDEX(Себестоимость!B:B,MATCH('Тех отчёт'!A299,Себестоимость!A:A,0))</f>
        <v>#N/A</v>
      </c>
      <c r="D299" s="39">
        <f>SUMIF(Заказы!A:A,'Тех отчёт'!A299,Заказы!J:J)</f>
        <v>0</v>
      </c>
      <c r="E299" s="40">
        <f>SUMIF(Заказы!A:A,'Тех отчёт'!A299,Заказы!F:F)</f>
        <v>0</v>
      </c>
      <c r="F299" s="52">
        <f>INDEX('Расшифровка отчёта'!O:O,MATCH('Тех отчёт'!A299,'Расшифровка отчёта'!B:B,0))</f>
        <v>0</v>
      </c>
      <c r="G299" s="40">
        <f>INDEX('Расшифровка отчёта'!P:P,MATCH('Тех отчёт'!A299,'Расшифровка отчёта'!B:B,0))</f>
        <v>0</v>
      </c>
      <c r="H299" s="41" t="str">
        <f t="shared" si="16"/>
        <v>-</v>
      </c>
      <c r="I299" s="42">
        <f t="shared" si="17"/>
        <v>0</v>
      </c>
      <c r="J299" s="41" t="str">
        <f t="shared" si="18"/>
        <v>-</v>
      </c>
      <c r="L299" s="43" t="e">
        <f>AVERAGEIF('Начисления и компенсации по тов'!A:A,'Тех отчёт'!A299,'Начисления и компенсации по тов'!W:W)</f>
        <v>#DIV/0!</v>
      </c>
      <c r="M299" s="37">
        <f>INDEX('Расшифровка отчёта'!H:H,MATCH('Тех отчёт'!A299,'Расшифровка отчёта'!B:B,0))</f>
        <v>0</v>
      </c>
      <c r="N299" s="37">
        <f>IFERROR(INDEX('Расшифровка отчёта'!#REF!,MATCH('Тех отчёт'!A299,'Расшифровка отчёта'!B:B,0)),0)</f>
        <v>0</v>
      </c>
      <c r="O299" s="52">
        <f>INDEX('Расшифровка отчёта'!K:K,MATCH('Тех отчёт'!A299,'Расшифровка отчёта'!B:B,0))</f>
        <v>0</v>
      </c>
      <c r="P299" s="37">
        <f>IFERROR(INDEX(Реклама!#REF!,MATCH('Тех отчёт'!A299,Реклама!#REF!,0)),0)</f>
        <v>0</v>
      </c>
      <c r="Q299" s="37" t="e">
        <f>INDEX('Расшифровка отчёта'!#REF!,MATCH('Тех отчёт'!A299,'Расшифровка отчёта'!B:B,0))</f>
        <v>#REF!</v>
      </c>
      <c r="R299" s="37">
        <f>IFERROR(INDEX('Расшифровка отчёта'!L:L,MATCH('Тех отчёт'!A299,'Расшифровка отчёта'!B:B,0)),0)</f>
        <v>0</v>
      </c>
      <c r="S299" s="37">
        <f>SUMIF(Хранение!I:I,'Тех отчёт'!A299,Хранение!G:G)</f>
        <v>0</v>
      </c>
      <c r="T299" s="55">
        <f t="shared" si="19"/>
        <v>0</v>
      </c>
    </row>
    <row r="300" spans="1:20" x14ac:dyDescent="0.3">
      <c r="A300" s="30" t="s">
        <v>323</v>
      </c>
      <c r="B300" s="37" t="s">
        <v>136</v>
      </c>
      <c r="C300" s="37" t="e">
        <f>INDEX(Себестоимость!B:B,MATCH('Тех отчёт'!A300,Себестоимость!A:A,0))</f>
        <v>#N/A</v>
      </c>
      <c r="D300" s="39">
        <f>SUMIF(Заказы!A:A,'Тех отчёт'!A300,Заказы!J:J)</f>
        <v>0</v>
      </c>
      <c r="E300" s="40">
        <f>SUMIF(Заказы!A:A,'Тех отчёт'!A300,Заказы!F:F)</f>
        <v>0</v>
      </c>
      <c r="F300" s="52">
        <f>INDEX('Расшифровка отчёта'!O:O,MATCH('Тех отчёт'!A300,'Расшифровка отчёта'!B:B,0))</f>
        <v>0</v>
      </c>
      <c r="G300" s="40">
        <f>INDEX('Расшифровка отчёта'!P:P,MATCH('Тех отчёт'!A300,'Расшифровка отчёта'!B:B,0))</f>
        <v>0</v>
      </c>
      <c r="H300" s="41" t="str">
        <f t="shared" si="16"/>
        <v>-</v>
      </c>
      <c r="I300" s="42">
        <f t="shared" si="17"/>
        <v>0</v>
      </c>
      <c r="J300" s="41" t="str">
        <f t="shared" si="18"/>
        <v>-</v>
      </c>
      <c r="L300" s="43" t="e">
        <f>AVERAGEIF('Начисления и компенсации по тов'!A:A,'Тех отчёт'!A300,'Начисления и компенсации по тов'!W:W)</f>
        <v>#DIV/0!</v>
      </c>
      <c r="M300" s="37">
        <f>INDEX('Расшифровка отчёта'!H:H,MATCH('Тех отчёт'!A300,'Расшифровка отчёта'!B:B,0))</f>
        <v>0</v>
      </c>
      <c r="N300" s="37">
        <f>IFERROR(INDEX('Расшифровка отчёта'!#REF!,MATCH('Тех отчёт'!A300,'Расшифровка отчёта'!B:B,0)),0)</f>
        <v>0</v>
      </c>
      <c r="O300" s="52">
        <f>INDEX('Расшифровка отчёта'!K:K,MATCH('Тех отчёт'!A300,'Расшифровка отчёта'!B:B,0))</f>
        <v>0</v>
      </c>
      <c r="P300" s="37">
        <f>IFERROR(INDEX(Реклама!#REF!,MATCH('Тех отчёт'!A300,Реклама!#REF!,0)),0)</f>
        <v>0</v>
      </c>
      <c r="Q300" s="37" t="e">
        <f>INDEX('Расшифровка отчёта'!#REF!,MATCH('Тех отчёт'!A300,'Расшифровка отчёта'!B:B,0))</f>
        <v>#REF!</v>
      </c>
      <c r="R300" s="37">
        <f>IFERROR(INDEX('Расшифровка отчёта'!L:L,MATCH('Тех отчёт'!A300,'Расшифровка отчёта'!B:B,0)),0)</f>
        <v>0</v>
      </c>
      <c r="S300" s="37">
        <f>SUMIF(Хранение!I:I,'Тех отчёт'!A300,Хранение!G:G)</f>
        <v>0</v>
      </c>
      <c r="T300" s="55">
        <f t="shared" si="19"/>
        <v>0</v>
      </c>
    </row>
    <row r="301" spans="1:20" x14ac:dyDescent="0.3">
      <c r="A301" s="30" t="s">
        <v>324</v>
      </c>
      <c r="B301" s="37" t="s">
        <v>136</v>
      </c>
      <c r="C301" s="37" t="e">
        <f>INDEX(Себестоимость!B:B,MATCH('Тех отчёт'!A301,Себестоимость!A:A,0))</f>
        <v>#N/A</v>
      </c>
      <c r="D301" s="39">
        <f>SUMIF(Заказы!A:A,'Тех отчёт'!A301,Заказы!J:J)</f>
        <v>0</v>
      </c>
      <c r="E301" s="40">
        <f>SUMIF(Заказы!A:A,'Тех отчёт'!A301,Заказы!F:F)</f>
        <v>0</v>
      </c>
      <c r="F301" s="52">
        <f>INDEX('Расшифровка отчёта'!O:O,MATCH('Тех отчёт'!A301,'Расшифровка отчёта'!B:B,0))</f>
        <v>0</v>
      </c>
      <c r="G301" s="40">
        <f>INDEX('Расшифровка отчёта'!P:P,MATCH('Тех отчёт'!A301,'Расшифровка отчёта'!B:B,0))</f>
        <v>0</v>
      </c>
      <c r="H301" s="41" t="str">
        <f t="shared" si="16"/>
        <v>-</v>
      </c>
      <c r="I301" s="42">
        <f t="shared" si="17"/>
        <v>0</v>
      </c>
      <c r="J301" s="41" t="str">
        <f t="shared" si="18"/>
        <v>-</v>
      </c>
      <c r="L301" s="43" t="e">
        <f>AVERAGEIF('Начисления и компенсации по тов'!A:A,'Тех отчёт'!A301,'Начисления и компенсации по тов'!W:W)</f>
        <v>#DIV/0!</v>
      </c>
      <c r="M301" s="37">
        <f>INDEX('Расшифровка отчёта'!H:H,MATCH('Тех отчёт'!A301,'Расшифровка отчёта'!B:B,0))</f>
        <v>0</v>
      </c>
      <c r="N301" s="37">
        <f>IFERROR(INDEX('Расшифровка отчёта'!#REF!,MATCH('Тех отчёт'!A301,'Расшифровка отчёта'!B:B,0)),0)</f>
        <v>0</v>
      </c>
      <c r="O301" s="52">
        <f>INDEX('Расшифровка отчёта'!K:K,MATCH('Тех отчёт'!A301,'Расшифровка отчёта'!B:B,0))</f>
        <v>0</v>
      </c>
      <c r="P301" s="37">
        <f>IFERROR(INDEX(Реклама!#REF!,MATCH('Тех отчёт'!A301,Реклама!#REF!,0)),0)</f>
        <v>0</v>
      </c>
      <c r="Q301" s="37" t="e">
        <f>INDEX('Расшифровка отчёта'!#REF!,MATCH('Тех отчёт'!A301,'Расшифровка отчёта'!B:B,0))</f>
        <v>#REF!</v>
      </c>
      <c r="R301" s="37">
        <f>IFERROR(INDEX('Расшифровка отчёта'!L:L,MATCH('Тех отчёт'!A301,'Расшифровка отчёта'!B:B,0)),0)</f>
        <v>0</v>
      </c>
      <c r="S301" s="37">
        <f>SUMIF(Хранение!I:I,'Тех отчёт'!A301,Хранение!G:G)</f>
        <v>0</v>
      </c>
      <c r="T301" s="55">
        <f t="shared" si="19"/>
        <v>0</v>
      </c>
    </row>
    <row r="302" spans="1:20" x14ac:dyDescent="0.3">
      <c r="A302" s="30" t="s">
        <v>325</v>
      </c>
      <c r="B302" s="37" t="s">
        <v>136</v>
      </c>
      <c r="C302" s="37" t="e">
        <f>INDEX(Себестоимость!B:B,MATCH('Тех отчёт'!A302,Себестоимость!A:A,0))</f>
        <v>#N/A</v>
      </c>
      <c r="D302" s="39">
        <f>SUMIF(Заказы!A:A,'Тех отчёт'!A302,Заказы!J:J)</f>
        <v>0</v>
      </c>
      <c r="E302" s="40">
        <f>SUMIF(Заказы!A:A,'Тех отчёт'!A302,Заказы!F:F)</f>
        <v>0</v>
      </c>
      <c r="F302" s="52">
        <f>INDEX('Расшифровка отчёта'!O:O,MATCH('Тех отчёт'!A302,'Расшифровка отчёта'!B:B,0))</f>
        <v>0</v>
      </c>
      <c r="G302" s="40">
        <f>INDEX('Расшифровка отчёта'!P:P,MATCH('Тех отчёт'!A302,'Расшифровка отчёта'!B:B,0))</f>
        <v>0</v>
      </c>
      <c r="H302" s="41" t="str">
        <f t="shared" si="16"/>
        <v>-</v>
      </c>
      <c r="I302" s="42">
        <f t="shared" si="17"/>
        <v>0</v>
      </c>
      <c r="J302" s="41" t="str">
        <f t="shared" si="18"/>
        <v>-</v>
      </c>
      <c r="L302" s="43" t="e">
        <f>AVERAGEIF('Начисления и компенсации по тов'!A:A,'Тех отчёт'!A302,'Начисления и компенсации по тов'!W:W)</f>
        <v>#DIV/0!</v>
      </c>
      <c r="M302" s="37">
        <f>INDEX('Расшифровка отчёта'!H:H,MATCH('Тех отчёт'!A302,'Расшифровка отчёта'!B:B,0))</f>
        <v>0</v>
      </c>
      <c r="N302" s="37">
        <f>IFERROR(INDEX('Расшифровка отчёта'!#REF!,MATCH('Тех отчёт'!A302,'Расшифровка отчёта'!B:B,0)),0)</f>
        <v>0</v>
      </c>
      <c r="O302" s="52">
        <f>INDEX('Расшифровка отчёта'!K:K,MATCH('Тех отчёт'!A302,'Расшифровка отчёта'!B:B,0))</f>
        <v>0</v>
      </c>
      <c r="P302" s="37">
        <f>IFERROR(INDEX(Реклама!#REF!,MATCH('Тех отчёт'!A302,Реклама!#REF!,0)),0)</f>
        <v>0</v>
      </c>
      <c r="Q302" s="37" t="e">
        <f>INDEX('Расшифровка отчёта'!#REF!,MATCH('Тех отчёт'!A302,'Расшифровка отчёта'!B:B,0))</f>
        <v>#REF!</v>
      </c>
      <c r="R302" s="37">
        <f>IFERROR(INDEX('Расшифровка отчёта'!L:L,MATCH('Тех отчёт'!A302,'Расшифровка отчёта'!B:B,0)),0)</f>
        <v>0</v>
      </c>
      <c r="S302" s="37">
        <f>SUMIF(Хранение!I:I,'Тех отчёт'!A302,Хранение!G:G)</f>
        <v>0</v>
      </c>
      <c r="T302" s="55">
        <f t="shared" si="19"/>
        <v>0</v>
      </c>
    </row>
    <row r="303" spans="1:20" x14ac:dyDescent="0.3">
      <c r="A303" s="30" t="s">
        <v>326</v>
      </c>
      <c r="B303" s="37" t="s">
        <v>136</v>
      </c>
      <c r="C303" s="37" t="e">
        <f>INDEX(Себестоимость!B:B,MATCH('Тех отчёт'!A303,Себестоимость!A:A,0))</f>
        <v>#N/A</v>
      </c>
      <c r="D303" s="39">
        <f>SUMIF(Заказы!A:A,'Тех отчёт'!A303,Заказы!J:J)</f>
        <v>0</v>
      </c>
      <c r="E303" s="40">
        <f>SUMIF(Заказы!A:A,'Тех отчёт'!A303,Заказы!F:F)</f>
        <v>0</v>
      </c>
      <c r="F303" s="52">
        <f>INDEX('Расшифровка отчёта'!O:O,MATCH('Тех отчёт'!A303,'Расшифровка отчёта'!B:B,0))</f>
        <v>0</v>
      </c>
      <c r="G303" s="40">
        <f>INDEX('Расшифровка отчёта'!P:P,MATCH('Тех отчёт'!A303,'Расшифровка отчёта'!B:B,0))</f>
        <v>0</v>
      </c>
      <c r="H303" s="41" t="str">
        <f t="shared" si="16"/>
        <v>-</v>
      </c>
      <c r="I303" s="42">
        <f t="shared" si="17"/>
        <v>0</v>
      </c>
      <c r="J303" s="41" t="str">
        <f t="shared" si="18"/>
        <v>-</v>
      </c>
      <c r="L303" s="43" t="e">
        <f>AVERAGEIF('Начисления и компенсации по тов'!A:A,'Тех отчёт'!A303,'Начисления и компенсации по тов'!W:W)</f>
        <v>#DIV/0!</v>
      </c>
      <c r="M303" s="37">
        <f>INDEX('Расшифровка отчёта'!H:H,MATCH('Тех отчёт'!A303,'Расшифровка отчёта'!B:B,0))</f>
        <v>0</v>
      </c>
      <c r="N303" s="37">
        <f>IFERROR(INDEX('Расшифровка отчёта'!#REF!,MATCH('Тех отчёт'!A303,'Расшифровка отчёта'!B:B,0)),0)</f>
        <v>0</v>
      </c>
      <c r="O303" s="52">
        <f>INDEX('Расшифровка отчёта'!K:K,MATCH('Тех отчёт'!A303,'Расшифровка отчёта'!B:B,0))</f>
        <v>0</v>
      </c>
      <c r="P303" s="37">
        <f>IFERROR(INDEX(Реклама!#REF!,MATCH('Тех отчёт'!A303,Реклама!#REF!,0)),0)</f>
        <v>0</v>
      </c>
      <c r="Q303" s="37" t="e">
        <f>INDEX('Расшифровка отчёта'!#REF!,MATCH('Тех отчёт'!A303,'Расшифровка отчёта'!B:B,0))</f>
        <v>#REF!</v>
      </c>
      <c r="R303" s="37">
        <f>IFERROR(INDEX('Расшифровка отчёта'!L:L,MATCH('Тех отчёт'!A303,'Расшифровка отчёта'!B:B,0)),0)</f>
        <v>0</v>
      </c>
      <c r="S303" s="37">
        <f>SUMIF(Хранение!I:I,'Тех отчёт'!A303,Хранение!G:G)</f>
        <v>0</v>
      </c>
      <c r="T303" s="55">
        <f t="shared" si="19"/>
        <v>0</v>
      </c>
    </row>
    <row r="304" spans="1:20" x14ac:dyDescent="0.3">
      <c r="A304" s="30" t="s">
        <v>327</v>
      </c>
      <c r="B304" s="37" t="s">
        <v>136</v>
      </c>
      <c r="C304" s="37" t="e">
        <f>INDEX(Себестоимость!B:B,MATCH('Тех отчёт'!A304,Себестоимость!A:A,0))</f>
        <v>#N/A</v>
      </c>
      <c r="D304" s="39">
        <f>SUMIF(Заказы!A:A,'Тех отчёт'!A304,Заказы!J:J)</f>
        <v>0</v>
      </c>
      <c r="E304" s="40">
        <f>SUMIF(Заказы!A:A,'Тех отчёт'!A304,Заказы!F:F)</f>
        <v>0</v>
      </c>
      <c r="F304" s="52">
        <f>INDEX('Расшифровка отчёта'!O:O,MATCH('Тех отчёт'!A304,'Расшифровка отчёта'!B:B,0))</f>
        <v>0</v>
      </c>
      <c r="G304" s="40">
        <f>INDEX('Расшифровка отчёта'!P:P,MATCH('Тех отчёт'!A304,'Расшифровка отчёта'!B:B,0))</f>
        <v>0</v>
      </c>
      <c r="H304" s="41" t="str">
        <f t="shared" si="16"/>
        <v>-</v>
      </c>
      <c r="I304" s="42">
        <f t="shared" si="17"/>
        <v>0</v>
      </c>
      <c r="J304" s="41" t="str">
        <f t="shared" si="18"/>
        <v>-</v>
      </c>
      <c r="L304" s="43" t="e">
        <f>AVERAGEIF('Начисления и компенсации по тов'!A:A,'Тех отчёт'!A304,'Начисления и компенсации по тов'!W:W)</f>
        <v>#DIV/0!</v>
      </c>
      <c r="M304" s="37">
        <f>INDEX('Расшифровка отчёта'!H:H,MATCH('Тех отчёт'!A304,'Расшифровка отчёта'!B:B,0))</f>
        <v>0</v>
      </c>
      <c r="N304" s="37">
        <f>IFERROR(INDEX('Расшифровка отчёта'!#REF!,MATCH('Тех отчёт'!A304,'Расшифровка отчёта'!B:B,0)),0)</f>
        <v>0</v>
      </c>
      <c r="O304" s="52">
        <f>INDEX('Расшифровка отчёта'!K:K,MATCH('Тех отчёт'!A304,'Расшифровка отчёта'!B:B,0))</f>
        <v>0</v>
      </c>
      <c r="P304" s="37">
        <f>IFERROR(INDEX(Реклама!#REF!,MATCH('Тех отчёт'!A304,Реклама!#REF!,0)),0)</f>
        <v>0</v>
      </c>
      <c r="Q304" s="37" t="e">
        <f>INDEX('Расшифровка отчёта'!#REF!,MATCH('Тех отчёт'!A304,'Расшифровка отчёта'!B:B,0))</f>
        <v>#REF!</v>
      </c>
      <c r="R304" s="37">
        <f>IFERROR(INDEX('Расшифровка отчёта'!L:L,MATCH('Тех отчёт'!A304,'Расшифровка отчёта'!B:B,0)),0)</f>
        <v>0</v>
      </c>
      <c r="S304" s="37">
        <f>SUMIF(Хранение!I:I,'Тех отчёт'!A304,Хранение!G:G)</f>
        <v>0</v>
      </c>
      <c r="T304" s="55">
        <f t="shared" si="19"/>
        <v>0</v>
      </c>
    </row>
    <row r="305" spans="1:20" x14ac:dyDescent="0.3">
      <c r="A305" s="30" t="s">
        <v>328</v>
      </c>
      <c r="B305" s="37" t="s">
        <v>136</v>
      </c>
      <c r="C305" s="37" t="e">
        <f>INDEX(Себестоимость!B:B,MATCH('Тех отчёт'!A305,Себестоимость!A:A,0))</f>
        <v>#N/A</v>
      </c>
      <c r="D305" s="39">
        <f>SUMIF(Заказы!A:A,'Тех отчёт'!A305,Заказы!J:J)</f>
        <v>0</v>
      </c>
      <c r="E305" s="40">
        <f>SUMIF(Заказы!A:A,'Тех отчёт'!A305,Заказы!F:F)</f>
        <v>0</v>
      </c>
      <c r="F305" s="52">
        <f>INDEX('Расшифровка отчёта'!O:O,MATCH('Тех отчёт'!A305,'Расшифровка отчёта'!B:B,0))</f>
        <v>0</v>
      </c>
      <c r="G305" s="40">
        <f>INDEX('Расшифровка отчёта'!P:P,MATCH('Тех отчёт'!A305,'Расшифровка отчёта'!B:B,0))</f>
        <v>0</v>
      </c>
      <c r="H305" s="41" t="str">
        <f t="shared" si="16"/>
        <v>-</v>
      </c>
      <c r="I305" s="42">
        <f t="shared" si="17"/>
        <v>0</v>
      </c>
      <c r="J305" s="41" t="str">
        <f t="shared" si="18"/>
        <v>-</v>
      </c>
      <c r="L305" s="43" t="e">
        <f>AVERAGEIF('Начисления и компенсации по тов'!A:A,'Тех отчёт'!A305,'Начисления и компенсации по тов'!W:W)</f>
        <v>#DIV/0!</v>
      </c>
      <c r="M305" s="37">
        <f>INDEX('Расшифровка отчёта'!H:H,MATCH('Тех отчёт'!A305,'Расшифровка отчёта'!B:B,0))</f>
        <v>0</v>
      </c>
      <c r="N305" s="37">
        <f>IFERROR(INDEX('Расшифровка отчёта'!#REF!,MATCH('Тех отчёт'!A305,'Расшифровка отчёта'!B:B,0)),0)</f>
        <v>0</v>
      </c>
      <c r="O305" s="52">
        <f>INDEX('Расшифровка отчёта'!K:K,MATCH('Тех отчёт'!A305,'Расшифровка отчёта'!B:B,0))</f>
        <v>0</v>
      </c>
      <c r="P305" s="37">
        <f>IFERROR(INDEX(Реклама!#REF!,MATCH('Тех отчёт'!A305,Реклама!#REF!,0)),0)</f>
        <v>0</v>
      </c>
      <c r="Q305" s="37" t="e">
        <f>INDEX('Расшифровка отчёта'!#REF!,MATCH('Тех отчёт'!A305,'Расшифровка отчёта'!B:B,0))</f>
        <v>#REF!</v>
      </c>
      <c r="R305" s="37">
        <f>IFERROR(INDEX('Расшифровка отчёта'!L:L,MATCH('Тех отчёт'!A305,'Расшифровка отчёта'!B:B,0)),0)</f>
        <v>0</v>
      </c>
      <c r="S305" s="37">
        <f>SUMIF(Хранение!I:I,'Тех отчёт'!A305,Хранение!G:G)</f>
        <v>0</v>
      </c>
      <c r="T305" s="55">
        <f t="shared" si="19"/>
        <v>0</v>
      </c>
    </row>
    <row r="306" spans="1:20" x14ac:dyDescent="0.3">
      <c r="A306" s="30" t="s">
        <v>329</v>
      </c>
      <c r="C306" s="37" t="e">
        <f>INDEX(Себестоимость!B:B,MATCH('Тех отчёт'!A306,Себестоимость!A:A,0))</f>
        <v>#N/A</v>
      </c>
      <c r="D306" s="39">
        <f>SUMIF(Заказы!A:A,'Тех отчёт'!A306,Заказы!J:J)</f>
        <v>0</v>
      </c>
      <c r="E306" s="40">
        <f>SUMIF(Заказы!A:A,'Тех отчёт'!A306,Заказы!F:F)</f>
        <v>0</v>
      </c>
      <c r="F306" s="52">
        <f>INDEX('Расшифровка отчёта'!O:O,MATCH('Тех отчёт'!A306,'Расшифровка отчёта'!B:B,0))</f>
        <v>0</v>
      </c>
      <c r="G306" s="40">
        <f>INDEX('Расшифровка отчёта'!P:P,MATCH('Тех отчёт'!A306,'Расшифровка отчёта'!B:B,0))</f>
        <v>0</v>
      </c>
      <c r="H306" s="41" t="str">
        <f t="shared" si="16"/>
        <v>-</v>
      </c>
      <c r="I306" s="42">
        <f t="shared" si="17"/>
        <v>0</v>
      </c>
      <c r="J306" s="41" t="str">
        <f t="shared" si="18"/>
        <v>-</v>
      </c>
      <c r="L306" s="43" t="e">
        <f>AVERAGEIF('Начисления и компенсации по тов'!A:A,'Тех отчёт'!A306,'Начисления и компенсации по тов'!W:W)</f>
        <v>#DIV/0!</v>
      </c>
      <c r="M306" s="37">
        <f>INDEX('Расшифровка отчёта'!H:H,MATCH('Тех отчёт'!A306,'Расшифровка отчёта'!B:B,0))</f>
        <v>0</v>
      </c>
      <c r="N306" s="37">
        <f>IFERROR(INDEX('Расшифровка отчёта'!#REF!,MATCH('Тех отчёт'!A306,'Расшифровка отчёта'!B:B,0)),0)</f>
        <v>0</v>
      </c>
      <c r="O306" s="52">
        <f>INDEX('Расшифровка отчёта'!K:K,MATCH('Тех отчёт'!A306,'Расшифровка отчёта'!B:B,0))</f>
        <v>0</v>
      </c>
      <c r="P306" s="37">
        <f>IFERROR(INDEX(Реклама!#REF!,MATCH('Тех отчёт'!A306,Реклама!#REF!,0)),0)</f>
        <v>0</v>
      </c>
      <c r="Q306" s="37" t="e">
        <f>INDEX('Расшифровка отчёта'!#REF!,MATCH('Тех отчёт'!A306,'Расшифровка отчёта'!B:B,0))</f>
        <v>#REF!</v>
      </c>
      <c r="R306" s="37">
        <f>IFERROR(INDEX('Расшифровка отчёта'!L:L,MATCH('Тех отчёт'!A306,'Расшифровка отчёта'!B:B,0)),0)</f>
        <v>0</v>
      </c>
      <c r="S306" s="37">
        <f>SUMIF(Хранение!I:I,'Тех отчёт'!A306,Хранение!G:G)</f>
        <v>0</v>
      </c>
      <c r="T306" s="55">
        <f t="shared" si="19"/>
        <v>0</v>
      </c>
    </row>
    <row r="307" spans="1:20" x14ac:dyDescent="0.3">
      <c r="A307" s="30" t="s">
        <v>330</v>
      </c>
      <c r="C307" s="37" t="e">
        <f>INDEX(Себестоимость!B:B,MATCH('Тех отчёт'!A307,Себестоимость!A:A,0))</f>
        <v>#N/A</v>
      </c>
      <c r="D307" s="39">
        <f>SUMIF(Заказы!A:A,'Тех отчёт'!A307,Заказы!J:J)</f>
        <v>0</v>
      </c>
      <c r="E307" s="40">
        <f>SUMIF(Заказы!A:A,'Тех отчёт'!A307,Заказы!F:F)</f>
        <v>0</v>
      </c>
      <c r="F307" s="52">
        <f>INDEX('Расшифровка отчёта'!O:O,MATCH('Тех отчёт'!A307,'Расшифровка отчёта'!B:B,0))</f>
        <v>0</v>
      </c>
      <c r="G307" s="40">
        <f>INDEX('Расшифровка отчёта'!P:P,MATCH('Тех отчёт'!A307,'Расшифровка отчёта'!B:B,0))</f>
        <v>0</v>
      </c>
      <c r="H307" s="41" t="str">
        <f t="shared" si="16"/>
        <v>-</v>
      </c>
      <c r="I307" s="42">
        <f t="shared" si="17"/>
        <v>0</v>
      </c>
      <c r="J307" s="41" t="str">
        <f t="shared" si="18"/>
        <v>-</v>
      </c>
      <c r="L307" s="43" t="e">
        <f>AVERAGEIF('Начисления и компенсации по тов'!A:A,'Тех отчёт'!A307,'Начисления и компенсации по тов'!W:W)</f>
        <v>#DIV/0!</v>
      </c>
      <c r="M307" s="37">
        <f>INDEX('Расшифровка отчёта'!H:H,MATCH('Тех отчёт'!A307,'Расшифровка отчёта'!B:B,0))</f>
        <v>0</v>
      </c>
      <c r="N307" s="37">
        <f>IFERROR(INDEX('Расшифровка отчёта'!#REF!,MATCH('Тех отчёт'!A307,'Расшифровка отчёта'!B:B,0)),0)</f>
        <v>0</v>
      </c>
      <c r="O307" s="52">
        <f>INDEX('Расшифровка отчёта'!K:K,MATCH('Тех отчёт'!A307,'Расшифровка отчёта'!B:B,0))</f>
        <v>0</v>
      </c>
      <c r="P307" s="37">
        <f>IFERROR(INDEX(Реклама!#REF!,MATCH('Тех отчёт'!A307,Реклама!#REF!,0)),0)</f>
        <v>0</v>
      </c>
      <c r="Q307" s="37" t="e">
        <f>INDEX('Расшифровка отчёта'!#REF!,MATCH('Тех отчёт'!A307,'Расшифровка отчёта'!B:B,0))</f>
        <v>#REF!</v>
      </c>
      <c r="R307" s="37">
        <f>IFERROR(INDEX('Расшифровка отчёта'!L:L,MATCH('Тех отчёт'!A307,'Расшифровка отчёта'!B:B,0)),0)</f>
        <v>0</v>
      </c>
      <c r="S307" s="37">
        <f>SUMIF(Хранение!I:I,'Тех отчёт'!A307,Хранение!G:G)</f>
        <v>0</v>
      </c>
      <c r="T307" s="55">
        <f t="shared" si="19"/>
        <v>0</v>
      </c>
    </row>
    <row r="308" spans="1:20" x14ac:dyDescent="0.3">
      <c r="A308" s="30" t="s">
        <v>331</v>
      </c>
      <c r="C308" s="37" t="e">
        <f>INDEX(Себестоимость!B:B,MATCH('Тех отчёт'!A308,Себестоимость!A:A,0))</f>
        <v>#N/A</v>
      </c>
      <c r="D308" s="39">
        <f>SUMIF(Заказы!A:A,'Тех отчёт'!A308,Заказы!J:J)</f>
        <v>0</v>
      </c>
      <c r="E308" s="40">
        <f>SUMIF(Заказы!A:A,'Тех отчёт'!A308,Заказы!F:F)</f>
        <v>0</v>
      </c>
      <c r="F308" s="52">
        <f>INDEX('Расшифровка отчёта'!O:O,MATCH('Тех отчёт'!A308,'Расшифровка отчёта'!B:B,0))</f>
        <v>0</v>
      </c>
      <c r="G308" s="40">
        <f>INDEX('Расшифровка отчёта'!P:P,MATCH('Тех отчёт'!A308,'Расшифровка отчёта'!B:B,0))</f>
        <v>0</v>
      </c>
      <c r="H308" s="41" t="str">
        <f t="shared" si="16"/>
        <v>-</v>
      </c>
      <c r="I308" s="42">
        <f t="shared" si="17"/>
        <v>0</v>
      </c>
      <c r="J308" s="41" t="str">
        <f t="shared" si="18"/>
        <v>-</v>
      </c>
      <c r="L308" s="43" t="e">
        <f>AVERAGEIF('Начисления и компенсации по тов'!A:A,'Тех отчёт'!A308,'Начисления и компенсации по тов'!W:W)</f>
        <v>#DIV/0!</v>
      </c>
      <c r="M308" s="37">
        <f>INDEX('Расшифровка отчёта'!H:H,MATCH('Тех отчёт'!A308,'Расшифровка отчёта'!B:B,0))</f>
        <v>0</v>
      </c>
      <c r="N308" s="37">
        <f>IFERROR(INDEX('Расшифровка отчёта'!#REF!,MATCH('Тех отчёт'!A308,'Расшифровка отчёта'!B:B,0)),0)</f>
        <v>0</v>
      </c>
      <c r="O308" s="52">
        <f>INDEX('Расшифровка отчёта'!K:K,MATCH('Тех отчёт'!A308,'Расшифровка отчёта'!B:B,0))</f>
        <v>0</v>
      </c>
      <c r="P308" s="37">
        <f>IFERROR(INDEX(Реклама!#REF!,MATCH('Тех отчёт'!A308,Реклама!#REF!,0)),0)</f>
        <v>0</v>
      </c>
      <c r="Q308" s="37" t="e">
        <f>INDEX('Расшифровка отчёта'!#REF!,MATCH('Тех отчёт'!A308,'Расшифровка отчёта'!B:B,0))</f>
        <v>#REF!</v>
      </c>
      <c r="R308" s="37">
        <f>IFERROR(INDEX('Расшифровка отчёта'!L:L,MATCH('Тех отчёт'!A308,'Расшифровка отчёта'!B:B,0)),0)</f>
        <v>0</v>
      </c>
      <c r="S308" s="37">
        <f>SUMIF(Хранение!I:I,'Тех отчёт'!A308,Хранение!G:G)</f>
        <v>0</v>
      </c>
      <c r="T308" s="55">
        <f t="shared" si="19"/>
        <v>0</v>
      </c>
    </row>
    <row r="309" spans="1:20" x14ac:dyDescent="0.3">
      <c r="A309" s="30" t="s">
        <v>332</v>
      </c>
      <c r="C309" s="37" t="e">
        <f>INDEX(Себестоимость!B:B,MATCH('Тех отчёт'!A309,Себестоимость!A:A,0))</f>
        <v>#N/A</v>
      </c>
      <c r="D309" s="39">
        <f>SUMIF(Заказы!A:A,'Тех отчёт'!A309,Заказы!J:J)</f>
        <v>0</v>
      </c>
      <c r="E309" s="40">
        <f>SUMIF(Заказы!A:A,'Тех отчёт'!A309,Заказы!F:F)</f>
        <v>0</v>
      </c>
      <c r="F309" s="52">
        <f>INDEX('Расшифровка отчёта'!O:O,MATCH('Тех отчёт'!A309,'Расшифровка отчёта'!B:B,0))</f>
        <v>0</v>
      </c>
      <c r="G309" s="40">
        <f>INDEX('Расшифровка отчёта'!P:P,MATCH('Тех отчёт'!A309,'Расшифровка отчёта'!B:B,0))</f>
        <v>0</v>
      </c>
      <c r="H309" s="41" t="str">
        <f t="shared" si="16"/>
        <v>-</v>
      </c>
      <c r="I309" s="42">
        <f t="shared" si="17"/>
        <v>0</v>
      </c>
      <c r="J309" s="41" t="str">
        <f t="shared" si="18"/>
        <v>-</v>
      </c>
      <c r="L309" s="43" t="e">
        <f>AVERAGEIF('Начисления и компенсации по тов'!A:A,'Тех отчёт'!A309,'Начисления и компенсации по тов'!W:W)</f>
        <v>#DIV/0!</v>
      </c>
      <c r="M309" s="37">
        <f>INDEX('Расшифровка отчёта'!H:H,MATCH('Тех отчёт'!A309,'Расшифровка отчёта'!B:B,0))</f>
        <v>0</v>
      </c>
      <c r="N309" s="37">
        <f>IFERROR(INDEX('Расшифровка отчёта'!#REF!,MATCH('Тех отчёт'!A309,'Расшифровка отчёта'!B:B,0)),0)</f>
        <v>0</v>
      </c>
      <c r="O309" s="52">
        <f>INDEX('Расшифровка отчёта'!K:K,MATCH('Тех отчёт'!A309,'Расшифровка отчёта'!B:B,0))</f>
        <v>0</v>
      </c>
      <c r="P309" s="37">
        <f>IFERROR(INDEX(Реклама!#REF!,MATCH('Тех отчёт'!A309,Реклама!#REF!,0)),0)</f>
        <v>0</v>
      </c>
      <c r="Q309" s="37" t="e">
        <f>INDEX('Расшифровка отчёта'!#REF!,MATCH('Тех отчёт'!A309,'Расшифровка отчёта'!B:B,0))</f>
        <v>#REF!</v>
      </c>
      <c r="R309" s="37">
        <f>IFERROR(INDEX('Расшифровка отчёта'!L:L,MATCH('Тех отчёт'!A309,'Расшифровка отчёта'!B:B,0)),0)</f>
        <v>0</v>
      </c>
      <c r="S309" s="37">
        <f>SUMIF(Хранение!I:I,'Тех отчёт'!A309,Хранение!G:G)</f>
        <v>0</v>
      </c>
      <c r="T309" s="55">
        <f t="shared" si="19"/>
        <v>0</v>
      </c>
    </row>
    <row r="310" spans="1:20" x14ac:dyDescent="0.3">
      <c r="A310" s="30" t="s">
        <v>333</v>
      </c>
      <c r="C310" s="37" t="e">
        <f>INDEX(Себестоимость!B:B,MATCH('Тех отчёт'!A310,Себестоимость!A:A,0))</f>
        <v>#N/A</v>
      </c>
      <c r="D310" s="39">
        <f>SUMIF(Заказы!A:A,'Тех отчёт'!A310,Заказы!J:J)</f>
        <v>0</v>
      </c>
      <c r="E310" s="40">
        <f>SUMIF(Заказы!A:A,'Тех отчёт'!A310,Заказы!F:F)</f>
        <v>0</v>
      </c>
      <c r="F310" s="52">
        <f>INDEX('Расшифровка отчёта'!O:O,MATCH('Тех отчёт'!A310,'Расшифровка отчёта'!B:B,0))</f>
        <v>0</v>
      </c>
      <c r="G310" s="40">
        <f>INDEX('Расшифровка отчёта'!P:P,MATCH('Тех отчёт'!A310,'Расшифровка отчёта'!B:B,0))</f>
        <v>0</v>
      </c>
      <c r="H310" s="41" t="str">
        <f t="shared" si="16"/>
        <v>-</v>
      </c>
      <c r="I310" s="42">
        <f t="shared" si="17"/>
        <v>0</v>
      </c>
      <c r="J310" s="41" t="str">
        <f t="shared" si="18"/>
        <v>-</v>
      </c>
      <c r="L310" s="43" t="e">
        <f>AVERAGEIF('Начисления и компенсации по тов'!A:A,'Тех отчёт'!A310,'Начисления и компенсации по тов'!W:W)</f>
        <v>#DIV/0!</v>
      </c>
      <c r="M310" s="37">
        <f>INDEX('Расшифровка отчёта'!H:H,MATCH('Тех отчёт'!A310,'Расшифровка отчёта'!B:B,0))</f>
        <v>0</v>
      </c>
      <c r="N310" s="37">
        <f>IFERROR(INDEX('Расшифровка отчёта'!#REF!,MATCH('Тех отчёт'!A310,'Расшифровка отчёта'!B:B,0)),0)</f>
        <v>0</v>
      </c>
      <c r="O310" s="52">
        <f>INDEX('Расшифровка отчёта'!K:K,MATCH('Тех отчёт'!A310,'Расшифровка отчёта'!B:B,0))</f>
        <v>0</v>
      </c>
      <c r="P310" s="37">
        <f>IFERROR(INDEX(Реклама!#REF!,MATCH('Тех отчёт'!A310,Реклама!#REF!,0)),0)</f>
        <v>0</v>
      </c>
      <c r="Q310" s="37" t="e">
        <f>INDEX('Расшифровка отчёта'!#REF!,MATCH('Тех отчёт'!A310,'Расшифровка отчёта'!B:B,0))</f>
        <v>#REF!</v>
      </c>
      <c r="R310" s="37">
        <f>IFERROR(INDEX('Расшифровка отчёта'!L:L,MATCH('Тех отчёт'!A310,'Расшифровка отчёта'!B:B,0)),0)</f>
        <v>0</v>
      </c>
      <c r="S310" s="37">
        <f>SUMIF(Хранение!I:I,'Тех отчёт'!A310,Хранение!G:G)</f>
        <v>0</v>
      </c>
      <c r="T310" s="55">
        <f t="shared" si="19"/>
        <v>0</v>
      </c>
    </row>
    <row r="311" spans="1:20" x14ac:dyDescent="0.3">
      <c r="A311" s="30" t="s">
        <v>334</v>
      </c>
      <c r="C311" s="37" t="e">
        <f>INDEX(Себестоимость!B:B,MATCH('Тех отчёт'!A311,Себестоимость!A:A,0))</f>
        <v>#N/A</v>
      </c>
      <c r="D311" s="39">
        <f>SUMIF(Заказы!A:A,'Тех отчёт'!A311,Заказы!J:J)</f>
        <v>0</v>
      </c>
      <c r="E311" s="40">
        <f>SUMIF(Заказы!A:A,'Тех отчёт'!A311,Заказы!F:F)</f>
        <v>0</v>
      </c>
      <c r="F311" s="52">
        <f>INDEX('Расшифровка отчёта'!O:O,MATCH('Тех отчёт'!A311,'Расшифровка отчёта'!B:B,0))</f>
        <v>0</v>
      </c>
      <c r="G311" s="40">
        <f>INDEX('Расшифровка отчёта'!P:P,MATCH('Тех отчёт'!A311,'Расшифровка отчёта'!B:B,0))</f>
        <v>0</v>
      </c>
      <c r="H311" s="41" t="str">
        <f t="shared" si="16"/>
        <v>-</v>
      </c>
      <c r="I311" s="42">
        <f t="shared" si="17"/>
        <v>0</v>
      </c>
      <c r="J311" s="41" t="str">
        <f t="shared" si="18"/>
        <v>-</v>
      </c>
      <c r="L311" s="43" t="e">
        <f>AVERAGEIF('Начисления и компенсации по тов'!A:A,'Тех отчёт'!A311,'Начисления и компенсации по тов'!W:W)</f>
        <v>#DIV/0!</v>
      </c>
      <c r="M311" s="37">
        <f>INDEX('Расшифровка отчёта'!H:H,MATCH('Тех отчёт'!A311,'Расшифровка отчёта'!B:B,0))</f>
        <v>0</v>
      </c>
      <c r="N311" s="37">
        <f>IFERROR(INDEX('Расшифровка отчёта'!#REF!,MATCH('Тех отчёт'!A311,'Расшифровка отчёта'!B:B,0)),0)</f>
        <v>0</v>
      </c>
      <c r="O311" s="52">
        <f>INDEX('Расшифровка отчёта'!K:K,MATCH('Тех отчёт'!A311,'Расшифровка отчёта'!B:B,0))</f>
        <v>0</v>
      </c>
      <c r="P311" s="37">
        <f>IFERROR(INDEX(Реклама!#REF!,MATCH('Тех отчёт'!A311,Реклама!#REF!,0)),0)</f>
        <v>0</v>
      </c>
      <c r="Q311" s="37" t="e">
        <f>INDEX('Расшифровка отчёта'!#REF!,MATCH('Тех отчёт'!A311,'Расшифровка отчёта'!B:B,0))</f>
        <v>#REF!</v>
      </c>
      <c r="R311" s="37">
        <f>IFERROR(INDEX('Расшифровка отчёта'!L:L,MATCH('Тех отчёт'!A311,'Расшифровка отчёта'!B:B,0)),0)</f>
        <v>0</v>
      </c>
      <c r="S311" s="37">
        <f>SUMIF(Хранение!I:I,'Тех отчёт'!A311,Хранение!G:G)</f>
        <v>0</v>
      </c>
      <c r="T311" s="55">
        <f t="shared" si="19"/>
        <v>0</v>
      </c>
    </row>
    <row r="312" spans="1:20" x14ac:dyDescent="0.3">
      <c r="A312" s="30" t="s">
        <v>335</v>
      </c>
      <c r="C312" s="37" t="e">
        <f>INDEX(Себестоимость!B:B,MATCH('Тех отчёт'!A312,Себестоимость!A:A,0))</f>
        <v>#N/A</v>
      </c>
      <c r="D312" s="39">
        <f>SUMIF(Заказы!A:A,'Тех отчёт'!A312,Заказы!J:J)</f>
        <v>0</v>
      </c>
      <c r="E312" s="40">
        <f>SUMIF(Заказы!A:A,'Тех отчёт'!A312,Заказы!F:F)</f>
        <v>0</v>
      </c>
      <c r="F312" s="52">
        <f>INDEX('Расшифровка отчёта'!O:O,MATCH('Тех отчёт'!A312,'Расшифровка отчёта'!B:B,0))</f>
        <v>0</v>
      </c>
      <c r="G312" s="40">
        <f>INDEX('Расшифровка отчёта'!P:P,MATCH('Тех отчёт'!A312,'Расшифровка отчёта'!B:B,0))</f>
        <v>0</v>
      </c>
      <c r="H312" s="41" t="str">
        <f t="shared" si="16"/>
        <v>-</v>
      </c>
      <c r="I312" s="42">
        <f t="shared" si="17"/>
        <v>0</v>
      </c>
      <c r="J312" s="41" t="str">
        <f t="shared" si="18"/>
        <v>-</v>
      </c>
      <c r="L312" s="43" t="e">
        <f>AVERAGEIF('Начисления и компенсации по тов'!A:A,'Тех отчёт'!A312,'Начисления и компенсации по тов'!W:W)</f>
        <v>#DIV/0!</v>
      </c>
      <c r="M312" s="37">
        <f>INDEX('Расшифровка отчёта'!H:H,MATCH('Тех отчёт'!A312,'Расшифровка отчёта'!B:B,0))</f>
        <v>0</v>
      </c>
      <c r="N312" s="37">
        <f>IFERROR(INDEX('Расшифровка отчёта'!#REF!,MATCH('Тех отчёт'!A312,'Расшифровка отчёта'!B:B,0)),0)</f>
        <v>0</v>
      </c>
      <c r="O312" s="52">
        <f>INDEX('Расшифровка отчёта'!K:K,MATCH('Тех отчёт'!A312,'Расшифровка отчёта'!B:B,0))</f>
        <v>0</v>
      </c>
      <c r="P312" s="37">
        <f>IFERROR(INDEX(Реклама!#REF!,MATCH('Тех отчёт'!A312,Реклама!#REF!,0)),0)</f>
        <v>0</v>
      </c>
      <c r="Q312" s="37" t="e">
        <f>INDEX('Расшифровка отчёта'!#REF!,MATCH('Тех отчёт'!A312,'Расшифровка отчёта'!B:B,0))</f>
        <v>#REF!</v>
      </c>
      <c r="R312" s="37">
        <f>IFERROR(INDEX('Расшифровка отчёта'!L:L,MATCH('Тех отчёт'!A312,'Расшифровка отчёта'!B:B,0)),0)</f>
        <v>0</v>
      </c>
      <c r="S312" s="37">
        <f>SUMIF(Хранение!I:I,'Тех отчёт'!A312,Хранение!G:G)</f>
        <v>0</v>
      </c>
      <c r="T312" s="55">
        <f t="shared" si="19"/>
        <v>0</v>
      </c>
    </row>
    <row r="313" spans="1:20" x14ac:dyDescent="0.3">
      <c r="A313" s="30" t="s">
        <v>336</v>
      </c>
      <c r="C313" s="37" t="e">
        <f>INDEX(Себестоимость!B:B,MATCH('Тех отчёт'!A313,Себестоимость!A:A,0))</f>
        <v>#N/A</v>
      </c>
      <c r="D313" s="39">
        <f>SUMIF(Заказы!A:A,'Тех отчёт'!A313,Заказы!J:J)</f>
        <v>0</v>
      </c>
      <c r="E313" s="40">
        <f>SUMIF(Заказы!A:A,'Тех отчёт'!A313,Заказы!F:F)</f>
        <v>0</v>
      </c>
      <c r="F313" s="52">
        <f>INDEX('Расшифровка отчёта'!O:O,MATCH('Тех отчёт'!A313,'Расшифровка отчёта'!B:B,0))</f>
        <v>0</v>
      </c>
      <c r="G313" s="40">
        <f>INDEX('Расшифровка отчёта'!P:P,MATCH('Тех отчёт'!A313,'Расшифровка отчёта'!B:B,0))</f>
        <v>0</v>
      </c>
      <c r="H313" s="41" t="str">
        <f t="shared" si="16"/>
        <v>-</v>
      </c>
      <c r="I313" s="42">
        <f t="shared" si="17"/>
        <v>0</v>
      </c>
      <c r="J313" s="41" t="str">
        <f t="shared" si="18"/>
        <v>-</v>
      </c>
      <c r="L313" s="43" t="e">
        <f>AVERAGEIF('Начисления и компенсации по тов'!A:A,'Тех отчёт'!A313,'Начисления и компенсации по тов'!W:W)</f>
        <v>#DIV/0!</v>
      </c>
      <c r="M313" s="37">
        <f>INDEX('Расшифровка отчёта'!H:H,MATCH('Тех отчёт'!A313,'Расшифровка отчёта'!B:B,0))</f>
        <v>0</v>
      </c>
      <c r="N313" s="37">
        <f>IFERROR(INDEX('Расшифровка отчёта'!#REF!,MATCH('Тех отчёт'!A313,'Расшифровка отчёта'!B:B,0)),0)</f>
        <v>0</v>
      </c>
      <c r="O313" s="52">
        <f>INDEX('Расшифровка отчёта'!K:K,MATCH('Тех отчёт'!A313,'Расшифровка отчёта'!B:B,0))</f>
        <v>0</v>
      </c>
      <c r="P313" s="37">
        <f>IFERROR(INDEX(Реклама!#REF!,MATCH('Тех отчёт'!A313,Реклама!#REF!,0)),0)</f>
        <v>0</v>
      </c>
      <c r="Q313" s="37" t="e">
        <f>INDEX('Расшифровка отчёта'!#REF!,MATCH('Тех отчёт'!A313,'Расшифровка отчёта'!B:B,0))</f>
        <v>#REF!</v>
      </c>
      <c r="R313" s="37">
        <f>IFERROR(INDEX('Расшифровка отчёта'!L:L,MATCH('Тех отчёт'!A313,'Расшифровка отчёта'!B:B,0)),0)</f>
        <v>0</v>
      </c>
      <c r="S313" s="37">
        <f>SUMIF(Хранение!I:I,'Тех отчёт'!A313,Хранение!G:G)</f>
        <v>0</v>
      </c>
      <c r="T313" s="55">
        <f t="shared" si="19"/>
        <v>0</v>
      </c>
    </row>
    <row r="314" spans="1:20" x14ac:dyDescent="0.3">
      <c r="A314" s="30" t="s">
        <v>337</v>
      </c>
      <c r="C314" s="37" t="e">
        <f>INDEX(Себестоимость!B:B,MATCH('Тех отчёт'!A314,Себестоимость!A:A,0))</f>
        <v>#N/A</v>
      </c>
      <c r="D314" s="39">
        <f>SUMIF(Заказы!A:A,'Тех отчёт'!A314,Заказы!J:J)</f>
        <v>0</v>
      </c>
      <c r="E314" s="40">
        <f>SUMIF(Заказы!A:A,'Тех отчёт'!A314,Заказы!F:F)</f>
        <v>0</v>
      </c>
      <c r="F314" s="52">
        <f>INDEX('Расшифровка отчёта'!O:O,MATCH('Тех отчёт'!A314,'Расшифровка отчёта'!B:B,0))</f>
        <v>0</v>
      </c>
      <c r="G314" s="40">
        <f>INDEX('Расшифровка отчёта'!P:P,MATCH('Тех отчёт'!A314,'Расшифровка отчёта'!B:B,0))</f>
        <v>0</v>
      </c>
      <c r="H314" s="41" t="str">
        <f t="shared" si="16"/>
        <v>-</v>
      </c>
      <c r="I314" s="42">
        <f t="shared" si="17"/>
        <v>0</v>
      </c>
      <c r="J314" s="41" t="str">
        <f t="shared" si="18"/>
        <v>-</v>
      </c>
      <c r="L314" s="43" t="e">
        <f>AVERAGEIF('Начисления и компенсации по тов'!A:A,'Тех отчёт'!A314,'Начисления и компенсации по тов'!W:W)</f>
        <v>#DIV/0!</v>
      </c>
      <c r="M314" s="37">
        <f>INDEX('Расшифровка отчёта'!H:H,MATCH('Тех отчёт'!A314,'Расшифровка отчёта'!B:B,0))</f>
        <v>0</v>
      </c>
      <c r="N314" s="37">
        <f>IFERROR(INDEX('Расшифровка отчёта'!#REF!,MATCH('Тех отчёт'!A314,'Расшифровка отчёта'!B:B,0)),0)</f>
        <v>0</v>
      </c>
      <c r="O314" s="52">
        <f>INDEX('Расшифровка отчёта'!K:K,MATCH('Тех отчёт'!A314,'Расшифровка отчёта'!B:B,0))</f>
        <v>0</v>
      </c>
      <c r="P314" s="37">
        <f>IFERROR(INDEX(Реклама!#REF!,MATCH('Тех отчёт'!A314,Реклама!#REF!,0)),0)</f>
        <v>0</v>
      </c>
      <c r="Q314" s="37" t="e">
        <f>INDEX('Расшифровка отчёта'!#REF!,MATCH('Тех отчёт'!A314,'Расшифровка отчёта'!B:B,0))</f>
        <v>#REF!</v>
      </c>
      <c r="R314" s="37">
        <f>IFERROR(INDEX('Расшифровка отчёта'!L:L,MATCH('Тех отчёт'!A314,'Расшифровка отчёта'!B:B,0)),0)</f>
        <v>0</v>
      </c>
      <c r="S314" s="37">
        <f>SUMIF(Хранение!I:I,'Тех отчёт'!A314,Хранение!G:G)</f>
        <v>0</v>
      </c>
      <c r="T314" s="55">
        <f t="shared" si="19"/>
        <v>0</v>
      </c>
    </row>
    <row r="315" spans="1:20" x14ac:dyDescent="0.3">
      <c r="A315" s="30" t="s">
        <v>338</v>
      </c>
      <c r="C315" s="37" t="e">
        <f>INDEX(Себестоимость!B:B,MATCH('Тех отчёт'!A315,Себестоимость!A:A,0))</f>
        <v>#N/A</v>
      </c>
      <c r="D315" s="39">
        <f>SUMIF(Заказы!A:A,'Тех отчёт'!A315,Заказы!J:J)</f>
        <v>0</v>
      </c>
      <c r="E315" s="40">
        <f>SUMIF(Заказы!A:A,'Тех отчёт'!A315,Заказы!F:F)</f>
        <v>0</v>
      </c>
      <c r="F315" s="52">
        <f>INDEX('Расшифровка отчёта'!O:O,MATCH('Тех отчёт'!A315,'Расшифровка отчёта'!B:B,0))</f>
        <v>0</v>
      </c>
      <c r="G315" s="40">
        <f>INDEX('Расшифровка отчёта'!P:P,MATCH('Тех отчёт'!A315,'Расшифровка отчёта'!B:B,0))</f>
        <v>0</v>
      </c>
      <c r="H315" s="41" t="str">
        <f t="shared" si="16"/>
        <v>-</v>
      </c>
      <c r="I315" s="42">
        <f t="shared" si="17"/>
        <v>0</v>
      </c>
      <c r="J315" s="41" t="str">
        <f t="shared" si="18"/>
        <v>-</v>
      </c>
      <c r="L315" s="43" t="e">
        <f>AVERAGEIF('Начисления и компенсации по тов'!A:A,'Тех отчёт'!A315,'Начисления и компенсации по тов'!W:W)</f>
        <v>#DIV/0!</v>
      </c>
      <c r="M315" s="37">
        <f>INDEX('Расшифровка отчёта'!H:H,MATCH('Тех отчёт'!A315,'Расшифровка отчёта'!B:B,0))</f>
        <v>0</v>
      </c>
      <c r="N315" s="37">
        <f>IFERROR(INDEX('Расшифровка отчёта'!#REF!,MATCH('Тех отчёт'!A315,'Расшифровка отчёта'!B:B,0)),0)</f>
        <v>0</v>
      </c>
      <c r="O315" s="52">
        <f>INDEX('Расшифровка отчёта'!K:K,MATCH('Тех отчёт'!A315,'Расшифровка отчёта'!B:B,0))</f>
        <v>0</v>
      </c>
      <c r="P315" s="37">
        <f>IFERROR(INDEX(Реклама!#REF!,MATCH('Тех отчёт'!A315,Реклама!#REF!,0)),0)</f>
        <v>0</v>
      </c>
      <c r="Q315" s="37" t="e">
        <f>INDEX('Расшифровка отчёта'!#REF!,MATCH('Тех отчёт'!A315,'Расшифровка отчёта'!B:B,0))</f>
        <v>#REF!</v>
      </c>
      <c r="R315" s="37">
        <f>IFERROR(INDEX('Расшифровка отчёта'!L:L,MATCH('Тех отчёт'!A315,'Расшифровка отчёта'!B:B,0)),0)</f>
        <v>0</v>
      </c>
      <c r="S315" s="37">
        <f>SUMIF(Хранение!I:I,'Тех отчёт'!A315,Хранение!G:G)</f>
        <v>0</v>
      </c>
      <c r="T315" s="55">
        <f t="shared" si="19"/>
        <v>0</v>
      </c>
    </row>
    <row r="316" spans="1:20" x14ac:dyDescent="0.3">
      <c r="A316" s="30" t="s">
        <v>339</v>
      </c>
      <c r="C316" s="37" t="e">
        <f>INDEX(Себестоимость!B:B,MATCH('Тех отчёт'!A316,Себестоимость!A:A,0))</f>
        <v>#N/A</v>
      </c>
      <c r="D316" s="39">
        <f>SUMIF(Заказы!A:A,'Тех отчёт'!A316,Заказы!J:J)</f>
        <v>0</v>
      </c>
      <c r="E316" s="40">
        <f>SUMIF(Заказы!A:A,'Тех отчёт'!A316,Заказы!F:F)</f>
        <v>0</v>
      </c>
      <c r="F316" s="52">
        <f>INDEX('Расшифровка отчёта'!O:O,MATCH('Тех отчёт'!A316,'Расшифровка отчёта'!B:B,0))</f>
        <v>0</v>
      </c>
      <c r="G316" s="40">
        <f>INDEX('Расшифровка отчёта'!P:P,MATCH('Тех отчёт'!A316,'Расшифровка отчёта'!B:B,0))</f>
        <v>0</v>
      </c>
      <c r="H316" s="41" t="str">
        <f t="shared" si="16"/>
        <v>-</v>
      </c>
      <c r="I316" s="42">
        <f t="shared" si="17"/>
        <v>0</v>
      </c>
      <c r="J316" s="41" t="str">
        <f t="shared" si="18"/>
        <v>-</v>
      </c>
      <c r="L316" s="43" t="e">
        <f>AVERAGEIF('Начисления и компенсации по тов'!A:A,'Тех отчёт'!A316,'Начисления и компенсации по тов'!W:W)</f>
        <v>#DIV/0!</v>
      </c>
      <c r="M316" s="37">
        <f>INDEX('Расшифровка отчёта'!H:H,MATCH('Тех отчёт'!A316,'Расшифровка отчёта'!B:B,0))</f>
        <v>0</v>
      </c>
      <c r="N316" s="37">
        <f>IFERROR(INDEX('Расшифровка отчёта'!#REF!,MATCH('Тех отчёт'!A316,'Расшифровка отчёта'!B:B,0)),0)</f>
        <v>0</v>
      </c>
      <c r="O316" s="52">
        <f>INDEX('Расшифровка отчёта'!K:K,MATCH('Тех отчёт'!A316,'Расшифровка отчёта'!B:B,0))</f>
        <v>0</v>
      </c>
      <c r="P316" s="37">
        <f>IFERROR(INDEX(Реклама!#REF!,MATCH('Тех отчёт'!A316,Реклама!#REF!,0)),0)</f>
        <v>0</v>
      </c>
      <c r="Q316" s="37" t="e">
        <f>INDEX('Расшифровка отчёта'!#REF!,MATCH('Тех отчёт'!A316,'Расшифровка отчёта'!B:B,0))</f>
        <v>#REF!</v>
      </c>
      <c r="R316" s="37">
        <f>IFERROR(INDEX('Расшифровка отчёта'!L:L,MATCH('Тех отчёт'!A316,'Расшифровка отчёта'!B:B,0)),0)</f>
        <v>0</v>
      </c>
      <c r="S316" s="37">
        <f>SUMIF(Хранение!I:I,'Тех отчёт'!A316,Хранение!G:G)</f>
        <v>0</v>
      </c>
      <c r="T316" s="55">
        <f t="shared" si="19"/>
        <v>0</v>
      </c>
    </row>
    <row r="317" spans="1:20" x14ac:dyDescent="0.3">
      <c r="A317" s="30" t="s">
        <v>340</v>
      </c>
      <c r="C317" s="37" t="e">
        <f>INDEX(Себестоимость!B:B,MATCH('Тех отчёт'!A317,Себестоимость!A:A,0))</f>
        <v>#N/A</v>
      </c>
      <c r="D317" s="39">
        <f>SUMIF(Заказы!A:A,'Тех отчёт'!A317,Заказы!J:J)</f>
        <v>0</v>
      </c>
      <c r="E317" s="40">
        <f>SUMIF(Заказы!A:A,'Тех отчёт'!A317,Заказы!F:F)</f>
        <v>0</v>
      </c>
      <c r="F317" s="52">
        <f>INDEX('Расшифровка отчёта'!O:O,MATCH('Тех отчёт'!A317,'Расшифровка отчёта'!B:B,0))</f>
        <v>0</v>
      </c>
      <c r="G317" s="40">
        <f>INDEX('Расшифровка отчёта'!P:P,MATCH('Тех отчёт'!A317,'Расшифровка отчёта'!B:B,0))</f>
        <v>0</v>
      </c>
      <c r="H317" s="41" t="str">
        <f t="shared" si="16"/>
        <v>-</v>
      </c>
      <c r="I317" s="42">
        <f t="shared" si="17"/>
        <v>0</v>
      </c>
      <c r="J317" s="41" t="str">
        <f t="shared" si="18"/>
        <v>-</v>
      </c>
      <c r="L317" s="43" t="e">
        <f>AVERAGEIF('Начисления и компенсации по тов'!A:A,'Тех отчёт'!A317,'Начисления и компенсации по тов'!W:W)</f>
        <v>#DIV/0!</v>
      </c>
      <c r="M317" s="37">
        <f>INDEX('Расшифровка отчёта'!H:H,MATCH('Тех отчёт'!A317,'Расшифровка отчёта'!B:B,0))</f>
        <v>0</v>
      </c>
      <c r="N317" s="37">
        <f>IFERROR(INDEX('Расшифровка отчёта'!#REF!,MATCH('Тех отчёт'!A317,'Расшифровка отчёта'!B:B,0)),0)</f>
        <v>0</v>
      </c>
      <c r="O317" s="52">
        <f>INDEX('Расшифровка отчёта'!K:K,MATCH('Тех отчёт'!A317,'Расшифровка отчёта'!B:B,0))</f>
        <v>0</v>
      </c>
      <c r="P317" s="37">
        <f>IFERROR(INDEX(Реклама!#REF!,MATCH('Тех отчёт'!A317,Реклама!#REF!,0)),0)</f>
        <v>0</v>
      </c>
      <c r="Q317" s="37" t="e">
        <f>INDEX('Расшифровка отчёта'!#REF!,MATCH('Тех отчёт'!A317,'Расшифровка отчёта'!B:B,0))</f>
        <v>#REF!</v>
      </c>
      <c r="R317" s="37">
        <f>IFERROR(INDEX('Расшифровка отчёта'!L:L,MATCH('Тех отчёт'!A317,'Расшифровка отчёта'!B:B,0)),0)</f>
        <v>0</v>
      </c>
      <c r="S317" s="37">
        <f>SUMIF(Хранение!I:I,'Тех отчёт'!A317,Хранение!G:G)</f>
        <v>0</v>
      </c>
      <c r="T317" s="55">
        <f t="shared" si="19"/>
        <v>0</v>
      </c>
    </row>
    <row r="318" spans="1:20" x14ac:dyDescent="0.3">
      <c r="A318" s="30" t="s">
        <v>341</v>
      </c>
      <c r="C318" s="37" t="e">
        <f>INDEX(Себестоимость!B:B,MATCH('Тех отчёт'!A318,Себестоимость!A:A,0))</f>
        <v>#N/A</v>
      </c>
      <c r="D318" s="39">
        <f>SUMIF(Заказы!A:A,'Тех отчёт'!A318,Заказы!J:J)</f>
        <v>0</v>
      </c>
      <c r="E318" s="40">
        <f>SUMIF(Заказы!A:A,'Тех отчёт'!A318,Заказы!F:F)</f>
        <v>0</v>
      </c>
      <c r="F318" s="52">
        <f>INDEX('Расшифровка отчёта'!O:O,MATCH('Тех отчёт'!A318,'Расшифровка отчёта'!B:B,0))</f>
        <v>0</v>
      </c>
      <c r="G318" s="40">
        <f>INDEX('Расшифровка отчёта'!P:P,MATCH('Тех отчёт'!A318,'Расшифровка отчёта'!B:B,0))</f>
        <v>0</v>
      </c>
      <c r="H318" s="41" t="str">
        <f t="shared" si="16"/>
        <v>-</v>
      </c>
      <c r="I318" s="42">
        <f t="shared" si="17"/>
        <v>0</v>
      </c>
      <c r="J318" s="41" t="str">
        <f t="shared" si="18"/>
        <v>-</v>
      </c>
      <c r="L318" s="43" t="e">
        <f>AVERAGEIF('Начисления и компенсации по тов'!A:A,'Тех отчёт'!A318,'Начисления и компенсации по тов'!W:W)</f>
        <v>#DIV/0!</v>
      </c>
      <c r="M318" s="37">
        <f>INDEX('Расшифровка отчёта'!H:H,MATCH('Тех отчёт'!A318,'Расшифровка отчёта'!B:B,0))</f>
        <v>0</v>
      </c>
      <c r="N318" s="37">
        <f>IFERROR(INDEX('Расшифровка отчёта'!#REF!,MATCH('Тех отчёт'!A318,'Расшифровка отчёта'!B:B,0)),0)</f>
        <v>0</v>
      </c>
      <c r="O318" s="52">
        <f>INDEX('Расшифровка отчёта'!K:K,MATCH('Тех отчёт'!A318,'Расшифровка отчёта'!B:B,0))</f>
        <v>0</v>
      </c>
      <c r="P318" s="37">
        <f>IFERROR(INDEX(Реклама!#REF!,MATCH('Тех отчёт'!A318,Реклама!#REF!,0)),0)</f>
        <v>0</v>
      </c>
      <c r="Q318" s="37" t="e">
        <f>INDEX('Расшифровка отчёта'!#REF!,MATCH('Тех отчёт'!A318,'Расшифровка отчёта'!B:B,0))</f>
        <v>#REF!</v>
      </c>
      <c r="R318" s="37">
        <f>IFERROR(INDEX('Расшифровка отчёта'!L:L,MATCH('Тех отчёт'!A318,'Расшифровка отчёта'!B:B,0)),0)</f>
        <v>0</v>
      </c>
      <c r="S318" s="37">
        <f>SUMIF(Хранение!I:I,'Тех отчёт'!A318,Хранение!G:G)</f>
        <v>0</v>
      </c>
      <c r="T318" s="55">
        <f t="shared" si="19"/>
        <v>0</v>
      </c>
    </row>
    <row r="319" spans="1:20" x14ac:dyDescent="0.3">
      <c r="A319" s="30" t="s">
        <v>342</v>
      </c>
      <c r="C319" s="37" t="e">
        <f>INDEX(Себестоимость!B:B,MATCH('Тех отчёт'!A319,Себестоимость!A:A,0))</f>
        <v>#N/A</v>
      </c>
      <c r="D319" s="39">
        <f>SUMIF(Заказы!A:A,'Тех отчёт'!A319,Заказы!J:J)</f>
        <v>0</v>
      </c>
      <c r="E319" s="40">
        <f>SUMIF(Заказы!A:A,'Тех отчёт'!A319,Заказы!F:F)</f>
        <v>0</v>
      </c>
      <c r="F319" s="52">
        <f>INDEX('Расшифровка отчёта'!O:O,MATCH('Тех отчёт'!A319,'Расшифровка отчёта'!B:B,0))</f>
        <v>0</v>
      </c>
      <c r="G319" s="40">
        <f>INDEX('Расшифровка отчёта'!P:P,MATCH('Тех отчёт'!A319,'Расшифровка отчёта'!B:B,0))</f>
        <v>0</v>
      </c>
      <c r="H319" s="41" t="str">
        <f t="shared" si="16"/>
        <v>-</v>
      </c>
      <c r="I319" s="42">
        <f t="shared" si="17"/>
        <v>0</v>
      </c>
      <c r="J319" s="41" t="str">
        <f t="shared" si="18"/>
        <v>-</v>
      </c>
      <c r="L319" s="43" t="e">
        <f>AVERAGEIF('Начисления и компенсации по тов'!A:A,'Тех отчёт'!A319,'Начисления и компенсации по тов'!W:W)</f>
        <v>#DIV/0!</v>
      </c>
      <c r="M319" s="37">
        <f>INDEX('Расшифровка отчёта'!H:H,MATCH('Тех отчёт'!A319,'Расшифровка отчёта'!B:B,0))</f>
        <v>0</v>
      </c>
      <c r="N319" s="37">
        <f>IFERROR(INDEX('Расшифровка отчёта'!#REF!,MATCH('Тех отчёт'!A319,'Расшифровка отчёта'!B:B,0)),0)</f>
        <v>0</v>
      </c>
      <c r="O319" s="52">
        <f>INDEX('Расшифровка отчёта'!K:K,MATCH('Тех отчёт'!A319,'Расшифровка отчёта'!B:B,0))</f>
        <v>0</v>
      </c>
      <c r="P319" s="37">
        <f>IFERROR(INDEX(Реклама!#REF!,MATCH('Тех отчёт'!A319,Реклама!#REF!,0)),0)</f>
        <v>0</v>
      </c>
      <c r="Q319" s="37" t="e">
        <f>INDEX('Расшифровка отчёта'!#REF!,MATCH('Тех отчёт'!A319,'Расшифровка отчёта'!B:B,0))</f>
        <v>#REF!</v>
      </c>
      <c r="R319" s="37">
        <f>IFERROR(INDEX('Расшифровка отчёта'!L:L,MATCH('Тех отчёт'!A319,'Расшифровка отчёта'!B:B,0)),0)</f>
        <v>0</v>
      </c>
      <c r="S319" s="37">
        <f>SUMIF(Хранение!I:I,'Тех отчёт'!A319,Хранение!G:G)</f>
        <v>0</v>
      </c>
      <c r="T319" s="55">
        <f t="shared" si="19"/>
        <v>0</v>
      </c>
    </row>
    <row r="320" spans="1:20" x14ac:dyDescent="0.3">
      <c r="A320" s="30" t="s">
        <v>343</v>
      </c>
      <c r="C320" s="37" t="e">
        <f>INDEX(Себестоимость!B:B,MATCH('Тех отчёт'!A320,Себестоимость!A:A,0))</f>
        <v>#N/A</v>
      </c>
      <c r="D320" s="39">
        <f>SUMIF(Заказы!A:A,'Тех отчёт'!A320,Заказы!J:J)</f>
        <v>0</v>
      </c>
      <c r="E320" s="40">
        <f>SUMIF(Заказы!A:A,'Тех отчёт'!A320,Заказы!F:F)</f>
        <v>0</v>
      </c>
      <c r="F320" s="52">
        <f>INDEX('Расшифровка отчёта'!O:O,MATCH('Тех отчёт'!A320,'Расшифровка отчёта'!B:B,0))</f>
        <v>0</v>
      </c>
      <c r="G320" s="40">
        <f>INDEX('Расшифровка отчёта'!P:P,MATCH('Тех отчёт'!A320,'Расшифровка отчёта'!B:B,0))</f>
        <v>0</v>
      </c>
      <c r="H320" s="41" t="str">
        <f t="shared" si="16"/>
        <v>-</v>
      </c>
      <c r="I320" s="42">
        <f t="shared" si="17"/>
        <v>0</v>
      </c>
      <c r="J320" s="41" t="str">
        <f t="shared" si="18"/>
        <v>-</v>
      </c>
      <c r="L320" s="43" t="e">
        <f>AVERAGEIF('Начисления и компенсации по тов'!A:A,'Тех отчёт'!A320,'Начисления и компенсации по тов'!W:W)</f>
        <v>#DIV/0!</v>
      </c>
      <c r="M320" s="37">
        <f>INDEX('Расшифровка отчёта'!H:H,MATCH('Тех отчёт'!A320,'Расшифровка отчёта'!B:B,0))</f>
        <v>0</v>
      </c>
      <c r="N320" s="37">
        <f>IFERROR(INDEX('Расшифровка отчёта'!#REF!,MATCH('Тех отчёт'!A320,'Расшифровка отчёта'!B:B,0)),0)</f>
        <v>0</v>
      </c>
      <c r="O320" s="52">
        <f>INDEX('Расшифровка отчёта'!K:K,MATCH('Тех отчёт'!A320,'Расшифровка отчёта'!B:B,0))</f>
        <v>0</v>
      </c>
      <c r="P320" s="37">
        <f>IFERROR(INDEX(Реклама!#REF!,MATCH('Тех отчёт'!A320,Реклама!#REF!,0)),0)</f>
        <v>0</v>
      </c>
      <c r="Q320" s="37" t="e">
        <f>INDEX('Расшифровка отчёта'!#REF!,MATCH('Тех отчёт'!A320,'Расшифровка отчёта'!B:B,0))</f>
        <v>#REF!</v>
      </c>
      <c r="R320" s="37">
        <f>IFERROR(INDEX('Расшифровка отчёта'!L:L,MATCH('Тех отчёт'!A320,'Расшифровка отчёта'!B:B,0)),0)</f>
        <v>0</v>
      </c>
      <c r="S320" s="37">
        <f>SUMIF(Хранение!I:I,'Тех отчёт'!A320,Хранение!G:G)</f>
        <v>0</v>
      </c>
      <c r="T320" s="55">
        <f t="shared" si="19"/>
        <v>0</v>
      </c>
    </row>
    <row r="321" spans="1:20" x14ac:dyDescent="0.3">
      <c r="A321" s="30" t="s">
        <v>344</v>
      </c>
      <c r="C321" s="37" t="e">
        <f>INDEX(Себестоимость!B:B,MATCH('Тех отчёт'!A321,Себестоимость!A:A,0))</f>
        <v>#N/A</v>
      </c>
      <c r="D321" s="39">
        <f>SUMIF(Заказы!A:A,'Тех отчёт'!A321,Заказы!J:J)</f>
        <v>0</v>
      </c>
      <c r="E321" s="40">
        <f>SUMIF(Заказы!A:A,'Тех отчёт'!A321,Заказы!F:F)</f>
        <v>0</v>
      </c>
      <c r="F321" s="52">
        <f>INDEX('Расшифровка отчёта'!O:O,MATCH('Тех отчёт'!A321,'Расшифровка отчёта'!B:B,0))</f>
        <v>0</v>
      </c>
      <c r="G321" s="40">
        <f>INDEX('Расшифровка отчёта'!P:P,MATCH('Тех отчёт'!A321,'Расшифровка отчёта'!B:B,0))</f>
        <v>0</v>
      </c>
      <c r="H321" s="41" t="str">
        <f t="shared" si="16"/>
        <v>-</v>
      </c>
      <c r="I321" s="42">
        <f t="shared" si="17"/>
        <v>0</v>
      </c>
      <c r="J321" s="41" t="str">
        <f t="shared" si="18"/>
        <v>-</v>
      </c>
      <c r="L321" s="43" t="e">
        <f>AVERAGEIF('Начисления и компенсации по тов'!A:A,'Тех отчёт'!A321,'Начисления и компенсации по тов'!W:W)</f>
        <v>#DIV/0!</v>
      </c>
      <c r="M321" s="37">
        <f>INDEX('Расшифровка отчёта'!H:H,MATCH('Тех отчёт'!A321,'Расшифровка отчёта'!B:B,0))</f>
        <v>0</v>
      </c>
      <c r="N321" s="37">
        <f>IFERROR(INDEX('Расшифровка отчёта'!#REF!,MATCH('Тех отчёт'!A321,'Расшифровка отчёта'!B:B,0)),0)</f>
        <v>0</v>
      </c>
      <c r="O321" s="52">
        <f>INDEX('Расшифровка отчёта'!K:K,MATCH('Тех отчёт'!A321,'Расшифровка отчёта'!B:B,0))</f>
        <v>0</v>
      </c>
      <c r="P321" s="37">
        <f>IFERROR(INDEX(Реклама!#REF!,MATCH('Тех отчёт'!A321,Реклама!#REF!,0)),0)</f>
        <v>0</v>
      </c>
      <c r="Q321" s="37" t="e">
        <f>INDEX('Расшифровка отчёта'!#REF!,MATCH('Тех отчёт'!A321,'Расшифровка отчёта'!B:B,0))</f>
        <v>#REF!</v>
      </c>
      <c r="R321" s="37">
        <f>IFERROR(INDEX('Расшифровка отчёта'!L:L,MATCH('Тех отчёт'!A321,'Расшифровка отчёта'!B:B,0)),0)</f>
        <v>0</v>
      </c>
      <c r="S321" s="37">
        <f>SUMIF(Хранение!I:I,'Тех отчёт'!A321,Хранение!G:G)</f>
        <v>0</v>
      </c>
      <c r="T321" s="55">
        <f t="shared" si="19"/>
        <v>0</v>
      </c>
    </row>
    <row r="322" spans="1:20" x14ac:dyDescent="0.3">
      <c r="A322" s="30" t="s">
        <v>345</v>
      </c>
      <c r="C322" s="37" t="e">
        <f>INDEX(Себестоимость!B:B,MATCH('Тех отчёт'!A322,Себестоимость!A:A,0))</f>
        <v>#N/A</v>
      </c>
      <c r="D322" s="39">
        <f>SUMIF(Заказы!A:A,'Тех отчёт'!A322,Заказы!J:J)</f>
        <v>0</v>
      </c>
      <c r="E322" s="40">
        <f>SUMIF(Заказы!A:A,'Тех отчёт'!A322,Заказы!F:F)</f>
        <v>0</v>
      </c>
      <c r="F322" s="52">
        <f>INDEX('Расшифровка отчёта'!O:O,MATCH('Тех отчёт'!A322,'Расшифровка отчёта'!B:B,0))</f>
        <v>0</v>
      </c>
      <c r="G322" s="40">
        <f>INDEX('Расшифровка отчёта'!P:P,MATCH('Тех отчёт'!A322,'Расшифровка отчёта'!B:B,0))</f>
        <v>0</v>
      </c>
      <c r="H322" s="41" t="str">
        <f t="shared" si="16"/>
        <v>-</v>
      </c>
      <c r="I322" s="42">
        <f t="shared" si="17"/>
        <v>0</v>
      </c>
      <c r="J322" s="41" t="str">
        <f t="shared" si="18"/>
        <v>-</v>
      </c>
      <c r="L322" s="43" t="e">
        <f>AVERAGEIF('Начисления и компенсации по тов'!A:A,'Тех отчёт'!A322,'Начисления и компенсации по тов'!W:W)</f>
        <v>#DIV/0!</v>
      </c>
      <c r="M322" s="37">
        <f>INDEX('Расшифровка отчёта'!H:H,MATCH('Тех отчёт'!A322,'Расшифровка отчёта'!B:B,0))</f>
        <v>0</v>
      </c>
      <c r="N322" s="37">
        <f>IFERROR(INDEX('Расшифровка отчёта'!#REF!,MATCH('Тех отчёт'!A322,'Расшифровка отчёта'!B:B,0)),0)</f>
        <v>0</v>
      </c>
      <c r="O322" s="52">
        <f>INDEX('Расшифровка отчёта'!K:K,MATCH('Тех отчёт'!A322,'Расшифровка отчёта'!B:B,0))</f>
        <v>0</v>
      </c>
      <c r="P322" s="37">
        <f>IFERROR(INDEX(Реклама!#REF!,MATCH('Тех отчёт'!A322,Реклама!#REF!,0)),0)</f>
        <v>0</v>
      </c>
      <c r="Q322" s="37" t="e">
        <f>INDEX('Расшифровка отчёта'!#REF!,MATCH('Тех отчёт'!A322,'Расшифровка отчёта'!B:B,0))</f>
        <v>#REF!</v>
      </c>
      <c r="R322" s="37">
        <f>IFERROR(INDEX('Расшифровка отчёта'!L:L,MATCH('Тех отчёт'!A322,'Расшифровка отчёта'!B:B,0)),0)</f>
        <v>0</v>
      </c>
      <c r="S322" s="37">
        <f>SUMIF(Хранение!I:I,'Тех отчёт'!A322,Хранение!G:G)</f>
        <v>0</v>
      </c>
      <c r="T322" s="55">
        <f t="shared" si="19"/>
        <v>0</v>
      </c>
    </row>
    <row r="323" spans="1:20" x14ac:dyDescent="0.3">
      <c r="A323" s="30" t="s">
        <v>346</v>
      </c>
      <c r="C323" s="37" t="e">
        <f>INDEX(Себестоимость!B:B,MATCH('Тех отчёт'!A323,Себестоимость!A:A,0))</f>
        <v>#N/A</v>
      </c>
      <c r="D323" s="39">
        <f>SUMIF(Заказы!A:A,'Тех отчёт'!A323,Заказы!J:J)</f>
        <v>0</v>
      </c>
      <c r="E323" s="40">
        <f>SUMIF(Заказы!A:A,'Тех отчёт'!A323,Заказы!F:F)</f>
        <v>0</v>
      </c>
      <c r="F323" s="52">
        <f>INDEX('Расшифровка отчёта'!O:O,MATCH('Тех отчёт'!A323,'Расшифровка отчёта'!B:B,0))</f>
        <v>0</v>
      </c>
      <c r="G323" s="40">
        <f>INDEX('Расшифровка отчёта'!P:P,MATCH('Тех отчёт'!A323,'Расшифровка отчёта'!B:B,0))</f>
        <v>0</v>
      </c>
      <c r="H323" s="41" t="str">
        <f t="shared" si="16"/>
        <v>-</v>
      </c>
      <c r="I323" s="42">
        <f t="shared" si="17"/>
        <v>0</v>
      </c>
      <c r="J323" s="41" t="str">
        <f t="shared" si="18"/>
        <v>-</v>
      </c>
      <c r="L323" s="43" t="e">
        <f>AVERAGEIF('Начисления и компенсации по тов'!A:A,'Тех отчёт'!A323,'Начисления и компенсации по тов'!W:W)</f>
        <v>#DIV/0!</v>
      </c>
      <c r="M323" s="37">
        <f>INDEX('Расшифровка отчёта'!H:H,MATCH('Тех отчёт'!A323,'Расшифровка отчёта'!B:B,0))</f>
        <v>0</v>
      </c>
      <c r="N323" s="37">
        <f>IFERROR(INDEX('Расшифровка отчёта'!#REF!,MATCH('Тех отчёт'!A323,'Расшифровка отчёта'!B:B,0)),0)</f>
        <v>0</v>
      </c>
      <c r="O323" s="52">
        <f>INDEX('Расшифровка отчёта'!K:K,MATCH('Тех отчёт'!A323,'Расшифровка отчёта'!B:B,0))</f>
        <v>0</v>
      </c>
      <c r="P323" s="37">
        <f>IFERROR(INDEX(Реклама!#REF!,MATCH('Тех отчёт'!A323,Реклама!#REF!,0)),0)</f>
        <v>0</v>
      </c>
      <c r="Q323" s="37" t="e">
        <f>INDEX('Расшифровка отчёта'!#REF!,MATCH('Тех отчёт'!A323,'Расшифровка отчёта'!B:B,0))</f>
        <v>#REF!</v>
      </c>
      <c r="R323" s="37">
        <f>IFERROR(INDEX('Расшифровка отчёта'!L:L,MATCH('Тех отчёт'!A323,'Расшифровка отчёта'!B:B,0)),0)</f>
        <v>0</v>
      </c>
      <c r="S323" s="37">
        <f>SUMIF(Хранение!I:I,'Тех отчёт'!A323,Хранение!G:G)</f>
        <v>0</v>
      </c>
      <c r="T323" s="55">
        <f t="shared" si="19"/>
        <v>0</v>
      </c>
    </row>
    <row r="324" spans="1:20" x14ac:dyDescent="0.3">
      <c r="A324" s="30" t="s">
        <v>347</v>
      </c>
      <c r="C324" s="37" t="e">
        <f>INDEX(Себестоимость!B:B,MATCH('Тех отчёт'!A324,Себестоимость!A:A,0))</f>
        <v>#N/A</v>
      </c>
      <c r="D324" s="39">
        <f>SUMIF(Заказы!A:A,'Тех отчёт'!A324,Заказы!J:J)</f>
        <v>0</v>
      </c>
      <c r="E324" s="40">
        <f>SUMIF(Заказы!A:A,'Тех отчёт'!A324,Заказы!F:F)</f>
        <v>0</v>
      </c>
      <c r="F324" s="52">
        <f>INDEX('Расшифровка отчёта'!O:O,MATCH('Тех отчёт'!A324,'Расшифровка отчёта'!B:B,0))</f>
        <v>0</v>
      </c>
      <c r="G324" s="40">
        <f>INDEX('Расшифровка отчёта'!P:P,MATCH('Тех отчёт'!A324,'Расшифровка отчёта'!B:B,0))</f>
        <v>0</v>
      </c>
      <c r="H324" s="41" t="str">
        <f t="shared" ref="H324:H387" si="20">IFERROR(G324/E324,"-")</f>
        <v>-</v>
      </c>
      <c r="I324" s="42">
        <f t="shared" ref="I324:I387" si="21">IFERROR((F324-M324-N324-(O324*G324)-(C324*G324)-P324-Q324-R324-S324-T324),0)</f>
        <v>0</v>
      </c>
      <c r="J324" s="41" t="str">
        <f t="shared" ref="J324:J387" si="22">IFERROR(I324/F324,"-")</f>
        <v>-</v>
      </c>
      <c r="L324" s="43" t="e">
        <f>AVERAGEIF('Начисления и компенсации по тов'!A:A,'Тех отчёт'!A324,'Начисления и компенсации по тов'!W:W)</f>
        <v>#DIV/0!</v>
      </c>
      <c r="M324" s="37">
        <f>INDEX('Расшифровка отчёта'!H:H,MATCH('Тех отчёт'!A324,'Расшифровка отчёта'!B:B,0))</f>
        <v>0</v>
      </c>
      <c r="N324" s="37">
        <f>IFERROR(INDEX('Расшифровка отчёта'!#REF!,MATCH('Тех отчёт'!A324,'Расшифровка отчёта'!B:B,0)),0)</f>
        <v>0</v>
      </c>
      <c r="O324" s="52">
        <f>INDEX('Расшифровка отчёта'!K:K,MATCH('Тех отчёт'!A324,'Расшифровка отчёта'!B:B,0))</f>
        <v>0</v>
      </c>
      <c r="P324" s="37">
        <f>IFERROR(INDEX(Реклама!#REF!,MATCH('Тех отчёт'!A324,Реклама!#REF!,0)),0)</f>
        <v>0</v>
      </c>
      <c r="Q324" s="37" t="e">
        <f>INDEX('Расшифровка отчёта'!#REF!,MATCH('Тех отчёт'!A324,'Расшифровка отчёта'!B:B,0))</f>
        <v>#REF!</v>
      </c>
      <c r="R324" s="37">
        <f>IFERROR(INDEX('Расшифровка отчёта'!L:L,MATCH('Тех отчёт'!A324,'Расшифровка отчёта'!B:B,0)),0)</f>
        <v>0</v>
      </c>
      <c r="S324" s="37">
        <f>SUMIF(Хранение!I:I,'Тех отчёт'!A324,Хранение!G:G)</f>
        <v>0</v>
      </c>
      <c r="T324" s="55">
        <f t="shared" ref="T324:T387" si="23">F324*$T$2</f>
        <v>0</v>
      </c>
    </row>
    <row r="325" spans="1:20" x14ac:dyDescent="0.3">
      <c r="A325" s="30" t="s">
        <v>348</v>
      </c>
      <c r="C325" s="37" t="e">
        <f>INDEX(Себестоимость!B:B,MATCH('Тех отчёт'!A325,Себестоимость!A:A,0))</f>
        <v>#N/A</v>
      </c>
      <c r="D325" s="39">
        <f>SUMIF(Заказы!A:A,'Тех отчёт'!A325,Заказы!J:J)</f>
        <v>0</v>
      </c>
      <c r="E325" s="40">
        <f>SUMIF(Заказы!A:A,'Тех отчёт'!A325,Заказы!F:F)</f>
        <v>0</v>
      </c>
      <c r="F325" s="52">
        <f>INDEX('Расшифровка отчёта'!O:O,MATCH('Тех отчёт'!A325,'Расшифровка отчёта'!B:B,0))</f>
        <v>0</v>
      </c>
      <c r="G325" s="40">
        <f>INDEX('Расшифровка отчёта'!P:P,MATCH('Тех отчёт'!A325,'Расшифровка отчёта'!B:B,0))</f>
        <v>0</v>
      </c>
      <c r="H325" s="41" t="str">
        <f t="shared" si="20"/>
        <v>-</v>
      </c>
      <c r="I325" s="42">
        <f t="shared" si="21"/>
        <v>0</v>
      </c>
      <c r="J325" s="41" t="str">
        <f t="shared" si="22"/>
        <v>-</v>
      </c>
      <c r="L325" s="43" t="e">
        <f>AVERAGEIF('Начисления и компенсации по тов'!A:A,'Тех отчёт'!A325,'Начисления и компенсации по тов'!W:W)</f>
        <v>#DIV/0!</v>
      </c>
      <c r="M325" s="37">
        <f>INDEX('Расшифровка отчёта'!H:H,MATCH('Тех отчёт'!A325,'Расшифровка отчёта'!B:B,0))</f>
        <v>0</v>
      </c>
      <c r="N325" s="37">
        <f>IFERROR(INDEX('Расшифровка отчёта'!#REF!,MATCH('Тех отчёт'!A325,'Расшифровка отчёта'!B:B,0)),0)</f>
        <v>0</v>
      </c>
      <c r="O325" s="52">
        <f>INDEX('Расшифровка отчёта'!K:K,MATCH('Тех отчёт'!A325,'Расшифровка отчёта'!B:B,0))</f>
        <v>0</v>
      </c>
      <c r="P325" s="37">
        <f>IFERROR(INDEX(Реклама!#REF!,MATCH('Тех отчёт'!A325,Реклама!#REF!,0)),0)</f>
        <v>0</v>
      </c>
      <c r="Q325" s="37" t="e">
        <f>INDEX('Расшифровка отчёта'!#REF!,MATCH('Тех отчёт'!A325,'Расшифровка отчёта'!B:B,0))</f>
        <v>#REF!</v>
      </c>
      <c r="R325" s="37">
        <f>IFERROR(INDEX('Расшифровка отчёта'!L:L,MATCH('Тех отчёт'!A325,'Расшифровка отчёта'!B:B,0)),0)</f>
        <v>0</v>
      </c>
      <c r="S325" s="37">
        <f>SUMIF(Хранение!I:I,'Тех отчёт'!A325,Хранение!G:G)</f>
        <v>0</v>
      </c>
      <c r="T325" s="55">
        <f t="shared" si="23"/>
        <v>0</v>
      </c>
    </row>
    <row r="326" spans="1:20" x14ac:dyDescent="0.3">
      <c r="A326" s="30" t="s">
        <v>349</v>
      </c>
      <c r="C326" s="37" t="e">
        <f>INDEX(Себестоимость!B:B,MATCH('Тех отчёт'!A326,Себестоимость!A:A,0))</f>
        <v>#N/A</v>
      </c>
      <c r="D326" s="39">
        <f>SUMIF(Заказы!A:A,'Тех отчёт'!A326,Заказы!J:J)</f>
        <v>0</v>
      </c>
      <c r="E326" s="40">
        <f>SUMIF(Заказы!A:A,'Тех отчёт'!A326,Заказы!F:F)</f>
        <v>0</v>
      </c>
      <c r="F326" s="52">
        <f>INDEX('Расшифровка отчёта'!O:O,MATCH('Тех отчёт'!A326,'Расшифровка отчёта'!B:B,0))</f>
        <v>0</v>
      </c>
      <c r="G326" s="40">
        <f>INDEX('Расшифровка отчёта'!P:P,MATCH('Тех отчёт'!A326,'Расшифровка отчёта'!B:B,0))</f>
        <v>0</v>
      </c>
      <c r="H326" s="41" t="str">
        <f t="shared" si="20"/>
        <v>-</v>
      </c>
      <c r="I326" s="42">
        <f t="shared" si="21"/>
        <v>0</v>
      </c>
      <c r="J326" s="41" t="str">
        <f t="shared" si="22"/>
        <v>-</v>
      </c>
      <c r="L326" s="43" t="e">
        <f>AVERAGEIF('Начисления и компенсации по тов'!A:A,'Тех отчёт'!A326,'Начисления и компенсации по тов'!W:W)</f>
        <v>#DIV/0!</v>
      </c>
      <c r="M326" s="37">
        <f>INDEX('Расшифровка отчёта'!H:H,MATCH('Тех отчёт'!A326,'Расшифровка отчёта'!B:B,0))</f>
        <v>0</v>
      </c>
      <c r="N326" s="37">
        <f>IFERROR(INDEX('Расшифровка отчёта'!#REF!,MATCH('Тех отчёт'!A326,'Расшифровка отчёта'!B:B,0)),0)</f>
        <v>0</v>
      </c>
      <c r="O326" s="52">
        <f>INDEX('Расшифровка отчёта'!K:K,MATCH('Тех отчёт'!A326,'Расшифровка отчёта'!B:B,0))</f>
        <v>0</v>
      </c>
      <c r="P326" s="37">
        <f>IFERROR(INDEX(Реклама!#REF!,MATCH('Тех отчёт'!A326,Реклама!#REF!,0)),0)</f>
        <v>0</v>
      </c>
      <c r="Q326" s="37" t="e">
        <f>INDEX('Расшифровка отчёта'!#REF!,MATCH('Тех отчёт'!A326,'Расшифровка отчёта'!B:B,0))</f>
        <v>#REF!</v>
      </c>
      <c r="R326" s="37">
        <f>IFERROR(INDEX('Расшифровка отчёта'!L:L,MATCH('Тех отчёт'!A326,'Расшифровка отчёта'!B:B,0)),0)</f>
        <v>0</v>
      </c>
      <c r="S326" s="37">
        <f>SUMIF(Хранение!I:I,'Тех отчёт'!A326,Хранение!G:G)</f>
        <v>0</v>
      </c>
      <c r="T326" s="55">
        <f t="shared" si="23"/>
        <v>0</v>
      </c>
    </row>
    <row r="327" spans="1:20" x14ac:dyDescent="0.3">
      <c r="A327" s="30" t="s">
        <v>350</v>
      </c>
      <c r="C327" s="37" t="e">
        <f>INDEX(Себестоимость!B:B,MATCH('Тех отчёт'!A327,Себестоимость!A:A,0))</f>
        <v>#N/A</v>
      </c>
      <c r="D327" s="39">
        <f>SUMIF(Заказы!A:A,'Тех отчёт'!A327,Заказы!J:J)</f>
        <v>0</v>
      </c>
      <c r="E327" s="40">
        <f>SUMIF(Заказы!A:A,'Тех отчёт'!A327,Заказы!F:F)</f>
        <v>0</v>
      </c>
      <c r="F327" s="52">
        <f>INDEX('Расшифровка отчёта'!O:O,MATCH('Тех отчёт'!A327,'Расшифровка отчёта'!B:B,0))</f>
        <v>0</v>
      </c>
      <c r="G327" s="40">
        <f>INDEX('Расшифровка отчёта'!P:P,MATCH('Тех отчёт'!A327,'Расшифровка отчёта'!B:B,0))</f>
        <v>0</v>
      </c>
      <c r="H327" s="41" t="str">
        <f t="shared" si="20"/>
        <v>-</v>
      </c>
      <c r="I327" s="42">
        <f t="shared" si="21"/>
        <v>0</v>
      </c>
      <c r="J327" s="41" t="str">
        <f t="shared" si="22"/>
        <v>-</v>
      </c>
      <c r="L327" s="43" t="e">
        <f>AVERAGEIF('Начисления и компенсации по тов'!A:A,'Тех отчёт'!A327,'Начисления и компенсации по тов'!W:W)</f>
        <v>#DIV/0!</v>
      </c>
      <c r="M327" s="37">
        <f>INDEX('Расшифровка отчёта'!H:H,MATCH('Тех отчёт'!A327,'Расшифровка отчёта'!B:B,0))</f>
        <v>0</v>
      </c>
      <c r="N327" s="37">
        <f>IFERROR(INDEX('Расшифровка отчёта'!#REF!,MATCH('Тех отчёт'!A327,'Расшифровка отчёта'!B:B,0)),0)</f>
        <v>0</v>
      </c>
      <c r="O327" s="52">
        <f>INDEX('Расшифровка отчёта'!K:K,MATCH('Тех отчёт'!A327,'Расшифровка отчёта'!B:B,0))</f>
        <v>0</v>
      </c>
      <c r="P327" s="37">
        <f>IFERROR(INDEX(Реклама!#REF!,MATCH('Тех отчёт'!A327,Реклама!#REF!,0)),0)</f>
        <v>0</v>
      </c>
      <c r="Q327" s="37" t="e">
        <f>INDEX('Расшифровка отчёта'!#REF!,MATCH('Тех отчёт'!A327,'Расшифровка отчёта'!B:B,0))</f>
        <v>#REF!</v>
      </c>
      <c r="R327" s="37">
        <f>IFERROR(INDEX('Расшифровка отчёта'!L:L,MATCH('Тех отчёт'!A327,'Расшифровка отчёта'!B:B,0)),0)</f>
        <v>0</v>
      </c>
      <c r="S327" s="37">
        <f>SUMIF(Хранение!I:I,'Тех отчёт'!A327,Хранение!G:G)</f>
        <v>0</v>
      </c>
      <c r="T327" s="55">
        <f t="shared" si="23"/>
        <v>0</v>
      </c>
    </row>
    <row r="328" spans="1:20" x14ac:dyDescent="0.3">
      <c r="A328" s="30" t="s">
        <v>351</v>
      </c>
      <c r="C328" s="37" t="e">
        <f>INDEX(Себестоимость!B:B,MATCH('Тех отчёт'!A328,Себестоимость!A:A,0))</f>
        <v>#N/A</v>
      </c>
      <c r="D328" s="39">
        <f>SUMIF(Заказы!A:A,'Тех отчёт'!A328,Заказы!J:J)</f>
        <v>0</v>
      </c>
      <c r="E328" s="40">
        <f>SUMIF(Заказы!A:A,'Тех отчёт'!A328,Заказы!F:F)</f>
        <v>0</v>
      </c>
      <c r="F328" s="52">
        <f>INDEX('Расшифровка отчёта'!O:O,MATCH('Тех отчёт'!A328,'Расшифровка отчёта'!B:B,0))</f>
        <v>0</v>
      </c>
      <c r="G328" s="40">
        <f>INDEX('Расшифровка отчёта'!P:P,MATCH('Тех отчёт'!A328,'Расшифровка отчёта'!B:B,0))</f>
        <v>0</v>
      </c>
      <c r="H328" s="41" t="str">
        <f t="shared" si="20"/>
        <v>-</v>
      </c>
      <c r="I328" s="42">
        <f t="shared" si="21"/>
        <v>0</v>
      </c>
      <c r="J328" s="41" t="str">
        <f t="shared" si="22"/>
        <v>-</v>
      </c>
      <c r="L328" s="43" t="e">
        <f>AVERAGEIF('Начисления и компенсации по тов'!A:A,'Тех отчёт'!A328,'Начисления и компенсации по тов'!W:W)</f>
        <v>#DIV/0!</v>
      </c>
      <c r="M328" s="37">
        <f>INDEX('Расшифровка отчёта'!H:H,MATCH('Тех отчёт'!A328,'Расшифровка отчёта'!B:B,0))</f>
        <v>0</v>
      </c>
      <c r="N328" s="37">
        <f>IFERROR(INDEX('Расшифровка отчёта'!#REF!,MATCH('Тех отчёт'!A328,'Расшифровка отчёта'!B:B,0)),0)</f>
        <v>0</v>
      </c>
      <c r="O328" s="52">
        <f>INDEX('Расшифровка отчёта'!K:K,MATCH('Тех отчёт'!A328,'Расшифровка отчёта'!B:B,0))</f>
        <v>0</v>
      </c>
      <c r="P328" s="37">
        <f>IFERROR(INDEX(Реклама!#REF!,MATCH('Тех отчёт'!A328,Реклама!#REF!,0)),0)</f>
        <v>0</v>
      </c>
      <c r="Q328" s="37" t="e">
        <f>INDEX('Расшифровка отчёта'!#REF!,MATCH('Тех отчёт'!A328,'Расшифровка отчёта'!B:B,0))</f>
        <v>#REF!</v>
      </c>
      <c r="R328" s="37">
        <f>IFERROR(INDEX('Расшифровка отчёта'!L:L,MATCH('Тех отчёт'!A328,'Расшифровка отчёта'!B:B,0)),0)</f>
        <v>0</v>
      </c>
      <c r="S328" s="37">
        <f>SUMIF(Хранение!I:I,'Тех отчёт'!A328,Хранение!G:G)</f>
        <v>0</v>
      </c>
      <c r="T328" s="55">
        <f t="shared" si="23"/>
        <v>0</v>
      </c>
    </row>
    <row r="329" spans="1:20" x14ac:dyDescent="0.3">
      <c r="A329" s="30" t="s">
        <v>352</v>
      </c>
      <c r="C329" s="37" t="e">
        <f>INDEX(Себестоимость!B:B,MATCH('Тех отчёт'!A329,Себестоимость!A:A,0))</f>
        <v>#N/A</v>
      </c>
      <c r="D329" s="39">
        <f>SUMIF(Заказы!A:A,'Тех отчёт'!A329,Заказы!J:J)</f>
        <v>0</v>
      </c>
      <c r="E329" s="40">
        <f>SUMIF(Заказы!A:A,'Тех отчёт'!A329,Заказы!F:F)</f>
        <v>0</v>
      </c>
      <c r="F329" s="52">
        <f>INDEX('Расшифровка отчёта'!O:O,MATCH('Тех отчёт'!A329,'Расшифровка отчёта'!B:B,0))</f>
        <v>0</v>
      </c>
      <c r="G329" s="40">
        <f>INDEX('Расшифровка отчёта'!P:P,MATCH('Тех отчёт'!A329,'Расшифровка отчёта'!B:B,0))</f>
        <v>0</v>
      </c>
      <c r="H329" s="41" t="str">
        <f t="shared" si="20"/>
        <v>-</v>
      </c>
      <c r="I329" s="42">
        <f t="shared" si="21"/>
        <v>0</v>
      </c>
      <c r="J329" s="41" t="str">
        <f t="shared" si="22"/>
        <v>-</v>
      </c>
      <c r="L329" s="43" t="e">
        <f>AVERAGEIF('Начисления и компенсации по тов'!A:A,'Тех отчёт'!A329,'Начисления и компенсации по тов'!W:W)</f>
        <v>#DIV/0!</v>
      </c>
      <c r="M329" s="37">
        <f>INDEX('Расшифровка отчёта'!H:H,MATCH('Тех отчёт'!A329,'Расшифровка отчёта'!B:B,0))</f>
        <v>0</v>
      </c>
      <c r="N329" s="37">
        <f>IFERROR(INDEX('Расшифровка отчёта'!#REF!,MATCH('Тех отчёт'!A329,'Расшифровка отчёта'!B:B,0)),0)</f>
        <v>0</v>
      </c>
      <c r="O329" s="52">
        <f>INDEX('Расшифровка отчёта'!K:K,MATCH('Тех отчёт'!A329,'Расшифровка отчёта'!B:B,0))</f>
        <v>0</v>
      </c>
      <c r="P329" s="37">
        <f>IFERROR(INDEX(Реклама!#REF!,MATCH('Тех отчёт'!A329,Реклама!#REF!,0)),0)</f>
        <v>0</v>
      </c>
      <c r="Q329" s="37" t="e">
        <f>INDEX('Расшифровка отчёта'!#REF!,MATCH('Тех отчёт'!A329,'Расшифровка отчёта'!B:B,0))</f>
        <v>#REF!</v>
      </c>
      <c r="R329" s="37">
        <f>IFERROR(INDEX('Расшифровка отчёта'!L:L,MATCH('Тех отчёт'!A329,'Расшифровка отчёта'!B:B,0)),0)</f>
        <v>0</v>
      </c>
      <c r="S329" s="37">
        <f>SUMIF(Хранение!I:I,'Тех отчёт'!A329,Хранение!G:G)</f>
        <v>0</v>
      </c>
      <c r="T329" s="55">
        <f t="shared" si="23"/>
        <v>0</v>
      </c>
    </row>
    <row r="330" spans="1:20" x14ac:dyDescent="0.3">
      <c r="A330" s="30" t="s">
        <v>353</v>
      </c>
      <c r="C330" s="37" t="e">
        <f>INDEX(Себестоимость!B:B,MATCH('Тех отчёт'!A330,Себестоимость!A:A,0))</f>
        <v>#N/A</v>
      </c>
      <c r="D330" s="39">
        <f>SUMIF(Заказы!A:A,'Тех отчёт'!A330,Заказы!J:J)</f>
        <v>0</v>
      </c>
      <c r="E330" s="40">
        <f>SUMIF(Заказы!A:A,'Тех отчёт'!A330,Заказы!F:F)</f>
        <v>0</v>
      </c>
      <c r="F330" s="52">
        <f>INDEX('Расшифровка отчёта'!O:O,MATCH('Тех отчёт'!A330,'Расшифровка отчёта'!B:B,0))</f>
        <v>0</v>
      </c>
      <c r="G330" s="40">
        <f>INDEX('Расшифровка отчёта'!P:P,MATCH('Тех отчёт'!A330,'Расшифровка отчёта'!B:B,0))</f>
        <v>0</v>
      </c>
      <c r="H330" s="41" t="str">
        <f t="shared" si="20"/>
        <v>-</v>
      </c>
      <c r="I330" s="42">
        <f t="shared" si="21"/>
        <v>0</v>
      </c>
      <c r="J330" s="41" t="str">
        <f t="shared" si="22"/>
        <v>-</v>
      </c>
      <c r="L330" s="43" t="e">
        <f>AVERAGEIF('Начисления и компенсации по тов'!A:A,'Тех отчёт'!A330,'Начисления и компенсации по тов'!W:W)</f>
        <v>#DIV/0!</v>
      </c>
      <c r="M330" s="37">
        <f>INDEX('Расшифровка отчёта'!H:H,MATCH('Тех отчёт'!A330,'Расшифровка отчёта'!B:B,0))</f>
        <v>0</v>
      </c>
      <c r="N330" s="37">
        <f>IFERROR(INDEX('Расшифровка отчёта'!#REF!,MATCH('Тех отчёт'!A330,'Расшифровка отчёта'!B:B,0)),0)</f>
        <v>0</v>
      </c>
      <c r="O330" s="52">
        <f>INDEX('Расшифровка отчёта'!K:K,MATCH('Тех отчёт'!A330,'Расшифровка отчёта'!B:B,0))</f>
        <v>0</v>
      </c>
      <c r="P330" s="37">
        <f>IFERROR(INDEX(Реклама!#REF!,MATCH('Тех отчёт'!A330,Реклама!#REF!,0)),0)</f>
        <v>0</v>
      </c>
      <c r="Q330" s="37" t="e">
        <f>INDEX('Расшифровка отчёта'!#REF!,MATCH('Тех отчёт'!A330,'Расшифровка отчёта'!B:B,0))</f>
        <v>#REF!</v>
      </c>
      <c r="R330" s="37">
        <f>IFERROR(INDEX('Расшифровка отчёта'!L:L,MATCH('Тех отчёт'!A330,'Расшифровка отчёта'!B:B,0)),0)</f>
        <v>0</v>
      </c>
      <c r="S330" s="37">
        <f>SUMIF(Хранение!I:I,'Тех отчёт'!A330,Хранение!G:G)</f>
        <v>0</v>
      </c>
      <c r="T330" s="55">
        <f t="shared" si="23"/>
        <v>0</v>
      </c>
    </row>
    <row r="331" spans="1:20" x14ac:dyDescent="0.3">
      <c r="A331" s="30" t="s">
        <v>354</v>
      </c>
      <c r="C331" s="37" t="e">
        <f>INDEX(Себестоимость!B:B,MATCH('Тех отчёт'!A331,Себестоимость!A:A,0))</f>
        <v>#N/A</v>
      </c>
      <c r="D331" s="39">
        <f>SUMIF(Заказы!A:A,'Тех отчёт'!A331,Заказы!J:J)</f>
        <v>0</v>
      </c>
      <c r="E331" s="40">
        <f>SUMIF(Заказы!A:A,'Тех отчёт'!A331,Заказы!F:F)</f>
        <v>0</v>
      </c>
      <c r="F331" s="52">
        <f>INDEX('Расшифровка отчёта'!O:O,MATCH('Тех отчёт'!A331,'Расшифровка отчёта'!B:B,0))</f>
        <v>0</v>
      </c>
      <c r="G331" s="40">
        <f>INDEX('Расшифровка отчёта'!P:P,MATCH('Тех отчёт'!A331,'Расшифровка отчёта'!B:B,0))</f>
        <v>0</v>
      </c>
      <c r="H331" s="41" t="str">
        <f t="shared" si="20"/>
        <v>-</v>
      </c>
      <c r="I331" s="42">
        <f t="shared" si="21"/>
        <v>0</v>
      </c>
      <c r="J331" s="41" t="str">
        <f t="shared" si="22"/>
        <v>-</v>
      </c>
      <c r="L331" s="43" t="e">
        <f>AVERAGEIF('Начисления и компенсации по тов'!A:A,'Тех отчёт'!A331,'Начисления и компенсации по тов'!W:W)</f>
        <v>#DIV/0!</v>
      </c>
      <c r="M331" s="37">
        <f>INDEX('Расшифровка отчёта'!H:H,MATCH('Тех отчёт'!A331,'Расшифровка отчёта'!B:B,0))</f>
        <v>0</v>
      </c>
      <c r="N331" s="37">
        <f>IFERROR(INDEX('Расшифровка отчёта'!#REF!,MATCH('Тех отчёт'!A331,'Расшифровка отчёта'!B:B,0)),0)</f>
        <v>0</v>
      </c>
      <c r="O331" s="52">
        <f>INDEX('Расшифровка отчёта'!K:K,MATCH('Тех отчёт'!A331,'Расшифровка отчёта'!B:B,0))</f>
        <v>0</v>
      </c>
      <c r="P331" s="37">
        <f>IFERROR(INDEX(Реклама!#REF!,MATCH('Тех отчёт'!A331,Реклама!#REF!,0)),0)</f>
        <v>0</v>
      </c>
      <c r="Q331" s="37" t="e">
        <f>INDEX('Расшифровка отчёта'!#REF!,MATCH('Тех отчёт'!A331,'Расшифровка отчёта'!B:B,0))</f>
        <v>#REF!</v>
      </c>
      <c r="R331" s="37">
        <f>IFERROR(INDEX('Расшифровка отчёта'!L:L,MATCH('Тех отчёт'!A331,'Расшифровка отчёта'!B:B,0)),0)</f>
        <v>0</v>
      </c>
      <c r="S331" s="37">
        <f>SUMIF(Хранение!I:I,'Тех отчёт'!A331,Хранение!G:G)</f>
        <v>0</v>
      </c>
      <c r="T331" s="55">
        <f t="shared" si="23"/>
        <v>0</v>
      </c>
    </row>
    <row r="332" spans="1:20" x14ac:dyDescent="0.3">
      <c r="A332" s="30" t="s">
        <v>355</v>
      </c>
      <c r="C332" s="37" t="e">
        <f>INDEX(Себестоимость!B:B,MATCH('Тех отчёт'!A332,Себестоимость!A:A,0))</f>
        <v>#N/A</v>
      </c>
      <c r="D332" s="39">
        <f>SUMIF(Заказы!A:A,'Тех отчёт'!A332,Заказы!J:J)</f>
        <v>0</v>
      </c>
      <c r="E332" s="40">
        <f>SUMIF(Заказы!A:A,'Тех отчёт'!A332,Заказы!F:F)</f>
        <v>0</v>
      </c>
      <c r="F332" s="52">
        <f>INDEX('Расшифровка отчёта'!O:O,MATCH('Тех отчёт'!A332,'Расшифровка отчёта'!B:B,0))</f>
        <v>0</v>
      </c>
      <c r="G332" s="40">
        <f>INDEX('Расшифровка отчёта'!P:P,MATCH('Тех отчёт'!A332,'Расшифровка отчёта'!B:B,0))</f>
        <v>0</v>
      </c>
      <c r="H332" s="41" t="str">
        <f t="shared" si="20"/>
        <v>-</v>
      </c>
      <c r="I332" s="42">
        <f t="shared" si="21"/>
        <v>0</v>
      </c>
      <c r="J332" s="41" t="str">
        <f t="shared" si="22"/>
        <v>-</v>
      </c>
      <c r="L332" s="43" t="e">
        <f>AVERAGEIF('Начисления и компенсации по тов'!A:A,'Тех отчёт'!A332,'Начисления и компенсации по тов'!W:W)</f>
        <v>#DIV/0!</v>
      </c>
      <c r="M332" s="37">
        <f>INDEX('Расшифровка отчёта'!H:H,MATCH('Тех отчёт'!A332,'Расшифровка отчёта'!B:B,0))</f>
        <v>0</v>
      </c>
      <c r="N332" s="37">
        <f>IFERROR(INDEX('Расшифровка отчёта'!#REF!,MATCH('Тех отчёт'!A332,'Расшифровка отчёта'!B:B,0)),0)</f>
        <v>0</v>
      </c>
      <c r="O332" s="52">
        <f>INDEX('Расшифровка отчёта'!K:K,MATCH('Тех отчёт'!A332,'Расшифровка отчёта'!B:B,0))</f>
        <v>0</v>
      </c>
      <c r="P332" s="37">
        <f>IFERROR(INDEX(Реклама!#REF!,MATCH('Тех отчёт'!A332,Реклама!#REF!,0)),0)</f>
        <v>0</v>
      </c>
      <c r="Q332" s="37" t="e">
        <f>INDEX('Расшифровка отчёта'!#REF!,MATCH('Тех отчёт'!A332,'Расшифровка отчёта'!B:B,0))</f>
        <v>#REF!</v>
      </c>
      <c r="R332" s="37">
        <f>IFERROR(INDEX('Расшифровка отчёта'!L:L,MATCH('Тех отчёт'!A332,'Расшифровка отчёта'!B:B,0)),0)</f>
        <v>0</v>
      </c>
      <c r="S332" s="37">
        <f>SUMIF(Хранение!I:I,'Тех отчёт'!A332,Хранение!G:G)</f>
        <v>0</v>
      </c>
      <c r="T332" s="55">
        <f t="shared" si="23"/>
        <v>0</v>
      </c>
    </row>
    <row r="333" spans="1:20" x14ac:dyDescent="0.3">
      <c r="A333" s="30" t="s">
        <v>356</v>
      </c>
      <c r="B333" s="37" t="s">
        <v>78</v>
      </c>
      <c r="C333" s="37" t="e">
        <f>INDEX(Себестоимость!B:B,MATCH('Тех отчёт'!A333,Себестоимость!A:A,0))</f>
        <v>#N/A</v>
      </c>
      <c r="D333" s="39">
        <f>SUMIF(Заказы!A:A,'Тех отчёт'!A333,Заказы!J:J)</f>
        <v>0</v>
      </c>
      <c r="E333" s="40">
        <f>SUMIF(Заказы!A:A,'Тех отчёт'!A333,Заказы!F:F)</f>
        <v>0</v>
      </c>
      <c r="F333" s="52">
        <f>INDEX('Расшифровка отчёта'!O:O,MATCH('Тех отчёт'!A333,'Расшифровка отчёта'!B:B,0))</f>
        <v>0</v>
      </c>
      <c r="G333" s="40">
        <f>INDEX('Расшифровка отчёта'!P:P,MATCH('Тех отчёт'!A333,'Расшифровка отчёта'!B:B,0))</f>
        <v>0</v>
      </c>
      <c r="H333" s="41" t="str">
        <f t="shared" si="20"/>
        <v>-</v>
      </c>
      <c r="I333" s="42">
        <f t="shared" si="21"/>
        <v>0</v>
      </c>
      <c r="J333" s="41" t="str">
        <f t="shared" si="22"/>
        <v>-</v>
      </c>
      <c r="L333" s="43" t="e">
        <f>AVERAGEIF('Начисления и компенсации по тов'!A:A,'Тех отчёт'!A333,'Начисления и компенсации по тов'!W:W)</f>
        <v>#DIV/0!</v>
      </c>
      <c r="M333" s="37">
        <f>INDEX('Расшифровка отчёта'!H:H,MATCH('Тех отчёт'!A333,'Расшифровка отчёта'!B:B,0))</f>
        <v>0</v>
      </c>
      <c r="N333" s="37">
        <f>IFERROR(INDEX('Расшифровка отчёта'!#REF!,MATCH('Тех отчёт'!A333,'Расшифровка отчёта'!B:B,0)),0)</f>
        <v>0</v>
      </c>
      <c r="O333" s="52">
        <f>INDEX('Расшифровка отчёта'!K:K,MATCH('Тех отчёт'!A333,'Расшифровка отчёта'!B:B,0))</f>
        <v>0</v>
      </c>
      <c r="P333" s="37">
        <f>IFERROR(INDEX(Реклама!#REF!,MATCH('Тех отчёт'!A333,Реклама!#REF!,0)),0)</f>
        <v>0</v>
      </c>
      <c r="Q333" s="37" t="e">
        <f>INDEX('Расшифровка отчёта'!#REF!,MATCH('Тех отчёт'!A333,'Расшифровка отчёта'!B:B,0))</f>
        <v>#REF!</v>
      </c>
      <c r="R333" s="37">
        <f>IFERROR(INDEX('Расшифровка отчёта'!L:L,MATCH('Тех отчёт'!A333,'Расшифровка отчёта'!B:B,0)),0)</f>
        <v>0</v>
      </c>
      <c r="S333" s="37">
        <f>SUMIF(Хранение!I:I,'Тех отчёт'!A333,Хранение!G:G)</f>
        <v>0</v>
      </c>
      <c r="T333" s="55">
        <f t="shared" si="23"/>
        <v>0</v>
      </c>
    </row>
    <row r="334" spans="1:20" x14ac:dyDescent="0.3">
      <c r="A334" s="30" t="s">
        <v>357</v>
      </c>
      <c r="B334" s="37" t="s">
        <v>78</v>
      </c>
      <c r="C334" s="37" t="e">
        <f>INDEX(Себестоимость!B:B,MATCH('Тех отчёт'!A334,Себестоимость!A:A,0))</f>
        <v>#N/A</v>
      </c>
      <c r="D334" s="39">
        <f>SUMIF(Заказы!A:A,'Тех отчёт'!A334,Заказы!J:J)</f>
        <v>0</v>
      </c>
      <c r="E334" s="40">
        <f>SUMIF(Заказы!A:A,'Тех отчёт'!A334,Заказы!F:F)</f>
        <v>0</v>
      </c>
      <c r="F334" s="52">
        <f>INDEX('Расшифровка отчёта'!O:O,MATCH('Тех отчёт'!A334,'Расшифровка отчёта'!B:B,0))</f>
        <v>0</v>
      </c>
      <c r="G334" s="40">
        <f>INDEX('Расшифровка отчёта'!P:P,MATCH('Тех отчёт'!A334,'Расшифровка отчёта'!B:B,0))</f>
        <v>0</v>
      </c>
      <c r="H334" s="41" t="str">
        <f t="shared" si="20"/>
        <v>-</v>
      </c>
      <c r="I334" s="42">
        <f t="shared" si="21"/>
        <v>0</v>
      </c>
      <c r="J334" s="41" t="str">
        <f t="shared" si="22"/>
        <v>-</v>
      </c>
      <c r="L334" s="43" t="e">
        <f>AVERAGEIF('Начисления и компенсации по тов'!A:A,'Тех отчёт'!A334,'Начисления и компенсации по тов'!W:W)</f>
        <v>#DIV/0!</v>
      </c>
      <c r="M334" s="37">
        <f>INDEX('Расшифровка отчёта'!H:H,MATCH('Тех отчёт'!A334,'Расшифровка отчёта'!B:B,0))</f>
        <v>0</v>
      </c>
      <c r="N334" s="37">
        <f>IFERROR(INDEX('Расшифровка отчёта'!#REF!,MATCH('Тех отчёт'!A334,'Расшифровка отчёта'!B:B,0)),0)</f>
        <v>0</v>
      </c>
      <c r="O334" s="52">
        <f>INDEX('Расшифровка отчёта'!K:K,MATCH('Тех отчёт'!A334,'Расшифровка отчёта'!B:B,0))</f>
        <v>0</v>
      </c>
      <c r="P334" s="37">
        <f>IFERROR(INDEX(Реклама!#REF!,MATCH('Тех отчёт'!A334,Реклама!#REF!,0)),0)</f>
        <v>0</v>
      </c>
      <c r="Q334" s="37" t="e">
        <f>INDEX('Расшифровка отчёта'!#REF!,MATCH('Тех отчёт'!A334,'Расшифровка отчёта'!B:B,0))</f>
        <v>#REF!</v>
      </c>
      <c r="R334" s="37">
        <f>IFERROR(INDEX('Расшифровка отчёта'!L:L,MATCH('Тех отчёт'!A334,'Расшифровка отчёта'!B:B,0)),0)</f>
        <v>0</v>
      </c>
      <c r="S334" s="37">
        <f>SUMIF(Хранение!I:I,'Тех отчёт'!A334,Хранение!G:G)</f>
        <v>0</v>
      </c>
      <c r="T334" s="55">
        <f t="shared" si="23"/>
        <v>0</v>
      </c>
    </row>
    <row r="335" spans="1:20" x14ac:dyDescent="0.3">
      <c r="A335" s="30" t="s">
        <v>358</v>
      </c>
      <c r="C335" s="37" t="e">
        <f>INDEX(Себестоимость!B:B,MATCH('Тех отчёт'!A335,Себестоимость!A:A,0))</f>
        <v>#N/A</v>
      </c>
      <c r="D335" s="39">
        <f>SUMIF(Заказы!A:A,'Тех отчёт'!A335,Заказы!J:J)</f>
        <v>0</v>
      </c>
      <c r="E335" s="40">
        <f>SUMIF(Заказы!A:A,'Тех отчёт'!A335,Заказы!F:F)</f>
        <v>0</v>
      </c>
      <c r="F335" s="52">
        <f>INDEX('Расшифровка отчёта'!O:O,MATCH('Тех отчёт'!A335,'Расшифровка отчёта'!B:B,0))</f>
        <v>0</v>
      </c>
      <c r="G335" s="40">
        <f>INDEX('Расшифровка отчёта'!P:P,MATCH('Тех отчёт'!A335,'Расшифровка отчёта'!B:B,0))</f>
        <v>0</v>
      </c>
      <c r="H335" s="41" t="str">
        <f t="shared" si="20"/>
        <v>-</v>
      </c>
      <c r="I335" s="42">
        <f t="shared" si="21"/>
        <v>0</v>
      </c>
      <c r="J335" s="41" t="str">
        <f t="shared" si="22"/>
        <v>-</v>
      </c>
      <c r="L335" s="43" t="e">
        <f>AVERAGEIF('Начисления и компенсации по тов'!A:A,'Тех отчёт'!A335,'Начисления и компенсации по тов'!W:W)</f>
        <v>#DIV/0!</v>
      </c>
      <c r="M335" s="37">
        <f>INDEX('Расшифровка отчёта'!H:H,MATCH('Тех отчёт'!A335,'Расшифровка отчёта'!B:B,0))</f>
        <v>0</v>
      </c>
      <c r="N335" s="37">
        <f>IFERROR(INDEX('Расшифровка отчёта'!#REF!,MATCH('Тех отчёт'!A335,'Расшифровка отчёта'!B:B,0)),0)</f>
        <v>0</v>
      </c>
      <c r="O335" s="52">
        <f>INDEX('Расшифровка отчёта'!K:K,MATCH('Тех отчёт'!A335,'Расшифровка отчёта'!B:B,0))</f>
        <v>0</v>
      </c>
      <c r="P335" s="37">
        <f>IFERROR(INDEX(Реклама!#REF!,MATCH('Тех отчёт'!A335,Реклама!#REF!,0)),0)</f>
        <v>0</v>
      </c>
      <c r="Q335" s="37" t="e">
        <f>INDEX('Расшифровка отчёта'!#REF!,MATCH('Тех отчёт'!A335,'Расшифровка отчёта'!B:B,0))</f>
        <v>#REF!</v>
      </c>
      <c r="R335" s="37">
        <f>IFERROR(INDEX('Расшифровка отчёта'!L:L,MATCH('Тех отчёт'!A335,'Расшифровка отчёта'!B:B,0)),0)</f>
        <v>0</v>
      </c>
      <c r="S335" s="37">
        <f>SUMIF(Хранение!I:I,'Тех отчёт'!A335,Хранение!G:G)</f>
        <v>0</v>
      </c>
      <c r="T335" s="55">
        <f t="shared" si="23"/>
        <v>0</v>
      </c>
    </row>
    <row r="336" spans="1:20" x14ac:dyDescent="0.3">
      <c r="A336" s="30" t="s">
        <v>359</v>
      </c>
      <c r="C336" s="37" t="e">
        <f>INDEX(Себестоимость!B:B,MATCH('Тех отчёт'!A336,Себестоимость!A:A,0))</f>
        <v>#N/A</v>
      </c>
      <c r="D336" s="39">
        <f>SUMIF(Заказы!A:A,'Тех отчёт'!A336,Заказы!J:J)</f>
        <v>0</v>
      </c>
      <c r="E336" s="40">
        <f>SUMIF(Заказы!A:A,'Тех отчёт'!A336,Заказы!F:F)</f>
        <v>0</v>
      </c>
      <c r="F336" s="52">
        <f>INDEX('Расшифровка отчёта'!O:O,MATCH('Тех отчёт'!A336,'Расшифровка отчёта'!B:B,0))</f>
        <v>0</v>
      </c>
      <c r="G336" s="40">
        <f>INDEX('Расшифровка отчёта'!P:P,MATCH('Тех отчёт'!A336,'Расшифровка отчёта'!B:B,0))</f>
        <v>0</v>
      </c>
      <c r="H336" s="41" t="str">
        <f t="shared" si="20"/>
        <v>-</v>
      </c>
      <c r="I336" s="42">
        <f t="shared" si="21"/>
        <v>0</v>
      </c>
      <c r="J336" s="41" t="str">
        <f t="shared" si="22"/>
        <v>-</v>
      </c>
      <c r="L336" s="43" t="e">
        <f>AVERAGEIF('Начисления и компенсации по тов'!A:A,'Тех отчёт'!A336,'Начисления и компенсации по тов'!W:W)</f>
        <v>#DIV/0!</v>
      </c>
      <c r="M336" s="37">
        <f>INDEX('Расшифровка отчёта'!H:H,MATCH('Тех отчёт'!A336,'Расшифровка отчёта'!B:B,0))</f>
        <v>0</v>
      </c>
      <c r="N336" s="37">
        <f>IFERROR(INDEX('Расшифровка отчёта'!#REF!,MATCH('Тех отчёт'!A336,'Расшифровка отчёта'!B:B,0)),0)</f>
        <v>0</v>
      </c>
      <c r="O336" s="52">
        <f>INDEX('Расшифровка отчёта'!K:K,MATCH('Тех отчёт'!A336,'Расшифровка отчёта'!B:B,0))</f>
        <v>0</v>
      </c>
      <c r="P336" s="37">
        <f>IFERROR(INDEX(Реклама!#REF!,MATCH('Тех отчёт'!A336,Реклама!#REF!,0)),0)</f>
        <v>0</v>
      </c>
      <c r="Q336" s="37" t="e">
        <f>INDEX('Расшифровка отчёта'!#REF!,MATCH('Тех отчёт'!A336,'Расшифровка отчёта'!B:B,0))</f>
        <v>#REF!</v>
      </c>
      <c r="R336" s="37">
        <f>IFERROR(INDEX('Расшифровка отчёта'!L:L,MATCH('Тех отчёт'!A336,'Расшифровка отчёта'!B:B,0)),0)</f>
        <v>0</v>
      </c>
      <c r="S336" s="37">
        <f>SUMIF(Хранение!I:I,'Тех отчёт'!A336,Хранение!G:G)</f>
        <v>0</v>
      </c>
      <c r="T336" s="55">
        <f t="shared" si="23"/>
        <v>0</v>
      </c>
    </row>
    <row r="337" spans="1:20" x14ac:dyDescent="0.3">
      <c r="A337" s="30" t="s">
        <v>360</v>
      </c>
      <c r="C337" s="37" t="e">
        <f>INDEX(Себестоимость!B:B,MATCH('Тех отчёт'!A337,Себестоимость!A:A,0))</f>
        <v>#N/A</v>
      </c>
      <c r="D337" s="39">
        <f>SUMIF(Заказы!A:A,'Тех отчёт'!A337,Заказы!J:J)</f>
        <v>0</v>
      </c>
      <c r="E337" s="40">
        <f>SUMIF(Заказы!A:A,'Тех отчёт'!A337,Заказы!F:F)</f>
        <v>0</v>
      </c>
      <c r="F337" s="52">
        <f>INDEX('Расшифровка отчёта'!O:O,MATCH('Тех отчёт'!A337,'Расшифровка отчёта'!B:B,0))</f>
        <v>0</v>
      </c>
      <c r="G337" s="40">
        <f>INDEX('Расшифровка отчёта'!P:P,MATCH('Тех отчёт'!A337,'Расшифровка отчёта'!B:B,0))</f>
        <v>0</v>
      </c>
      <c r="H337" s="41" t="str">
        <f t="shared" si="20"/>
        <v>-</v>
      </c>
      <c r="I337" s="42">
        <f t="shared" si="21"/>
        <v>0</v>
      </c>
      <c r="J337" s="41" t="str">
        <f t="shared" si="22"/>
        <v>-</v>
      </c>
      <c r="L337" s="43" t="e">
        <f>AVERAGEIF('Начисления и компенсации по тов'!A:A,'Тех отчёт'!A337,'Начисления и компенсации по тов'!W:W)</f>
        <v>#DIV/0!</v>
      </c>
      <c r="M337" s="37">
        <f>INDEX('Расшифровка отчёта'!H:H,MATCH('Тех отчёт'!A337,'Расшифровка отчёта'!B:B,0))</f>
        <v>0</v>
      </c>
      <c r="N337" s="37">
        <f>IFERROR(INDEX('Расшифровка отчёта'!#REF!,MATCH('Тех отчёт'!A337,'Расшифровка отчёта'!B:B,0)),0)</f>
        <v>0</v>
      </c>
      <c r="O337" s="52">
        <f>INDEX('Расшифровка отчёта'!K:K,MATCH('Тех отчёт'!A337,'Расшифровка отчёта'!B:B,0))</f>
        <v>0</v>
      </c>
      <c r="P337" s="37">
        <f>IFERROR(INDEX(Реклама!#REF!,MATCH('Тех отчёт'!A337,Реклама!#REF!,0)),0)</f>
        <v>0</v>
      </c>
      <c r="Q337" s="37" t="e">
        <f>INDEX('Расшифровка отчёта'!#REF!,MATCH('Тех отчёт'!A337,'Расшифровка отчёта'!B:B,0))</f>
        <v>#REF!</v>
      </c>
      <c r="R337" s="37">
        <f>IFERROR(INDEX('Расшифровка отчёта'!L:L,MATCH('Тех отчёт'!A337,'Расшифровка отчёта'!B:B,0)),0)</f>
        <v>0</v>
      </c>
      <c r="S337" s="37">
        <f>SUMIF(Хранение!I:I,'Тех отчёт'!A337,Хранение!G:G)</f>
        <v>0</v>
      </c>
      <c r="T337" s="55">
        <f t="shared" si="23"/>
        <v>0</v>
      </c>
    </row>
    <row r="338" spans="1:20" x14ac:dyDescent="0.3">
      <c r="A338" s="30" t="s">
        <v>361</v>
      </c>
      <c r="C338" s="37" t="e">
        <f>INDEX(Себестоимость!B:B,MATCH('Тех отчёт'!A338,Себестоимость!A:A,0))</f>
        <v>#N/A</v>
      </c>
      <c r="D338" s="39">
        <f>SUMIF(Заказы!A:A,'Тех отчёт'!A338,Заказы!J:J)</f>
        <v>0</v>
      </c>
      <c r="E338" s="40">
        <f>SUMIF(Заказы!A:A,'Тех отчёт'!A338,Заказы!F:F)</f>
        <v>0</v>
      </c>
      <c r="F338" s="52">
        <f>INDEX('Расшифровка отчёта'!O:O,MATCH('Тех отчёт'!A338,'Расшифровка отчёта'!B:B,0))</f>
        <v>0</v>
      </c>
      <c r="G338" s="40">
        <f>INDEX('Расшифровка отчёта'!P:P,MATCH('Тех отчёт'!A338,'Расшифровка отчёта'!B:B,0))</f>
        <v>0</v>
      </c>
      <c r="H338" s="41" t="str">
        <f t="shared" si="20"/>
        <v>-</v>
      </c>
      <c r="I338" s="42">
        <f t="shared" si="21"/>
        <v>0</v>
      </c>
      <c r="J338" s="41" t="str">
        <f t="shared" si="22"/>
        <v>-</v>
      </c>
      <c r="L338" s="43" t="e">
        <f>AVERAGEIF('Начисления и компенсации по тов'!A:A,'Тех отчёт'!A338,'Начисления и компенсации по тов'!W:W)</f>
        <v>#DIV/0!</v>
      </c>
      <c r="M338" s="37">
        <f>INDEX('Расшифровка отчёта'!H:H,MATCH('Тех отчёт'!A338,'Расшифровка отчёта'!B:B,0))</f>
        <v>0</v>
      </c>
      <c r="N338" s="37">
        <f>IFERROR(INDEX('Расшифровка отчёта'!#REF!,MATCH('Тех отчёт'!A338,'Расшифровка отчёта'!B:B,0)),0)</f>
        <v>0</v>
      </c>
      <c r="O338" s="52">
        <f>INDEX('Расшифровка отчёта'!K:K,MATCH('Тех отчёт'!A338,'Расшифровка отчёта'!B:B,0))</f>
        <v>0</v>
      </c>
      <c r="P338" s="37">
        <f>IFERROR(INDEX(Реклама!#REF!,MATCH('Тех отчёт'!A338,Реклама!#REF!,0)),0)</f>
        <v>0</v>
      </c>
      <c r="Q338" s="37" t="e">
        <f>INDEX('Расшифровка отчёта'!#REF!,MATCH('Тех отчёт'!A338,'Расшифровка отчёта'!B:B,0))</f>
        <v>#REF!</v>
      </c>
      <c r="R338" s="37">
        <f>IFERROR(INDEX('Расшифровка отчёта'!L:L,MATCH('Тех отчёт'!A338,'Расшифровка отчёта'!B:B,0)),0)</f>
        <v>0</v>
      </c>
      <c r="S338" s="37">
        <f>SUMIF(Хранение!I:I,'Тех отчёт'!A338,Хранение!G:G)</f>
        <v>0</v>
      </c>
      <c r="T338" s="55">
        <f t="shared" si="23"/>
        <v>0</v>
      </c>
    </row>
    <row r="339" spans="1:20" x14ac:dyDescent="0.3">
      <c r="A339" s="30" t="s">
        <v>362</v>
      </c>
      <c r="C339" s="37" t="e">
        <f>INDEX(Себестоимость!B:B,MATCH('Тех отчёт'!A339,Себестоимость!A:A,0))</f>
        <v>#N/A</v>
      </c>
      <c r="D339" s="39">
        <f>SUMIF(Заказы!A:A,'Тех отчёт'!A339,Заказы!J:J)</f>
        <v>0</v>
      </c>
      <c r="E339" s="40">
        <f>SUMIF(Заказы!A:A,'Тех отчёт'!A339,Заказы!F:F)</f>
        <v>0</v>
      </c>
      <c r="F339" s="52">
        <f>INDEX('Расшифровка отчёта'!O:O,MATCH('Тех отчёт'!A339,'Расшифровка отчёта'!B:B,0))</f>
        <v>0</v>
      </c>
      <c r="G339" s="40">
        <f>INDEX('Расшифровка отчёта'!P:P,MATCH('Тех отчёт'!A339,'Расшифровка отчёта'!B:B,0))</f>
        <v>0</v>
      </c>
      <c r="H339" s="41" t="str">
        <f t="shared" si="20"/>
        <v>-</v>
      </c>
      <c r="I339" s="42">
        <f t="shared" si="21"/>
        <v>0</v>
      </c>
      <c r="J339" s="41" t="str">
        <f t="shared" si="22"/>
        <v>-</v>
      </c>
      <c r="L339" s="43" t="e">
        <f>AVERAGEIF('Начисления и компенсации по тов'!A:A,'Тех отчёт'!A339,'Начисления и компенсации по тов'!W:W)</f>
        <v>#DIV/0!</v>
      </c>
      <c r="M339" s="37">
        <f>INDEX('Расшифровка отчёта'!H:H,MATCH('Тех отчёт'!A339,'Расшифровка отчёта'!B:B,0))</f>
        <v>0</v>
      </c>
      <c r="N339" s="37">
        <f>IFERROR(INDEX('Расшифровка отчёта'!#REF!,MATCH('Тех отчёт'!A339,'Расшифровка отчёта'!B:B,0)),0)</f>
        <v>0</v>
      </c>
      <c r="O339" s="52">
        <f>INDEX('Расшифровка отчёта'!K:K,MATCH('Тех отчёт'!A339,'Расшифровка отчёта'!B:B,0))</f>
        <v>0</v>
      </c>
      <c r="P339" s="37">
        <f>IFERROR(INDEX(Реклама!#REF!,MATCH('Тех отчёт'!A339,Реклама!#REF!,0)),0)</f>
        <v>0</v>
      </c>
      <c r="Q339" s="37" t="e">
        <f>INDEX('Расшифровка отчёта'!#REF!,MATCH('Тех отчёт'!A339,'Расшифровка отчёта'!B:B,0))</f>
        <v>#REF!</v>
      </c>
      <c r="R339" s="37">
        <f>IFERROR(INDEX('Расшифровка отчёта'!L:L,MATCH('Тех отчёт'!A339,'Расшифровка отчёта'!B:B,0)),0)</f>
        <v>0</v>
      </c>
      <c r="S339" s="37">
        <f>SUMIF(Хранение!I:I,'Тех отчёт'!A339,Хранение!G:G)</f>
        <v>0</v>
      </c>
      <c r="T339" s="55">
        <f t="shared" si="23"/>
        <v>0</v>
      </c>
    </row>
    <row r="340" spans="1:20" x14ac:dyDescent="0.3">
      <c r="A340" s="30" t="s">
        <v>363</v>
      </c>
      <c r="C340" s="37" t="e">
        <f>INDEX(Себестоимость!B:B,MATCH('Тех отчёт'!A340,Себестоимость!A:A,0))</f>
        <v>#N/A</v>
      </c>
      <c r="D340" s="39">
        <f>SUMIF(Заказы!A:A,'Тех отчёт'!A340,Заказы!J:J)</f>
        <v>0</v>
      </c>
      <c r="E340" s="40">
        <f>SUMIF(Заказы!A:A,'Тех отчёт'!A340,Заказы!F:F)</f>
        <v>0</v>
      </c>
      <c r="F340" s="52">
        <f>INDEX('Расшифровка отчёта'!O:O,MATCH('Тех отчёт'!A340,'Расшифровка отчёта'!B:B,0))</f>
        <v>0</v>
      </c>
      <c r="G340" s="40">
        <f>INDEX('Расшифровка отчёта'!P:P,MATCH('Тех отчёт'!A340,'Расшифровка отчёта'!B:B,0))</f>
        <v>0</v>
      </c>
      <c r="H340" s="41" t="str">
        <f t="shared" si="20"/>
        <v>-</v>
      </c>
      <c r="I340" s="42">
        <f t="shared" si="21"/>
        <v>0</v>
      </c>
      <c r="J340" s="41" t="str">
        <f t="shared" si="22"/>
        <v>-</v>
      </c>
      <c r="L340" s="43" t="e">
        <f>AVERAGEIF('Начисления и компенсации по тов'!A:A,'Тех отчёт'!A340,'Начисления и компенсации по тов'!W:W)</f>
        <v>#DIV/0!</v>
      </c>
      <c r="M340" s="37">
        <f>INDEX('Расшифровка отчёта'!H:H,MATCH('Тех отчёт'!A340,'Расшифровка отчёта'!B:B,0))</f>
        <v>0</v>
      </c>
      <c r="N340" s="37">
        <f>IFERROR(INDEX('Расшифровка отчёта'!#REF!,MATCH('Тех отчёт'!A340,'Расшифровка отчёта'!B:B,0)),0)</f>
        <v>0</v>
      </c>
      <c r="O340" s="52">
        <f>INDEX('Расшифровка отчёта'!K:K,MATCH('Тех отчёт'!A340,'Расшифровка отчёта'!B:B,0))</f>
        <v>0</v>
      </c>
      <c r="P340" s="37">
        <f>IFERROR(INDEX(Реклама!#REF!,MATCH('Тех отчёт'!A340,Реклама!#REF!,0)),0)</f>
        <v>0</v>
      </c>
      <c r="Q340" s="37" t="e">
        <f>INDEX('Расшифровка отчёта'!#REF!,MATCH('Тех отчёт'!A340,'Расшифровка отчёта'!B:B,0))</f>
        <v>#REF!</v>
      </c>
      <c r="R340" s="37">
        <f>IFERROR(INDEX('Расшифровка отчёта'!L:L,MATCH('Тех отчёт'!A340,'Расшифровка отчёта'!B:B,0)),0)</f>
        <v>0</v>
      </c>
      <c r="S340" s="37">
        <f>SUMIF(Хранение!I:I,'Тех отчёт'!A340,Хранение!G:G)</f>
        <v>0</v>
      </c>
      <c r="T340" s="55">
        <f t="shared" si="23"/>
        <v>0</v>
      </c>
    </row>
    <row r="341" spans="1:20" x14ac:dyDescent="0.3">
      <c r="A341" s="30" t="s">
        <v>364</v>
      </c>
      <c r="C341" s="37" t="e">
        <f>INDEX(Себестоимость!B:B,MATCH('Тех отчёт'!A341,Себестоимость!A:A,0))</f>
        <v>#N/A</v>
      </c>
      <c r="D341" s="39">
        <f>SUMIF(Заказы!A:A,'Тех отчёт'!A341,Заказы!J:J)</f>
        <v>0</v>
      </c>
      <c r="E341" s="40">
        <f>SUMIF(Заказы!A:A,'Тех отчёт'!A341,Заказы!F:F)</f>
        <v>0</v>
      </c>
      <c r="F341" s="52">
        <f>INDEX('Расшифровка отчёта'!O:O,MATCH('Тех отчёт'!A341,'Расшифровка отчёта'!B:B,0))</f>
        <v>0</v>
      </c>
      <c r="G341" s="40">
        <f>INDEX('Расшифровка отчёта'!P:P,MATCH('Тех отчёт'!A341,'Расшифровка отчёта'!B:B,0))</f>
        <v>0</v>
      </c>
      <c r="H341" s="41" t="str">
        <f t="shared" si="20"/>
        <v>-</v>
      </c>
      <c r="I341" s="42">
        <f t="shared" si="21"/>
        <v>0</v>
      </c>
      <c r="J341" s="41" t="str">
        <f t="shared" si="22"/>
        <v>-</v>
      </c>
      <c r="L341" s="43" t="e">
        <f>AVERAGEIF('Начисления и компенсации по тов'!A:A,'Тех отчёт'!A341,'Начисления и компенсации по тов'!W:W)</f>
        <v>#DIV/0!</v>
      </c>
      <c r="M341" s="37">
        <f>INDEX('Расшифровка отчёта'!H:H,MATCH('Тех отчёт'!A341,'Расшифровка отчёта'!B:B,0))</f>
        <v>0</v>
      </c>
      <c r="N341" s="37">
        <f>IFERROR(INDEX('Расшифровка отчёта'!#REF!,MATCH('Тех отчёт'!A341,'Расшифровка отчёта'!B:B,0)),0)</f>
        <v>0</v>
      </c>
      <c r="O341" s="52">
        <f>INDEX('Расшифровка отчёта'!K:K,MATCH('Тех отчёт'!A341,'Расшифровка отчёта'!B:B,0))</f>
        <v>0</v>
      </c>
      <c r="P341" s="37">
        <f>IFERROR(INDEX(Реклама!#REF!,MATCH('Тех отчёт'!A341,Реклама!#REF!,0)),0)</f>
        <v>0</v>
      </c>
      <c r="Q341" s="37" t="e">
        <f>INDEX('Расшифровка отчёта'!#REF!,MATCH('Тех отчёт'!A341,'Расшифровка отчёта'!B:B,0))</f>
        <v>#REF!</v>
      </c>
      <c r="R341" s="37">
        <f>IFERROR(INDEX('Расшифровка отчёта'!L:L,MATCH('Тех отчёт'!A341,'Расшифровка отчёта'!B:B,0)),0)</f>
        <v>0</v>
      </c>
      <c r="S341" s="37">
        <f>SUMIF(Хранение!I:I,'Тех отчёт'!A341,Хранение!G:G)</f>
        <v>0</v>
      </c>
      <c r="T341" s="55">
        <f t="shared" si="23"/>
        <v>0</v>
      </c>
    </row>
    <row r="342" spans="1:20" x14ac:dyDescent="0.3">
      <c r="A342" s="30" t="s">
        <v>365</v>
      </c>
      <c r="C342" s="37" t="e">
        <f>INDEX(Себестоимость!B:B,MATCH('Тех отчёт'!A342,Себестоимость!A:A,0))</f>
        <v>#N/A</v>
      </c>
      <c r="D342" s="39">
        <f>SUMIF(Заказы!A:A,'Тех отчёт'!A342,Заказы!J:J)</f>
        <v>0</v>
      </c>
      <c r="E342" s="40">
        <f>SUMIF(Заказы!A:A,'Тех отчёт'!A342,Заказы!F:F)</f>
        <v>0</v>
      </c>
      <c r="F342" s="52">
        <f>INDEX('Расшифровка отчёта'!O:O,MATCH('Тех отчёт'!A342,'Расшифровка отчёта'!B:B,0))</f>
        <v>0</v>
      </c>
      <c r="G342" s="40">
        <f>INDEX('Расшифровка отчёта'!P:P,MATCH('Тех отчёт'!A342,'Расшифровка отчёта'!B:B,0))</f>
        <v>0</v>
      </c>
      <c r="H342" s="41" t="str">
        <f t="shared" si="20"/>
        <v>-</v>
      </c>
      <c r="I342" s="42">
        <f t="shared" si="21"/>
        <v>0</v>
      </c>
      <c r="J342" s="41" t="str">
        <f t="shared" si="22"/>
        <v>-</v>
      </c>
      <c r="L342" s="43" t="e">
        <f>AVERAGEIF('Начисления и компенсации по тов'!A:A,'Тех отчёт'!A342,'Начисления и компенсации по тов'!W:W)</f>
        <v>#DIV/0!</v>
      </c>
      <c r="M342" s="37">
        <f>INDEX('Расшифровка отчёта'!H:H,MATCH('Тех отчёт'!A342,'Расшифровка отчёта'!B:B,0))</f>
        <v>0</v>
      </c>
      <c r="N342" s="37">
        <f>IFERROR(INDEX('Расшифровка отчёта'!#REF!,MATCH('Тех отчёт'!A342,'Расшифровка отчёта'!B:B,0)),0)</f>
        <v>0</v>
      </c>
      <c r="O342" s="52">
        <f>INDEX('Расшифровка отчёта'!K:K,MATCH('Тех отчёт'!A342,'Расшифровка отчёта'!B:B,0))</f>
        <v>0</v>
      </c>
      <c r="P342" s="37">
        <f>IFERROR(INDEX(Реклама!#REF!,MATCH('Тех отчёт'!A342,Реклама!#REF!,0)),0)</f>
        <v>0</v>
      </c>
      <c r="Q342" s="37" t="e">
        <f>INDEX('Расшифровка отчёта'!#REF!,MATCH('Тех отчёт'!A342,'Расшифровка отчёта'!B:B,0))</f>
        <v>#REF!</v>
      </c>
      <c r="R342" s="37">
        <f>IFERROR(INDEX('Расшифровка отчёта'!L:L,MATCH('Тех отчёт'!A342,'Расшифровка отчёта'!B:B,0)),0)</f>
        <v>0</v>
      </c>
      <c r="S342" s="37">
        <f>SUMIF(Хранение!I:I,'Тех отчёт'!A342,Хранение!G:G)</f>
        <v>0</v>
      </c>
      <c r="T342" s="55">
        <f t="shared" si="23"/>
        <v>0</v>
      </c>
    </row>
    <row r="343" spans="1:20" x14ac:dyDescent="0.3">
      <c r="A343" s="30" t="s">
        <v>366</v>
      </c>
      <c r="C343" s="37" t="e">
        <f>INDEX(Себестоимость!B:B,MATCH('Тех отчёт'!A343,Себестоимость!A:A,0))</f>
        <v>#N/A</v>
      </c>
      <c r="D343" s="39">
        <f>SUMIF(Заказы!A:A,'Тех отчёт'!A343,Заказы!J:J)</f>
        <v>0</v>
      </c>
      <c r="E343" s="40">
        <f>SUMIF(Заказы!A:A,'Тех отчёт'!A343,Заказы!F:F)</f>
        <v>0</v>
      </c>
      <c r="F343" s="52">
        <f>INDEX('Расшифровка отчёта'!O:O,MATCH('Тех отчёт'!A343,'Расшифровка отчёта'!B:B,0))</f>
        <v>0</v>
      </c>
      <c r="G343" s="40">
        <f>INDEX('Расшифровка отчёта'!P:P,MATCH('Тех отчёт'!A343,'Расшифровка отчёта'!B:B,0))</f>
        <v>0</v>
      </c>
      <c r="H343" s="41" t="str">
        <f t="shared" si="20"/>
        <v>-</v>
      </c>
      <c r="I343" s="42">
        <f t="shared" si="21"/>
        <v>0</v>
      </c>
      <c r="J343" s="41" t="str">
        <f t="shared" si="22"/>
        <v>-</v>
      </c>
      <c r="L343" s="43" t="e">
        <f>AVERAGEIF('Начисления и компенсации по тов'!A:A,'Тех отчёт'!A343,'Начисления и компенсации по тов'!W:W)</f>
        <v>#DIV/0!</v>
      </c>
      <c r="M343" s="37">
        <f>INDEX('Расшифровка отчёта'!H:H,MATCH('Тех отчёт'!A343,'Расшифровка отчёта'!B:B,0))</f>
        <v>0</v>
      </c>
      <c r="N343" s="37">
        <f>IFERROR(INDEX('Расшифровка отчёта'!#REF!,MATCH('Тех отчёт'!A343,'Расшифровка отчёта'!B:B,0)),0)</f>
        <v>0</v>
      </c>
      <c r="O343" s="52">
        <f>INDEX('Расшифровка отчёта'!K:K,MATCH('Тех отчёт'!A343,'Расшифровка отчёта'!B:B,0))</f>
        <v>0</v>
      </c>
      <c r="P343" s="37">
        <f>IFERROR(INDEX(Реклама!#REF!,MATCH('Тех отчёт'!A343,Реклама!#REF!,0)),0)</f>
        <v>0</v>
      </c>
      <c r="Q343" s="37" t="e">
        <f>INDEX('Расшифровка отчёта'!#REF!,MATCH('Тех отчёт'!A343,'Расшифровка отчёта'!B:B,0))</f>
        <v>#REF!</v>
      </c>
      <c r="R343" s="37">
        <f>IFERROR(INDEX('Расшифровка отчёта'!L:L,MATCH('Тех отчёт'!A343,'Расшифровка отчёта'!B:B,0)),0)</f>
        <v>0</v>
      </c>
      <c r="S343" s="37">
        <f>SUMIF(Хранение!I:I,'Тех отчёт'!A343,Хранение!G:G)</f>
        <v>0</v>
      </c>
      <c r="T343" s="55">
        <f t="shared" si="23"/>
        <v>0</v>
      </c>
    </row>
    <row r="344" spans="1:20" x14ac:dyDescent="0.3">
      <c r="A344" s="30" t="s">
        <v>367</v>
      </c>
      <c r="C344" s="37" t="e">
        <f>INDEX(Себестоимость!B:B,MATCH('Тех отчёт'!A344,Себестоимость!A:A,0))</f>
        <v>#N/A</v>
      </c>
      <c r="D344" s="39">
        <f>SUMIF(Заказы!A:A,'Тех отчёт'!A344,Заказы!J:J)</f>
        <v>0</v>
      </c>
      <c r="E344" s="40">
        <f>SUMIF(Заказы!A:A,'Тех отчёт'!A344,Заказы!F:F)</f>
        <v>0</v>
      </c>
      <c r="F344" s="52">
        <f>INDEX('Расшифровка отчёта'!O:O,MATCH('Тех отчёт'!A344,'Расшифровка отчёта'!B:B,0))</f>
        <v>0</v>
      </c>
      <c r="G344" s="40">
        <f>INDEX('Расшифровка отчёта'!P:P,MATCH('Тех отчёт'!A344,'Расшифровка отчёта'!B:B,0))</f>
        <v>0</v>
      </c>
      <c r="H344" s="41" t="str">
        <f t="shared" si="20"/>
        <v>-</v>
      </c>
      <c r="I344" s="42">
        <f t="shared" si="21"/>
        <v>0</v>
      </c>
      <c r="J344" s="41" t="str">
        <f t="shared" si="22"/>
        <v>-</v>
      </c>
      <c r="L344" s="43" t="e">
        <f>AVERAGEIF('Начисления и компенсации по тов'!A:A,'Тех отчёт'!A344,'Начисления и компенсации по тов'!W:W)</f>
        <v>#DIV/0!</v>
      </c>
      <c r="M344" s="37">
        <f>INDEX('Расшифровка отчёта'!H:H,MATCH('Тех отчёт'!A344,'Расшифровка отчёта'!B:B,0))</f>
        <v>0</v>
      </c>
      <c r="N344" s="37">
        <f>IFERROR(INDEX('Расшифровка отчёта'!#REF!,MATCH('Тех отчёт'!A344,'Расшифровка отчёта'!B:B,0)),0)</f>
        <v>0</v>
      </c>
      <c r="O344" s="52">
        <f>INDEX('Расшифровка отчёта'!K:K,MATCH('Тех отчёт'!A344,'Расшифровка отчёта'!B:B,0))</f>
        <v>0</v>
      </c>
      <c r="P344" s="37">
        <f>IFERROR(INDEX(Реклама!#REF!,MATCH('Тех отчёт'!A344,Реклама!#REF!,0)),0)</f>
        <v>0</v>
      </c>
      <c r="Q344" s="37" t="e">
        <f>INDEX('Расшифровка отчёта'!#REF!,MATCH('Тех отчёт'!A344,'Расшифровка отчёта'!B:B,0))</f>
        <v>#REF!</v>
      </c>
      <c r="R344" s="37">
        <f>IFERROR(INDEX('Расшифровка отчёта'!L:L,MATCH('Тех отчёт'!A344,'Расшифровка отчёта'!B:B,0)),0)</f>
        <v>0</v>
      </c>
      <c r="S344" s="37">
        <f>SUMIF(Хранение!I:I,'Тех отчёт'!A344,Хранение!G:G)</f>
        <v>0</v>
      </c>
      <c r="T344" s="55">
        <f t="shared" si="23"/>
        <v>0</v>
      </c>
    </row>
    <row r="345" spans="1:20" x14ac:dyDescent="0.3">
      <c r="A345" s="30" t="s">
        <v>368</v>
      </c>
      <c r="C345" s="37" t="e">
        <f>INDEX(Себестоимость!B:B,MATCH('Тех отчёт'!A345,Себестоимость!A:A,0))</f>
        <v>#N/A</v>
      </c>
      <c r="D345" s="39">
        <f>SUMIF(Заказы!A:A,'Тех отчёт'!A345,Заказы!J:J)</f>
        <v>0</v>
      </c>
      <c r="E345" s="40">
        <f>SUMIF(Заказы!A:A,'Тех отчёт'!A345,Заказы!F:F)</f>
        <v>0</v>
      </c>
      <c r="F345" s="52">
        <f>INDEX('Расшифровка отчёта'!O:O,MATCH('Тех отчёт'!A345,'Расшифровка отчёта'!B:B,0))</f>
        <v>0</v>
      </c>
      <c r="G345" s="40">
        <f>INDEX('Расшифровка отчёта'!P:P,MATCH('Тех отчёт'!A345,'Расшифровка отчёта'!B:B,0))</f>
        <v>0</v>
      </c>
      <c r="H345" s="41" t="str">
        <f t="shared" si="20"/>
        <v>-</v>
      </c>
      <c r="I345" s="42">
        <f t="shared" si="21"/>
        <v>0</v>
      </c>
      <c r="J345" s="41" t="str">
        <f t="shared" si="22"/>
        <v>-</v>
      </c>
      <c r="L345" s="43" t="e">
        <f>AVERAGEIF('Начисления и компенсации по тов'!A:A,'Тех отчёт'!A345,'Начисления и компенсации по тов'!W:W)</f>
        <v>#DIV/0!</v>
      </c>
      <c r="M345" s="37">
        <f>INDEX('Расшифровка отчёта'!H:H,MATCH('Тех отчёт'!A345,'Расшифровка отчёта'!B:B,0))</f>
        <v>0</v>
      </c>
      <c r="N345" s="37">
        <f>IFERROR(INDEX('Расшифровка отчёта'!#REF!,MATCH('Тех отчёт'!A345,'Расшифровка отчёта'!B:B,0)),0)</f>
        <v>0</v>
      </c>
      <c r="O345" s="52">
        <f>INDEX('Расшифровка отчёта'!K:K,MATCH('Тех отчёт'!A345,'Расшифровка отчёта'!B:B,0))</f>
        <v>0</v>
      </c>
      <c r="P345" s="37">
        <f>IFERROR(INDEX(Реклама!#REF!,MATCH('Тех отчёт'!A345,Реклама!#REF!,0)),0)</f>
        <v>0</v>
      </c>
      <c r="Q345" s="37" t="e">
        <f>INDEX('Расшифровка отчёта'!#REF!,MATCH('Тех отчёт'!A345,'Расшифровка отчёта'!B:B,0))</f>
        <v>#REF!</v>
      </c>
      <c r="R345" s="37">
        <f>IFERROR(INDEX('Расшифровка отчёта'!L:L,MATCH('Тех отчёт'!A345,'Расшифровка отчёта'!B:B,0)),0)</f>
        <v>0</v>
      </c>
      <c r="S345" s="37">
        <f>SUMIF(Хранение!I:I,'Тех отчёт'!A345,Хранение!G:G)</f>
        <v>0</v>
      </c>
      <c r="T345" s="55">
        <f t="shared" si="23"/>
        <v>0</v>
      </c>
    </row>
    <row r="346" spans="1:20" x14ac:dyDescent="0.3">
      <c r="A346" s="30" t="s">
        <v>369</v>
      </c>
      <c r="B346" s="37" t="s">
        <v>78</v>
      </c>
      <c r="C346" s="37" t="e">
        <f>INDEX(Себестоимость!B:B,MATCH('Тех отчёт'!A346,Себестоимость!A:A,0))</f>
        <v>#N/A</v>
      </c>
      <c r="D346" s="39">
        <f>SUMIF(Заказы!A:A,'Тех отчёт'!A346,Заказы!J:J)</f>
        <v>0</v>
      </c>
      <c r="E346" s="40">
        <f>SUMIF(Заказы!A:A,'Тех отчёт'!A346,Заказы!F:F)</f>
        <v>0</v>
      </c>
      <c r="F346" s="52">
        <f>INDEX('Расшифровка отчёта'!O:O,MATCH('Тех отчёт'!A346,'Расшифровка отчёта'!B:B,0))</f>
        <v>0</v>
      </c>
      <c r="G346" s="40">
        <f>INDEX('Расшифровка отчёта'!P:P,MATCH('Тех отчёт'!A346,'Расшифровка отчёта'!B:B,0))</f>
        <v>0</v>
      </c>
      <c r="H346" s="41" t="str">
        <f t="shared" si="20"/>
        <v>-</v>
      </c>
      <c r="I346" s="42">
        <f t="shared" si="21"/>
        <v>0</v>
      </c>
      <c r="J346" s="41" t="str">
        <f t="shared" si="22"/>
        <v>-</v>
      </c>
      <c r="L346" s="43" t="e">
        <f>AVERAGEIF('Начисления и компенсации по тов'!A:A,'Тех отчёт'!A346,'Начисления и компенсации по тов'!W:W)</f>
        <v>#DIV/0!</v>
      </c>
      <c r="M346" s="37">
        <f>INDEX('Расшифровка отчёта'!H:H,MATCH('Тех отчёт'!A346,'Расшифровка отчёта'!B:B,0))</f>
        <v>0</v>
      </c>
      <c r="N346" s="37">
        <f>IFERROR(INDEX('Расшифровка отчёта'!#REF!,MATCH('Тех отчёт'!A346,'Расшифровка отчёта'!B:B,0)),0)</f>
        <v>0</v>
      </c>
      <c r="O346" s="52">
        <f>INDEX('Расшифровка отчёта'!K:K,MATCH('Тех отчёт'!A346,'Расшифровка отчёта'!B:B,0))</f>
        <v>0</v>
      </c>
      <c r="P346" s="37">
        <f>IFERROR(INDEX(Реклама!#REF!,MATCH('Тех отчёт'!A346,Реклама!#REF!,0)),0)</f>
        <v>0</v>
      </c>
      <c r="Q346" s="37" t="e">
        <f>INDEX('Расшифровка отчёта'!#REF!,MATCH('Тех отчёт'!A346,'Расшифровка отчёта'!B:B,0))</f>
        <v>#REF!</v>
      </c>
      <c r="R346" s="37">
        <f>IFERROR(INDEX('Расшифровка отчёта'!L:L,MATCH('Тех отчёт'!A346,'Расшифровка отчёта'!B:B,0)),0)</f>
        <v>0</v>
      </c>
      <c r="S346" s="37">
        <f>SUMIF(Хранение!I:I,'Тех отчёт'!A346,Хранение!G:G)</f>
        <v>0</v>
      </c>
      <c r="T346" s="55">
        <f t="shared" si="23"/>
        <v>0</v>
      </c>
    </row>
    <row r="347" spans="1:20" x14ac:dyDescent="0.3">
      <c r="A347" s="30" t="s">
        <v>370</v>
      </c>
      <c r="B347" s="37" t="s">
        <v>78</v>
      </c>
      <c r="C347" s="37" t="e">
        <f>INDEX(Себестоимость!B:B,MATCH('Тех отчёт'!A347,Себестоимость!A:A,0))</f>
        <v>#N/A</v>
      </c>
      <c r="D347" s="39">
        <f>SUMIF(Заказы!A:A,'Тех отчёт'!A347,Заказы!J:J)</f>
        <v>0</v>
      </c>
      <c r="E347" s="40">
        <f>SUMIF(Заказы!A:A,'Тех отчёт'!A347,Заказы!F:F)</f>
        <v>0</v>
      </c>
      <c r="F347" s="52">
        <f>INDEX('Расшифровка отчёта'!O:O,MATCH('Тех отчёт'!A347,'Расшифровка отчёта'!B:B,0))</f>
        <v>0</v>
      </c>
      <c r="G347" s="40">
        <f>INDEX('Расшифровка отчёта'!P:P,MATCH('Тех отчёт'!A347,'Расшифровка отчёта'!B:B,0))</f>
        <v>0</v>
      </c>
      <c r="H347" s="41" t="str">
        <f t="shared" si="20"/>
        <v>-</v>
      </c>
      <c r="I347" s="42">
        <f t="shared" si="21"/>
        <v>0</v>
      </c>
      <c r="J347" s="41" t="str">
        <f t="shared" si="22"/>
        <v>-</v>
      </c>
      <c r="L347" s="43" t="e">
        <f>AVERAGEIF('Начисления и компенсации по тов'!A:A,'Тех отчёт'!A347,'Начисления и компенсации по тов'!W:W)</f>
        <v>#DIV/0!</v>
      </c>
      <c r="M347" s="37">
        <f>INDEX('Расшифровка отчёта'!H:H,MATCH('Тех отчёт'!A347,'Расшифровка отчёта'!B:B,0))</f>
        <v>0</v>
      </c>
      <c r="N347" s="37">
        <f>IFERROR(INDEX('Расшифровка отчёта'!#REF!,MATCH('Тех отчёт'!A347,'Расшифровка отчёта'!B:B,0)),0)</f>
        <v>0</v>
      </c>
      <c r="O347" s="52">
        <f>INDEX('Расшифровка отчёта'!K:K,MATCH('Тех отчёт'!A347,'Расшифровка отчёта'!B:B,0))</f>
        <v>0</v>
      </c>
      <c r="P347" s="37">
        <f>IFERROR(INDEX(Реклама!#REF!,MATCH('Тех отчёт'!A347,Реклама!#REF!,0)),0)</f>
        <v>0</v>
      </c>
      <c r="Q347" s="37" t="e">
        <f>INDEX('Расшифровка отчёта'!#REF!,MATCH('Тех отчёт'!A347,'Расшифровка отчёта'!B:B,0))</f>
        <v>#REF!</v>
      </c>
      <c r="R347" s="37">
        <f>IFERROR(INDEX('Расшифровка отчёта'!L:L,MATCH('Тех отчёт'!A347,'Расшифровка отчёта'!B:B,0)),0)</f>
        <v>0</v>
      </c>
      <c r="S347" s="37">
        <f>SUMIF(Хранение!I:I,'Тех отчёт'!A347,Хранение!G:G)</f>
        <v>0</v>
      </c>
      <c r="T347" s="55">
        <f t="shared" si="23"/>
        <v>0</v>
      </c>
    </row>
    <row r="348" spans="1:20" x14ac:dyDescent="0.3">
      <c r="A348" s="30" t="s">
        <v>371</v>
      </c>
      <c r="C348" s="37" t="e">
        <f>INDEX(Себестоимость!B:B,MATCH('Тех отчёт'!A348,Себестоимость!A:A,0))</f>
        <v>#N/A</v>
      </c>
      <c r="D348" s="39">
        <f>SUMIF(Заказы!A:A,'Тех отчёт'!A348,Заказы!J:J)</f>
        <v>0</v>
      </c>
      <c r="E348" s="40">
        <f>SUMIF(Заказы!A:A,'Тех отчёт'!A348,Заказы!F:F)</f>
        <v>0</v>
      </c>
      <c r="F348" s="52">
        <f>INDEX('Расшифровка отчёта'!O:O,MATCH('Тех отчёт'!A348,'Расшифровка отчёта'!B:B,0))</f>
        <v>0</v>
      </c>
      <c r="G348" s="40">
        <f>INDEX('Расшифровка отчёта'!P:P,MATCH('Тех отчёт'!A348,'Расшифровка отчёта'!B:B,0))</f>
        <v>0</v>
      </c>
      <c r="H348" s="41" t="str">
        <f t="shared" si="20"/>
        <v>-</v>
      </c>
      <c r="I348" s="42">
        <f t="shared" si="21"/>
        <v>0</v>
      </c>
      <c r="J348" s="41" t="str">
        <f t="shared" si="22"/>
        <v>-</v>
      </c>
      <c r="L348" s="43" t="e">
        <f>AVERAGEIF('Начисления и компенсации по тов'!A:A,'Тех отчёт'!A348,'Начисления и компенсации по тов'!W:W)</f>
        <v>#DIV/0!</v>
      </c>
      <c r="M348" s="37">
        <f>INDEX('Расшифровка отчёта'!H:H,MATCH('Тех отчёт'!A348,'Расшифровка отчёта'!B:B,0))</f>
        <v>0</v>
      </c>
      <c r="N348" s="37">
        <f>IFERROR(INDEX('Расшифровка отчёта'!#REF!,MATCH('Тех отчёт'!A348,'Расшифровка отчёта'!B:B,0)),0)</f>
        <v>0</v>
      </c>
      <c r="O348" s="52">
        <f>INDEX('Расшифровка отчёта'!K:K,MATCH('Тех отчёт'!A348,'Расшифровка отчёта'!B:B,0))</f>
        <v>0</v>
      </c>
      <c r="P348" s="37">
        <f>IFERROR(INDEX(Реклама!#REF!,MATCH('Тех отчёт'!A348,Реклама!#REF!,0)),0)</f>
        <v>0</v>
      </c>
      <c r="Q348" s="37" t="e">
        <f>INDEX('Расшифровка отчёта'!#REF!,MATCH('Тех отчёт'!A348,'Расшифровка отчёта'!B:B,0))</f>
        <v>#REF!</v>
      </c>
      <c r="R348" s="37">
        <f>IFERROR(INDEX('Расшифровка отчёта'!L:L,MATCH('Тех отчёт'!A348,'Расшифровка отчёта'!B:B,0)),0)</f>
        <v>0</v>
      </c>
      <c r="S348" s="37">
        <f>SUMIF(Хранение!I:I,'Тех отчёт'!A348,Хранение!G:G)</f>
        <v>0</v>
      </c>
      <c r="T348" s="55">
        <f t="shared" si="23"/>
        <v>0</v>
      </c>
    </row>
    <row r="349" spans="1:20" x14ac:dyDescent="0.3">
      <c r="A349" s="30" t="s">
        <v>372</v>
      </c>
      <c r="B349" s="37" t="s">
        <v>78</v>
      </c>
      <c r="C349" s="37" t="e">
        <f>INDEX(Себестоимость!B:B,MATCH('Тех отчёт'!A349,Себестоимость!A:A,0))</f>
        <v>#N/A</v>
      </c>
      <c r="D349" s="39">
        <f>SUMIF(Заказы!A:A,'Тех отчёт'!A349,Заказы!J:J)</f>
        <v>0</v>
      </c>
      <c r="E349" s="40">
        <f>SUMIF(Заказы!A:A,'Тех отчёт'!A349,Заказы!F:F)</f>
        <v>0</v>
      </c>
      <c r="F349" s="52">
        <f>INDEX('Расшифровка отчёта'!O:O,MATCH('Тех отчёт'!A349,'Расшифровка отчёта'!B:B,0))</f>
        <v>0</v>
      </c>
      <c r="G349" s="40">
        <f>INDEX('Расшифровка отчёта'!P:P,MATCH('Тех отчёт'!A349,'Расшифровка отчёта'!B:B,0))</f>
        <v>0</v>
      </c>
      <c r="H349" s="41" t="str">
        <f t="shared" si="20"/>
        <v>-</v>
      </c>
      <c r="I349" s="42">
        <f t="shared" si="21"/>
        <v>0</v>
      </c>
      <c r="J349" s="41" t="str">
        <f t="shared" si="22"/>
        <v>-</v>
      </c>
      <c r="L349" s="43" t="e">
        <f>AVERAGEIF('Начисления и компенсации по тов'!A:A,'Тех отчёт'!A349,'Начисления и компенсации по тов'!W:W)</f>
        <v>#DIV/0!</v>
      </c>
      <c r="M349" s="37">
        <f>INDEX('Расшифровка отчёта'!H:H,MATCH('Тех отчёт'!A349,'Расшифровка отчёта'!B:B,0))</f>
        <v>0</v>
      </c>
      <c r="N349" s="37">
        <f>IFERROR(INDEX('Расшифровка отчёта'!#REF!,MATCH('Тех отчёт'!A349,'Расшифровка отчёта'!B:B,0)),0)</f>
        <v>0</v>
      </c>
      <c r="O349" s="52">
        <f>INDEX('Расшифровка отчёта'!K:K,MATCH('Тех отчёт'!A349,'Расшифровка отчёта'!B:B,0))</f>
        <v>0</v>
      </c>
      <c r="P349" s="37">
        <f>IFERROR(INDEX(Реклама!#REF!,MATCH('Тех отчёт'!A349,Реклама!#REF!,0)),0)</f>
        <v>0</v>
      </c>
      <c r="Q349" s="37" t="e">
        <f>INDEX('Расшифровка отчёта'!#REF!,MATCH('Тех отчёт'!A349,'Расшифровка отчёта'!B:B,0))</f>
        <v>#REF!</v>
      </c>
      <c r="R349" s="37">
        <f>IFERROR(INDEX('Расшифровка отчёта'!L:L,MATCH('Тех отчёт'!A349,'Расшифровка отчёта'!B:B,0)),0)</f>
        <v>0</v>
      </c>
      <c r="S349" s="37">
        <f>SUMIF(Хранение!I:I,'Тех отчёт'!A349,Хранение!G:G)</f>
        <v>0</v>
      </c>
      <c r="T349" s="55">
        <f t="shared" si="23"/>
        <v>0</v>
      </c>
    </row>
    <row r="350" spans="1:20" x14ac:dyDescent="0.3">
      <c r="A350" s="30" t="s">
        <v>373</v>
      </c>
      <c r="B350" s="37" t="s">
        <v>78</v>
      </c>
      <c r="C350" s="37" t="e">
        <f>INDEX(Себестоимость!B:B,MATCH('Тех отчёт'!A350,Себестоимость!A:A,0))</f>
        <v>#N/A</v>
      </c>
      <c r="D350" s="39">
        <f>SUMIF(Заказы!A:A,'Тех отчёт'!A350,Заказы!J:J)</f>
        <v>0</v>
      </c>
      <c r="E350" s="40">
        <f>SUMIF(Заказы!A:A,'Тех отчёт'!A350,Заказы!F:F)</f>
        <v>0</v>
      </c>
      <c r="F350" s="52">
        <f>INDEX('Расшифровка отчёта'!O:O,MATCH('Тех отчёт'!A350,'Расшифровка отчёта'!B:B,0))</f>
        <v>0</v>
      </c>
      <c r="G350" s="40">
        <f>INDEX('Расшифровка отчёта'!P:P,MATCH('Тех отчёт'!A350,'Расшифровка отчёта'!B:B,0))</f>
        <v>0</v>
      </c>
      <c r="H350" s="41" t="str">
        <f t="shared" si="20"/>
        <v>-</v>
      </c>
      <c r="I350" s="42">
        <f t="shared" si="21"/>
        <v>0</v>
      </c>
      <c r="J350" s="41" t="str">
        <f t="shared" si="22"/>
        <v>-</v>
      </c>
      <c r="L350" s="43" t="e">
        <f>AVERAGEIF('Начисления и компенсации по тов'!A:A,'Тех отчёт'!A350,'Начисления и компенсации по тов'!W:W)</f>
        <v>#DIV/0!</v>
      </c>
      <c r="M350" s="37">
        <f>INDEX('Расшифровка отчёта'!H:H,MATCH('Тех отчёт'!A350,'Расшифровка отчёта'!B:B,0))</f>
        <v>0</v>
      </c>
      <c r="N350" s="37">
        <f>IFERROR(INDEX('Расшифровка отчёта'!#REF!,MATCH('Тех отчёт'!A350,'Расшифровка отчёта'!B:B,0)),0)</f>
        <v>0</v>
      </c>
      <c r="O350" s="52">
        <f>INDEX('Расшифровка отчёта'!K:K,MATCH('Тех отчёт'!A350,'Расшифровка отчёта'!B:B,0))</f>
        <v>0</v>
      </c>
      <c r="P350" s="37">
        <f>IFERROR(INDEX(Реклама!#REF!,MATCH('Тех отчёт'!A350,Реклама!#REF!,0)),0)</f>
        <v>0</v>
      </c>
      <c r="Q350" s="37" t="e">
        <f>INDEX('Расшифровка отчёта'!#REF!,MATCH('Тех отчёт'!A350,'Расшифровка отчёта'!B:B,0))</f>
        <v>#REF!</v>
      </c>
      <c r="R350" s="37">
        <f>IFERROR(INDEX('Расшифровка отчёта'!L:L,MATCH('Тех отчёт'!A350,'Расшифровка отчёта'!B:B,0)),0)</f>
        <v>0</v>
      </c>
      <c r="S350" s="37">
        <f>SUMIF(Хранение!I:I,'Тех отчёт'!A350,Хранение!G:G)</f>
        <v>0</v>
      </c>
      <c r="T350" s="55">
        <f t="shared" si="23"/>
        <v>0</v>
      </c>
    </row>
    <row r="351" spans="1:20" x14ac:dyDescent="0.3">
      <c r="A351" s="30" t="s">
        <v>374</v>
      </c>
      <c r="C351" s="37" t="e">
        <f>INDEX(Себестоимость!B:B,MATCH('Тех отчёт'!A351,Себестоимость!A:A,0))</f>
        <v>#N/A</v>
      </c>
      <c r="D351" s="39">
        <f>SUMIF(Заказы!A:A,'Тех отчёт'!A351,Заказы!J:J)</f>
        <v>0</v>
      </c>
      <c r="E351" s="40">
        <f>SUMIF(Заказы!A:A,'Тех отчёт'!A351,Заказы!F:F)</f>
        <v>0</v>
      </c>
      <c r="F351" s="52">
        <f>INDEX('Расшифровка отчёта'!O:O,MATCH('Тех отчёт'!A351,'Расшифровка отчёта'!B:B,0))</f>
        <v>0</v>
      </c>
      <c r="G351" s="40">
        <f>INDEX('Расшифровка отчёта'!P:P,MATCH('Тех отчёт'!A351,'Расшифровка отчёта'!B:B,0))</f>
        <v>0</v>
      </c>
      <c r="H351" s="41" t="str">
        <f t="shared" si="20"/>
        <v>-</v>
      </c>
      <c r="I351" s="42">
        <f t="shared" si="21"/>
        <v>0</v>
      </c>
      <c r="J351" s="41" t="str">
        <f t="shared" si="22"/>
        <v>-</v>
      </c>
      <c r="L351" s="43" t="e">
        <f>AVERAGEIF('Начисления и компенсации по тов'!A:A,'Тех отчёт'!A351,'Начисления и компенсации по тов'!W:W)</f>
        <v>#DIV/0!</v>
      </c>
      <c r="M351" s="37">
        <f>INDEX('Расшифровка отчёта'!H:H,MATCH('Тех отчёт'!A351,'Расшифровка отчёта'!B:B,0))</f>
        <v>0</v>
      </c>
      <c r="N351" s="37">
        <f>IFERROR(INDEX('Расшифровка отчёта'!#REF!,MATCH('Тех отчёт'!A351,'Расшифровка отчёта'!B:B,0)),0)</f>
        <v>0</v>
      </c>
      <c r="O351" s="52">
        <f>INDEX('Расшифровка отчёта'!K:K,MATCH('Тех отчёт'!A351,'Расшифровка отчёта'!B:B,0))</f>
        <v>0</v>
      </c>
      <c r="P351" s="37">
        <f>IFERROR(INDEX(Реклама!#REF!,MATCH('Тех отчёт'!A351,Реклама!#REF!,0)),0)</f>
        <v>0</v>
      </c>
      <c r="Q351" s="37" t="e">
        <f>INDEX('Расшифровка отчёта'!#REF!,MATCH('Тех отчёт'!A351,'Расшифровка отчёта'!B:B,0))</f>
        <v>#REF!</v>
      </c>
      <c r="R351" s="37">
        <f>IFERROR(INDEX('Расшифровка отчёта'!L:L,MATCH('Тех отчёт'!A351,'Расшифровка отчёта'!B:B,0)),0)</f>
        <v>0</v>
      </c>
      <c r="S351" s="37">
        <f>SUMIF(Хранение!I:I,'Тех отчёт'!A351,Хранение!G:G)</f>
        <v>0</v>
      </c>
      <c r="T351" s="55">
        <f t="shared" si="23"/>
        <v>0</v>
      </c>
    </row>
    <row r="352" spans="1:20" x14ac:dyDescent="0.3">
      <c r="A352" s="30" t="s">
        <v>375</v>
      </c>
      <c r="C352" s="37" t="e">
        <f>INDEX(Себестоимость!B:B,MATCH('Тех отчёт'!A352,Себестоимость!A:A,0))</f>
        <v>#N/A</v>
      </c>
      <c r="D352" s="39">
        <f>SUMIF(Заказы!A:A,'Тех отчёт'!A352,Заказы!J:J)</f>
        <v>0</v>
      </c>
      <c r="E352" s="40">
        <f>SUMIF(Заказы!A:A,'Тех отчёт'!A352,Заказы!F:F)</f>
        <v>0</v>
      </c>
      <c r="F352" s="52">
        <f>INDEX('Расшифровка отчёта'!O:O,MATCH('Тех отчёт'!A352,'Расшифровка отчёта'!B:B,0))</f>
        <v>0</v>
      </c>
      <c r="G352" s="40">
        <f>INDEX('Расшифровка отчёта'!P:P,MATCH('Тех отчёт'!A352,'Расшифровка отчёта'!B:B,0))</f>
        <v>0</v>
      </c>
      <c r="H352" s="41" t="str">
        <f t="shared" si="20"/>
        <v>-</v>
      </c>
      <c r="I352" s="42">
        <f t="shared" si="21"/>
        <v>0</v>
      </c>
      <c r="J352" s="41" t="str">
        <f t="shared" si="22"/>
        <v>-</v>
      </c>
      <c r="L352" s="43" t="e">
        <f>AVERAGEIF('Начисления и компенсации по тов'!A:A,'Тех отчёт'!A352,'Начисления и компенсации по тов'!W:W)</f>
        <v>#DIV/0!</v>
      </c>
      <c r="M352" s="37">
        <f>INDEX('Расшифровка отчёта'!H:H,MATCH('Тех отчёт'!A352,'Расшифровка отчёта'!B:B,0))</f>
        <v>0</v>
      </c>
      <c r="N352" s="37">
        <f>IFERROR(INDEX('Расшифровка отчёта'!#REF!,MATCH('Тех отчёт'!A352,'Расшифровка отчёта'!B:B,0)),0)</f>
        <v>0</v>
      </c>
      <c r="O352" s="52">
        <f>INDEX('Расшифровка отчёта'!K:K,MATCH('Тех отчёт'!A352,'Расшифровка отчёта'!B:B,0))</f>
        <v>0</v>
      </c>
      <c r="P352" s="37">
        <f>IFERROR(INDEX(Реклама!#REF!,MATCH('Тех отчёт'!A352,Реклама!#REF!,0)),0)</f>
        <v>0</v>
      </c>
      <c r="Q352" s="37" t="e">
        <f>INDEX('Расшифровка отчёта'!#REF!,MATCH('Тех отчёт'!A352,'Расшифровка отчёта'!B:B,0))</f>
        <v>#REF!</v>
      </c>
      <c r="R352" s="37">
        <f>IFERROR(INDEX('Расшифровка отчёта'!L:L,MATCH('Тех отчёт'!A352,'Расшифровка отчёта'!B:B,0)),0)</f>
        <v>0</v>
      </c>
      <c r="S352" s="37">
        <f>SUMIF(Хранение!I:I,'Тех отчёт'!A352,Хранение!G:G)</f>
        <v>0</v>
      </c>
      <c r="T352" s="55">
        <f t="shared" si="23"/>
        <v>0</v>
      </c>
    </row>
    <row r="353" spans="1:20" x14ac:dyDescent="0.3">
      <c r="A353" s="30" t="s">
        <v>376</v>
      </c>
      <c r="C353" s="37" t="e">
        <f>INDEX(Себестоимость!B:B,MATCH('Тех отчёт'!A353,Себестоимость!A:A,0))</f>
        <v>#N/A</v>
      </c>
      <c r="D353" s="39">
        <f>SUMIF(Заказы!A:A,'Тех отчёт'!A353,Заказы!J:J)</f>
        <v>0</v>
      </c>
      <c r="E353" s="40">
        <f>SUMIF(Заказы!A:A,'Тех отчёт'!A353,Заказы!F:F)</f>
        <v>0</v>
      </c>
      <c r="F353" s="52">
        <f>INDEX('Расшифровка отчёта'!O:O,MATCH('Тех отчёт'!A353,'Расшифровка отчёта'!B:B,0))</f>
        <v>0</v>
      </c>
      <c r="G353" s="40">
        <f>INDEX('Расшифровка отчёта'!P:P,MATCH('Тех отчёт'!A353,'Расшифровка отчёта'!B:B,0))</f>
        <v>0</v>
      </c>
      <c r="H353" s="41" t="str">
        <f t="shared" si="20"/>
        <v>-</v>
      </c>
      <c r="I353" s="42">
        <f t="shared" si="21"/>
        <v>0</v>
      </c>
      <c r="J353" s="41" t="str">
        <f t="shared" si="22"/>
        <v>-</v>
      </c>
      <c r="L353" s="43" t="e">
        <f>AVERAGEIF('Начисления и компенсации по тов'!A:A,'Тех отчёт'!A353,'Начисления и компенсации по тов'!W:W)</f>
        <v>#DIV/0!</v>
      </c>
      <c r="M353" s="37">
        <f>INDEX('Расшифровка отчёта'!H:H,MATCH('Тех отчёт'!A353,'Расшифровка отчёта'!B:B,0))</f>
        <v>0</v>
      </c>
      <c r="N353" s="37">
        <f>IFERROR(INDEX('Расшифровка отчёта'!#REF!,MATCH('Тех отчёт'!A353,'Расшифровка отчёта'!B:B,0)),0)</f>
        <v>0</v>
      </c>
      <c r="O353" s="52">
        <f>INDEX('Расшифровка отчёта'!K:K,MATCH('Тех отчёт'!A353,'Расшифровка отчёта'!B:B,0))</f>
        <v>0</v>
      </c>
      <c r="P353" s="37">
        <f>IFERROR(INDEX(Реклама!#REF!,MATCH('Тех отчёт'!A353,Реклама!#REF!,0)),0)</f>
        <v>0</v>
      </c>
      <c r="Q353" s="37" t="e">
        <f>INDEX('Расшифровка отчёта'!#REF!,MATCH('Тех отчёт'!A353,'Расшифровка отчёта'!B:B,0))</f>
        <v>#REF!</v>
      </c>
      <c r="R353" s="37">
        <f>IFERROR(INDEX('Расшифровка отчёта'!L:L,MATCH('Тех отчёт'!A353,'Расшифровка отчёта'!B:B,0)),0)</f>
        <v>0</v>
      </c>
      <c r="S353" s="37">
        <f>SUMIF(Хранение!I:I,'Тех отчёт'!A353,Хранение!G:G)</f>
        <v>0</v>
      </c>
      <c r="T353" s="55">
        <f t="shared" si="23"/>
        <v>0</v>
      </c>
    </row>
    <row r="354" spans="1:20" x14ac:dyDescent="0.3">
      <c r="A354" s="30" t="s">
        <v>377</v>
      </c>
      <c r="C354" s="37" t="e">
        <f>INDEX(Себестоимость!B:B,MATCH('Тех отчёт'!A354,Себестоимость!A:A,0))</f>
        <v>#N/A</v>
      </c>
      <c r="D354" s="39">
        <f>SUMIF(Заказы!A:A,'Тех отчёт'!A354,Заказы!J:J)</f>
        <v>0</v>
      </c>
      <c r="E354" s="40">
        <f>SUMIF(Заказы!A:A,'Тех отчёт'!A354,Заказы!F:F)</f>
        <v>0</v>
      </c>
      <c r="F354" s="52">
        <f>INDEX('Расшифровка отчёта'!O:O,MATCH('Тех отчёт'!A354,'Расшифровка отчёта'!B:B,0))</f>
        <v>0</v>
      </c>
      <c r="G354" s="40">
        <f>INDEX('Расшифровка отчёта'!P:P,MATCH('Тех отчёт'!A354,'Расшифровка отчёта'!B:B,0))</f>
        <v>0</v>
      </c>
      <c r="H354" s="41" t="str">
        <f t="shared" si="20"/>
        <v>-</v>
      </c>
      <c r="I354" s="42">
        <f t="shared" si="21"/>
        <v>0</v>
      </c>
      <c r="J354" s="41" t="str">
        <f t="shared" si="22"/>
        <v>-</v>
      </c>
      <c r="L354" s="43" t="e">
        <f>AVERAGEIF('Начисления и компенсации по тов'!A:A,'Тех отчёт'!A354,'Начисления и компенсации по тов'!W:W)</f>
        <v>#DIV/0!</v>
      </c>
      <c r="M354" s="37">
        <f>INDEX('Расшифровка отчёта'!H:H,MATCH('Тех отчёт'!A354,'Расшифровка отчёта'!B:B,0))</f>
        <v>0</v>
      </c>
      <c r="N354" s="37">
        <f>IFERROR(INDEX('Расшифровка отчёта'!#REF!,MATCH('Тех отчёт'!A354,'Расшифровка отчёта'!B:B,0)),0)</f>
        <v>0</v>
      </c>
      <c r="O354" s="52">
        <f>INDEX('Расшифровка отчёта'!K:K,MATCH('Тех отчёт'!A354,'Расшифровка отчёта'!B:B,0))</f>
        <v>0</v>
      </c>
      <c r="P354" s="37">
        <f>IFERROR(INDEX(Реклама!#REF!,MATCH('Тех отчёт'!A354,Реклама!#REF!,0)),0)</f>
        <v>0</v>
      </c>
      <c r="Q354" s="37" t="e">
        <f>INDEX('Расшифровка отчёта'!#REF!,MATCH('Тех отчёт'!A354,'Расшифровка отчёта'!B:B,0))</f>
        <v>#REF!</v>
      </c>
      <c r="R354" s="37">
        <f>IFERROR(INDEX('Расшифровка отчёта'!L:L,MATCH('Тех отчёт'!A354,'Расшифровка отчёта'!B:B,0)),0)</f>
        <v>0</v>
      </c>
      <c r="S354" s="37">
        <f>SUMIF(Хранение!I:I,'Тех отчёт'!A354,Хранение!G:G)</f>
        <v>0</v>
      </c>
      <c r="T354" s="55">
        <f t="shared" si="23"/>
        <v>0</v>
      </c>
    </row>
    <row r="355" spans="1:20" x14ac:dyDescent="0.3">
      <c r="A355" s="30" t="s">
        <v>378</v>
      </c>
      <c r="C355" s="37" t="e">
        <f>INDEX(Себестоимость!B:B,MATCH('Тех отчёт'!A355,Себестоимость!A:A,0))</f>
        <v>#N/A</v>
      </c>
      <c r="D355" s="39">
        <f>SUMIF(Заказы!A:A,'Тех отчёт'!A355,Заказы!J:J)</f>
        <v>0</v>
      </c>
      <c r="E355" s="40">
        <f>SUMIF(Заказы!A:A,'Тех отчёт'!A355,Заказы!F:F)</f>
        <v>0</v>
      </c>
      <c r="F355" s="52">
        <f>INDEX('Расшифровка отчёта'!O:O,MATCH('Тех отчёт'!A355,'Расшифровка отчёта'!B:B,0))</f>
        <v>0</v>
      </c>
      <c r="G355" s="40">
        <f>INDEX('Расшифровка отчёта'!P:P,MATCH('Тех отчёт'!A355,'Расшифровка отчёта'!B:B,0))</f>
        <v>0</v>
      </c>
      <c r="H355" s="41" t="str">
        <f t="shared" si="20"/>
        <v>-</v>
      </c>
      <c r="I355" s="42">
        <f t="shared" si="21"/>
        <v>0</v>
      </c>
      <c r="J355" s="41" t="str">
        <f t="shared" si="22"/>
        <v>-</v>
      </c>
      <c r="L355" s="43" t="e">
        <f>AVERAGEIF('Начисления и компенсации по тов'!A:A,'Тех отчёт'!A355,'Начисления и компенсации по тов'!W:W)</f>
        <v>#DIV/0!</v>
      </c>
      <c r="M355" s="37">
        <f>INDEX('Расшифровка отчёта'!H:H,MATCH('Тех отчёт'!A355,'Расшифровка отчёта'!B:B,0))</f>
        <v>0</v>
      </c>
      <c r="N355" s="37">
        <f>IFERROR(INDEX('Расшифровка отчёта'!#REF!,MATCH('Тех отчёт'!A355,'Расшифровка отчёта'!B:B,0)),0)</f>
        <v>0</v>
      </c>
      <c r="O355" s="52">
        <f>INDEX('Расшифровка отчёта'!K:K,MATCH('Тех отчёт'!A355,'Расшифровка отчёта'!B:B,0))</f>
        <v>0</v>
      </c>
      <c r="P355" s="37">
        <f>IFERROR(INDEX(Реклама!#REF!,MATCH('Тех отчёт'!A355,Реклама!#REF!,0)),0)</f>
        <v>0</v>
      </c>
      <c r="Q355" s="37" t="e">
        <f>INDEX('Расшифровка отчёта'!#REF!,MATCH('Тех отчёт'!A355,'Расшифровка отчёта'!B:B,0))</f>
        <v>#REF!</v>
      </c>
      <c r="R355" s="37">
        <f>IFERROR(INDEX('Расшифровка отчёта'!L:L,MATCH('Тех отчёт'!A355,'Расшифровка отчёта'!B:B,0)),0)</f>
        <v>0</v>
      </c>
      <c r="S355" s="37">
        <f>SUMIF(Хранение!I:I,'Тех отчёт'!A355,Хранение!G:G)</f>
        <v>0</v>
      </c>
      <c r="T355" s="55">
        <f t="shared" si="23"/>
        <v>0</v>
      </c>
    </row>
    <row r="356" spans="1:20" x14ac:dyDescent="0.3">
      <c r="A356" s="30" t="s">
        <v>379</v>
      </c>
      <c r="C356" s="37" t="e">
        <f>INDEX(Себестоимость!B:B,MATCH('Тех отчёт'!A356,Себестоимость!A:A,0))</f>
        <v>#N/A</v>
      </c>
      <c r="D356" s="39">
        <f>SUMIF(Заказы!A:A,'Тех отчёт'!A356,Заказы!J:J)</f>
        <v>0</v>
      </c>
      <c r="E356" s="40">
        <f>SUMIF(Заказы!A:A,'Тех отчёт'!A356,Заказы!F:F)</f>
        <v>0</v>
      </c>
      <c r="F356" s="52">
        <f>INDEX('Расшифровка отчёта'!O:O,MATCH('Тех отчёт'!A356,'Расшифровка отчёта'!B:B,0))</f>
        <v>0</v>
      </c>
      <c r="G356" s="40">
        <f>INDEX('Расшифровка отчёта'!P:P,MATCH('Тех отчёт'!A356,'Расшифровка отчёта'!B:B,0))</f>
        <v>0</v>
      </c>
      <c r="H356" s="41" t="str">
        <f t="shared" si="20"/>
        <v>-</v>
      </c>
      <c r="I356" s="42">
        <f t="shared" si="21"/>
        <v>0</v>
      </c>
      <c r="J356" s="41" t="str">
        <f t="shared" si="22"/>
        <v>-</v>
      </c>
      <c r="L356" s="43" t="e">
        <f>AVERAGEIF('Начисления и компенсации по тов'!A:A,'Тех отчёт'!A356,'Начисления и компенсации по тов'!W:W)</f>
        <v>#DIV/0!</v>
      </c>
      <c r="M356" s="37">
        <f>INDEX('Расшифровка отчёта'!H:H,MATCH('Тех отчёт'!A356,'Расшифровка отчёта'!B:B,0))</f>
        <v>0</v>
      </c>
      <c r="N356" s="37">
        <f>IFERROR(INDEX('Расшифровка отчёта'!#REF!,MATCH('Тех отчёт'!A356,'Расшифровка отчёта'!B:B,0)),0)</f>
        <v>0</v>
      </c>
      <c r="O356" s="52">
        <f>INDEX('Расшифровка отчёта'!K:K,MATCH('Тех отчёт'!A356,'Расшифровка отчёта'!B:B,0))</f>
        <v>0</v>
      </c>
      <c r="P356" s="37">
        <f>IFERROR(INDEX(Реклама!#REF!,MATCH('Тех отчёт'!A356,Реклама!#REF!,0)),0)</f>
        <v>0</v>
      </c>
      <c r="Q356" s="37" t="e">
        <f>INDEX('Расшифровка отчёта'!#REF!,MATCH('Тех отчёт'!A356,'Расшифровка отчёта'!B:B,0))</f>
        <v>#REF!</v>
      </c>
      <c r="R356" s="37">
        <f>IFERROR(INDEX('Расшифровка отчёта'!L:L,MATCH('Тех отчёт'!A356,'Расшифровка отчёта'!B:B,0)),0)</f>
        <v>0</v>
      </c>
      <c r="S356" s="37">
        <f>SUMIF(Хранение!I:I,'Тех отчёт'!A356,Хранение!G:G)</f>
        <v>0</v>
      </c>
      <c r="T356" s="55">
        <f t="shared" si="23"/>
        <v>0</v>
      </c>
    </row>
    <row r="357" spans="1:20" x14ac:dyDescent="0.3">
      <c r="A357" s="30" t="s">
        <v>380</v>
      </c>
      <c r="C357" s="37" t="e">
        <f>INDEX(Себестоимость!B:B,MATCH('Тех отчёт'!A357,Себестоимость!A:A,0))</f>
        <v>#N/A</v>
      </c>
      <c r="D357" s="39">
        <f>SUMIF(Заказы!A:A,'Тех отчёт'!A357,Заказы!J:J)</f>
        <v>0</v>
      </c>
      <c r="E357" s="40">
        <f>SUMIF(Заказы!A:A,'Тех отчёт'!A357,Заказы!F:F)</f>
        <v>0</v>
      </c>
      <c r="F357" s="52">
        <f>INDEX('Расшифровка отчёта'!O:O,MATCH('Тех отчёт'!A357,'Расшифровка отчёта'!B:B,0))</f>
        <v>0</v>
      </c>
      <c r="G357" s="40">
        <f>INDEX('Расшифровка отчёта'!P:P,MATCH('Тех отчёт'!A357,'Расшифровка отчёта'!B:B,0))</f>
        <v>0</v>
      </c>
      <c r="H357" s="41" t="str">
        <f t="shared" si="20"/>
        <v>-</v>
      </c>
      <c r="I357" s="42">
        <f t="shared" si="21"/>
        <v>0</v>
      </c>
      <c r="J357" s="41" t="str">
        <f t="shared" si="22"/>
        <v>-</v>
      </c>
      <c r="L357" s="43" t="e">
        <f>AVERAGEIF('Начисления и компенсации по тов'!A:A,'Тех отчёт'!A357,'Начисления и компенсации по тов'!W:W)</f>
        <v>#DIV/0!</v>
      </c>
      <c r="M357" s="37">
        <f>INDEX('Расшифровка отчёта'!H:H,MATCH('Тех отчёт'!A357,'Расшифровка отчёта'!B:B,0))</f>
        <v>0</v>
      </c>
      <c r="N357" s="37">
        <f>IFERROR(INDEX('Расшифровка отчёта'!#REF!,MATCH('Тех отчёт'!A357,'Расшифровка отчёта'!B:B,0)),0)</f>
        <v>0</v>
      </c>
      <c r="O357" s="52">
        <f>INDEX('Расшифровка отчёта'!K:K,MATCH('Тех отчёт'!A357,'Расшифровка отчёта'!B:B,0))</f>
        <v>0</v>
      </c>
      <c r="P357" s="37">
        <f>IFERROR(INDEX(Реклама!#REF!,MATCH('Тех отчёт'!A357,Реклама!#REF!,0)),0)</f>
        <v>0</v>
      </c>
      <c r="Q357" s="37" t="e">
        <f>INDEX('Расшифровка отчёта'!#REF!,MATCH('Тех отчёт'!A357,'Расшифровка отчёта'!B:B,0))</f>
        <v>#REF!</v>
      </c>
      <c r="R357" s="37">
        <f>IFERROR(INDEX('Расшифровка отчёта'!L:L,MATCH('Тех отчёт'!A357,'Расшифровка отчёта'!B:B,0)),0)</f>
        <v>0</v>
      </c>
      <c r="S357" s="37">
        <f>SUMIF(Хранение!I:I,'Тех отчёт'!A357,Хранение!G:G)</f>
        <v>0</v>
      </c>
      <c r="T357" s="55">
        <f t="shared" si="23"/>
        <v>0</v>
      </c>
    </row>
    <row r="358" spans="1:20" x14ac:dyDescent="0.3">
      <c r="A358" s="30" t="s">
        <v>381</v>
      </c>
      <c r="C358" s="37" t="e">
        <f>INDEX(Себестоимость!B:B,MATCH('Тех отчёт'!A358,Себестоимость!A:A,0))</f>
        <v>#N/A</v>
      </c>
      <c r="D358" s="39">
        <f>SUMIF(Заказы!A:A,'Тех отчёт'!A358,Заказы!J:J)</f>
        <v>0</v>
      </c>
      <c r="E358" s="40">
        <f>SUMIF(Заказы!A:A,'Тех отчёт'!A358,Заказы!F:F)</f>
        <v>0</v>
      </c>
      <c r="F358" s="52">
        <f>INDEX('Расшифровка отчёта'!O:O,MATCH('Тех отчёт'!A358,'Расшифровка отчёта'!B:B,0))</f>
        <v>0</v>
      </c>
      <c r="G358" s="40">
        <f>INDEX('Расшифровка отчёта'!P:P,MATCH('Тех отчёт'!A358,'Расшифровка отчёта'!B:B,0))</f>
        <v>0</v>
      </c>
      <c r="H358" s="41" t="str">
        <f t="shared" si="20"/>
        <v>-</v>
      </c>
      <c r="I358" s="42">
        <f t="shared" si="21"/>
        <v>0</v>
      </c>
      <c r="J358" s="41" t="str">
        <f t="shared" si="22"/>
        <v>-</v>
      </c>
      <c r="L358" s="43" t="e">
        <f>AVERAGEIF('Начисления и компенсации по тов'!A:A,'Тех отчёт'!A358,'Начисления и компенсации по тов'!W:W)</f>
        <v>#DIV/0!</v>
      </c>
      <c r="M358" s="37">
        <f>INDEX('Расшифровка отчёта'!H:H,MATCH('Тех отчёт'!A358,'Расшифровка отчёта'!B:B,0))</f>
        <v>0</v>
      </c>
      <c r="N358" s="37">
        <f>IFERROR(INDEX('Расшифровка отчёта'!#REF!,MATCH('Тех отчёт'!A358,'Расшифровка отчёта'!B:B,0)),0)</f>
        <v>0</v>
      </c>
      <c r="O358" s="52">
        <f>INDEX('Расшифровка отчёта'!K:K,MATCH('Тех отчёт'!A358,'Расшифровка отчёта'!B:B,0))</f>
        <v>0</v>
      </c>
      <c r="P358" s="37">
        <f>IFERROR(INDEX(Реклама!#REF!,MATCH('Тех отчёт'!A358,Реклама!#REF!,0)),0)</f>
        <v>0</v>
      </c>
      <c r="Q358" s="37" t="e">
        <f>INDEX('Расшифровка отчёта'!#REF!,MATCH('Тех отчёт'!A358,'Расшифровка отчёта'!B:B,0))</f>
        <v>#REF!</v>
      </c>
      <c r="R358" s="37">
        <f>IFERROR(INDEX('Расшифровка отчёта'!L:L,MATCH('Тех отчёт'!A358,'Расшифровка отчёта'!B:B,0)),0)</f>
        <v>0</v>
      </c>
      <c r="S358" s="37">
        <f>SUMIF(Хранение!I:I,'Тех отчёт'!A358,Хранение!G:G)</f>
        <v>0</v>
      </c>
      <c r="T358" s="55">
        <f t="shared" si="23"/>
        <v>0</v>
      </c>
    </row>
    <row r="359" spans="1:20" x14ac:dyDescent="0.3">
      <c r="A359" s="30" t="s">
        <v>382</v>
      </c>
      <c r="C359" s="37" t="e">
        <f>INDEX(Себестоимость!B:B,MATCH('Тех отчёт'!A359,Себестоимость!A:A,0))</f>
        <v>#N/A</v>
      </c>
      <c r="D359" s="39">
        <f>SUMIF(Заказы!A:A,'Тех отчёт'!A359,Заказы!J:J)</f>
        <v>0</v>
      </c>
      <c r="E359" s="40">
        <f>SUMIF(Заказы!A:A,'Тех отчёт'!A359,Заказы!F:F)</f>
        <v>0</v>
      </c>
      <c r="F359" s="52">
        <f>INDEX('Расшифровка отчёта'!O:O,MATCH('Тех отчёт'!A359,'Расшифровка отчёта'!B:B,0))</f>
        <v>0</v>
      </c>
      <c r="G359" s="40">
        <f>INDEX('Расшифровка отчёта'!P:P,MATCH('Тех отчёт'!A359,'Расшифровка отчёта'!B:B,0))</f>
        <v>0</v>
      </c>
      <c r="H359" s="41" t="str">
        <f t="shared" si="20"/>
        <v>-</v>
      </c>
      <c r="I359" s="42">
        <f t="shared" si="21"/>
        <v>0</v>
      </c>
      <c r="J359" s="41" t="str">
        <f t="shared" si="22"/>
        <v>-</v>
      </c>
      <c r="L359" s="43" t="e">
        <f>AVERAGEIF('Начисления и компенсации по тов'!A:A,'Тех отчёт'!A359,'Начисления и компенсации по тов'!W:W)</f>
        <v>#DIV/0!</v>
      </c>
      <c r="M359" s="37">
        <f>INDEX('Расшифровка отчёта'!H:H,MATCH('Тех отчёт'!A359,'Расшифровка отчёта'!B:B,0))</f>
        <v>0</v>
      </c>
      <c r="N359" s="37">
        <f>IFERROR(INDEX('Расшифровка отчёта'!#REF!,MATCH('Тех отчёт'!A359,'Расшифровка отчёта'!B:B,0)),0)</f>
        <v>0</v>
      </c>
      <c r="O359" s="52">
        <f>INDEX('Расшифровка отчёта'!K:K,MATCH('Тех отчёт'!A359,'Расшифровка отчёта'!B:B,0))</f>
        <v>0</v>
      </c>
      <c r="P359" s="37">
        <f>IFERROR(INDEX(Реклама!#REF!,MATCH('Тех отчёт'!A359,Реклама!#REF!,0)),0)</f>
        <v>0</v>
      </c>
      <c r="Q359" s="37" t="e">
        <f>INDEX('Расшифровка отчёта'!#REF!,MATCH('Тех отчёт'!A359,'Расшифровка отчёта'!B:B,0))</f>
        <v>#REF!</v>
      </c>
      <c r="R359" s="37">
        <f>IFERROR(INDEX('Расшифровка отчёта'!L:L,MATCH('Тех отчёт'!A359,'Расшифровка отчёта'!B:B,0)),0)</f>
        <v>0</v>
      </c>
      <c r="S359" s="37">
        <f>SUMIF(Хранение!I:I,'Тех отчёт'!A359,Хранение!G:G)</f>
        <v>0</v>
      </c>
      <c r="T359" s="55">
        <f t="shared" si="23"/>
        <v>0</v>
      </c>
    </row>
    <row r="360" spans="1:20" x14ac:dyDescent="0.3">
      <c r="A360" s="30" t="s">
        <v>383</v>
      </c>
      <c r="C360" s="37" t="e">
        <f>INDEX(Себестоимость!B:B,MATCH('Тех отчёт'!A360,Себестоимость!A:A,0))</f>
        <v>#N/A</v>
      </c>
      <c r="D360" s="39">
        <f>SUMIF(Заказы!A:A,'Тех отчёт'!A360,Заказы!J:J)</f>
        <v>0</v>
      </c>
      <c r="E360" s="40">
        <f>SUMIF(Заказы!A:A,'Тех отчёт'!A360,Заказы!F:F)</f>
        <v>0</v>
      </c>
      <c r="F360" s="52">
        <f>INDEX('Расшифровка отчёта'!O:O,MATCH('Тех отчёт'!A360,'Расшифровка отчёта'!B:B,0))</f>
        <v>0</v>
      </c>
      <c r="G360" s="40">
        <f>INDEX('Расшифровка отчёта'!P:P,MATCH('Тех отчёт'!A360,'Расшифровка отчёта'!B:B,0))</f>
        <v>0</v>
      </c>
      <c r="H360" s="41" t="str">
        <f t="shared" si="20"/>
        <v>-</v>
      </c>
      <c r="I360" s="42">
        <f t="shared" si="21"/>
        <v>0</v>
      </c>
      <c r="J360" s="41" t="str">
        <f t="shared" si="22"/>
        <v>-</v>
      </c>
      <c r="L360" s="43" t="e">
        <f>AVERAGEIF('Начисления и компенсации по тов'!A:A,'Тех отчёт'!A360,'Начисления и компенсации по тов'!W:W)</f>
        <v>#DIV/0!</v>
      </c>
      <c r="M360" s="37">
        <f>INDEX('Расшифровка отчёта'!H:H,MATCH('Тех отчёт'!A360,'Расшифровка отчёта'!B:B,0))</f>
        <v>0</v>
      </c>
      <c r="N360" s="37">
        <f>IFERROR(INDEX('Расшифровка отчёта'!#REF!,MATCH('Тех отчёт'!A360,'Расшифровка отчёта'!B:B,0)),0)</f>
        <v>0</v>
      </c>
      <c r="O360" s="52">
        <f>INDEX('Расшифровка отчёта'!K:K,MATCH('Тех отчёт'!A360,'Расшифровка отчёта'!B:B,0))</f>
        <v>0</v>
      </c>
      <c r="P360" s="37">
        <f>IFERROR(INDEX(Реклама!#REF!,MATCH('Тех отчёт'!A360,Реклама!#REF!,0)),0)</f>
        <v>0</v>
      </c>
      <c r="Q360" s="37" t="e">
        <f>INDEX('Расшифровка отчёта'!#REF!,MATCH('Тех отчёт'!A360,'Расшифровка отчёта'!B:B,0))</f>
        <v>#REF!</v>
      </c>
      <c r="R360" s="37">
        <f>IFERROR(INDEX('Расшифровка отчёта'!L:L,MATCH('Тех отчёт'!A360,'Расшифровка отчёта'!B:B,0)),0)</f>
        <v>0</v>
      </c>
      <c r="S360" s="37">
        <f>SUMIF(Хранение!I:I,'Тех отчёт'!A360,Хранение!G:G)</f>
        <v>0</v>
      </c>
      <c r="T360" s="55">
        <f t="shared" si="23"/>
        <v>0</v>
      </c>
    </row>
    <row r="361" spans="1:20" x14ac:dyDescent="0.3">
      <c r="A361" s="30" t="s">
        <v>384</v>
      </c>
      <c r="C361" s="37" t="e">
        <f>INDEX(Себестоимость!B:B,MATCH('Тех отчёт'!A361,Себестоимость!A:A,0))</f>
        <v>#N/A</v>
      </c>
      <c r="D361" s="39">
        <f>SUMIF(Заказы!A:A,'Тех отчёт'!A361,Заказы!J:J)</f>
        <v>0</v>
      </c>
      <c r="E361" s="40">
        <f>SUMIF(Заказы!A:A,'Тех отчёт'!A361,Заказы!F:F)</f>
        <v>0</v>
      </c>
      <c r="F361" s="52">
        <f>INDEX('Расшифровка отчёта'!O:O,MATCH('Тех отчёт'!A361,'Расшифровка отчёта'!B:B,0))</f>
        <v>0</v>
      </c>
      <c r="G361" s="40">
        <f>INDEX('Расшифровка отчёта'!P:P,MATCH('Тех отчёт'!A361,'Расшифровка отчёта'!B:B,0))</f>
        <v>0</v>
      </c>
      <c r="H361" s="41" t="str">
        <f t="shared" si="20"/>
        <v>-</v>
      </c>
      <c r="I361" s="42">
        <f t="shared" si="21"/>
        <v>0</v>
      </c>
      <c r="J361" s="41" t="str">
        <f t="shared" si="22"/>
        <v>-</v>
      </c>
      <c r="L361" s="43" t="e">
        <f>AVERAGEIF('Начисления и компенсации по тов'!A:A,'Тех отчёт'!A361,'Начисления и компенсации по тов'!W:W)</f>
        <v>#DIV/0!</v>
      </c>
      <c r="M361" s="37">
        <f>INDEX('Расшифровка отчёта'!H:H,MATCH('Тех отчёт'!A361,'Расшифровка отчёта'!B:B,0))</f>
        <v>0</v>
      </c>
      <c r="N361" s="37">
        <f>IFERROR(INDEX('Расшифровка отчёта'!#REF!,MATCH('Тех отчёт'!A361,'Расшифровка отчёта'!B:B,0)),0)</f>
        <v>0</v>
      </c>
      <c r="O361" s="52">
        <f>INDEX('Расшифровка отчёта'!K:K,MATCH('Тех отчёт'!A361,'Расшифровка отчёта'!B:B,0))</f>
        <v>0</v>
      </c>
      <c r="P361" s="37">
        <f>IFERROR(INDEX(Реклама!#REF!,MATCH('Тех отчёт'!A361,Реклама!#REF!,0)),0)</f>
        <v>0</v>
      </c>
      <c r="Q361" s="37" t="e">
        <f>INDEX('Расшифровка отчёта'!#REF!,MATCH('Тех отчёт'!A361,'Расшифровка отчёта'!B:B,0))</f>
        <v>#REF!</v>
      </c>
      <c r="R361" s="37">
        <f>IFERROR(INDEX('Расшифровка отчёта'!L:L,MATCH('Тех отчёт'!A361,'Расшифровка отчёта'!B:B,0)),0)</f>
        <v>0</v>
      </c>
      <c r="S361" s="37">
        <f>SUMIF(Хранение!I:I,'Тех отчёт'!A361,Хранение!G:G)</f>
        <v>0</v>
      </c>
      <c r="T361" s="55">
        <f t="shared" si="23"/>
        <v>0</v>
      </c>
    </row>
    <row r="362" spans="1:20" x14ac:dyDescent="0.3">
      <c r="A362" s="30" t="s">
        <v>385</v>
      </c>
      <c r="C362" s="37" t="e">
        <f>INDEX(Себестоимость!B:B,MATCH('Тех отчёт'!A362,Себестоимость!A:A,0))</f>
        <v>#N/A</v>
      </c>
      <c r="D362" s="39">
        <f>SUMIF(Заказы!A:A,'Тех отчёт'!A362,Заказы!J:J)</f>
        <v>0</v>
      </c>
      <c r="E362" s="40">
        <f>SUMIF(Заказы!A:A,'Тех отчёт'!A362,Заказы!F:F)</f>
        <v>0</v>
      </c>
      <c r="F362" s="52">
        <f>INDEX('Расшифровка отчёта'!O:O,MATCH('Тех отчёт'!A362,'Расшифровка отчёта'!B:B,0))</f>
        <v>0</v>
      </c>
      <c r="G362" s="40">
        <f>INDEX('Расшифровка отчёта'!P:P,MATCH('Тех отчёт'!A362,'Расшифровка отчёта'!B:B,0))</f>
        <v>0</v>
      </c>
      <c r="H362" s="41" t="str">
        <f t="shared" si="20"/>
        <v>-</v>
      </c>
      <c r="I362" s="42">
        <f t="shared" si="21"/>
        <v>0</v>
      </c>
      <c r="J362" s="41" t="str">
        <f t="shared" si="22"/>
        <v>-</v>
      </c>
      <c r="L362" s="43" t="e">
        <f>AVERAGEIF('Начисления и компенсации по тов'!A:A,'Тех отчёт'!A362,'Начисления и компенсации по тов'!W:W)</f>
        <v>#DIV/0!</v>
      </c>
      <c r="M362" s="37">
        <f>INDEX('Расшифровка отчёта'!H:H,MATCH('Тех отчёт'!A362,'Расшифровка отчёта'!B:B,0))</f>
        <v>0</v>
      </c>
      <c r="N362" s="37">
        <f>IFERROR(INDEX('Расшифровка отчёта'!#REF!,MATCH('Тех отчёт'!A362,'Расшифровка отчёта'!B:B,0)),0)</f>
        <v>0</v>
      </c>
      <c r="O362" s="52">
        <f>INDEX('Расшифровка отчёта'!K:K,MATCH('Тех отчёт'!A362,'Расшифровка отчёта'!B:B,0))</f>
        <v>0</v>
      </c>
      <c r="P362" s="37">
        <f>IFERROR(INDEX(Реклама!#REF!,MATCH('Тех отчёт'!A362,Реклама!#REF!,0)),0)</f>
        <v>0</v>
      </c>
      <c r="Q362" s="37" t="e">
        <f>INDEX('Расшифровка отчёта'!#REF!,MATCH('Тех отчёт'!A362,'Расшифровка отчёта'!B:B,0))</f>
        <v>#REF!</v>
      </c>
      <c r="R362" s="37">
        <f>IFERROR(INDEX('Расшифровка отчёта'!L:L,MATCH('Тех отчёт'!A362,'Расшифровка отчёта'!B:B,0)),0)</f>
        <v>0</v>
      </c>
      <c r="S362" s="37">
        <f>SUMIF(Хранение!I:I,'Тех отчёт'!A362,Хранение!G:G)</f>
        <v>0</v>
      </c>
      <c r="T362" s="55">
        <f t="shared" si="23"/>
        <v>0</v>
      </c>
    </row>
    <row r="363" spans="1:20" x14ac:dyDescent="0.3">
      <c r="A363" s="30" t="s">
        <v>386</v>
      </c>
      <c r="C363" s="37" t="e">
        <f>INDEX(Себестоимость!B:B,MATCH('Тех отчёт'!A363,Себестоимость!A:A,0))</f>
        <v>#N/A</v>
      </c>
      <c r="D363" s="39">
        <f>SUMIF(Заказы!A:A,'Тех отчёт'!A363,Заказы!J:J)</f>
        <v>0</v>
      </c>
      <c r="E363" s="40">
        <f>SUMIF(Заказы!A:A,'Тех отчёт'!A363,Заказы!F:F)</f>
        <v>0</v>
      </c>
      <c r="F363" s="52">
        <f>INDEX('Расшифровка отчёта'!O:O,MATCH('Тех отчёт'!A363,'Расшифровка отчёта'!B:B,0))</f>
        <v>0</v>
      </c>
      <c r="G363" s="40">
        <f>INDEX('Расшифровка отчёта'!P:P,MATCH('Тех отчёт'!A363,'Расшифровка отчёта'!B:B,0))</f>
        <v>0</v>
      </c>
      <c r="H363" s="41" t="str">
        <f t="shared" si="20"/>
        <v>-</v>
      </c>
      <c r="I363" s="42">
        <f t="shared" si="21"/>
        <v>0</v>
      </c>
      <c r="J363" s="41" t="str">
        <f t="shared" si="22"/>
        <v>-</v>
      </c>
      <c r="L363" s="43" t="e">
        <f>AVERAGEIF('Начисления и компенсации по тов'!A:A,'Тех отчёт'!A363,'Начисления и компенсации по тов'!W:W)</f>
        <v>#DIV/0!</v>
      </c>
      <c r="M363" s="37">
        <f>INDEX('Расшифровка отчёта'!H:H,MATCH('Тех отчёт'!A363,'Расшифровка отчёта'!B:B,0))</f>
        <v>0</v>
      </c>
      <c r="N363" s="37">
        <f>IFERROR(INDEX('Расшифровка отчёта'!#REF!,MATCH('Тех отчёт'!A363,'Расшифровка отчёта'!B:B,0)),0)</f>
        <v>0</v>
      </c>
      <c r="O363" s="52">
        <f>INDEX('Расшифровка отчёта'!K:K,MATCH('Тех отчёт'!A363,'Расшифровка отчёта'!B:B,0))</f>
        <v>0</v>
      </c>
      <c r="P363" s="37">
        <f>IFERROR(INDEX(Реклама!#REF!,MATCH('Тех отчёт'!A363,Реклама!#REF!,0)),0)</f>
        <v>0</v>
      </c>
      <c r="Q363" s="37" t="e">
        <f>INDEX('Расшифровка отчёта'!#REF!,MATCH('Тех отчёт'!A363,'Расшифровка отчёта'!B:B,0))</f>
        <v>#REF!</v>
      </c>
      <c r="R363" s="37">
        <f>IFERROR(INDEX('Расшифровка отчёта'!L:L,MATCH('Тех отчёт'!A363,'Расшифровка отчёта'!B:B,0)),0)</f>
        <v>0</v>
      </c>
      <c r="S363" s="37">
        <f>SUMIF(Хранение!I:I,'Тех отчёт'!A363,Хранение!G:G)</f>
        <v>0</v>
      </c>
      <c r="T363" s="55">
        <f t="shared" si="23"/>
        <v>0</v>
      </c>
    </row>
    <row r="364" spans="1:20" x14ac:dyDescent="0.3">
      <c r="A364" s="30" t="s">
        <v>387</v>
      </c>
      <c r="C364" s="37" t="e">
        <f>INDEX(Себестоимость!B:B,MATCH('Тех отчёт'!A364,Себестоимость!A:A,0))</f>
        <v>#N/A</v>
      </c>
      <c r="D364" s="39">
        <f>SUMIF(Заказы!A:A,'Тех отчёт'!A364,Заказы!J:J)</f>
        <v>0</v>
      </c>
      <c r="E364" s="40">
        <f>SUMIF(Заказы!A:A,'Тех отчёт'!A364,Заказы!F:F)</f>
        <v>0</v>
      </c>
      <c r="F364" s="52">
        <f>INDEX('Расшифровка отчёта'!O:O,MATCH('Тех отчёт'!A364,'Расшифровка отчёта'!B:B,0))</f>
        <v>0</v>
      </c>
      <c r="G364" s="40">
        <f>INDEX('Расшифровка отчёта'!P:P,MATCH('Тех отчёт'!A364,'Расшифровка отчёта'!B:B,0))</f>
        <v>0</v>
      </c>
      <c r="H364" s="41" t="str">
        <f t="shared" si="20"/>
        <v>-</v>
      </c>
      <c r="I364" s="42">
        <f t="shared" si="21"/>
        <v>0</v>
      </c>
      <c r="J364" s="41" t="str">
        <f t="shared" si="22"/>
        <v>-</v>
      </c>
      <c r="L364" s="43" t="e">
        <f>AVERAGEIF('Начисления и компенсации по тов'!A:A,'Тех отчёт'!A364,'Начисления и компенсации по тов'!W:W)</f>
        <v>#DIV/0!</v>
      </c>
      <c r="M364" s="37">
        <f>INDEX('Расшифровка отчёта'!H:H,MATCH('Тех отчёт'!A364,'Расшифровка отчёта'!B:B,0))</f>
        <v>0</v>
      </c>
      <c r="N364" s="37">
        <f>IFERROR(INDEX('Расшифровка отчёта'!#REF!,MATCH('Тех отчёт'!A364,'Расшифровка отчёта'!B:B,0)),0)</f>
        <v>0</v>
      </c>
      <c r="O364" s="52">
        <f>INDEX('Расшифровка отчёта'!K:K,MATCH('Тех отчёт'!A364,'Расшифровка отчёта'!B:B,0))</f>
        <v>0</v>
      </c>
      <c r="P364" s="37">
        <f>IFERROR(INDEX(Реклама!#REF!,MATCH('Тех отчёт'!A364,Реклама!#REF!,0)),0)</f>
        <v>0</v>
      </c>
      <c r="Q364" s="37" t="e">
        <f>INDEX('Расшифровка отчёта'!#REF!,MATCH('Тех отчёт'!A364,'Расшифровка отчёта'!B:B,0))</f>
        <v>#REF!</v>
      </c>
      <c r="R364" s="37">
        <f>IFERROR(INDEX('Расшифровка отчёта'!L:L,MATCH('Тех отчёт'!A364,'Расшифровка отчёта'!B:B,0)),0)</f>
        <v>0</v>
      </c>
      <c r="S364" s="37">
        <f>SUMIF(Хранение!I:I,'Тех отчёт'!A364,Хранение!G:G)</f>
        <v>0</v>
      </c>
      <c r="T364" s="55">
        <f t="shared" si="23"/>
        <v>0</v>
      </c>
    </row>
    <row r="365" spans="1:20" x14ac:dyDescent="0.3">
      <c r="A365" s="30" t="s">
        <v>388</v>
      </c>
      <c r="C365" s="37" t="e">
        <f>INDEX(Себестоимость!B:B,MATCH('Тех отчёт'!A365,Себестоимость!A:A,0))</f>
        <v>#N/A</v>
      </c>
      <c r="D365" s="39">
        <f>SUMIF(Заказы!A:A,'Тех отчёт'!A365,Заказы!J:J)</f>
        <v>0</v>
      </c>
      <c r="E365" s="40">
        <f>SUMIF(Заказы!A:A,'Тех отчёт'!A365,Заказы!F:F)</f>
        <v>0</v>
      </c>
      <c r="F365" s="52">
        <f>INDEX('Расшифровка отчёта'!O:O,MATCH('Тех отчёт'!A365,'Расшифровка отчёта'!B:B,0))</f>
        <v>0</v>
      </c>
      <c r="G365" s="40">
        <f>INDEX('Расшифровка отчёта'!P:P,MATCH('Тех отчёт'!A365,'Расшифровка отчёта'!B:B,0))</f>
        <v>0</v>
      </c>
      <c r="H365" s="41" t="str">
        <f t="shared" si="20"/>
        <v>-</v>
      </c>
      <c r="I365" s="42">
        <f t="shared" si="21"/>
        <v>0</v>
      </c>
      <c r="J365" s="41" t="str">
        <f t="shared" si="22"/>
        <v>-</v>
      </c>
      <c r="L365" s="43" t="e">
        <f>AVERAGEIF('Начисления и компенсации по тов'!A:A,'Тех отчёт'!A365,'Начисления и компенсации по тов'!W:W)</f>
        <v>#DIV/0!</v>
      </c>
      <c r="M365" s="37">
        <f>INDEX('Расшифровка отчёта'!H:H,MATCH('Тех отчёт'!A365,'Расшифровка отчёта'!B:B,0))</f>
        <v>0</v>
      </c>
      <c r="N365" s="37">
        <f>IFERROR(INDEX('Расшифровка отчёта'!#REF!,MATCH('Тех отчёт'!A365,'Расшифровка отчёта'!B:B,0)),0)</f>
        <v>0</v>
      </c>
      <c r="O365" s="52">
        <f>INDEX('Расшифровка отчёта'!K:K,MATCH('Тех отчёт'!A365,'Расшифровка отчёта'!B:B,0))</f>
        <v>0</v>
      </c>
      <c r="P365" s="37">
        <f>IFERROR(INDEX(Реклама!#REF!,MATCH('Тех отчёт'!A365,Реклама!#REF!,0)),0)</f>
        <v>0</v>
      </c>
      <c r="Q365" s="37" t="e">
        <f>INDEX('Расшифровка отчёта'!#REF!,MATCH('Тех отчёт'!A365,'Расшифровка отчёта'!B:B,0))</f>
        <v>#REF!</v>
      </c>
      <c r="R365" s="37">
        <f>IFERROR(INDEX('Расшифровка отчёта'!L:L,MATCH('Тех отчёт'!A365,'Расшифровка отчёта'!B:B,0)),0)</f>
        <v>0</v>
      </c>
      <c r="S365" s="37">
        <f>SUMIF(Хранение!I:I,'Тех отчёт'!A365,Хранение!G:G)</f>
        <v>0</v>
      </c>
      <c r="T365" s="55">
        <f t="shared" si="23"/>
        <v>0</v>
      </c>
    </row>
    <row r="366" spans="1:20" x14ac:dyDescent="0.3">
      <c r="A366" s="30" t="s">
        <v>389</v>
      </c>
      <c r="C366" s="37" t="e">
        <f>INDEX(Себестоимость!B:B,MATCH('Тех отчёт'!A366,Себестоимость!A:A,0))</f>
        <v>#N/A</v>
      </c>
      <c r="D366" s="39">
        <f>SUMIF(Заказы!A:A,'Тех отчёт'!A366,Заказы!J:J)</f>
        <v>0</v>
      </c>
      <c r="E366" s="40">
        <f>SUMIF(Заказы!A:A,'Тех отчёт'!A366,Заказы!F:F)</f>
        <v>0</v>
      </c>
      <c r="F366" s="52">
        <f>INDEX('Расшифровка отчёта'!O:O,MATCH('Тех отчёт'!A366,'Расшифровка отчёта'!B:B,0))</f>
        <v>0</v>
      </c>
      <c r="G366" s="40">
        <f>INDEX('Расшифровка отчёта'!P:P,MATCH('Тех отчёт'!A366,'Расшифровка отчёта'!B:B,0))</f>
        <v>0</v>
      </c>
      <c r="H366" s="41" t="str">
        <f t="shared" si="20"/>
        <v>-</v>
      </c>
      <c r="I366" s="42">
        <f t="shared" si="21"/>
        <v>0</v>
      </c>
      <c r="J366" s="41" t="str">
        <f t="shared" si="22"/>
        <v>-</v>
      </c>
      <c r="L366" s="43" t="e">
        <f>AVERAGEIF('Начисления и компенсации по тов'!A:A,'Тех отчёт'!A366,'Начисления и компенсации по тов'!W:W)</f>
        <v>#DIV/0!</v>
      </c>
      <c r="M366" s="37">
        <f>INDEX('Расшифровка отчёта'!H:H,MATCH('Тех отчёт'!A366,'Расшифровка отчёта'!B:B,0))</f>
        <v>0</v>
      </c>
      <c r="N366" s="37">
        <f>IFERROR(INDEX('Расшифровка отчёта'!#REF!,MATCH('Тех отчёт'!A366,'Расшифровка отчёта'!B:B,0)),0)</f>
        <v>0</v>
      </c>
      <c r="O366" s="52">
        <f>INDEX('Расшифровка отчёта'!K:K,MATCH('Тех отчёт'!A366,'Расшифровка отчёта'!B:B,0))</f>
        <v>0</v>
      </c>
      <c r="P366" s="37">
        <f>IFERROR(INDEX(Реклама!#REF!,MATCH('Тех отчёт'!A366,Реклама!#REF!,0)),0)</f>
        <v>0</v>
      </c>
      <c r="Q366" s="37" t="e">
        <f>INDEX('Расшифровка отчёта'!#REF!,MATCH('Тех отчёт'!A366,'Расшифровка отчёта'!B:B,0))</f>
        <v>#REF!</v>
      </c>
      <c r="R366" s="37">
        <f>IFERROR(INDEX('Расшифровка отчёта'!L:L,MATCH('Тех отчёт'!A366,'Расшифровка отчёта'!B:B,0)),0)</f>
        <v>0</v>
      </c>
      <c r="S366" s="37">
        <f>SUMIF(Хранение!I:I,'Тех отчёт'!A366,Хранение!G:G)</f>
        <v>0</v>
      </c>
      <c r="T366" s="55">
        <f t="shared" si="23"/>
        <v>0</v>
      </c>
    </row>
    <row r="367" spans="1:20" x14ac:dyDescent="0.3">
      <c r="A367" s="30" t="s">
        <v>390</v>
      </c>
      <c r="C367" s="37" t="e">
        <f>INDEX(Себестоимость!B:B,MATCH('Тех отчёт'!A367,Себестоимость!A:A,0))</f>
        <v>#N/A</v>
      </c>
      <c r="D367" s="39">
        <f>SUMIF(Заказы!A:A,'Тех отчёт'!A367,Заказы!J:J)</f>
        <v>0</v>
      </c>
      <c r="E367" s="40">
        <f>SUMIF(Заказы!A:A,'Тех отчёт'!A367,Заказы!F:F)</f>
        <v>0</v>
      </c>
      <c r="F367" s="52">
        <f>INDEX('Расшифровка отчёта'!O:O,MATCH('Тех отчёт'!A367,'Расшифровка отчёта'!B:B,0))</f>
        <v>0</v>
      </c>
      <c r="G367" s="40">
        <f>INDEX('Расшифровка отчёта'!P:P,MATCH('Тех отчёт'!A367,'Расшифровка отчёта'!B:B,0))</f>
        <v>0</v>
      </c>
      <c r="H367" s="41" t="str">
        <f t="shared" si="20"/>
        <v>-</v>
      </c>
      <c r="I367" s="42">
        <f t="shared" si="21"/>
        <v>0</v>
      </c>
      <c r="J367" s="41" t="str">
        <f t="shared" si="22"/>
        <v>-</v>
      </c>
      <c r="L367" s="43" t="e">
        <f>AVERAGEIF('Начисления и компенсации по тов'!A:A,'Тех отчёт'!A367,'Начисления и компенсации по тов'!W:W)</f>
        <v>#DIV/0!</v>
      </c>
      <c r="M367" s="37">
        <f>INDEX('Расшифровка отчёта'!H:H,MATCH('Тех отчёт'!A367,'Расшифровка отчёта'!B:B,0))</f>
        <v>0</v>
      </c>
      <c r="N367" s="37">
        <f>IFERROR(INDEX('Расшифровка отчёта'!#REF!,MATCH('Тех отчёт'!A367,'Расшифровка отчёта'!B:B,0)),0)</f>
        <v>0</v>
      </c>
      <c r="O367" s="52">
        <f>INDEX('Расшифровка отчёта'!K:K,MATCH('Тех отчёт'!A367,'Расшифровка отчёта'!B:B,0))</f>
        <v>0</v>
      </c>
      <c r="P367" s="37">
        <f>IFERROR(INDEX(Реклама!#REF!,MATCH('Тех отчёт'!A367,Реклама!#REF!,0)),0)</f>
        <v>0</v>
      </c>
      <c r="Q367" s="37" t="e">
        <f>INDEX('Расшифровка отчёта'!#REF!,MATCH('Тех отчёт'!A367,'Расшифровка отчёта'!B:B,0))</f>
        <v>#REF!</v>
      </c>
      <c r="R367" s="37">
        <f>IFERROR(INDEX('Расшифровка отчёта'!L:L,MATCH('Тех отчёт'!A367,'Расшифровка отчёта'!B:B,0)),0)</f>
        <v>0</v>
      </c>
      <c r="S367" s="37">
        <f>SUMIF(Хранение!I:I,'Тех отчёт'!A367,Хранение!G:G)</f>
        <v>0</v>
      </c>
      <c r="T367" s="55">
        <f t="shared" si="23"/>
        <v>0</v>
      </c>
    </row>
    <row r="368" spans="1:20" x14ac:dyDescent="0.3">
      <c r="A368" s="30" t="s">
        <v>391</v>
      </c>
      <c r="C368" s="37" t="e">
        <f>INDEX(Себестоимость!B:B,MATCH('Тех отчёт'!A368,Себестоимость!A:A,0))</f>
        <v>#N/A</v>
      </c>
      <c r="D368" s="39">
        <f>SUMIF(Заказы!A:A,'Тех отчёт'!A368,Заказы!J:J)</f>
        <v>0</v>
      </c>
      <c r="E368" s="40">
        <f>SUMIF(Заказы!A:A,'Тех отчёт'!A368,Заказы!F:F)</f>
        <v>0</v>
      </c>
      <c r="F368" s="52">
        <f>INDEX('Расшифровка отчёта'!O:O,MATCH('Тех отчёт'!A368,'Расшифровка отчёта'!B:B,0))</f>
        <v>0</v>
      </c>
      <c r="G368" s="40">
        <f>INDEX('Расшифровка отчёта'!P:P,MATCH('Тех отчёт'!A368,'Расшифровка отчёта'!B:B,0))</f>
        <v>0</v>
      </c>
      <c r="H368" s="41" t="str">
        <f t="shared" si="20"/>
        <v>-</v>
      </c>
      <c r="I368" s="42">
        <f t="shared" si="21"/>
        <v>0</v>
      </c>
      <c r="J368" s="41" t="str">
        <f t="shared" si="22"/>
        <v>-</v>
      </c>
      <c r="L368" s="43" t="e">
        <f>AVERAGEIF('Начисления и компенсации по тов'!A:A,'Тех отчёт'!A368,'Начисления и компенсации по тов'!W:W)</f>
        <v>#DIV/0!</v>
      </c>
      <c r="M368" s="37">
        <f>INDEX('Расшифровка отчёта'!H:H,MATCH('Тех отчёт'!A368,'Расшифровка отчёта'!B:B,0))</f>
        <v>0</v>
      </c>
      <c r="N368" s="37">
        <f>IFERROR(INDEX('Расшифровка отчёта'!#REF!,MATCH('Тех отчёт'!A368,'Расшифровка отчёта'!B:B,0)),0)</f>
        <v>0</v>
      </c>
      <c r="O368" s="52">
        <f>INDEX('Расшифровка отчёта'!K:K,MATCH('Тех отчёт'!A368,'Расшифровка отчёта'!B:B,0))</f>
        <v>0</v>
      </c>
      <c r="P368" s="37">
        <f>IFERROR(INDEX(Реклама!#REF!,MATCH('Тех отчёт'!A368,Реклама!#REF!,0)),0)</f>
        <v>0</v>
      </c>
      <c r="Q368" s="37" t="e">
        <f>INDEX('Расшифровка отчёта'!#REF!,MATCH('Тех отчёт'!A368,'Расшифровка отчёта'!B:B,0))</f>
        <v>#REF!</v>
      </c>
      <c r="R368" s="37">
        <f>IFERROR(INDEX('Расшифровка отчёта'!L:L,MATCH('Тех отчёт'!A368,'Расшифровка отчёта'!B:B,0)),0)</f>
        <v>0</v>
      </c>
      <c r="S368" s="37">
        <f>SUMIF(Хранение!I:I,'Тех отчёт'!A368,Хранение!G:G)</f>
        <v>0</v>
      </c>
      <c r="T368" s="55">
        <f t="shared" si="23"/>
        <v>0</v>
      </c>
    </row>
    <row r="369" spans="1:20" x14ac:dyDescent="0.3">
      <c r="A369" s="30" t="s">
        <v>392</v>
      </c>
      <c r="C369" s="37" t="e">
        <f>INDEX(Себестоимость!B:B,MATCH('Тех отчёт'!A369,Себестоимость!A:A,0))</f>
        <v>#N/A</v>
      </c>
      <c r="D369" s="39">
        <f>SUMIF(Заказы!A:A,'Тех отчёт'!A369,Заказы!J:J)</f>
        <v>0</v>
      </c>
      <c r="E369" s="40">
        <f>SUMIF(Заказы!A:A,'Тех отчёт'!A369,Заказы!F:F)</f>
        <v>0</v>
      </c>
      <c r="F369" s="52">
        <f>INDEX('Расшифровка отчёта'!O:O,MATCH('Тех отчёт'!A369,'Расшифровка отчёта'!B:B,0))</f>
        <v>0</v>
      </c>
      <c r="G369" s="40">
        <f>INDEX('Расшифровка отчёта'!P:P,MATCH('Тех отчёт'!A369,'Расшифровка отчёта'!B:B,0))</f>
        <v>0</v>
      </c>
      <c r="H369" s="41" t="str">
        <f t="shared" si="20"/>
        <v>-</v>
      </c>
      <c r="I369" s="42">
        <f t="shared" si="21"/>
        <v>0</v>
      </c>
      <c r="J369" s="41" t="str">
        <f t="shared" si="22"/>
        <v>-</v>
      </c>
      <c r="L369" s="43" t="e">
        <f>AVERAGEIF('Начисления и компенсации по тов'!A:A,'Тех отчёт'!A369,'Начисления и компенсации по тов'!W:W)</f>
        <v>#DIV/0!</v>
      </c>
      <c r="M369" s="37">
        <f>INDEX('Расшифровка отчёта'!H:H,MATCH('Тех отчёт'!A369,'Расшифровка отчёта'!B:B,0))</f>
        <v>0</v>
      </c>
      <c r="N369" s="37">
        <f>IFERROR(INDEX('Расшифровка отчёта'!#REF!,MATCH('Тех отчёт'!A369,'Расшифровка отчёта'!B:B,0)),0)</f>
        <v>0</v>
      </c>
      <c r="O369" s="52">
        <f>INDEX('Расшифровка отчёта'!K:K,MATCH('Тех отчёт'!A369,'Расшифровка отчёта'!B:B,0))</f>
        <v>0</v>
      </c>
      <c r="P369" s="37">
        <f>IFERROR(INDEX(Реклама!#REF!,MATCH('Тех отчёт'!A369,Реклама!#REF!,0)),0)</f>
        <v>0</v>
      </c>
      <c r="Q369" s="37" t="e">
        <f>INDEX('Расшифровка отчёта'!#REF!,MATCH('Тех отчёт'!A369,'Расшифровка отчёта'!B:B,0))</f>
        <v>#REF!</v>
      </c>
      <c r="R369" s="37">
        <f>IFERROR(INDEX('Расшифровка отчёта'!L:L,MATCH('Тех отчёт'!A369,'Расшифровка отчёта'!B:B,0)),0)</f>
        <v>0</v>
      </c>
      <c r="S369" s="37">
        <f>SUMIF(Хранение!I:I,'Тех отчёт'!A369,Хранение!G:G)</f>
        <v>0</v>
      </c>
      <c r="T369" s="55">
        <f t="shared" si="23"/>
        <v>0</v>
      </c>
    </row>
    <row r="370" spans="1:20" x14ac:dyDescent="0.3">
      <c r="A370" s="30" t="s">
        <v>393</v>
      </c>
      <c r="C370" s="37" t="e">
        <f>INDEX(Себестоимость!B:B,MATCH('Тех отчёт'!A370,Себестоимость!A:A,0))</f>
        <v>#N/A</v>
      </c>
      <c r="D370" s="39">
        <f>SUMIF(Заказы!A:A,'Тех отчёт'!A370,Заказы!J:J)</f>
        <v>0</v>
      </c>
      <c r="E370" s="40">
        <f>SUMIF(Заказы!A:A,'Тех отчёт'!A370,Заказы!F:F)</f>
        <v>0</v>
      </c>
      <c r="F370" s="52">
        <f>INDEX('Расшифровка отчёта'!O:O,MATCH('Тех отчёт'!A370,'Расшифровка отчёта'!B:B,0))</f>
        <v>0</v>
      </c>
      <c r="G370" s="40">
        <f>INDEX('Расшифровка отчёта'!P:P,MATCH('Тех отчёт'!A370,'Расшифровка отчёта'!B:B,0))</f>
        <v>0</v>
      </c>
      <c r="H370" s="41" t="str">
        <f t="shared" si="20"/>
        <v>-</v>
      </c>
      <c r="I370" s="42">
        <f t="shared" si="21"/>
        <v>0</v>
      </c>
      <c r="J370" s="41" t="str">
        <f t="shared" si="22"/>
        <v>-</v>
      </c>
      <c r="L370" s="43" t="e">
        <f>AVERAGEIF('Начисления и компенсации по тов'!A:A,'Тех отчёт'!A370,'Начисления и компенсации по тов'!W:W)</f>
        <v>#DIV/0!</v>
      </c>
      <c r="M370" s="37">
        <f>INDEX('Расшифровка отчёта'!H:H,MATCH('Тех отчёт'!A370,'Расшифровка отчёта'!B:B,0))</f>
        <v>0</v>
      </c>
      <c r="N370" s="37">
        <f>IFERROR(INDEX('Расшифровка отчёта'!#REF!,MATCH('Тех отчёт'!A370,'Расшифровка отчёта'!B:B,0)),0)</f>
        <v>0</v>
      </c>
      <c r="O370" s="52">
        <f>INDEX('Расшифровка отчёта'!K:K,MATCH('Тех отчёт'!A370,'Расшифровка отчёта'!B:B,0))</f>
        <v>0</v>
      </c>
      <c r="P370" s="37">
        <f>IFERROR(INDEX(Реклама!#REF!,MATCH('Тех отчёт'!A370,Реклама!#REF!,0)),0)</f>
        <v>0</v>
      </c>
      <c r="Q370" s="37" t="e">
        <f>INDEX('Расшифровка отчёта'!#REF!,MATCH('Тех отчёт'!A370,'Расшифровка отчёта'!B:B,0))</f>
        <v>#REF!</v>
      </c>
      <c r="R370" s="37">
        <f>IFERROR(INDEX('Расшифровка отчёта'!L:L,MATCH('Тех отчёт'!A370,'Расшифровка отчёта'!B:B,0)),0)</f>
        <v>0</v>
      </c>
      <c r="S370" s="37">
        <f>SUMIF(Хранение!I:I,'Тех отчёт'!A370,Хранение!G:G)</f>
        <v>0</v>
      </c>
      <c r="T370" s="55">
        <f t="shared" si="23"/>
        <v>0</v>
      </c>
    </row>
    <row r="371" spans="1:20" x14ac:dyDescent="0.3">
      <c r="A371" s="30" t="s">
        <v>394</v>
      </c>
      <c r="C371" s="37" t="e">
        <f>INDEX(Себестоимость!B:B,MATCH('Тех отчёт'!A371,Себестоимость!A:A,0))</f>
        <v>#N/A</v>
      </c>
      <c r="D371" s="39">
        <f>SUMIF(Заказы!A:A,'Тех отчёт'!A371,Заказы!J:J)</f>
        <v>0</v>
      </c>
      <c r="E371" s="40">
        <f>SUMIF(Заказы!A:A,'Тех отчёт'!A371,Заказы!F:F)</f>
        <v>0</v>
      </c>
      <c r="F371" s="52">
        <f>INDEX('Расшифровка отчёта'!O:O,MATCH('Тех отчёт'!A371,'Расшифровка отчёта'!B:B,0))</f>
        <v>0</v>
      </c>
      <c r="G371" s="40">
        <f>INDEX('Расшифровка отчёта'!P:P,MATCH('Тех отчёт'!A371,'Расшифровка отчёта'!B:B,0))</f>
        <v>0</v>
      </c>
      <c r="H371" s="41" t="str">
        <f t="shared" si="20"/>
        <v>-</v>
      </c>
      <c r="I371" s="42">
        <f t="shared" si="21"/>
        <v>0</v>
      </c>
      <c r="J371" s="41" t="str">
        <f t="shared" si="22"/>
        <v>-</v>
      </c>
      <c r="L371" s="43" t="e">
        <f>AVERAGEIF('Начисления и компенсации по тов'!A:A,'Тех отчёт'!A371,'Начисления и компенсации по тов'!W:W)</f>
        <v>#DIV/0!</v>
      </c>
      <c r="M371" s="37">
        <f>INDEX('Расшифровка отчёта'!H:H,MATCH('Тех отчёт'!A371,'Расшифровка отчёта'!B:B,0))</f>
        <v>0</v>
      </c>
      <c r="N371" s="37">
        <f>IFERROR(INDEX('Расшифровка отчёта'!#REF!,MATCH('Тех отчёт'!A371,'Расшифровка отчёта'!B:B,0)),0)</f>
        <v>0</v>
      </c>
      <c r="O371" s="52">
        <f>INDEX('Расшифровка отчёта'!K:K,MATCH('Тех отчёт'!A371,'Расшифровка отчёта'!B:B,0))</f>
        <v>0</v>
      </c>
      <c r="P371" s="37">
        <f>IFERROR(INDEX(Реклама!#REF!,MATCH('Тех отчёт'!A371,Реклама!#REF!,0)),0)</f>
        <v>0</v>
      </c>
      <c r="Q371" s="37" t="e">
        <f>INDEX('Расшифровка отчёта'!#REF!,MATCH('Тех отчёт'!A371,'Расшифровка отчёта'!B:B,0))</f>
        <v>#REF!</v>
      </c>
      <c r="R371" s="37">
        <f>IFERROR(INDEX('Расшифровка отчёта'!L:L,MATCH('Тех отчёт'!A371,'Расшифровка отчёта'!B:B,0)),0)</f>
        <v>0</v>
      </c>
      <c r="S371" s="37">
        <f>SUMIF(Хранение!I:I,'Тех отчёт'!A371,Хранение!G:G)</f>
        <v>0</v>
      </c>
      <c r="T371" s="55">
        <f t="shared" si="23"/>
        <v>0</v>
      </c>
    </row>
    <row r="372" spans="1:20" x14ac:dyDescent="0.3">
      <c r="A372" s="30" t="s">
        <v>395</v>
      </c>
      <c r="C372" s="37" t="e">
        <f>INDEX(Себестоимость!B:B,MATCH('Тех отчёт'!A372,Себестоимость!A:A,0))</f>
        <v>#N/A</v>
      </c>
      <c r="D372" s="39">
        <f>SUMIF(Заказы!A:A,'Тех отчёт'!A372,Заказы!J:J)</f>
        <v>0</v>
      </c>
      <c r="E372" s="40">
        <f>SUMIF(Заказы!A:A,'Тех отчёт'!A372,Заказы!F:F)</f>
        <v>0</v>
      </c>
      <c r="F372" s="52">
        <f>INDEX('Расшифровка отчёта'!O:O,MATCH('Тех отчёт'!A372,'Расшифровка отчёта'!B:B,0))</f>
        <v>0</v>
      </c>
      <c r="G372" s="40">
        <f>INDEX('Расшифровка отчёта'!P:P,MATCH('Тех отчёт'!A372,'Расшифровка отчёта'!B:B,0))</f>
        <v>0</v>
      </c>
      <c r="H372" s="41" t="str">
        <f t="shared" si="20"/>
        <v>-</v>
      </c>
      <c r="I372" s="42">
        <f t="shared" si="21"/>
        <v>0</v>
      </c>
      <c r="J372" s="41" t="str">
        <f t="shared" si="22"/>
        <v>-</v>
      </c>
      <c r="L372" s="43" t="e">
        <f>AVERAGEIF('Начисления и компенсации по тов'!A:A,'Тех отчёт'!A372,'Начисления и компенсации по тов'!W:W)</f>
        <v>#DIV/0!</v>
      </c>
      <c r="M372" s="37">
        <f>INDEX('Расшифровка отчёта'!H:H,MATCH('Тех отчёт'!A372,'Расшифровка отчёта'!B:B,0))</f>
        <v>0</v>
      </c>
      <c r="N372" s="37">
        <f>IFERROR(INDEX('Расшифровка отчёта'!#REF!,MATCH('Тех отчёт'!A372,'Расшифровка отчёта'!B:B,0)),0)</f>
        <v>0</v>
      </c>
      <c r="O372" s="52">
        <f>INDEX('Расшифровка отчёта'!K:K,MATCH('Тех отчёт'!A372,'Расшифровка отчёта'!B:B,0))</f>
        <v>0</v>
      </c>
      <c r="P372" s="37">
        <f>IFERROR(INDEX(Реклама!#REF!,MATCH('Тех отчёт'!A372,Реклама!#REF!,0)),0)</f>
        <v>0</v>
      </c>
      <c r="Q372" s="37" t="e">
        <f>INDEX('Расшифровка отчёта'!#REF!,MATCH('Тех отчёт'!A372,'Расшифровка отчёта'!B:B,0))</f>
        <v>#REF!</v>
      </c>
      <c r="R372" s="37">
        <f>IFERROR(INDEX('Расшифровка отчёта'!L:L,MATCH('Тех отчёт'!A372,'Расшифровка отчёта'!B:B,0)),0)</f>
        <v>0</v>
      </c>
      <c r="S372" s="37">
        <f>SUMIF(Хранение!I:I,'Тех отчёт'!A372,Хранение!G:G)</f>
        <v>0</v>
      </c>
      <c r="T372" s="55">
        <f t="shared" si="23"/>
        <v>0</v>
      </c>
    </row>
    <row r="373" spans="1:20" x14ac:dyDescent="0.3">
      <c r="A373" s="30" t="s">
        <v>396</v>
      </c>
      <c r="C373" s="37" t="e">
        <f>INDEX(Себестоимость!B:B,MATCH('Тех отчёт'!A373,Себестоимость!A:A,0))</f>
        <v>#N/A</v>
      </c>
      <c r="D373" s="39">
        <f>SUMIF(Заказы!A:A,'Тех отчёт'!A373,Заказы!J:J)</f>
        <v>0</v>
      </c>
      <c r="E373" s="40">
        <f>SUMIF(Заказы!A:A,'Тех отчёт'!A373,Заказы!F:F)</f>
        <v>0</v>
      </c>
      <c r="F373" s="52">
        <f>INDEX('Расшифровка отчёта'!O:O,MATCH('Тех отчёт'!A373,'Расшифровка отчёта'!B:B,0))</f>
        <v>0</v>
      </c>
      <c r="G373" s="40">
        <f>INDEX('Расшифровка отчёта'!P:P,MATCH('Тех отчёт'!A373,'Расшифровка отчёта'!B:B,0))</f>
        <v>0</v>
      </c>
      <c r="H373" s="41" t="str">
        <f t="shared" si="20"/>
        <v>-</v>
      </c>
      <c r="I373" s="42">
        <f t="shared" si="21"/>
        <v>0</v>
      </c>
      <c r="J373" s="41" t="str">
        <f t="shared" si="22"/>
        <v>-</v>
      </c>
      <c r="L373" s="43" t="e">
        <f>AVERAGEIF('Начисления и компенсации по тов'!A:A,'Тех отчёт'!A373,'Начисления и компенсации по тов'!W:W)</f>
        <v>#DIV/0!</v>
      </c>
      <c r="M373" s="37">
        <f>INDEX('Расшифровка отчёта'!H:H,MATCH('Тех отчёт'!A373,'Расшифровка отчёта'!B:B,0))</f>
        <v>0</v>
      </c>
      <c r="N373" s="37">
        <f>IFERROR(INDEX('Расшифровка отчёта'!#REF!,MATCH('Тех отчёт'!A373,'Расшифровка отчёта'!B:B,0)),0)</f>
        <v>0</v>
      </c>
      <c r="O373" s="52">
        <f>INDEX('Расшифровка отчёта'!K:K,MATCH('Тех отчёт'!A373,'Расшифровка отчёта'!B:B,0))</f>
        <v>0</v>
      </c>
      <c r="P373" s="37">
        <f>IFERROR(INDEX(Реклама!#REF!,MATCH('Тех отчёт'!A373,Реклама!#REF!,0)),0)</f>
        <v>0</v>
      </c>
      <c r="Q373" s="37" t="e">
        <f>INDEX('Расшифровка отчёта'!#REF!,MATCH('Тех отчёт'!A373,'Расшифровка отчёта'!B:B,0))</f>
        <v>#REF!</v>
      </c>
      <c r="R373" s="37">
        <f>IFERROR(INDEX('Расшифровка отчёта'!L:L,MATCH('Тех отчёт'!A373,'Расшифровка отчёта'!B:B,0)),0)</f>
        <v>0</v>
      </c>
      <c r="S373" s="37">
        <f>SUMIF(Хранение!I:I,'Тех отчёт'!A373,Хранение!G:G)</f>
        <v>0</v>
      </c>
      <c r="T373" s="55">
        <f t="shared" si="23"/>
        <v>0</v>
      </c>
    </row>
    <row r="374" spans="1:20" x14ac:dyDescent="0.3">
      <c r="A374" s="30" t="s">
        <v>397</v>
      </c>
      <c r="C374" s="37" t="e">
        <f>INDEX(Себестоимость!B:B,MATCH('Тех отчёт'!A374,Себестоимость!A:A,0))</f>
        <v>#N/A</v>
      </c>
      <c r="D374" s="39">
        <f>SUMIF(Заказы!A:A,'Тех отчёт'!A374,Заказы!J:J)</f>
        <v>0</v>
      </c>
      <c r="E374" s="40">
        <f>SUMIF(Заказы!A:A,'Тех отчёт'!A374,Заказы!F:F)</f>
        <v>0</v>
      </c>
      <c r="F374" s="52">
        <f>INDEX('Расшифровка отчёта'!O:O,MATCH('Тех отчёт'!A374,'Расшифровка отчёта'!B:B,0))</f>
        <v>0</v>
      </c>
      <c r="G374" s="40">
        <f>INDEX('Расшифровка отчёта'!P:P,MATCH('Тех отчёт'!A374,'Расшифровка отчёта'!B:B,0))</f>
        <v>0</v>
      </c>
      <c r="H374" s="41" t="str">
        <f t="shared" si="20"/>
        <v>-</v>
      </c>
      <c r="I374" s="42">
        <f t="shared" si="21"/>
        <v>0</v>
      </c>
      <c r="J374" s="41" t="str">
        <f t="shared" si="22"/>
        <v>-</v>
      </c>
      <c r="L374" s="43" t="e">
        <f>AVERAGEIF('Начисления и компенсации по тов'!A:A,'Тех отчёт'!A374,'Начисления и компенсации по тов'!W:W)</f>
        <v>#DIV/0!</v>
      </c>
      <c r="M374" s="37">
        <f>INDEX('Расшифровка отчёта'!H:H,MATCH('Тех отчёт'!A374,'Расшифровка отчёта'!B:B,0))</f>
        <v>0</v>
      </c>
      <c r="N374" s="37">
        <f>IFERROR(INDEX('Расшифровка отчёта'!#REF!,MATCH('Тех отчёт'!A374,'Расшифровка отчёта'!B:B,0)),0)</f>
        <v>0</v>
      </c>
      <c r="O374" s="52">
        <f>INDEX('Расшифровка отчёта'!K:K,MATCH('Тех отчёт'!A374,'Расшифровка отчёта'!B:B,0))</f>
        <v>0</v>
      </c>
      <c r="P374" s="37">
        <f>IFERROR(INDEX(Реклама!#REF!,MATCH('Тех отчёт'!A374,Реклама!#REF!,0)),0)</f>
        <v>0</v>
      </c>
      <c r="Q374" s="37" t="e">
        <f>INDEX('Расшифровка отчёта'!#REF!,MATCH('Тех отчёт'!A374,'Расшифровка отчёта'!B:B,0))</f>
        <v>#REF!</v>
      </c>
      <c r="R374" s="37">
        <f>IFERROR(INDEX('Расшифровка отчёта'!L:L,MATCH('Тех отчёт'!A374,'Расшифровка отчёта'!B:B,0)),0)</f>
        <v>0</v>
      </c>
      <c r="S374" s="37">
        <f>SUMIF(Хранение!I:I,'Тех отчёт'!A374,Хранение!G:G)</f>
        <v>0</v>
      </c>
      <c r="T374" s="55">
        <f t="shared" si="23"/>
        <v>0</v>
      </c>
    </row>
    <row r="375" spans="1:20" x14ac:dyDescent="0.3">
      <c r="A375" s="46" t="s">
        <v>398</v>
      </c>
      <c r="C375" s="37" t="e">
        <f>INDEX(Себестоимость!B:B,MATCH('Тех отчёт'!A375,Себестоимость!A:A,0))</f>
        <v>#N/A</v>
      </c>
      <c r="D375" s="39">
        <f>SUMIF(Заказы!A:A,'Тех отчёт'!A375,Заказы!J:J)</f>
        <v>0</v>
      </c>
      <c r="E375" s="40">
        <f>SUMIF(Заказы!A:A,'Тех отчёт'!A375,Заказы!F:F)</f>
        <v>0</v>
      </c>
      <c r="F375" s="52">
        <f>INDEX('Расшифровка отчёта'!O:O,MATCH('Тех отчёт'!A375,'Расшифровка отчёта'!B:B,0))</f>
        <v>0</v>
      </c>
      <c r="G375" s="40">
        <f>INDEX('Расшифровка отчёта'!P:P,MATCH('Тех отчёт'!A375,'Расшифровка отчёта'!B:B,0))</f>
        <v>0</v>
      </c>
      <c r="H375" s="41" t="str">
        <f t="shared" si="20"/>
        <v>-</v>
      </c>
      <c r="I375" s="42">
        <f t="shared" si="21"/>
        <v>0</v>
      </c>
      <c r="J375" s="41" t="str">
        <f t="shared" si="22"/>
        <v>-</v>
      </c>
      <c r="L375" s="43" t="e">
        <f>AVERAGEIF('Начисления и компенсации по тов'!A:A,'Тех отчёт'!A375,'Начисления и компенсации по тов'!W:W)</f>
        <v>#DIV/0!</v>
      </c>
      <c r="M375" s="37">
        <f>INDEX('Расшифровка отчёта'!H:H,MATCH('Тех отчёт'!A375,'Расшифровка отчёта'!B:B,0))</f>
        <v>0</v>
      </c>
      <c r="N375" s="37">
        <f>IFERROR(INDEX('Расшифровка отчёта'!#REF!,MATCH('Тех отчёт'!A375,'Расшифровка отчёта'!B:B,0)),0)</f>
        <v>0</v>
      </c>
      <c r="O375" s="52">
        <f>INDEX('Расшифровка отчёта'!K:K,MATCH('Тех отчёт'!A375,'Расшифровка отчёта'!B:B,0))</f>
        <v>0</v>
      </c>
      <c r="P375" s="37">
        <f>IFERROR(INDEX(Реклама!#REF!,MATCH('Тех отчёт'!A375,Реклама!#REF!,0)),0)</f>
        <v>0</v>
      </c>
      <c r="Q375" s="37" t="e">
        <f>INDEX('Расшифровка отчёта'!#REF!,MATCH('Тех отчёт'!A375,'Расшифровка отчёта'!B:B,0))</f>
        <v>#REF!</v>
      </c>
      <c r="R375" s="37">
        <f>IFERROR(INDEX('Расшифровка отчёта'!L:L,MATCH('Тех отчёт'!A375,'Расшифровка отчёта'!B:B,0)),0)</f>
        <v>0</v>
      </c>
      <c r="S375" s="37">
        <f>SUMIF(Хранение!I:I,'Тех отчёт'!A375,Хранение!G:G)</f>
        <v>0</v>
      </c>
      <c r="T375" s="55">
        <f t="shared" si="23"/>
        <v>0</v>
      </c>
    </row>
    <row r="376" spans="1:20" x14ac:dyDescent="0.3">
      <c r="A376" s="46" t="s">
        <v>399</v>
      </c>
      <c r="C376" s="37" t="e">
        <f>INDEX(Себестоимость!B:B,MATCH('Тех отчёт'!A376,Себестоимость!A:A,0))</f>
        <v>#N/A</v>
      </c>
      <c r="D376" s="39">
        <f>SUMIF(Заказы!A:A,'Тех отчёт'!A376,Заказы!J:J)</f>
        <v>0</v>
      </c>
      <c r="E376" s="40">
        <f>SUMIF(Заказы!A:A,'Тех отчёт'!A376,Заказы!F:F)</f>
        <v>0</v>
      </c>
      <c r="F376" s="52">
        <f>INDEX('Расшифровка отчёта'!O:O,MATCH('Тех отчёт'!A376,'Расшифровка отчёта'!B:B,0))</f>
        <v>0</v>
      </c>
      <c r="G376" s="40">
        <f>INDEX('Расшифровка отчёта'!P:P,MATCH('Тех отчёт'!A376,'Расшифровка отчёта'!B:B,0))</f>
        <v>0</v>
      </c>
      <c r="H376" s="41" t="str">
        <f t="shared" si="20"/>
        <v>-</v>
      </c>
      <c r="I376" s="42">
        <f t="shared" si="21"/>
        <v>0</v>
      </c>
      <c r="J376" s="41" t="str">
        <f t="shared" si="22"/>
        <v>-</v>
      </c>
      <c r="L376" s="43" t="e">
        <f>AVERAGEIF('Начисления и компенсации по тов'!A:A,'Тех отчёт'!A376,'Начисления и компенсации по тов'!W:W)</f>
        <v>#DIV/0!</v>
      </c>
      <c r="M376" s="37">
        <f>INDEX('Расшифровка отчёта'!H:H,MATCH('Тех отчёт'!A376,'Расшифровка отчёта'!B:B,0))</f>
        <v>0</v>
      </c>
      <c r="N376" s="37">
        <f>IFERROR(INDEX('Расшифровка отчёта'!#REF!,MATCH('Тех отчёт'!A376,'Расшифровка отчёта'!B:B,0)),0)</f>
        <v>0</v>
      </c>
      <c r="O376" s="52">
        <f>INDEX('Расшифровка отчёта'!K:K,MATCH('Тех отчёт'!A376,'Расшифровка отчёта'!B:B,0))</f>
        <v>0</v>
      </c>
      <c r="P376" s="37">
        <f>IFERROR(INDEX(Реклама!#REF!,MATCH('Тех отчёт'!A376,Реклама!#REF!,0)),0)</f>
        <v>0</v>
      </c>
      <c r="Q376" s="37" t="e">
        <f>INDEX('Расшифровка отчёта'!#REF!,MATCH('Тех отчёт'!A376,'Расшифровка отчёта'!B:B,0))</f>
        <v>#REF!</v>
      </c>
      <c r="R376" s="37">
        <f>IFERROR(INDEX('Расшифровка отчёта'!L:L,MATCH('Тех отчёт'!A376,'Расшифровка отчёта'!B:B,0)),0)</f>
        <v>0</v>
      </c>
      <c r="S376" s="37">
        <f>SUMIF(Хранение!I:I,'Тех отчёт'!A376,Хранение!G:G)</f>
        <v>0</v>
      </c>
      <c r="T376" s="55">
        <f t="shared" si="23"/>
        <v>0</v>
      </c>
    </row>
    <row r="377" spans="1:20" x14ac:dyDescent="0.3">
      <c r="A377" s="46" t="s">
        <v>400</v>
      </c>
      <c r="C377" s="37" t="e">
        <f>INDEX(Себестоимость!B:B,MATCH('Тех отчёт'!A377,Себестоимость!A:A,0))</f>
        <v>#N/A</v>
      </c>
      <c r="D377" s="39">
        <f>SUMIF(Заказы!A:A,'Тех отчёт'!A377,Заказы!J:J)</f>
        <v>0</v>
      </c>
      <c r="E377" s="40">
        <f>SUMIF(Заказы!A:A,'Тех отчёт'!A377,Заказы!F:F)</f>
        <v>0</v>
      </c>
      <c r="F377" s="52">
        <f>INDEX('Расшифровка отчёта'!O:O,MATCH('Тех отчёт'!A377,'Расшифровка отчёта'!B:B,0))</f>
        <v>0</v>
      </c>
      <c r="G377" s="40">
        <f>INDEX('Расшифровка отчёта'!P:P,MATCH('Тех отчёт'!A377,'Расшифровка отчёта'!B:B,0))</f>
        <v>0</v>
      </c>
      <c r="H377" s="41" t="str">
        <f t="shared" si="20"/>
        <v>-</v>
      </c>
      <c r="I377" s="42">
        <f t="shared" si="21"/>
        <v>0</v>
      </c>
      <c r="J377" s="41" t="str">
        <f t="shared" si="22"/>
        <v>-</v>
      </c>
      <c r="L377" s="43" t="e">
        <f>AVERAGEIF('Начисления и компенсации по тов'!A:A,'Тех отчёт'!A377,'Начисления и компенсации по тов'!W:W)</f>
        <v>#DIV/0!</v>
      </c>
      <c r="M377" s="37">
        <f>INDEX('Расшифровка отчёта'!H:H,MATCH('Тех отчёт'!A377,'Расшифровка отчёта'!B:B,0))</f>
        <v>0</v>
      </c>
      <c r="N377" s="37">
        <f>IFERROR(INDEX('Расшифровка отчёта'!#REF!,MATCH('Тех отчёт'!A377,'Расшифровка отчёта'!B:B,0)),0)</f>
        <v>0</v>
      </c>
      <c r="O377" s="52">
        <f>INDEX('Расшифровка отчёта'!K:K,MATCH('Тех отчёт'!A377,'Расшифровка отчёта'!B:B,0))</f>
        <v>0</v>
      </c>
      <c r="P377" s="37">
        <f>IFERROR(INDEX(Реклама!#REF!,MATCH('Тех отчёт'!A377,Реклама!#REF!,0)),0)</f>
        <v>0</v>
      </c>
      <c r="Q377" s="37" t="e">
        <f>INDEX('Расшифровка отчёта'!#REF!,MATCH('Тех отчёт'!A377,'Расшифровка отчёта'!B:B,0))</f>
        <v>#REF!</v>
      </c>
      <c r="R377" s="37">
        <f>IFERROR(INDEX('Расшифровка отчёта'!L:L,MATCH('Тех отчёт'!A377,'Расшифровка отчёта'!B:B,0)),0)</f>
        <v>0</v>
      </c>
      <c r="S377" s="37">
        <f>SUMIF(Хранение!I:I,'Тех отчёт'!A377,Хранение!G:G)</f>
        <v>0</v>
      </c>
      <c r="T377" s="55">
        <f t="shared" si="23"/>
        <v>0</v>
      </c>
    </row>
    <row r="378" spans="1:20" x14ac:dyDescent="0.3">
      <c r="A378" s="46" t="s">
        <v>401</v>
      </c>
      <c r="C378" s="37" t="e">
        <f>INDEX(Себестоимость!B:B,MATCH('Тех отчёт'!A378,Себестоимость!A:A,0))</f>
        <v>#N/A</v>
      </c>
      <c r="D378" s="39">
        <f>SUMIF(Заказы!A:A,'Тех отчёт'!A378,Заказы!J:J)</f>
        <v>0</v>
      </c>
      <c r="E378" s="40">
        <f>SUMIF(Заказы!A:A,'Тех отчёт'!A378,Заказы!F:F)</f>
        <v>0</v>
      </c>
      <c r="F378" s="52">
        <f>INDEX('Расшифровка отчёта'!O:O,MATCH('Тех отчёт'!A378,'Расшифровка отчёта'!B:B,0))</f>
        <v>0</v>
      </c>
      <c r="G378" s="40">
        <f>INDEX('Расшифровка отчёта'!P:P,MATCH('Тех отчёт'!A378,'Расшифровка отчёта'!B:B,0))</f>
        <v>0</v>
      </c>
      <c r="H378" s="41" t="str">
        <f t="shared" si="20"/>
        <v>-</v>
      </c>
      <c r="I378" s="42">
        <f t="shared" si="21"/>
        <v>0</v>
      </c>
      <c r="J378" s="41" t="str">
        <f t="shared" si="22"/>
        <v>-</v>
      </c>
      <c r="L378" s="43" t="e">
        <f>AVERAGEIF('Начисления и компенсации по тов'!A:A,'Тех отчёт'!A378,'Начисления и компенсации по тов'!W:W)</f>
        <v>#DIV/0!</v>
      </c>
      <c r="M378" s="37">
        <f>INDEX('Расшифровка отчёта'!H:H,MATCH('Тех отчёт'!A378,'Расшифровка отчёта'!B:B,0))</f>
        <v>0</v>
      </c>
      <c r="N378" s="37">
        <f>IFERROR(INDEX('Расшифровка отчёта'!#REF!,MATCH('Тех отчёт'!A378,'Расшифровка отчёта'!B:B,0)),0)</f>
        <v>0</v>
      </c>
      <c r="O378" s="52">
        <f>INDEX('Расшифровка отчёта'!K:K,MATCH('Тех отчёт'!A378,'Расшифровка отчёта'!B:B,0))</f>
        <v>0</v>
      </c>
      <c r="P378" s="37">
        <f>IFERROR(INDEX(Реклама!#REF!,MATCH('Тех отчёт'!A378,Реклама!#REF!,0)),0)</f>
        <v>0</v>
      </c>
      <c r="Q378" s="37" t="e">
        <f>INDEX('Расшифровка отчёта'!#REF!,MATCH('Тех отчёт'!A378,'Расшифровка отчёта'!B:B,0))</f>
        <v>#REF!</v>
      </c>
      <c r="R378" s="37">
        <f>IFERROR(INDEX('Расшифровка отчёта'!L:L,MATCH('Тех отчёт'!A378,'Расшифровка отчёта'!B:B,0)),0)</f>
        <v>0</v>
      </c>
      <c r="S378" s="37">
        <f>SUMIF(Хранение!I:I,'Тех отчёт'!A378,Хранение!G:G)</f>
        <v>0</v>
      </c>
      <c r="T378" s="55">
        <f t="shared" si="23"/>
        <v>0</v>
      </c>
    </row>
    <row r="379" spans="1:20" x14ac:dyDescent="0.3">
      <c r="A379" s="46" t="s">
        <v>402</v>
      </c>
      <c r="C379" s="37" t="e">
        <f>INDEX(Себестоимость!B:B,MATCH('Тех отчёт'!A379,Себестоимость!A:A,0))</f>
        <v>#N/A</v>
      </c>
      <c r="D379" s="39">
        <f>SUMIF(Заказы!A:A,'Тех отчёт'!A379,Заказы!J:J)</f>
        <v>0</v>
      </c>
      <c r="E379" s="40">
        <f>SUMIF(Заказы!A:A,'Тех отчёт'!A379,Заказы!F:F)</f>
        <v>0</v>
      </c>
      <c r="F379" s="52">
        <f>INDEX('Расшифровка отчёта'!O:O,MATCH('Тех отчёт'!A379,'Расшифровка отчёта'!B:B,0))</f>
        <v>0</v>
      </c>
      <c r="G379" s="40">
        <f>INDEX('Расшифровка отчёта'!P:P,MATCH('Тех отчёт'!A379,'Расшифровка отчёта'!B:B,0))</f>
        <v>0</v>
      </c>
      <c r="H379" s="41" t="str">
        <f t="shared" si="20"/>
        <v>-</v>
      </c>
      <c r="I379" s="42">
        <f t="shared" si="21"/>
        <v>0</v>
      </c>
      <c r="J379" s="41" t="str">
        <f t="shared" si="22"/>
        <v>-</v>
      </c>
      <c r="L379" s="43" t="e">
        <f>AVERAGEIF('Начисления и компенсации по тов'!A:A,'Тех отчёт'!A379,'Начисления и компенсации по тов'!W:W)</f>
        <v>#DIV/0!</v>
      </c>
      <c r="M379" s="37">
        <f>INDEX('Расшифровка отчёта'!H:H,MATCH('Тех отчёт'!A379,'Расшифровка отчёта'!B:B,0))</f>
        <v>0</v>
      </c>
      <c r="N379" s="37">
        <f>IFERROR(INDEX('Расшифровка отчёта'!#REF!,MATCH('Тех отчёт'!A379,'Расшифровка отчёта'!B:B,0)),0)</f>
        <v>0</v>
      </c>
      <c r="O379" s="52">
        <f>INDEX('Расшифровка отчёта'!K:K,MATCH('Тех отчёт'!A379,'Расшифровка отчёта'!B:B,0))</f>
        <v>0</v>
      </c>
      <c r="P379" s="37">
        <f>IFERROR(INDEX(Реклама!#REF!,MATCH('Тех отчёт'!A379,Реклама!#REF!,0)),0)</f>
        <v>0</v>
      </c>
      <c r="Q379" s="37" t="e">
        <f>INDEX('Расшифровка отчёта'!#REF!,MATCH('Тех отчёт'!A379,'Расшифровка отчёта'!B:B,0))</f>
        <v>#REF!</v>
      </c>
      <c r="R379" s="37">
        <f>IFERROR(INDEX('Расшифровка отчёта'!L:L,MATCH('Тех отчёт'!A379,'Расшифровка отчёта'!B:B,0)),0)</f>
        <v>0</v>
      </c>
      <c r="S379" s="37">
        <f>SUMIF(Хранение!I:I,'Тех отчёт'!A379,Хранение!G:G)</f>
        <v>0</v>
      </c>
      <c r="T379" s="55">
        <f t="shared" si="23"/>
        <v>0</v>
      </c>
    </row>
    <row r="380" spans="1:20" x14ac:dyDescent="0.3">
      <c r="A380" s="46" t="s">
        <v>403</v>
      </c>
      <c r="C380" s="37" t="e">
        <f>INDEX(Себестоимость!B:B,MATCH('Тех отчёт'!A380,Себестоимость!A:A,0))</f>
        <v>#N/A</v>
      </c>
      <c r="D380" s="39">
        <f>SUMIF(Заказы!A:A,'Тех отчёт'!A380,Заказы!J:J)</f>
        <v>0</v>
      </c>
      <c r="E380" s="40">
        <f>SUMIF(Заказы!A:A,'Тех отчёт'!A380,Заказы!F:F)</f>
        <v>0</v>
      </c>
      <c r="F380" s="52">
        <f>INDEX('Расшифровка отчёта'!O:O,MATCH('Тех отчёт'!A380,'Расшифровка отчёта'!B:B,0))</f>
        <v>0</v>
      </c>
      <c r="G380" s="40">
        <f>INDEX('Расшифровка отчёта'!P:P,MATCH('Тех отчёт'!A380,'Расшифровка отчёта'!B:B,0))</f>
        <v>0</v>
      </c>
      <c r="H380" s="41" t="str">
        <f t="shared" si="20"/>
        <v>-</v>
      </c>
      <c r="I380" s="42">
        <f t="shared" si="21"/>
        <v>0</v>
      </c>
      <c r="J380" s="41" t="str">
        <f t="shared" si="22"/>
        <v>-</v>
      </c>
      <c r="L380" s="43" t="e">
        <f>AVERAGEIF('Начисления и компенсации по тов'!A:A,'Тех отчёт'!A380,'Начисления и компенсации по тов'!W:W)</f>
        <v>#DIV/0!</v>
      </c>
      <c r="M380" s="37">
        <f>INDEX('Расшифровка отчёта'!H:H,MATCH('Тех отчёт'!A380,'Расшифровка отчёта'!B:B,0))</f>
        <v>0</v>
      </c>
      <c r="N380" s="37">
        <f>IFERROR(INDEX('Расшифровка отчёта'!#REF!,MATCH('Тех отчёт'!A380,'Расшифровка отчёта'!B:B,0)),0)</f>
        <v>0</v>
      </c>
      <c r="O380" s="52">
        <f>INDEX('Расшифровка отчёта'!K:K,MATCH('Тех отчёт'!A380,'Расшифровка отчёта'!B:B,0))</f>
        <v>0</v>
      </c>
      <c r="P380" s="37">
        <f>IFERROR(INDEX(Реклама!#REF!,MATCH('Тех отчёт'!A380,Реклама!#REF!,0)),0)</f>
        <v>0</v>
      </c>
      <c r="Q380" s="37" t="e">
        <f>INDEX('Расшифровка отчёта'!#REF!,MATCH('Тех отчёт'!A380,'Расшифровка отчёта'!B:B,0))</f>
        <v>#REF!</v>
      </c>
      <c r="R380" s="37">
        <f>IFERROR(INDEX('Расшифровка отчёта'!L:L,MATCH('Тех отчёт'!A380,'Расшифровка отчёта'!B:B,0)),0)</f>
        <v>0</v>
      </c>
      <c r="S380" s="37">
        <f>SUMIF(Хранение!I:I,'Тех отчёт'!A380,Хранение!G:G)</f>
        <v>0</v>
      </c>
      <c r="T380" s="55">
        <f t="shared" si="23"/>
        <v>0</v>
      </c>
    </row>
    <row r="381" spans="1:20" x14ac:dyDescent="0.3">
      <c r="A381" s="46" t="s">
        <v>404</v>
      </c>
      <c r="C381" s="37" t="e">
        <f>INDEX(Себестоимость!B:B,MATCH('Тех отчёт'!A381,Себестоимость!A:A,0))</f>
        <v>#N/A</v>
      </c>
      <c r="D381" s="39">
        <f>SUMIF(Заказы!A:A,'Тех отчёт'!A381,Заказы!J:J)</f>
        <v>0</v>
      </c>
      <c r="E381" s="40">
        <f>SUMIF(Заказы!A:A,'Тех отчёт'!A381,Заказы!F:F)</f>
        <v>0</v>
      </c>
      <c r="F381" s="52">
        <f>INDEX('Расшифровка отчёта'!O:O,MATCH('Тех отчёт'!A381,'Расшифровка отчёта'!B:B,0))</f>
        <v>0</v>
      </c>
      <c r="G381" s="40">
        <f>INDEX('Расшифровка отчёта'!P:P,MATCH('Тех отчёт'!A381,'Расшифровка отчёта'!B:B,0))</f>
        <v>0</v>
      </c>
      <c r="H381" s="41" t="str">
        <f t="shared" si="20"/>
        <v>-</v>
      </c>
      <c r="I381" s="42">
        <f t="shared" si="21"/>
        <v>0</v>
      </c>
      <c r="J381" s="41" t="str">
        <f t="shared" si="22"/>
        <v>-</v>
      </c>
      <c r="L381" s="43" t="e">
        <f>AVERAGEIF('Начисления и компенсации по тов'!A:A,'Тех отчёт'!A381,'Начисления и компенсации по тов'!W:W)</f>
        <v>#DIV/0!</v>
      </c>
      <c r="M381" s="37">
        <f>INDEX('Расшифровка отчёта'!H:H,MATCH('Тех отчёт'!A381,'Расшифровка отчёта'!B:B,0))</f>
        <v>0</v>
      </c>
      <c r="N381" s="37">
        <f>IFERROR(INDEX('Расшифровка отчёта'!#REF!,MATCH('Тех отчёт'!A381,'Расшифровка отчёта'!B:B,0)),0)</f>
        <v>0</v>
      </c>
      <c r="O381" s="52">
        <f>INDEX('Расшифровка отчёта'!K:K,MATCH('Тех отчёт'!A381,'Расшифровка отчёта'!B:B,0))</f>
        <v>0</v>
      </c>
      <c r="P381" s="37">
        <f>IFERROR(INDEX(Реклама!#REF!,MATCH('Тех отчёт'!A381,Реклама!#REF!,0)),0)</f>
        <v>0</v>
      </c>
      <c r="Q381" s="37" t="e">
        <f>INDEX('Расшифровка отчёта'!#REF!,MATCH('Тех отчёт'!A381,'Расшифровка отчёта'!B:B,0))</f>
        <v>#REF!</v>
      </c>
      <c r="R381" s="37">
        <f>IFERROR(INDEX('Расшифровка отчёта'!L:L,MATCH('Тех отчёт'!A381,'Расшифровка отчёта'!B:B,0)),0)</f>
        <v>0</v>
      </c>
      <c r="S381" s="37">
        <f>SUMIF(Хранение!I:I,'Тех отчёт'!A381,Хранение!G:G)</f>
        <v>0</v>
      </c>
      <c r="T381" s="55">
        <f t="shared" si="23"/>
        <v>0</v>
      </c>
    </row>
    <row r="382" spans="1:20" x14ac:dyDescent="0.3">
      <c r="A382" s="46" t="s">
        <v>405</v>
      </c>
      <c r="C382" s="37" t="e">
        <f>INDEX(Себестоимость!B:B,MATCH('Тех отчёт'!A382,Себестоимость!A:A,0))</f>
        <v>#N/A</v>
      </c>
      <c r="D382" s="39">
        <f>SUMIF(Заказы!A:A,'Тех отчёт'!A382,Заказы!J:J)</f>
        <v>0</v>
      </c>
      <c r="E382" s="40">
        <f>SUMIF(Заказы!A:A,'Тех отчёт'!A382,Заказы!F:F)</f>
        <v>0</v>
      </c>
      <c r="F382" s="52">
        <f>INDEX('Расшифровка отчёта'!O:O,MATCH('Тех отчёт'!A382,'Расшифровка отчёта'!B:B,0))</f>
        <v>0</v>
      </c>
      <c r="G382" s="40">
        <f>INDEX('Расшифровка отчёта'!P:P,MATCH('Тех отчёт'!A382,'Расшифровка отчёта'!B:B,0))</f>
        <v>0</v>
      </c>
      <c r="H382" s="41" t="str">
        <f t="shared" si="20"/>
        <v>-</v>
      </c>
      <c r="I382" s="42">
        <f t="shared" si="21"/>
        <v>0</v>
      </c>
      <c r="J382" s="41" t="str">
        <f t="shared" si="22"/>
        <v>-</v>
      </c>
      <c r="L382" s="43" t="e">
        <f>AVERAGEIF('Начисления и компенсации по тов'!A:A,'Тех отчёт'!A382,'Начисления и компенсации по тов'!W:W)</f>
        <v>#DIV/0!</v>
      </c>
      <c r="M382" s="37">
        <f>INDEX('Расшифровка отчёта'!H:H,MATCH('Тех отчёт'!A382,'Расшифровка отчёта'!B:B,0))</f>
        <v>0</v>
      </c>
      <c r="N382" s="37">
        <f>IFERROR(INDEX('Расшифровка отчёта'!#REF!,MATCH('Тех отчёт'!A382,'Расшифровка отчёта'!B:B,0)),0)</f>
        <v>0</v>
      </c>
      <c r="O382" s="52">
        <f>INDEX('Расшифровка отчёта'!K:K,MATCH('Тех отчёт'!A382,'Расшифровка отчёта'!B:B,0))</f>
        <v>0</v>
      </c>
      <c r="P382" s="37">
        <f>IFERROR(INDEX(Реклама!#REF!,MATCH('Тех отчёт'!A382,Реклама!#REF!,0)),0)</f>
        <v>0</v>
      </c>
      <c r="Q382" s="37" t="e">
        <f>INDEX('Расшифровка отчёта'!#REF!,MATCH('Тех отчёт'!A382,'Расшифровка отчёта'!B:B,0))</f>
        <v>#REF!</v>
      </c>
      <c r="R382" s="37">
        <f>IFERROR(INDEX('Расшифровка отчёта'!L:L,MATCH('Тех отчёт'!A382,'Расшифровка отчёта'!B:B,0)),0)</f>
        <v>0</v>
      </c>
      <c r="S382" s="37">
        <f>SUMIF(Хранение!I:I,'Тех отчёт'!A382,Хранение!G:G)</f>
        <v>0</v>
      </c>
      <c r="T382" s="55">
        <f t="shared" si="23"/>
        <v>0</v>
      </c>
    </row>
    <row r="383" spans="1:20" x14ac:dyDescent="0.3">
      <c r="A383" s="46" t="s">
        <v>406</v>
      </c>
      <c r="C383" s="37" t="e">
        <f>INDEX(Себестоимость!B:B,MATCH('Тех отчёт'!A383,Себестоимость!A:A,0))</f>
        <v>#N/A</v>
      </c>
      <c r="D383" s="39">
        <f>SUMIF(Заказы!A:A,'Тех отчёт'!A383,Заказы!J:J)</f>
        <v>0</v>
      </c>
      <c r="E383" s="40">
        <f>SUMIF(Заказы!A:A,'Тех отчёт'!A383,Заказы!F:F)</f>
        <v>0</v>
      </c>
      <c r="F383" s="52">
        <f>INDEX('Расшифровка отчёта'!O:O,MATCH('Тех отчёт'!A383,'Расшифровка отчёта'!B:B,0))</f>
        <v>0</v>
      </c>
      <c r="G383" s="40">
        <f>INDEX('Расшифровка отчёта'!P:P,MATCH('Тех отчёт'!A383,'Расшифровка отчёта'!B:B,0))</f>
        <v>0</v>
      </c>
      <c r="H383" s="41" t="str">
        <f t="shared" si="20"/>
        <v>-</v>
      </c>
      <c r="I383" s="42">
        <f t="shared" si="21"/>
        <v>0</v>
      </c>
      <c r="J383" s="41" t="str">
        <f t="shared" si="22"/>
        <v>-</v>
      </c>
      <c r="L383" s="43" t="e">
        <f>AVERAGEIF('Начисления и компенсации по тов'!A:A,'Тех отчёт'!A383,'Начисления и компенсации по тов'!W:W)</f>
        <v>#DIV/0!</v>
      </c>
      <c r="M383" s="37">
        <f>INDEX('Расшифровка отчёта'!H:H,MATCH('Тех отчёт'!A383,'Расшифровка отчёта'!B:B,0))</f>
        <v>0</v>
      </c>
      <c r="N383" s="37">
        <f>IFERROR(INDEX('Расшифровка отчёта'!#REF!,MATCH('Тех отчёт'!A383,'Расшифровка отчёта'!B:B,0)),0)</f>
        <v>0</v>
      </c>
      <c r="O383" s="52">
        <f>INDEX('Расшифровка отчёта'!K:K,MATCH('Тех отчёт'!A383,'Расшифровка отчёта'!B:B,0))</f>
        <v>0</v>
      </c>
      <c r="P383" s="37">
        <f>IFERROR(INDEX(Реклама!#REF!,MATCH('Тех отчёт'!A383,Реклама!#REF!,0)),0)</f>
        <v>0</v>
      </c>
      <c r="Q383" s="37" t="e">
        <f>INDEX('Расшифровка отчёта'!#REF!,MATCH('Тех отчёт'!A383,'Расшифровка отчёта'!B:B,0))</f>
        <v>#REF!</v>
      </c>
      <c r="R383" s="37">
        <f>IFERROR(INDEX('Расшифровка отчёта'!L:L,MATCH('Тех отчёт'!A383,'Расшифровка отчёта'!B:B,0)),0)</f>
        <v>0</v>
      </c>
      <c r="S383" s="37">
        <f>SUMIF(Хранение!I:I,'Тех отчёт'!A383,Хранение!G:G)</f>
        <v>0</v>
      </c>
      <c r="T383" s="55">
        <f t="shared" si="23"/>
        <v>0</v>
      </c>
    </row>
    <row r="384" spans="1:20" x14ac:dyDescent="0.3">
      <c r="A384" s="46" t="s">
        <v>407</v>
      </c>
      <c r="C384" s="37" t="e">
        <f>INDEX(Себестоимость!B:B,MATCH('Тех отчёт'!A384,Себестоимость!A:A,0))</f>
        <v>#N/A</v>
      </c>
      <c r="D384" s="39">
        <f>SUMIF(Заказы!A:A,'Тех отчёт'!A384,Заказы!J:J)</f>
        <v>0</v>
      </c>
      <c r="E384" s="40">
        <f>SUMIF(Заказы!A:A,'Тех отчёт'!A384,Заказы!F:F)</f>
        <v>0</v>
      </c>
      <c r="F384" s="52">
        <f>INDEX('Расшифровка отчёта'!O:O,MATCH('Тех отчёт'!A384,'Расшифровка отчёта'!B:B,0))</f>
        <v>0</v>
      </c>
      <c r="G384" s="40">
        <f>INDEX('Расшифровка отчёта'!P:P,MATCH('Тех отчёт'!A384,'Расшифровка отчёта'!B:B,0))</f>
        <v>0</v>
      </c>
      <c r="H384" s="41" t="str">
        <f t="shared" si="20"/>
        <v>-</v>
      </c>
      <c r="I384" s="42">
        <f t="shared" si="21"/>
        <v>0</v>
      </c>
      <c r="J384" s="41" t="str">
        <f t="shared" si="22"/>
        <v>-</v>
      </c>
      <c r="L384" s="43" t="e">
        <f>AVERAGEIF('Начисления и компенсации по тов'!A:A,'Тех отчёт'!A384,'Начисления и компенсации по тов'!W:W)</f>
        <v>#DIV/0!</v>
      </c>
      <c r="M384" s="37">
        <f>INDEX('Расшифровка отчёта'!H:H,MATCH('Тех отчёт'!A384,'Расшифровка отчёта'!B:B,0))</f>
        <v>0</v>
      </c>
      <c r="N384" s="37">
        <f>IFERROR(INDEX('Расшифровка отчёта'!#REF!,MATCH('Тех отчёт'!A384,'Расшифровка отчёта'!B:B,0)),0)</f>
        <v>0</v>
      </c>
      <c r="O384" s="52">
        <f>INDEX('Расшифровка отчёта'!K:K,MATCH('Тех отчёт'!A384,'Расшифровка отчёта'!B:B,0))</f>
        <v>0</v>
      </c>
      <c r="P384" s="37">
        <f>IFERROR(INDEX(Реклама!#REF!,MATCH('Тех отчёт'!A384,Реклама!#REF!,0)),0)</f>
        <v>0</v>
      </c>
      <c r="Q384" s="37" t="e">
        <f>INDEX('Расшифровка отчёта'!#REF!,MATCH('Тех отчёт'!A384,'Расшифровка отчёта'!B:B,0))</f>
        <v>#REF!</v>
      </c>
      <c r="R384" s="37">
        <f>IFERROR(INDEX('Расшифровка отчёта'!L:L,MATCH('Тех отчёт'!A384,'Расшифровка отчёта'!B:B,0)),0)</f>
        <v>0</v>
      </c>
      <c r="S384" s="37">
        <f>SUMIF(Хранение!I:I,'Тех отчёт'!A384,Хранение!G:G)</f>
        <v>0</v>
      </c>
      <c r="T384" s="55">
        <f t="shared" si="23"/>
        <v>0</v>
      </c>
    </row>
    <row r="385" spans="1:20" x14ac:dyDescent="0.3">
      <c r="A385" s="46" t="s">
        <v>408</v>
      </c>
      <c r="C385" s="37" t="e">
        <f>INDEX(Себестоимость!B:B,MATCH('Тех отчёт'!A385,Себестоимость!A:A,0))</f>
        <v>#N/A</v>
      </c>
      <c r="D385" s="39">
        <f>SUMIF(Заказы!A:A,'Тех отчёт'!A385,Заказы!J:J)</f>
        <v>0</v>
      </c>
      <c r="E385" s="40">
        <f>SUMIF(Заказы!A:A,'Тех отчёт'!A385,Заказы!F:F)</f>
        <v>0</v>
      </c>
      <c r="F385" s="52">
        <f>INDEX('Расшифровка отчёта'!O:O,MATCH('Тех отчёт'!A385,'Расшифровка отчёта'!B:B,0))</f>
        <v>0</v>
      </c>
      <c r="G385" s="40">
        <f>INDEX('Расшифровка отчёта'!P:P,MATCH('Тех отчёт'!A385,'Расшифровка отчёта'!B:B,0))</f>
        <v>0</v>
      </c>
      <c r="H385" s="41" t="str">
        <f t="shared" si="20"/>
        <v>-</v>
      </c>
      <c r="I385" s="42">
        <f t="shared" si="21"/>
        <v>0</v>
      </c>
      <c r="J385" s="41" t="str">
        <f t="shared" si="22"/>
        <v>-</v>
      </c>
      <c r="L385" s="43" t="e">
        <f>AVERAGEIF('Начисления и компенсации по тов'!A:A,'Тех отчёт'!A385,'Начисления и компенсации по тов'!W:W)</f>
        <v>#DIV/0!</v>
      </c>
      <c r="M385" s="37">
        <f>INDEX('Расшифровка отчёта'!H:H,MATCH('Тех отчёт'!A385,'Расшифровка отчёта'!B:B,0))</f>
        <v>0</v>
      </c>
      <c r="N385" s="37">
        <f>IFERROR(INDEX('Расшифровка отчёта'!#REF!,MATCH('Тех отчёт'!A385,'Расшифровка отчёта'!B:B,0)),0)</f>
        <v>0</v>
      </c>
      <c r="O385" s="52">
        <f>INDEX('Расшифровка отчёта'!K:K,MATCH('Тех отчёт'!A385,'Расшифровка отчёта'!B:B,0))</f>
        <v>0</v>
      </c>
      <c r="P385" s="37">
        <f>IFERROR(INDEX(Реклама!#REF!,MATCH('Тех отчёт'!A385,Реклама!#REF!,0)),0)</f>
        <v>0</v>
      </c>
      <c r="Q385" s="37" t="e">
        <f>INDEX('Расшифровка отчёта'!#REF!,MATCH('Тех отчёт'!A385,'Расшифровка отчёта'!B:B,0))</f>
        <v>#REF!</v>
      </c>
      <c r="R385" s="37">
        <f>IFERROR(INDEX('Расшифровка отчёта'!L:L,MATCH('Тех отчёт'!A385,'Расшифровка отчёта'!B:B,0)),0)</f>
        <v>0</v>
      </c>
      <c r="S385" s="37">
        <f>SUMIF(Хранение!I:I,'Тех отчёт'!A385,Хранение!G:G)</f>
        <v>0</v>
      </c>
      <c r="T385" s="55">
        <f t="shared" si="23"/>
        <v>0</v>
      </c>
    </row>
    <row r="386" spans="1:20" x14ac:dyDescent="0.3">
      <c r="A386" s="46" t="s">
        <v>409</v>
      </c>
      <c r="C386" s="37" t="e">
        <f>INDEX(Себестоимость!B:B,MATCH('Тех отчёт'!A386,Себестоимость!A:A,0))</f>
        <v>#N/A</v>
      </c>
      <c r="D386" s="39">
        <f>SUMIF(Заказы!A:A,'Тех отчёт'!A386,Заказы!J:J)</f>
        <v>0</v>
      </c>
      <c r="E386" s="40">
        <f>SUMIF(Заказы!A:A,'Тех отчёт'!A386,Заказы!F:F)</f>
        <v>0</v>
      </c>
      <c r="F386" s="52">
        <f>INDEX('Расшифровка отчёта'!O:O,MATCH('Тех отчёт'!A386,'Расшифровка отчёта'!B:B,0))</f>
        <v>0</v>
      </c>
      <c r="G386" s="40">
        <f>INDEX('Расшифровка отчёта'!P:P,MATCH('Тех отчёт'!A386,'Расшифровка отчёта'!B:B,0))</f>
        <v>0</v>
      </c>
      <c r="H386" s="41" t="str">
        <f t="shared" si="20"/>
        <v>-</v>
      </c>
      <c r="I386" s="42">
        <f t="shared" si="21"/>
        <v>0</v>
      </c>
      <c r="J386" s="41" t="str">
        <f t="shared" si="22"/>
        <v>-</v>
      </c>
      <c r="L386" s="43" t="e">
        <f>AVERAGEIF('Начисления и компенсации по тов'!A:A,'Тех отчёт'!A386,'Начисления и компенсации по тов'!W:W)</f>
        <v>#DIV/0!</v>
      </c>
      <c r="M386" s="37">
        <f>INDEX('Расшифровка отчёта'!H:H,MATCH('Тех отчёт'!A386,'Расшифровка отчёта'!B:B,0))</f>
        <v>0</v>
      </c>
      <c r="N386" s="37">
        <f>IFERROR(INDEX('Расшифровка отчёта'!#REF!,MATCH('Тех отчёт'!A386,'Расшифровка отчёта'!B:B,0)),0)</f>
        <v>0</v>
      </c>
      <c r="O386" s="52">
        <f>INDEX('Расшифровка отчёта'!K:K,MATCH('Тех отчёт'!A386,'Расшифровка отчёта'!B:B,0))</f>
        <v>0</v>
      </c>
      <c r="P386" s="37">
        <f>IFERROR(INDEX(Реклама!#REF!,MATCH('Тех отчёт'!A386,Реклама!#REF!,0)),0)</f>
        <v>0</v>
      </c>
      <c r="Q386" s="37" t="e">
        <f>INDEX('Расшифровка отчёта'!#REF!,MATCH('Тех отчёт'!A386,'Расшифровка отчёта'!B:B,0))</f>
        <v>#REF!</v>
      </c>
      <c r="R386" s="37">
        <f>IFERROR(INDEX('Расшифровка отчёта'!L:L,MATCH('Тех отчёт'!A386,'Расшифровка отчёта'!B:B,0)),0)</f>
        <v>0</v>
      </c>
      <c r="S386" s="37">
        <f>SUMIF(Хранение!I:I,'Тех отчёт'!A386,Хранение!G:G)</f>
        <v>0</v>
      </c>
      <c r="T386" s="55">
        <f t="shared" si="23"/>
        <v>0</v>
      </c>
    </row>
    <row r="387" spans="1:20" x14ac:dyDescent="0.3">
      <c r="A387" s="46" t="s">
        <v>410</v>
      </c>
      <c r="C387" s="37" t="e">
        <f>INDEX(Себестоимость!B:B,MATCH('Тех отчёт'!A387,Себестоимость!A:A,0))</f>
        <v>#N/A</v>
      </c>
      <c r="D387" s="39">
        <f>SUMIF(Заказы!A:A,'Тех отчёт'!A387,Заказы!J:J)</f>
        <v>0</v>
      </c>
      <c r="E387" s="40">
        <f>SUMIF(Заказы!A:A,'Тех отчёт'!A387,Заказы!F:F)</f>
        <v>0</v>
      </c>
      <c r="F387" s="52">
        <f>INDEX('Расшифровка отчёта'!O:O,MATCH('Тех отчёт'!A387,'Расшифровка отчёта'!B:B,0))</f>
        <v>0</v>
      </c>
      <c r="G387" s="40">
        <f>INDEX('Расшифровка отчёта'!P:P,MATCH('Тех отчёт'!A387,'Расшифровка отчёта'!B:B,0))</f>
        <v>0</v>
      </c>
      <c r="H387" s="41" t="str">
        <f t="shared" si="20"/>
        <v>-</v>
      </c>
      <c r="I387" s="42">
        <f t="shared" si="21"/>
        <v>0</v>
      </c>
      <c r="J387" s="41" t="str">
        <f t="shared" si="22"/>
        <v>-</v>
      </c>
      <c r="L387" s="43" t="e">
        <f>AVERAGEIF('Начисления и компенсации по тов'!A:A,'Тех отчёт'!A387,'Начисления и компенсации по тов'!W:W)</f>
        <v>#DIV/0!</v>
      </c>
      <c r="M387" s="37">
        <f>INDEX('Расшифровка отчёта'!H:H,MATCH('Тех отчёт'!A387,'Расшифровка отчёта'!B:B,0))</f>
        <v>0</v>
      </c>
      <c r="N387" s="37">
        <f>IFERROR(INDEX('Расшифровка отчёта'!#REF!,MATCH('Тех отчёт'!A387,'Расшифровка отчёта'!B:B,0)),0)</f>
        <v>0</v>
      </c>
      <c r="O387" s="52">
        <f>INDEX('Расшифровка отчёта'!K:K,MATCH('Тех отчёт'!A387,'Расшифровка отчёта'!B:B,0))</f>
        <v>0</v>
      </c>
      <c r="P387" s="37">
        <f>IFERROR(INDEX(Реклама!#REF!,MATCH('Тех отчёт'!A387,Реклама!#REF!,0)),0)</f>
        <v>0</v>
      </c>
      <c r="Q387" s="37" t="e">
        <f>INDEX('Расшифровка отчёта'!#REF!,MATCH('Тех отчёт'!A387,'Расшифровка отчёта'!B:B,0))</f>
        <v>#REF!</v>
      </c>
      <c r="R387" s="37">
        <f>IFERROR(INDEX('Расшифровка отчёта'!L:L,MATCH('Тех отчёт'!A387,'Расшифровка отчёта'!B:B,0)),0)</f>
        <v>0</v>
      </c>
      <c r="S387" s="37">
        <f>SUMIF(Хранение!I:I,'Тех отчёт'!A387,Хранение!G:G)</f>
        <v>0</v>
      </c>
      <c r="T387" s="55">
        <f t="shared" si="23"/>
        <v>0</v>
      </c>
    </row>
    <row r="388" spans="1:20" x14ac:dyDescent="0.3">
      <c r="A388" s="46" t="s">
        <v>411</v>
      </c>
      <c r="C388" s="37" t="e">
        <f>INDEX(Себестоимость!B:B,MATCH('Тех отчёт'!A388,Себестоимость!A:A,0))</f>
        <v>#N/A</v>
      </c>
      <c r="D388" s="39">
        <f>SUMIF(Заказы!A:A,'Тех отчёт'!A388,Заказы!J:J)</f>
        <v>0</v>
      </c>
      <c r="E388" s="40">
        <f>SUMIF(Заказы!A:A,'Тех отчёт'!A388,Заказы!F:F)</f>
        <v>0</v>
      </c>
      <c r="F388" s="52">
        <f>INDEX('Расшифровка отчёта'!O:O,MATCH('Тех отчёт'!A388,'Расшифровка отчёта'!B:B,0))</f>
        <v>0</v>
      </c>
      <c r="G388" s="40">
        <f>INDEX('Расшифровка отчёта'!P:P,MATCH('Тех отчёт'!A388,'Расшифровка отчёта'!B:B,0))</f>
        <v>0</v>
      </c>
      <c r="H388" s="41" t="str">
        <f t="shared" ref="H388:H451" si="24">IFERROR(G388/E388,"-")</f>
        <v>-</v>
      </c>
      <c r="I388" s="42">
        <f t="shared" ref="I388:I451" si="25">IFERROR((F388-M388-N388-(O388*G388)-(C388*G388)-P388-Q388-R388-S388-T388),0)</f>
        <v>0</v>
      </c>
      <c r="J388" s="41" t="str">
        <f t="shared" ref="J388:J451" si="26">IFERROR(I388/F388,"-")</f>
        <v>-</v>
      </c>
      <c r="L388" s="43" t="e">
        <f>AVERAGEIF('Начисления и компенсации по тов'!A:A,'Тех отчёт'!A388,'Начисления и компенсации по тов'!W:W)</f>
        <v>#DIV/0!</v>
      </c>
      <c r="M388" s="37">
        <f>INDEX('Расшифровка отчёта'!H:H,MATCH('Тех отчёт'!A388,'Расшифровка отчёта'!B:B,0))</f>
        <v>0</v>
      </c>
      <c r="N388" s="37">
        <f>IFERROR(INDEX('Расшифровка отчёта'!#REF!,MATCH('Тех отчёт'!A388,'Расшифровка отчёта'!B:B,0)),0)</f>
        <v>0</v>
      </c>
      <c r="O388" s="52">
        <f>INDEX('Расшифровка отчёта'!K:K,MATCH('Тех отчёт'!A388,'Расшифровка отчёта'!B:B,0))</f>
        <v>0</v>
      </c>
      <c r="P388" s="37">
        <f>IFERROR(INDEX(Реклама!#REF!,MATCH('Тех отчёт'!A388,Реклама!#REF!,0)),0)</f>
        <v>0</v>
      </c>
      <c r="Q388" s="37" t="e">
        <f>INDEX('Расшифровка отчёта'!#REF!,MATCH('Тех отчёт'!A388,'Расшифровка отчёта'!B:B,0))</f>
        <v>#REF!</v>
      </c>
      <c r="R388" s="37">
        <f>IFERROR(INDEX('Расшифровка отчёта'!L:L,MATCH('Тех отчёт'!A388,'Расшифровка отчёта'!B:B,0)),0)</f>
        <v>0</v>
      </c>
      <c r="S388" s="37">
        <f>SUMIF(Хранение!I:I,'Тех отчёт'!A388,Хранение!G:G)</f>
        <v>0</v>
      </c>
      <c r="T388" s="55">
        <f t="shared" ref="T388:T451" si="27">F388*$T$2</f>
        <v>0</v>
      </c>
    </row>
    <row r="389" spans="1:20" x14ac:dyDescent="0.3">
      <c r="A389" s="46" t="s">
        <v>412</v>
      </c>
      <c r="C389" s="37" t="e">
        <f>INDEX(Себестоимость!B:B,MATCH('Тех отчёт'!A389,Себестоимость!A:A,0))</f>
        <v>#N/A</v>
      </c>
      <c r="D389" s="39">
        <f>SUMIF(Заказы!A:A,'Тех отчёт'!A389,Заказы!J:J)</f>
        <v>0</v>
      </c>
      <c r="E389" s="40">
        <f>SUMIF(Заказы!A:A,'Тех отчёт'!A389,Заказы!F:F)</f>
        <v>0</v>
      </c>
      <c r="F389" s="52">
        <f>INDEX('Расшифровка отчёта'!O:O,MATCH('Тех отчёт'!A389,'Расшифровка отчёта'!B:B,0))</f>
        <v>0</v>
      </c>
      <c r="G389" s="40">
        <f>INDEX('Расшифровка отчёта'!P:P,MATCH('Тех отчёт'!A389,'Расшифровка отчёта'!B:B,0))</f>
        <v>0</v>
      </c>
      <c r="H389" s="41" t="str">
        <f t="shared" si="24"/>
        <v>-</v>
      </c>
      <c r="I389" s="42">
        <f t="shared" si="25"/>
        <v>0</v>
      </c>
      <c r="J389" s="41" t="str">
        <f t="shared" si="26"/>
        <v>-</v>
      </c>
      <c r="L389" s="43" t="e">
        <f>AVERAGEIF('Начисления и компенсации по тов'!A:A,'Тех отчёт'!A389,'Начисления и компенсации по тов'!W:W)</f>
        <v>#DIV/0!</v>
      </c>
      <c r="M389" s="37">
        <f>INDEX('Расшифровка отчёта'!H:H,MATCH('Тех отчёт'!A389,'Расшифровка отчёта'!B:B,0))</f>
        <v>0</v>
      </c>
      <c r="N389" s="37">
        <f>IFERROR(INDEX('Расшифровка отчёта'!#REF!,MATCH('Тех отчёт'!A389,'Расшифровка отчёта'!B:B,0)),0)</f>
        <v>0</v>
      </c>
      <c r="O389" s="52">
        <f>INDEX('Расшифровка отчёта'!K:K,MATCH('Тех отчёт'!A389,'Расшифровка отчёта'!B:B,0))</f>
        <v>0</v>
      </c>
      <c r="P389" s="37">
        <f>IFERROR(INDEX(Реклама!#REF!,MATCH('Тех отчёт'!A389,Реклама!#REF!,0)),0)</f>
        <v>0</v>
      </c>
      <c r="Q389" s="37" t="e">
        <f>INDEX('Расшифровка отчёта'!#REF!,MATCH('Тех отчёт'!A389,'Расшифровка отчёта'!B:B,0))</f>
        <v>#REF!</v>
      </c>
      <c r="R389" s="37">
        <f>IFERROR(INDEX('Расшифровка отчёта'!L:L,MATCH('Тех отчёт'!A389,'Расшифровка отчёта'!B:B,0)),0)</f>
        <v>0</v>
      </c>
      <c r="S389" s="37">
        <f>SUMIF(Хранение!I:I,'Тех отчёт'!A389,Хранение!G:G)</f>
        <v>0</v>
      </c>
      <c r="T389" s="55">
        <f t="shared" si="27"/>
        <v>0</v>
      </c>
    </row>
    <row r="390" spans="1:20" x14ac:dyDescent="0.3">
      <c r="A390" s="46" t="s">
        <v>413</v>
      </c>
      <c r="C390" s="37" t="e">
        <f>INDEX(Себестоимость!B:B,MATCH('Тех отчёт'!A390,Себестоимость!A:A,0))</f>
        <v>#N/A</v>
      </c>
      <c r="D390" s="39">
        <f>SUMIF(Заказы!A:A,'Тех отчёт'!A390,Заказы!J:J)</f>
        <v>0</v>
      </c>
      <c r="E390" s="40">
        <f>SUMIF(Заказы!A:A,'Тех отчёт'!A390,Заказы!F:F)</f>
        <v>0</v>
      </c>
      <c r="F390" s="52">
        <f>INDEX('Расшифровка отчёта'!O:O,MATCH('Тех отчёт'!A390,'Расшифровка отчёта'!B:B,0))</f>
        <v>0</v>
      </c>
      <c r="G390" s="40">
        <f>INDEX('Расшифровка отчёта'!P:P,MATCH('Тех отчёт'!A390,'Расшифровка отчёта'!B:B,0))</f>
        <v>0</v>
      </c>
      <c r="H390" s="41" t="str">
        <f t="shared" si="24"/>
        <v>-</v>
      </c>
      <c r="I390" s="42">
        <f t="shared" si="25"/>
        <v>0</v>
      </c>
      <c r="J390" s="41" t="str">
        <f t="shared" si="26"/>
        <v>-</v>
      </c>
      <c r="L390" s="43" t="e">
        <f>AVERAGEIF('Начисления и компенсации по тов'!A:A,'Тех отчёт'!A390,'Начисления и компенсации по тов'!W:W)</f>
        <v>#DIV/0!</v>
      </c>
      <c r="M390" s="37">
        <f>INDEX('Расшифровка отчёта'!H:H,MATCH('Тех отчёт'!A390,'Расшифровка отчёта'!B:B,0))</f>
        <v>0</v>
      </c>
      <c r="N390" s="37">
        <f>IFERROR(INDEX('Расшифровка отчёта'!#REF!,MATCH('Тех отчёт'!A390,'Расшифровка отчёта'!B:B,0)),0)</f>
        <v>0</v>
      </c>
      <c r="O390" s="52">
        <f>INDEX('Расшифровка отчёта'!K:K,MATCH('Тех отчёт'!A390,'Расшифровка отчёта'!B:B,0))</f>
        <v>0</v>
      </c>
      <c r="P390" s="37">
        <f>IFERROR(INDEX(Реклама!#REF!,MATCH('Тех отчёт'!A390,Реклама!#REF!,0)),0)</f>
        <v>0</v>
      </c>
      <c r="Q390" s="37" t="e">
        <f>INDEX('Расшифровка отчёта'!#REF!,MATCH('Тех отчёт'!A390,'Расшифровка отчёта'!B:B,0))</f>
        <v>#REF!</v>
      </c>
      <c r="R390" s="37">
        <f>IFERROR(INDEX('Расшифровка отчёта'!L:L,MATCH('Тех отчёт'!A390,'Расшифровка отчёта'!B:B,0)),0)</f>
        <v>0</v>
      </c>
      <c r="S390" s="37">
        <f>SUMIF(Хранение!I:I,'Тех отчёт'!A390,Хранение!G:G)</f>
        <v>0</v>
      </c>
      <c r="T390" s="55">
        <f t="shared" si="27"/>
        <v>0</v>
      </c>
    </row>
    <row r="391" spans="1:20" x14ac:dyDescent="0.3">
      <c r="A391" s="46" t="s">
        <v>414</v>
      </c>
      <c r="C391" s="37" t="e">
        <f>INDEX(Себестоимость!B:B,MATCH('Тех отчёт'!A391,Себестоимость!A:A,0))</f>
        <v>#N/A</v>
      </c>
      <c r="D391" s="39">
        <f>SUMIF(Заказы!A:A,'Тех отчёт'!A391,Заказы!J:J)</f>
        <v>0</v>
      </c>
      <c r="E391" s="40">
        <f>SUMIF(Заказы!A:A,'Тех отчёт'!A391,Заказы!F:F)</f>
        <v>0</v>
      </c>
      <c r="F391" s="52">
        <f>INDEX('Расшифровка отчёта'!O:O,MATCH('Тех отчёт'!A391,'Расшифровка отчёта'!B:B,0))</f>
        <v>0</v>
      </c>
      <c r="G391" s="40">
        <f>INDEX('Расшифровка отчёта'!P:P,MATCH('Тех отчёт'!A391,'Расшифровка отчёта'!B:B,0))</f>
        <v>0</v>
      </c>
      <c r="H391" s="41" t="str">
        <f t="shared" si="24"/>
        <v>-</v>
      </c>
      <c r="I391" s="42">
        <f t="shared" si="25"/>
        <v>0</v>
      </c>
      <c r="J391" s="41" t="str">
        <f t="shared" si="26"/>
        <v>-</v>
      </c>
      <c r="L391" s="43" t="e">
        <f>AVERAGEIF('Начисления и компенсации по тов'!A:A,'Тех отчёт'!A391,'Начисления и компенсации по тов'!W:W)</f>
        <v>#DIV/0!</v>
      </c>
      <c r="M391" s="37">
        <f>INDEX('Расшифровка отчёта'!H:H,MATCH('Тех отчёт'!A391,'Расшифровка отчёта'!B:B,0))</f>
        <v>0</v>
      </c>
      <c r="N391" s="37">
        <f>IFERROR(INDEX('Расшифровка отчёта'!#REF!,MATCH('Тех отчёт'!A391,'Расшифровка отчёта'!B:B,0)),0)</f>
        <v>0</v>
      </c>
      <c r="O391" s="52">
        <f>INDEX('Расшифровка отчёта'!K:K,MATCH('Тех отчёт'!A391,'Расшифровка отчёта'!B:B,0))</f>
        <v>0</v>
      </c>
      <c r="P391" s="37">
        <f>IFERROR(INDEX(Реклама!#REF!,MATCH('Тех отчёт'!A391,Реклама!#REF!,0)),0)</f>
        <v>0</v>
      </c>
      <c r="Q391" s="37" t="e">
        <f>INDEX('Расшифровка отчёта'!#REF!,MATCH('Тех отчёт'!A391,'Расшифровка отчёта'!B:B,0))</f>
        <v>#REF!</v>
      </c>
      <c r="R391" s="37">
        <f>IFERROR(INDEX('Расшифровка отчёта'!L:L,MATCH('Тех отчёт'!A391,'Расшифровка отчёта'!B:B,0)),0)</f>
        <v>0</v>
      </c>
      <c r="S391" s="37">
        <f>SUMIF(Хранение!I:I,'Тех отчёт'!A391,Хранение!G:G)</f>
        <v>0</v>
      </c>
      <c r="T391" s="55">
        <f t="shared" si="27"/>
        <v>0</v>
      </c>
    </row>
    <row r="392" spans="1:20" x14ac:dyDescent="0.3">
      <c r="A392" s="46" t="s">
        <v>415</v>
      </c>
      <c r="C392" s="37" t="e">
        <f>INDEX(Себестоимость!B:B,MATCH('Тех отчёт'!A392,Себестоимость!A:A,0))</f>
        <v>#N/A</v>
      </c>
      <c r="D392" s="39">
        <f>SUMIF(Заказы!A:A,'Тех отчёт'!A392,Заказы!J:J)</f>
        <v>0</v>
      </c>
      <c r="E392" s="40">
        <f>SUMIF(Заказы!A:A,'Тех отчёт'!A392,Заказы!F:F)</f>
        <v>0</v>
      </c>
      <c r="F392" s="52">
        <f>INDEX('Расшифровка отчёта'!O:O,MATCH('Тех отчёт'!A392,'Расшифровка отчёта'!B:B,0))</f>
        <v>0</v>
      </c>
      <c r="G392" s="40">
        <f>INDEX('Расшифровка отчёта'!P:P,MATCH('Тех отчёт'!A392,'Расшифровка отчёта'!B:B,0))</f>
        <v>0</v>
      </c>
      <c r="H392" s="41" t="str">
        <f t="shared" si="24"/>
        <v>-</v>
      </c>
      <c r="I392" s="42">
        <f t="shared" si="25"/>
        <v>0</v>
      </c>
      <c r="J392" s="41" t="str">
        <f t="shared" si="26"/>
        <v>-</v>
      </c>
      <c r="L392" s="43" t="e">
        <f>AVERAGEIF('Начисления и компенсации по тов'!A:A,'Тех отчёт'!A392,'Начисления и компенсации по тов'!W:W)</f>
        <v>#DIV/0!</v>
      </c>
      <c r="M392" s="37">
        <f>INDEX('Расшифровка отчёта'!H:H,MATCH('Тех отчёт'!A392,'Расшифровка отчёта'!B:B,0))</f>
        <v>0</v>
      </c>
      <c r="N392" s="37">
        <f>IFERROR(INDEX('Расшифровка отчёта'!#REF!,MATCH('Тех отчёт'!A392,'Расшифровка отчёта'!B:B,0)),0)</f>
        <v>0</v>
      </c>
      <c r="O392" s="52">
        <f>INDEX('Расшифровка отчёта'!K:K,MATCH('Тех отчёт'!A392,'Расшифровка отчёта'!B:B,0))</f>
        <v>0</v>
      </c>
      <c r="P392" s="37">
        <f>IFERROR(INDEX(Реклама!#REF!,MATCH('Тех отчёт'!A392,Реклама!#REF!,0)),0)</f>
        <v>0</v>
      </c>
      <c r="Q392" s="37" t="e">
        <f>INDEX('Расшифровка отчёта'!#REF!,MATCH('Тех отчёт'!A392,'Расшифровка отчёта'!B:B,0))</f>
        <v>#REF!</v>
      </c>
      <c r="R392" s="37">
        <f>IFERROR(INDEX('Расшифровка отчёта'!L:L,MATCH('Тех отчёт'!A392,'Расшифровка отчёта'!B:B,0)),0)</f>
        <v>0</v>
      </c>
      <c r="S392" s="37">
        <f>SUMIF(Хранение!I:I,'Тех отчёт'!A392,Хранение!G:G)</f>
        <v>0</v>
      </c>
      <c r="T392" s="55">
        <f t="shared" si="27"/>
        <v>0</v>
      </c>
    </row>
    <row r="393" spans="1:20" x14ac:dyDescent="0.3">
      <c r="A393" s="46" t="s">
        <v>416</v>
      </c>
      <c r="C393" s="37" t="e">
        <f>INDEX(Себестоимость!B:B,MATCH('Тех отчёт'!A393,Себестоимость!A:A,0))</f>
        <v>#N/A</v>
      </c>
      <c r="D393" s="39">
        <f>SUMIF(Заказы!A:A,'Тех отчёт'!A393,Заказы!J:J)</f>
        <v>0</v>
      </c>
      <c r="E393" s="40">
        <f>SUMIF(Заказы!A:A,'Тех отчёт'!A393,Заказы!F:F)</f>
        <v>0</v>
      </c>
      <c r="F393" s="52">
        <f>INDEX('Расшифровка отчёта'!O:O,MATCH('Тех отчёт'!A393,'Расшифровка отчёта'!B:B,0))</f>
        <v>0</v>
      </c>
      <c r="G393" s="40">
        <f>INDEX('Расшифровка отчёта'!P:P,MATCH('Тех отчёт'!A393,'Расшифровка отчёта'!B:B,0))</f>
        <v>0</v>
      </c>
      <c r="H393" s="41" t="str">
        <f t="shared" si="24"/>
        <v>-</v>
      </c>
      <c r="I393" s="42">
        <f t="shared" si="25"/>
        <v>0</v>
      </c>
      <c r="J393" s="41" t="str">
        <f t="shared" si="26"/>
        <v>-</v>
      </c>
      <c r="L393" s="43" t="e">
        <f>AVERAGEIF('Начисления и компенсации по тов'!A:A,'Тех отчёт'!A393,'Начисления и компенсации по тов'!W:W)</f>
        <v>#DIV/0!</v>
      </c>
      <c r="M393" s="37">
        <f>INDEX('Расшифровка отчёта'!H:H,MATCH('Тех отчёт'!A393,'Расшифровка отчёта'!B:B,0))</f>
        <v>0</v>
      </c>
      <c r="N393" s="37">
        <f>IFERROR(INDEX('Расшифровка отчёта'!#REF!,MATCH('Тех отчёт'!A393,'Расшифровка отчёта'!B:B,0)),0)</f>
        <v>0</v>
      </c>
      <c r="O393" s="52">
        <f>INDEX('Расшифровка отчёта'!K:K,MATCH('Тех отчёт'!A393,'Расшифровка отчёта'!B:B,0))</f>
        <v>0</v>
      </c>
      <c r="P393" s="37">
        <f>IFERROR(INDEX(Реклама!#REF!,MATCH('Тех отчёт'!A393,Реклама!#REF!,0)),0)</f>
        <v>0</v>
      </c>
      <c r="Q393" s="37" t="e">
        <f>INDEX('Расшифровка отчёта'!#REF!,MATCH('Тех отчёт'!A393,'Расшифровка отчёта'!B:B,0))</f>
        <v>#REF!</v>
      </c>
      <c r="R393" s="37">
        <f>IFERROR(INDEX('Расшифровка отчёта'!L:L,MATCH('Тех отчёт'!A393,'Расшифровка отчёта'!B:B,0)),0)</f>
        <v>0</v>
      </c>
      <c r="S393" s="37">
        <f>SUMIF(Хранение!I:I,'Тех отчёт'!A393,Хранение!G:G)</f>
        <v>0</v>
      </c>
      <c r="T393" s="55">
        <f t="shared" si="27"/>
        <v>0</v>
      </c>
    </row>
    <row r="394" spans="1:20" x14ac:dyDescent="0.3">
      <c r="A394" s="46" t="s">
        <v>417</v>
      </c>
      <c r="C394" s="37" t="e">
        <f>INDEX(Себестоимость!B:B,MATCH('Тех отчёт'!A394,Себестоимость!A:A,0))</f>
        <v>#N/A</v>
      </c>
      <c r="D394" s="39">
        <f>SUMIF(Заказы!A:A,'Тех отчёт'!A394,Заказы!J:J)</f>
        <v>0</v>
      </c>
      <c r="E394" s="40">
        <f>SUMIF(Заказы!A:A,'Тех отчёт'!A394,Заказы!F:F)</f>
        <v>0</v>
      </c>
      <c r="F394" s="52">
        <f>INDEX('Расшифровка отчёта'!O:O,MATCH('Тех отчёт'!A394,'Расшифровка отчёта'!B:B,0))</f>
        <v>0</v>
      </c>
      <c r="G394" s="40">
        <f>INDEX('Расшифровка отчёта'!P:P,MATCH('Тех отчёт'!A394,'Расшифровка отчёта'!B:B,0))</f>
        <v>0</v>
      </c>
      <c r="H394" s="41" t="str">
        <f t="shared" si="24"/>
        <v>-</v>
      </c>
      <c r="I394" s="42">
        <f t="shared" si="25"/>
        <v>0</v>
      </c>
      <c r="J394" s="41" t="str">
        <f t="shared" si="26"/>
        <v>-</v>
      </c>
      <c r="L394" s="43" t="e">
        <f>AVERAGEIF('Начисления и компенсации по тов'!A:A,'Тех отчёт'!A394,'Начисления и компенсации по тов'!W:W)</f>
        <v>#DIV/0!</v>
      </c>
      <c r="M394" s="37">
        <f>INDEX('Расшифровка отчёта'!H:H,MATCH('Тех отчёт'!A394,'Расшифровка отчёта'!B:B,0))</f>
        <v>0</v>
      </c>
      <c r="N394" s="37">
        <f>IFERROR(INDEX('Расшифровка отчёта'!#REF!,MATCH('Тех отчёт'!A394,'Расшифровка отчёта'!B:B,0)),0)</f>
        <v>0</v>
      </c>
      <c r="O394" s="52">
        <f>INDEX('Расшифровка отчёта'!K:K,MATCH('Тех отчёт'!A394,'Расшифровка отчёта'!B:B,0))</f>
        <v>0</v>
      </c>
      <c r="P394" s="37">
        <f>IFERROR(INDEX(Реклама!#REF!,MATCH('Тех отчёт'!A394,Реклама!#REF!,0)),0)</f>
        <v>0</v>
      </c>
      <c r="Q394" s="37" t="e">
        <f>INDEX('Расшифровка отчёта'!#REF!,MATCH('Тех отчёт'!A394,'Расшифровка отчёта'!B:B,0))</f>
        <v>#REF!</v>
      </c>
      <c r="R394" s="37">
        <f>IFERROR(INDEX('Расшифровка отчёта'!L:L,MATCH('Тех отчёт'!A394,'Расшифровка отчёта'!B:B,0)),0)</f>
        <v>0</v>
      </c>
      <c r="S394" s="37">
        <f>SUMIF(Хранение!I:I,'Тех отчёт'!A394,Хранение!G:G)</f>
        <v>0</v>
      </c>
      <c r="T394" s="55">
        <f t="shared" si="27"/>
        <v>0</v>
      </c>
    </row>
    <row r="395" spans="1:20" x14ac:dyDescent="0.3">
      <c r="A395" s="46" t="s">
        <v>418</v>
      </c>
      <c r="C395" s="37" t="e">
        <f>INDEX(Себестоимость!B:B,MATCH('Тех отчёт'!A395,Себестоимость!A:A,0))</f>
        <v>#N/A</v>
      </c>
      <c r="D395" s="39">
        <f>SUMIF(Заказы!A:A,'Тех отчёт'!A395,Заказы!J:J)</f>
        <v>0</v>
      </c>
      <c r="E395" s="40">
        <f>SUMIF(Заказы!A:A,'Тех отчёт'!A395,Заказы!F:F)</f>
        <v>0</v>
      </c>
      <c r="F395" s="52">
        <f>INDEX('Расшифровка отчёта'!O:O,MATCH('Тех отчёт'!A395,'Расшифровка отчёта'!B:B,0))</f>
        <v>0</v>
      </c>
      <c r="G395" s="40">
        <f>INDEX('Расшифровка отчёта'!P:P,MATCH('Тех отчёт'!A395,'Расшифровка отчёта'!B:B,0))</f>
        <v>0</v>
      </c>
      <c r="H395" s="41" t="str">
        <f t="shared" si="24"/>
        <v>-</v>
      </c>
      <c r="I395" s="42">
        <f t="shared" si="25"/>
        <v>0</v>
      </c>
      <c r="J395" s="41" t="str">
        <f t="shared" si="26"/>
        <v>-</v>
      </c>
      <c r="L395" s="43" t="e">
        <f>AVERAGEIF('Начисления и компенсации по тов'!A:A,'Тех отчёт'!A395,'Начисления и компенсации по тов'!W:W)</f>
        <v>#DIV/0!</v>
      </c>
      <c r="M395" s="37">
        <f>INDEX('Расшифровка отчёта'!H:H,MATCH('Тех отчёт'!A395,'Расшифровка отчёта'!B:B,0))</f>
        <v>0</v>
      </c>
      <c r="N395" s="37">
        <f>IFERROR(INDEX('Расшифровка отчёта'!#REF!,MATCH('Тех отчёт'!A395,'Расшифровка отчёта'!B:B,0)),0)</f>
        <v>0</v>
      </c>
      <c r="O395" s="52">
        <f>INDEX('Расшифровка отчёта'!K:K,MATCH('Тех отчёт'!A395,'Расшифровка отчёта'!B:B,0))</f>
        <v>0</v>
      </c>
      <c r="P395" s="37">
        <f>IFERROR(INDEX(Реклама!#REF!,MATCH('Тех отчёт'!A395,Реклама!#REF!,0)),0)</f>
        <v>0</v>
      </c>
      <c r="Q395" s="37" t="e">
        <f>INDEX('Расшифровка отчёта'!#REF!,MATCH('Тех отчёт'!A395,'Расшифровка отчёта'!B:B,0))</f>
        <v>#REF!</v>
      </c>
      <c r="R395" s="37">
        <f>IFERROR(INDEX('Расшифровка отчёта'!L:L,MATCH('Тех отчёт'!A395,'Расшифровка отчёта'!B:B,0)),0)</f>
        <v>0</v>
      </c>
      <c r="S395" s="37">
        <f>SUMIF(Хранение!I:I,'Тех отчёт'!A395,Хранение!G:G)</f>
        <v>0</v>
      </c>
      <c r="T395" s="55">
        <f t="shared" si="27"/>
        <v>0</v>
      </c>
    </row>
    <row r="396" spans="1:20" x14ac:dyDescent="0.3">
      <c r="A396" s="46" t="s">
        <v>419</v>
      </c>
      <c r="C396" s="37" t="e">
        <f>INDEX(Себестоимость!B:B,MATCH('Тех отчёт'!A396,Себестоимость!A:A,0))</f>
        <v>#N/A</v>
      </c>
      <c r="D396" s="39">
        <f>SUMIF(Заказы!A:A,'Тех отчёт'!A396,Заказы!J:J)</f>
        <v>0</v>
      </c>
      <c r="E396" s="40">
        <f>SUMIF(Заказы!A:A,'Тех отчёт'!A396,Заказы!F:F)</f>
        <v>0</v>
      </c>
      <c r="F396" s="52">
        <f>INDEX('Расшифровка отчёта'!O:O,MATCH('Тех отчёт'!A396,'Расшифровка отчёта'!B:B,0))</f>
        <v>0</v>
      </c>
      <c r="G396" s="40">
        <f>INDEX('Расшифровка отчёта'!P:P,MATCH('Тех отчёт'!A396,'Расшифровка отчёта'!B:B,0))</f>
        <v>0</v>
      </c>
      <c r="H396" s="41" t="str">
        <f t="shared" si="24"/>
        <v>-</v>
      </c>
      <c r="I396" s="42">
        <f t="shared" si="25"/>
        <v>0</v>
      </c>
      <c r="J396" s="41" t="str">
        <f t="shared" si="26"/>
        <v>-</v>
      </c>
      <c r="L396" s="43" t="e">
        <f>AVERAGEIF('Начисления и компенсации по тов'!A:A,'Тех отчёт'!A396,'Начисления и компенсации по тов'!W:W)</f>
        <v>#DIV/0!</v>
      </c>
      <c r="M396" s="37">
        <f>INDEX('Расшифровка отчёта'!H:H,MATCH('Тех отчёт'!A396,'Расшифровка отчёта'!B:B,0))</f>
        <v>0</v>
      </c>
      <c r="N396" s="37">
        <f>IFERROR(INDEX('Расшифровка отчёта'!#REF!,MATCH('Тех отчёт'!A396,'Расшифровка отчёта'!B:B,0)),0)</f>
        <v>0</v>
      </c>
      <c r="O396" s="52">
        <f>INDEX('Расшифровка отчёта'!K:K,MATCH('Тех отчёт'!A396,'Расшифровка отчёта'!B:B,0))</f>
        <v>0</v>
      </c>
      <c r="P396" s="37">
        <f>IFERROR(INDEX(Реклама!#REF!,MATCH('Тех отчёт'!A396,Реклама!#REF!,0)),0)</f>
        <v>0</v>
      </c>
      <c r="Q396" s="37" t="e">
        <f>INDEX('Расшифровка отчёта'!#REF!,MATCH('Тех отчёт'!A396,'Расшифровка отчёта'!B:B,0))</f>
        <v>#REF!</v>
      </c>
      <c r="R396" s="37">
        <f>IFERROR(INDEX('Расшифровка отчёта'!L:L,MATCH('Тех отчёт'!A396,'Расшифровка отчёта'!B:B,0)),0)</f>
        <v>0</v>
      </c>
      <c r="S396" s="37">
        <f>SUMIF(Хранение!I:I,'Тех отчёт'!A396,Хранение!G:G)</f>
        <v>0</v>
      </c>
      <c r="T396" s="55">
        <f t="shared" si="27"/>
        <v>0</v>
      </c>
    </row>
    <row r="397" spans="1:20" x14ac:dyDescent="0.3">
      <c r="A397" s="46" t="s">
        <v>420</v>
      </c>
      <c r="C397" s="37" t="e">
        <f>INDEX(Себестоимость!B:B,MATCH('Тех отчёт'!A397,Себестоимость!A:A,0))</f>
        <v>#N/A</v>
      </c>
      <c r="D397" s="39">
        <f>SUMIF(Заказы!A:A,'Тех отчёт'!A397,Заказы!J:J)</f>
        <v>0</v>
      </c>
      <c r="E397" s="40">
        <f>SUMIF(Заказы!A:A,'Тех отчёт'!A397,Заказы!F:F)</f>
        <v>0</v>
      </c>
      <c r="F397" s="52">
        <f>INDEX('Расшифровка отчёта'!O:O,MATCH('Тех отчёт'!A397,'Расшифровка отчёта'!B:B,0))</f>
        <v>0</v>
      </c>
      <c r="G397" s="40">
        <f>INDEX('Расшифровка отчёта'!P:P,MATCH('Тех отчёт'!A397,'Расшифровка отчёта'!B:B,0))</f>
        <v>0</v>
      </c>
      <c r="H397" s="41" t="str">
        <f t="shared" si="24"/>
        <v>-</v>
      </c>
      <c r="I397" s="42">
        <f t="shared" si="25"/>
        <v>0</v>
      </c>
      <c r="J397" s="41" t="str">
        <f t="shared" si="26"/>
        <v>-</v>
      </c>
      <c r="L397" s="43" t="e">
        <f>AVERAGEIF('Начисления и компенсации по тов'!A:A,'Тех отчёт'!A397,'Начисления и компенсации по тов'!W:W)</f>
        <v>#DIV/0!</v>
      </c>
      <c r="M397" s="37">
        <f>INDEX('Расшифровка отчёта'!H:H,MATCH('Тех отчёт'!A397,'Расшифровка отчёта'!B:B,0))</f>
        <v>0</v>
      </c>
      <c r="N397" s="37">
        <f>IFERROR(INDEX('Расшифровка отчёта'!#REF!,MATCH('Тех отчёт'!A397,'Расшифровка отчёта'!B:B,0)),0)</f>
        <v>0</v>
      </c>
      <c r="O397" s="52">
        <f>INDEX('Расшифровка отчёта'!K:K,MATCH('Тех отчёт'!A397,'Расшифровка отчёта'!B:B,0))</f>
        <v>0</v>
      </c>
      <c r="P397" s="37">
        <f>IFERROR(INDEX(Реклама!#REF!,MATCH('Тех отчёт'!A397,Реклама!#REF!,0)),0)</f>
        <v>0</v>
      </c>
      <c r="Q397" s="37" t="e">
        <f>INDEX('Расшифровка отчёта'!#REF!,MATCH('Тех отчёт'!A397,'Расшифровка отчёта'!B:B,0))</f>
        <v>#REF!</v>
      </c>
      <c r="R397" s="37">
        <f>IFERROR(INDEX('Расшифровка отчёта'!L:L,MATCH('Тех отчёт'!A397,'Расшифровка отчёта'!B:B,0)),0)</f>
        <v>0</v>
      </c>
      <c r="S397" s="37">
        <f>SUMIF(Хранение!I:I,'Тех отчёт'!A397,Хранение!G:G)</f>
        <v>0</v>
      </c>
      <c r="T397" s="55">
        <f t="shared" si="27"/>
        <v>0</v>
      </c>
    </row>
    <row r="398" spans="1:20" x14ac:dyDescent="0.3">
      <c r="A398" s="30" t="s">
        <v>421</v>
      </c>
      <c r="C398" s="37" t="e">
        <f>INDEX(Себестоимость!B:B,MATCH('Тех отчёт'!A398,Себестоимость!A:A,0))</f>
        <v>#N/A</v>
      </c>
      <c r="D398" s="39">
        <f>SUMIF(Заказы!A:A,'Тех отчёт'!A398,Заказы!J:J)</f>
        <v>0</v>
      </c>
      <c r="E398" s="40">
        <f>SUMIF(Заказы!A:A,'Тех отчёт'!A398,Заказы!F:F)</f>
        <v>0</v>
      </c>
      <c r="F398" s="52">
        <f>INDEX('Расшифровка отчёта'!O:O,MATCH('Тех отчёт'!A398,'Расшифровка отчёта'!B:B,0))</f>
        <v>0</v>
      </c>
      <c r="G398" s="40">
        <f>INDEX('Расшифровка отчёта'!P:P,MATCH('Тех отчёт'!A398,'Расшифровка отчёта'!B:B,0))</f>
        <v>0</v>
      </c>
      <c r="H398" s="41" t="str">
        <f t="shared" si="24"/>
        <v>-</v>
      </c>
      <c r="I398" s="42">
        <f t="shared" si="25"/>
        <v>0</v>
      </c>
      <c r="J398" s="41" t="str">
        <f t="shared" si="26"/>
        <v>-</v>
      </c>
      <c r="L398" s="43" t="e">
        <f>AVERAGEIF('Начисления и компенсации по тов'!A:A,'Тех отчёт'!A398,'Начисления и компенсации по тов'!W:W)</f>
        <v>#DIV/0!</v>
      </c>
      <c r="M398" s="37">
        <f>INDEX('Расшифровка отчёта'!H:H,MATCH('Тех отчёт'!A398,'Расшифровка отчёта'!B:B,0))</f>
        <v>0</v>
      </c>
      <c r="N398" s="37">
        <f>IFERROR(INDEX('Расшифровка отчёта'!#REF!,MATCH('Тех отчёт'!A398,'Расшифровка отчёта'!B:B,0)),0)</f>
        <v>0</v>
      </c>
      <c r="O398" s="52">
        <f>INDEX('Расшифровка отчёта'!K:K,MATCH('Тех отчёт'!A398,'Расшифровка отчёта'!B:B,0))</f>
        <v>0</v>
      </c>
      <c r="P398" s="37">
        <f>IFERROR(INDEX(Реклама!#REF!,MATCH('Тех отчёт'!A398,Реклама!#REF!,0)),0)</f>
        <v>0</v>
      </c>
      <c r="Q398" s="37" t="e">
        <f>INDEX('Расшифровка отчёта'!#REF!,MATCH('Тех отчёт'!A398,'Расшифровка отчёта'!B:B,0))</f>
        <v>#REF!</v>
      </c>
      <c r="R398" s="37">
        <f>IFERROR(INDEX('Расшифровка отчёта'!L:L,MATCH('Тех отчёт'!A398,'Расшифровка отчёта'!B:B,0)),0)</f>
        <v>0</v>
      </c>
      <c r="S398" s="37">
        <f>SUMIF(Хранение!I:I,'Тех отчёт'!A398,Хранение!G:G)</f>
        <v>0</v>
      </c>
      <c r="T398" s="55">
        <f t="shared" si="27"/>
        <v>0</v>
      </c>
    </row>
    <row r="399" spans="1:20" x14ac:dyDescent="0.3">
      <c r="A399" s="30" t="s">
        <v>422</v>
      </c>
      <c r="C399" s="37" t="e">
        <f>INDEX(Себестоимость!B:B,MATCH('Тех отчёт'!A399,Себестоимость!A:A,0))</f>
        <v>#N/A</v>
      </c>
      <c r="D399" s="39">
        <f>SUMIF(Заказы!A:A,'Тех отчёт'!A399,Заказы!J:J)</f>
        <v>0</v>
      </c>
      <c r="E399" s="40">
        <f>SUMIF(Заказы!A:A,'Тех отчёт'!A399,Заказы!F:F)</f>
        <v>0</v>
      </c>
      <c r="F399" s="52">
        <f>INDEX('Расшифровка отчёта'!O:O,MATCH('Тех отчёт'!A399,'Расшифровка отчёта'!B:B,0))</f>
        <v>0</v>
      </c>
      <c r="G399" s="40">
        <f>INDEX('Расшифровка отчёта'!P:P,MATCH('Тех отчёт'!A399,'Расшифровка отчёта'!B:B,0))</f>
        <v>0</v>
      </c>
      <c r="H399" s="41" t="str">
        <f t="shared" si="24"/>
        <v>-</v>
      </c>
      <c r="I399" s="42">
        <f t="shared" si="25"/>
        <v>0</v>
      </c>
      <c r="J399" s="41" t="str">
        <f t="shared" si="26"/>
        <v>-</v>
      </c>
      <c r="L399" s="43" t="e">
        <f>AVERAGEIF('Начисления и компенсации по тов'!A:A,'Тех отчёт'!A399,'Начисления и компенсации по тов'!W:W)</f>
        <v>#DIV/0!</v>
      </c>
      <c r="M399" s="37">
        <f>INDEX('Расшифровка отчёта'!H:H,MATCH('Тех отчёт'!A399,'Расшифровка отчёта'!B:B,0))</f>
        <v>0</v>
      </c>
      <c r="N399" s="37">
        <f>IFERROR(INDEX('Расшифровка отчёта'!#REF!,MATCH('Тех отчёт'!A399,'Расшифровка отчёта'!B:B,0)),0)</f>
        <v>0</v>
      </c>
      <c r="O399" s="52">
        <f>INDEX('Расшифровка отчёта'!K:K,MATCH('Тех отчёт'!A399,'Расшифровка отчёта'!B:B,0))</f>
        <v>0</v>
      </c>
      <c r="P399" s="37">
        <f>IFERROR(INDEX(Реклама!#REF!,MATCH('Тех отчёт'!A399,Реклама!#REF!,0)),0)</f>
        <v>0</v>
      </c>
      <c r="Q399" s="37" t="e">
        <f>INDEX('Расшифровка отчёта'!#REF!,MATCH('Тех отчёт'!A399,'Расшифровка отчёта'!B:B,0))</f>
        <v>#REF!</v>
      </c>
      <c r="R399" s="37">
        <f>IFERROR(INDEX('Расшифровка отчёта'!L:L,MATCH('Тех отчёт'!A399,'Расшифровка отчёта'!B:B,0)),0)</f>
        <v>0</v>
      </c>
      <c r="S399" s="37">
        <f>SUMIF(Хранение!I:I,'Тех отчёт'!A399,Хранение!G:G)</f>
        <v>0</v>
      </c>
      <c r="T399" s="55">
        <f t="shared" si="27"/>
        <v>0</v>
      </c>
    </row>
    <row r="400" spans="1:20" x14ac:dyDescent="0.3">
      <c r="A400" s="30" t="s">
        <v>423</v>
      </c>
      <c r="C400" s="37" t="e">
        <f>INDEX(Себестоимость!B:B,MATCH('Тех отчёт'!A400,Себестоимость!A:A,0))</f>
        <v>#N/A</v>
      </c>
      <c r="D400" s="39">
        <f>SUMIF(Заказы!A:A,'Тех отчёт'!A400,Заказы!J:J)</f>
        <v>0</v>
      </c>
      <c r="E400" s="40">
        <f>SUMIF(Заказы!A:A,'Тех отчёт'!A400,Заказы!F:F)</f>
        <v>0</v>
      </c>
      <c r="F400" s="52">
        <f>INDEX('Расшифровка отчёта'!O:O,MATCH('Тех отчёт'!A400,'Расшифровка отчёта'!B:B,0))</f>
        <v>0</v>
      </c>
      <c r="G400" s="40">
        <f>INDEX('Расшифровка отчёта'!P:P,MATCH('Тех отчёт'!A400,'Расшифровка отчёта'!B:B,0))</f>
        <v>0</v>
      </c>
      <c r="H400" s="41" t="str">
        <f t="shared" si="24"/>
        <v>-</v>
      </c>
      <c r="I400" s="42">
        <f t="shared" si="25"/>
        <v>0</v>
      </c>
      <c r="J400" s="41" t="str">
        <f t="shared" si="26"/>
        <v>-</v>
      </c>
      <c r="L400" s="43" t="e">
        <f>AVERAGEIF('Начисления и компенсации по тов'!A:A,'Тех отчёт'!A400,'Начисления и компенсации по тов'!W:W)</f>
        <v>#DIV/0!</v>
      </c>
      <c r="M400" s="37">
        <f>INDEX('Расшифровка отчёта'!H:H,MATCH('Тех отчёт'!A400,'Расшифровка отчёта'!B:B,0))</f>
        <v>0</v>
      </c>
      <c r="N400" s="37">
        <f>IFERROR(INDEX('Расшифровка отчёта'!#REF!,MATCH('Тех отчёт'!A400,'Расшифровка отчёта'!B:B,0)),0)</f>
        <v>0</v>
      </c>
      <c r="O400" s="52">
        <f>INDEX('Расшифровка отчёта'!K:K,MATCH('Тех отчёт'!A400,'Расшифровка отчёта'!B:B,0))</f>
        <v>0</v>
      </c>
      <c r="P400" s="37">
        <f>IFERROR(INDEX(Реклама!#REF!,MATCH('Тех отчёт'!A400,Реклама!#REF!,0)),0)</f>
        <v>0</v>
      </c>
      <c r="Q400" s="37" t="e">
        <f>INDEX('Расшифровка отчёта'!#REF!,MATCH('Тех отчёт'!A400,'Расшифровка отчёта'!B:B,0))</f>
        <v>#REF!</v>
      </c>
      <c r="R400" s="37">
        <f>IFERROR(INDEX('Расшифровка отчёта'!L:L,MATCH('Тех отчёт'!A400,'Расшифровка отчёта'!B:B,0)),0)</f>
        <v>0</v>
      </c>
      <c r="S400" s="37">
        <f>SUMIF(Хранение!I:I,'Тех отчёт'!A400,Хранение!G:G)</f>
        <v>0</v>
      </c>
      <c r="T400" s="55">
        <f t="shared" si="27"/>
        <v>0</v>
      </c>
    </row>
    <row r="401" spans="1:20" x14ac:dyDescent="0.3">
      <c r="A401" s="30" t="s">
        <v>424</v>
      </c>
      <c r="C401" s="37" t="e">
        <f>INDEX(Себестоимость!B:B,MATCH('Тех отчёт'!A401,Себестоимость!A:A,0))</f>
        <v>#N/A</v>
      </c>
      <c r="D401" s="39">
        <f>SUMIF(Заказы!A:A,'Тех отчёт'!A401,Заказы!J:J)</f>
        <v>0</v>
      </c>
      <c r="E401" s="40">
        <f>SUMIF(Заказы!A:A,'Тех отчёт'!A401,Заказы!F:F)</f>
        <v>0</v>
      </c>
      <c r="F401" s="52">
        <f>INDEX('Расшифровка отчёта'!O:O,MATCH('Тех отчёт'!A401,'Расшифровка отчёта'!B:B,0))</f>
        <v>0</v>
      </c>
      <c r="G401" s="40">
        <f>INDEX('Расшифровка отчёта'!P:P,MATCH('Тех отчёт'!A401,'Расшифровка отчёта'!B:B,0))</f>
        <v>0</v>
      </c>
      <c r="H401" s="41" t="str">
        <f t="shared" si="24"/>
        <v>-</v>
      </c>
      <c r="I401" s="42">
        <f t="shared" si="25"/>
        <v>0</v>
      </c>
      <c r="J401" s="41" t="str">
        <f t="shared" si="26"/>
        <v>-</v>
      </c>
      <c r="L401" s="43" t="e">
        <f>AVERAGEIF('Начисления и компенсации по тов'!A:A,'Тех отчёт'!A401,'Начисления и компенсации по тов'!W:W)</f>
        <v>#DIV/0!</v>
      </c>
      <c r="M401" s="37">
        <f>INDEX('Расшифровка отчёта'!H:H,MATCH('Тех отчёт'!A401,'Расшифровка отчёта'!B:B,0))</f>
        <v>0</v>
      </c>
      <c r="N401" s="37">
        <f>IFERROR(INDEX('Расшифровка отчёта'!#REF!,MATCH('Тех отчёт'!A401,'Расшифровка отчёта'!B:B,0)),0)</f>
        <v>0</v>
      </c>
      <c r="O401" s="52">
        <f>INDEX('Расшифровка отчёта'!K:K,MATCH('Тех отчёт'!A401,'Расшифровка отчёта'!B:B,0))</f>
        <v>0</v>
      </c>
      <c r="P401" s="37">
        <f>IFERROR(INDEX(Реклама!#REF!,MATCH('Тех отчёт'!A401,Реклама!#REF!,0)),0)</f>
        <v>0</v>
      </c>
      <c r="Q401" s="37" t="e">
        <f>INDEX('Расшифровка отчёта'!#REF!,MATCH('Тех отчёт'!A401,'Расшифровка отчёта'!B:B,0))</f>
        <v>#REF!</v>
      </c>
      <c r="R401" s="37">
        <f>IFERROR(INDEX('Расшифровка отчёта'!L:L,MATCH('Тех отчёт'!A401,'Расшифровка отчёта'!B:B,0)),0)</f>
        <v>0</v>
      </c>
      <c r="S401" s="37">
        <f>SUMIF(Хранение!I:I,'Тех отчёт'!A401,Хранение!G:G)</f>
        <v>0</v>
      </c>
      <c r="T401" s="55">
        <f t="shared" si="27"/>
        <v>0</v>
      </c>
    </row>
    <row r="402" spans="1:20" x14ac:dyDescent="0.3">
      <c r="A402" s="30" t="s">
        <v>425</v>
      </c>
      <c r="C402" s="37" t="e">
        <f>INDEX(Себестоимость!B:B,MATCH('Тех отчёт'!A402,Себестоимость!A:A,0))</f>
        <v>#N/A</v>
      </c>
      <c r="D402" s="39">
        <f>SUMIF(Заказы!A:A,'Тех отчёт'!A402,Заказы!J:J)</f>
        <v>0</v>
      </c>
      <c r="E402" s="40">
        <f>SUMIF(Заказы!A:A,'Тех отчёт'!A402,Заказы!F:F)</f>
        <v>0</v>
      </c>
      <c r="F402" s="52">
        <f>INDEX('Расшифровка отчёта'!O:O,MATCH('Тех отчёт'!A402,'Расшифровка отчёта'!B:B,0))</f>
        <v>0</v>
      </c>
      <c r="G402" s="40">
        <f>INDEX('Расшифровка отчёта'!P:P,MATCH('Тех отчёт'!A402,'Расшифровка отчёта'!B:B,0))</f>
        <v>0</v>
      </c>
      <c r="H402" s="41" t="str">
        <f t="shared" si="24"/>
        <v>-</v>
      </c>
      <c r="I402" s="42">
        <f t="shared" si="25"/>
        <v>0</v>
      </c>
      <c r="J402" s="41" t="str">
        <f t="shared" si="26"/>
        <v>-</v>
      </c>
      <c r="L402" s="43" t="e">
        <f>AVERAGEIF('Начисления и компенсации по тов'!A:A,'Тех отчёт'!A402,'Начисления и компенсации по тов'!W:W)</f>
        <v>#DIV/0!</v>
      </c>
      <c r="M402" s="37">
        <f>INDEX('Расшифровка отчёта'!H:H,MATCH('Тех отчёт'!A402,'Расшифровка отчёта'!B:B,0))</f>
        <v>0</v>
      </c>
      <c r="N402" s="37">
        <f>IFERROR(INDEX('Расшифровка отчёта'!#REF!,MATCH('Тех отчёт'!A402,'Расшифровка отчёта'!B:B,0)),0)</f>
        <v>0</v>
      </c>
      <c r="O402" s="52">
        <f>INDEX('Расшифровка отчёта'!K:K,MATCH('Тех отчёт'!A402,'Расшифровка отчёта'!B:B,0))</f>
        <v>0</v>
      </c>
      <c r="P402" s="37">
        <f>IFERROR(INDEX(Реклама!#REF!,MATCH('Тех отчёт'!A402,Реклама!#REF!,0)),0)</f>
        <v>0</v>
      </c>
      <c r="Q402" s="37" t="e">
        <f>INDEX('Расшифровка отчёта'!#REF!,MATCH('Тех отчёт'!A402,'Расшифровка отчёта'!B:B,0))</f>
        <v>#REF!</v>
      </c>
      <c r="R402" s="37">
        <f>IFERROR(INDEX('Расшифровка отчёта'!L:L,MATCH('Тех отчёт'!A402,'Расшифровка отчёта'!B:B,0)),0)</f>
        <v>0</v>
      </c>
      <c r="S402" s="37">
        <f>SUMIF(Хранение!I:I,'Тех отчёт'!A402,Хранение!G:G)</f>
        <v>0</v>
      </c>
      <c r="T402" s="55">
        <f t="shared" si="27"/>
        <v>0</v>
      </c>
    </row>
    <row r="403" spans="1:20" x14ac:dyDescent="0.3">
      <c r="A403" s="30" t="s">
        <v>426</v>
      </c>
      <c r="C403" s="37" t="e">
        <f>INDEX(Себестоимость!B:B,MATCH('Тех отчёт'!A403,Себестоимость!A:A,0))</f>
        <v>#N/A</v>
      </c>
      <c r="D403" s="39">
        <f>SUMIF(Заказы!A:A,'Тех отчёт'!A403,Заказы!J:J)</f>
        <v>0</v>
      </c>
      <c r="E403" s="40">
        <f>SUMIF(Заказы!A:A,'Тех отчёт'!A403,Заказы!F:F)</f>
        <v>0</v>
      </c>
      <c r="F403" s="52">
        <f>INDEX('Расшифровка отчёта'!O:O,MATCH('Тех отчёт'!A403,'Расшифровка отчёта'!B:B,0))</f>
        <v>0</v>
      </c>
      <c r="G403" s="40">
        <f>INDEX('Расшифровка отчёта'!P:P,MATCH('Тех отчёт'!A403,'Расшифровка отчёта'!B:B,0))</f>
        <v>0</v>
      </c>
      <c r="H403" s="41" t="str">
        <f t="shared" si="24"/>
        <v>-</v>
      </c>
      <c r="I403" s="42">
        <f t="shared" si="25"/>
        <v>0</v>
      </c>
      <c r="J403" s="41" t="str">
        <f t="shared" si="26"/>
        <v>-</v>
      </c>
      <c r="L403" s="43" t="e">
        <f>AVERAGEIF('Начисления и компенсации по тов'!A:A,'Тех отчёт'!A403,'Начисления и компенсации по тов'!W:W)</f>
        <v>#DIV/0!</v>
      </c>
      <c r="M403" s="37">
        <f>INDEX('Расшифровка отчёта'!H:H,MATCH('Тех отчёт'!A403,'Расшифровка отчёта'!B:B,0))</f>
        <v>0</v>
      </c>
      <c r="N403" s="37">
        <f>IFERROR(INDEX('Расшифровка отчёта'!#REF!,MATCH('Тех отчёт'!A403,'Расшифровка отчёта'!B:B,0)),0)</f>
        <v>0</v>
      </c>
      <c r="O403" s="52">
        <f>INDEX('Расшифровка отчёта'!K:K,MATCH('Тех отчёт'!A403,'Расшифровка отчёта'!B:B,0))</f>
        <v>0</v>
      </c>
      <c r="P403" s="37">
        <f>IFERROR(INDEX(Реклама!#REF!,MATCH('Тех отчёт'!A403,Реклама!#REF!,0)),0)</f>
        <v>0</v>
      </c>
      <c r="Q403" s="37" t="e">
        <f>INDEX('Расшифровка отчёта'!#REF!,MATCH('Тех отчёт'!A403,'Расшифровка отчёта'!B:B,0))</f>
        <v>#REF!</v>
      </c>
      <c r="R403" s="37">
        <f>IFERROR(INDEX('Расшифровка отчёта'!L:L,MATCH('Тех отчёт'!A403,'Расшифровка отчёта'!B:B,0)),0)</f>
        <v>0</v>
      </c>
      <c r="S403" s="37">
        <f>SUMIF(Хранение!I:I,'Тех отчёт'!A403,Хранение!G:G)</f>
        <v>0</v>
      </c>
      <c r="T403" s="55">
        <f t="shared" si="27"/>
        <v>0</v>
      </c>
    </row>
    <row r="404" spans="1:20" x14ac:dyDescent="0.3">
      <c r="A404" s="30" t="s">
        <v>427</v>
      </c>
      <c r="C404" s="37" t="e">
        <f>INDEX(Себестоимость!B:B,MATCH('Тех отчёт'!A404,Себестоимость!A:A,0))</f>
        <v>#N/A</v>
      </c>
      <c r="D404" s="39">
        <f>SUMIF(Заказы!A:A,'Тех отчёт'!A404,Заказы!J:J)</f>
        <v>0</v>
      </c>
      <c r="E404" s="40">
        <f>SUMIF(Заказы!A:A,'Тех отчёт'!A404,Заказы!F:F)</f>
        <v>0</v>
      </c>
      <c r="F404" s="52">
        <f>INDEX('Расшифровка отчёта'!O:O,MATCH('Тех отчёт'!A404,'Расшифровка отчёта'!B:B,0))</f>
        <v>0</v>
      </c>
      <c r="G404" s="40">
        <f>INDEX('Расшифровка отчёта'!P:P,MATCH('Тех отчёт'!A404,'Расшифровка отчёта'!B:B,0))</f>
        <v>0</v>
      </c>
      <c r="H404" s="41" t="str">
        <f t="shared" si="24"/>
        <v>-</v>
      </c>
      <c r="I404" s="42">
        <f t="shared" si="25"/>
        <v>0</v>
      </c>
      <c r="J404" s="41" t="str">
        <f t="shared" si="26"/>
        <v>-</v>
      </c>
      <c r="L404" s="43" t="e">
        <f>AVERAGEIF('Начисления и компенсации по тов'!A:A,'Тех отчёт'!A404,'Начисления и компенсации по тов'!W:W)</f>
        <v>#DIV/0!</v>
      </c>
      <c r="M404" s="37">
        <f>INDEX('Расшифровка отчёта'!H:H,MATCH('Тех отчёт'!A404,'Расшифровка отчёта'!B:B,0))</f>
        <v>0</v>
      </c>
      <c r="N404" s="37">
        <f>IFERROR(INDEX('Расшифровка отчёта'!#REF!,MATCH('Тех отчёт'!A404,'Расшифровка отчёта'!B:B,0)),0)</f>
        <v>0</v>
      </c>
      <c r="O404" s="52">
        <f>INDEX('Расшифровка отчёта'!K:K,MATCH('Тех отчёт'!A404,'Расшифровка отчёта'!B:B,0))</f>
        <v>0</v>
      </c>
      <c r="P404" s="37">
        <f>IFERROR(INDEX(Реклама!#REF!,MATCH('Тех отчёт'!A404,Реклама!#REF!,0)),0)</f>
        <v>0</v>
      </c>
      <c r="Q404" s="37" t="e">
        <f>INDEX('Расшифровка отчёта'!#REF!,MATCH('Тех отчёт'!A404,'Расшифровка отчёта'!B:B,0))</f>
        <v>#REF!</v>
      </c>
      <c r="R404" s="37">
        <f>IFERROR(INDEX('Расшифровка отчёта'!L:L,MATCH('Тех отчёт'!A404,'Расшифровка отчёта'!B:B,0)),0)</f>
        <v>0</v>
      </c>
      <c r="S404" s="37">
        <f>SUMIF(Хранение!I:I,'Тех отчёт'!A404,Хранение!G:G)</f>
        <v>0</v>
      </c>
      <c r="T404" s="55">
        <f t="shared" si="27"/>
        <v>0</v>
      </c>
    </row>
    <row r="405" spans="1:20" x14ac:dyDescent="0.3">
      <c r="A405" s="30" t="s">
        <v>428</v>
      </c>
      <c r="C405" s="37" t="e">
        <f>INDEX(Себестоимость!B:B,MATCH('Тех отчёт'!A405,Себестоимость!A:A,0))</f>
        <v>#N/A</v>
      </c>
      <c r="D405" s="39">
        <f>SUMIF(Заказы!A:A,'Тех отчёт'!A405,Заказы!J:J)</f>
        <v>0</v>
      </c>
      <c r="E405" s="40">
        <f>SUMIF(Заказы!A:A,'Тех отчёт'!A405,Заказы!F:F)</f>
        <v>0</v>
      </c>
      <c r="F405" s="52">
        <f>INDEX('Расшифровка отчёта'!O:O,MATCH('Тех отчёт'!A405,'Расшифровка отчёта'!B:B,0))</f>
        <v>0</v>
      </c>
      <c r="G405" s="40">
        <f>INDEX('Расшифровка отчёта'!P:P,MATCH('Тех отчёт'!A405,'Расшифровка отчёта'!B:B,0))</f>
        <v>0</v>
      </c>
      <c r="H405" s="41" t="str">
        <f t="shared" si="24"/>
        <v>-</v>
      </c>
      <c r="I405" s="42">
        <f t="shared" si="25"/>
        <v>0</v>
      </c>
      <c r="J405" s="41" t="str">
        <f t="shared" si="26"/>
        <v>-</v>
      </c>
      <c r="L405" s="43" t="e">
        <f>AVERAGEIF('Начисления и компенсации по тов'!A:A,'Тех отчёт'!A405,'Начисления и компенсации по тов'!W:W)</f>
        <v>#DIV/0!</v>
      </c>
      <c r="M405" s="37">
        <f>INDEX('Расшифровка отчёта'!H:H,MATCH('Тех отчёт'!A405,'Расшифровка отчёта'!B:B,0))</f>
        <v>0</v>
      </c>
      <c r="N405" s="37">
        <f>IFERROR(INDEX('Расшифровка отчёта'!#REF!,MATCH('Тех отчёт'!A405,'Расшифровка отчёта'!B:B,0)),0)</f>
        <v>0</v>
      </c>
      <c r="O405" s="52">
        <f>INDEX('Расшифровка отчёта'!K:K,MATCH('Тех отчёт'!A405,'Расшифровка отчёта'!B:B,0))</f>
        <v>0</v>
      </c>
      <c r="P405" s="37">
        <f>IFERROR(INDEX(Реклама!#REF!,MATCH('Тех отчёт'!A405,Реклама!#REF!,0)),0)</f>
        <v>0</v>
      </c>
      <c r="Q405" s="37" t="e">
        <f>INDEX('Расшифровка отчёта'!#REF!,MATCH('Тех отчёт'!A405,'Расшифровка отчёта'!B:B,0))</f>
        <v>#REF!</v>
      </c>
      <c r="R405" s="37">
        <f>IFERROR(INDEX('Расшифровка отчёта'!L:L,MATCH('Тех отчёт'!A405,'Расшифровка отчёта'!B:B,0)),0)</f>
        <v>0</v>
      </c>
      <c r="S405" s="37">
        <f>SUMIF(Хранение!I:I,'Тех отчёт'!A405,Хранение!G:G)</f>
        <v>0</v>
      </c>
      <c r="T405" s="55">
        <f t="shared" si="27"/>
        <v>0</v>
      </c>
    </row>
    <row r="406" spans="1:20" x14ac:dyDescent="0.3">
      <c r="A406" s="30" t="s">
        <v>429</v>
      </c>
      <c r="C406" s="37" t="e">
        <f>INDEX(Себестоимость!B:B,MATCH('Тех отчёт'!A406,Себестоимость!A:A,0))</f>
        <v>#N/A</v>
      </c>
      <c r="D406" s="39">
        <f>SUMIF(Заказы!A:A,'Тех отчёт'!A406,Заказы!J:J)</f>
        <v>0</v>
      </c>
      <c r="E406" s="40">
        <f>SUMIF(Заказы!A:A,'Тех отчёт'!A406,Заказы!F:F)</f>
        <v>0</v>
      </c>
      <c r="F406" s="52">
        <f>INDEX('Расшифровка отчёта'!O:O,MATCH('Тех отчёт'!A406,'Расшифровка отчёта'!B:B,0))</f>
        <v>0</v>
      </c>
      <c r="G406" s="40">
        <f>INDEX('Расшифровка отчёта'!P:P,MATCH('Тех отчёт'!A406,'Расшифровка отчёта'!B:B,0))</f>
        <v>0</v>
      </c>
      <c r="H406" s="41" t="str">
        <f t="shared" si="24"/>
        <v>-</v>
      </c>
      <c r="I406" s="42">
        <f t="shared" si="25"/>
        <v>0</v>
      </c>
      <c r="J406" s="41" t="str">
        <f t="shared" si="26"/>
        <v>-</v>
      </c>
      <c r="L406" s="43" t="e">
        <f>AVERAGEIF('Начисления и компенсации по тов'!A:A,'Тех отчёт'!A406,'Начисления и компенсации по тов'!W:W)</f>
        <v>#DIV/0!</v>
      </c>
      <c r="M406" s="37">
        <f>INDEX('Расшифровка отчёта'!H:H,MATCH('Тех отчёт'!A406,'Расшифровка отчёта'!B:B,0))</f>
        <v>0</v>
      </c>
      <c r="N406" s="37">
        <f>IFERROR(INDEX('Расшифровка отчёта'!#REF!,MATCH('Тех отчёт'!A406,'Расшифровка отчёта'!B:B,0)),0)</f>
        <v>0</v>
      </c>
      <c r="O406" s="52">
        <f>INDEX('Расшифровка отчёта'!K:K,MATCH('Тех отчёт'!A406,'Расшифровка отчёта'!B:B,0))</f>
        <v>0</v>
      </c>
      <c r="P406" s="37">
        <f>IFERROR(INDEX(Реклама!#REF!,MATCH('Тех отчёт'!A406,Реклама!#REF!,0)),0)</f>
        <v>0</v>
      </c>
      <c r="Q406" s="37" t="e">
        <f>INDEX('Расшифровка отчёта'!#REF!,MATCH('Тех отчёт'!A406,'Расшифровка отчёта'!B:B,0))</f>
        <v>#REF!</v>
      </c>
      <c r="R406" s="37">
        <f>IFERROR(INDEX('Расшифровка отчёта'!L:L,MATCH('Тех отчёт'!A406,'Расшифровка отчёта'!B:B,0)),0)</f>
        <v>0</v>
      </c>
      <c r="S406" s="37">
        <f>SUMIF(Хранение!I:I,'Тех отчёт'!A406,Хранение!G:G)</f>
        <v>0</v>
      </c>
      <c r="T406" s="55">
        <f t="shared" si="27"/>
        <v>0</v>
      </c>
    </row>
    <row r="407" spans="1:20" x14ac:dyDescent="0.3">
      <c r="A407" s="30" t="s">
        <v>430</v>
      </c>
      <c r="C407" s="37" t="e">
        <f>INDEX(Себестоимость!B:B,MATCH('Тех отчёт'!A407,Себестоимость!A:A,0))</f>
        <v>#N/A</v>
      </c>
      <c r="D407" s="39">
        <f>SUMIF(Заказы!A:A,'Тех отчёт'!A407,Заказы!J:J)</f>
        <v>0</v>
      </c>
      <c r="E407" s="40">
        <f>SUMIF(Заказы!A:A,'Тех отчёт'!A407,Заказы!F:F)</f>
        <v>0</v>
      </c>
      <c r="F407" s="52">
        <f>INDEX('Расшифровка отчёта'!O:O,MATCH('Тех отчёт'!A407,'Расшифровка отчёта'!B:B,0))</f>
        <v>0</v>
      </c>
      <c r="G407" s="40">
        <f>INDEX('Расшифровка отчёта'!P:P,MATCH('Тех отчёт'!A407,'Расшифровка отчёта'!B:B,0))</f>
        <v>0</v>
      </c>
      <c r="H407" s="41" t="str">
        <f t="shared" si="24"/>
        <v>-</v>
      </c>
      <c r="I407" s="42">
        <f t="shared" si="25"/>
        <v>0</v>
      </c>
      <c r="J407" s="41" t="str">
        <f t="shared" si="26"/>
        <v>-</v>
      </c>
      <c r="L407" s="43" t="e">
        <f>AVERAGEIF('Начисления и компенсации по тов'!A:A,'Тех отчёт'!A407,'Начисления и компенсации по тов'!W:W)</f>
        <v>#DIV/0!</v>
      </c>
      <c r="M407" s="37">
        <f>INDEX('Расшифровка отчёта'!H:H,MATCH('Тех отчёт'!A407,'Расшифровка отчёта'!B:B,0))</f>
        <v>0</v>
      </c>
      <c r="N407" s="37">
        <f>IFERROR(INDEX('Расшифровка отчёта'!#REF!,MATCH('Тех отчёт'!A407,'Расшифровка отчёта'!B:B,0)),0)</f>
        <v>0</v>
      </c>
      <c r="O407" s="52">
        <f>INDEX('Расшифровка отчёта'!K:K,MATCH('Тех отчёт'!A407,'Расшифровка отчёта'!B:B,0))</f>
        <v>0</v>
      </c>
      <c r="P407" s="37">
        <f>IFERROR(INDEX(Реклама!#REF!,MATCH('Тех отчёт'!A407,Реклама!#REF!,0)),0)</f>
        <v>0</v>
      </c>
      <c r="Q407" s="37" t="e">
        <f>INDEX('Расшифровка отчёта'!#REF!,MATCH('Тех отчёт'!A407,'Расшифровка отчёта'!B:B,0))</f>
        <v>#REF!</v>
      </c>
      <c r="R407" s="37">
        <f>IFERROR(INDEX('Расшифровка отчёта'!L:L,MATCH('Тех отчёт'!A407,'Расшифровка отчёта'!B:B,0)),0)</f>
        <v>0</v>
      </c>
      <c r="S407" s="37">
        <f>SUMIF(Хранение!I:I,'Тех отчёт'!A407,Хранение!G:G)</f>
        <v>0</v>
      </c>
      <c r="T407" s="55">
        <f t="shared" si="27"/>
        <v>0</v>
      </c>
    </row>
    <row r="408" spans="1:20" x14ac:dyDescent="0.3">
      <c r="A408" s="30" t="s">
        <v>431</v>
      </c>
      <c r="C408" s="37" t="e">
        <f>INDEX(Себестоимость!B:B,MATCH('Тех отчёт'!A408,Себестоимость!A:A,0))</f>
        <v>#N/A</v>
      </c>
      <c r="D408" s="39">
        <f>SUMIF(Заказы!A:A,'Тех отчёт'!A408,Заказы!J:J)</f>
        <v>0</v>
      </c>
      <c r="E408" s="40">
        <f>SUMIF(Заказы!A:A,'Тех отчёт'!A408,Заказы!F:F)</f>
        <v>0</v>
      </c>
      <c r="F408" s="52">
        <f>INDEX('Расшифровка отчёта'!O:O,MATCH('Тех отчёт'!A408,'Расшифровка отчёта'!B:B,0))</f>
        <v>0</v>
      </c>
      <c r="G408" s="40">
        <f>INDEX('Расшифровка отчёта'!P:P,MATCH('Тех отчёт'!A408,'Расшифровка отчёта'!B:B,0))</f>
        <v>0</v>
      </c>
      <c r="H408" s="41" t="str">
        <f t="shared" si="24"/>
        <v>-</v>
      </c>
      <c r="I408" s="42">
        <f t="shared" si="25"/>
        <v>0</v>
      </c>
      <c r="J408" s="41" t="str">
        <f t="shared" si="26"/>
        <v>-</v>
      </c>
      <c r="L408" s="43" t="e">
        <f>AVERAGEIF('Начисления и компенсации по тов'!A:A,'Тех отчёт'!A408,'Начисления и компенсации по тов'!W:W)</f>
        <v>#DIV/0!</v>
      </c>
      <c r="M408" s="37">
        <f>INDEX('Расшифровка отчёта'!H:H,MATCH('Тех отчёт'!A408,'Расшифровка отчёта'!B:B,0))</f>
        <v>0</v>
      </c>
      <c r="N408" s="37">
        <f>IFERROR(INDEX('Расшифровка отчёта'!#REF!,MATCH('Тех отчёт'!A408,'Расшифровка отчёта'!B:B,0)),0)</f>
        <v>0</v>
      </c>
      <c r="O408" s="52">
        <f>INDEX('Расшифровка отчёта'!K:K,MATCH('Тех отчёт'!A408,'Расшифровка отчёта'!B:B,0))</f>
        <v>0</v>
      </c>
      <c r="P408" s="37">
        <f>IFERROR(INDEX(Реклама!#REF!,MATCH('Тех отчёт'!A408,Реклама!#REF!,0)),0)</f>
        <v>0</v>
      </c>
      <c r="Q408" s="37" t="e">
        <f>INDEX('Расшифровка отчёта'!#REF!,MATCH('Тех отчёт'!A408,'Расшифровка отчёта'!B:B,0))</f>
        <v>#REF!</v>
      </c>
      <c r="R408" s="37">
        <f>IFERROR(INDEX('Расшифровка отчёта'!L:L,MATCH('Тех отчёт'!A408,'Расшифровка отчёта'!B:B,0)),0)</f>
        <v>0</v>
      </c>
      <c r="S408" s="37">
        <f>SUMIF(Хранение!I:I,'Тех отчёт'!A408,Хранение!G:G)</f>
        <v>0</v>
      </c>
      <c r="T408" s="55">
        <f t="shared" si="27"/>
        <v>0</v>
      </c>
    </row>
    <row r="409" spans="1:20" x14ac:dyDescent="0.3">
      <c r="A409" s="30" t="s">
        <v>432</v>
      </c>
      <c r="C409" s="37" t="e">
        <f>INDEX(Себестоимость!B:B,MATCH('Тех отчёт'!A409,Себестоимость!A:A,0))</f>
        <v>#N/A</v>
      </c>
      <c r="D409" s="39">
        <f>SUMIF(Заказы!A:A,'Тех отчёт'!A409,Заказы!J:J)</f>
        <v>0</v>
      </c>
      <c r="E409" s="40">
        <f>SUMIF(Заказы!A:A,'Тех отчёт'!A409,Заказы!F:F)</f>
        <v>0</v>
      </c>
      <c r="F409" s="52">
        <f>INDEX('Расшифровка отчёта'!O:O,MATCH('Тех отчёт'!A409,'Расшифровка отчёта'!B:B,0))</f>
        <v>0</v>
      </c>
      <c r="G409" s="40">
        <f>INDEX('Расшифровка отчёта'!P:P,MATCH('Тех отчёт'!A409,'Расшифровка отчёта'!B:B,0))</f>
        <v>0</v>
      </c>
      <c r="H409" s="41" t="str">
        <f t="shared" si="24"/>
        <v>-</v>
      </c>
      <c r="I409" s="42">
        <f t="shared" si="25"/>
        <v>0</v>
      </c>
      <c r="J409" s="41" t="str">
        <f t="shared" si="26"/>
        <v>-</v>
      </c>
      <c r="L409" s="43" t="e">
        <f>AVERAGEIF('Начисления и компенсации по тов'!A:A,'Тех отчёт'!A409,'Начисления и компенсации по тов'!W:W)</f>
        <v>#DIV/0!</v>
      </c>
      <c r="M409" s="37">
        <f>INDEX('Расшифровка отчёта'!H:H,MATCH('Тех отчёт'!A409,'Расшифровка отчёта'!B:B,0))</f>
        <v>0</v>
      </c>
      <c r="N409" s="37">
        <f>IFERROR(INDEX('Расшифровка отчёта'!#REF!,MATCH('Тех отчёт'!A409,'Расшифровка отчёта'!B:B,0)),0)</f>
        <v>0</v>
      </c>
      <c r="O409" s="52">
        <f>INDEX('Расшифровка отчёта'!K:K,MATCH('Тех отчёт'!A409,'Расшифровка отчёта'!B:B,0))</f>
        <v>0</v>
      </c>
      <c r="P409" s="37">
        <f>IFERROR(INDEX(Реклама!#REF!,MATCH('Тех отчёт'!A409,Реклама!#REF!,0)),0)</f>
        <v>0</v>
      </c>
      <c r="Q409" s="37" t="e">
        <f>INDEX('Расшифровка отчёта'!#REF!,MATCH('Тех отчёт'!A409,'Расшифровка отчёта'!B:B,0))</f>
        <v>#REF!</v>
      </c>
      <c r="R409" s="37">
        <f>IFERROR(INDEX('Расшифровка отчёта'!L:L,MATCH('Тех отчёт'!A409,'Расшифровка отчёта'!B:B,0)),0)</f>
        <v>0</v>
      </c>
      <c r="S409" s="37">
        <f>SUMIF(Хранение!I:I,'Тех отчёт'!A409,Хранение!G:G)</f>
        <v>0</v>
      </c>
      <c r="T409" s="55">
        <f t="shared" si="27"/>
        <v>0</v>
      </c>
    </row>
    <row r="410" spans="1:20" x14ac:dyDescent="0.3">
      <c r="A410" s="30" t="s">
        <v>433</v>
      </c>
      <c r="C410" s="37" t="e">
        <f>INDEX(Себестоимость!B:B,MATCH('Тех отчёт'!A410,Себестоимость!A:A,0))</f>
        <v>#N/A</v>
      </c>
      <c r="D410" s="39">
        <f>SUMIF(Заказы!A:A,'Тех отчёт'!A410,Заказы!J:J)</f>
        <v>0</v>
      </c>
      <c r="E410" s="40">
        <f>SUMIF(Заказы!A:A,'Тех отчёт'!A410,Заказы!F:F)</f>
        <v>0</v>
      </c>
      <c r="F410" s="52">
        <f>INDEX('Расшифровка отчёта'!O:O,MATCH('Тех отчёт'!A410,'Расшифровка отчёта'!B:B,0))</f>
        <v>0</v>
      </c>
      <c r="G410" s="40">
        <f>INDEX('Расшифровка отчёта'!P:P,MATCH('Тех отчёт'!A410,'Расшифровка отчёта'!B:B,0))</f>
        <v>0</v>
      </c>
      <c r="H410" s="41" t="str">
        <f t="shared" si="24"/>
        <v>-</v>
      </c>
      <c r="I410" s="42">
        <f t="shared" si="25"/>
        <v>0</v>
      </c>
      <c r="J410" s="41" t="str">
        <f t="shared" si="26"/>
        <v>-</v>
      </c>
      <c r="L410" s="43" t="e">
        <f>AVERAGEIF('Начисления и компенсации по тов'!A:A,'Тех отчёт'!A410,'Начисления и компенсации по тов'!W:W)</f>
        <v>#DIV/0!</v>
      </c>
      <c r="M410" s="37">
        <f>INDEX('Расшифровка отчёта'!H:H,MATCH('Тех отчёт'!A410,'Расшифровка отчёта'!B:B,0))</f>
        <v>0</v>
      </c>
      <c r="N410" s="37">
        <f>IFERROR(INDEX('Расшифровка отчёта'!#REF!,MATCH('Тех отчёт'!A410,'Расшифровка отчёта'!B:B,0)),0)</f>
        <v>0</v>
      </c>
      <c r="O410" s="52">
        <f>INDEX('Расшифровка отчёта'!K:K,MATCH('Тех отчёт'!A410,'Расшифровка отчёта'!B:B,0))</f>
        <v>0</v>
      </c>
      <c r="P410" s="37">
        <f>IFERROR(INDEX(Реклама!#REF!,MATCH('Тех отчёт'!A410,Реклама!#REF!,0)),0)</f>
        <v>0</v>
      </c>
      <c r="Q410" s="37" t="e">
        <f>INDEX('Расшифровка отчёта'!#REF!,MATCH('Тех отчёт'!A410,'Расшифровка отчёта'!B:B,0))</f>
        <v>#REF!</v>
      </c>
      <c r="R410" s="37">
        <f>IFERROR(INDEX('Расшифровка отчёта'!L:L,MATCH('Тех отчёт'!A410,'Расшифровка отчёта'!B:B,0)),0)</f>
        <v>0</v>
      </c>
      <c r="S410" s="37">
        <f>SUMIF(Хранение!I:I,'Тех отчёт'!A410,Хранение!G:G)</f>
        <v>0</v>
      </c>
      <c r="T410" s="55">
        <f t="shared" si="27"/>
        <v>0</v>
      </c>
    </row>
    <row r="411" spans="1:20" x14ac:dyDescent="0.3">
      <c r="A411" s="30" t="s">
        <v>434</v>
      </c>
      <c r="B411" s="37" t="s">
        <v>60</v>
      </c>
      <c r="C411" s="37" t="e">
        <f>INDEX(Себестоимость!B:B,MATCH('Тех отчёт'!A411,Себестоимость!A:A,0))</f>
        <v>#N/A</v>
      </c>
      <c r="D411" s="39">
        <f>SUMIF(Заказы!A:A,'Тех отчёт'!A411,Заказы!J:J)</f>
        <v>0</v>
      </c>
      <c r="E411" s="40">
        <f>SUMIF(Заказы!A:A,'Тех отчёт'!A411,Заказы!F:F)</f>
        <v>0</v>
      </c>
      <c r="F411" s="52">
        <f>INDEX('Расшифровка отчёта'!O:O,MATCH('Тех отчёт'!A411,'Расшифровка отчёта'!B:B,0))</f>
        <v>0</v>
      </c>
      <c r="G411" s="40">
        <f>INDEX('Расшифровка отчёта'!P:P,MATCH('Тех отчёт'!A411,'Расшифровка отчёта'!B:B,0))</f>
        <v>0</v>
      </c>
      <c r="H411" s="41" t="str">
        <f t="shared" si="24"/>
        <v>-</v>
      </c>
      <c r="I411" s="42">
        <f t="shared" si="25"/>
        <v>0</v>
      </c>
      <c r="J411" s="41" t="str">
        <f t="shared" si="26"/>
        <v>-</v>
      </c>
      <c r="L411" s="43" t="e">
        <f>AVERAGEIF('Начисления и компенсации по тов'!A:A,'Тех отчёт'!A411,'Начисления и компенсации по тов'!W:W)</f>
        <v>#DIV/0!</v>
      </c>
      <c r="M411" s="37">
        <f>INDEX('Расшифровка отчёта'!H:H,MATCH('Тех отчёт'!A411,'Расшифровка отчёта'!B:B,0))</f>
        <v>0</v>
      </c>
      <c r="N411" s="37">
        <f>IFERROR(INDEX('Расшифровка отчёта'!#REF!,MATCH('Тех отчёт'!A411,'Расшифровка отчёта'!B:B,0)),0)</f>
        <v>0</v>
      </c>
      <c r="O411" s="52">
        <f>INDEX('Расшифровка отчёта'!K:K,MATCH('Тех отчёт'!A411,'Расшифровка отчёта'!B:B,0))</f>
        <v>0</v>
      </c>
      <c r="P411" s="37">
        <f>IFERROR(INDEX(Реклама!#REF!,MATCH('Тех отчёт'!A411,Реклама!#REF!,0)),0)</f>
        <v>0</v>
      </c>
      <c r="Q411" s="37" t="e">
        <f>INDEX('Расшифровка отчёта'!#REF!,MATCH('Тех отчёт'!A411,'Расшифровка отчёта'!B:B,0))</f>
        <v>#REF!</v>
      </c>
      <c r="R411" s="37">
        <f>IFERROR(INDEX('Расшифровка отчёта'!L:L,MATCH('Тех отчёт'!A411,'Расшифровка отчёта'!B:B,0)),0)</f>
        <v>0</v>
      </c>
      <c r="S411" s="37">
        <f>SUMIF(Хранение!I:I,'Тех отчёт'!A411,Хранение!G:G)</f>
        <v>0</v>
      </c>
      <c r="T411" s="55">
        <f t="shared" si="27"/>
        <v>0</v>
      </c>
    </row>
    <row r="412" spans="1:20" x14ac:dyDescent="0.3">
      <c r="A412" s="30" t="s">
        <v>435</v>
      </c>
      <c r="C412" s="37" t="e">
        <f>INDEX(Себестоимость!B:B,MATCH('Тех отчёт'!A412,Себестоимость!A:A,0))</f>
        <v>#N/A</v>
      </c>
      <c r="D412" s="39">
        <f>SUMIF(Заказы!A:A,'Тех отчёт'!A412,Заказы!J:J)</f>
        <v>0</v>
      </c>
      <c r="E412" s="40">
        <f>SUMIF(Заказы!A:A,'Тех отчёт'!A412,Заказы!F:F)</f>
        <v>0</v>
      </c>
      <c r="F412" s="52">
        <f>INDEX('Расшифровка отчёта'!O:O,MATCH('Тех отчёт'!A412,'Расшифровка отчёта'!B:B,0))</f>
        <v>0</v>
      </c>
      <c r="G412" s="40">
        <f>INDEX('Расшифровка отчёта'!P:P,MATCH('Тех отчёт'!A412,'Расшифровка отчёта'!B:B,0))</f>
        <v>0</v>
      </c>
      <c r="H412" s="41" t="str">
        <f t="shared" si="24"/>
        <v>-</v>
      </c>
      <c r="I412" s="42">
        <f t="shared" si="25"/>
        <v>0</v>
      </c>
      <c r="J412" s="41" t="str">
        <f t="shared" si="26"/>
        <v>-</v>
      </c>
      <c r="L412" s="43" t="e">
        <f>AVERAGEIF('Начисления и компенсации по тов'!A:A,'Тех отчёт'!A412,'Начисления и компенсации по тов'!W:W)</f>
        <v>#DIV/0!</v>
      </c>
      <c r="M412" s="37">
        <f>INDEX('Расшифровка отчёта'!H:H,MATCH('Тех отчёт'!A412,'Расшифровка отчёта'!B:B,0))</f>
        <v>0</v>
      </c>
      <c r="N412" s="37">
        <f>IFERROR(INDEX('Расшифровка отчёта'!#REF!,MATCH('Тех отчёт'!A412,'Расшифровка отчёта'!B:B,0)),0)</f>
        <v>0</v>
      </c>
      <c r="O412" s="52">
        <f>INDEX('Расшифровка отчёта'!K:K,MATCH('Тех отчёт'!A412,'Расшифровка отчёта'!B:B,0))</f>
        <v>0</v>
      </c>
      <c r="P412" s="37">
        <f>IFERROR(INDEX(Реклама!#REF!,MATCH('Тех отчёт'!A412,Реклама!#REF!,0)),0)</f>
        <v>0</v>
      </c>
      <c r="Q412" s="37" t="e">
        <f>INDEX('Расшифровка отчёта'!#REF!,MATCH('Тех отчёт'!A412,'Расшифровка отчёта'!B:B,0))</f>
        <v>#REF!</v>
      </c>
      <c r="R412" s="37">
        <f>IFERROR(INDEX('Расшифровка отчёта'!L:L,MATCH('Тех отчёт'!A412,'Расшифровка отчёта'!B:B,0)),0)</f>
        <v>0</v>
      </c>
      <c r="S412" s="37">
        <f>SUMIF(Хранение!I:I,'Тех отчёт'!A412,Хранение!G:G)</f>
        <v>0</v>
      </c>
      <c r="T412" s="55">
        <f t="shared" si="27"/>
        <v>0</v>
      </c>
    </row>
    <row r="413" spans="1:20" x14ac:dyDescent="0.3">
      <c r="A413" s="30" t="s">
        <v>436</v>
      </c>
      <c r="C413" s="37" t="e">
        <f>INDEX(Себестоимость!B:B,MATCH('Тех отчёт'!A413,Себестоимость!A:A,0))</f>
        <v>#N/A</v>
      </c>
      <c r="D413" s="39">
        <f>SUMIF(Заказы!A:A,'Тех отчёт'!A413,Заказы!J:J)</f>
        <v>0</v>
      </c>
      <c r="E413" s="40">
        <f>SUMIF(Заказы!A:A,'Тех отчёт'!A413,Заказы!F:F)</f>
        <v>0</v>
      </c>
      <c r="F413" s="52">
        <f>INDEX('Расшифровка отчёта'!O:O,MATCH('Тех отчёт'!A413,'Расшифровка отчёта'!B:B,0))</f>
        <v>0</v>
      </c>
      <c r="G413" s="40">
        <f>INDEX('Расшифровка отчёта'!P:P,MATCH('Тех отчёт'!A413,'Расшифровка отчёта'!B:B,0))</f>
        <v>0</v>
      </c>
      <c r="H413" s="41" t="str">
        <f t="shared" si="24"/>
        <v>-</v>
      </c>
      <c r="I413" s="42">
        <f t="shared" si="25"/>
        <v>0</v>
      </c>
      <c r="J413" s="41" t="str">
        <f t="shared" si="26"/>
        <v>-</v>
      </c>
      <c r="L413" s="43" t="e">
        <f>AVERAGEIF('Начисления и компенсации по тов'!A:A,'Тех отчёт'!A413,'Начисления и компенсации по тов'!W:W)</f>
        <v>#DIV/0!</v>
      </c>
      <c r="M413" s="37">
        <f>INDEX('Расшифровка отчёта'!H:H,MATCH('Тех отчёт'!A413,'Расшифровка отчёта'!B:B,0))</f>
        <v>0</v>
      </c>
      <c r="N413" s="37">
        <f>IFERROR(INDEX('Расшифровка отчёта'!#REF!,MATCH('Тех отчёт'!A413,'Расшифровка отчёта'!B:B,0)),0)</f>
        <v>0</v>
      </c>
      <c r="O413" s="52">
        <f>INDEX('Расшифровка отчёта'!K:K,MATCH('Тех отчёт'!A413,'Расшифровка отчёта'!B:B,0))</f>
        <v>0</v>
      </c>
      <c r="P413" s="37">
        <f>IFERROR(INDEX(Реклама!#REF!,MATCH('Тех отчёт'!A413,Реклама!#REF!,0)),0)</f>
        <v>0</v>
      </c>
      <c r="Q413" s="37" t="e">
        <f>INDEX('Расшифровка отчёта'!#REF!,MATCH('Тех отчёт'!A413,'Расшифровка отчёта'!B:B,0))</f>
        <v>#REF!</v>
      </c>
      <c r="R413" s="37">
        <f>IFERROR(INDEX('Расшифровка отчёта'!L:L,MATCH('Тех отчёт'!A413,'Расшифровка отчёта'!B:B,0)),0)</f>
        <v>0</v>
      </c>
      <c r="S413" s="37">
        <f>SUMIF(Хранение!I:I,'Тех отчёт'!A413,Хранение!G:G)</f>
        <v>0</v>
      </c>
      <c r="T413" s="55">
        <f t="shared" si="27"/>
        <v>0</v>
      </c>
    </row>
    <row r="414" spans="1:20" x14ac:dyDescent="0.3">
      <c r="A414" s="30" t="s">
        <v>437</v>
      </c>
      <c r="C414" s="37" t="e">
        <f>INDEX(Себестоимость!B:B,MATCH('Тех отчёт'!A414,Себестоимость!A:A,0))</f>
        <v>#N/A</v>
      </c>
      <c r="D414" s="39">
        <f>SUMIF(Заказы!A:A,'Тех отчёт'!A414,Заказы!J:J)</f>
        <v>0</v>
      </c>
      <c r="E414" s="40">
        <f>SUMIF(Заказы!A:A,'Тех отчёт'!A414,Заказы!F:F)</f>
        <v>0</v>
      </c>
      <c r="F414" s="52">
        <f>INDEX('Расшифровка отчёта'!O:O,MATCH('Тех отчёт'!A414,'Расшифровка отчёта'!B:B,0))</f>
        <v>0</v>
      </c>
      <c r="G414" s="40">
        <f>INDEX('Расшифровка отчёта'!P:P,MATCH('Тех отчёт'!A414,'Расшифровка отчёта'!B:B,0))</f>
        <v>0</v>
      </c>
      <c r="H414" s="41" t="str">
        <f t="shared" si="24"/>
        <v>-</v>
      </c>
      <c r="I414" s="42">
        <f t="shared" si="25"/>
        <v>0</v>
      </c>
      <c r="J414" s="41" t="str">
        <f t="shared" si="26"/>
        <v>-</v>
      </c>
      <c r="L414" s="43" t="e">
        <f>AVERAGEIF('Начисления и компенсации по тов'!A:A,'Тех отчёт'!A414,'Начисления и компенсации по тов'!W:W)</f>
        <v>#DIV/0!</v>
      </c>
      <c r="M414" s="37">
        <f>INDEX('Расшифровка отчёта'!H:H,MATCH('Тех отчёт'!A414,'Расшифровка отчёта'!B:B,0))</f>
        <v>0</v>
      </c>
      <c r="N414" s="37">
        <f>IFERROR(INDEX('Расшифровка отчёта'!#REF!,MATCH('Тех отчёт'!A414,'Расшифровка отчёта'!B:B,0)),0)</f>
        <v>0</v>
      </c>
      <c r="O414" s="52">
        <f>INDEX('Расшифровка отчёта'!K:K,MATCH('Тех отчёт'!A414,'Расшифровка отчёта'!B:B,0))</f>
        <v>0</v>
      </c>
      <c r="P414" s="37">
        <f>IFERROR(INDEX(Реклама!#REF!,MATCH('Тех отчёт'!A414,Реклама!#REF!,0)),0)</f>
        <v>0</v>
      </c>
      <c r="Q414" s="37" t="e">
        <f>INDEX('Расшифровка отчёта'!#REF!,MATCH('Тех отчёт'!A414,'Расшифровка отчёта'!B:B,0))</f>
        <v>#REF!</v>
      </c>
      <c r="R414" s="37">
        <f>IFERROR(INDEX('Расшифровка отчёта'!L:L,MATCH('Тех отчёт'!A414,'Расшифровка отчёта'!B:B,0)),0)</f>
        <v>0</v>
      </c>
      <c r="S414" s="37">
        <f>SUMIF(Хранение!I:I,'Тех отчёт'!A414,Хранение!G:G)</f>
        <v>0</v>
      </c>
      <c r="T414" s="55">
        <f t="shared" si="27"/>
        <v>0</v>
      </c>
    </row>
    <row r="415" spans="1:20" x14ac:dyDescent="0.3">
      <c r="A415" s="30" t="s">
        <v>438</v>
      </c>
      <c r="C415" s="37" t="e">
        <f>INDEX(Себестоимость!B:B,MATCH('Тех отчёт'!A415,Себестоимость!A:A,0))</f>
        <v>#N/A</v>
      </c>
      <c r="D415" s="39">
        <f>SUMIF(Заказы!A:A,'Тех отчёт'!A415,Заказы!J:J)</f>
        <v>0</v>
      </c>
      <c r="E415" s="40">
        <f>SUMIF(Заказы!A:A,'Тех отчёт'!A415,Заказы!F:F)</f>
        <v>0</v>
      </c>
      <c r="F415" s="52">
        <f>INDEX('Расшифровка отчёта'!O:O,MATCH('Тех отчёт'!A415,'Расшифровка отчёта'!B:B,0))</f>
        <v>0</v>
      </c>
      <c r="G415" s="40">
        <f>INDEX('Расшифровка отчёта'!P:P,MATCH('Тех отчёт'!A415,'Расшифровка отчёта'!B:B,0))</f>
        <v>0</v>
      </c>
      <c r="H415" s="41" t="str">
        <f t="shared" si="24"/>
        <v>-</v>
      </c>
      <c r="I415" s="42">
        <f t="shared" si="25"/>
        <v>0</v>
      </c>
      <c r="J415" s="41" t="str">
        <f t="shared" si="26"/>
        <v>-</v>
      </c>
      <c r="L415" s="43" t="e">
        <f>AVERAGEIF('Начисления и компенсации по тов'!A:A,'Тех отчёт'!A415,'Начисления и компенсации по тов'!W:W)</f>
        <v>#DIV/0!</v>
      </c>
      <c r="M415" s="37">
        <f>INDEX('Расшифровка отчёта'!H:H,MATCH('Тех отчёт'!A415,'Расшифровка отчёта'!B:B,0))</f>
        <v>0</v>
      </c>
      <c r="N415" s="37">
        <f>IFERROR(INDEX('Расшифровка отчёта'!#REF!,MATCH('Тех отчёт'!A415,'Расшифровка отчёта'!B:B,0)),0)</f>
        <v>0</v>
      </c>
      <c r="O415" s="52">
        <f>INDEX('Расшифровка отчёта'!K:K,MATCH('Тех отчёт'!A415,'Расшифровка отчёта'!B:B,0))</f>
        <v>0</v>
      </c>
      <c r="P415" s="37">
        <f>IFERROR(INDEX(Реклама!#REF!,MATCH('Тех отчёт'!A415,Реклама!#REF!,0)),0)</f>
        <v>0</v>
      </c>
      <c r="Q415" s="37" t="e">
        <f>INDEX('Расшифровка отчёта'!#REF!,MATCH('Тех отчёт'!A415,'Расшифровка отчёта'!B:B,0))</f>
        <v>#REF!</v>
      </c>
      <c r="R415" s="37">
        <f>IFERROR(INDEX('Расшифровка отчёта'!L:L,MATCH('Тех отчёт'!A415,'Расшифровка отчёта'!B:B,0)),0)</f>
        <v>0</v>
      </c>
      <c r="S415" s="37">
        <f>SUMIF(Хранение!I:I,'Тех отчёт'!A415,Хранение!G:G)</f>
        <v>0</v>
      </c>
      <c r="T415" s="55">
        <f t="shared" si="27"/>
        <v>0</v>
      </c>
    </row>
    <row r="416" spans="1:20" x14ac:dyDescent="0.3">
      <c r="A416" s="30" t="s">
        <v>439</v>
      </c>
      <c r="C416" s="37" t="e">
        <f>INDEX(Себестоимость!B:B,MATCH('Тех отчёт'!A416,Себестоимость!A:A,0))</f>
        <v>#N/A</v>
      </c>
      <c r="D416" s="39">
        <f>SUMIF(Заказы!A:A,'Тех отчёт'!A416,Заказы!J:J)</f>
        <v>0</v>
      </c>
      <c r="E416" s="40">
        <f>SUMIF(Заказы!A:A,'Тех отчёт'!A416,Заказы!F:F)</f>
        <v>0</v>
      </c>
      <c r="F416" s="52">
        <f>INDEX('Расшифровка отчёта'!O:O,MATCH('Тех отчёт'!A416,'Расшифровка отчёта'!B:B,0))</f>
        <v>0</v>
      </c>
      <c r="G416" s="40">
        <f>INDEX('Расшифровка отчёта'!P:P,MATCH('Тех отчёт'!A416,'Расшифровка отчёта'!B:B,0))</f>
        <v>0</v>
      </c>
      <c r="H416" s="41" t="str">
        <f t="shared" si="24"/>
        <v>-</v>
      </c>
      <c r="I416" s="42">
        <f t="shared" si="25"/>
        <v>0</v>
      </c>
      <c r="J416" s="41" t="str">
        <f t="shared" si="26"/>
        <v>-</v>
      </c>
      <c r="L416" s="43" t="e">
        <f>AVERAGEIF('Начисления и компенсации по тов'!A:A,'Тех отчёт'!A416,'Начисления и компенсации по тов'!W:W)</f>
        <v>#DIV/0!</v>
      </c>
      <c r="M416" s="37">
        <f>INDEX('Расшифровка отчёта'!H:H,MATCH('Тех отчёт'!A416,'Расшифровка отчёта'!B:B,0))</f>
        <v>0</v>
      </c>
      <c r="N416" s="37">
        <f>IFERROR(INDEX('Расшифровка отчёта'!#REF!,MATCH('Тех отчёт'!A416,'Расшифровка отчёта'!B:B,0)),0)</f>
        <v>0</v>
      </c>
      <c r="O416" s="52">
        <f>INDEX('Расшифровка отчёта'!K:K,MATCH('Тех отчёт'!A416,'Расшифровка отчёта'!B:B,0))</f>
        <v>0</v>
      </c>
      <c r="P416" s="37">
        <f>IFERROR(INDEX(Реклама!#REF!,MATCH('Тех отчёт'!A416,Реклама!#REF!,0)),0)</f>
        <v>0</v>
      </c>
      <c r="Q416" s="37" t="e">
        <f>INDEX('Расшифровка отчёта'!#REF!,MATCH('Тех отчёт'!A416,'Расшифровка отчёта'!B:B,0))</f>
        <v>#REF!</v>
      </c>
      <c r="R416" s="37">
        <f>IFERROR(INDEX('Расшифровка отчёта'!L:L,MATCH('Тех отчёт'!A416,'Расшифровка отчёта'!B:B,0)),0)</f>
        <v>0</v>
      </c>
      <c r="S416" s="37">
        <f>SUMIF(Хранение!I:I,'Тех отчёт'!A416,Хранение!G:G)</f>
        <v>0</v>
      </c>
      <c r="T416" s="55">
        <f t="shared" si="27"/>
        <v>0</v>
      </c>
    </row>
    <row r="417" spans="1:20" x14ac:dyDescent="0.3">
      <c r="A417" s="30" t="s">
        <v>440</v>
      </c>
      <c r="C417" s="37" t="e">
        <f>INDEX(Себестоимость!B:B,MATCH('Тех отчёт'!A417,Себестоимость!A:A,0))</f>
        <v>#N/A</v>
      </c>
      <c r="D417" s="39">
        <f>SUMIF(Заказы!A:A,'Тех отчёт'!A417,Заказы!J:J)</f>
        <v>0</v>
      </c>
      <c r="E417" s="40">
        <f>SUMIF(Заказы!A:A,'Тех отчёт'!A417,Заказы!F:F)</f>
        <v>0</v>
      </c>
      <c r="F417" s="52">
        <f>INDEX('Расшифровка отчёта'!O:O,MATCH('Тех отчёт'!A417,'Расшифровка отчёта'!B:B,0))</f>
        <v>0</v>
      </c>
      <c r="G417" s="40">
        <f>INDEX('Расшифровка отчёта'!P:P,MATCH('Тех отчёт'!A417,'Расшифровка отчёта'!B:B,0))</f>
        <v>0</v>
      </c>
      <c r="H417" s="41" t="str">
        <f t="shared" si="24"/>
        <v>-</v>
      </c>
      <c r="I417" s="42">
        <f t="shared" si="25"/>
        <v>0</v>
      </c>
      <c r="J417" s="41" t="str">
        <f t="shared" si="26"/>
        <v>-</v>
      </c>
      <c r="L417" s="43" t="e">
        <f>AVERAGEIF('Начисления и компенсации по тов'!A:A,'Тех отчёт'!A417,'Начисления и компенсации по тов'!W:W)</f>
        <v>#DIV/0!</v>
      </c>
      <c r="M417" s="37">
        <f>INDEX('Расшифровка отчёта'!H:H,MATCH('Тех отчёт'!A417,'Расшифровка отчёта'!B:B,0))</f>
        <v>0</v>
      </c>
      <c r="N417" s="37">
        <f>IFERROR(INDEX('Расшифровка отчёта'!#REF!,MATCH('Тех отчёт'!A417,'Расшифровка отчёта'!B:B,0)),0)</f>
        <v>0</v>
      </c>
      <c r="O417" s="52">
        <f>INDEX('Расшифровка отчёта'!K:K,MATCH('Тех отчёт'!A417,'Расшифровка отчёта'!B:B,0))</f>
        <v>0</v>
      </c>
      <c r="P417" s="37">
        <f>IFERROR(INDEX(Реклама!#REF!,MATCH('Тех отчёт'!A417,Реклама!#REF!,0)),0)</f>
        <v>0</v>
      </c>
      <c r="Q417" s="37" t="e">
        <f>INDEX('Расшифровка отчёта'!#REF!,MATCH('Тех отчёт'!A417,'Расшифровка отчёта'!B:B,0))</f>
        <v>#REF!</v>
      </c>
      <c r="R417" s="37">
        <f>IFERROR(INDEX('Расшифровка отчёта'!L:L,MATCH('Тех отчёт'!A417,'Расшифровка отчёта'!B:B,0)),0)</f>
        <v>0</v>
      </c>
      <c r="S417" s="37">
        <f>SUMIF(Хранение!I:I,'Тех отчёт'!A417,Хранение!G:G)</f>
        <v>0</v>
      </c>
      <c r="T417" s="55">
        <f t="shared" si="27"/>
        <v>0</v>
      </c>
    </row>
    <row r="418" spans="1:20" x14ac:dyDescent="0.3">
      <c r="A418" s="30" t="s">
        <v>441</v>
      </c>
      <c r="C418" s="37" t="e">
        <f>INDEX(Себестоимость!B:B,MATCH('Тех отчёт'!A418,Себестоимость!A:A,0))</f>
        <v>#N/A</v>
      </c>
      <c r="D418" s="39">
        <f>SUMIF(Заказы!A:A,'Тех отчёт'!A418,Заказы!J:J)</f>
        <v>0</v>
      </c>
      <c r="E418" s="40">
        <f>SUMIF(Заказы!A:A,'Тех отчёт'!A418,Заказы!F:F)</f>
        <v>0</v>
      </c>
      <c r="F418" s="52">
        <f>INDEX('Расшифровка отчёта'!O:O,MATCH('Тех отчёт'!A418,'Расшифровка отчёта'!B:B,0))</f>
        <v>0</v>
      </c>
      <c r="G418" s="40">
        <f>INDEX('Расшифровка отчёта'!P:P,MATCH('Тех отчёт'!A418,'Расшифровка отчёта'!B:B,0))</f>
        <v>0</v>
      </c>
      <c r="H418" s="41" t="str">
        <f t="shared" si="24"/>
        <v>-</v>
      </c>
      <c r="I418" s="42">
        <f t="shared" si="25"/>
        <v>0</v>
      </c>
      <c r="J418" s="41" t="str">
        <f t="shared" si="26"/>
        <v>-</v>
      </c>
      <c r="L418" s="43" t="e">
        <f>AVERAGEIF('Начисления и компенсации по тов'!A:A,'Тех отчёт'!A418,'Начисления и компенсации по тов'!W:W)</f>
        <v>#DIV/0!</v>
      </c>
      <c r="M418" s="37">
        <f>INDEX('Расшифровка отчёта'!H:H,MATCH('Тех отчёт'!A418,'Расшифровка отчёта'!B:B,0))</f>
        <v>0</v>
      </c>
      <c r="N418" s="37">
        <f>IFERROR(INDEX('Расшифровка отчёта'!#REF!,MATCH('Тех отчёт'!A418,'Расшифровка отчёта'!B:B,0)),0)</f>
        <v>0</v>
      </c>
      <c r="O418" s="52">
        <f>INDEX('Расшифровка отчёта'!K:K,MATCH('Тех отчёт'!A418,'Расшифровка отчёта'!B:B,0))</f>
        <v>0</v>
      </c>
      <c r="P418" s="37">
        <f>IFERROR(INDEX(Реклама!#REF!,MATCH('Тех отчёт'!A418,Реклама!#REF!,0)),0)</f>
        <v>0</v>
      </c>
      <c r="Q418" s="37" t="e">
        <f>INDEX('Расшифровка отчёта'!#REF!,MATCH('Тех отчёт'!A418,'Расшифровка отчёта'!B:B,0))</f>
        <v>#REF!</v>
      </c>
      <c r="R418" s="37">
        <f>IFERROR(INDEX('Расшифровка отчёта'!L:L,MATCH('Тех отчёт'!A418,'Расшифровка отчёта'!B:B,0)),0)</f>
        <v>0</v>
      </c>
      <c r="S418" s="37">
        <f>SUMIF(Хранение!I:I,'Тех отчёт'!A418,Хранение!G:G)</f>
        <v>0</v>
      </c>
      <c r="T418" s="55">
        <f t="shared" si="27"/>
        <v>0</v>
      </c>
    </row>
    <row r="419" spans="1:20" x14ac:dyDescent="0.3">
      <c r="A419" s="30" t="s">
        <v>442</v>
      </c>
      <c r="C419" s="37" t="e">
        <f>INDEX(Себестоимость!B:B,MATCH('Тех отчёт'!A419,Себестоимость!A:A,0))</f>
        <v>#N/A</v>
      </c>
      <c r="D419" s="39">
        <f>SUMIF(Заказы!A:A,'Тех отчёт'!A419,Заказы!J:J)</f>
        <v>0</v>
      </c>
      <c r="E419" s="40">
        <f>SUMIF(Заказы!A:A,'Тех отчёт'!A419,Заказы!F:F)</f>
        <v>0</v>
      </c>
      <c r="F419" s="52">
        <f>INDEX('Расшифровка отчёта'!O:O,MATCH('Тех отчёт'!A419,'Расшифровка отчёта'!B:B,0))</f>
        <v>0</v>
      </c>
      <c r="G419" s="40">
        <f>INDEX('Расшифровка отчёта'!P:P,MATCH('Тех отчёт'!A419,'Расшифровка отчёта'!B:B,0))</f>
        <v>0</v>
      </c>
      <c r="H419" s="41" t="str">
        <f t="shared" si="24"/>
        <v>-</v>
      </c>
      <c r="I419" s="42">
        <f t="shared" si="25"/>
        <v>0</v>
      </c>
      <c r="J419" s="41" t="str">
        <f t="shared" si="26"/>
        <v>-</v>
      </c>
      <c r="L419" s="43" t="e">
        <f>AVERAGEIF('Начисления и компенсации по тов'!A:A,'Тех отчёт'!A419,'Начисления и компенсации по тов'!W:W)</f>
        <v>#DIV/0!</v>
      </c>
      <c r="M419" s="37">
        <f>INDEX('Расшифровка отчёта'!H:H,MATCH('Тех отчёт'!A419,'Расшифровка отчёта'!B:B,0))</f>
        <v>0</v>
      </c>
      <c r="N419" s="37">
        <f>IFERROR(INDEX('Расшифровка отчёта'!#REF!,MATCH('Тех отчёт'!A419,'Расшифровка отчёта'!B:B,0)),0)</f>
        <v>0</v>
      </c>
      <c r="O419" s="52">
        <f>INDEX('Расшифровка отчёта'!K:K,MATCH('Тех отчёт'!A419,'Расшифровка отчёта'!B:B,0))</f>
        <v>0</v>
      </c>
      <c r="P419" s="37">
        <f>IFERROR(INDEX(Реклама!#REF!,MATCH('Тех отчёт'!A419,Реклама!#REF!,0)),0)</f>
        <v>0</v>
      </c>
      <c r="Q419" s="37" t="e">
        <f>INDEX('Расшифровка отчёта'!#REF!,MATCH('Тех отчёт'!A419,'Расшифровка отчёта'!B:B,0))</f>
        <v>#REF!</v>
      </c>
      <c r="R419" s="37">
        <f>IFERROR(INDEX('Расшифровка отчёта'!L:L,MATCH('Тех отчёт'!A419,'Расшифровка отчёта'!B:B,0)),0)</f>
        <v>0</v>
      </c>
      <c r="S419" s="37">
        <f>SUMIF(Хранение!I:I,'Тех отчёт'!A419,Хранение!G:G)</f>
        <v>0</v>
      </c>
      <c r="T419" s="55">
        <f t="shared" si="27"/>
        <v>0</v>
      </c>
    </row>
    <row r="420" spans="1:20" x14ac:dyDescent="0.3">
      <c r="A420" s="30" t="s">
        <v>443</v>
      </c>
      <c r="C420" s="37" t="e">
        <f>INDEX(Себестоимость!B:B,MATCH('Тех отчёт'!A420,Себестоимость!A:A,0))</f>
        <v>#N/A</v>
      </c>
      <c r="D420" s="39">
        <f>SUMIF(Заказы!A:A,'Тех отчёт'!A420,Заказы!J:J)</f>
        <v>0</v>
      </c>
      <c r="E420" s="40">
        <f>SUMIF(Заказы!A:A,'Тех отчёт'!A420,Заказы!F:F)</f>
        <v>0</v>
      </c>
      <c r="F420" s="52">
        <f>INDEX('Расшифровка отчёта'!O:O,MATCH('Тех отчёт'!A420,'Расшифровка отчёта'!B:B,0))</f>
        <v>0</v>
      </c>
      <c r="G420" s="40">
        <f>INDEX('Расшифровка отчёта'!P:P,MATCH('Тех отчёт'!A420,'Расшифровка отчёта'!B:B,0))</f>
        <v>0</v>
      </c>
      <c r="H420" s="41" t="str">
        <f t="shared" si="24"/>
        <v>-</v>
      </c>
      <c r="I420" s="42">
        <f t="shared" si="25"/>
        <v>0</v>
      </c>
      <c r="J420" s="41" t="str">
        <f t="shared" si="26"/>
        <v>-</v>
      </c>
      <c r="L420" s="43" t="e">
        <f>AVERAGEIF('Начисления и компенсации по тов'!A:A,'Тех отчёт'!A420,'Начисления и компенсации по тов'!W:W)</f>
        <v>#DIV/0!</v>
      </c>
      <c r="M420" s="37">
        <f>INDEX('Расшифровка отчёта'!H:H,MATCH('Тех отчёт'!A420,'Расшифровка отчёта'!B:B,0))</f>
        <v>0</v>
      </c>
      <c r="N420" s="37">
        <f>IFERROR(INDEX('Расшифровка отчёта'!#REF!,MATCH('Тех отчёт'!A420,'Расшифровка отчёта'!B:B,0)),0)</f>
        <v>0</v>
      </c>
      <c r="O420" s="52">
        <f>INDEX('Расшифровка отчёта'!K:K,MATCH('Тех отчёт'!A420,'Расшифровка отчёта'!B:B,0))</f>
        <v>0</v>
      </c>
      <c r="P420" s="37">
        <f>IFERROR(INDEX(Реклама!#REF!,MATCH('Тех отчёт'!A420,Реклама!#REF!,0)),0)</f>
        <v>0</v>
      </c>
      <c r="Q420" s="37" t="e">
        <f>INDEX('Расшифровка отчёта'!#REF!,MATCH('Тех отчёт'!A420,'Расшифровка отчёта'!B:B,0))</f>
        <v>#REF!</v>
      </c>
      <c r="R420" s="37">
        <f>IFERROR(INDEX('Расшифровка отчёта'!L:L,MATCH('Тех отчёт'!A420,'Расшифровка отчёта'!B:B,0)),0)</f>
        <v>0</v>
      </c>
      <c r="S420" s="37">
        <f>SUMIF(Хранение!I:I,'Тех отчёт'!A420,Хранение!G:G)</f>
        <v>0</v>
      </c>
      <c r="T420" s="55">
        <f t="shared" si="27"/>
        <v>0</v>
      </c>
    </row>
    <row r="421" spans="1:20" x14ac:dyDescent="0.3">
      <c r="A421" s="30" t="s">
        <v>444</v>
      </c>
      <c r="C421" s="37" t="e">
        <f>INDEX(Себестоимость!B:B,MATCH('Тех отчёт'!A421,Себестоимость!A:A,0))</f>
        <v>#N/A</v>
      </c>
      <c r="D421" s="39">
        <f>SUMIF(Заказы!A:A,'Тех отчёт'!A421,Заказы!J:J)</f>
        <v>0</v>
      </c>
      <c r="E421" s="40">
        <f>SUMIF(Заказы!A:A,'Тех отчёт'!A421,Заказы!F:F)</f>
        <v>0</v>
      </c>
      <c r="F421" s="52">
        <f>INDEX('Расшифровка отчёта'!O:O,MATCH('Тех отчёт'!A421,'Расшифровка отчёта'!B:B,0))</f>
        <v>0</v>
      </c>
      <c r="G421" s="40">
        <f>INDEX('Расшифровка отчёта'!P:P,MATCH('Тех отчёт'!A421,'Расшифровка отчёта'!B:B,0))</f>
        <v>0</v>
      </c>
      <c r="H421" s="41" t="str">
        <f t="shared" si="24"/>
        <v>-</v>
      </c>
      <c r="I421" s="42">
        <f t="shared" si="25"/>
        <v>0</v>
      </c>
      <c r="J421" s="41" t="str">
        <f t="shared" si="26"/>
        <v>-</v>
      </c>
      <c r="L421" s="43" t="e">
        <f>AVERAGEIF('Начисления и компенсации по тов'!A:A,'Тех отчёт'!A421,'Начисления и компенсации по тов'!W:W)</f>
        <v>#DIV/0!</v>
      </c>
      <c r="M421" s="37">
        <f>INDEX('Расшифровка отчёта'!H:H,MATCH('Тех отчёт'!A421,'Расшифровка отчёта'!B:B,0))</f>
        <v>0</v>
      </c>
      <c r="N421" s="37">
        <f>IFERROR(INDEX('Расшифровка отчёта'!#REF!,MATCH('Тех отчёт'!A421,'Расшифровка отчёта'!B:B,0)),0)</f>
        <v>0</v>
      </c>
      <c r="O421" s="52">
        <f>INDEX('Расшифровка отчёта'!K:K,MATCH('Тех отчёт'!A421,'Расшифровка отчёта'!B:B,0))</f>
        <v>0</v>
      </c>
      <c r="P421" s="37">
        <f>IFERROR(INDEX(Реклама!#REF!,MATCH('Тех отчёт'!A421,Реклама!#REF!,0)),0)</f>
        <v>0</v>
      </c>
      <c r="Q421" s="37" t="e">
        <f>INDEX('Расшифровка отчёта'!#REF!,MATCH('Тех отчёт'!A421,'Расшифровка отчёта'!B:B,0))</f>
        <v>#REF!</v>
      </c>
      <c r="R421" s="37">
        <f>IFERROR(INDEX('Расшифровка отчёта'!L:L,MATCH('Тех отчёт'!A421,'Расшифровка отчёта'!B:B,0)),0)</f>
        <v>0</v>
      </c>
      <c r="S421" s="37">
        <f>SUMIF(Хранение!I:I,'Тех отчёт'!A421,Хранение!G:G)</f>
        <v>0</v>
      </c>
      <c r="T421" s="55">
        <f t="shared" si="27"/>
        <v>0</v>
      </c>
    </row>
    <row r="422" spans="1:20" x14ac:dyDescent="0.3">
      <c r="A422" s="30" t="s">
        <v>445</v>
      </c>
      <c r="C422" s="37" t="e">
        <f>INDEX(Себестоимость!B:B,MATCH('Тех отчёт'!A422,Себестоимость!A:A,0))</f>
        <v>#N/A</v>
      </c>
      <c r="D422" s="39">
        <f>SUMIF(Заказы!A:A,'Тех отчёт'!A422,Заказы!J:J)</f>
        <v>0</v>
      </c>
      <c r="E422" s="40">
        <f>SUMIF(Заказы!A:A,'Тех отчёт'!A422,Заказы!F:F)</f>
        <v>0</v>
      </c>
      <c r="F422" s="52">
        <f>INDEX('Расшифровка отчёта'!O:O,MATCH('Тех отчёт'!A422,'Расшифровка отчёта'!B:B,0))</f>
        <v>0</v>
      </c>
      <c r="G422" s="40">
        <f>INDEX('Расшифровка отчёта'!P:P,MATCH('Тех отчёт'!A422,'Расшифровка отчёта'!B:B,0))</f>
        <v>0</v>
      </c>
      <c r="H422" s="41" t="str">
        <f t="shared" si="24"/>
        <v>-</v>
      </c>
      <c r="I422" s="42">
        <f t="shared" si="25"/>
        <v>0</v>
      </c>
      <c r="J422" s="41" t="str">
        <f t="shared" si="26"/>
        <v>-</v>
      </c>
      <c r="L422" s="43" t="e">
        <f>AVERAGEIF('Начисления и компенсации по тов'!A:A,'Тех отчёт'!A422,'Начисления и компенсации по тов'!W:W)</f>
        <v>#DIV/0!</v>
      </c>
      <c r="M422" s="37">
        <f>INDEX('Расшифровка отчёта'!H:H,MATCH('Тех отчёт'!A422,'Расшифровка отчёта'!B:B,0))</f>
        <v>0</v>
      </c>
      <c r="N422" s="37">
        <f>IFERROR(INDEX('Расшифровка отчёта'!#REF!,MATCH('Тех отчёт'!A422,'Расшифровка отчёта'!B:B,0)),0)</f>
        <v>0</v>
      </c>
      <c r="O422" s="52">
        <f>INDEX('Расшифровка отчёта'!K:K,MATCH('Тех отчёт'!A422,'Расшифровка отчёта'!B:B,0))</f>
        <v>0</v>
      </c>
      <c r="P422" s="37">
        <f>IFERROR(INDEX(Реклама!#REF!,MATCH('Тех отчёт'!A422,Реклама!#REF!,0)),0)</f>
        <v>0</v>
      </c>
      <c r="Q422" s="37" t="e">
        <f>INDEX('Расшифровка отчёта'!#REF!,MATCH('Тех отчёт'!A422,'Расшифровка отчёта'!B:B,0))</f>
        <v>#REF!</v>
      </c>
      <c r="R422" s="37">
        <f>IFERROR(INDEX('Расшифровка отчёта'!L:L,MATCH('Тех отчёт'!A422,'Расшифровка отчёта'!B:B,0)),0)</f>
        <v>0</v>
      </c>
      <c r="S422" s="37">
        <f>SUMIF(Хранение!I:I,'Тех отчёт'!A422,Хранение!G:G)</f>
        <v>0</v>
      </c>
      <c r="T422" s="55">
        <f t="shared" si="27"/>
        <v>0</v>
      </c>
    </row>
    <row r="423" spans="1:20" x14ac:dyDescent="0.3">
      <c r="A423" s="30" t="s">
        <v>446</v>
      </c>
      <c r="C423" s="37" t="e">
        <f>INDEX(Себестоимость!B:B,MATCH('Тех отчёт'!A423,Себестоимость!A:A,0))</f>
        <v>#N/A</v>
      </c>
      <c r="D423" s="39">
        <f>SUMIF(Заказы!A:A,'Тех отчёт'!A423,Заказы!J:J)</f>
        <v>0</v>
      </c>
      <c r="E423" s="40">
        <f>SUMIF(Заказы!A:A,'Тех отчёт'!A423,Заказы!F:F)</f>
        <v>0</v>
      </c>
      <c r="F423" s="52">
        <f>INDEX('Расшифровка отчёта'!O:O,MATCH('Тех отчёт'!A423,'Расшифровка отчёта'!B:B,0))</f>
        <v>0</v>
      </c>
      <c r="G423" s="40">
        <f>INDEX('Расшифровка отчёта'!P:P,MATCH('Тех отчёт'!A423,'Расшифровка отчёта'!B:B,0))</f>
        <v>0</v>
      </c>
      <c r="H423" s="41" t="str">
        <f t="shared" si="24"/>
        <v>-</v>
      </c>
      <c r="I423" s="42">
        <f t="shared" si="25"/>
        <v>0</v>
      </c>
      <c r="J423" s="41" t="str">
        <f t="shared" si="26"/>
        <v>-</v>
      </c>
      <c r="L423" s="43" t="e">
        <f>AVERAGEIF('Начисления и компенсации по тов'!A:A,'Тех отчёт'!A423,'Начисления и компенсации по тов'!W:W)</f>
        <v>#DIV/0!</v>
      </c>
      <c r="M423" s="37">
        <f>INDEX('Расшифровка отчёта'!H:H,MATCH('Тех отчёт'!A423,'Расшифровка отчёта'!B:B,0))</f>
        <v>0</v>
      </c>
      <c r="N423" s="37">
        <f>IFERROR(INDEX('Расшифровка отчёта'!#REF!,MATCH('Тех отчёт'!A423,'Расшифровка отчёта'!B:B,0)),0)</f>
        <v>0</v>
      </c>
      <c r="O423" s="52">
        <f>INDEX('Расшифровка отчёта'!K:K,MATCH('Тех отчёт'!A423,'Расшифровка отчёта'!B:B,0))</f>
        <v>0</v>
      </c>
      <c r="P423" s="37">
        <f>IFERROR(INDEX(Реклама!#REF!,MATCH('Тех отчёт'!A423,Реклама!#REF!,0)),0)</f>
        <v>0</v>
      </c>
      <c r="Q423" s="37" t="e">
        <f>INDEX('Расшифровка отчёта'!#REF!,MATCH('Тех отчёт'!A423,'Расшифровка отчёта'!B:B,0))</f>
        <v>#REF!</v>
      </c>
      <c r="R423" s="37">
        <f>IFERROR(INDEX('Расшифровка отчёта'!L:L,MATCH('Тех отчёт'!A423,'Расшифровка отчёта'!B:B,0)),0)</f>
        <v>0</v>
      </c>
      <c r="S423" s="37">
        <f>SUMIF(Хранение!I:I,'Тех отчёт'!A423,Хранение!G:G)</f>
        <v>0</v>
      </c>
      <c r="T423" s="55">
        <f t="shared" si="27"/>
        <v>0</v>
      </c>
    </row>
    <row r="424" spans="1:20" x14ac:dyDescent="0.3">
      <c r="A424" s="30" t="s">
        <v>447</v>
      </c>
      <c r="C424" s="37" t="e">
        <f>INDEX(Себестоимость!B:B,MATCH('Тех отчёт'!A424,Себестоимость!A:A,0))</f>
        <v>#N/A</v>
      </c>
      <c r="D424" s="39">
        <f>SUMIF(Заказы!A:A,'Тех отчёт'!A424,Заказы!J:J)</f>
        <v>0</v>
      </c>
      <c r="E424" s="40">
        <f>SUMIF(Заказы!A:A,'Тех отчёт'!A424,Заказы!F:F)</f>
        <v>0</v>
      </c>
      <c r="F424" s="52">
        <f>INDEX('Расшифровка отчёта'!O:O,MATCH('Тех отчёт'!A424,'Расшифровка отчёта'!B:B,0))</f>
        <v>0</v>
      </c>
      <c r="G424" s="40">
        <f>INDEX('Расшифровка отчёта'!P:P,MATCH('Тех отчёт'!A424,'Расшифровка отчёта'!B:B,0))</f>
        <v>0</v>
      </c>
      <c r="H424" s="41" t="str">
        <f t="shared" si="24"/>
        <v>-</v>
      </c>
      <c r="I424" s="42">
        <f t="shared" si="25"/>
        <v>0</v>
      </c>
      <c r="J424" s="41" t="str">
        <f t="shared" si="26"/>
        <v>-</v>
      </c>
      <c r="L424" s="43" t="e">
        <f>AVERAGEIF('Начисления и компенсации по тов'!A:A,'Тех отчёт'!A424,'Начисления и компенсации по тов'!W:W)</f>
        <v>#DIV/0!</v>
      </c>
      <c r="M424" s="37">
        <f>INDEX('Расшифровка отчёта'!H:H,MATCH('Тех отчёт'!A424,'Расшифровка отчёта'!B:B,0))</f>
        <v>0</v>
      </c>
      <c r="N424" s="37">
        <f>IFERROR(INDEX('Расшифровка отчёта'!#REF!,MATCH('Тех отчёт'!A424,'Расшифровка отчёта'!B:B,0)),0)</f>
        <v>0</v>
      </c>
      <c r="O424" s="52">
        <f>INDEX('Расшифровка отчёта'!K:K,MATCH('Тех отчёт'!A424,'Расшифровка отчёта'!B:B,0))</f>
        <v>0</v>
      </c>
      <c r="P424" s="37">
        <f>IFERROR(INDEX(Реклама!#REF!,MATCH('Тех отчёт'!A424,Реклама!#REF!,0)),0)</f>
        <v>0</v>
      </c>
      <c r="Q424" s="37" t="e">
        <f>INDEX('Расшифровка отчёта'!#REF!,MATCH('Тех отчёт'!A424,'Расшифровка отчёта'!B:B,0))</f>
        <v>#REF!</v>
      </c>
      <c r="R424" s="37">
        <f>IFERROR(INDEX('Расшифровка отчёта'!L:L,MATCH('Тех отчёт'!A424,'Расшифровка отчёта'!B:B,0)),0)</f>
        <v>0</v>
      </c>
      <c r="S424" s="37">
        <f>SUMIF(Хранение!I:I,'Тех отчёт'!A424,Хранение!G:G)</f>
        <v>0</v>
      </c>
      <c r="T424" s="55">
        <f t="shared" si="27"/>
        <v>0</v>
      </c>
    </row>
    <row r="425" spans="1:20" x14ac:dyDescent="0.3">
      <c r="A425" s="30" t="s">
        <v>448</v>
      </c>
      <c r="C425" s="37" t="e">
        <f>INDEX(Себестоимость!B:B,MATCH('Тех отчёт'!A425,Себестоимость!A:A,0))</f>
        <v>#N/A</v>
      </c>
      <c r="D425" s="39">
        <f>SUMIF(Заказы!A:A,'Тех отчёт'!A425,Заказы!J:J)</f>
        <v>0</v>
      </c>
      <c r="E425" s="40">
        <f>SUMIF(Заказы!A:A,'Тех отчёт'!A425,Заказы!F:F)</f>
        <v>0</v>
      </c>
      <c r="F425" s="52">
        <f>INDEX('Расшифровка отчёта'!O:O,MATCH('Тех отчёт'!A425,'Расшифровка отчёта'!B:B,0))</f>
        <v>0</v>
      </c>
      <c r="G425" s="40">
        <f>INDEX('Расшифровка отчёта'!P:P,MATCH('Тех отчёт'!A425,'Расшифровка отчёта'!B:B,0))</f>
        <v>0</v>
      </c>
      <c r="H425" s="41" t="str">
        <f t="shared" si="24"/>
        <v>-</v>
      </c>
      <c r="I425" s="42">
        <f t="shared" si="25"/>
        <v>0</v>
      </c>
      <c r="J425" s="41" t="str">
        <f t="shared" si="26"/>
        <v>-</v>
      </c>
      <c r="L425" s="43" t="e">
        <f>AVERAGEIF('Начисления и компенсации по тов'!A:A,'Тех отчёт'!A425,'Начисления и компенсации по тов'!W:W)</f>
        <v>#DIV/0!</v>
      </c>
      <c r="M425" s="37">
        <f>INDEX('Расшифровка отчёта'!H:H,MATCH('Тех отчёт'!A425,'Расшифровка отчёта'!B:B,0))</f>
        <v>0</v>
      </c>
      <c r="N425" s="37">
        <f>IFERROR(INDEX('Расшифровка отчёта'!#REF!,MATCH('Тех отчёт'!A425,'Расшифровка отчёта'!B:B,0)),0)</f>
        <v>0</v>
      </c>
      <c r="O425" s="52">
        <f>INDEX('Расшифровка отчёта'!K:K,MATCH('Тех отчёт'!A425,'Расшифровка отчёта'!B:B,0))</f>
        <v>0</v>
      </c>
      <c r="P425" s="37">
        <f>IFERROR(INDEX(Реклама!#REF!,MATCH('Тех отчёт'!A425,Реклама!#REF!,0)),0)</f>
        <v>0</v>
      </c>
      <c r="Q425" s="37" t="e">
        <f>INDEX('Расшифровка отчёта'!#REF!,MATCH('Тех отчёт'!A425,'Расшифровка отчёта'!B:B,0))</f>
        <v>#REF!</v>
      </c>
      <c r="R425" s="37">
        <f>IFERROR(INDEX('Расшифровка отчёта'!L:L,MATCH('Тех отчёт'!A425,'Расшифровка отчёта'!B:B,0)),0)</f>
        <v>0</v>
      </c>
      <c r="S425" s="37">
        <f>SUMIF(Хранение!I:I,'Тех отчёт'!A425,Хранение!G:G)</f>
        <v>0</v>
      </c>
      <c r="T425" s="55">
        <f t="shared" si="27"/>
        <v>0</v>
      </c>
    </row>
    <row r="426" spans="1:20" x14ac:dyDescent="0.3">
      <c r="A426" s="30" t="s">
        <v>449</v>
      </c>
      <c r="C426" s="37" t="e">
        <f>INDEX(Себестоимость!B:B,MATCH('Тех отчёт'!A426,Себестоимость!A:A,0))</f>
        <v>#N/A</v>
      </c>
      <c r="D426" s="39">
        <f>SUMIF(Заказы!A:A,'Тех отчёт'!A426,Заказы!J:J)</f>
        <v>0</v>
      </c>
      <c r="E426" s="40">
        <f>SUMIF(Заказы!A:A,'Тех отчёт'!A426,Заказы!F:F)</f>
        <v>0</v>
      </c>
      <c r="F426" s="52">
        <f>INDEX('Расшифровка отчёта'!O:O,MATCH('Тех отчёт'!A426,'Расшифровка отчёта'!B:B,0))</f>
        <v>0</v>
      </c>
      <c r="G426" s="40">
        <f>INDEX('Расшифровка отчёта'!P:P,MATCH('Тех отчёт'!A426,'Расшифровка отчёта'!B:B,0))</f>
        <v>0</v>
      </c>
      <c r="H426" s="41" t="str">
        <f t="shared" si="24"/>
        <v>-</v>
      </c>
      <c r="I426" s="42">
        <f t="shared" si="25"/>
        <v>0</v>
      </c>
      <c r="J426" s="41" t="str">
        <f t="shared" si="26"/>
        <v>-</v>
      </c>
      <c r="L426" s="43" t="e">
        <f>AVERAGEIF('Начисления и компенсации по тов'!A:A,'Тех отчёт'!A426,'Начисления и компенсации по тов'!W:W)</f>
        <v>#DIV/0!</v>
      </c>
      <c r="M426" s="37">
        <f>INDEX('Расшифровка отчёта'!H:H,MATCH('Тех отчёт'!A426,'Расшифровка отчёта'!B:B,0))</f>
        <v>0</v>
      </c>
      <c r="N426" s="37">
        <f>IFERROR(INDEX('Расшифровка отчёта'!#REF!,MATCH('Тех отчёт'!A426,'Расшифровка отчёта'!B:B,0)),0)</f>
        <v>0</v>
      </c>
      <c r="O426" s="52">
        <f>INDEX('Расшифровка отчёта'!K:K,MATCH('Тех отчёт'!A426,'Расшифровка отчёта'!B:B,0))</f>
        <v>0</v>
      </c>
      <c r="P426" s="37">
        <f>IFERROR(INDEX(Реклама!#REF!,MATCH('Тех отчёт'!A426,Реклама!#REF!,0)),0)</f>
        <v>0</v>
      </c>
      <c r="Q426" s="37" t="e">
        <f>INDEX('Расшифровка отчёта'!#REF!,MATCH('Тех отчёт'!A426,'Расшифровка отчёта'!B:B,0))</f>
        <v>#REF!</v>
      </c>
      <c r="R426" s="37">
        <f>IFERROR(INDEX('Расшифровка отчёта'!L:L,MATCH('Тех отчёт'!A426,'Расшифровка отчёта'!B:B,0)),0)</f>
        <v>0</v>
      </c>
      <c r="S426" s="37">
        <f>SUMIF(Хранение!I:I,'Тех отчёт'!A426,Хранение!G:G)</f>
        <v>0</v>
      </c>
      <c r="T426" s="55">
        <f t="shared" si="27"/>
        <v>0</v>
      </c>
    </row>
    <row r="427" spans="1:20" x14ac:dyDescent="0.3">
      <c r="A427" s="30" t="s">
        <v>450</v>
      </c>
      <c r="C427" s="37" t="e">
        <f>INDEX(Себестоимость!B:B,MATCH('Тех отчёт'!A427,Себестоимость!A:A,0))</f>
        <v>#N/A</v>
      </c>
      <c r="D427" s="39">
        <f>SUMIF(Заказы!A:A,'Тех отчёт'!A427,Заказы!J:J)</f>
        <v>0</v>
      </c>
      <c r="E427" s="40">
        <f>SUMIF(Заказы!A:A,'Тех отчёт'!A427,Заказы!F:F)</f>
        <v>0</v>
      </c>
      <c r="F427" s="52">
        <f>INDEX('Расшифровка отчёта'!O:O,MATCH('Тех отчёт'!A427,'Расшифровка отчёта'!B:B,0))</f>
        <v>0</v>
      </c>
      <c r="G427" s="40">
        <f>INDEX('Расшифровка отчёта'!P:P,MATCH('Тех отчёт'!A427,'Расшифровка отчёта'!B:B,0))</f>
        <v>0</v>
      </c>
      <c r="H427" s="41" t="str">
        <f t="shared" si="24"/>
        <v>-</v>
      </c>
      <c r="I427" s="42">
        <f t="shared" si="25"/>
        <v>0</v>
      </c>
      <c r="J427" s="41" t="str">
        <f t="shared" si="26"/>
        <v>-</v>
      </c>
      <c r="L427" s="43" t="e">
        <f>AVERAGEIF('Начисления и компенсации по тов'!A:A,'Тех отчёт'!A427,'Начисления и компенсации по тов'!W:W)</f>
        <v>#DIV/0!</v>
      </c>
      <c r="M427" s="37">
        <f>INDEX('Расшифровка отчёта'!H:H,MATCH('Тех отчёт'!A427,'Расшифровка отчёта'!B:B,0))</f>
        <v>0</v>
      </c>
      <c r="N427" s="37">
        <f>IFERROR(INDEX('Расшифровка отчёта'!#REF!,MATCH('Тех отчёт'!A427,'Расшифровка отчёта'!B:B,0)),0)</f>
        <v>0</v>
      </c>
      <c r="O427" s="52">
        <f>INDEX('Расшифровка отчёта'!K:K,MATCH('Тех отчёт'!A427,'Расшифровка отчёта'!B:B,0))</f>
        <v>0</v>
      </c>
      <c r="P427" s="37">
        <f>IFERROR(INDEX(Реклама!#REF!,MATCH('Тех отчёт'!A427,Реклама!#REF!,0)),0)</f>
        <v>0</v>
      </c>
      <c r="Q427" s="37" t="e">
        <f>INDEX('Расшифровка отчёта'!#REF!,MATCH('Тех отчёт'!A427,'Расшифровка отчёта'!B:B,0))</f>
        <v>#REF!</v>
      </c>
      <c r="R427" s="37">
        <f>IFERROR(INDEX('Расшифровка отчёта'!L:L,MATCH('Тех отчёт'!A427,'Расшифровка отчёта'!B:B,0)),0)</f>
        <v>0</v>
      </c>
      <c r="S427" s="37">
        <f>SUMIF(Хранение!I:I,'Тех отчёт'!A427,Хранение!G:G)</f>
        <v>0</v>
      </c>
      <c r="T427" s="55">
        <f t="shared" si="27"/>
        <v>0</v>
      </c>
    </row>
    <row r="428" spans="1:20" x14ac:dyDescent="0.3">
      <c r="A428" s="30" t="s">
        <v>451</v>
      </c>
      <c r="C428" s="37" t="e">
        <f>INDEX(Себестоимость!B:B,MATCH('Тех отчёт'!A428,Себестоимость!A:A,0))</f>
        <v>#N/A</v>
      </c>
      <c r="D428" s="39">
        <f>SUMIF(Заказы!A:A,'Тех отчёт'!A428,Заказы!J:J)</f>
        <v>0</v>
      </c>
      <c r="E428" s="40">
        <f>SUMIF(Заказы!A:A,'Тех отчёт'!A428,Заказы!F:F)</f>
        <v>0</v>
      </c>
      <c r="F428" s="52">
        <f>INDEX('Расшифровка отчёта'!O:O,MATCH('Тех отчёт'!A428,'Расшифровка отчёта'!B:B,0))</f>
        <v>0</v>
      </c>
      <c r="G428" s="40">
        <f>INDEX('Расшифровка отчёта'!P:P,MATCH('Тех отчёт'!A428,'Расшифровка отчёта'!B:B,0))</f>
        <v>0</v>
      </c>
      <c r="H428" s="41" t="str">
        <f t="shared" si="24"/>
        <v>-</v>
      </c>
      <c r="I428" s="42">
        <f t="shared" si="25"/>
        <v>0</v>
      </c>
      <c r="J428" s="41" t="str">
        <f t="shared" si="26"/>
        <v>-</v>
      </c>
      <c r="L428" s="43" t="e">
        <f>AVERAGEIF('Начисления и компенсации по тов'!A:A,'Тех отчёт'!A428,'Начисления и компенсации по тов'!W:W)</f>
        <v>#DIV/0!</v>
      </c>
      <c r="M428" s="37">
        <f>INDEX('Расшифровка отчёта'!H:H,MATCH('Тех отчёт'!A428,'Расшифровка отчёта'!B:B,0))</f>
        <v>0</v>
      </c>
      <c r="N428" s="37">
        <f>IFERROR(INDEX('Расшифровка отчёта'!#REF!,MATCH('Тех отчёт'!A428,'Расшифровка отчёта'!B:B,0)),0)</f>
        <v>0</v>
      </c>
      <c r="O428" s="52">
        <f>INDEX('Расшифровка отчёта'!K:K,MATCH('Тех отчёт'!A428,'Расшифровка отчёта'!B:B,0))</f>
        <v>0</v>
      </c>
      <c r="P428" s="37">
        <f>IFERROR(INDEX(Реклама!#REF!,MATCH('Тех отчёт'!A428,Реклама!#REF!,0)),0)</f>
        <v>0</v>
      </c>
      <c r="Q428" s="37" t="e">
        <f>INDEX('Расшифровка отчёта'!#REF!,MATCH('Тех отчёт'!A428,'Расшифровка отчёта'!B:B,0))</f>
        <v>#REF!</v>
      </c>
      <c r="R428" s="37">
        <f>IFERROR(INDEX('Расшифровка отчёта'!L:L,MATCH('Тех отчёт'!A428,'Расшифровка отчёта'!B:B,0)),0)</f>
        <v>0</v>
      </c>
      <c r="S428" s="37">
        <f>SUMIF(Хранение!I:I,'Тех отчёт'!A428,Хранение!G:G)</f>
        <v>0</v>
      </c>
      <c r="T428" s="55">
        <f t="shared" si="27"/>
        <v>0</v>
      </c>
    </row>
    <row r="429" spans="1:20" x14ac:dyDescent="0.3">
      <c r="A429" s="30" t="s">
        <v>452</v>
      </c>
      <c r="C429" s="37" t="e">
        <f>INDEX(Себестоимость!B:B,MATCH('Тех отчёт'!A429,Себестоимость!A:A,0))</f>
        <v>#N/A</v>
      </c>
      <c r="D429" s="39">
        <f>SUMIF(Заказы!A:A,'Тех отчёт'!A429,Заказы!J:J)</f>
        <v>0</v>
      </c>
      <c r="E429" s="40">
        <f>SUMIF(Заказы!A:A,'Тех отчёт'!A429,Заказы!F:F)</f>
        <v>0</v>
      </c>
      <c r="F429" s="52">
        <f>INDEX('Расшифровка отчёта'!O:O,MATCH('Тех отчёт'!A429,'Расшифровка отчёта'!B:B,0))</f>
        <v>0</v>
      </c>
      <c r="G429" s="40">
        <f>INDEX('Расшифровка отчёта'!P:P,MATCH('Тех отчёт'!A429,'Расшифровка отчёта'!B:B,0))</f>
        <v>0</v>
      </c>
      <c r="H429" s="41" t="str">
        <f t="shared" si="24"/>
        <v>-</v>
      </c>
      <c r="I429" s="42">
        <f t="shared" si="25"/>
        <v>0</v>
      </c>
      <c r="J429" s="41" t="str">
        <f t="shared" si="26"/>
        <v>-</v>
      </c>
      <c r="L429" s="43" t="e">
        <f>AVERAGEIF('Начисления и компенсации по тов'!A:A,'Тех отчёт'!A429,'Начисления и компенсации по тов'!W:W)</f>
        <v>#DIV/0!</v>
      </c>
      <c r="M429" s="37">
        <f>INDEX('Расшифровка отчёта'!H:H,MATCH('Тех отчёт'!A429,'Расшифровка отчёта'!B:B,0))</f>
        <v>0</v>
      </c>
      <c r="N429" s="37">
        <f>IFERROR(INDEX('Расшифровка отчёта'!#REF!,MATCH('Тех отчёт'!A429,'Расшифровка отчёта'!B:B,0)),0)</f>
        <v>0</v>
      </c>
      <c r="O429" s="52">
        <f>INDEX('Расшифровка отчёта'!K:K,MATCH('Тех отчёт'!A429,'Расшифровка отчёта'!B:B,0))</f>
        <v>0</v>
      </c>
      <c r="P429" s="37">
        <f>IFERROR(INDEX(Реклама!#REF!,MATCH('Тех отчёт'!A429,Реклама!#REF!,0)),0)</f>
        <v>0</v>
      </c>
      <c r="Q429" s="37" t="e">
        <f>INDEX('Расшифровка отчёта'!#REF!,MATCH('Тех отчёт'!A429,'Расшифровка отчёта'!B:B,0))</f>
        <v>#REF!</v>
      </c>
      <c r="R429" s="37">
        <f>IFERROR(INDEX('Расшифровка отчёта'!L:L,MATCH('Тех отчёт'!A429,'Расшифровка отчёта'!B:B,0)),0)</f>
        <v>0</v>
      </c>
      <c r="S429" s="37">
        <f>SUMIF(Хранение!I:I,'Тех отчёт'!A429,Хранение!G:G)</f>
        <v>0</v>
      </c>
      <c r="T429" s="55">
        <f t="shared" si="27"/>
        <v>0</v>
      </c>
    </row>
    <row r="430" spans="1:20" x14ac:dyDescent="0.3">
      <c r="A430" s="37" t="s">
        <v>453</v>
      </c>
      <c r="C430" s="37" t="e">
        <f>INDEX(Себестоимость!B:B,MATCH('Тех отчёт'!A430,Себестоимость!A:A,0))</f>
        <v>#N/A</v>
      </c>
      <c r="D430" s="39">
        <f>SUMIF(Заказы!A:A,'Тех отчёт'!A430,Заказы!J:J)</f>
        <v>0</v>
      </c>
      <c r="E430" s="40">
        <f>SUMIF(Заказы!A:A,'Тех отчёт'!A430,Заказы!F:F)</f>
        <v>0</v>
      </c>
      <c r="F430" s="52">
        <f>INDEX('Расшифровка отчёта'!O:O,MATCH('Тех отчёт'!A430,'Расшифровка отчёта'!B:B,0))</f>
        <v>0</v>
      </c>
      <c r="G430" s="40">
        <f>INDEX('Расшифровка отчёта'!P:P,MATCH('Тех отчёт'!A430,'Расшифровка отчёта'!B:B,0))</f>
        <v>0</v>
      </c>
      <c r="H430" s="41" t="str">
        <f t="shared" si="24"/>
        <v>-</v>
      </c>
      <c r="I430" s="42">
        <f t="shared" si="25"/>
        <v>0</v>
      </c>
      <c r="J430" s="41" t="str">
        <f t="shared" si="26"/>
        <v>-</v>
      </c>
      <c r="L430" s="43" t="e">
        <f>AVERAGEIF('Начисления и компенсации по тов'!A:A,'Тех отчёт'!A430,'Начисления и компенсации по тов'!W:W)</f>
        <v>#DIV/0!</v>
      </c>
      <c r="M430" s="37">
        <f>INDEX('Расшифровка отчёта'!H:H,MATCH('Тех отчёт'!A430,'Расшифровка отчёта'!B:B,0))</f>
        <v>0</v>
      </c>
      <c r="N430" s="37">
        <f>IFERROR(INDEX('Расшифровка отчёта'!#REF!,MATCH('Тех отчёт'!A430,'Расшифровка отчёта'!B:B,0)),0)</f>
        <v>0</v>
      </c>
      <c r="O430" s="52">
        <f>INDEX('Расшифровка отчёта'!K:K,MATCH('Тех отчёт'!A430,'Расшифровка отчёта'!B:B,0))</f>
        <v>0</v>
      </c>
      <c r="P430" s="37">
        <f>IFERROR(INDEX(Реклама!#REF!,MATCH('Тех отчёт'!A430,Реклама!#REF!,0)),0)</f>
        <v>0</v>
      </c>
      <c r="Q430" s="37" t="e">
        <f>INDEX('Расшифровка отчёта'!#REF!,MATCH('Тех отчёт'!A430,'Расшифровка отчёта'!B:B,0))</f>
        <v>#REF!</v>
      </c>
      <c r="R430" s="37">
        <f>IFERROR(INDEX('Расшифровка отчёта'!L:L,MATCH('Тех отчёт'!A430,'Расшифровка отчёта'!B:B,0)),0)</f>
        <v>0</v>
      </c>
      <c r="S430" s="37">
        <f>SUMIF(Хранение!I:I,'Тех отчёт'!A430,Хранение!G:G)</f>
        <v>0</v>
      </c>
      <c r="T430" s="55">
        <f t="shared" si="27"/>
        <v>0</v>
      </c>
    </row>
    <row r="431" spans="1:20" x14ac:dyDescent="0.3">
      <c r="A431" s="37" t="s">
        <v>454</v>
      </c>
      <c r="C431" s="37" t="e">
        <f>INDEX(Себестоимость!B:B,MATCH('Тех отчёт'!A431,Себестоимость!A:A,0))</f>
        <v>#N/A</v>
      </c>
      <c r="D431" s="39">
        <f>SUMIF(Заказы!A:A,'Тех отчёт'!A431,Заказы!J:J)</f>
        <v>0</v>
      </c>
      <c r="E431" s="40">
        <f>SUMIF(Заказы!A:A,'Тех отчёт'!A431,Заказы!F:F)</f>
        <v>0</v>
      </c>
      <c r="F431" s="52">
        <f>INDEX('Расшифровка отчёта'!O:O,MATCH('Тех отчёт'!A431,'Расшифровка отчёта'!B:B,0))</f>
        <v>0</v>
      </c>
      <c r="G431" s="40">
        <f>INDEX('Расшифровка отчёта'!P:P,MATCH('Тех отчёт'!A431,'Расшифровка отчёта'!B:B,0))</f>
        <v>0</v>
      </c>
      <c r="H431" s="41" t="str">
        <f t="shared" si="24"/>
        <v>-</v>
      </c>
      <c r="I431" s="42">
        <f t="shared" si="25"/>
        <v>0</v>
      </c>
      <c r="J431" s="41" t="str">
        <f t="shared" si="26"/>
        <v>-</v>
      </c>
      <c r="L431" s="43" t="e">
        <f>AVERAGEIF('Начисления и компенсации по тов'!A:A,'Тех отчёт'!A431,'Начисления и компенсации по тов'!W:W)</f>
        <v>#DIV/0!</v>
      </c>
      <c r="M431" s="37">
        <f>INDEX('Расшифровка отчёта'!H:H,MATCH('Тех отчёт'!A431,'Расшифровка отчёта'!B:B,0))</f>
        <v>0</v>
      </c>
      <c r="N431" s="37">
        <f>IFERROR(INDEX('Расшифровка отчёта'!#REF!,MATCH('Тех отчёт'!A431,'Расшифровка отчёта'!B:B,0)),0)</f>
        <v>0</v>
      </c>
      <c r="O431" s="52">
        <f>INDEX('Расшифровка отчёта'!K:K,MATCH('Тех отчёт'!A431,'Расшифровка отчёта'!B:B,0))</f>
        <v>0</v>
      </c>
      <c r="P431" s="37">
        <f>IFERROR(INDEX(Реклама!#REF!,MATCH('Тех отчёт'!A431,Реклама!#REF!,0)),0)</f>
        <v>0</v>
      </c>
      <c r="Q431" s="37" t="e">
        <f>INDEX('Расшифровка отчёта'!#REF!,MATCH('Тех отчёт'!A431,'Расшифровка отчёта'!B:B,0))</f>
        <v>#REF!</v>
      </c>
      <c r="R431" s="37">
        <f>IFERROR(INDEX('Расшифровка отчёта'!L:L,MATCH('Тех отчёт'!A431,'Расшифровка отчёта'!B:B,0)),0)</f>
        <v>0</v>
      </c>
      <c r="S431" s="37">
        <f>SUMIF(Хранение!I:I,'Тех отчёт'!A431,Хранение!G:G)</f>
        <v>0</v>
      </c>
      <c r="T431" s="55">
        <f t="shared" si="27"/>
        <v>0</v>
      </c>
    </row>
    <row r="432" spans="1:20" x14ac:dyDescent="0.3">
      <c r="A432" s="37" t="s">
        <v>455</v>
      </c>
      <c r="C432" s="37" t="e">
        <f>INDEX(Себестоимость!B:B,MATCH('Тех отчёт'!A432,Себестоимость!A:A,0))</f>
        <v>#N/A</v>
      </c>
      <c r="D432" s="39">
        <f>SUMIF(Заказы!A:A,'Тех отчёт'!A432,Заказы!J:J)</f>
        <v>0</v>
      </c>
      <c r="E432" s="40">
        <f>SUMIF(Заказы!A:A,'Тех отчёт'!A432,Заказы!F:F)</f>
        <v>0</v>
      </c>
      <c r="F432" s="52">
        <f>INDEX('Расшифровка отчёта'!O:O,MATCH('Тех отчёт'!A432,'Расшифровка отчёта'!B:B,0))</f>
        <v>0</v>
      </c>
      <c r="G432" s="40">
        <f>INDEX('Расшифровка отчёта'!P:P,MATCH('Тех отчёт'!A432,'Расшифровка отчёта'!B:B,0))</f>
        <v>0</v>
      </c>
      <c r="H432" s="41" t="str">
        <f t="shared" si="24"/>
        <v>-</v>
      </c>
      <c r="I432" s="42">
        <f t="shared" si="25"/>
        <v>0</v>
      </c>
      <c r="J432" s="41" t="str">
        <f t="shared" si="26"/>
        <v>-</v>
      </c>
      <c r="L432" s="43" t="e">
        <f>AVERAGEIF('Начисления и компенсации по тов'!A:A,'Тех отчёт'!A432,'Начисления и компенсации по тов'!W:W)</f>
        <v>#DIV/0!</v>
      </c>
      <c r="M432" s="37">
        <f>INDEX('Расшифровка отчёта'!H:H,MATCH('Тех отчёт'!A432,'Расшифровка отчёта'!B:B,0))</f>
        <v>0</v>
      </c>
      <c r="N432" s="37">
        <f>IFERROR(INDEX('Расшифровка отчёта'!#REF!,MATCH('Тех отчёт'!A432,'Расшифровка отчёта'!B:B,0)),0)</f>
        <v>0</v>
      </c>
      <c r="O432" s="52">
        <f>INDEX('Расшифровка отчёта'!K:K,MATCH('Тех отчёт'!A432,'Расшифровка отчёта'!B:B,0))</f>
        <v>0</v>
      </c>
      <c r="P432" s="37">
        <f>IFERROR(INDEX(Реклама!#REF!,MATCH('Тех отчёт'!A432,Реклама!#REF!,0)),0)</f>
        <v>0</v>
      </c>
      <c r="Q432" s="37" t="e">
        <f>INDEX('Расшифровка отчёта'!#REF!,MATCH('Тех отчёт'!A432,'Расшифровка отчёта'!B:B,0))</f>
        <v>#REF!</v>
      </c>
      <c r="R432" s="37">
        <f>IFERROR(INDEX('Расшифровка отчёта'!L:L,MATCH('Тех отчёт'!A432,'Расшифровка отчёта'!B:B,0)),0)</f>
        <v>0</v>
      </c>
      <c r="S432" s="37">
        <f>SUMIF(Хранение!I:I,'Тех отчёт'!A432,Хранение!G:G)</f>
        <v>0</v>
      </c>
      <c r="T432" s="55">
        <f t="shared" si="27"/>
        <v>0</v>
      </c>
    </row>
    <row r="433" spans="1:20" x14ac:dyDescent="0.3">
      <c r="A433" s="28" t="s">
        <v>456</v>
      </c>
      <c r="C433" s="37" t="e">
        <f>INDEX(Себестоимость!B:B,MATCH('Тех отчёт'!A433,Себестоимость!A:A,0))</f>
        <v>#N/A</v>
      </c>
      <c r="D433" s="39">
        <f>SUMIF(Заказы!A:A,'Тех отчёт'!A433,Заказы!J:J)</f>
        <v>0</v>
      </c>
      <c r="E433" s="40">
        <f>SUMIF(Заказы!A:A,'Тех отчёт'!A433,Заказы!F:F)</f>
        <v>0</v>
      </c>
      <c r="F433" s="52">
        <f>INDEX('Расшифровка отчёта'!O:O,MATCH('Тех отчёт'!A433,'Расшифровка отчёта'!B:B,0))</f>
        <v>0</v>
      </c>
      <c r="G433" s="40">
        <f>INDEX('Расшифровка отчёта'!P:P,MATCH('Тех отчёт'!A433,'Расшифровка отчёта'!B:B,0))</f>
        <v>0</v>
      </c>
      <c r="H433" s="41" t="str">
        <f t="shared" si="24"/>
        <v>-</v>
      </c>
      <c r="I433" s="42">
        <f t="shared" si="25"/>
        <v>0</v>
      </c>
      <c r="J433" s="41" t="str">
        <f t="shared" si="26"/>
        <v>-</v>
      </c>
      <c r="L433" s="43" t="e">
        <f>AVERAGEIF('Начисления и компенсации по тов'!A:A,'Тех отчёт'!A433,'Начисления и компенсации по тов'!W:W)</f>
        <v>#DIV/0!</v>
      </c>
      <c r="M433" s="37">
        <f>INDEX('Расшифровка отчёта'!H:H,MATCH('Тех отчёт'!A433,'Расшифровка отчёта'!B:B,0))</f>
        <v>0</v>
      </c>
      <c r="N433" s="37">
        <f>IFERROR(INDEX('Расшифровка отчёта'!#REF!,MATCH('Тех отчёт'!A433,'Расшифровка отчёта'!B:B,0)),0)</f>
        <v>0</v>
      </c>
      <c r="O433" s="52">
        <f>INDEX('Расшифровка отчёта'!K:K,MATCH('Тех отчёт'!A433,'Расшифровка отчёта'!B:B,0))</f>
        <v>0</v>
      </c>
      <c r="P433" s="37">
        <f>IFERROR(INDEX(Реклама!#REF!,MATCH('Тех отчёт'!A433,Реклама!#REF!,0)),0)</f>
        <v>0</v>
      </c>
      <c r="Q433" s="37" t="e">
        <f>INDEX('Расшифровка отчёта'!#REF!,MATCH('Тех отчёт'!A433,'Расшифровка отчёта'!B:B,0))</f>
        <v>#REF!</v>
      </c>
      <c r="R433" s="37">
        <f>IFERROR(INDEX('Расшифровка отчёта'!L:L,MATCH('Тех отчёт'!A433,'Расшифровка отчёта'!B:B,0)),0)</f>
        <v>0</v>
      </c>
      <c r="S433" s="37">
        <f>SUMIF(Хранение!I:I,'Тех отчёт'!A433,Хранение!G:G)</f>
        <v>0</v>
      </c>
      <c r="T433" s="55">
        <f t="shared" si="27"/>
        <v>0</v>
      </c>
    </row>
    <row r="434" spans="1:20" x14ac:dyDescent="0.3">
      <c r="A434" s="28" t="s">
        <v>457</v>
      </c>
      <c r="C434" s="37" t="e">
        <f>INDEX(Себестоимость!B:B,MATCH('Тех отчёт'!A434,Себестоимость!A:A,0))</f>
        <v>#N/A</v>
      </c>
      <c r="D434" s="39">
        <f>SUMIF(Заказы!A:A,'Тех отчёт'!A434,Заказы!J:J)</f>
        <v>0</v>
      </c>
      <c r="E434" s="40">
        <f>SUMIF(Заказы!A:A,'Тех отчёт'!A434,Заказы!F:F)</f>
        <v>0</v>
      </c>
      <c r="F434" s="52">
        <f>INDEX('Расшифровка отчёта'!O:O,MATCH('Тех отчёт'!A434,'Расшифровка отчёта'!B:B,0))</f>
        <v>0</v>
      </c>
      <c r="G434" s="40">
        <f>INDEX('Расшифровка отчёта'!P:P,MATCH('Тех отчёт'!A434,'Расшифровка отчёта'!B:B,0))</f>
        <v>0</v>
      </c>
      <c r="H434" s="41" t="str">
        <f t="shared" si="24"/>
        <v>-</v>
      </c>
      <c r="I434" s="42">
        <f t="shared" si="25"/>
        <v>0</v>
      </c>
      <c r="J434" s="41" t="str">
        <f t="shared" si="26"/>
        <v>-</v>
      </c>
      <c r="L434" s="43" t="e">
        <f>AVERAGEIF('Начисления и компенсации по тов'!A:A,'Тех отчёт'!A434,'Начисления и компенсации по тов'!W:W)</f>
        <v>#DIV/0!</v>
      </c>
      <c r="M434" s="37">
        <f>INDEX('Расшифровка отчёта'!H:H,MATCH('Тех отчёт'!A434,'Расшифровка отчёта'!B:B,0))</f>
        <v>0</v>
      </c>
      <c r="N434" s="37">
        <f>IFERROR(INDEX('Расшифровка отчёта'!#REF!,MATCH('Тех отчёт'!A434,'Расшифровка отчёта'!B:B,0)),0)</f>
        <v>0</v>
      </c>
      <c r="O434" s="52">
        <f>INDEX('Расшифровка отчёта'!K:K,MATCH('Тех отчёт'!A434,'Расшифровка отчёта'!B:B,0))</f>
        <v>0</v>
      </c>
      <c r="P434" s="37">
        <f>IFERROR(INDEX(Реклама!#REF!,MATCH('Тех отчёт'!A434,Реклама!#REF!,0)),0)</f>
        <v>0</v>
      </c>
      <c r="Q434" s="37" t="e">
        <f>INDEX('Расшифровка отчёта'!#REF!,MATCH('Тех отчёт'!A434,'Расшифровка отчёта'!B:B,0))</f>
        <v>#REF!</v>
      </c>
      <c r="R434" s="37">
        <f>IFERROR(INDEX('Расшифровка отчёта'!L:L,MATCH('Тех отчёт'!A434,'Расшифровка отчёта'!B:B,0)),0)</f>
        <v>0</v>
      </c>
      <c r="S434" s="37">
        <f>SUMIF(Хранение!I:I,'Тех отчёт'!A434,Хранение!G:G)</f>
        <v>0</v>
      </c>
      <c r="T434" s="55">
        <f t="shared" si="27"/>
        <v>0</v>
      </c>
    </row>
    <row r="435" spans="1:20" x14ac:dyDescent="0.3">
      <c r="A435" s="28" t="s">
        <v>458</v>
      </c>
      <c r="C435" s="37" t="e">
        <f>INDEX(Себестоимость!B:B,MATCH('Тех отчёт'!A435,Себестоимость!A:A,0))</f>
        <v>#N/A</v>
      </c>
      <c r="D435" s="39">
        <f>SUMIF(Заказы!A:A,'Тех отчёт'!A435,Заказы!J:J)</f>
        <v>0</v>
      </c>
      <c r="E435" s="40">
        <f>SUMIF(Заказы!A:A,'Тех отчёт'!A435,Заказы!F:F)</f>
        <v>0</v>
      </c>
      <c r="F435" s="52">
        <f>INDEX('Расшифровка отчёта'!O:O,MATCH('Тех отчёт'!A435,'Расшифровка отчёта'!B:B,0))</f>
        <v>0</v>
      </c>
      <c r="G435" s="40">
        <f>INDEX('Расшифровка отчёта'!P:P,MATCH('Тех отчёт'!A435,'Расшифровка отчёта'!B:B,0))</f>
        <v>0</v>
      </c>
      <c r="H435" s="41" t="str">
        <f t="shared" si="24"/>
        <v>-</v>
      </c>
      <c r="I435" s="42">
        <f t="shared" si="25"/>
        <v>0</v>
      </c>
      <c r="J435" s="41" t="str">
        <f t="shared" si="26"/>
        <v>-</v>
      </c>
      <c r="L435" s="43" t="e">
        <f>AVERAGEIF('Начисления и компенсации по тов'!A:A,'Тех отчёт'!A435,'Начисления и компенсации по тов'!W:W)</f>
        <v>#DIV/0!</v>
      </c>
      <c r="M435" s="37">
        <f>INDEX('Расшифровка отчёта'!H:H,MATCH('Тех отчёт'!A435,'Расшифровка отчёта'!B:B,0))</f>
        <v>0</v>
      </c>
      <c r="N435" s="37">
        <f>IFERROR(INDEX('Расшифровка отчёта'!#REF!,MATCH('Тех отчёт'!A435,'Расшифровка отчёта'!B:B,0)),0)</f>
        <v>0</v>
      </c>
      <c r="O435" s="52">
        <f>INDEX('Расшифровка отчёта'!K:K,MATCH('Тех отчёт'!A435,'Расшифровка отчёта'!B:B,0))</f>
        <v>0</v>
      </c>
      <c r="P435" s="37">
        <f>IFERROR(INDEX(Реклама!#REF!,MATCH('Тех отчёт'!A435,Реклама!#REF!,0)),0)</f>
        <v>0</v>
      </c>
      <c r="Q435" s="37" t="e">
        <f>INDEX('Расшифровка отчёта'!#REF!,MATCH('Тех отчёт'!A435,'Расшифровка отчёта'!B:B,0))</f>
        <v>#REF!</v>
      </c>
      <c r="R435" s="37">
        <f>IFERROR(INDEX('Расшифровка отчёта'!L:L,MATCH('Тех отчёт'!A435,'Расшифровка отчёта'!B:B,0)),0)</f>
        <v>0</v>
      </c>
      <c r="S435" s="37">
        <f>SUMIF(Хранение!I:I,'Тех отчёт'!A435,Хранение!G:G)</f>
        <v>0</v>
      </c>
      <c r="T435" s="55">
        <f t="shared" si="27"/>
        <v>0</v>
      </c>
    </row>
    <row r="436" spans="1:20" x14ac:dyDescent="0.3">
      <c r="A436" s="28" t="s">
        <v>459</v>
      </c>
      <c r="B436" s="37" t="s">
        <v>78</v>
      </c>
      <c r="C436" s="37" t="e">
        <f>INDEX(Себестоимость!B:B,MATCH('Тех отчёт'!A436,Себестоимость!A:A,0))</f>
        <v>#N/A</v>
      </c>
      <c r="D436" s="39">
        <f>SUMIF(Заказы!A:A,'Тех отчёт'!A436,Заказы!J:J)</f>
        <v>0</v>
      </c>
      <c r="E436" s="40">
        <f>SUMIF(Заказы!A:A,'Тех отчёт'!A436,Заказы!F:F)</f>
        <v>0</v>
      </c>
      <c r="F436" s="52">
        <f>INDEX('Расшифровка отчёта'!O:O,MATCH('Тех отчёт'!A436,'Расшифровка отчёта'!B:B,0))</f>
        <v>0</v>
      </c>
      <c r="G436" s="40">
        <f>INDEX('Расшифровка отчёта'!P:P,MATCH('Тех отчёт'!A436,'Расшифровка отчёта'!B:B,0))</f>
        <v>0</v>
      </c>
      <c r="H436" s="41" t="str">
        <f t="shared" si="24"/>
        <v>-</v>
      </c>
      <c r="I436" s="42">
        <f t="shared" si="25"/>
        <v>0</v>
      </c>
      <c r="J436" s="41" t="str">
        <f t="shared" si="26"/>
        <v>-</v>
      </c>
      <c r="L436" s="43" t="e">
        <f>AVERAGEIF('Начисления и компенсации по тов'!A:A,'Тех отчёт'!A436,'Начисления и компенсации по тов'!W:W)</f>
        <v>#DIV/0!</v>
      </c>
      <c r="M436" s="37">
        <f>INDEX('Расшифровка отчёта'!H:H,MATCH('Тех отчёт'!A436,'Расшифровка отчёта'!B:B,0))</f>
        <v>0</v>
      </c>
      <c r="N436" s="37">
        <f>IFERROR(INDEX('Расшифровка отчёта'!#REF!,MATCH('Тех отчёт'!A436,'Расшифровка отчёта'!B:B,0)),0)</f>
        <v>0</v>
      </c>
      <c r="O436" s="52">
        <f>INDEX('Расшифровка отчёта'!K:K,MATCH('Тех отчёт'!A436,'Расшифровка отчёта'!B:B,0))</f>
        <v>0</v>
      </c>
      <c r="P436" s="37">
        <f>IFERROR(INDEX(Реклама!#REF!,MATCH('Тех отчёт'!A436,Реклама!#REF!,0)),0)</f>
        <v>0</v>
      </c>
      <c r="Q436" s="37" t="e">
        <f>INDEX('Расшифровка отчёта'!#REF!,MATCH('Тех отчёт'!A436,'Расшифровка отчёта'!B:B,0))</f>
        <v>#REF!</v>
      </c>
      <c r="R436" s="37">
        <f>IFERROR(INDEX('Расшифровка отчёта'!L:L,MATCH('Тех отчёт'!A436,'Расшифровка отчёта'!B:B,0)),0)</f>
        <v>0</v>
      </c>
      <c r="S436" s="37">
        <f>SUMIF(Хранение!I:I,'Тех отчёт'!A436,Хранение!G:G)</f>
        <v>0</v>
      </c>
      <c r="T436" s="55">
        <f t="shared" si="27"/>
        <v>0</v>
      </c>
    </row>
    <row r="437" spans="1:20" x14ac:dyDescent="0.3">
      <c r="A437" s="29" t="s">
        <v>460</v>
      </c>
      <c r="C437" s="37" t="e">
        <f>INDEX(Себестоимость!B:B,MATCH('Тех отчёт'!A437,Себестоимость!A:A,0))</f>
        <v>#N/A</v>
      </c>
      <c r="D437" s="39">
        <f>SUMIF(Заказы!A:A,'Тех отчёт'!A437,Заказы!J:J)</f>
        <v>0</v>
      </c>
      <c r="E437" s="40">
        <f>SUMIF(Заказы!A:A,'Тех отчёт'!A437,Заказы!F:F)</f>
        <v>0</v>
      </c>
      <c r="F437" s="52">
        <f>INDEX('Расшифровка отчёта'!O:O,MATCH('Тех отчёт'!A437,'Расшифровка отчёта'!B:B,0))</f>
        <v>0</v>
      </c>
      <c r="G437" s="40">
        <f>INDEX('Расшифровка отчёта'!P:P,MATCH('Тех отчёт'!A437,'Расшифровка отчёта'!B:B,0))</f>
        <v>0</v>
      </c>
      <c r="H437" s="41" t="str">
        <f t="shared" si="24"/>
        <v>-</v>
      </c>
      <c r="I437" s="42">
        <f t="shared" si="25"/>
        <v>0</v>
      </c>
      <c r="J437" s="41" t="str">
        <f t="shared" si="26"/>
        <v>-</v>
      </c>
      <c r="L437" s="43" t="e">
        <f>AVERAGEIF('Начисления и компенсации по тов'!A:A,'Тех отчёт'!A437,'Начисления и компенсации по тов'!W:W)</f>
        <v>#DIV/0!</v>
      </c>
      <c r="M437" s="37">
        <f>INDEX('Расшифровка отчёта'!H:H,MATCH('Тех отчёт'!A437,'Расшифровка отчёта'!B:B,0))</f>
        <v>0</v>
      </c>
      <c r="N437" s="37">
        <f>IFERROR(INDEX('Расшифровка отчёта'!#REF!,MATCH('Тех отчёт'!A437,'Расшифровка отчёта'!B:B,0)),0)</f>
        <v>0</v>
      </c>
      <c r="O437" s="52">
        <f>INDEX('Расшифровка отчёта'!K:K,MATCH('Тех отчёт'!A437,'Расшифровка отчёта'!B:B,0))</f>
        <v>0</v>
      </c>
      <c r="P437" s="37">
        <f>IFERROR(INDEX(Реклама!#REF!,MATCH('Тех отчёт'!A437,Реклама!#REF!,0)),0)</f>
        <v>0</v>
      </c>
      <c r="Q437" s="37" t="e">
        <f>INDEX('Расшифровка отчёта'!#REF!,MATCH('Тех отчёт'!A437,'Расшифровка отчёта'!B:B,0))</f>
        <v>#REF!</v>
      </c>
      <c r="R437" s="37">
        <f>IFERROR(INDEX('Расшифровка отчёта'!L:L,MATCH('Тех отчёт'!A437,'Расшифровка отчёта'!B:B,0)),0)</f>
        <v>0</v>
      </c>
      <c r="S437" s="37">
        <f>SUMIF(Хранение!I:I,'Тех отчёт'!A437,Хранение!G:G)</f>
        <v>0</v>
      </c>
      <c r="T437" s="55">
        <f t="shared" si="27"/>
        <v>0</v>
      </c>
    </row>
    <row r="438" spans="1:20" x14ac:dyDescent="0.3">
      <c r="A438" s="30" t="s">
        <v>461</v>
      </c>
      <c r="C438" s="37" t="e">
        <f>INDEX(Себестоимость!B:B,MATCH('Тех отчёт'!A438,Себестоимость!A:A,0))</f>
        <v>#N/A</v>
      </c>
      <c r="D438" s="39">
        <f>SUMIF(Заказы!A:A,'Тех отчёт'!A438,Заказы!J:J)</f>
        <v>0</v>
      </c>
      <c r="E438" s="40">
        <f>SUMIF(Заказы!A:A,'Тех отчёт'!A438,Заказы!F:F)</f>
        <v>0</v>
      </c>
      <c r="F438" s="52">
        <f>INDEX('Расшифровка отчёта'!O:O,MATCH('Тех отчёт'!A438,'Расшифровка отчёта'!B:B,0))</f>
        <v>0</v>
      </c>
      <c r="G438" s="40">
        <f>INDEX('Расшифровка отчёта'!P:P,MATCH('Тех отчёт'!A438,'Расшифровка отчёта'!B:B,0))</f>
        <v>0</v>
      </c>
      <c r="H438" s="41" t="str">
        <f t="shared" si="24"/>
        <v>-</v>
      </c>
      <c r="I438" s="42">
        <f t="shared" si="25"/>
        <v>0</v>
      </c>
      <c r="J438" s="41" t="str">
        <f t="shared" si="26"/>
        <v>-</v>
      </c>
      <c r="L438" s="43" t="e">
        <f>AVERAGEIF('Начисления и компенсации по тов'!A:A,'Тех отчёт'!A438,'Начисления и компенсации по тов'!W:W)</f>
        <v>#DIV/0!</v>
      </c>
      <c r="M438" s="37">
        <f>INDEX('Расшифровка отчёта'!H:H,MATCH('Тех отчёт'!A438,'Расшифровка отчёта'!B:B,0))</f>
        <v>0</v>
      </c>
      <c r="N438" s="37">
        <f>IFERROR(INDEX('Расшифровка отчёта'!#REF!,MATCH('Тех отчёт'!A438,'Расшифровка отчёта'!B:B,0)),0)</f>
        <v>0</v>
      </c>
      <c r="O438" s="52">
        <f>INDEX('Расшифровка отчёта'!K:K,MATCH('Тех отчёт'!A438,'Расшифровка отчёта'!B:B,0))</f>
        <v>0</v>
      </c>
      <c r="P438" s="37">
        <f>IFERROR(INDEX(Реклама!#REF!,MATCH('Тех отчёт'!A438,Реклама!#REF!,0)),0)</f>
        <v>0</v>
      </c>
      <c r="Q438" s="37" t="e">
        <f>INDEX('Расшифровка отчёта'!#REF!,MATCH('Тех отчёт'!A438,'Расшифровка отчёта'!B:B,0))</f>
        <v>#REF!</v>
      </c>
      <c r="R438" s="37">
        <f>IFERROR(INDEX('Расшифровка отчёта'!L:L,MATCH('Тех отчёт'!A438,'Расшифровка отчёта'!B:B,0)),0)</f>
        <v>0</v>
      </c>
      <c r="S438" s="37">
        <f>SUMIF(Хранение!I:I,'Тех отчёт'!A438,Хранение!G:G)</f>
        <v>0</v>
      </c>
      <c r="T438" s="55">
        <f t="shared" si="27"/>
        <v>0</v>
      </c>
    </row>
    <row r="439" spans="1:20" x14ac:dyDescent="0.3">
      <c r="A439" s="30" t="s">
        <v>462</v>
      </c>
      <c r="C439" s="37" t="e">
        <f>INDEX(Себестоимость!B:B,MATCH('Тех отчёт'!A439,Себестоимость!A:A,0))</f>
        <v>#N/A</v>
      </c>
      <c r="D439" s="39">
        <f>SUMIF(Заказы!A:A,'Тех отчёт'!A439,Заказы!J:J)</f>
        <v>0</v>
      </c>
      <c r="E439" s="40">
        <f>SUMIF(Заказы!A:A,'Тех отчёт'!A439,Заказы!F:F)</f>
        <v>0</v>
      </c>
      <c r="F439" s="52">
        <f>INDEX('Расшифровка отчёта'!O:O,MATCH('Тех отчёт'!A439,'Расшифровка отчёта'!B:B,0))</f>
        <v>0</v>
      </c>
      <c r="G439" s="40">
        <f>INDEX('Расшифровка отчёта'!P:P,MATCH('Тех отчёт'!A439,'Расшифровка отчёта'!B:B,0))</f>
        <v>0</v>
      </c>
      <c r="H439" s="41" t="str">
        <f t="shared" si="24"/>
        <v>-</v>
      </c>
      <c r="I439" s="42">
        <f t="shared" si="25"/>
        <v>0</v>
      </c>
      <c r="J439" s="41" t="str">
        <f t="shared" si="26"/>
        <v>-</v>
      </c>
      <c r="L439" s="43" t="e">
        <f>AVERAGEIF('Начисления и компенсации по тов'!A:A,'Тех отчёт'!A439,'Начисления и компенсации по тов'!W:W)</f>
        <v>#DIV/0!</v>
      </c>
      <c r="M439" s="37">
        <f>INDEX('Расшифровка отчёта'!H:H,MATCH('Тех отчёт'!A439,'Расшифровка отчёта'!B:B,0))</f>
        <v>0</v>
      </c>
      <c r="N439" s="37">
        <f>IFERROR(INDEX('Расшифровка отчёта'!#REF!,MATCH('Тех отчёт'!A439,'Расшифровка отчёта'!B:B,0)),0)</f>
        <v>0</v>
      </c>
      <c r="O439" s="52">
        <f>INDEX('Расшифровка отчёта'!K:K,MATCH('Тех отчёт'!A439,'Расшифровка отчёта'!B:B,0))</f>
        <v>0</v>
      </c>
      <c r="P439" s="37">
        <f>IFERROR(INDEX(Реклама!#REF!,MATCH('Тех отчёт'!A439,Реклама!#REF!,0)),0)</f>
        <v>0</v>
      </c>
      <c r="Q439" s="37" t="e">
        <f>INDEX('Расшифровка отчёта'!#REF!,MATCH('Тех отчёт'!A439,'Расшифровка отчёта'!B:B,0))</f>
        <v>#REF!</v>
      </c>
      <c r="R439" s="37">
        <f>IFERROR(INDEX('Расшифровка отчёта'!L:L,MATCH('Тех отчёт'!A439,'Расшифровка отчёта'!B:B,0)),0)</f>
        <v>0</v>
      </c>
      <c r="S439" s="37">
        <f>SUMIF(Хранение!I:I,'Тех отчёт'!A439,Хранение!G:G)</f>
        <v>0</v>
      </c>
      <c r="T439" s="55">
        <f t="shared" si="27"/>
        <v>0</v>
      </c>
    </row>
    <row r="440" spans="1:20" x14ac:dyDescent="0.3">
      <c r="A440" s="30" t="s">
        <v>463</v>
      </c>
      <c r="C440" s="37" t="e">
        <f>INDEX(Себестоимость!B:B,MATCH('Тех отчёт'!A440,Себестоимость!A:A,0))</f>
        <v>#N/A</v>
      </c>
      <c r="D440" s="39">
        <f>SUMIF(Заказы!A:A,'Тех отчёт'!A440,Заказы!J:J)</f>
        <v>0</v>
      </c>
      <c r="E440" s="40">
        <f>SUMIF(Заказы!A:A,'Тех отчёт'!A440,Заказы!F:F)</f>
        <v>0</v>
      </c>
      <c r="F440" s="52">
        <f>INDEX('Расшифровка отчёта'!O:O,MATCH('Тех отчёт'!A440,'Расшифровка отчёта'!B:B,0))</f>
        <v>0</v>
      </c>
      <c r="G440" s="40">
        <f>INDEX('Расшифровка отчёта'!P:P,MATCH('Тех отчёт'!A440,'Расшифровка отчёта'!B:B,0))</f>
        <v>0</v>
      </c>
      <c r="H440" s="41" t="str">
        <f t="shared" si="24"/>
        <v>-</v>
      </c>
      <c r="I440" s="42">
        <f t="shared" si="25"/>
        <v>0</v>
      </c>
      <c r="J440" s="41" t="str">
        <f t="shared" si="26"/>
        <v>-</v>
      </c>
      <c r="L440" s="43" t="e">
        <f>AVERAGEIF('Начисления и компенсации по тов'!A:A,'Тех отчёт'!A440,'Начисления и компенсации по тов'!W:W)</f>
        <v>#DIV/0!</v>
      </c>
      <c r="M440" s="37">
        <f>INDEX('Расшифровка отчёта'!H:H,MATCH('Тех отчёт'!A440,'Расшифровка отчёта'!B:B,0))</f>
        <v>0</v>
      </c>
      <c r="N440" s="37">
        <f>IFERROR(INDEX('Расшифровка отчёта'!#REF!,MATCH('Тех отчёт'!A440,'Расшифровка отчёта'!B:B,0)),0)</f>
        <v>0</v>
      </c>
      <c r="O440" s="52">
        <f>INDEX('Расшифровка отчёта'!K:K,MATCH('Тех отчёт'!A440,'Расшифровка отчёта'!B:B,0))</f>
        <v>0</v>
      </c>
      <c r="P440" s="37">
        <f>IFERROR(INDEX(Реклама!#REF!,MATCH('Тех отчёт'!A440,Реклама!#REF!,0)),0)</f>
        <v>0</v>
      </c>
      <c r="Q440" s="37" t="e">
        <f>INDEX('Расшифровка отчёта'!#REF!,MATCH('Тех отчёт'!A440,'Расшифровка отчёта'!B:B,0))</f>
        <v>#REF!</v>
      </c>
      <c r="R440" s="37">
        <f>IFERROR(INDEX('Расшифровка отчёта'!L:L,MATCH('Тех отчёт'!A440,'Расшифровка отчёта'!B:B,0)),0)</f>
        <v>0</v>
      </c>
      <c r="S440" s="37">
        <f>SUMIF(Хранение!I:I,'Тех отчёт'!A440,Хранение!G:G)</f>
        <v>0</v>
      </c>
      <c r="T440" s="55">
        <f t="shared" si="27"/>
        <v>0</v>
      </c>
    </row>
    <row r="441" spans="1:20" x14ac:dyDescent="0.3">
      <c r="A441" s="30" t="s">
        <v>464</v>
      </c>
      <c r="C441" s="37" t="e">
        <f>INDEX(Себестоимость!B:B,MATCH('Тех отчёт'!A441,Себестоимость!A:A,0))</f>
        <v>#N/A</v>
      </c>
      <c r="D441" s="39">
        <f>SUMIF(Заказы!A:A,'Тех отчёт'!A441,Заказы!J:J)</f>
        <v>0</v>
      </c>
      <c r="E441" s="40">
        <f>SUMIF(Заказы!A:A,'Тех отчёт'!A441,Заказы!F:F)</f>
        <v>0</v>
      </c>
      <c r="F441" s="52">
        <f>INDEX('Расшифровка отчёта'!O:O,MATCH('Тех отчёт'!A441,'Расшифровка отчёта'!B:B,0))</f>
        <v>0</v>
      </c>
      <c r="G441" s="40">
        <f>INDEX('Расшифровка отчёта'!P:P,MATCH('Тех отчёт'!A441,'Расшифровка отчёта'!B:B,0))</f>
        <v>0</v>
      </c>
      <c r="H441" s="41" t="str">
        <f t="shared" si="24"/>
        <v>-</v>
      </c>
      <c r="I441" s="42">
        <f t="shared" si="25"/>
        <v>0</v>
      </c>
      <c r="J441" s="41" t="str">
        <f t="shared" si="26"/>
        <v>-</v>
      </c>
      <c r="L441" s="43" t="e">
        <f>AVERAGEIF('Начисления и компенсации по тов'!A:A,'Тех отчёт'!A441,'Начисления и компенсации по тов'!W:W)</f>
        <v>#DIV/0!</v>
      </c>
      <c r="M441" s="37">
        <f>INDEX('Расшифровка отчёта'!H:H,MATCH('Тех отчёт'!A441,'Расшифровка отчёта'!B:B,0))</f>
        <v>0</v>
      </c>
      <c r="N441" s="37">
        <f>IFERROR(INDEX('Расшифровка отчёта'!#REF!,MATCH('Тех отчёт'!A441,'Расшифровка отчёта'!B:B,0)),0)</f>
        <v>0</v>
      </c>
      <c r="O441" s="52">
        <f>INDEX('Расшифровка отчёта'!K:K,MATCH('Тех отчёт'!A441,'Расшифровка отчёта'!B:B,0))</f>
        <v>0</v>
      </c>
      <c r="P441" s="37">
        <f>IFERROR(INDEX(Реклама!#REF!,MATCH('Тех отчёт'!A441,Реклама!#REF!,0)),0)</f>
        <v>0</v>
      </c>
      <c r="Q441" s="37" t="e">
        <f>INDEX('Расшифровка отчёта'!#REF!,MATCH('Тех отчёт'!A441,'Расшифровка отчёта'!B:B,0))</f>
        <v>#REF!</v>
      </c>
      <c r="R441" s="37">
        <f>IFERROR(INDEX('Расшифровка отчёта'!L:L,MATCH('Тех отчёт'!A441,'Расшифровка отчёта'!B:B,0)),0)</f>
        <v>0</v>
      </c>
      <c r="S441" s="37">
        <f>SUMIF(Хранение!I:I,'Тех отчёт'!A441,Хранение!G:G)</f>
        <v>0</v>
      </c>
      <c r="T441" s="55">
        <f t="shared" si="27"/>
        <v>0</v>
      </c>
    </row>
    <row r="442" spans="1:20" x14ac:dyDescent="0.3">
      <c r="A442" s="30" t="s">
        <v>465</v>
      </c>
      <c r="C442" s="37" t="e">
        <f>INDEX(Себестоимость!B:B,MATCH('Тех отчёт'!A442,Себестоимость!A:A,0))</f>
        <v>#N/A</v>
      </c>
      <c r="D442" s="39">
        <f>SUMIF(Заказы!A:A,'Тех отчёт'!A442,Заказы!J:J)</f>
        <v>0</v>
      </c>
      <c r="E442" s="40">
        <f>SUMIF(Заказы!A:A,'Тех отчёт'!A442,Заказы!F:F)</f>
        <v>0</v>
      </c>
      <c r="F442" s="52">
        <f>INDEX('Расшифровка отчёта'!O:O,MATCH('Тех отчёт'!A442,'Расшифровка отчёта'!B:B,0))</f>
        <v>0</v>
      </c>
      <c r="G442" s="40">
        <f>INDEX('Расшифровка отчёта'!P:P,MATCH('Тех отчёт'!A442,'Расшифровка отчёта'!B:B,0))</f>
        <v>0</v>
      </c>
      <c r="H442" s="41" t="str">
        <f t="shared" si="24"/>
        <v>-</v>
      </c>
      <c r="I442" s="42">
        <f t="shared" si="25"/>
        <v>0</v>
      </c>
      <c r="J442" s="41" t="str">
        <f t="shared" si="26"/>
        <v>-</v>
      </c>
      <c r="L442" s="43" t="e">
        <f>AVERAGEIF('Начисления и компенсации по тов'!A:A,'Тех отчёт'!A442,'Начисления и компенсации по тов'!W:W)</f>
        <v>#DIV/0!</v>
      </c>
      <c r="M442" s="37">
        <f>INDEX('Расшифровка отчёта'!H:H,MATCH('Тех отчёт'!A442,'Расшифровка отчёта'!B:B,0))</f>
        <v>0</v>
      </c>
      <c r="N442" s="37">
        <f>IFERROR(INDEX('Расшифровка отчёта'!#REF!,MATCH('Тех отчёт'!A442,'Расшифровка отчёта'!B:B,0)),0)</f>
        <v>0</v>
      </c>
      <c r="O442" s="52">
        <f>INDEX('Расшифровка отчёта'!K:K,MATCH('Тех отчёт'!A442,'Расшифровка отчёта'!B:B,0))</f>
        <v>0</v>
      </c>
      <c r="P442" s="37">
        <f>IFERROR(INDEX(Реклама!#REF!,MATCH('Тех отчёт'!A442,Реклама!#REF!,0)),0)</f>
        <v>0</v>
      </c>
      <c r="Q442" s="37" t="e">
        <f>INDEX('Расшифровка отчёта'!#REF!,MATCH('Тех отчёт'!A442,'Расшифровка отчёта'!B:B,0))</f>
        <v>#REF!</v>
      </c>
      <c r="R442" s="37">
        <f>IFERROR(INDEX('Расшифровка отчёта'!L:L,MATCH('Тех отчёт'!A442,'Расшифровка отчёта'!B:B,0)),0)</f>
        <v>0</v>
      </c>
      <c r="S442" s="37">
        <f>SUMIF(Хранение!I:I,'Тех отчёт'!A442,Хранение!G:G)</f>
        <v>0</v>
      </c>
      <c r="T442" s="55">
        <f t="shared" si="27"/>
        <v>0</v>
      </c>
    </row>
    <row r="443" spans="1:20" x14ac:dyDescent="0.3">
      <c r="A443" s="30" t="s">
        <v>466</v>
      </c>
      <c r="C443" s="37" t="e">
        <f>INDEX(Себестоимость!B:B,MATCH('Тех отчёт'!A443,Себестоимость!A:A,0))</f>
        <v>#N/A</v>
      </c>
      <c r="D443" s="39">
        <f>SUMIF(Заказы!A:A,'Тех отчёт'!A443,Заказы!J:J)</f>
        <v>0</v>
      </c>
      <c r="E443" s="40">
        <f>SUMIF(Заказы!A:A,'Тех отчёт'!A443,Заказы!F:F)</f>
        <v>0</v>
      </c>
      <c r="F443" s="52">
        <f>INDEX('Расшифровка отчёта'!O:O,MATCH('Тех отчёт'!A443,'Расшифровка отчёта'!B:B,0))</f>
        <v>0</v>
      </c>
      <c r="G443" s="40">
        <f>INDEX('Расшифровка отчёта'!P:P,MATCH('Тех отчёт'!A443,'Расшифровка отчёта'!B:B,0))</f>
        <v>0</v>
      </c>
      <c r="H443" s="41" t="str">
        <f t="shared" si="24"/>
        <v>-</v>
      </c>
      <c r="I443" s="42">
        <f t="shared" si="25"/>
        <v>0</v>
      </c>
      <c r="J443" s="41" t="str">
        <f t="shared" si="26"/>
        <v>-</v>
      </c>
      <c r="L443" s="43" t="e">
        <f>AVERAGEIF('Начисления и компенсации по тов'!A:A,'Тех отчёт'!A443,'Начисления и компенсации по тов'!W:W)</f>
        <v>#DIV/0!</v>
      </c>
      <c r="M443" s="37">
        <f>INDEX('Расшифровка отчёта'!H:H,MATCH('Тех отчёт'!A443,'Расшифровка отчёта'!B:B,0))</f>
        <v>0</v>
      </c>
      <c r="N443" s="37">
        <f>IFERROR(INDEX('Расшифровка отчёта'!#REF!,MATCH('Тех отчёт'!A443,'Расшифровка отчёта'!B:B,0)),0)</f>
        <v>0</v>
      </c>
      <c r="O443" s="52">
        <f>INDEX('Расшифровка отчёта'!K:K,MATCH('Тех отчёт'!A443,'Расшифровка отчёта'!B:B,0))</f>
        <v>0</v>
      </c>
      <c r="P443" s="37">
        <f>IFERROR(INDEX(Реклама!#REF!,MATCH('Тех отчёт'!A443,Реклама!#REF!,0)),0)</f>
        <v>0</v>
      </c>
      <c r="Q443" s="37" t="e">
        <f>INDEX('Расшифровка отчёта'!#REF!,MATCH('Тех отчёт'!A443,'Расшифровка отчёта'!B:B,0))</f>
        <v>#REF!</v>
      </c>
      <c r="R443" s="37">
        <f>IFERROR(INDEX('Расшифровка отчёта'!L:L,MATCH('Тех отчёт'!A443,'Расшифровка отчёта'!B:B,0)),0)</f>
        <v>0</v>
      </c>
      <c r="S443" s="37">
        <f>SUMIF(Хранение!I:I,'Тех отчёт'!A443,Хранение!G:G)</f>
        <v>0</v>
      </c>
      <c r="T443" s="55">
        <f t="shared" si="27"/>
        <v>0</v>
      </c>
    </row>
    <row r="444" spans="1:20" x14ac:dyDescent="0.3">
      <c r="A444" s="30" t="s">
        <v>467</v>
      </c>
      <c r="C444" s="37" t="e">
        <f>INDEX(Себестоимость!B:B,MATCH('Тех отчёт'!A444,Себестоимость!A:A,0))</f>
        <v>#N/A</v>
      </c>
      <c r="D444" s="39">
        <f>SUMIF(Заказы!A:A,'Тех отчёт'!A444,Заказы!J:J)</f>
        <v>0</v>
      </c>
      <c r="E444" s="40">
        <f>SUMIF(Заказы!A:A,'Тех отчёт'!A444,Заказы!F:F)</f>
        <v>0</v>
      </c>
      <c r="F444" s="52">
        <f>INDEX('Расшифровка отчёта'!O:O,MATCH('Тех отчёт'!A444,'Расшифровка отчёта'!B:B,0))</f>
        <v>0</v>
      </c>
      <c r="G444" s="40">
        <f>INDEX('Расшифровка отчёта'!P:P,MATCH('Тех отчёт'!A444,'Расшифровка отчёта'!B:B,0))</f>
        <v>0</v>
      </c>
      <c r="H444" s="41" t="str">
        <f t="shared" si="24"/>
        <v>-</v>
      </c>
      <c r="I444" s="42">
        <f t="shared" si="25"/>
        <v>0</v>
      </c>
      <c r="J444" s="41" t="str">
        <f t="shared" si="26"/>
        <v>-</v>
      </c>
      <c r="L444" s="43" t="e">
        <f>AVERAGEIF('Начисления и компенсации по тов'!A:A,'Тех отчёт'!A444,'Начисления и компенсации по тов'!W:W)</f>
        <v>#DIV/0!</v>
      </c>
      <c r="M444" s="37">
        <f>INDEX('Расшифровка отчёта'!H:H,MATCH('Тех отчёт'!A444,'Расшифровка отчёта'!B:B,0))</f>
        <v>0</v>
      </c>
      <c r="N444" s="37">
        <f>IFERROR(INDEX('Расшифровка отчёта'!#REF!,MATCH('Тех отчёт'!A444,'Расшифровка отчёта'!B:B,0)),0)</f>
        <v>0</v>
      </c>
      <c r="O444" s="52">
        <f>INDEX('Расшифровка отчёта'!K:K,MATCH('Тех отчёт'!A444,'Расшифровка отчёта'!B:B,0))</f>
        <v>0</v>
      </c>
      <c r="P444" s="37">
        <f>IFERROR(INDEX(Реклама!#REF!,MATCH('Тех отчёт'!A444,Реклама!#REF!,0)),0)</f>
        <v>0</v>
      </c>
      <c r="Q444" s="37" t="e">
        <f>INDEX('Расшифровка отчёта'!#REF!,MATCH('Тех отчёт'!A444,'Расшифровка отчёта'!B:B,0))</f>
        <v>#REF!</v>
      </c>
      <c r="R444" s="37">
        <f>IFERROR(INDEX('Расшифровка отчёта'!L:L,MATCH('Тех отчёт'!A444,'Расшифровка отчёта'!B:B,0)),0)</f>
        <v>0</v>
      </c>
      <c r="S444" s="37">
        <f>SUMIF(Хранение!I:I,'Тех отчёт'!A444,Хранение!G:G)</f>
        <v>0</v>
      </c>
      <c r="T444" s="55">
        <f t="shared" si="27"/>
        <v>0</v>
      </c>
    </row>
    <row r="445" spans="1:20" x14ac:dyDescent="0.3">
      <c r="A445" s="30" t="s">
        <v>468</v>
      </c>
      <c r="C445" s="37" t="e">
        <f>INDEX(Себестоимость!B:B,MATCH('Тех отчёт'!A445,Себестоимость!A:A,0))</f>
        <v>#N/A</v>
      </c>
      <c r="D445" s="39">
        <f>SUMIF(Заказы!A:A,'Тех отчёт'!A445,Заказы!J:J)</f>
        <v>0</v>
      </c>
      <c r="E445" s="40">
        <f>SUMIF(Заказы!A:A,'Тех отчёт'!A445,Заказы!F:F)</f>
        <v>0</v>
      </c>
      <c r="F445" s="52">
        <f>INDEX('Расшифровка отчёта'!O:O,MATCH('Тех отчёт'!A445,'Расшифровка отчёта'!B:B,0))</f>
        <v>0</v>
      </c>
      <c r="G445" s="40">
        <f>INDEX('Расшифровка отчёта'!P:P,MATCH('Тех отчёт'!A445,'Расшифровка отчёта'!B:B,0))</f>
        <v>0</v>
      </c>
      <c r="H445" s="41" t="str">
        <f t="shared" si="24"/>
        <v>-</v>
      </c>
      <c r="I445" s="42">
        <f t="shared" si="25"/>
        <v>0</v>
      </c>
      <c r="J445" s="41" t="str">
        <f t="shared" si="26"/>
        <v>-</v>
      </c>
      <c r="L445" s="43" t="e">
        <f>AVERAGEIF('Начисления и компенсации по тов'!A:A,'Тех отчёт'!A445,'Начисления и компенсации по тов'!W:W)</f>
        <v>#DIV/0!</v>
      </c>
      <c r="M445" s="37">
        <f>INDEX('Расшифровка отчёта'!H:H,MATCH('Тех отчёт'!A445,'Расшифровка отчёта'!B:B,0))</f>
        <v>0</v>
      </c>
      <c r="N445" s="37">
        <f>IFERROR(INDEX('Расшифровка отчёта'!#REF!,MATCH('Тех отчёт'!A445,'Расшифровка отчёта'!B:B,0)),0)</f>
        <v>0</v>
      </c>
      <c r="O445" s="52">
        <f>INDEX('Расшифровка отчёта'!K:K,MATCH('Тех отчёт'!A445,'Расшифровка отчёта'!B:B,0))</f>
        <v>0</v>
      </c>
      <c r="P445" s="37">
        <f>IFERROR(INDEX(Реклама!#REF!,MATCH('Тех отчёт'!A445,Реклама!#REF!,0)),0)</f>
        <v>0</v>
      </c>
      <c r="Q445" s="37" t="e">
        <f>INDEX('Расшифровка отчёта'!#REF!,MATCH('Тех отчёт'!A445,'Расшифровка отчёта'!B:B,0))</f>
        <v>#REF!</v>
      </c>
      <c r="R445" s="37">
        <f>IFERROR(INDEX('Расшифровка отчёта'!L:L,MATCH('Тех отчёт'!A445,'Расшифровка отчёта'!B:B,0)),0)</f>
        <v>0</v>
      </c>
      <c r="S445" s="37">
        <f>SUMIF(Хранение!I:I,'Тех отчёт'!A445,Хранение!G:G)</f>
        <v>0</v>
      </c>
      <c r="T445" s="55">
        <f t="shared" si="27"/>
        <v>0</v>
      </c>
    </row>
    <row r="446" spans="1:20" x14ac:dyDescent="0.3">
      <c r="A446" s="30" t="s">
        <v>469</v>
      </c>
      <c r="C446" s="37" t="e">
        <f>INDEX(Себестоимость!B:B,MATCH('Тех отчёт'!A446,Себестоимость!A:A,0))</f>
        <v>#N/A</v>
      </c>
      <c r="D446" s="39">
        <f>SUMIF(Заказы!A:A,'Тех отчёт'!A446,Заказы!J:J)</f>
        <v>0</v>
      </c>
      <c r="E446" s="40">
        <f>SUMIF(Заказы!A:A,'Тех отчёт'!A446,Заказы!F:F)</f>
        <v>0</v>
      </c>
      <c r="F446" s="52">
        <f>INDEX('Расшифровка отчёта'!O:O,MATCH('Тех отчёт'!A446,'Расшифровка отчёта'!B:B,0))</f>
        <v>0</v>
      </c>
      <c r="G446" s="40">
        <f>INDEX('Расшифровка отчёта'!P:P,MATCH('Тех отчёт'!A446,'Расшифровка отчёта'!B:B,0))</f>
        <v>0</v>
      </c>
      <c r="H446" s="41" t="str">
        <f t="shared" si="24"/>
        <v>-</v>
      </c>
      <c r="I446" s="42">
        <f t="shared" si="25"/>
        <v>0</v>
      </c>
      <c r="J446" s="41" t="str">
        <f t="shared" si="26"/>
        <v>-</v>
      </c>
      <c r="L446" s="43" t="e">
        <f>AVERAGEIF('Начисления и компенсации по тов'!A:A,'Тех отчёт'!A446,'Начисления и компенсации по тов'!W:W)</f>
        <v>#DIV/0!</v>
      </c>
      <c r="M446" s="37">
        <f>INDEX('Расшифровка отчёта'!H:H,MATCH('Тех отчёт'!A446,'Расшифровка отчёта'!B:B,0))</f>
        <v>0</v>
      </c>
      <c r="N446" s="37">
        <f>IFERROR(INDEX('Расшифровка отчёта'!#REF!,MATCH('Тех отчёт'!A446,'Расшифровка отчёта'!B:B,0)),0)</f>
        <v>0</v>
      </c>
      <c r="O446" s="52">
        <f>INDEX('Расшифровка отчёта'!K:K,MATCH('Тех отчёт'!A446,'Расшифровка отчёта'!B:B,0))</f>
        <v>0</v>
      </c>
      <c r="P446" s="37">
        <f>IFERROR(INDEX(Реклама!#REF!,MATCH('Тех отчёт'!A446,Реклама!#REF!,0)),0)</f>
        <v>0</v>
      </c>
      <c r="Q446" s="37" t="e">
        <f>INDEX('Расшифровка отчёта'!#REF!,MATCH('Тех отчёт'!A446,'Расшифровка отчёта'!B:B,0))</f>
        <v>#REF!</v>
      </c>
      <c r="R446" s="37">
        <f>IFERROR(INDEX('Расшифровка отчёта'!L:L,MATCH('Тех отчёт'!A446,'Расшифровка отчёта'!B:B,0)),0)</f>
        <v>0</v>
      </c>
      <c r="S446" s="37">
        <f>SUMIF(Хранение!I:I,'Тех отчёт'!A446,Хранение!G:G)</f>
        <v>0</v>
      </c>
      <c r="T446" s="55">
        <f t="shared" si="27"/>
        <v>0</v>
      </c>
    </row>
    <row r="447" spans="1:20" x14ac:dyDescent="0.3">
      <c r="A447" s="30" t="s">
        <v>470</v>
      </c>
      <c r="C447" s="37" t="e">
        <f>INDEX(Себестоимость!B:B,MATCH('Тех отчёт'!A447,Себестоимость!A:A,0))</f>
        <v>#N/A</v>
      </c>
      <c r="D447" s="39">
        <f>SUMIF(Заказы!A:A,'Тех отчёт'!A447,Заказы!J:J)</f>
        <v>0</v>
      </c>
      <c r="E447" s="40">
        <f>SUMIF(Заказы!A:A,'Тех отчёт'!A447,Заказы!F:F)</f>
        <v>0</v>
      </c>
      <c r="F447" s="52">
        <f>INDEX('Расшифровка отчёта'!O:O,MATCH('Тех отчёт'!A447,'Расшифровка отчёта'!B:B,0))</f>
        <v>0</v>
      </c>
      <c r="G447" s="40">
        <f>INDEX('Расшифровка отчёта'!P:P,MATCH('Тех отчёт'!A447,'Расшифровка отчёта'!B:B,0))</f>
        <v>0</v>
      </c>
      <c r="H447" s="41" t="str">
        <f t="shared" si="24"/>
        <v>-</v>
      </c>
      <c r="I447" s="42">
        <f t="shared" si="25"/>
        <v>0</v>
      </c>
      <c r="J447" s="41" t="str">
        <f t="shared" si="26"/>
        <v>-</v>
      </c>
      <c r="L447" s="43" t="e">
        <f>AVERAGEIF('Начисления и компенсации по тов'!A:A,'Тех отчёт'!A447,'Начисления и компенсации по тов'!W:W)</f>
        <v>#DIV/0!</v>
      </c>
      <c r="M447" s="37">
        <f>INDEX('Расшифровка отчёта'!H:H,MATCH('Тех отчёт'!A447,'Расшифровка отчёта'!B:B,0))</f>
        <v>0</v>
      </c>
      <c r="N447" s="37">
        <f>IFERROR(INDEX('Расшифровка отчёта'!#REF!,MATCH('Тех отчёт'!A447,'Расшифровка отчёта'!B:B,0)),0)</f>
        <v>0</v>
      </c>
      <c r="O447" s="52">
        <f>INDEX('Расшифровка отчёта'!K:K,MATCH('Тех отчёт'!A447,'Расшифровка отчёта'!B:B,0))</f>
        <v>0</v>
      </c>
      <c r="P447" s="37">
        <f>IFERROR(INDEX(Реклама!#REF!,MATCH('Тех отчёт'!A447,Реклама!#REF!,0)),0)</f>
        <v>0</v>
      </c>
      <c r="Q447" s="37" t="e">
        <f>INDEX('Расшифровка отчёта'!#REF!,MATCH('Тех отчёт'!A447,'Расшифровка отчёта'!B:B,0))</f>
        <v>#REF!</v>
      </c>
      <c r="R447" s="37">
        <f>IFERROR(INDEX('Расшифровка отчёта'!L:L,MATCH('Тех отчёт'!A447,'Расшифровка отчёта'!B:B,0)),0)</f>
        <v>0</v>
      </c>
      <c r="S447" s="37">
        <f>SUMIF(Хранение!I:I,'Тех отчёт'!A447,Хранение!G:G)</f>
        <v>0</v>
      </c>
      <c r="T447" s="55">
        <f t="shared" si="27"/>
        <v>0</v>
      </c>
    </row>
    <row r="448" spans="1:20" x14ac:dyDescent="0.3">
      <c r="A448" s="30" t="s">
        <v>471</v>
      </c>
      <c r="C448" s="37" t="e">
        <f>INDEX(Себестоимость!B:B,MATCH('Тех отчёт'!A448,Себестоимость!A:A,0))</f>
        <v>#N/A</v>
      </c>
      <c r="D448" s="39">
        <f>SUMIF(Заказы!A:A,'Тех отчёт'!A448,Заказы!J:J)</f>
        <v>0</v>
      </c>
      <c r="E448" s="40">
        <f>SUMIF(Заказы!A:A,'Тех отчёт'!A448,Заказы!F:F)</f>
        <v>0</v>
      </c>
      <c r="F448" s="52">
        <f>INDEX('Расшифровка отчёта'!O:O,MATCH('Тех отчёт'!A448,'Расшифровка отчёта'!B:B,0))</f>
        <v>0</v>
      </c>
      <c r="G448" s="40">
        <f>INDEX('Расшифровка отчёта'!P:P,MATCH('Тех отчёт'!A448,'Расшифровка отчёта'!B:B,0))</f>
        <v>0</v>
      </c>
      <c r="H448" s="41" t="str">
        <f t="shared" si="24"/>
        <v>-</v>
      </c>
      <c r="I448" s="42">
        <f t="shared" si="25"/>
        <v>0</v>
      </c>
      <c r="J448" s="41" t="str">
        <f t="shared" si="26"/>
        <v>-</v>
      </c>
      <c r="L448" s="43" t="e">
        <f>AVERAGEIF('Начисления и компенсации по тов'!A:A,'Тех отчёт'!A448,'Начисления и компенсации по тов'!W:W)</f>
        <v>#DIV/0!</v>
      </c>
      <c r="M448" s="37">
        <f>INDEX('Расшифровка отчёта'!H:H,MATCH('Тех отчёт'!A448,'Расшифровка отчёта'!B:B,0))</f>
        <v>0</v>
      </c>
      <c r="N448" s="37">
        <f>IFERROR(INDEX('Расшифровка отчёта'!#REF!,MATCH('Тех отчёт'!A448,'Расшифровка отчёта'!B:B,0)),0)</f>
        <v>0</v>
      </c>
      <c r="O448" s="52">
        <f>INDEX('Расшифровка отчёта'!K:K,MATCH('Тех отчёт'!A448,'Расшифровка отчёта'!B:B,0))</f>
        <v>0</v>
      </c>
      <c r="P448" s="37">
        <f>IFERROR(INDEX(Реклама!#REF!,MATCH('Тех отчёт'!A448,Реклама!#REF!,0)),0)</f>
        <v>0</v>
      </c>
      <c r="Q448" s="37" t="e">
        <f>INDEX('Расшифровка отчёта'!#REF!,MATCH('Тех отчёт'!A448,'Расшифровка отчёта'!B:B,0))</f>
        <v>#REF!</v>
      </c>
      <c r="R448" s="37">
        <f>IFERROR(INDEX('Расшифровка отчёта'!L:L,MATCH('Тех отчёт'!A448,'Расшифровка отчёта'!B:B,0)),0)</f>
        <v>0</v>
      </c>
      <c r="S448" s="37">
        <f>SUMIF(Хранение!I:I,'Тех отчёт'!A448,Хранение!G:G)</f>
        <v>0</v>
      </c>
      <c r="T448" s="55">
        <f t="shared" si="27"/>
        <v>0</v>
      </c>
    </row>
    <row r="449" spans="1:20" x14ac:dyDescent="0.3">
      <c r="A449" s="30" t="s">
        <v>472</v>
      </c>
      <c r="C449" s="37" t="e">
        <f>INDEX(Себестоимость!B:B,MATCH('Тех отчёт'!A449,Себестоимость!A:A,0))</f>
        <v>#N/A</v>
      </c>
      <c r="D449" s="39">
        <f>SUMIF(Заказы!A:A,'Тех отчёт'!A449,Заказы!J:J)</f>
        <v>0</v>
      </c>
      <c r="E449" s="40">
        <f>SUMIF(Заказы!A:A,'Тех отчёт'!A449,Заказы!F:F)</f>
        <v>0</v>
      </c>
      <c r="F449" s="52">
        <f>INDEX('Расшифровка отчёта'!O:O,MATCH('Тех отчёт'!A449,'Расшифровка отчёта'!B:B,0))</f>
        <v>0</v>
      </c>
      <c r="G449" s="40">
        <f>INDEX('Расшифровка отчёта'!P:P,MATCH('Тех отчёт'!A449,'Расшифровка отчёта'!B:B,0))</f>
        <v>0</v>
      </c>
      <c r="H449" s="41" t="str">
        <f t="shared" si="24"/>
        <v>-</v>
      </c>
      <c r="I449" s="42">
        <f t="shared" si="25"/>
        <v>0</v>
      </c>
      <c r="J449" s="41" t="str">
        <f t="shared" si="26"/>
        <v>-</v>
      </c>
      <c r="L449" s="43" t="e">
        <f>AVERAGEIF('Начисления и компенсации по тов'!A:A,'Тех отчёт'!A449,'Начисления и компенсации по тов'!W:W)</f>
        <v>#DIV/0!</v>
      </c>
      <c r="M449" s="37">
        <f>INDEX('Расшифровка отчёта'!H:H,MATCH('Тех отчёт'!A449,'Расшифровка отчёта'!B:B,0))</f>
        <v>0</v>
      </c>
      <c r="N449" s="37">
        <f>IFERROR(INDEX('Расшифровка отчёта'!#REF!,MATCH('Тех отчёт'!A449,'Расшифровка отчёта'!B:B,0)),0)</f>
        <v>0</v>
      </c>
      <c r="O449" s="52">
        <f>INDEX('Расшифровка отчёта'!K:K,MATCH('Тех отчёт'!A449,'Расшифровка отчёта'!B:B,0))</f>
        <v>0</v>
      </c>
      <c r="P449" s="37">
        <f>IFERROR(INDEX(Реклама!#REF!,MATCH('Тех отчёт'!A449,Реклама!#REF!,0)),0)</f>
        <v>0</v>
      </c>
      <c r="Q449" s="37" t="e">
        <f>INDEX('Расшифровка отчёта'!#REF!,MATCH('Тех отчёт'!A449,'Расшифровка отчёта'!B:B,0))</f>
        <v>#REF!</v>
      </c>
      <c r="R449" s="37">
        <f>IFERROR(INDEX('Расшифровка отчёта'!L:L,MATCH('Тех отчёт'!A449,'Расшифровка отчёта'!B:B,0)),0)</f>
        <v>0</v>
      </c>
      <c r="S449" s="37">
        <f>SUMIF(Хранение!I:I,'Тех отчёт'!A449,Хранение!G:G)</f>
        <v>0</v>
      </c>
      <c r="T449" s="55">
        <f t="shared" si="27"/>
        <v>0</v>
      </c>
    </row>
    <row r="450" spans="1:20" x14ac:dyDescent="0.3">
      <c r="A450" s="30" t="s">
        <v>473</v>
      </c>
      <c r="C450" s="37" t="e">
        <f>INDEX(Себестоимость!B:B,MATCH('Тех отчёт'!A450,Себестоимость!A:A,0))</f>
        <v>#N/A</v>
      </c>
      <c r="D450" s="39">
        <f>SUMIF(Заказы!A:A,'Тех отчёт'!A450,Заказы!J:J)</f>
        <v>0</v>
      </c>
      <c r="E450" s="40">
        <f>SUMIF(Заказы!A:A,'Тех отчёт'!A450,Заказы!F:F)</f>
        <v>0</v>
      </c>
      <c r="F450" s="52">
        <f>INDEX('Расшифровка отчёта'!O:O,MATCH('Тех отчёт'!A450,'Расшифровка отчёта'!B:B,0))</f>
        <v>0</v>
      </c>
      <c r="G450" s="40">
        <f>INDEX('Расшифровка отчёта'!P:P,MATCH('Тех отчёт'!A450,'Расшифровка отчёта'!B:B,0))</f>
        <v>0</v>
      </c>
      <c r="H450" s="41" t="str">
        <f t="shared" si="24"/>
        <v>-</v>
      </c>
      <c r="I450" s="42">
        <f t="shared" si="25"/>
        <v>0</v>
      </c>
      <c r="J450" s="41" t="str">
        <f t="shared" si="26"/>
        <v>-</v>
      </c>
      <c r="L450" s="43" t="e">
        <f>AVERAGEIF('Начисления и компенсации по тов'!A:A,'Тех отчёт'!A450,'Начисления и компенсации по тов'!W:W)</f>
        <v>#DIV/0!</v>
      </c>
      <c r="M450" s="37">
        <f>INDEX('Расшифровка отчёта'!H:H,MATCH('Тех отчёт'!A450,'Расшифровка отчёта'!B:B,0))</f>
        <v>0</v>
      </c>
      <c r="N450" s="37">
        <f>IFERROR(INDEX('Расшифровка отчёта'!#REF!,MATCH('Тех отчёт'!A450,'Расшифровка отчёта'!B:B,0)),0)</f>
        <v>0</v>
      </c>
      <c r="O450" s="52">
        <f>INDEX('Расшифровка отчёта'!K:K,MATCH('Тех отчёт'!A450,'Расшифровка отчёта'!B:B,0))</f>
        <v>0</v>
      </c>
      <c r="P450" s="37">
        <f>IFERROR(INDEX(Реклама!#REF!,MATCH('Тех отчёт'!A450,Реклама!#REF!,0)),0)</f>
        <v>0</v>
      </c>
      <c r="Q450" s="37" t="e">
        <f>INDEX('Расшифровка отчёта'!#REF!,MATCH('Тех отчёт'!A450,'Расшифровка отчёта'!B:B,0))</f>
        <v>#REF!</v>
      </c>
      <c r="R450" s="37">
        <f>IFERROR(INDEX('Расшифровка отчёта'!L:L,MATCH('Тех отчёт'!A450,'Расшифровка отчёта'!B:B,0)),0)</f>
        <v>0</v>
      </c>
      <c r="S450" s="37">
        <f>SUMIF(Хранение!I:I,'Тех отчёт'!A450,Хранение!G:G)</f>
        <v>0</v>
      </c>
      <c r="T450" s="55">
        <f t="shared" si="27"/>
        <v>0</v>
      </c>
    </row>
    <row r="451" spans="1:20" x14ac:dyDescent="0.3">
      <c r="A451" s="30" t="s">
        <v>474</v>
      </c>
      <c r="C451" s="37" t="e">
        <f>INDEX(Себестоимость!B:B,MATCH('Тех отчёт'!A451,Себестоимость!A:A,0))</f>
        <v>#N/A</v>
      </c>
      <c r="D451" s="39">
        <f>SUMIF(Заказы!A:A,'Тех отчёт'!A451,Заказы!J:J)</f>
        <v>0</v>
      </c>
      <c r="E451" s="40">
        <f>SUMIF(Заказы!A:A,'Тех отчёт'!A451,Заказы!F:F)</f>
        <v>0</v>
      </c>
      <c r="F451" s="52">
        <f>INDEX('Расшифровка отчёта'!O:O,MATCH('Тех отчёт'!A451,'Расшифровка отчёта'!B:B,0))</f>
        <v>0</v>
      </c>
      <c r="G451" s="40">
        <f>INDEX('Расшифровка отчёта'!P:P,MATCH('Тех отчёт'!A451,'Расшифровка отчёта'!B:B,0))</f>
        <v>0</v>
      </c>
      <c r="H451" s="41" t="str">
        <f t="shared" si="24"/>
        <v>-</v>
      </c>
      <c r="I451" s="42">
        <f t="shared" si="25"/>
        <v>0</v>
      </c>
      <c r="J451" s="41" t="str">
        <f t="shared" si="26"/>
        <v>-</v>
      </c>
      <c r="L451" s="43" t="e">
        <f>AVERAGEIF('Начисления и компенсации по тов'!A:A,'Тех отчёт'!A451,'Начисления и компенсации по тов'!W:W)</f>
        <v>#DIV/0!</v>
      </c>
      <c r="M451" s="37">
        <f>INDEX('Расшифровка отчёта'!H:H,MATCH('Тех отчёт'!A451,'Расшифровка отчёта'!B:B,0))</f>
        <v>0</v>
      </c>
      <c r="N451" s="37">
        <f>IFERROR(INDEX('Расшифровка отчёта'!#REF!,MATCH('Тех отчёт'!A451,'Расшифровка отчёта'!B:B,0)),0)</f>
        <v>0</v>
      </c>
      <c r="O451" s="52">
        <f>INDEX('Расшифровка отчёта'!K:K,MATCH('Тех отчёт'!A451,'Расшифровка отчёта'!B:B,0))</f>
        <v>0</v>
      </c>
      <c r="P451" s="37">
        <f>IFERROR(INDEX(Реклама!#REF!,MATCH('Тех отчёт'!A451,Реклама!#REF!,0)),0)</f>
        <v>0</v>
      </c>
      <c r="Q451" s="37" t="e">
        <f>INDEX('Расшифровка отчёта'!#REF!,MATCH('Тех отчёт'!A451,'Расшифровка отчёта'!B:B,0))</f>
        <v>#REF!</v>
      </c>
      <c r="R451" s="37">
        <f>IFERROR(INDEX('Расшифровка отчёта'!L:L,MATCH('Тех отчёт'!A451,'Расшифровка отчёта'!B:B,0)),0)</f>
        <v>0</v>
      </c>
      <c r="S451" s="37">
        <f>SUMIF(Хранение!I:I,'Тех отчёт'!A451,Хранение!G:G)</f>
        <v>0</v>
      </c>
      <c r="T451" s="55">
        <f t="shared" si="27"/>
        <v>0</v>
      </c>
    </row>
    <row r="452" spans="1:20" x14ac:dyDescent="0.3">
      <c r="A452" s="30" t="s">
        <v>475</v>
      </c>
      <c r="C452" s="37" t="e">
        <f>INDEX(Себестоимость!B:B,MATCH('Тех отчёт'!A452,Себестоимость!A:A,0))</f>
        <v>#N/A</v>
      </c>
      <c r="D452" s="39">
        <f>SUMIF(Заказы!A:A,'Тех отчёт'!A452,Заказы!J:J)</f>
        <v>0</v>
      </c>
      <c r="E452" s="40">
        <f>SUMIF(Заказы!A:A,'Тех отчёт'!A452,Заказы!F:F)</f>
        <v>0</v>
      </c>
      <c r="F452" s="52">
        <f>INDEX('Расшифровка отчёта'!O:O,MATCH('Тех отчёт'!A452,'Расшифровка отчёта'!B:B,0))</f>
        <v>0</v>
      </c>
      <c r="G452" s="40">
        <f>INDEX('Расшифровка отчёта'!P:P,MATCH('Тех отчёт'!A452,'Расшифровка отчёта'!B:B,0))</f>
        <v>0</v>
      </c>
      <c r="H452" s="41" t="str">
        <f t="shared" ref="H452:H515" si="28">IFERROR(G452/E452,"-")</f>
        <v>-</v>
      </c>
      <c r="I452" s="42">
        <f t="shared" ref="I452:I515" si="29">IFERROR((F452-M452-N452-(O452*G452)-(C452*G452)-P452-Q452-R452-S452-T452),0)</f>
        <v>0</v>
      </c>
      <c r="J452" s="41" t="str">
        <f t="shared" ref="J452:J515" si="30">IFERROR(I452/F452,"-")</f>
        <v>-</v>
      </c>
      <c r="L452" s="43" t="e">
        <f>AVERAGEIF('Начисления и компенсации по тов'!A:A,'Тех отчёт'!A452,'Начисления и компенсации по тов'!W:W)</f>
        <v>#DIV/0!</v>
      </c>
      <c r="M452" s="37">
        <f>INDEX('Расшифровка отчёта'!H:H,MATCH('Тех отчёт'!A452,'Расшифровка отчёта'!B:B,0))</f>
        <v>0</v>
      </c>
      <c r="N452" s="37">
        <f>IFERROR(INDEX('Расшифровка отчёта'!#REF!,MATCH('Тех отчёт'!A452,'Расшифровка отчёта'!B:B,0)),0)</f>
        <v>0</v>
      </c>
      <c r="O452" s="52">
        <f>INDEX('Расшифровка отчёта'!K:K,MATCH('Тех отчёт'!A452,'Расшифровка отчёта'!B:B,0))</f>
        <v>0</v>
      </c>
      <c r="P452" s="37">
        <f>IFERROR(INDEX(Реклама!#REF!,MATCH('Тех отчёт'!A452,Реклама!#REF!,0)),0)</f>
        <v>0</v>
      </c>
      <c r="Q452" s="37" t="e">
        <f>INDEX('Расшифровка отчёта'!#REF!,MATCH('Тех отчёт'!A452,'Расшифровка отчёта'!B:B,0))</f>
        <v>#REF!</v>
      </c>
      <c r="R452" s="37">
        <f>IFERROR(INDEX('Расшифровка отчёта'!L:L,MATCH('Тех отчёт'!A452,'Расшифровка отчёта'!B:B,0)),0)</f>
        <v>0</v>
      </c>
      <c r="S452" s="37">
        <f>SUMIF(Хранение!I:I,'Тех отчёт'!A452,Хранение!G:G)</f>
        <v>0</v>
      </c>
      <c r="T452" s="55">
        <f t="shared" ref="T452:T515" si="31">F452*$T$2</f>
        <v>0</v>
      </c>
    </row>
    <row r="453" spans="1:20" x14ac:dyDescent="0.3">
      <c r="A453" s="30" t="s">
        <v>476</v>
      </c>
      <c r="C453" s="37" t="e">
        <f>INDEX(Себестоимость!B:B,MATCH('Тех отчёт'!A453,Себестоимость!A:A,0))</f>
        <v>#N/A</v>
      </c>
      <c r="D453" s="39">
        <f>SUMIF(Заказы!A:A,'Тех отчёт'!A453,Заказы!J:J)</f>
        <v>0</v>
      </c>
      <c r="E453" s="40">
        <f>SUMIF(Заказы!A:A,'Тех отчёт'!A453,Заказы!F:F)</f>
        <v>0</v>
      </c>
      <c r="F453" s="52">
        <f>INDEX('Расшифровка отчёта'!O:O,MATCH('Тех отчёт'!A453,'Расшифровка отчёта'!B:B,0))</f>
        <v>0</v>
      </c>
      <c r="G453" s="40">
        <f>INDEX('Расшифровка отчёта'!P:P,MATCH('Тех отчёт'!A453,'Расшифровка отчёта'!B:B,0))</f>
        <v>0</v>
      </c>
      <c r="H453" s="41" t="str">
        <f t="shared" si="28"/>
        <v>-</v>
      </c>
      <c r="I453" s="42">
        <f t="shared" si="29"/>
        <v>0</v>
      </c>
      <c r="J453" s="41" t="str">
        <f t="shared" si="30"/>
        <v>-</v>
      </c>
      <c r="L453" s="43" t="e">
        <f>AVERAGEIF('Начисления и компенсации по тов'!A:A,'Тех отчёт'!A453,'Начисления и компенсации по тов'!W:W)</f>
        <v>#DIV/0!</v>
      </c>
      <c r="M453" s="37">
        <f>INDEX('Расшифровка отчёта'!H:H,MATCH('Тех отчёт'!A453,'Расшифровка отчёта'!B:B,0))</f>
        <v>0</v>
      </c>
      <c r="N453" s="37">
        <f>IFERROR(INDEX('Расшифровка отчёта'!#REF!,MATCH('Тех отчёт'!A453,'Расшифровка отчёта'!B:B,0)),0)</f>
        <v>0</v>
      </c>
      <c r="O453" s="52">
        <f>INDEX('Расшифровка отчёта'!K:K,MATCH('Тех отчёт'!A453,'Расшифровка отчёта'!B:B,0))</f>
        <v>0</v>
      </c>
      <c r="P453" s="37">
        <f>IFERROR(INDEX(Реклама!#REF!,MATCH('Тех отчёт'!A453,Реклама!#REF!,0)),0)</f>
        <v>0</v>
      </c>
      <c r="Q453" s="37" t="e">
        <f>INDEX('Расшифровка отчёта'!#REF!,MATCH('Тех отчёт'!A453,'Расшифровка отчёта'!B:B,0))</f>
        <v>#REF!</v>
      </c>
      <c r="R453" s="37">
        <f>IFERROR(INDEX('Расшифровка отчёта'!L:L,MATCH('Тех отчёт'!A453,'Расшифровка отчёта'!B:B,0)),0)</f>
        <v>0</v>
      </c>
      <c r="S453" s="37">
        <f>SUMIF(Хранение!I:I,'Тех отчёт'!A453,Хранение!G:G)</f>
        <v>0</v>
      </c>
      <c r="T453" s="55">
        <f t="shared" si="31"/>
        <v>0</v>
      </c>
    </row>
    <row r="454" spans="1:20" x14ac:dyDescent="0.3">
      <c r="A454" s="30" t="s">
        <v>477</v>
      </c>
      <c r="C454" s="37" t="e">
        <f>INDEX(Себестоимость!B:B,MATCH('Тех отчёт'!A454,Себестоимость!A:A,0))</f>
        <v>#N/A</v>
      </c>
      <c r="D454" s="39">
        <f>SUMIF(Заказы!A:A,'Тех отчёт'!A454,Заказы!J:J)</f>
        <v>0</v>
      </c>
      <c r="E454" s="40">
        <f>SUMIF(Заказы!A:A,'Тех отчёт'!A454,Заказы!F:F)</f>
        <v>0</v>
      </c>
      <c r="F454" s="52">
        <f>INDEX('Расшифровка отчёта'!O:O,MATCH('Тех отчёт'!A454,'Расшифровка отчёта'!B:B,0))</f>
        <v>0</v>
      </c>
      <c r="G454" s="40">
        <f>INDEX('Расшифровка отчёта'!P:P,MATCH('Тех отчёт'!A454,'Расшифровка отчёта'!B:B,0))</f>
        <v>0</v>
      </c>
      <c r="H454" s="41" t="str">
        <f t="shared" si="28"/>
        <v>-</v>
      </c>
      <c r="I454" s="42">
        <f t="shared" si="29"/>
        <v>0</v>
      </c>
      <c r="J454" s="41" t="str">
        <f t="shared" si="30"/>
        <v>-</v>
      </c>
      <c r="L454" s="43" t="e">
        <f>AVERAGEIF('Начисления и компенсации по тов'!A:A,'Тех отчёт'!A454,'Начисления и компенсации по тов'!W:W)</f>
        <v>#DIV/0!</v>
      </c>
      <c r="M454" s="37">
        <f>INDEX('Расшифровка отчёта'!H:H,MATCH('Тех отчёт'!A454,'Расшифровка отчёта'!B:B,0))</f>
        <v>0</v>
      </c>
      <c r="N454" s="37">
        <f>IFERROR(INDEX('Расшифровка отчёта'!#REF!,MATCH('Тех отчёт'!A454,'Расшифровка отчёта'!B:B,0)),0)</f>
        <v>0</v>
      </c>
      <c r="O454" s="52">
        <f>INDEX('Расшифровка отчёта'!K:K,MATCH('Тех отчёт'!A454,'Расшифровка отчёта'!B:B,0))</f>
        <v>0</v>
      </c>
      <c r="P454" s="37">
        <f>IFERROR(INDEX(Реклама!#REF!,MATCH('Тех отчёт'!A454,Реклама!#REF!,0)),0)</f>
        <v>0</v>
      </c>
      <c r="Q454" s="37" t="e">
        <f>INDEX('Расшифровка отчёта'!#REF!,MATCH('Тех отчёт'!A454,'Расшифровка отчёта'!B:B,0))</f>
        <v>#REF!</v>
      </c>
      <c r="R454" s="37">
        <f>IFERROR(INDEX('Расшифровка отчёта'!L:L,MATCH('Тех отчёт'!A454,'Расшифровка отчёта'!B:B,0)),0)</f>
        <v>0</v>
      </c>
      <c r="S454" s="37">
        <f>SUMIF(Хранение!I:I,'Тех отчёт'!A454,Хранение!G:G)</f>
        <v>0</v>
      </c>
      <c r="T454" s="55">
        <f t="shared" si="31"/>
        <v>0</v>
      </c>
    </row>
    <row r="455" spans="1:20" x14ac:dyDescent="0.3">
      <c r="A455" s="30" t="s">
        <v>478</v>
      </c>
      <c r="C455" s="37" t="e">
        <f>INDEX(Себестоимость!B:B,MATCH('Тех отчёт'!A455,Себестоимость!A:A,0))</f>
        <v>#N/A</v>
      </c>
      <c r="D455" s="39">
        <f>SUMIF(Заказы!A:A,'Тех отчёт'!A455,Заказы!J:J)</f>
        <v>0</v>
      </c>
      <c r="E455" s="40">
        <f>SUMIF(Заказы!A:A,'Тех отчёт'!A455,Заказы!F:F)</f>
        <v>0</v>
      </c>
      <c r="F455" s="52">
        <f>INDEX('Расшифровка отчёта'!O:O,MATCH('Тех отчёт'!A455,'Расшифровка отчёта'!B:B,0))</f>
        <v>0</v>
      </c>
      <c r="G455" s="40">
        <f>INDEX('Расшифровка отчёта'!P:P,MATCH('Тех отчёт'!A455,'Расшифровка отчёта'!B:B,0))</f>
        <v>0</v>
      </c>
      <c r="H455" s="41" t="str">
        <f t="shared" si="28"/>
        <v>-</v>
      </c>
      <c r="I455" s="42">
        <f t="shared" si="29"/>
        <v>0</v>
      </c>
      <c r="J455" s="41" t="str">
        <f t="shared" si="30"/>
        <v>-</v>
      </c>
      <c r="L455" s="43" t="e">
        <f>AVERAGEIF('Начисления и компенсации по тов'!A:A,'Тех отчёт'!A455,'Начисления и компенсации по тов'!W:W)</f>
        <v>#DIV/0!</v>
      </c>
      <c r="M455" s="37">
        <f>INDEX('Расшифровка отчёта'!H:H,MATCH('Тех отчёт'!A455,'Расшифровка отчёта'!B:B,0))</f>
        <v>0</v>
      </c>
      <c r="N455" s="37">
        <f>IFERROR(INDEX('Расшифровка отчёта'!#REF!,MATCH('Тех отчёт'!A455,'Расшифровка отчёта'!B:B,0)),0)</f>
        <v>0</v>
      </c>
      <c r="O455" s="52">
        <f>INDEX('Расшифровка отчёта'!K:K,MATCH('Тех отчёт'!A455,'Расшифровка отчёта'!B:B,0))</f>
        <v>0</v>
      </c>
      <c r="P455" s="37">
        <f>IFERROR(INDEX(Реклама!#REF!,MATCH('Тех отчёт'!A455,Реклама!#REF!,0)),0)</f>
        <v>0</v>
      </c>
      <c r="Q455" s="37" t="e">
        <f>INDEX('Расшифровка отчёта'!#REF!,MATCH('Тех отчёт'!A455,'Расшифровка отчёта'!B:B,0))</f>
        <v>#REF!</v>
      </c>
      <c r="R455" s="37">
        <f>IFERROR(INDEX('Расшифровка отчёта'!L:L,MATCH('Тех отчёт'!A455,'Расшифровка отчёта'!B:B,0)),0)</f>
        <v>0</v>
      </c>
      <c r="S455" s="37">
        <f>SUMIF(Хранение!I:I,'Тех отчёт'!A455,Хранение!G:G)</f>
        <v>0</v>
      </c>
      <c r="T455" s="55">
        <f t="shared" si="31"/>
        <v>0</v>
      </c>
    </row>
    <row r="456" spans="1:20" x14ac:dyDescent="0.3">
      <c r="A456" s="30" t="s">
        <v>479</v>
      </c>
      <c r="C456" s="37" t="e">
        <f>INDEX(Себестоимость!B:B,MATCH('Тех отчёт'!A456,Себестоимость!A:A,0))</f>
        <v>#N/A</v>
      </c>
      <c r="D456" s="39">
        <f>SUMIF(Заказы!A:A,'Тех отчёт'!A456,Заказы!J:J)</f>
        <v>0</v>
      </c>
      <c r="E456" s="40">
        <f>SUMIF(Заказы!A:A,'Тех отчёт'!A456,Заказы!F:F)</f>
        <v>0</v>
      </c>
      <c r="F456" s="52">
        <f>INDEX('Расшифровка отчёта'!O:O,MATCH('Тех отчёт'!A456,'Расшифровка отчёта'!B:B,0))</f>
        <v>0</v>
      </c>
      <c r="G456" s="40">
        <f>INDEX('Расшифровка отчёта'!P:P,MATCH('Тех отчёт'!A456,'Расшифровка отчёта'!B:B,0))</f>
        <v>0</v>
      </c>
      <c r="H456" s="41" t="str">
        <f t="shared" si="28"/>
        <v>-</v>
      </c>
      <c r="I456" s="42">
        <f t="shared" si="29"/>
        <v>0</v>
      </c>
      <c r="J456" s="41" t="str">
        <f t="shared" si="30"/>
        <v>-</v>
      </c>
      <c r="L456" s="43" t="e">
        <f>AVERAGEIF('Начисления и компенсации по тов'!A:A,'Тех отчёт'!A456,'Начисления и компенсации по тов'!W:W)</f>
        <v>#DIV/0!</v>
      </c>
      <c r="M456" s="37">
        <f>INDEX('Расшифровка отчёта'!H:H,MATCH('Тех отчёт'!A456,'Расшифровка отчёта'!B:B,0))</f>
        <v>0</v>
      </c>
      <c r="N456" s="37">
        <f>IFERROR(INDEX('Расшифровка отчёта'!#REF!,MATCH('Тех отчёт'!A456,'Расшифровка отчёта'!B:B,0)),0)</f>
        <v>0</v>
      </c>
      <c r="O456" s="52">
        <f>INDEX('Расшифровка отчёта'!K:K,MATCH('Тех отчёт'!A456,'Расшифровка отчёта'!B:B,0))</f>
        <v>0</v>
      </c>
      <c r="P456" s="37">
        <f>IFERROR(INDEX(Реклама!#REF!,MATCH('Тех отчёт'!A456,Реклама!#REF!,0)),0)</f>
        <v>0</v>
      </c>
      <c r="Q456" s="37" t="e">
        <f>INDEX('Расшифровка отчёта'!#REF!,MATCH('Тех отчёт'!A456,'Расшифровка отчёта'!B:B,0))</f>
        <v>#REF!</v>
      </c>
      <c r="R456" s="37">
        <f>IFERROR(INDEX('Расшифровка отчёта'!L:L,MATCH('Тех отчёт'!A456,'Расшифровка отчёта'!B:B,0)),0)</f>
        <v>0</v>
      </c>
      <c r="S456" s="37">
        <f>SUMIF(Хранение!I:I,'Тех отчёт'!A456,Хранение!G:G)</f>
        <v>0</v>
      </c>
      <c r="T456" s="55">
        <f t="shared" si="31"/>
        <v>0</v>
      </c>
    </row>
    <row r="457" spans="1:20" x14ac:dyDescent="0.3">
      <c r="A457" s="30" t="s">
        <v>480</v>
      </c>
      <c r="C457" s="37" t="e">
        <f>INDEX(Себестоимость!B:B,MATCH('Тех отчёт'!A457,Себестоимость!A:A,0))</f>
        <v>#N/A</v>
      </c>
      <c r="D457" s="39">
        <f>SUMIF(Заказы!A:A,'Тех отчёт'!A457,Заказы!J:J)</f>
        <v>0</v>
      </c>
      <c r="E457" s="40">
        <f>SUMIF(Заказы!A:A,'Тех отчёт'!A457,Заказы!F:F)</f>
        <v>0</v>
      </c>
      <c r="F457" s="52">
        <f>INDEX('Расшифровка отчёта'!O:O,MATCH('Тех отчёт'!A457,'Расшифровка отчёта'!B:B,0))</f>
        <v>0</v>
      </c>
      <c r="G457" s="40">
        <f>INDEX('Расшифровка отчёта'!P:P,MATCH('Тех отчёт'!A457,'Расшифровка отчёта'!B:B,0))</f>
        <v>0</v>
      </c>
      <c r="H457" s="41" t="str">
        <f t="shared" si="28"/>
        <v>-</v>
      </c>
      <c r="I457" s="42">
        <f t="shared" si="29"/>
        <v>0</v>
      </c>
      <c r="J457" s="41" t="str">
        <f t="shared" si="30"/>
        <v>-</v>
      </c>
      <c r="L457" s="43" t="e">
        <f>AVERAGEIF('Начисления и компенсации по тов'!A:A,'Тех отчёт'!A457,'Начисления и компенсации по тов'!W:W)</f>
        <v>#DIV/0!</v>
      </c>
      <c r="M457" s="37">
        <f>INDEX('Расшифровка отчёта'!H:H,MATCH('Тех отчёт'!A457,'Расшифровка отчёта'!B:B,0))</f>
        <v>0</v>
      </c>
      <c r="N457" s="37">
        <f>IFERROR(INDEX('Расшифровка отчёта'!#REF!,MATCH('Тех отчёт'!A457,'Расшифровка отчёта'!B:B,0)),0)</f>
        <v>0</v>
      </c>
      <c r="O457" s="52">
        <f>INDEX('Расшифровка отчёта'!K:K,MATCH('Тех отчёт'!A457,'Расшифровка отчёта'!B:B,0))</f>
        <v>0</v>
      </c>
      <c r="P457" s="37">
        <f>IFERROR(INDEX(Реклама!#REF!,MATCH('Тех отчёт'!A457,Реклама!#REF!,0)),0)</f>
        <v>0</v>
      </c>
      <c r="Q457" s="37" t="e">
        <f>INDEX('Расшифровка отчёта'!#REF!,MATCH('Тех отчёт'!A457,'Расшифровка отчёта'!B:B,0))</f>
        <v>#REF!</v>
      </c>
      <c r="R457" s="37">
        <f>IFERROR(INDEX('Расшифровка отчёта'!L:L,MATCH('Тех отчёт'!A457,'Расшифровка отчёта'!B:B,0)),0)</f>
        <v>0</v>
      </c>
      <c r="S457" s="37">
        <f>SUMIF(Хранение!I:I,'Тех отчёт'!A457,Хранение!G:G)</f>
        <v>0</v>
      </c>
      <c r="T457" s="55">
        <f t="shared" si="31"/>
        <v>0</v>
      </c>
    </row>
    <row r="458" spans="1:20" x14ac:dyDescent="0.3">
      <c r="A458" s="30" t="s">
        <v>481</v>
      </c>
      <c r="C458" s="37" t="e">
        <f>INDEX(Себестоимость!B:B,MATCH('Тех отчёт'!A458,Себестоимость!A:A,0))</f>
        <v>#N/A</v>
      </c>
      <c r="D458" s="39">
        <f>SUMIF(Заказы!A:A,'Тех отчёт'!A458,Заказы!J:J)</f>
        <v>0</v>
      </c>
      <c r="E458" s="40">
        <f>SUMIF(Заказы!A:A,'Тех отчёт'!A458,Заказы!F:F)</f>
        <v>0</v>
      </c>
      <c r="F458" s="52">
        <f>INDEX('Расшифровка отчёта'!O:O,MATCH('Тех отчёт'!A458,'Расшифровка отчёта'!B:B,0))</f>
        <v>0</v>
      </c>
      <c r="G458" s="40">
        <f>INDEX('Расшифровка отчёта'!P:P,MATCH('Тех отчёт'!A458,'Расшифровка отчёта'!B:B,0))</f>
        <v>0</v>
      </c>
      <c r="H458" s="41" t="str">
        <f t="shared" si="28"/>
        <v>-</v>
      </c>
      <c r="I458" s="42">
        <f t="shared" si="29"/>
        <v>0</v>
      </c>
      <c r="J458" s="41" t="str">
        <f t="shared" si="30"/>
        <v>-</v>
      </c>
      <c r="L458" s="43" t="e">
        <f>AVERAGEIF('Начисления и компенсации по тов'!A:A,'Тех отчёт'!A458,'Начисления и компенсации по тов'!W:W)</f>
        <v>#DIV/0!</v>
      </c>
      <c r="M458" s="37">
        <f>INDEX('Расшифровка отчёта'!H:H,MATCH('Тех отчёт'!A458,'Расшифровка отчёта'!B:B,0))</f>
        <v>0</v>
      </c>
      <c r="N458" s="37">
        <f>IFERROR(INDEX('Расшифровка отчёта'!#REF!,MATCH('Тех отчёт'!A458,'Расшифровка отчёта'!B:B,0)),0)</f>
        <v>0</v>
      </c>
      <c r="O458" s="52">
        <f>INDEX('Расшифровка отчёта'!K:K,MATCH('Тех отчёт'!A458,'Расшифровка отчёта'!B:B,0))</f>
        <v>0</v>
      </c>
      <c r="P458" s="37">
        <f>IFERROR(INDEX(Реклама!#REF!,MATCH('Тех отчёт'!A458,Реклама!#REF!,0)),0)</f>
        <v>0</v>
      </c>
      <c r="Q458" s="37" t="e">
        <f>INDEX('Расшифровка отчёта'!#REF!,MATCH('Тех отчёт'!A458,'Расшифровка отчёта'!B:B,0))</f>
        <v>#REF!</v>
      </c>
      <c r="R458" s="37">
        <f>IFERROR(INDEX('Расшифровка отчёта'!L:L,MATCH('Тех отчёт'!A458,'Расшифровка отчёта'!B:B,0)),0)</f>
        <v>0</v>
      </c>
      <c r="S458" s="37">
        <f>SUMIF(Хранение!I:I,'Тех отчёт'!A458,Хранение!G:G)</f>
        <v>0</v>
      </c>
      <c r="T458" s="55">
        <f t="shared" si="31"/>
        <v>0</v>
      </c>
    </row>
    <row r="459" spans="1:20" x14ac:dyDescent="0.3">
      <c r="A459" s="30" t="s">
        <v>482</v>
      </c>
      <c r="C459" s="37" t="e">
        <f>INDEX(Себестоимость!B:B,MATCH('Тех отчёт'!A459,Себестоимость!A:A,0))</f>
        <v>#N/A</v>
      </c>
      <c r="D459" s="39">
        <f>SUMIF(Заказы!A:A,'Тех отчёт'!A459,Заказы!J:J)</f>
        <v>0</v>
      </c>
      <c r="E459" s="40">
        <f>SUMIF(Заказы!A:A,'Тех отчёт'!A459,Заказы!F:F)</f>
        <v>0</v>
      </c>
      <c r="F459" s="52">
        <f>INDEX('Расшифровка отчёта'!O:O,MATCH('Тех отчёт'!A459,'Расшифровка отчёта'!B:B,0))</f>
        <v>0</v>
      </c>
      <c r="G459" s="40">
        <f>INDEX('Расшифровка отчёта'!P:P,MATCH('Тех отчёт'!A459,'Расшифровка отчёта'!B:B,0))</f>
        <v>0</v>
      </c>
      <c r="H459" s="41" t="str">
        <f t="shared" si="28"/>
        <v>-</v>
      </c>
      <c r="I459" s="42">
        <f t="shared" si="29"/>
        <v>0</v>
      </c>
      <c r="J459" s="41" t="str">
        <f t="shared" si="30"/>
        <v>-</v>
      </c>
      <c r="L459" s="43" t="e">
        <f>AVERAGEIF('Начисления и компенсации по тов'!A:A,'Тех отчёт'!A459,'Начисления и компенсации по тов'!W:W)</f>
        <v>#DIV/0!</v>
      </c>
      <c r="M459" s="37">
        <f>INDEX('Расшифровка отчёта'!H:H,MATCH('Тех отчёт'!A459,'Расшифровка отчёта'!B:B,0))</f>
        <v>0</v>
      </c>
      <c r="N459" s="37">
        <f>IFERROR(INDEX('Расшифровка отчёта'!#REF!,MATCH('Тех отчёт'!A459,'Расшифровка отчёта'!B:B,0)),0)</f>
        <v>0</v>
      </c>
      <c r="O459" s="52">
        <f>INDEX('Расшифровка отчёта'!K:K,MATCH('Тех отчёт'!A459,'Расшифровка отчёта'!B:B,0))</f>
        <v>0</v>
      </c>
      <c r="P459" s="37">
        <f>IFERROR(INDEX(Реклама!#REF!,MATCH('Тех отчёт'!A459,Реклама!#REF!,0)),0)</f>
        <v>0</v>
      </c>
      <c r="Q459" s="37" t="e">
        <f>INDEX('Расшифровка отчёта'!#REF!,MATCH('Тех отчёт'!A459,'Расшифровка отчёта'!B:B,0))</f>
        <v>#REF!</v>
      </c>
      <c r="R459" s="37">
        <f>IFERROR(INDEX('Расшифровка отчёта'!L:L,MATCH('Тех отчёт'!A459,'Расшифровка отчёта'!B:B,0)),0)</f>
        <v>0</v>
      </c>
      <c r="S459" s="37">
        <f>SUMIF(Хранение!I:I,'Тех отчёт'!A459,Хранение!G:G)</f>
        <v>0</v>
      </c>
      <c r="T459" s="55">
        <f t="shared" si="31"/>
        <v>0</v>
      </c>
    </row>
    <row r="460" spans="1:20" x14ac:dyDescent="0.3">
      <c r="A460" s="30" t="s">
        <v>483</v>
      </c>
      <c r="C460" s="37" t="e">
        <f>INDEX(Себестоимость!B:B,MATCH('Тех отчёт'!A460,Себестоимость!A:A,0))</f>
        <v>#N/A</v>
      </c>
      <c r="D460" s="39">
        <f>SUMIF(Заказы!A:A,'Тех отчёт'!A460,Заказы!J:J)</f>
        <v>0</v>
      </c>
      <c r="E460" s="40">
        <f>SUMIF(Заказы!A:A,'Тех отчёт'!A460,Заказы!F:F)</f>
        <v>0</v>
      </c>
      <c r="F460" s="52">
        <f>INDEX('Расшифровка отчёта'!O:O,MATCH('Тех отчёт'!A460,'Расшифровка отчёта'!B:B,0))</f>
        <v>0</v>
      </c>
      <c r="G460" s="40">
        <f>INDEX('Расшифровка отчёта'!P:P,MATCH('Тех отчёт'!A460,'Расшифровка отчёта'!B:B,0))</f>
        <v>0</v>
      </c>
      <c r="H460" s="41" t="str">
        <f t="shared" si="28"/>
        <v>-</v>
      </c>
      <c r="I460" s="42">
        <f t="shared" si="29"/>
        <v>0</v>
      </c>
      <c r="J460" s="41" t="str">
        <f t="shared" si="30"/>
        <v>-</v>
      </c>
      <c r="L460" s="43" t="e">
        <f>AVERAGEIF('Начисления и компенсации по тов'!A:A,'Тех отчёт'!A460,'Начисления и компенсации по тов'!W:W)</f>
        <v>#DIV/0!</v>
      </c>
      <c r="M460" s="37">
        <f>INDEX('Расшифровка отчёта'!H:H,MATCH('Тех отчёт'!A460,'Расшифровка отчёта'!B:B,0))</f>
        <v>0</v>
      </c>
      <c r="N460" s="37">
        <f>IFERROR(INDEX('Расшифровка отчёта'!#REF!,MATCH('Тех отчёт'!A460,'Расшифровка отчёта'!B:B,0)),0)</f>
        <v>0</v>
      </c>
      <c r="O460" s="52">
        <f>INDEX('Расшифровка отчёта'!K:K,MATCH('Тех отчёт'!A460,'Расшифровка отчёта'!B:B,0))</f>
        <v>0</v>
      </c>
      <c r="P460" s="37">
        <f>IFERROR(INDEX(Реклама!#REF!,MATCH('Тех отчёт'!A460,Реклама!#REF!,0)),0)</f>
        <v>0</v>
      </c>
      <c r="Q460" s="37" t="e">
        <f>INDEX('Расшифровка отчёта'!#REF!,MATCH('Тех отчёт'!A460,'Расшифровка отчёта'!B:B,0))</f>
        <v>#REF!</v>
      </c>
      <c r="R460" s="37">
        <f>IFERROR(INDEX('Расшифровка отчёта'!L:L,MATCH('Тех отчёт'!A460,'Расшифровка отчёта'!B:B,0)),0)</f>
        <v>0</v>
      </c>
      <c r="S460" s="37">
        <f>SUMIF(Хранение!I:I,'Тех отчёт'!A460,Хранение!G:G)</f>
        <v>0</v>
      </c>
      <c r="T460" s="55">
        <f t="shared" si="31"/>
        <v>0</v>
      </c>
    </row>
    <row r="461" spans="1:20" x14ac:dyDescent="0.3">
      <c r="A461" s="30" t="s">
        <v>484</v>
      </c>
      <c r="C461" s="37" t="e">
        <f>INDEX(Себестоимость!B:B,MATCH('Тех отчёт'!A461,Себестоимость!A:A,0))</f>
        <v>#N/A</v>
      </c>
      <c r="D461" s="39">
        <f>SUMIF(Заказы!A:A,'Тех отчёт'!A461,Заказы!J:J)</f>
        <v>0</v>
      </c>
      <c r="E461" s="40">
        <f>SUMIF(Заказы!A:A,'Тех отчёт'!A461,Заказы!F:F)</f>
        <v>0</v>
      </c>
      <c r="F461" s="52">
        <f>INDEX('Расшифровка отчёта'!O:O,MATCH('Тех отчёт'!A461,'Расшифровка отчёта'!B:B,0))</f>
        <v>0</v>
      </c>
      <c r="G461" s="40">
        <f>INDEX('Расшифровка отчёта'!P:P,MATCH('Тех отчёт'!A461,'Расшифровка отчёта'!B:B,0))</f>
        <v>0</v>
      </c>
      <c r="H461" s="41" t="str">
        <f t="shared" si="28"/>
        <v>-</v>
      </c>
      <c r="I461" s="42">
        <f t="shared" si="29"/>
        <v>0</v>
      </c>
      <c r="J461" s="41" t="str">
        <f t="shared" si="30"/>
        <v>-</v>
      </c>
      <c r="L461" s="43" t="e">
        <f>AVERAGEIF('Начисления и компенсации по тов'!A:A,'Тех отчёт'!A461,'Начисления и компенсации по тов'!W:W)</f>
        <v>#DIV/0!</v>
      </c>
      <c r="M461" s="37">
        <f>INDEX('Расшифровка отчёта'!H:H,MATCH('Тех отчёт'!A461,'Расшифровка отчёта'!B:B,0))</f>
        <v>0</v>
      </c>
      <c r="N461" s="37">
        <f>IFERROR(INDEX('Расшифровка отчёта'!#REF!,MATCH('Тех отчёт'!A461,'Расшифровка отчёта'!B:B,0)),0)</f>
        <v>0</v>
      </c>
      <c r="O461" s="52">
        <f>INDEX('Расшифровка отчёта'!K:K,MATCH('Тех отчёт'!A461,'Расшифровка отчёта'!B:B,0))</f>
        <v>0</v>
      </c>
      <c r="P461" s="37">
        <f>IFERROR(INDEX(Реклама!#REF!,MATCH('Тех отчёт'!A461,Реклама!#REF!,0)),0)</f>
        <v>0</v>
      </c>
      <c r="Q461" s="37" t="e">
        <f>INDEX('Расшифровка отчёта'!#REF!,MATCH('Тех отчёт'!A461,'Расшифровка отчёта'!B:B,0))</f>
        <v>#REF!</v>
      </c>
      <c r="R461" s="37">
        <f>IFERROR(INDEX('Расшифровка отчёта'!L:L,MATCH('Тех отчёт'!A461,'Расшифровка отчёта'!B:B,0)),0)</f>
        <v>0</v>
      </c>
      <c r="S461" s="37">
        <f>SUMIF(Хранение!I:I,'Тех отчёт'!A461,Хранение!G:G)</f>
        <v>0</v>
      </c>
      <c r="T461" s="55">
        <f t="shared" si="31"/>
        <v>0</v>
      </c>
    </row>
    <row r="462" spans="1:20" x14ac:dyDescent="0.3">
      <c r="A462" s="30" t="s">
        <v>485</v>
      </c>
      <c r="C462" s="37" t="e">
        <f>INDEX(Себестоимость!B:B,MATCH('Тех отчёт'!A462,Себестоимость!A:A,0))</f>
        <v>#N/A</v>
      </c>
      <c r="D462" s="39">
        <f>SUMIF(Заказы!A:A,'Тех отчёт'!A462,Заказы!J:J)</f>
        <v>0</v>
      </c>
      <c r="E462" s="40">
        <f>SUMIF(Заказы!A:A,'Тех отчёт'!A462,Заказы!F:F)</f>
        <v>0</v>
      </c>
      <c r="F462" s="52">
        <f>INDEX('Расшифровка отчёта'!O:O,MATCH('Тех отчёт'!A462,'Расшифровка отчёта'!B:B,0))</f>
        <v>0</v>
      </c>
      <c r="G462" s="40">
        <f>INDEX('Расшифровка отчёта'!P:P,MATCH('Тех отчёт'!A462,'Расшифровка отчёта'!B:B,0))</f>
        <v>0</v>
      </c>
      <c r="H462" s="41" t="str">
        <f t="shared" si="28"/>
        <v>-</v>
      </c>
      <c r="I462" s="42">
        <f t="shared" si="29"/>
        <v>0</v>
      </c>
      <c r="J462" s="41" t="str">
        <f t="shared" si="30"/>
        <v>-</v>
      </c>
      <c r="L462" s="43" t="e">
        <f>AVERAGEIF('Начисления и компенсации по тов'!A:A,'Тех отчёт'!A462,'Начисления и компенсации по тов'!W:W)</f>
        <v>#DIV/0!</v>
      </c>
      <c r="M462" s="37">
        <f>INDEX('Расшифровка отчёта'!H:H,MATCH('Тех отчёт'!A462,'Расшифровка отчёта'!B:B,0))</f>
        <v>0</v>
      </c>
      <c r="N462" s="37">
        <f>IFERROR(INDEX('Расшифровка отчёта'!#REF!,MATCH('Тех отчёт'!A462,'Расшифровка отчёта'!B:B,0)),0)</f>
        <v>0</v>
      </c>
      <c r="O462" s="52">
        <f>INDEX('Расшифровка отчёта'!K:K,MATCH('Тех отчёт'!A462,'Расшифровка отчёта'!B:B,0))</f>
        <v>0</v>
      </c>
      <c r="P462" s="37">
        <f>IFERROR(INDEX(Реклама!#REF!,MATCH('Тех отчёт'!A462,Реклама!#REF!,0)),0)</f>
        <v>0</v>
      </c>
      <c r="Q462" s="37" t="e">
        <f>INDEX('Расшифровка отчёта'!#REF!,MATCH('Тех отчёт'!A462,'Расшифровка отчёта'!B:B,0))</f>
        <v>#REF!</v>
      </c>
      <c r="R462" s="37">
        <f>IFERROR(INDEX('Расшифровка отчёта'!L:L,MATCH('Тех отчёт'!A462,'Расшифровка отчёта'!B:B,0)),0)</f>
        <v>0</v>
      </c>
      <c r="S462" s="37">
        <f>SUMIF(Хранение!I:I,'Тех отчёт'!A462,Хранение!G:G)</f>
        <v>0</v>
      </c>
      <c r="T462" s="55">
        <f t="shared" si="31"/>
        <v>0</v>
      </c>
    </row>
    <row r="463" spans="1:20" x14ac:dyDescent="0.3">
      <c r="A463" s="30" t="s">
        <v>486</v>
      </c>
      <c r="C463" s="37" t="e">
        <f>INDEX(Себестоимость!B:B,MATCH('Тех отчёт'!A463,Себестоимость!A:A,0))</f>
        <v>#N/A</v>
      </c>
      <c r="D463" s="39">
        <f>SUMIF(Заказы!A:A,'Тех отчёт'!A463,Заказы!J:J)</f>
        <v>0</v>
      </c>
      <c r="E463" s="40">
        <f>SUMIF(Заказы!A:A,'Тех отчёт'!A463,Заказы!F:F)</f>
        <v>0</v>
      </c>
      <c r="F463" s="52">
        <f>INDEX('Расшифровка отчёта'!O:O,MATCH('Тех отчёт'!A463,'Расшифровка отчёта'!B:B,0))</f>
        <v>0</v>
      </c>
      <c r="G463" s="40">
        <f>INDEX('Расшифровка отчёта'!P:P,MATCH('Тех отчёт'!A463,'Расшифровка отчёта'!B:B,0))</f>
        <v>0</v>
      </c>
      <c r="H463" s="41" t="str">
        <f t="shared" si="28"/>
        <v>-</v>
      </c>
      <c r="I463" s="42">
        <f t="shared" si="29"/>
        <v>0</v>
      </c>
      <c r="J463" s="41" t="str">
        <f t="shared" si="30"/>
        <v>-</v>
      </c>
      <c r="L463" s="43" t="e">
        <f>AVERAGEIF('Начисления и компенсации по тов'!A:A,'Тех отчёт'!A463,'Начисления и компенсации по тов'!W:W)</f>
        <v>#DIV/0!</v>
      </c>
      <c r="M463" s="37">
        <f>INDEX('Расшифровка отчёта'!H:H,MATCH('Тех отчёт'!A463,'Расшифровка отчёта'!B:B,0))</f>
        <v>0</v>
      </c>
      <c r="N463" s="37">
        <f>IFERROR(INDEX('Расшифровка отчёта'!#REF!,MATCH('Тех отчёт'!A463,'Расшифровка отчёта'!B:B,0)),0)</f>
        <v>0</v>
      </c>
      <c r="O463" s="52">
        <f>INDEX('Расшифровка отчёта'!K:K,MATCH('Тех отчёт'!A463,'Расшифровка отчёта'!B:B,0))</f>
        <v>0</v>
      </c>
      <c r="P463" s="37">
        <f>IFERROR(INDEX(Реклама!#REF!,MATCH('Тех отчёт'!A463,Реклама!#REF!,0)),0)</f>
        <v>0</v>
      </c>
      <c r="Q463" s="37" t="e">
        <f>INDEX('Расшифровка отчёта'!#REF!,MATCH('Тех отчёт'!A463,'Расшифровка отчёта'!B:B,0))</f>
        <v>#REF!</v>
      </c>
      <c r="R463" s="37">
        <f>IFERROR(INDEX('Расшифровка отчёта'!L:L,MATCH('Тех отчёт'!A463,'Расшифровка отчёта'!B:B,0)),0)</f>
        <v>0</v>
      </c>
      <c r="S463" s="37">
        <f>SUMIF(Хранение!I:I,'Тех отчёт'!A463,Хранение!G:G)</f>
        <v>0</v>
      </c>
      <c r="T463" s="55">
        <f t="shared" si="31"/>
        <v>0</v>
      </c>
    </row>
    <row r="464" spans="1:20" x14ac:dyDescent="0.3">
      <c r="A464" s="30" t="s">
        <v>487</v>
      </c>
      <c r="C464" s="37" t="e">
        <f>INDEX(Себестоимость!B:B,MATCH('Тех отчёт'!A464,Себестоимость!A:A,0))</f>
        <v>#N/A</v>
      </c>
      <c r="D464" s="39">
        <f>SUMIF(Заказы!A:A,'Тех отчёт'!A464,Заказы!J:J)</f>
        <v>0</v>
      </c>
      <c r="E464" s="40">
        <f>SUMIF(Заказы!A:A,'Тех отчёт'!A464,Заказы!F:F)</f>
        <v>0</v>
      </c>
      <c r="F464" s="52">
        <f>INDEX('Расшифровка отчёта'!O:O,MATCH('Тех отчёт'!A464,'Расшифровка отчёта'!B:B,0))</f>
        <v>0</v>
      </c>
      <c r="G464" s="40">
        <f>INDEX('Расшифровка отчёта'!P:P,MATCH('Тех отчёт'!A464,'Расшифровка отчёта'!B:B,0))</f>
        <v>0</v>
      </c>
      <c r="H464" s="41" t="str">
        <f t="shared" si="28"/>
        <v>-</v>
      </c>
      <c r="I464" s="42">
        <f t="shared" si="29"/>
        <v>0</v>
      </c>
      <c r="J464" s="41" t="str">
        <f t="shared" si="30"/>
        <v>-</v>
      </c>
      <c r="L464" s="43" t="e">
        <f>AVERAGEIF('Начисления и компенсации по тов'!A:A,'Тех отчёт'!A464,'Начисления и компенсации по тов'!W:W)</f>
        <v>#DIV/0!</v>
      </c>
      <c r="M464" s="37">
        <f>INDEX('Расшифровка отчёта'!H:H,MATCH('Тех отчёт'!A464,'Расшифровка отчёта'!B:B,0))</f>
        <v>0</v>
      </c>
      <c r="N464" s="37">
        <f>IFERROR(INDEX('Расшифровка отчёта'!#REF!,MATCH('Тех отчёт'!A464,'Расшифровка отчёта'!B:B,0)),0)</f>
        <v>0</v>
      </c>
      <c r="O464" s="52">
        <f>INDEX('Расшифровка отчёта'!K:K,MATCH('Тех отчёт'!A464,'Расшифровка отчёта'!B:B,0))</f>
        <v>0</v>
      </c>
      <c r="P464" s="37">
        <f>IFERROR(INDEX(Реклама!#REF!,MATCH('Тех отчёт'!A464,Реклама!#REF!,0)),0)</f>
        <v>0</v>
      </c>
      <c r="Q464" s="37" t="e">
        <f>INDEX('Расшифровка отчёта'!#REF!,MATCH('Тех отчёт'!A464,'Расшифровка отчёта'!B:B,0))</f>
        <v>#REF!</v>
      </c>
      <c r="R464" s="37">
        <f>IFERROR(INDEX('Расшифровка отчёта'!L:L,MATCH('Тех отчёт'!A464,'Расшифровка отчёта'!B:B,0)),0)</f>
        <v>0</v>
      </c>
      <c r="S464" s="37">
        <f>SUMIF(Хранение!I:I,'Тех отчёт'!A464,Хранение!G:G)</f>
        <v>0</v>
      </c>
      <c r="T464" s="55">
        <f t="shared" si="31"/>
        <v>0</v>
      </c>
    </row>
    <row r="465" spans="1:20" x14ac:dyDescent="0.3">
      <c r="A465" s="30" t="s">
        <v>488</v>
      </c>
      <c r="C465" s="37" t="e">
        <f>INDEX(Себестоимость!B:B,MATCH('Тех отчёт'!A465,Себестоимость!A:A,0))</f>
        <v>#N/A</v>
      </c>
      <c r="D465" s="39">
        <f>SUMIF(Заказы!A:A,'Тех отчёт'!A465,Заказы!J:J)</f>
        <v>0</v>
      </c>
      <c r="E465" s="40">
        <f>SUMIF(Заказы!A:A,'Тех отчёт'!A465,Заказы!F:F)</f>
        <v>0</v>
      </c>
      <c r="F465" s="52">
        <f>INDEX('Расшифровка отчёта'!O:O,MATCH('Тех отчёт'!A465,'Расшифровка отчёта'!B:B,0))</f>
        <v>0</v>
      </c>
      <c r="G465" s="40">
        <f>INDEX('Расшифровка отчёта'!P:P,MATCH('Тех отчёт'!A465,'Расшифровка отчёта'!B:B,0))</f>
        <v>0</v>
      </c>
      <c r="H465" s="41" t="str">
        <f t="shared" si="28"/>
        <v>-</v>
      </c>
      <c r="I465" s="42">
        <f t="shared" si="29"/>
        <v>0</v>
      </c>
      <c r="J465" s="41" t="str">
        <f t="shared" si="30"/>
        <v>-</v>
      </c>
      <c r="L465" s="43" t="e">
        <f>AVERAGEIF('Начисления и компенсации по тов'!A:A,'Тех отчёт'!A465,'Начисления и компенсации по тов'!W:W)</f>
        <v>#DIV/0!</v>
      </c>
      <c r="M465" s="37">
        <f>INDEX('Расшифровка отчёта'!H:H,MATCH('Тех отчёт'!A465,'Расшифровка отчёта'!B:B,0))</f>
        <v>0</v>
      </c>
      <c r="N465" s="37">
        <f>IFERROR(INDEX('Расшифровка отчёта'!#REF!,MATCH('Тех отчёт'!A465,'Расшифровка отчёта'!B:B,0)),0)</f>
        <v>0</v>
      </c>
      <c r="O465" s="52">
        <f>INDEX('Расшифровка отчёта'!K:K,MATCH('Тех отчёт'!A465,'Расшифровка отчёта'!B:B,0))</f>
        <v>0</v>
      </c>
      <c r="P465" s="37">
        <f>IFERROR(INDEX(Реклама!#REF!,MATCH('Тех отчёт'!A465,Реклама!#REF!,0)),0)</f>
        <v>0</v>
      </c>
      <c r="Q465" s="37" t="e">
        <f>INDEX('Расшифровка отчёта'!#REF!,MATCH('Тех отчёт'!A465,'Расшифровка отчёта'!B:B,0))</f>
        <v>#REF!</v>
      </c>
      <c r="R465" s="37">
        <f>IFERROR(INDEX('Расшифровка отчёта'!L:L,MATCH('Тех отчёт'!A465,'Расшифровка отчёта'!B:B,0)),0)</f>
        <v>0</v>
      </c>
      <c r="S465" s="37">
        <f>SUMIF(Хранение!I:I,'Тех отчёт'!A465,Хранение!G:G)</f>
        <v>0</v>
      </c>
      <c r="T465" s="55">
        <f t="shared" si="31"/>
        <v>0</v>
      </c>
    </row>
    <row r="466" spans="1:20" x14ac:dyDescent="0.3">
      <c r="A466" s="30" t="s">
        <v>489</v>
      </c>
      <c r="C466" s="37" t="e">
        <f>INDEX(Себестоимость!B:B,MATCH('Тех отчёт'!A466,Себестоимость!A:A,0))</f>
        <v>#N/A</v>
      </c>
      <c r="D466" s="39">
        <f>SUMIF(Заказы!A:A,'Тех отчёт'!A466,Заказы!J:J)</f>
        <v>0</v>
      </c>
      <c r="E466" s="40">
        <f>SUMIF(Заказы!A:A,'Тех отчёт'!A466,Заказы!F:F)</f>
        <v>0</v>
      </c>
      <c r="F466" s="52">
        <f>INDEX('Расшифровка отчёта'!O:O,MATCH('Тех отчёт'!A466,'Расшифровка отчёта'!B:B,0))</f>
        <v>0</v>
      </c>
      <c r="G466" s="40">
        <f>INDEX('Расшифровка отчёта'!P:P,MATCH('Тех отчёт'!A466,'Расшифровка отчёта'!B:B,0))</f>
        <v>0</v>
      </c>
      <c r="H466" s="41" t="str">
        <f t="shared" si="28"/>
        <v>-</v>
      </c>
      <c r="I466" s="42">
        <f t="shared" si="29"/>
        <v>0</v>
      </c>
      <c r="J466" s="41" t="str">
        <f t="shared" si="30"/>
        <v>-</v>
      </c>
      <c r="L466" s="43" t="e">
        <f>AVERAGEIF('Начисления и компенсации по тов'!A:A,'Тех отчёт'!A466,'Начисления и компенсации по тов'!W:W)</f>
        <v>#DIV/0!</v>
      </c>
      <c r="M466" s="37">
        <f>INDEX('Расшифровка отчёта'!H:H,MATCH('Тех отчёт'!A466,'Расшифровка отчёта'!B:B,0))</f>
        <v>0</v>
      </c>
      <c r="N466" s="37">
        <f>IFERROR(INDEX('Расшифровка отчёта'!#REF!,MATCH('Тех отчёт'!A466,'Расшифровка отчёта'!B:B,0)),0)</f>
        <v>0</v>
      </c>
      <c r="O466" s="52">
        <f>INDEX('Расшифровка отчёта'!K:K,MATCH('Тех отчёт'!A466,'Расшифровка отчёта'!B:B,0))</f>
        <v>0</v>
      </c>
      <c r="P466" s="37">
        <f>IFERROR(INDEX(Реклама!#REF!,MATCH('Тех отчёт'!A466,Реклама!#REF!,0)),0)</f>
        <v>0</v>
      </c>
      <c r="Q466" s="37" t="e">
        <f>INDEX('Расшифровка отчёта'!#REF!,MATCH('Тех отчёт'!A466,'Расшифровка отчёта'!B:B,0))</f>
        <v>#REF!</v>
      </c>
      <c r="R466" s="37">
        <f>IFERROR(INDEX('Расшифровка отчёта'!L:L,MATCH('Тех отчёт'!A466,'Расшифровка отчёта'!B:B,0)),0)</f>
        <v>0</v>
      </c>
      <c r="S466" s="37">
        <f>SUMIF(Хранение!I:I,'Тех отчёт'!A466,Хранение!G:G)</f>
        <v>0</v>
      </c>
      <c r="T466" s="55">
        <f t="shared" si="31"/>
        <v>0</v>
      </c>
    </row>
    <row r="467" spans="1:20" x14ac:dyDescent="0.3">
      <c r="A467" s="30" t="s">
        <v>490</v>
      </c>
      <c r="C467" s="37" t="e">
        <f>INDEX(Себестоимость!B:B,MATCH('Тех отчёт'!A467,Себестоимость!A:A,0))</f>
        <v>#N/A</v>
      </c>
      <c r="D467" s="39">
        <f>SUMIF(Заказы!A:A,'Тех отчёт'!A467,Заказы!J:J)</f>
        <v>0</v>
      </c>
      <c r="E467" s="40">
        <f>SUMIF(Заказы!A:A,'Тех отчёт'!A467,Заказы!F:F)</f>
        <v>0</v>
      </c>
      <c r="F467" s="52">
        <f>INDEX('Расшифровка отчёта'!O:O,MATCH('Тех отчёт'!A467,'Расшифровка отчёта'!B:B,0))</f>
        <v>0</v>
      </c>
      <c r="G467" s="40">
        <f>INDEX('Расшифровка отчёта'!P:P,MATCH('Тех отчёт'!A467,'Расшифровка отчёта'!B:B,0))</f>
        <v>0</v>
      </c>
      <c r="H467" s="41" t="str">
        <f t="shared" si="28"/>
        <v>-</v>
      </c>
      <c r="I467" s="42">
        <f t="shared" si="29"/>
        <v>0</v>
      </c>
      <c r="J467" s="41" t="str">
        <f t="shared" si="30"/>
        <v>-</v>
      </c>
      <c r="L467" s="43" t="e">
        <f>AVERAGEIF('Начисления и компенсации по тов'!A:A,'Тех отчёт'!A467,'Начисления и компенсации по тов'!W:W)</f>
        <v>#DIV/0!</v>
      </c>
      <c r="M467" s="37">
        <f>INDEX('Расшифровка отчёта'!H:H,MATCH('Тех отчёт'!A467,'Расшифровка отчёта'!B:B,0))</f>
        <v>0</v>
      </c>
      <c r="N467" s="37">
        <f>IFERROR(INDEX('Расшифровка отчёта'!#REF!,MATCH('Тех отчёт'!A467,'Расшифровка отчёта'!B:B,0)),0)</f>
        <v>0</v>
      </c>
      <c r="O467" s="52">
        <f>INDEX('Расшифровка отчёта'!K:K,MATCH('Тех отчёт'!A467,'Расшифровка отчёта'!B:B,0))</f>
        <v>0</v>
      </c>
      <c r="P467" s="37">
        <f>IFERROR(INDEX(Реклама!#REF!,MATCH('Тех отчёт'!A467,Реклама!#REF!,0)),0)</f>
        <v>0</v>
      </c>
      <c r="Q467" s="37" t="e">
        <f>INDEX('Расшифровка отчёта'!#REF!,MATCH('Тех отчёт'!A467,'Расшифровка отчёта'!B:B,0))</f>
        <v>#REF!</v>
      </c>
      <c r="R467" s="37">
        <f>IFERROR(INDEX('Расшифровка отчёта'!L:L,MATCH('Тех отчёт'!A467,'Расшифровка отчёта'!B:B,0)),0)</f>
        <v>0</v>
      </c>
      <c r="S467" s="37">
        <f>SUMIF(Хранение!I:I,'Тех отчёт'!A467,Хранение!G:G)</f>
        <v>0</v>
      </c>
      <c r="T467" s="55">
        <f t="shared" si="31"/>
        <v>0</v>
      </c>
    </row>
    <row r="468" spans="1:20" x14ac:dyDescent="0.3">
      <c r="A468" s="30" t="s">
        <v>491</v>
      </c>
      <c r="C468" s="37" t="e">
        <f>INDEX(Себестоимость!B:B,MATCH('Тех отчёт'!A468,Себестоимость!A:A,0))</f>
        <v>#N/A</v>
      </c>
      <c r="D468" s="39">
        <f>SUMIF(Заказы!A:A,'Тех отчёт'!A468,Заказы!J:J)</f>
        <v>0</v>
      </c>
      <c r="E468" s="40">
        <f>SUMIF(Заказы!A:A,'Тех отчёт'!A468,Заказы!F:F)</f>
        <v>0</v>
      </c>
      <c r="F468" s="52">
        <f>INDEX('Расшифровка отчёта'!O:O,MATCH('Тех отчёт'!A468,'Расшифровка отчёта'!B:B,0))</f>
        <v>0</v>
      </c>
      <c r="G468" s="40">
        <f>INDEX('Расшифровка отчёта'!P:P,MATCH('Тех отчёт'!A468,'Расшифровка отчёта'!B:B,0))</f>
        <v>0</v>
      </c>
      <c r="H468" s="41" t="str">
        <f t="shared" si="28"/>
        <v>-</v>
      </c>
      <c r="I468" s="42">
        <f t="shared" si="29"/>
        <v>0</v>
      </c>
      <c r="J468" s="41" t="str">
        <f t="shared" si="30"/>
        <v>-</v>
      </c>
      <c r="L468" s="43" t="e">
        <f>AVERAGEIF('Начисления и компенсации по тов'!A:A,'Тех отчёт'!A468,'Начисления и компенсации по тов'!W:W)</f>
        <v>#DIV/0!</v>
      </c>
      <c r="M468" s="37">
        <f>INDEX('Расшифровка отчёта'!H:H,MATCH('Тех отчёт'!A468,'Расшифровка отчёта'!B:B,0))</f>
        <v>0</v>
      </c>
      <c r="N468" s="37">
        <f>IFERROR(INDEX('Расшифровка отчёта'!#REF!,MATCH('Тех отчёт'!A468,'Расшифровка отчёта'!B:B,0)),0)</f>
        <v>0</v>
      </c>
      <c r="O468" s="52">
        <f>INDEX('Расшифровка отчёта'!K:K,MATCH('Тех отчёт'!A468,'Расшифровка отчёта'!B:B,0))</f>
        <v>0</v>
      </c>
      <c r="P468" s="37">
        <f>IFERROR(INDEX(Реклама!#REF!,MATCH('Тех отчёт'!A468,Реклама!#REF!,0)),0)</f>
        <v>0</v>
      </c>
      <c r="Q468" s="37" t="e">
        <f>INDEX('Расшифровка отчёта'!#REF!,MATCH('Тех отчёт'!A468,'Расшифровка отчёта'!B:B,0))</f>
        <v>#REF!</v>
      </c>
      <c r="R468" s="37">
        <f>IFERROR(INDEX('Расшифровка отчёта'!L:L,MATCH('Тех отчёт'!A468,'Расшифровка отчёта'!B:B,0)),0)</f>
        <v>0</v>
      </c>
      <c r="S468" s="37">
        <f>SUMIF(Хранение!I:I,'Тех отчёт'!A468,Хранение!G:G)</f>
        <v>0</v>
      </c>
      <c r="T468" s="55">
        <f t="shared" si="31"/>
        <v>0</v>
      </c>
    </row>
    <row r="469" spans="1:20" x14ac:dyDescent="0.3">
      <c r="A469" s="30" t="s">
        <v>492</v>
      </c>
      <c r="C469" s="37" t="e">
        <f>INDEX(Себестоимость!B:B,MATCH('Тех отчёт'!A469,Себестоимость!A:A,0))</f>
        <v>#N/A</v>
      </c>
      <c r="D469" s="39">
        <f>SUMIF(Заказы!A:A,'Тех отчёт'!A469,Заказы!J:J)</f>
        <v>0</v>
      </c>
      <c r="E469" s="40">
        <f>SUMIF(Заказы!A:A,'Тех отчёт'!A469,Заказы!F:F)</f>
        <v>0</v>
      </c>
      <c r="F469" s="52">
        <f>INDEX('Расшифровка отчёта'!O:O,MATCH('Тех отчёт'!A469,'Расшифровка отчёта'!B:B,0))</f>
        <v>0</v>
      </c>
      <c r="G469" s="40">
        <f>INDEX('Расшифровка отчёта'!P:P,MATCH('Тех отчёт'!A469,'Расшифровка отчёта'!B:B,0))</f>
        <v>0</v>
      </c>
      <c r="H469" s="41" t="str">
        <f t="shared" si="28"/>
        <v>-</v>
      </c>
      <c r="I469" s="42">
        <f t="shared" si="29"/>
        <v>0</v>
      </c>
      <c r="J469" s="41" t="str">
        <f t="shared" si="30"/>
        <v>-</v>
      </c>
      <c r="L469" s="43" t="e">
        <f>AVERAGEIF('Начисления и компенсации по тов'!A:A,'Тех отчёт'!A469,'Начисления и компенсации по тов'!W:W)</f>
        <v>#DIV/0!</v>
      </c>
      <c r="M469" s="37">
        <f>INDEX('Расшифровка отчёта'!H:H,MATCH('Тех отчёт'!A469,'Расшифровка отчёта'!B:B,0))</f>
        <v>0</v>
      </c>
      <c r="N469" s="37">
        <f>IFERROR(INDEX('Расшифровка отчёта'!#REF!,MATCH('Тех отчёт'!A469,'Расшифровка отчёта'!B:B,0)),0)</f>
        <v>0</v>
      </c>
      <c r="O469" s="52">
        <f>INDEX('Расшифровка отчёта'!K:K,MATCH('Тех отчёт'!A469,'Расшифровка отчёта'!B:B,0))</f>
        <v>0</v>
      </c>
      <c r="P469" s="37">
        <f>IFERROR(INDEX(Реклама!#REF!,MATCH('Тех отчёт'!A469,Реклама!#REF!,0)),0)</f>
        <v>0</v>
      </c>
      <c r="Q469" s="37" t="e">
        <f>INDEX('Расшифровка отчёта'!#REF!,MATCH('Тех отчёт'!A469,'Расшифровка отчёта'!B:B,0))</f>
        <v>#REF!</v>
      </c>
      <c r="R469" s="37">
        <f>IFERROR(INDEX('Расшифровка отчёта'!L:L,MATCH('Тех отчёт'!A469,'Расшифровка отчёта'!B:B,0)),0)</f>
        <v>0</v>
      </c>
      <c r="S469" s="37">
        <f>SUMIF(Хранение!I:I,'Тех отчёт'!A469,Хранение!G:G)</f>
        <v>0</v>
      </c>
      <c r="T469" s="55">
        <f t="shared" si="31"/>
        <v>0</v>
      </c>
    </row>
    <row r="470" spans="1:20" x14ac:dyDescent="0.3">
      <c r="A470" s="30" t="s">
        <v>493</v>
      </c>
      <c r="C470" s="37" t="e">
        <f>INDEX(Себестоимость!B:B,MATCH('Тех отчёт'!A470,Себестоимость!A:A,0))</f>
        <v>#N/A</v>
      </c>
      <c r="D470" s="39">
        <f>SUMIF(Заказы!A:A,'Тех отчёт'!A470,Заказы!J:J)</f>
        <v>0</v>
      </c>
      <c r="E470" s="40">
        <f>SUMIF(Заказы!A:A,'Тех отчёт'!A470,Заказы!F:F)</f>
        <v>0</v>
      </c>
      <c r="F470" s="52">
        <f>INDEX('Расшифровка отчёта'!O:O,MATCH('Тех отчёт'!A470,'Расшифровка отчёта'!B:B,0))</f>
        <v>0</v>
      </c>
      <c r="G470" s="40">
        <f>INDEX('Расшифровка отчёта'!P:P,MATCH('Тех отчёт'!A470,'Расшифровка отчёта'!B:B,0))</f>
        <v>0</v>
      </c>
      <c r="H470" s="41" t="str">
        <f t="shared" si="28"/>
        <v>-</v>
      </c>
      <c r="I470" s="42">
        <f t="shared" si="29"/>
        <v>0</v>
      </c>
      <c r="J470" s="41" t="str">
        <f t="shared" si="30"/>
        <v>-</v>
      </c>
      <c r="L470" s="43" t="e">
        <f>AVERAGEIF('Начисления и компенсации по тов'!A:A,'Тех отчёт'!A470,'Начисления и компенсации по тов'!W:W)</f>
        <v>#DIV/0!</v>
      </c>
      <c r="M470" s="37">
        <f>INDEX('Расшифровка отчёта'!H:H,MATCH('Тех отчёт'!A470,'Расшифровка отчёта'!B:B,0))</f>
        <v>0</v>
      </c>
      <c r="N470" s="37">
        <f>IFERROR(INDEX('Расшифровка отчёта'!#REF!,MATCH('Тех отчёт'!A470,'Расшифровка отчёта'!B:B,0)),0)</f>
        <v>0</v>
      </c>
      <c r="O470" s="52">
        <f>INDEX('Расшифровка отчёта'!K:K,MATCH('Тех отчёт'!A470,'Расшифровка отчёта'!B:B,0))</f>
        <v>0</v>
      </c>
      <c r="P470" s="37">
        <f>IFERROR(INDEX(Реклама!#REF!,MATCH('Тех отчёт'!A470,Реклама!#REF!,0)),0)</f>
        <v>0</v>
      </c>
      <c r="Q470" s="37" t="e">
        <f>INDEX('Расшифровка отчёта'!#REF!,MATCH('Тех отчёт'!A470,'Расшифровка отчёта'!B:B,0))</f>
        <v>#REF!</v>
      </c>
      <c r="R470" s="37">
        <f>IFERROR(INDEX('Расшифровка отчёта'!L:L,MATCH('Тех отчёт'!A470,'Расшифровка отчёта'!B:B,0)),0)</f>
        <v>0</v>
      </c>
      <c r="S470" s="37">
        <f>SUMIF(Хранение!I:I,'Тех отчёт'!A470,Хранение!G:G)</f>
        <v>0</v>
      </c>
      <c r="T470" s="55">
        <f t="shared" si="31"/>
        <v>0</v>
      </c>
    </row>
    <row r="471" spans="1:20" x14ac:dyDescent="0.3">
      <c r="A471" s="30" t="s">
        <v>494</v>
      </c>
      <c r="C471" s="37" t="e">
        <f>INDEX(Себестоимость!B:B,MATCH('Тех отчёт'!A471,Себестоимость!A:A,0))</f>
        <v>#N/A</v>
      </c>
      <c r="D471" s="39">
        <f>SUMIF(Заказы!A:A,'Тех отчёт'!A471,Заказы!J:J)</f>
        <v>0</v>
      </c>
      <c r="E471" s="40">
        <f>SUMIF(Заказы!A:A,'Тех отчёт'!A471,Заказы!F:F)</f>
        <v>0</v>
      </c>
      <c r="F471" s="52">
        <f>INDEX('Расшифровка отчёта'!O:O,MATCH('Тех отчёт'!A471,'Расшифровка отчёта'!B:B,0))</f>
        <v>0</v>
      </c>
      <c r="G471" s="40">
        <f>INDEX('Расшифровка отчёта'!P:P,MATCH('Тех отчёт'!A471,'Расшифровка отчёта'!B:B,0))</f>
        <v>0</v>
      </c>
      <c r="H471" s="41" t="str">
        <f t="shared" si="28"/>
        <v>-</v>
      </c>
      <c r="I471" s="42">
        <f t="shared" si="29"/>
        <v>0</v>
      </c>
      <c r="J471" s="41" t="str">
        <f t="shared" si="30"/>
        <v>-</v>
      </c>
      <c r="L471" s="43" t="e">
        <f>AVERAGEIF('Начисления и компенсации по тов'!A:A,'Тех отчёт'!A471,'Начисления и компенсации по тов'!W:W)</f>
        <v>#DIV/0!</v>
      </c>
      <c r="M471" s="37">
        <f>INDEX('Расшифровка отчёта'!H:H,MATCH('Тех отчёт'!A471,'Расшифровка отчёта'!B:B,0))</f>
        <v>0</v>
      </c>
      <c r="N471" s="37">
        <f>IFERROR(INDEX('Расшифровка отчёта'!#REF!,MATCH('Тех отчёт'!A471,'Расшифровка отчёта'!B:B,0)),0)</f>
        <v>0</v>
      </c>
      <c r="O471" s="52">
        <f>INDEX('Расшифровка отчёта'!K:K,MATCH('Тех отчёт'!A471,'Расшифровка отчёта'!B:B,0))</f>
        <v>0</v>
      </c>
      <c r="P471" s="37">
        <f>IFERROR(INDEX(Реклама!#REF!,MATCH('Тех отчёт'!A471,Реклама!#REF!,0)),0)</f>
        <v>0</v>
      </c>
      <c r="Q471" s="37" t="e">
        <f>INDEX('Расшифровка отчёта'!#REF!,MATCH('Тех отчёт'!A471,'Расшифровка отчёта'!B:B,0))</f>
        <v>#REF!</v>
      </c>
      <c r="R471" s="37">
        <f>IFERROR(INDEX('Расшифровка отчёта'!L:L,MATCH('Тех отчёт'!A471,'Расшифровка отчёта'!B:B,0)),0)</f>
        <v>0</v>
      </c>
      <c r="S471" s="37">
        <f>SUMIF(Хранение!I:I,'Тех отчёт'!A471,Хранение!G:G)</f>
        <v>0</v>
      </c>
      <c r="T471" s="55">
        <f t="shared" si="31"/>
        <v>0</v>
      </c>
    </row>
    <row r="472" spans="1:20" x14ac:dyDescent="0.3">
      <c r="A472" s="30" t="s">
        <v>495</v>
      </c>
      <c r="C472" s="37" t="e">
        <f>INDEX(Себестоимость!B:B,MATCH('Тех отчёт'!A472,Себестоимость!A:A,0))</f>
        <v>#N/A</v>
      </c>
      <c r="D472" s="39">
        <f>SUMIF(Заказы!A:A,'Тех отчёт'!A472,Заказы!J:J)</f>
        <v>0</v>
      </c>
      <c r="E472" s="40">
        <f>SUMIF(Заказы!A:A,'Тех отчёт'!A472,Заказы!F:F)</f>
        <v>0</v>
      </c>
      <c r="F472" s="52">
        <f>INDEX('Расшифровка отчёта'!O:O,MATCH('Тех отчёт'!A472,'Расшифровка отчёта'!B:B,0))</f>
        <v>0</v>
      </c>
      <c r="G472" s="40">
        <f>INDEX('Расшифровка отчёта'!P:P,MATCH('Тех отчёт'!A472,'Расшифровка отчёта'!B:B,0))</f>
        <v>0</v>
      </c>
      <c r="H472" s="41" t="str">
        <f t="shared" si="28"/>
        <v>-</v>
      </c>
      <c r="I472" s="42">
        <f t="shared" si="29"/>
        <v>0</v>
      </c>
      <c r="J472" s="41" t="str">
        <f t="shared" si="30"/>
        <v>-</v>
      </c>
      <c r="L472" s="43" t="e">
        <f>AVERAGEIF('Начисления и компенсации по тов'!A:A,'Тех отчёт'!A472,'Начисления и компенсации по тов'!W:W)</f>
        <v>#DIV/0!</v>
      </c>
      <c r="M472" s="37">
        <f>INDEX('Расшифровка отчёта'!H:H,MATCH('Тех отчёт'!A472,'Расшифровка отчёта'!B:B,0))</f>
        <v>0</v>
      </c>
      <c r="N472" s="37">
        <f>IFERROR(INDEX('Расшифровка отчёта'!#REF!,MATCH('Тех отчёт'!A472,'Расшифровка отчёта'!B:B,0)),0)</f>
        <v>0</v>
      </c>
      <c r="O472" s="52">
        <f>INDEX('Расшифровка отчёта'!K:K,MATCH('Тех отчёт'!A472,'Расшифровка отчёта'!B:B,0))</f>
        <v>0</v>
      </c>
      <c r="P472" s="37">
        <f>IFERROR(INDEX(Реклама!#REF!,MATCH('Тех отчёт'!A472,Реклама!#REF!,0)),0)</f>
        <v>0</v>
      </c>
      <c r="Q472" s="37" t="e">
        <f>INDEX('Расшифровка отчёта'!#REF!,MATCH('Тех отчёт'!A472,'Расшифровка отчёта'!B:B,0))</f>
        <v>#REF!</v>
      </c>
      <c r="R472" s="37">
        <f>IFERROR(INDEX('Расшифровка отчёта'!L:L,MATCH('Тех отчёт'!A472,'Расшифровка отчёта'!B:B,0)),0)</f>
        <v>0</v>
      </c>
      <c r="S472" s="37">
        <f>SUMIF(Хранение!I:I,'Тех отчёт'!A472,Хранение!G:G)</f>
        <v>0</v>
      </c>
      <c r="T472" s="55">
        <f t="shared" si="31"/>
        <v>0</v>
      </c>
    </row>
    <row r="473" spans="1:20" x14ac:dyDescent="0.3">
      <c r="A473" s="30" t="s">
        <v>496</v>
      </c>
      <c r="C473" s="37" t="e">
        <f>INDEX(Себестоимость!B:B,MATCH('Тех отчёт'!A473,Себестоимость!A:A,0))</f>
        <v>#N/A</v>
      </c>
      <c r="D473" s="39">
        <f>SUMIF(Заказы!A:A,'Тех отчёт'!A473,Заказы!J:J)</f>
        <v>0</v>
      </c>
      <c r="E473" s="40">
        <f>SUMIF(Заказы!A:A,'Тех отчёт'!A473,Заказы!F:F)</f>
        <v>0</v>
      </c>
      <c r="F473" s="52">
        <f>INDEX('Расшифровка отчёта'!O:O,MATCH('Тех отчёт'!A473,'Расшифровка отчёта'!B:B,0))</f>
        <v>0</v>
      </c>
      <c r="G473" s="40">
        <f>INDEX('Расшифровка отчёта'!P:P,MATCH('Тех отчёт'!A473,'Расшифровка отчёта'!B:B,0))</f>
        <v>0</v>
      </c>
      <c r="H473" s="41" t="str">
        <f t="shared" si="28"/>
        <v>-</v>
      </c>
      <c r="I473" s="42">
        <f t="shared" si="29"/>
        <v>0</v>
      </c>
      <c r="J473" s="41" t="str">
        <f t="shared" si="30"/>
        <v>-</v>
      </c>
      <c r="L473" s="43" t="e">
        <f>AVERAGEIF('Начисления и компенсации по тов'!A:A,'Тех отчёт'!A473,'Начисления и компенсации по тов'!W:W)</f>
        <v>#DIV/0!</v>
      </c>
      <c r="M473" s="37">
        <f>INDEX('Расшифровка отчёта'!H:H,MATCH('Тех отчёт'!A473,'Расшифровка отчёта'!B:B,0))</f>
        <v>0</v>
      </c>
      <c r="N473" s="37">
        <f>IFERROR(INDEX('Расшифровка отчёта'!#REF!,MATCH('Тех отчёт'!A473,'Расшифровка отчёта'!B:B,0)),0)</f>
        <v>0</v>
      </c>
      <c r="O473" s="52">
        <f>INDEX('Расшифровка отчёта'!K:K,MATCH('Тех отчёт'!A473,'Расшифровка отчёта'!B:B,0))</f>
        <v>0</v>
      </c>
      <c r="P473" s="37">
        <f>IFERROR(INDEX(Реклама!#REF!,MATCH('Тех отчёт'!A473,Реклама!#REF!,0)),0)</f>
        <v>0</v>
      </c>
      <c r="Q473" s="37" t="e">
        <f>INDEX('Расшифровка отчёта'!#REF!,MATCH('Тех отчёт'!A473,'Расшифровка отчёта'!B:B,0))</f>
        <v>#REF!</v>
      </c>
      <c r="R473" s="37">
        <f>IFERROR(INDEX('Расшифровка отчёта'!L:L,MATCH('Тех отчёт'!A473,'Расшифровка отчёта'!B:B,0)),0)</f>
        <v>0</v>
      </c>
      <c r="S473" s="37">
        <f>SUMIF(Хранение!I:I,'Тех отчёт'!A473,Хранение!G:G)</f>
        <v>0</v>
      </c>
      <c r="T473" s="55">
        <f t="shared" si="31"/>
        <v>0</v>
      </c>
    </row>
    <row r="474" spans="1:20" x14ac:dyDescent="0.3">
      <c r="A474" s="30" t="s">
        <v>497</v>
      </c>
      <c r="C474" s="37" t="e">
        <f>INDEX(Себестоимость!B:B,MATCH('Тех отчёт'!A474,Себестоимость!A:A,0))</f>
        <v>#N/A</v>
      </c>
      <c r="D474" s="39">
        <f>SUMIF(Заказы!A:A,'Тех отчёт'!A474,Заказы!J:J)</f>
        <v>0</v>
      </c>
      <c r="E474" s="40">
        <f>SUMIF(Заказы!A:A,'Тех отчёт'!A474,Заказы!F:F)</f>
        <v>0</v>
      </c>
      <c r="F474" s="52">
        <f>INDEX('Расшифровка отчёта'!O:O,MATCH('Тех отчёт'!A474,'Расшифровка отчёта'!B:B,0))</f>
        <v>0</v>
      </c>
      <c r="G474" s="40">
        <f>INDEX('Расшифровка отчёта'!P:P,MATCH('Тех отчёт'!A474,'Расшифровка отчёта'!B:B,0))</f>
        <v>0</v>
      </c>
      <c r="H474" s="41" t="str">
        <f t="shared" si="28"/>
        <v>-</v>
      </c>
      <c r="I474" s="42">
        <f t="shared" si="29"/>
        <v>0</v>
      </c>
      <c r="J474" s="41" t="str">
        <f t="shared" si="30"/>
        <v>-</v>
      </c>
      <c r="L474" s="43" t="e">
        <f>AVERAGEIF('Начисления и компенсации по тов'!A:A,'Тех отчёт'!A474,'Начисления и компенсации по тов'!W:W)</f>
        <v>#DIV/0!</v>
      </c>
      <c r="M474" s="37">
        <f>INDEX('Расшифровка отчёта'!H:H,MATCH('Тех отчёт'!A474,'Расшифровка отчёта'!B:B,0))</f>
        <v>0</v>
      </c>
      <c r="N474" s="37">
        <f>IFERROR(INDEX('Расшифровка отчёта'!#REF!,MATCH('Тех отчёт'!A474,'Расшифровка отчёта'!B:B,0)),0)</f>
        <v>0</v>
      </c>
      <c r="O474" s="52">
        <f>INDEX('Расшифровка отчёта'!K:K,MATCH('Тех отчёт'!A474,'Расшифровка отчёта'!B:B,0))</f>
        <v>0</v>
      </c>
      <c r="P474" s="37">
        <f>IFERROR(INDEX(Реклама!#REF!,MATCH('Тех отчёт'!A474,Реклама!#REF!,0)),0)</f>
        <v>0</v>
      </c>
      <c r="Q474" s="37" t="e">
        <f>INDEX('Расшифровка отчёта'!#REF!,MATCH('Тех отчёт'!A474,'Расшифровка отчёта'!B:B,0))</f>
        <v>#REF!</v>
      </c>
      <c r="R474" s="37">
        <f>IFERROR(INDEX('Расшифровка отчёта'!L:L,MATCH('Тех отчёт'!A474,'Расшифровка отчёта'!B:B,0)),0)</f>
        <v>0</v>
      </c>
      <c r="S474" s="37">
        <f>SUMIF(Хранение!I:I,'Тех отчёт'!A474,Хранение!G:G)</f>
        <v>0</v>
      </c>
      <c r="T474" s="55">
        <f t="shared" si="31"/>
        <v>0</v>
      </c>
    </row>
    <row r="475" spans="1:20" x14ac:dyDescent="0.3">
      <c r="A475" s="30" t="s">
        <v>498</v>
      </c>
      <c r="C475" s="37" t="e">
        <f>INDEX(Себестоимость!B:B,MATCH('Тех отчёт'!A475,Себестоимость!A:A,0))</f>
        <v>#N/A</v>
      </c>
      <c r="D475" s="39">
        <f>SUMIF(Заказы!A:A,'Тех отчёт'!A475,Заказы!J:J)</f>
        <v>0</v>
      </c>
      <c r="E475" s="40">
        <f>SUMIF(Заказы!A:A,'Тех отчёт'!A475,Заказы!F:F)</f>
        <v>0</v>
      </c>
      <c r="F475" s="52">
        <f>INDEX('Расшифровка отчёта'!O:O,MATCH('Тех отчёт'!A475,'Расшифровка отчёта'!B:B,0))</f>
        <v>0</v>
      </c>
      <c r="G475" s="40">
        <f>INDEX('Расшифровка отчёта'!P:P,MATCH('Тех отчёт'!A475,'Расшифровка отчёта'!B:B,0))</f>
        <v>0</v>
      </c>
      <c r="H475" s="41" t="str">
        <f t="shared" si="28"/>
        <v>-</v>
      </c>
      <c r="I475" s="42">
        <f t="shared" si="29"/>
        <v>0</v>
      </c>
      <c r="J475" s="41" t="str">
        <f t="shared" si="30"/>
        <v>-</v>
      </c>
      <c r="L475" s="43" t="e">
        <f>AVERAGEIF('Начисления и компенсации по тов'!A:A,'Тех отчёт'!A475,'Начисления и компенсации по тов'!W:W)</f>
        <v>#DIV/0!</v>
      </c>
      <c r="M475" s="37">
        <f>INDEX('Расшифровка отчёта'!H:H,MATCH('Тех отчёт'!A475,'Расшифровка отчёта'!B:B,0))</f>
        <v>0</v>
      </c>
      <c r="N475" s="37">
        <f>IFERROR(INDEX('Расшифровка отчёта'!#REF!,MATCH('Тех отчёт'!A475,'Расшифровка отчёта'!B:B,0)),0)</f>
        <v>0</v>
      </c>
      <c r="O475" s="52">
        <f>INDEX('Расшифровка отчёта'!K:K,MATCH('Тех отчёт'!A475,'Расшифровка отчёта'!B:B,0))</f>
        <v>0</v>
      </c>
      <c r="P475" s="37">
        <f>IFERROR(INDEX(Реклама!#REF!,MATCH('Тех отчёт'!A475,Реклама!#REF!,0)),0)</f>
        <v>0</v>
      </c>
      <c r="Q475" s="37" t="e">
        <f>INDEX('Расшифровка отчёта'!#REF!,MATCH('Тех отчёт'!A475,'Расшифровка отчёта'!B:B,0))</f>
        <v>#REF!</v>
      </c>
      <c r="R475" s="37">
        <f>IFERROR(INDEX('Расшифровка отчёта'!L:L,MATCH('Тех отчёт'!A475,'Расшифровка отчёта'!B:B,0)),0)</f>
        <v>0</v>
      </c>
      <c r="S475" s="37">
        <f>SUMIF(Хранение!I:I,'Тех отчёт'!A475,Хранение!G:G)</f>
        <v>0</v>
      </c>
      <c r="T475" s="55">
        <f t="shared" si="31"/>
        <v>0</v>
      </c>
    </row>
    <row r="476" spans="1:20" x14ac:dyDescent="0.3">
      <c r="A476" s="30" t="s">
        <v>499</v>
      </c>
      <c r="C476" s="37" t="e">
        <f>INDEX(Себестоимость!B:B,MATCH('Тех отчёт'!A476,Себестоимость!A:A,0))</f>
        <v>#N/A</v>
      </c>
      <c r="D476" s="39">
        <f>SUMIF(Заказы!A:A,'Тех отчёт'!A476,Заказы!J:J)</f>
        <v>0</v>
      </c>
      <c r="E476" s="40">
        <f>SUMIF(Заказы!A:A,'Тех отчёт'!A476,Заказы!F:F)</f>
        <v>0</v>
      </c>
      <c r="F476" s="52">
        <f>INDEX('Расшифровка отчёта'!O:O,MATCH('Тех отчёт'!A476,'Расшифровка отчёта'!B:B,0))</f>
        <v>0</v>
      </c>
      <c r="G476" s="40">
        <f>INDEX('Расшифровка отчёта'!P:P,MATCH('Тех отчёт'!A476,'Расшифровка отчёта'!B:B,0))</f>
        <v>0</v>
      </c>
      <c r="H476" s="41" t="str">
        <f t="shared" si="28"/>
        <v>-</v>
      </c>
      <c r="I476" s="42">
        <f t="shared" si="29"/>
        <v>0</v>
      </c>
      <c r="J476" s="41" t="str">
        <f t="shared" si="30"/>
        <v>-</v>
      </c>
      <c r="L476" s="43" t="e">
        <f>AVERAGEIF('Начисления и компенсации по тов'!A:A,'Тех отчёт'!A476,'Начисления и компенсации по тов'!W:W)</f>
        <v>#DIV/0!</v>
      </c>
      <c r="M476" s="37">
        <f>INDEX('Расшифровка отчёта'!H:H,MATCH('Тех отчёт'!A476,'Расшифровка отчёта'!B:B,0))</f>
        <v>0</v>
      </c>
      <c r="N476" s="37">
        <f>IFERROR(INDEX('Расшифровка отчёта'!#REF!,MATCH('Тех отчёт'!A476,'Расшифровка отчёта'!B:B,0)),0)</f>
        <v>0</v>
      </c>
      <c r="O476" s="52">
        <f>INDEX('Расшифровка отчёта'!K:K,MATCH('Тех отчёт'!A476,'Расшифровка отчёта'!B:B,0))</f>
        <v>0</v>
      </c>
      <c r="P476" s="37">
        <f>IFERROR(INDEX(Реклама!#REF!,MATCH('Тех отчёт'!A476,Реклама!#REF!,0)),0)</f>
        <v>0</v>
      </c>
      <c r="Q476" s="37" t="e">
        <f>INDEX('Расшифровка отчёта'!#REF!,MATCH('Тех отчёт'!A476,'Расшифровка отчёта'!B:B,0))</f>
        <v>#REF!</v>
      </c>
      <c r="R476" s="37">
        <f>IFERROR(INDEX('Расшифровка отчёта'!L:L,MATCH('Тех отчёт'!A476,'Расшифровка отчёта'!B:B,0)),0)</f>
        <v>0</v>
      </c>
      <c r="S476" s="37">
        <f>SUMIF(Хранение!I:I,'Тех отчёт'!A476,Хранение!G:G)</f>
        <v>0</v>
      </c>
      <c r="T476" s="55">
        <f t="shared" si="31"/>
        <v>0</v>
      </c>
    </row>
    <row r="477" spans="1:20" x14ac:dyDescent="0.3">
      <c r="A477" s="30" t="s">
        <v>500</v>
      </c>
      <c r="C477" s="37" t="e">
        <f>INDEX(Себестоимость!B:B,MATCH('Тех отчёт'!A477,Себестоимость!A:A,0))</f>
        <v>#N/A</v>
      </c>
      <c r="D477" s="39">
        <f>SUMIF(Заказы!A:A,'Тех отчёт'!A477,Заказы!J:J)</f>
        <v>0</v>
      </c>
      <c r="E477" s="40">
        <f>SUMIF(Заказы!A:A,'Тех отчёт'!A477,Заказы!F:F)</f>
        <v>0</v>
      </c>
      <c r="F477" s="52">
        <f>INDEX('Расшифровка отчёта'!O:O,MATCH('Тех отчёт'!A477,'Расшифровка отчёта'!B:B,0))</f>
        <v>0</v>
      </c>
      <c r="G477" s="40">
        <f>INDEX('Расшифровка отчёта'!P:P,MATCH('Тех отчёт'!A477,'Расшифровка отчёта'!B:B,0))</f>
        <v>0</v>
      </c>
      <c r="H477" s="41" t="str">
        <f t="shared" si="28"/>
        <v>-</v>
      </c>
      <c r="I477" s="42">
        <f t="shared" si="29"/>
        <v>0</v>
      </c>
      <c r="J477" s="41" t="str">
        <f t="shared" si="30"/>
        <v>-</v>
      </c>
      <c r="L477" s="43" t="e">
        <f>AVERAGEIF('Начисления и компенсации по тов'!A:A,'Тех отчёт'!A477,'Начисления и компенсации по тов'!W:W)</f>
        <v>#DIV/0!</v>
      </c>
      <c r="M477" s="37">
        <f>INDEX('Расшифровка отчёта'!H:H,MATCH('Тех отчёт'!A477,'Расшифровка отчёта'!B:B,0))</f>
        <v>0</v>
      </c>
      <c r="N477" s="37">
        <f>IFERROR(INDEX('Расшифровка отчёта'!#REF!,MATCH('Тех отчёт'!A477,'Расшифровка отчёта'!B:B,0)),0)</f>
        <v>0</v>
      </c>
      <c r="O477" s="52">
        <f>INDEX('Расшифровка отчёта'!K:K,MATCH('Тех отчёт'!A477,'Расшифровка отчёта'!B:B,0))</f>
        <v>0</v>
      </c>
      <c r="P477" s="37">
        <f>IFERROR(INDEX(Реклама!#REF!,MATCH('Тех отчёт'!A477,Реклама!#REF!,0)),0)</f>
        <v>0</v>
      </c>
      <c r="Q477" s="37" t="e">
        <f>INDEX('Расшифровка отчёта'!#REF!,MATCH('Тех отчёт'!A477,'Расшифровка отчёта'!B:B,0))</f>
        <v>#REF!</v>
      </c>
      <c r="R477" s="37">
        <f>IFERROR(INDEX('Расшифровка отчёта'!L:L,MATCH('Тех отчёт'!A477,'Расшифровка отчёта'!B:B,0)),0)</f>
        <v>0</v>
      </c>
      <c r="S477" s="37">
        <f>SUMIF(Хранение!I:I,'Тех отчёт'!A477,Хранение!G:G)</f>
        <v>0</v>
      </c>
      <c r="T477" s="55">
        <f t="shared" si="31"/>
        <v>0</v>
      </c>
    </row>
    <row r="478" spans="1:20" x14ac:dyDescent="0.3">
      <c r="A478" s="30" t="s">
        <v>501</v>
      </c>
      <c r="C478" s="37" t="e">
        <f>INDEX(Себестоимость!B:B,MATCH('Тех отчёт'!A478,Себестоимость!A:A,0))</f>
        <v>#N/A</v>
      </c>
      <c r="D478" s="39">
        <f>SUMIF(Заказы!A:A,'Тех отчёт'!A478,Заказы!J:J)</f>
        <v>0</v>
      </c>
      <c r="E478" s="40">
        <f>SUMIF(Заказы!A:A,'Тех отчёт'!A478,Заказы!F:F)</f>
        <v>0</v>
      </c>
      <c r="F478" s="52">
        <f>INDEX('Расшифровка отчёта'!O:O,MATCH('Тех отчёт'!A478,'Расшифровка отчёта'!B:B,0))</f>
        <v>0</v>
      </c>
      <c r="G478" s="40">
        <f>INDEX('Расшифровка отчёта'!P:P,MATCH('Тех отчёт'!A478,'Расшифровка отчёта'!B:B,0))</f>
        <v>0</v>
      </c>
      <c r="H478" s="41" t="str">
        <f t="shared" si="28"/>
        <v>-</v>
      </c>
      <c r="I478" s="42">
        <f t="shared" si="29"/>
        <v>0</v>
      </c>
      <c r="J478" s="41" t="str">
        <f t="shared" si="30"/>
        <v>-</v>
      </c>
      <c r="L478" s="43" t="e">
        <f>AVERAGEIF('Начисления и компенсации по тов'!A:A,'Тех отчёт'!A478,'Начисления и компенсации по тов'!W:W)</f>
        <v>#DIV/0!</v>
      </c>
      <c r="M478" s="37">
        <f>INDEX('Расшифровка отчёта'!H:H,MATCH('Тех отчёт'!A478,'Расшифровка отчёта'!B:B,0))</f>
        <v>0</v>
      </c>
      <c r="N478" s="37">
        <f>IFERROR(INDEX('Расшифровка отчёта'!#REF!,MATCH('Тех отчёт'!A478,'Расшифровка отчёта'!B:B,0)),0)</f>
        <v>0</v>
      </c>
      <c r="O478" s="52">
        <f>INDEX('Расшифровка отчёта'!K:K,MATCH('Тех отчёт'!A478,'Расшифровка отчёта'!B:B,0))</f>
        <v>0</v>
      </c>
      <c r="P478" s="37">
        <f>IFERROR(INDEX(Реклама!#REF!,MATCH('Тех отчёт'!A478,Реклама!#REF!,0)),0)</f>
        <v>0</v>
      </c>
      <c r="Q478" s="37" t="e">
        <f>INDEX('Расшифровка отчёта'!#REF!,MATCH('Тех отчёт'!A478,'Расшифровка отчёта'!B:B,0))</f>
        <v>#REF!</v>
      </c>
      <c r="R478" s="37">
        <f>IFERROR(INDEX('Расшифровка отчёта'!L:L,MATCH('Тех отчёт'!A478,'Расшифровка отчёта'!B:B,0)),0)</f>
        <v>0</v>
      </c>
      <c r="S478" s="37">
        <f>SUMIF(Хранение!I:I,'Тех отчёт'!A478,Хранение!G:G)</f>
        <v>0</v>
      </c>
      <c r="T478" s="55">
        <f t="shared" si="31"/>
        <v>0</v>
      </c>
    </row>
    <row r="479" spans="1:20" x14ac:dyDescent="0.3">
      <c r="A479" s="30" t="s">
        <v>502</v>
      </c>
      <c r="C479" s="37" t="e">
        <f>INDEX(Себестоимость!B:B,MATCH('Тех отчёт'!A479,Себестоимость!A:A,0))</f>
        <v>#N/A</v>
      </c>
      <c r="D479" s="39">
        <f>SUMIF(Заказы!A:A,'Тех отчёт'!A479,Заказы!J:J)</f>
        <v>0</v>
      </c>
      <c r="E479" s="40">
        <f>SUMIF(Заказы!A:A,'Тех отчёт'!A479,Заказы!F:F)</f>
        <v>0</v>
      </c>
      <c r="F479" s="52">
        <f>INDEX('Расшифровка отчёта'!O:O,MATCH('Тех отчёт'!A479,'Расшифровка отчёта'!B:B,0))</f>
        <v>0</v>
      </c>
      <c r="G479" s="40">
        <f>INDEX('Расшифровка отчёта'!P:P,MATCH('Тех отчёт'!A479,'Расшифровка отчёта'!B:B,0))</f>
        <v>0</v>
      </c>
      <c r="H479" s="41" t="str">
        <f t="shared" si="28"/>
        <v>-</v>
      </c>
      <c r="I479" s="42">
        <f t="shared" si="29"/>
        <v>0</v>
      </c>
      <c r="J479" s="41" t="str">
        <f t="shared" si="30"/>
        <v>-</v>
      </c>
      <c r="L479" s="43" t="e">
        <f>AVERAGEIF('Начисления и компенсации по тов'!A:A,'Тех отчёт'!A479,'Начисления и компенсации по тов'!W:W)</f>
        <v>#DIV/0!</v>
      </c>
      <c r="M479" s="37">
        <f>INDEX('Расшифровка отчёта'!H:H,MATCH('Тех отчёт'!A479,'Расшифровка отчёта'!B:B,0))</f>
        <v>0</v>
      </c>
      <c r="N479" s="37">
        <f>IFERROR(INDEX('Расшифровка отчёта'!#REF!,MATCH('Тех отчёт'!A479,'Расшифровка отчёта'!B:B,0)),0)</f>
        <v>0</v>
      </c>
      <c r="O479" s="52">
        <f>INDEX('Расшифровка отчёта'!K:K,MATCH('Тех отчёт'!A479,'Расшифровка отчёта'!B:B,0))</f>
        <v>0</v>
      </c>
      <c r="P479" s="37">
        <f>IFERROR(INDEX(Реклама!#REF!,MATCH('Тех отчёт'!A479,Реклама!#REF!,0)),0)</f>
        <v>0</v>
      </c>
      <c r="Q479" s="37" t="e">
        <f>INDEX('Расшифровка отчёта'!#REF!,MATCH('Тех отчёт'!A479,'Расшифровка отчёта'!B:B,0))</f>
        <v>#REF!</v>
      </c>
      <c r="R479" s="37">
        <f>IFERROR(INDEX('Расшифровка отчёта'!L:L,MATCH('Тех отчёт'!A479,'Расшифровка отчёта'!B:B,0)),0)</f>
        <v>0</v>
      </c>
      <c r="S479" s="37">
        <f>SUMIF(Хранение!I:I,'Тех отчёт'!A479,Хранение!G:G)</f>
        <v>0</v>
      </c>
      <c r="T479" s="55">
        <f t="shared" si="31"/>
        <v>0</v>
      </c>
    </row>
    <row r="480" spans="1:20" x14ac:dyDescent="0.3">
      <c r="A480" s="30" t="s">
        <v>503</v>
      </c>
      <c r="C480" s="37" t="e">
        <f>INDEX(Себестоимость!B:B,MATCH('Тех отчёт'!A480,Себестоимость!A:A,0))</f>
        <v>#N/A</v>
      </c>
      <c r="D480" s="39">
        <f>SUMIF(Заказы!A:A,'Тех отчёт'!A480,Заказы!J:J)</f>
        <v>0</v>
      </c>
      <c r="E480" s="40">
        <f>SUMIF(Заказы!A:A,'Тех отчёт'!A480,Заказы!F:F)</f>
        <v>0</v>
      </c>
      <c r="F480" s="52">
        <f>INDEX('Расшифровка отчёта'!O:O,MATCH('Тех отчёт'!A480,'Расшифровка отчёта'!B:B,0))</f>
        <v>0</v>
      </c>
      <c r="G480" s="40">
        <f>INDEX('Расшифровка отчёта'!P:P,MATCH('Тех отчёт'!A480,'Расшифровка отчёта'!B:B,0))</f>
        <v>0</v>
      </c>
      <c r="H480" s="41" t="str">
        <f t="shared" si="28"/>
        <v>-</v>
      </c>
      <c r="I480" s="42">
        <f t="shared" si="29"/>
        <v>0</v>
      </c>
      <c r="J480" s="41" t="str">
        <f t="shared" si="30"/>
        <v>-</v>
      </c>
      <c r="L480" s="43" t="e">
        <f>AVERAGEIF('Начисления и компенсации по тов'!A:A,'Тех отчёт'!A480,'Начисления и компенсации по тов'!W:W)</f>
        <v>#DIV/0!</v>
      </c>
      <c r="M480" s="37">
        <f>INDEX('Расшифровка отчёта'!H:H,MATCH('Тех отчёт'!A480,'Расшифровка отчёта'!B:B,0))</f>
        <v>0</v>
      </c>
      <c r="N480" s="37">
        <f>IFERROR(INDEX('Расшифровка отчёта'!#REF!,MATCH('Тех отчёт'!A480,'Расшифровка отчёта'!B:B,0)),0)</f>
        <v>0</v>
      </c>
      <c r="O480" s="52">
        <f>INDEX('Расшифровка отчёта'!K:K,MATCH('Тех отчёт'!A480,'Расшифровка отчёта'!B:B,0))</f>
        <v>0</v>
      </c>
      <c r="P480" s="37">
        <f>IFERROR(INDEX(Реклама!#REF!,MATCH('Тех отчёт'!A480,Реклама!#REF!,0)),0)</f>
        <v>0</v>
      </c>
      <c r="Q480" s="37" t="e">
        <f>INDEX('Расшифровка отчёта'!#REF!,MATCH('Тех отчёт'!A480,'Расшифровка отчёта'!B:B,0))</f>
        <v>#REF!</v>
      </c>
      <c r="R480" s="37">
        <f>IFERROR(INDEX('Расшифровка отчёта'!L:L,MATCH('Тех отчёт'!A480,'Расшифровка отчёта'!B:B,0)),0)</f>
        <v>0</v>
      </c>
      <c r="S480" s="37">
        <f>SUMIF(Хранение!I:I,'Тех отчёт'!A480,Хранение!G:G)</f>
        <v>0</v>
      </c>
      <c r="T480" s="55">
        <f t="shared" si="31"/>
        <v>0</v>
      </c>
    </row>
    <row r="481" spans="1:20" x14ac:dyDescent="0.3">
      <c r="A481" s="30" t="s">
        <v>504</v>
      </c>
      <c r="C481" s="37" t="e">
        <f>INDEX(Себестоимость!B:B,MATCH('Тех отчёт'!A481,Себестоимость!A:A,0))</f>
        <v>#N/A</v>
      </c>
      <c r="D481" s="39">
        <f>SUMIF(Заказы!A:A,'Тех отчёт'!A481,Заказы!J:J)</f>
        <v>0</v>
      </c>
      <c r="E481" s="40">
        <f>SUMIF(Заказы!A:A,'Тех отчёт'!A481,Заказы!F:F)</f>
        <v>0</v>
      </c>
      <c r="F481" s="52">
        <f>INDEX('Расшифровка отчёта'!O:O,MATCH('Тех отчёт'!A481,'Расшифровка отчёта'!B:B,0))</f>
        <v>0</v>
      </c>
      <c r="G481" s="40">
        <f>INDEX('Расшифровка отчёта'!P:P,MATCH('Тех отчёт'!A481,'Расшифровка отчёта'!B:B,0))</f>
        <v>0</v>
      </c>
      <c r="H481" s="41" t="str">
        <f t="shared" si="28"/>
        <v>-</v>
      </c>
      <c r="I481" s="42">
        <f t="shared" si="29"/>
        <v>0</v>
      </c>
      <c r="J481" s="41" t="str">
        <f t="shared" si="30"/>
        <v>-</v>
      </c>
      <c r="L481" s="43" t="e">
        <f>AVERAGEIF('Начисления и компенсации по тов'!A:A,'Тех отчёт'!A481,'Начисления и компенсации по тов'!W:W)</f>
        <v>#DIV/0!</v>
      </c>
      <c r="M481" s="37">
        <f>INDEX('Расшифровка отчёта'!H:H,MATCH('Тех отчёт'!A481,'Расшифровка отчёта'!B:B,0))</f>
        <v>0</v>
      </c>
      <c r="N481" s="37">
        <f>IFERROR(INDEX('Расшифровка отчёта'!#REF!,MATCH('Тех отчёт'!A481,'Расшифровка отчёта'!B:B,0)),0)</f>
        <v>0</v>
      </c>
      <c r="O481" s="52">
        <f>INDEX('Расшифровка отчёта'!K:K,MATCH('Тех отчёт'!A481,'Расшифровка отчёта'!B:B,0))</f>
        <v>0</v>
      </c>
      <c r="P481" s="37">
        <f>IFERROR(INDEX(Реклама!#REF!,MATCH('Тех отчёт'!A481,Реклама!#REF!,0)),0)</f>
        <v>0</v>
      </c>
      <c r="Q481" s="37" t="e">
        <f>INDEX('Расшифровка отчёта'!#REF!,MATCH('Тех отчёт'!A481,'Расшифровка отчёта'!B:B,0))</f>
        <v>#REF!</v>
      </c>
      <c r="R481" s="37">
        <f>IFERROR(INDEX('Расшифровка отчёта'!L:L,MATCH('Тех отчёт'!A481,'Расшифровка отчёта'!B:B,0)),0)</f>
        <v>0</v>
      </c>
      <c r="S481" s="37">
        <f>SUMIF(Хранение!I:I,'Тех отчёт'!A481,Хранение!G:G)</f>
        <v>0</v>
      </c>
      <c r="T481" s="55">
        <f t="shared" si="31"/>
        <v>0</v>
      </c>
    </row>
    <row r="482" spans="1:20" x14ac:dyDescent="0.3">
      <c r="A482" s="30" t="s">
        <v>505</v>
      </c>
      <c r="C482" s="37" t="e">
        <f>INDEX(Себестоимость!B:B,MATCH('Тех отчёт'!A482,Себестоимость!A:A,0))</f>
        <v>#N/A</v>
      </c>
      <c r="D482" s="39">
        <f>SUMIF(Заказы!A:A,'Тех отчёт'!A482,Заказы!J:J)</f>
        <v>0</v>
      </c>
      <c r="E482" s="40">
        <f>SUMIF(Заказы!A:A,'Тех отчёт'!A482,Заказы!F:F)</f>
        <v>0</v>
      </c>
      <c r="F482" s="52">
        <f>INDEX('Расшифровка отчёта'!O:O,MATCH('Тех отчёт'!A482,'Расшифровка отчёта'!B:B,0))</f>
        <v>0</v>
      </c>
      <c r="G482" s="40">
        <f>INDEX('Расшифровка отчёта'!P:P,MATCH('Тех отчёт'!A482,'Расшифровка отчёта'!B:B,0))</f>
        <v>0</v>
      </c>
      <c r="H482" s="41" t="str">
        <f t="shared" si="28"/>
        <v>-</v>
      </c>
      <c r="I482" s="42">
        <f t="shared" si="29"/>
        <v>0</v>
      </c>
      <c r="J482" s="41" t="str">
        <f t="shared" si="30"/>
        <v>-</v>
      </c>
      <c r="L482" s="43" t="e">
        <f>AVERAGEIF('Начисления и компенсации по тов'!A:A,'Тех отчёт'!A482,'Начисления и компенсации по тов'!W:W)</f>
        <v>#DIV/0!</v>
      </c>
      <c r="M482" s="37">
        <f>INDEX('Расшифровка отчёта'!H:H,MATCH('Тех отчёт'!A482,'Расшифровка отчёта'!B:B,0))</f>
        <v>0</v>
      </c>
      <c r="N482" s="37">
        <f>IFERROR(INDEX('Расшифровка отчёта'!#REF!,MATCH('Тех отчёт'!A482,'Расшифровка отчёта'!B:B,0)),0)</f>
        <v>0</v>
      </c>
      <c r="O482" s="52">
        <f>INDEX('Расшифровка отчёта'!K:K,MATCH('Тех отчёт'!A482,'Расшифровка отчёта'!B:B,0))</f>
        <v>0</v>
      </c>
      <c r="P482" s="37">
        <f>IFERROR(INDEX(Реклама!#REF!,MATCH('Тех отчёт'!A482,Реклама!#REF!,0)),0)</f>
        <v>0</v>
      </c>
      <c r="Q482" s="37" t="e">
        <f>INDEX('Расшифровка отчёта'!#REF!,MATCH('Тех отчёт'!A482,'Расшифровка отчёта'!B:B,0))</f>
        <v>#REF!</v>
      </c>
      <c r="R482" s="37">
        <f>IFERROR(INDEX('Расшифровка отчёта'!L:L,MATCH('Тех отчёт'!A482,'Расшифровка отчёта'!B:B,0)),0)</f>
        <v>0</v>
      </c>
      <c r="S482" s="37">
        <f>SUMIF(Хранение!I:I,'Тех отчёт'!A482,Хранение!G:G)</f>
        <v>0</v>
      </c>
      <c r="T482" s="55">
        <f t="shared" si="31"/>
        <v>0</v>
      </c>
    </row>
    <row r="483" spans="1:20" x14ac:dyDescent="0.3">
      <c r="A483" s="30" t="s">
        <v>506</v>
      </c>
      <c r="C483" s="37" t="e">
        <f>INDEX(Себестоимость!B:B,MATCH('Тех отчёт'!A483,Себестоимость!A:A,0))</f>
        <v>#N/A</v>
      </c>
      <c r="D483" s="39">
        <f>SUMIF(Заказы!A:A,'Тех отчёт'!A483,Заказы!J:J)</f>
        <v>0</v>
      </c>
      <c r="E483" s="40">
        <f>SUMIF(Заказы!A:A,'Тех отчёт'!A483,Заказы!F:F)</f>
        <v>0</v>
      </c>
      <c r="F483" s="52">
        <f>INDEX('Расшифровка отчёта'!O:O,MATCH('Тех отчёт'!A483,'Расшифровка отчёта'!B:B,0))</f>
        <v>0</v>
      </c>
      <c r="G483" s="40">
        <f>INDEX('Расшифровка отчёта'!P:P,MATCH('Тех отчёт'!A483,'Расшифровка отчёта'!B:B,0))</f>
        <v>0</v>
      </c>
      <c r="H483" s="41" t="str">
        <f t="shared" si="28"/>
        <v>-</v>
      </c>
      <c r="I483" s="42">
        <f t="shared" si="29"/>
        <v>0</v>
      </c>
      <c r="J483" s="41" t="str">
        <f t="shared" si="30"/>
        <v>-</v>
      </c>
      <c r="L483" s="43" t="e">
        <f>AVERAGEIF('Начисления и компенсации по тов'!A:A,'Тех отчёт'!A483,'Начисления и компенсации по тов'!W:W)</f>
        <v>#DIV/0!</v>
      </c>
      <c r="M483" s="37">
        <f>INDEX('Расшифровка отчёта'!H:H,MATCH('Тех отчёт'!A483,'Расшифровка отчёта'!B:B,0))</f>
        <v>0</v>
      </c>
      <c r="N483" s="37">
        <f>IFERROR(INDEX('Расшифровка отчёта'!#REF!,MATCH('Тех отчёт'!A483,'Расшифровка отчёта'!B:B,0)),0)</f>
        <v>0</v>
      </c>
      <c r="O483" s="52">
        <f>INDEX('Расшифровка отчёта'!K:K,MATCH('Тех отчёт'!A483,'Расшифровка отчёта'!B:B,0))</f>
        <v>0</v>
      </c>
      <c r="P483" s="37">
        <f>IFERROR(INDEX(Реклама!#REF!,MATCH('Тех отчёт'!A483,Реклама!#REF!,0)),0)</f>
        <v>0</v>
      </c>
      <c r="Q483" s="37" t="e">
        <f>INDEX('Расшифровка отчёта'!#REF!,MATCH('Тех отчёт'!A483,'Расшифровка отчёта'!B:B,0))</f>
        <v>#REF!</v>
      </c>
      <c r="R483" s="37">
        <f>IFERROR(INDEX('Расшифровка отчёта'!L:L,MATCH('Тех отчёт'!A483,'Расшифровка отчёта'!B:B,0)),0)</f>
        <v>0</v>
      </c>
      <c r="S483" s="37">
        <f>SUMIF(Хранение!I:I,'Тех отчёт'!A483,Хранение!G:G)</f>
        <v>0</v>
      </c>
      <c r="T483" s="55">
        <f t="shared" si="31"/>
        <v>0</v>
      </c>
    </row>
    <row r="484" spans="1:20" x14ac:dyDescent="0.3">
      <c r="A484" s="30" t="s">
        <v>507</v>
      </c>
      <c r="C484" s="37" t="e">
        <f>INDEX(Себестоимость!B:B,MATCH('Тех отчёт'!A484,Себестоимость!A:A,0))</f>
        <v>#N/A</v>
      </c>
      <c r="D484" s="39">
        <f>SUMIF(Заказы!A:A,'Тех отчёт'!A484,Заказы!J:J)</f>
        <v>0</v>
      </c>
      <c r="E484" s="40">
        <f>SUMIF(Заказы!A:A,'Тех отчёт'!A484,Заказы!F:F)</f>
        <v>0</v>
      </c>
      <c r="F484" s="52">
        <f>INDEX('Расшифровка отчёта'!O:O,MATCH('Тех отчёт'!A484,'Расшифровка отчёта'!B:B,0))</f>
        <v>0</v>
      </c>
      <c r="G484" s="40">
        <f>INDEX('Расшифровка отчёта'!P:P,MATCH('Тех отчёт'!A484,'Расшифровка отчёта'!B:B,0))</f>
        <v>0</v>
      </c>
      <c r="H484" s="41" t="str">
        <f t="shared" si="28"/>
        <v>-</v>
      </c>
      <c r="I484" s="42">
        <f t="shared" si="29"/>
        <v>0</v>
      </c>
      <c r="J484" s="41" t="str">
        <f t="shared" si="30"/>
        <v>-</v>
      </c>
      <c r="L484" s="43" t="e">
        <f>AVERAGEIF('Начисления и компенсации по тов'!A:A,'Тех отчёт'!A484,'Начисления и компенсации по тов'!W:W)</f>
        <v>#DIV/0!</v>
      </c>
      <c r="M484" s="37">
        <f>INDEX('Расшифровка отчёта'!H:H,MATCH('Тех отчёт'!A484,'Расшифровка отчёта'!B:B,0))</f>
        <v>0</v>
      </c>
      <c r="N484" s="37">
        <f>IFERROR(INDEX('Расшифровка отчёта'!#REF!,MATCH('Тех отчёт'!A484,'Расшифровка отчёта'!B:B,0)),0)</f>
        <v>0</v>
      </c>
      <c r="O484" s="52">
        <f>INDEX('Расшифровка отчёта'!K:K,MATCH('Тех отчёт'!A484,'Расшифровка отчёта'!B:B,0))</f>
        <v>0</v>
      </c>
      <c r="P484" s="37">
        <f>IFERROR(INDEX(Реклама!#REF!,MATCH('Тех отчёт'!A484,Реклама!#REF!,0)),0)</f>
        <v>0</v>
      </c>
      <c r="Q484" s="37" t="e">
        <f>INDEX('Расшифровка отчёта'!#REF!,MATCH('Тех отчёт'!A484,'Расшифровка отчёта'!B:B,0))</f>
        <v>#REF!</v>
      </c>
      <c r="R484" s="37">
        <f>IFERROR(INDEX('Расшифровка отчёта'!L:L,MATCH('Тех отчёт'!A484,'Расшифровка отчёта'!B:B,0)),0)</f>
        <v>0</v>
      </c>
      <c r="S484" s="37">
        <f>SUMIF(Хранение!I:I,'Тех отчёт'!A484,Хранение!G:G)</f>
        <v>0</v>
      </c>
      <c r="T484" s="55">
        <f t="shared" si="31"/>
        <v>0</v>
      </c>
    </row>
    <row r="485" spans="1:20" x14ac:dyDescent="0.3">
      <c r="A485" s="30" t="s">
        <v>508</v>
      </c>
      <c r="C485" s="37" t="e">
        <f>INDEX(Себестоимость!B:B,MATCH('Тех отчёт'!A485,Себестоимость!A:A,0))</f>
        <v>#N/A</v>
      </c>
      <c r="D485" s="39">
        <f>SUMIF(Заказы!A:A,'Тех отчёт'!A485,Заказы!J:J)</f>
        <v>0</v>
      </c>
      <c r="E485" s="40">
        <f>SUMIF(Заказы!A:A,'Тех отчёт'!A485,Заказы!F:F)</f>
        <v>0</v>
      </c>
      <c r="F485" s="52">
        <f>INDEX('Расшифровка отчёта'!O:O,MATCH('Тех отчёт'!A485,'Расшифровка отчёта'!B:B,0))</f>
        <v>0</v>
      </c>
      <c r="G485" s="40">
        <f>INDEX('Расшифровка отчёта'!P:P,MATCH('Тех отчёт'!A485,'Расшифровка отчёта'!B:B,0))</f>
        <v>0</v>
      </c>
      <c r="H485" s="41" t="str">
        <f t="shared" si="28"/>
        <v>-</v>
      </c>
      <c r="I485" s="42">
        <f t="shared" si="29"/>
        <v>0</v>
      </c>
      <c r="J485" s="41" t="str">
        <f t="shared" si="30"/>
        <v>-</v>
      </c>
      <c r="L485" s="43" t="e">
        <f>AVERAGEIF('Начисления и компенсации по тов'!A:A,'Тех отчёт'!A485,'Начисления и компенсации по тов'!W:W)</f>
        <v>#DIV/0!</v>
      </c>
      <c r="M485" s="37">
        <f>INDEX('Расшифровка отчёта'!H:H,MATCH('Тех отчёт'!A485,'Расшифровка отчёта'!B:B,0))</f>
        <v>0</v>
      </c>
      <c r="N485" s="37">
        <f>IFERROR(INDEX('Расшифровка отчёта'!#REF!,MATCH('Тех отчёт'!A485,'Расшифровка отчёта'!B:B,0)),0)</f>
        <v>0</v>
      </c>
      <c r="O485" s="52">
        <f>INDEX('Расшифровка отчёта'!K:K,MATCH('Тех отчёт'!A485,'Расшифровка отчёта'!B:B,0))</f>
        <v>0</v>
      </c>
      <c r="P485" s="37">
        <f>IFERROR(INDEX(Реклама!#REF!,MATCH('Тех отчёт'!A485,Реклама!#REF!,0)),0)</f>
        <v>0</v>
      </c>
      <c r="Q485" s="37" t="e">
        <f>INDEX('Расшифровка отчёта'!#REF!,MATCH('Тех отчёт'!A485,'Расшифровка отчёта'!B:B,0))</f>
        <v>#REF!</v>
      </c>
      <c r="R485" s="37">
        <f>IFERROR(INDEX('Расшифровка отчёта'!L:L,MATCH('Тех отчёт'!A485,'Расшифровка отчёта'!B:B,0)),0)</f>
        <v>0</v>
      </c>
      <c r="S485" s="37">
        <f>SUMIF(Хранение!I:I,'Тех отчёт'!A485,Хранение!G:G)</f>
        <v>0</v>
      </c>
      <c r="T485" s="55">
        <f t="shared" si="31"/>
        <v>0</v>
      </c>
    </row>
    <row r="486" spans="1:20" x14ac:dyDescent="0.3">
      <c r="A486" s="30" t="s">
        <v>509</v>
      </c>
      <c r="C486" s="37" t="e">
        <f>INDEX(Себестоимость!B:B,MATCH('Тех отчёт'!A486,Себестоимость!A:A,0))</f>
        <v>#N/A</v>
      </c>
      <c r="D486" s="39">
        <f>SUMIF(Заказы!A:A,'Тех отчёт'!A486,Заказы!J:J)</f>
        <v>0</v>
      </c>
      <c r="E486" s="40">
        <f>SUMIF(Заказы!A:A,'Тех отчёт'!A486,Заказы!F:F)</f>
        <v>0</v>
      </c>
      <c r="F486" s="52">
        <f>INDEX('Расшифровка отчёта'!O:O,MATCH('Тех отчёт'!A486,'Расшифровка отчёта'!B:B,0))</f>
        <v>0</v>
      </c>
      <c r="G486" s="40">
        <f>INDEX('Расшифровка отчёта'!P:P,MATCH('Тех отчёт'!A486,'Расшифровка отчёта'!B:B,0))</f>
        <v>0</v>
      </c>
      <c r="H486" s="41" t="str">
        <f t="shared" si="28"/>
        <v>-</v>
      </c>
      <c r="I486" s="42">
        <f t="shared" si="29"/>
        <v>0</v>
      </c>
      <c r="J486" s="41" t="str">
        <f t="shared" si="30"/>
        <v>-</v>
      </c>
      <c r="L486" s="43" t="e">
        <f>AVERAGEIF('Начисления и компенсации по тов'!A:A,'Тех отчёт'!A486,'Начисления и компенсации по тов'!W:W)</f>
        <v>#DIV/0!</v>
      </c>
      <c r="M486" s="37">
        <f>INDEX('Расшифровка отчёта'!H:H,MATCH('Тех отчёт'!A486,'Расшифровка отчёта'!B:B,0))</f>
        <v>0</v>
      </c>
      <c r="N486" s="37">
        <f>IFERROR(INDEX('Расшифровка отчёта'!#REF!,MATCH('Тех отчёт'!A486,'Расшифровка отчёта'!B:B,0)),0)</f>
        <v>0</v>
      </c>
      <c r="O486" s="52">
        <f>INDEX('Расшифровка отчёта'!K:K,MATCH('Тех отчёт'!A486,'Расшифровка отчёта'!B:B,0))</f>
        <v>0</v>
      </c>
      <c r="P486" s="37">
        <f>IFERROR(INDEX(Реклама!#REF!,MATCH('Тех отчёт'!A486,Реклама!#REF!,0)),0)</f>
        <v>0</v>
      </c>
      <c r="Q486" s="37" t="e">
        <f>INDEX('Расшифровка отчёта'!#REF!,MATCH('Тех отчёт'!A486,'Расшифровка отчёта'!B:B,0))</f>
        <v>#REF!</v>
      </c>
      <c r="R486" s="37">
        <f>IFERROR(INDEX('Расшифровка отчёта'!L:L,MATCH('Тех отчёт'!A486,'Расшифровка отчёта'!B:B,0)),0)</f>
        <v>0</v>
      </c>
      <c r="S486" s="37">
        <f>SUMIF(Хранение!I:I,'Тех отчёт'!A486,Хранение!G:G)</f>
        <v>0</v>
      </c>
      <c r="T486" s="55">
        <f t="shared" si="31"/>
        <v>0</v>
      </c>
    </row>
    <row r="487" spans="1:20" x14ac:dyDescent="0.3">
      <c r="A487" s="30" t="s">
        <v>510</v>
      </c>
      <c r="C487" s="37" t="e">
        <f>INDEX(Себестоимость!B:B,MATCH('Тех отчёт'!A487,Себестоимость!A:A,0))</f>
        <v>#N/A</v>
      </c>
      <c r="D487" s="39">
        <f>SUMIF(Заказы!A:A,'Тех отчёт'!A487,Заказы!J:J)</f>
        <v>0</v>
      </c>
      <c r="E487" s="40">
        <f>SUMIF(Заказы!A:A,'Тех отчёт'!A487,Заказы!F:F)</f>
        <v>0</v>
      </c>
      <c r="F487" s="52">
        <f>INDEX('Расшифровка отчёта'!O:O,MATCH('Тех отчёт'!A487,'Расшифровка отчёта'!B:B,0))</f>
        <v>0</v>
      </c>
      <c r="G487" s="40">
        <f>INDEX('Расшифровка отчёта'!P:P,MATCH('Тех отчёт'!A487,'Расшифровка отчёта'!B:B,0))</f>
        <v>0</v>
      </c>
      <c r="H487" s="41" t="str">
        <f t="shared" si="28"/>
        <v>-</v>
      </c>
      <c r="I487" s="42">
        <f t="shared" si="29"/>
        <v>0</v>
      </c>
      <c r="J487" s="41" t="str">
        <f t="shared" si="30"/>
        <v>-</v>
      </c>
      <c r="L487" s="43" t="e">
        <f>AVERAGEIF('Начисления и компенсации по тов'!A:A,'Тех отчёт'!A487,'Начисления и компенсации по тов'!W:W)</f>
        <v>#DIV/0!</v>
      </c>
      <c r="M487" s="37">
        <f>INDEX('Расшифровка отчёта'!H:H,MATCH('Тех отчёт'!A487,'Расшифровка отчёта'!B:B,0))</f>
        <v>0</v>
      </c>
      <c r="N487" s="37">
        <f>IFERROR(INDEX('Расшифровка отчёта'!#REF!,MATCH('Тех отчёт'!A487,'Расшифровка отчёта'!B:B,0)),0)</f>
        <v>0</v>
      </c>
      <c r="O487" s="52">
        <f>INDEX('Расшифровка отчёта'!K:K,MATCH('Тех отчёт'!A487,'Расшифровка отчёта'!B:B,0))</f>
        <v>0</v>
      </c>
      <c r="P487" s="37">
        <f>IFERROR(INDEX(Реклама!#REF!,MATCH('Тех отчёт'!A487,Реклама!#REF!,0)),0)</f>
        <v>0</v>
      </c>
      <c r="Q487" s="37" t="e">
        <f>INDEX('Расшифровка отчёта'!#REF!,MATCH('Тех отчёт'!A487,'Расшифровка отчёта'!B:B,0))</f>
        <v>#REF!</v>
      </c>
      <c r="R487" s="37">
        <f>IFERROR(INDEX('Расшифровка отчёта'!L:L,MATCH('Тех отчёт'!A487,'Расшифровка отчёта'!B:B,0)),0)</f>
        <v>0</v>
      </c>
      <c r="S487" s="37">
        <f>SUMIF(Хранение!I:I,'Тех отчёт'!A487,Хранение!G:G)</f>
        <v>0</v>
      </c>
      <c r="T487" s="55">
        <f t="shared" si="31"/>
        <v>0</v>
      </c>
    </row>
    <row r="488" spans="1:20" x14ac:dyDescent="0.3">
      <c r="A488" s="30" t="s">
        <v>511</v>
      </c>
      <c r="C488" s="37" t="e">
        <f>INDEX(Себестоимость!B:B,MATCH('Тех отчёт'!A488,Себестоимость!A:A,0))</f>
        <v>#N/A</v>
      </c>
      <c r="D488" s="39">
        <f>SUMIF(Заказы!A:A,'Тех отчёт'!A488,Заказы!J:J)</f>
        <v>0</v>
      </c>
      <c r="E488" s="40">
        <f>SUMIF(Заказы!A:A,'Тех отчёт'!A488,Заказы!F:F)</f>
        <v>0</v>
      </c>
      <c r="F488" s="52">
        <f>INDEX('Расшифровка отчёта'!O:O,MATCH('Тех отчёт'!A488,'Расшифровка отчёта'!B:B,0))</f>
        <v>0</v>
      </c>
      <c r="G488" s="40">
        <f>INDEX('Расшифровка отчёта'!P:P,MATCH('Тех отчёт'!A488,'Расшифровка отчёта'!B:B,0))</f>
        <v>0</v>
      </c>
      <c r="H488" s="41" t="str">
        <f t="shared" si="28"/>
        <v>-</v>
      </c>
      <c r="I488" s="42">
        <f t="shared" si="29"/>
        <v>0</v>
      </c>
      <c r="J488" s="41" t="str">
        <f t="shared" si="30"/>
        <v>-</v>
      </c>
      <c r="L488" s="43" t="e">
        <f>AVERAGEIF('Начисления и компенсации по тов'!A:A,'Тех отчёт'!A488,'Начисления и компенсации по тов'!W:W)</f>
        <v>#DIV/0!</v>
      </c>
      <c r="M488" s="37">
        <f>INDEX('Расшифровка отчёта'!H:H,MATCH('Тех отчёт'!A488,'Расшифровка отчёта'!B:B,0))</f>
        <v>0</v>
      </c>
      <c r="N488" s="37">
        <f>IFERROR(INDEX('Расшифровка отчёта'!#REF!,MATCH('Тех отчёт'!A488,'Расшифровка отчёта'!B:B,0)),0)</f>
        <v>0</v>
      </c>
      <c r="O488" s="52">
        <f>INDEX('Расшифровка отчёта'!K:K,MATCH('Тех отчёт'!A488,'Расшифровка отчёта'!B:B,0))</f>
        <v>0</v>
      </c>
      <c r="P488" s="37">
        <f>IFERROR(INDEX(Реклама!#REF!,MATCH('Тех отчёт'!A488,Реклама!#REF!,0)),0)</f>
        <v>0</v>
      </c>
      <c r="Q488" s="37" t="e">
        <f>INDEX('Расшифровка отчёта'!#REF!,MATCH('Тех отчёт'!A488,'Расшифровка отчёта'!B:B,0))</f>
        <v>#REF!</v>
      </c>
      <c r="R488" s="37">
        <f>IFERROR(INDEX('Расшифровка отчёта'!L:L,MATCH('Тех отчёт'!A488,'Расшифровка отчёта'!B:B,0)),0)</f>
        <v>0</v>
      </c>
      <c r="S488" s="37">
        <f>SUMIF(Хранение!I:I,'Тех отчёт'!A488,Хранение!G:G)</f>
        <v>0</v>
      </c>
      <c r="T488" s="55">
        <f t="shared" si="31"/>
        <v>0</v>
      </c>
    </row>
    <row r="489" spans="1:20" x14ac:dyDescent="0.3">
      <c r="A489" s="30" t="s">
        <v>512</v>
      </c>
      <c r="C489" s="37" t="e">
        <f>INDEX(Себестоимость!B:B,MATCH('Тех отчёт'!A489,Себестоимость!A:A,0))</f>
        <v>#N/A</v>
      </c>
      <c r="D489" s="39">
        <f>SUMIF(Заказы!A:A,'Тех отчёт'!A489,Заказы!J:J)</f>
        <v>0</v>
      </c>
      <c r="E489" s="40">
        <f>SUMIF(Заказы!A:A,'Тех отчёт'!A489,Заказы!F:F)</f>
        <v>0</v>
      </c>
      <c r="F489" s="52">
        <f>INDEX('Расшифровка отчёта'!O:O,MATCH('Тех отчёт'!A489,'Расшифровка отчёта'!B:B,0))</f>
        <v>0</v>
      </c>
      <c r="G489" s="40">
        <f>INDEX('Расшифровка отчёта'!P:P,MATCH('Тех отчёт'!A489,'Расшифровка отчёта'!B:B,0))</f>
        <v>0</v>
      </c>
      <c r="H489" s="41" t="str">
        <f t="shared" si="28"/>
        <v>-</v>
      </c>
      <c r="I489" s="42">
        <f t="shared" si="29"/>
        <v>0</v>
      </c>
      <c r="J489" s="41" t="str">
        <f t="shared" si="30"/>
        <v>-</v>
      </c>
      <c r="L489" s="43" t="e">
        <f>AVERAGEIF('Начисления и компенсации по тов'!A:A,'Тех отчёт'!A489,'Начисления и компенсации по тов'!W:W)</f>
        <v>#DIV/0!</v>
      </c>
      <c r="M489" s="37">
        <f>INDEX('Расшифровка отчёта'!H:H,MATCH('Тех отчёт'!A489,'Расшифровка отчёта'!B:B,0))</f>
        <v>0</v>
      </c>
      <c r="N489" s="37">
        <f>IFERROR(INDEX('Расшифровка отчёта'!#REF!,MATCH('Тех отчёт'!A489,'Расшифровка отчёта'!B:B,0)),0)</f>
        <v>0</v>
      </c>
      <c r="O489" s="52">
        <f>INDEX('Расшифровка отчёта'!K:K,MATCH('Тех отчёт'!A489,'Расшифровка отчёта'!B:B,0))</f>
        <v>0</v>
      </c>
      <c r="P489" s="37">
        <f>IFERROR(INDEX(Реклама!#REF!,MATCH('Тех отчёт'!A489,Реклама!#REF!,0)),0)</f>
        <v>0</v>
      </c>
      <c r="Q489" s="37" t="e">
        <f>INDEX('Расшифровка отчёта'!#REF!,MATCH('Тех отчёт'!A489,'Расшифровка отчёта'!B:B,0))</f>
        <v>#REF!</v>
      </c>
      <c r="R489" s="37">
        <f>IFERROR(INDEX('Расшифровка отчёта'!L:L,MATCH('Тех отчёт'!A489,'Расшифровка отчёта'!B:B,0)),0)</f>
        <v>0</v>
      </c>
      <c r="S489" s="37">
        <f>SUMIF(Хранение!I:I,'Тех отчёт'!A489,Хранение!G:G)</f>
        <v>0</v>
      </c>
      <c r="T489" s="55">
        <f t="shared" si="31"/>
        <v>0</v>
      </c>
    </row>
    <row r="490" spans="1:20" x14ac:dyDescent="0.3">
      <c r="A490" s="30" t="s">
        <v>513</v>
      </c>
      <c r="C490" s="37" t="e">
        <f>INDEX(Себестоимость!B:B,MATCH('Тех отчёт'!A490,Себестоимость!A:A,0))</f>
        <v>#N/A</v>
      </c>
      <c r="D490" s="39">
        <f>SUMIF(Заказы!A:A,'Тех отчёт'!A490,Заказы!J:J)</f>
        <v>0</v>
      </c>
      <c r="E490" s="40">
        <f>SUMIF(Заказы!A:A,'Тех отчёт'!A490,Заказы!F:F)</f>
        <v>0</v>
      </c>
      <c r="F490" s="52">
        <f>INDEX('Расшифровка отчёта'!O:O,MATCH('Тех отчёт'!A490,'Расшифровка отчёта'!B:B,0))</f>
        <v>0</v>
      </c>
      <c r="G490" s="40">
        <f>INDEX('Расшифровка отчёта'!P:P,MATCH('Тех отчёт'!A490,'Расшифровка отчёта'!B:B,0))</f>
        <v>0</v>
      </c>
      <c r="H490" s="41" t="str">
        <f t="shared" si="28"/>
        <v>-</v>
      </c>
      <c r="I490" s="42">
        <f t="shared" si="29"/>
        <v>0</v>
      </c>
      <c r="J490" s="41" t="str">
        <f t="shared" si="30"/>
        <v>-</v>
      </c>
      <c r="L490" s="43" t="e">
        <f>AVERAGEIF('Начисления и компенсации по тов'!A:A,'Тех отчёт'!A490,'Начисления и компенсации по тов'!W:W)</f>
        <v>#DIV/0!</v>
      </c>
      <c r="M490" s="37">
        <f>INDEX('Расшифровка отчёта'!H:H,MATCH('Тех отчёт'!A490,'Расшифровка отчёта'!B:B,0))</f>
        <v>0</v>
      </c>
      <c r="N490" s="37">
        <f>IFERROR(INDEX('Расшифровка отчёта'!#REF!,MATCH('Тех отчёт'!A490,'Расшифровка отчёта'!B:B,0)),0)</f>
        <v>0</v>
      </c>
      <c r="O490" s="52">
        <f>INDEX('Расшифровка отчёта'!K:K,MATCH('Тех отчёт'!A490,'Расшифровка отчёта'!B:B,0))</f>
        <v>0</v>
      </c>
      <c r="P490" s="37">
        <f>IFERROR(INDEX(Реклама!#REF!,MATCH('Тех отчёт'!A490,Реклама!#REF!,0)),0)</f>
        <v>0</v>
      </c>
      <c r="Q490" s="37" t="e">
        <f>INDEX('Расшифровка отчёта'!#REF!,MATCH('Тех отчёт'!A490,'Расшифровка отчёта'!B:B,0))</f>
        <v>#REF!</v>
      </c>
      <c r="R490" s="37">
        <f>IFERROR(INDEX('Расшифровка отчёта'!L:L,MATCH('Тех отчёт'!A490,'Расшифровка отчёта'!B:B,0)),0)</f>
        <v>0</v>
      </c>
      <c r="S490" s="37">
        <f>SUMIF(Хранение!I:I,'Тех отчёт'!A490,Хранение!G:G)</f>
        <v>0</v>
      </c>
      <c r="T490" s="55">
        <f t="shared" si="31"/>
        <v>0</v>
      </c>
    </row>
    <row r="491" spans="1:20" x14ac:dyDescent="0.3">
      <c r="A491" s="30" t="s">
        <v>514</v>
      </c>
      <c r="C491" s="37" t="e">
        <f>INDEX(Себестоимость!B:B,MATCH('Тех отчёт'!A491,Себестоимость!A:A,0))</f>
        <v>#N/A</v>
      </c>
      <c r="D491" s="39">
        <f>SUMIF(Заказы!A:A,'Тех отчёт'!A491,Заказы!J:J)</f>
        <v>0</v>
      </c>
      <c r="E491" s="40">
        <f>SUMIF(Заказы!A:A,'Тех отчёт'!A491,Заказы!F:F)</f>
        <v>0</v>
      </c>
      <c r="F491" s="52">
        <f>INDEX('Расшифровка отчёта'!O:O,MATCH('Тех отчёт'!A491,'Расшифровка отчёта'!B:B,0))</f>
        <v>0</v>
      </c>
      <c r="G491" s="40">
        <f>INDEX('Расшифровка отчёта'!P:P,MATCH('Тех отчёт'!A491,'Расшифровка отчёта'!B:B,0))</f>
        <v>0</v>
      </c>
      <c r="H491" s="41" t="str">
        <f t="shared" si="28"/>
        <v>-</v>
      </c>
      <c r="I491" s="42">
        <f t="shared" si="29"/>
        <v>0</v>
      </c>
      <c r="J491" s="41" t="str">
        <f t="shared" si="30"/>
        <v>-</v>
      </c>
      <c r="L491" s="43" t="e">
        <f>AVERAGEIF('Начисления и компенсации по тов'!A:A,'Тех отчёт'!A491,'Начисления и компенсации по тов'!W:W)</f>
        <v>#DIV/0!</v>
      </c>
      <c r="M491" s="37">
        <f>INDEX('Расшифровка отчёта'!H:H,MATCH('Тех отчёт'!A491,'Расшифровка отчёта'!B:B,0))</f>
        <v>0</v>
      </c>
      <c r="N491" s="37">
        <f>IFERROR(INDEX('Расшифровка отчёта'!#REF!,MATCH('Тех отчёт'!A491,'Расшифровка отчёта'!B:B,0)),0)</f>
        <v>0</v>
      </c>
      <c r="O491" s="52">
        <f>INDEX('Расшифровка отчёта'!K:K,MATCH('Тех отчёт'!A491,'Расшифровка отчёта'!B:B,0))</f>
        <v>0</v>
      </c>
      <c r="P491" s="37">
        <f>IFERROR(INDEX(Реклама!#REF!,MATCH('Тех отчёт'!A491,Реклама!#REF!,0)),0)</f>
        <v>0</v>
      </c>
      <c r="Q491" s="37" t="e">
        <f>INDEX('Расшифровка отчёта'!#REF!,MATCH('Тех отчёт'!A491,'Расшифровка отчёта'!B:B,0))</f>
        <v>#REF!</v>
      </c>
      <c r="R491" s="37">
        <f>IFERROR(INDEX('Расшифровка отчёта'!L:L,MATCH('Тех отчёт'!A491,'Расшифровка отчёта'!B:B,0)),0)</f>
        <v>0</v>
      </c>
      <c r="S491" s="37">
        <f>SUMIF(Хранение!I:I,'Тех отчёт'!A491,Хранение!G:G)</f>
        <v>0</v>
      </c>
      <c r="T491" s="55">
        <f t="shared" si="31"/>
        <v>0</v>
      </c>
    </row>
    <row r="492" spans="1:20" x14ac:dyDescent="0.3">
      <c r="A492" s="30" t="s">
        <v>515</v>
      </c>
      <c r="C492" s="37" t="e">
        <f>INDEX(Себестоимость!B:B,MATCH('Тех отчёт'!A492,Себестоимость!A:A,0))</f>
        <v>#N/A</v>
      </c>
      <c r="D492" s="39">
        <f>SUMIF(Заказы!A:A,'Тех отчёт'!A492,Заказы!J:J)</f>
        <v>0</v>
      </c>
      <c r="E492" s="40">
        <f>SUMIF(Заказы!A:A,'Тех отчёт'!A492,Заказы!F:F)</f>
        <v>0</v>
      </c>
      <c r="F492" s="52">
        <f>INDEX('Расшифровка отчёта'!O:O,MATCH('Тех отчёт'!A492,'Расшифровка отчёта'!B:B,0))</f>
        <v>0</v>
      </c>
      <c r="G492" s="40">
        <f>INDEX('Расшифровка отчёта'!P:P,MATCH('Тех отчёт'!A492,'Расшифровка отчёта'!B:B,0))</f>
        <v>0</v>
      </c>
      <c r="H492" s="41" t="str">
        <f t="shared" si="28"/>
        <v>-</v>
      </c>
      <c r="I492" s="42">
        <f t="shared" si="29"/>
        <v>0</v>
      </c>
      <c r="J492" s="41" t="str">
        <f t="shared" si="30"/>
        <v>-</v>
      </c>
      <c r="L492" s="43" t="e">
        <f>AVERAGEIF('Начисления и компенсации по тов'!A:A,'Тех отчёт'!A492,'Начисления и компенсации по тов'!W:W)</f>
        <v>#DIV/0!</v>
      </c>
      <c r="M492" s="37">
        <f>INDEX('Расшифровка отчёта'!H:H,MATCH('Тех отчёт'!A492,'Расшифровка отчёта'!B:B,0))</f>
        <v>0</v>
      </c>
      <c r="N492" s="37">
        <f>IFERROR(INDEX('Расшифровка отчёта'!#REF!,MATCH('Тех отчёт'!A492,'Расшифровка отчёта'!B:B,0)),0)</f>
        <v>0</v>
      </c>
      <c r="O492" s="52">
        <f>INDEX('Расшифровка отчёта'!K:K,MATCH('Тех отчёт'!A492,'Расшифровка отчёта'!B:B,0))</f>
        <v>0</v>
      </c>
      <c r="P492" s="37">
        <f>IFERROR(INDEX(Реклама!#REF!,MATCH('Тех отчёт'!A492,Реклама!#REF!,0)),0)</f>
        <v>0</v>
      </c>
      <c r="Q492" s="37" t="e">
        <f>INDEX('Расшифровка отчёта'!#REF!,MATCH('Тех отчёт'!A492,'Расшифровка отчёта'!B:B,0))</f>
        <v>#REF!</v>
      </c>
      <c r="R492" s="37">
        <f>IFERROR(INDEX('Расшифровка отчёта'!L:L,MATCH('Тех отчёт'!A492,'Расшифровка отчёта'!B:B,0)),0)</f>
        <v>0</v>
      </c>
      <c r="S492" s="37">
        <f>SUMIF(Хранение!I:I,'Тех отчёт'!A492,Хранение!G:G)</f>
        <v>0</v>
      </c>
      <c r="T492" s="55">
        <f t="shared" si="31"/>
        <v>0</v>
      </c>
    </row>
    <row r="493" spans="1:20" x14ac:dyDescent="0.3">
      <c r="A493" s="30" t="s">
        <v>516</v>
      </c>
      <c r="C493" s="37" t="e">
        <f>INDEX(Себестоимость!B:B,MATCH('Тех отчёт'!A493,Себестоимость!A:A,0))</f>
        <v>#N/A</v>
      </c>
      <c r="D493" s="39">
        <f>SUMIF(Заказы!A:A,'Тех отчёт'!A493,Заказы!J:J)</f>
        <v>0</v>
      </c>
      <c r="E493" s="40">
        <f>SUMIF(Заказы!A:A,'Тех отчёт'!A493,Заказы!F:F)</f>
        <v>0</v>
      </c>
      <c r="F493" s="52">
        <f>INDEX('Расшифровка отчёта'!O:O,MATCH('Тех отчёт'!A493,'Расшифровка отчёта'!B:B,0))</f>
        <v>0</v>
      </c>
      <c r="G493" s="40">
        <f>INDEX('Расшифровка отчёта'!P:P,MATCH('Тех отчёт'!A493,'Расшифровка отчёта'!B:B,0))</f>
        <v>0</v>
      </c>
      <c r="H493" s="41" t="str">
        <f t="shared" si="28"/>
        <v>-</v>
      </c>
      <c r="I493" s="42">
        <f t="shared" si="29"/>
        <v>0</v>
      </c>
      <c r="J493" s="41" t="str">
        <f t="shared" si="30"/>
        <v>-</v>
      </c>
      <c r="L493" s="43" t="e">
        <f>AVERAGEIF('Начисления и компенсации по тов'!A:A,'Тех отчёт'!A493,'Начисления и компенсации по тов'!W:W)</f>
        <v>#DIV/0!</v>
      </c>
      <c r="M493" s="37">
        <f>INDEX('Расшифровка отчёта'!H:H,MATCH('Тех отчёт'!A493,'Расшифровка отчёта'!B:B,0))</f>
        <v>0</v>
      </c>
      <c r="N493" s="37">
        <f>IFERROR(INDEX('Расшифровка отчёта'!#REF!,MATCH('Тех отчёт'!A493,'Расшифровка отчёта'!B:B,0)),0)</f>
        <v>0</v>
      </c>
      <c r="O493" s="52">
        <f>INDEX('Расшифровка отчёта'!K:K,MATCH('Тех отчёт'!A493,'Расшифровка отчёта'!B:B,0))</f>
        <v>0</v>
      </c>
      <c r="P493" s="37">
        <f>IFERROR(INDEX(Реклама!#REF!,MATCH('Тех отчёт'!A493,Реклама!#REF!,0)),0)</f>
        <v>0</v>
      </c>
      <c r="Q493" s="37" t="e">
        <f>INDEX('Расшифровка отчёта'!#REF!,MATCH('Тех отчёт'!A493,'Расшифровка отчёта'!B:B,0))</f>
        <v>#REF!</v>
      </c>
      <c r="R493" s="37">
        <f>IFERROR(INDEX('Расшифровка отчёта'!L:L,MATCH('Тех отчёт'!A493,'Расшифровка отчёта'!B:B,0)),0)</f>
        <v>0</v>
      </c>
      <c r="S493" s="37">
        <f>SUMIF(Хранение!I:I,'Тех отчёт'!A493,Хранение!G:G)</f>
        <v>0</v>
      </c>
      <c r="T493" s="55">
        <f t="shared" si="31"/>
        <v>0</v>
      </c>
    </row>
    <row r="494" spans="1:20" x14ac:dyDescent="0.3">
      <c r="A494" s="30" t="s">
        <v>517</v>
      </c>
      <c r="C494" s="37" t="e">
        <f>INDEX(Себестоимость!B:B,MATCH('Тех отчёт'!A494,Себестоимость!A:A,0))</f>
        <v>#N/A</v>
      </c>
      <c r="D494" s="39">
        <f>SUMIF(Заказы!A:A,'Тех отчёт'!A494,Заказы!J:J)</f>
        <v>0</v>
      </c>
      <c r="E494" s="40">
        <f>SUMIF(Заказы!A:A,'Тех отчёт'!A494,Заказы!F:F)</f>
        <v>0</v>
      </c>
      <c r="F494" s="52">
        <f>INDEX('Расшифровка отчёта'!O:O,MATCH('Тех отчёт'!A494,'Расшифровка отчёта'!B:B,0))</f>
        <v>0</v>
      </c>
      <c r="G494" s="40">
        <f>INDEX('Расшифровка отчёта'!P:P,MATCH('Тех отчёт'!A494,'Расшифровка отчёта'!B:B,0))</f>
        <v>0</v>
      </c>
      <c r="H494" s="41" t="str">
        <f t="shared" si="28"/>
        <v>-</v>
      </c>
      <c r="I494" s="42">
        <f t="shared" si="29"/>
        <v>0</v>
      </c>
      <c r="J494" s="41" t="str">
        <f t="shared" si="30"/>
        <v>-</v>
      </c>
      <c r="L494" s="43" t="e">
        <f>AVERAGEIF('Начисления и компенсации по тов'!A:A,'Тех отчёт'!A494,'Начисления и компенсации по тов'!W:W)</f>
        <v>#DIV/0!</v>
      </c>
      <c r="M494" s="37">
        <f>INDEX('Расшифровка отчёта'!H:H,MATCH('Тех отчёт'!A494,'Расшифровка отчёта'!B:B,0))</f>
        <v>0</v>
      </c>
      <c r="N494" s="37">
        <f>IFERROR(INDEX('Расшифровка отчёта'!#REF!,MATCH('Тех отчёт'!A494,'Расшифровка отчёта'!B:B,0)),0)</f>
        <v>0</v>
      </c>
      <c r="O494" s="52">
        <f>INDEX('Расшифровка отчёта'!K:K,MATCH('Тех отчёт'!A494,'Расшифровка отчёта'!B:B,0))</f>
        <v>0</v>
      </c>
      <c r="P494" s="37">
        <f>IFERROR(INDEX(Реклама!#REF!,MATCH('Тех отчёт'!A494,Реклама!#REF!,0)),0)</f>
        <v>0</v>
      </c>
      <c r="Q494" s="37" t="e">
        <f>INDEX('Расшифровка отчёта'!#REF!,MATCH('Тех отчёт'!A494,'Расшифровка отчёта'!B:B,0))</f>
        <v>#REF!</v>
      </c>
      <c r="R494" s="37">
        <f>IFERROR(INDEX('Расшифровка отчёта'!L:L,MATCH('Тех отчёт'!A494,'Расшифровка отчёта'!B:B,0)),0)</f>
        <v>0</v>
      </c>
      <c r="S494" s="37">
        <f>SUMIF(Хранение!I:I,'Тех отчёт'!A494,Хранение!G:G)</f>
        <v>0</v>
      </c>
      <c r="T494" s="55">
        <f t="shared" si="31"/>
        <v>0</v>
      </c>
    </row>
    <row r="495" spans="1:20" x14ac:dyDescent="0.3">
      <c r="A495" s="30" t="s">
        <v>518</v>
      </c>
      <c r="C495" s="37" t="e">
        <f>INDEX(Себестоимость!B:B,MATCH('Тех отчёт'!A495,Себестоимость!A:A,0))</f>
        <v>#N/A</v>
      </c>
      <c r="D495" s="39">
        <f>SUMIF(Заказы!A:A,'Тех отчёт'!A495,Заказы!J:J)</f>
        <v>0</v>
      </c>
      <c r="E495" s="40">
        <f>SUMIF(Заказы!A:A,'Тех отчёт'!A495,Заказы!F:F)</f>
        <v>0</v>
      </c>
      <c r="F495" s="52">
        <f>INDEX('Расшифровка отчёта'!O:O,MATCH('Тех отчёт'!A495,'Расшифровка отчёта'!B:B,0))</f>
        <v>0</v>
      </c>
      <c r="G495" s="40">
        <f>INDEX('Расшифровка отчёта'!P:P,MATCH('Тех отчёт'!A495,'Расшифровка отчёта'!B:B,0))</f>
        <v>0</v>
      </c>
      <c r="H495" s="41" t="str">
        <f t="shared" si="28"/>
        <v>-</v>
      </c>
      <c r="I495" s="42">
        <f t="shared" si="29"/>
        <v>0</v>
      </c>
      <c r="J495" s="41" t="str">
        <f t="shared" si="30"/>
        <v>-</v>
      </c>
      <c r="L495" s="43" t="e">
        <f>AVERAGEIF('Начисления и компенсации по тов'!A:A,'Тех отчёт'!A495,'Начисления и компенсации по тов'!W:W)</f>
        <v>#DIV/0!</v>
      </c>
      <c r="M495" s="37">
        <f>INDEX('Расшифровка отчёта'!H:H,MATCH('Тех отчёт'!A495,'Расшифровка отчёта'!B:B,0))</f>
        <v>0</v>
      </c>
      <c r="N495" s="37">
        <f>IFERROR(INDEX('Расшифровка отчёта'!#REF!,MATCH('Тех отчёт'!A495,'Расшифровка отчёта'!B:B,0)),0)</f>
        <v>0</v>
      </c>
      <c r="O495" s="52">
        <f>INDEX('Расшифровка отчёта'!K:K,MATCH('Тех отчёт'!A495,'Расшифровка отчёта'!B:B,0))</f>
        <v>0</v>
      </c>
      <c r="P495" s="37">
        <f>IFERROR(INDEX(Реклама!#REF!,MATCH('Тех отчёт'!A495,Реклама!#REF!,0)),0)</f>
        <v>0</v>
      </c>
      <c r="Q495" s="37" t="e">
        <f>INDEX('Расшифровка отчёта'!#REF!,MATCH('Тех отчёт'!A495,'Расшифровка отчёта'!B:B,0))</f>
        <v>#REF!</v>
      </c>
      <c r="R495" s="37">
        <f>IFERROR(INDEX('Расшифровка отчёта'!L:L,MATCH('Тех отчёт'!A495,'Расшифровка отчёта'!B:B,0)),0)</f>
        <v>0</v>
      </c>
      <c r="S495" s="37">
        <f>SUMIF(Хранение!I:I,'Тех отчёт'!A495,Хранение!G:G)</f>
        <v>0</v>
      </c>
      <c r="T495" s="55">
        <f t="shared" si="31"/>
        <v>0</v>
      </c>
    </row>
    <row r="496" spans="1:20" x14ac:dyDescent="0.3">
      <c r="A496" s="30" t="s">
        <v>519</v>
      </c>
      <c r="C496" s="37" t="e">
        <f>INDEX(Себестоимость!B:B,MATCH('Тех отчёт'!A496,Себестоимость!A:A,0))</f>
        <v>#N/A</v>
      </c>
      <c r="D496" s="39">
        <f>SUMIF(Заказы!A:A,'Тех отчёт'!A496,Заказы!J:J)</f>
        <v>0</v>
      </c>
      <c r="E496" s="40">
        <f>SUMIF(Заказы!A:A,'Тех отчёт'!A496,Заказы!F:F)</f>
        <v>0</v>
      </c>
      <c r="F496" s="52">
        <f>INDEX('Расшифровка отчёта'!O:O,MATCH('Тех отчёт'!A496,'Расшифровка отчёта'!B:B,0))</f>
        <v>0</v>
      </c>
      <c r="G496" s="40">
        <f>INDEX('Расшифровка отчёта'!P:P,MATCH('Тех отчёт'!A496,'Расшифровка отчёта'!B:B,0))</f>
        <v>0</v>
      </c>
      <c r="H496" s="41" t="str">
        <f t="shared" si="28"/>
        <v>-</v>
      </c>
      <c r="I496" s="42">
        <f t="shared" si="29"/>
        <v>0</v>
      </c>
      <c r="J496" s="41" t="str">
        <f t="shared" si="30"/>
        <v>-</v>
      </c>
      <c r="L496" s="43" t="e">
        <f>AVERAGEIF('Начисления и компенсации по тов'!A:A,'Тех отчёт'!A496,'Начисления и компенсации по тов'!W:W)</f>
        <v>#DIV/0!</v>
      </c>
      <c r="M496" s="37">
        <f>INDEX('Расшифровка отчёта'!H:H,MATCH('Тех отчёт'!A496,'Расшифровка отчёта'!B:B,0))</f>
        <v>0</v>
      </c>
      <c r="N496" s="37">
        <f>IFERROR(INDEX('Расшифровка отчёта'!#REF!,MATCH('Тех отчёт'!A496,'Расшифровка отчёта'!B:B,0)),0)</f>
        <v>0</v>
      </c>
      <c r="O496" s="52">
        <f>INDEX('Расшифровка отчёта'!K:K,MATCH('Тех отчёт'!A496,'Расшифровка отчёта'!B:B,0))</f>
        <v>0</v>
      </c>
      <c r="P496" s="37">
        <f>IFERROR(INDEX(Реклама!#REF!,MATCH('Тех отчёт'!A496,Реклама!#REF!,0)),0)</f>
        <v>0</v>
      </c>
      <c r="Q496" s="37" t="e">
        <f>INDEX('Расшифровка отчёта'!#REF!,MATCH('Тех отчёт'!A496,'Расшифровка отчёта'!B:B,0))</f>
        <v>#REF!</v>
      </c>
      <c r="R496" s="37">
        <f>IFERROR(INDEX('Расшифровка отчёта'!L:L,MATCH('Тех отчёт'!A496,'Расшифровка отчёта'!B:B,0)),0)</f>
        <v>0</v>
      </c>
      <c r="S496" s="37">
        <f>SUMIF(Хранение!I:I,'Тех отчёт'!A496,Хранение!G:G)</f>
        <v>0</v>
      </c>
      <c r="T496" s="55">
        <f t="shared" si="31"/>
        <v>0</v>
      </c>
    </row>
    <row r="497" spans="1:20" x14ac:dyDescent="0.3">
      <c r="A497" s="30" t="s">
        <v>520</v>
      </c>
      <c r="C497" s="37" t="e">
        <f>INDEX(Себестоимость!B:B,MATCH('Тех отчёт'!A497,Себестоимость!A:A,0))</f>
        <v>#N/A</v>
      </c>
      <c r="D497" s="39">
        <f>SUMIF(Заказы!A:A,'Тех отчёт'!A497,Заказы!J:J)</f>
        <v>0</v>
      </c>
      <c r="E497" s="40">
        <f>SUMIF(Заказы!A:A,'Тех отчёт'!A497,Заказы!F:F)</f>
        <v>0</v>
      </c>
      <c r="F497" s="52">
        <f>INDEX('Расшифровка отчёта'!O:O,MATCH('Тех отчёт'!A497,'Расшифровка отчёта'!B:B,0))</f>
        <v>0</v>
      </c>
      <c r="G497" s="40">
        <f>INDEX('Расшифровка отчёта'!P:P,MATCH('Тех отчёт'!A497,'Расшифровка отчёта'!B:B,0))</f>
        <v>0</v>
      </c>
      <c r="H497" s="41" t="str">
        <f t="shared" si="28"/>
        <v>-</v>
      </c>
      <c r="I497" s="42">
        <f t="shared" si="29"/>
        <v>0</v>
      </c>
      <c r="J497" s="41" t="str">
        <f t="shared" si="30"/>
        <v>-</v>
      </c>
      <c r="L497" s="43" t="e">
        <f>AVERAGEIF('Начисления и компенсации по тов'!A:A,'Тех отчёт'!A497,'Начисления и компенсации по тов'!W:W)</f>
        <v>#DIV/0!</v>
      </c>
      <c r="M497" s="37">
        <f>INDEX('Расшифровка отчёта'!H:H,MATCH('Тех отчёт'!A497,'Расшифровка отчёта'!B:B,0))</f>
        <v>0</v>
      </c>
      <c r="N497" s="37">
        <f>IFERROR(INDEX('Расшифровка отчёта'!#REF!,MATCH('Тех отчёт'!A497,'Расшифровка отчёта'!B:B,0)),0)</f>
        <v>0</v>
      </c>
      <c r="O497" s="52">
        <f>INDEX('Расшифровка отчёта'!K:K,MATCH('Тех отчёт'!A497,'Расшифровка отчёта'!B:B,0))</f>
        <v>0</v>
      </c>
      <c r="P497" s="37">
        <f>IFERROR(INDEX(Реклама!#REF!,MATCH('Тех отчёт'!A497,Реклама!#REF!,0)),0)</f>
        <v>0</v>
      </c>
      <c r="Q497" s="37" t="e">
        <f>INDEX('Расшифровка отчёта'!#REF!,MATCH('Тех отчёт'!A497,'Расшифровка отчёта'!B:B,0))</f>
        <v>#REF!</v>
      </c>
      <c r="R497" s="37">
        <f>IFERROR(INDEX('Расшифровка отчёта'!L:L,MATCH('Тех отчёт'!A497,'Расшифровка отчёта'!B:B,0)),0)</f>
        <v>0</v>
      </c>
      <c r="S497" s="37">
        <f>SUMIF(Хранение!I:I,'Тех отчёт'!A497,Хранение!G:G)</f>
        <v>0</v>
      </c>
      <c r="T497" s="55">
        <f t="shared" si="31"/>
        <v>0</v>
      </c>
    </row>
    <row r="498" spans="1:20" x14ac:dyDescent="0.3">
      <c r="A498" s="30" t="s">
        <v>521</v>
      </c>
      <c r="C498" s="37" t="e">
        <f>INDEX(Себестоимость!B:B,MATCH('Тех отчёт'!A498,Себестоимость!A:A,0))</f>
        <v>#N/A</v>
      </c>
      <c r="D498" s="39">
        <f>SUMIF(Заказы!A:A,'Тех отчёт'!A498,Заказы!J:J)</f>
        <v>0</v>
      </c>
      <c r="E498" s="40">
        <f>SUMIF(Заказы!A:A,'Тех отчёт'!A498,Заказы!F:F)</f>
        <v>0</v>
      </c>
      <c r="F498" s="52">
        <f>INDEX('Расшифровка отчёта'!O:O,MATCH('Тех отчёт'!A498,'Расшифровка отчёта'!B:B,0))</f>
        <v>0</v>
      </c>
      <c r="G498" s="40">
        <f>INDEX('Расшифровка отчёта'!P:P,MATCH('Тех отчёт'!A498,'Расшифровка отчёта'!B:B,0))</f>
        <v>0</v>
      </c>
      <c r="H498" s="41" t="str">
        <f t="shared" si="28"/>
        <v>-</v>
      </c>
      <c r="I498" s="42">
        <f t="shared" si="29"/>
        <v>0</v>
      </c>
      <c r="J498" s="41" t="str">
        <f t="shared" si="30"/>
        <v>-</v>
      </c>
      <c r="L498" s="43" t="e">
        <f>AVERAGEIF('Начисления и компенсации по тов'!A:A,'Тех отчёт'!A498,'Начисления и компенсации по тов'!W:W)</f>
        <v>#DIV/0!</v>
      </c>
      <c r="M498" s="37">
        <f>INDEX('Расшифровка отчёта'!H:H,MATCH('Тех отчёт'!A498,'Расшифровка отчёта'!B:B,0))</f>
        <v>0</v>
      </c>
      <c r="N498" s="37">
        <f>IFERROR(INDEX('Расшифровка отчёта'!#REF!,MATCH('Тех отчёт'!A498,'Расшифровка отчёта'!B:B,0)),0)</f>
        <v>0</v>
      </c>
      <c r="O498" s="52">
        <f>INDEX('Расшифровка отчёта'!K:K,MATCH('Тех отчёт'!A498,'Расшифровка отчёта'!B:B,0))</f>
        <v>0</v>
      </c>
      <c r="P498" s="37">
        <f>IFERROR(INDEX(Реклама!#REF!,MATCH('Тех отчёт'!A498,Реклама!#REF!,0)),0)</f>
        <v>0</v>
      </c>
      <c r="Q498" s="37" t="e">
        <f>INDEX('Расшифровка отчёта'!#REF!,MATCH('Тех отчёт'!A498,'Расшифровка отчёта'!B:B,0))</f>
        <v>#REF!</v>
      </c>
      <c r="R498" s="37">
        <f>IFERROR(INDEX('Расшифровка отчёта'!L:L,MATCH('Тех отчёт'!A498,'Расшифровка отчёта'!B:B,0)),0)</f>
        <v>0</v>
      </c>
      <c r="S498" s="37">
        <f>SUMIF(Хранение!I:I,'Тех отчёт'!A498,Хранение!G:G)</f>
        <v>0</v>
      </c>
      <c r="T498" s="55">
        <f t="shared" si="31"/>
        <v>0</v>
      </c>
    </row>
    <row r="499" spans="1:20" x14ac:dyDescent="0.3">
      <c r="A499" s="30" t="s">
        <v>522</v>
      </c>
      <c r="C499" s="37" t="e">
        <f>INDEX(Себестоимость!B:B,MATCH('Тех отчёт'!A499,Себестоимость!A:A,0))</f>
        <v>#N/A</v>
      </c>
      <c r="D499" s="39">
        <f>SUMIF(Заказы!A:A,'Тех отчёт'!A499,Заказы!J:J)</f>
        <v>0</v>
      </c>
      <c r="E499" s="40">
        <f>SUMIF(Заказы!A:A,'Тех отчёт'!A499,Заказы!F:F)</f>
        <v>0</v>
      </c>
      <c r="F499" s="52">
        <f>INDEX('Расшифровка отчёта'!O:O,MATCH('Тех отчёт'!A499,'Расшифровка отчёта'!B:B,0))</f>
        <v>0</v>
      </c>
      <c r="G499" s="40">
        <f>INDEX('Расшифровка отчёта'!P:P,MATCH('Тех отчёт'!A499,'Расшифровка отчёта'!B:B,0))</f>
        <v>0</v>
      </c>
      <c r="H499" s="41" t="str">
        <f t="shared" si="28"/>
        <v>-</v>
      </c>
      <c r="I499" s="42">
        <f t="shared" si="29"/>
        <v>0</v>
      </c>
      <c r="J499" s="41" t="str">
        <f t="shared" si="30"/>
        <v>-</v>
      </c>
      <c r="L499" s="43" t="e">
        <f>AVERAGEIF('Начисления и компенсации по тов'!A:A,'Тех отчёт'!A499,'Начисления и компенсации по тов'!W:W)</f>
        <v>#DIV/0!</v>
      </c>
      <c r="M499" s="37">
        <f>INDEX('Расшифровка отчёта'!H:H,MATCH('Тех отчёт'!A499,'Расшифровка отчёта'!B:B,0))</f>
        <v>0</v>
      </c>
      <c r="N499" s="37">
        <f>IFERROR(INDEX('Расшифровка отчёта'!#REF!,MATCH('Тех отчёт'!A499,'Расшифровка отчёта'!B:B,0)),0)</f>
        <v>0</v>
      </c>
      <c r="O499" s="52">
        <f>INDEX('Расшифровка отчёта'!K:K,MATCH('Тех отчёт'!A499,'Расшифровка отчёта'!B:B,0))</f>
        <v>0</v>
      </c>
      <c r="P499" s="37">
        <f>IFERROR(INDEX(Реклама!#REF!,MATCH('Тех отчёт'!A499,Реклама!#REF!,0)),0)</f>
        <v>0</v>
      </c>
      <c r="Q499" s="37" t="e">
        <f>INDEX('Расшифровка отчёта'!#REF!,MATCH('Тех отчёт'!A499,'Расшифровка отчёта'!B:B,0))</f>
        <v>#REF!</v>
      </c>
      <c r="R499" s="37">
        <f>IFERROR(INDEX('Расшифровка отчёта'!L:L,MATCH('Тех отчёт'!A499,'Расшифровка отчёта'!B:B,0)),0)</f>
        <v>0</v>
      </c>
      <c r="S499" s="37">
        <f>SUMIF(Хранение!I:I,'Тех отчёт'!A499,Хранение!G:G)</f>
        <v>0</v>
      </c>
      <c r="T499" s="55">
        <f t="shared" si="31"/>
        <v>0</v>
      </c>
    </row>
    <row r="500" spans="1:20" x14ac:dyDescent="0.3">
      <c r="A500" s="30" t="s">
        <v>523</v>
      </c>
      <c r="C500" s="37" t="e">
        <f>INDEX(Себестоимость!B:B,MATCH('Тех отчёт'!A500,Себестоимость!A:A,0))</f>
        <v>#N/A</v>
      </c>
      <c r="D500" s="39">
        <f>SUMIF(Заказы!A:A,'Тех отчёт'!A500,Заказы!J:J)</f>
        <v>0</v>
      </c>
      <c r="E500" s="40">
        <f>SUMIF(Заказы!A:A,'Тех отчёт'!A500,Заказы!F:F)</f>
        <v>0</v>
      </c>
      <c r="F500" s="52">
        <f>INDEX('Расшифровка отчёта'!O:O,MATCH('Тех отчёт'!A500,'Расшифровка отчёта'!B:B,0))</f>
        <v>0</v>
      </c>
      <c r="G500" s="40">
        <f>INDEX('Расшифровка отчёта'!P:P,MATCH('Тех отчёт'!A500,'Расшифровка отчёта'!B:B,0))</f>
        <v>0</v>
      </c>
      <c r="H500" s="41" t="str">
        <f t="shared" si="28"/>
        <v>-</v>
      </c>
      <c r="I500" s="42">
        <f t="shared" si="29"/>
        <v>0</v>
      </c>
      <c r="J500" s="41" t="str">
        <f t="shared" si="30"/>
        <v>-</v>
      </c>
      <c r="L500" s="43" t="e">
        <f>AVERAGEIF('Начисления и компенсации по тов'!A:A,'Тех отчёт'!A500,'Начисления и компенсации по тов'!W:W)</f>
        <v>#DIV/0!</v>
      </c>
      <c r="M500" s="37">
        <f>INDEX('Расшифровка отчёта'!H:H,MATCH('Тех отчёт'!A500,'Расшифровка отчёта'!B:B,0))</f>
        <v>0</v>
      </c>
      <c r="N500" s="37">
        <f>IFERROR(INDEX('Расшифровка отчёта'!#REF!,MATCH('Тех отчёт'!A500,'Расшифровка отчёта'!B:B,0)),0)</f>
        <v>0</v>
      </c>
      <c r="O500" s="52">
        <f>INDEX('Расшифровка отчёта'!K:K,MATCH('Тех отчёт'!A500,'Расшифровка отчёта'!B:B,0))</f>
        <v>0</v>
      </c>
      <c r="P500" s="37">
        <f>IFERROR(INDEX(Реклама!#REF!,MATCH('Тех отчёт'!A500,Реклама!#REF!,0)),0)</f>
        <v>0</v>
      </c>
      <c r="Q500" s="37" t="e">
        <f>INDEX('Расшифровка отчёта'!#REF!,MATCH('Тех отчёт'!A500,'Расшифровка отчёта'!B:B,0))</f>
        <v>#REF!</v>
      </c>
      <c r="R500" s="37">
        <f>IFERROR(INDEX('Расшифровка отчёта'!L:L,MATCH('Тех отчёт'!A500,'Расшифровка отчёта'!B:B,0)),0)</f>
        <v>0</v>
      </c>
      <c r="S500" s="37">
        <f>SUMIF(Хранение!I:I,'Тех отчёт'!A500,Хранение!G:G)</f>
        <v>0</v>
      </c>
      <c r="T500" s="55">
        <f t="shared" si="31"/>
        <v>0</v>
      </c>
    </row>
    <row r="501" spans="1:20" x14ac:dyDescent="0.3">
      <c r="A501" s="30" t="s">
        <v>524</v>
      </c>
      <c r="C501" s="37" t="e">
        <f>INDEX(Себестоимость!B:B,MATCH('Тех отчёт'!A501,Себестоимость!A:A,0))</f>
        <v>#N/A</v>
      </c>
      <c r="D501" s="39">
        <f>SUMIF(Заказы!A:A,'Тех отчёт'!A501,Заказы!J:J)</f>
        <v>0</v>
      </c>
      <c r="E501" s="40">
        <f>SUMIF(Заказы!A:A,'Тех отчёт'!A501,Заказы!F:F)</f>
        <v>0</v>
      </c>
      <c r="F501" s="52">
        <f>INDEX('Расшифровка отчёта'!O:O,MATCH('Тех отчёт'!A501,'Расшифровка отчёта'!B:B,0))</f>
        <v>0</v>
      </c>
      <c r="G501" s="40">
        <f>INDEX('Расшифровка отчёта'!P:P,MATCH('Тех отчёт'!A501,'Расшифровка отчёта'!B:B,0))</f>
        <v>0</v>
      </c>
      <c r="H501" s="41" t="str">
        <f t="shared" si="28"/>
        <v>-</v>
      </c>
      <c r="I501" s="42">
        <f t="shared" si="29"/>
        <v>0</v>
      </c>
      <c r="J501" s="41" t="str">
        <f t="shared" si="30"/>
        <v>-</v>
      </c>
      <c r="L501" s="43" t="e">
        <f>AVERAGEIF('Начисления и компенсации по тов'!A:A,'Тех отчёт'!A501,'Начисления и компенсации по тов'!W:W)</f>
        <v>#DIV/0!</v>
      </c>
      <c r="M501" s="37">
        <f>INDEX('Расшифровка отчёта'!H:H,MATCH('Тех отчёт'!A501,'Расшифровка отчёта'!B:B,0))</f>
        <v>0</v>
      </c>
      <c r="N501" s="37">
        <f>IFERROR(INDEX('Расшифровка отчёта'!#REF!,MATCH('Тех отчёт'!A501,'Расшифровка отчёта'!B:B,0)),0)</f>
        <v>0</v>
      </c>
      <c r="O501" s="52">
        <f>INDEX('Расшифровка отчёта'!K:K,MATCH('Тех отчёт'!A501,'Расшифровка отчёта'!B:B,0))</f>
        <v>0</v>
      </c>
      <c r="P501" s="37">
        <f>IFERROR(INDEX(Реклама!#REF!,MATCH('Тех отчёт'!A501,Реклама!#REF!,0)),0)</f>
        <v>0</v>
      </c>
      <c r="Q501" s="37" t="e">
        <f>INDEX('Расшифровка отчёта'!#REF!,MATCH('Тех отчёт'!A501,'Расшифровка отчёта'!B:B,0))</f>
        <v>#REF!</v>
      </c>
      <c r="R501" s="37">
        <f>IFERROR(INDEX('Расшифровка отчёта'!L:L,MATCH('Тех отчёт'!A501,'Расшифровка отчёта'!B:B,0)),0)</f>
        <v>0</v>
      </c>
      <c r="S501" s="37">
        <f>SUMIF(Хранение!I:I,'Тех отчёт'!A501,Хранение!G:G)</f>
        <v>0</v>
      </c>
      <c r="T501" s="55">
        <f t="shared" si="31"/>
        <v>0</v>
      </c>
    </row>
    <row r="502" spans="1:20" x14ac:dyDescent="0.3">
      <c r="A502" s="30" t="s">
        <v>525</v>
      </c>
      <c r="C502" s="37" t="e">
        <f>INDEX(Себестоимость!B:B,MATCH('Тех отчёт'!A502,Себестоимость!A:A,0))</f>
        <v>#N/A</v>
      </c>
      <c r="D502" s="39">
        <f>SUMIF(Заказы!A:A,'Тех отчёт'!A502,Заказы!J:J)</f>
        <v>0</v>
      </c>
      <c r="E502" s="40">
        <f>SUMIF(Заказы!A:A,'Тех отчёт'!A502,Заказы!F:F)</f>
        <v>0</v>
      </c>
      <c r="F502" s="52">
        <f>INDEX('Расшифровка отчёта'!O:O,MATCH('Тех отчёт'!A502,'Расшифровка отчёта'!B:B,0))</f>
        <v>0</v>
      </c>
      <c r="G502" s="40">
        <f>INDEX('Расшифровка отчёта'!P:P,MATCH('Тех отчёт'!A502,'Расшифровка отчёта'!B:B,0))</f>
        <v>0</v>
      </c>
      <c r="H502" s="41" t="str">
        <f t="shared" si="28"/>
        <v>-</v>
      </c>
      <c r="I502" s="42">
        <f t="shared" si="29"/>
        <v>0</v>
      </c>
      <c r="J502" s="41" t="str">
        <f t="shared" si="30"/>
        <v>-</v>
      </c>
      <c r="L502" s="43" t="e">
        <f>AVERAGEIF('Начисления и компенсации по тов'!A:A,'Тех отчёт'!A502,'Начисления и компенсации по тов'!W:W)</f>
        <v>#DIV/0!</v>
      </c>
      <c r="M502" s="37">
        <f>INDEX('Расшифровка отчёта'!H:H,MATCH('Тех отчёт'!A502,'Расшифровка отчёта'!B:B,0))</f>
        <v>0</v>
      </c>
      <c r="N502" s="37">
        <f>IFERROR(INDEX('Расшифровка отчёта'!#REF!,MATCH('Тех отчёт'!A502,'Расшифровка отчёта'!B:B,0)),0)</f>
        <v>0</v>
      </c>
      <c r="O502" s="52">
        <f>INDEX('Расшифровка отчёта'!K:K,MATCH('Тех отчёт'!A502,'Расшифровка отчёта'!B:B,0))</f>
        <v>0</v>
      </c>
      <c r="P502" s="37">
        <f>IFERROR(INDEX(Реклама!#REF!,MATCH('Тех отчёт'!A502,Реклама!#REF!,0)),0)</f>
        <v>0</v>
      </c>
      <c r="Q502" s="37" t="e">
        <f>INDEX('Расшифровка отчёта'!#REF!,MATCH('Тех отчёт'!A502,'Расшифровка отчёта'!B:B,0))</f>
        <v>#REF!</v>
      </c>
      <c r="R502" s="37">
        <f>IFERROR(INDEX('Расшифровка отчёта'!L:L,MATCH('Тех отчёт'!A502,'Расшифровка отчёта'!B:B,0)),0)</f>
        <v>0</v>
      </c>
      <c r="S502" s="37">
        <f>SUMIF(Хранение!I:I,'Тех отчёт'!A502,Хранение!G:G)</f>
        <v>0</v>
      </c>
      <c r="T502" s="55">
        <f t="shared" si="31"/>
        <v>0</v>
      </c>
    </row>
    <row r="503" spans="1:20" x14ac:dyDescent="0.3">
      <c r="A503" s="30" t="s">
        <v>526</v>
      </c>
      <c r="C503" s="37" t="e">
        <f>INDEX(Себестоимость!B:B,MATCH('Тех отчёт'!A503,Себестоимость!A:A,0))</f>
        <v>#N/A</v>
      </c>
      <c r="D503" s="39">
        <f>SUMIF(Заказы!A:A,'Тех отчёт'!A503,Заказы!J:J)</f>
        <v>0</v>
      </c>
      <c r="E503" s="40">
        <f>SUMIF(Заказы!A:A,'Тех отчёт'!A503,Заказы!F:F)</f>
        <v>0</v>
      </c>
      <c r="F503" s="52">
        <f>INDEX('Расшифровка отчёта'!O:O,MATCH('Тех отчёт'!A503,'Расшифровка отчёта'!B:B,0))</f>
        <v>0</v>
      </c>
      <c r="G503" s="40">
        <f>INDEX('Расшифровка отчёта'!P:P,MATCH('Тех отчёт'!A503,'Расшифровка отчёта'!B:B,0))</f>
        <v>0</v>
      </c>
      <c r="H503" s="41" t="str">
        <f t="shared" si="28"/>
        <v>-</v>
      </c>
      <c r="I503" s="42">
        <f t="shared" si="29"/>
        <v>0</v>
      </c>
      <c r="J503" s="41" t="str">
        <f t="shared" si="30"/>
        <v>-</v>
      </c>
      <c r="L503" s="43" t="e">
        <f>AVERAGEIF('Начисления и компенсации по тов'!A:A,'Тех отчёт'!A503,'Начисления и компенсации по тов'!W:W)</f>
        <v>#DIV/0!</v>
      </c>
      <c r="M503" s="37">
        <f>INDEX('Расшифровка отчёта'!H:H,MATCH('Тех отчёт'!A503,'Расшифровка отчёта'!B:B,0))</f>
        <v>0</v>
      </c>
      <c r="N503" s="37">
        <f>IFERROR(INDEX('Расшифровка отчёта'!#REF!,MATCH('Тех отчёт'!A503,'Расшифровка отчёта'!B:B,0)),0)</f>
        <v>0</v>
      </c>
      <c r="O503" s="52">
        <f>INDEX('Расшифровка отчёта'!K:K,MATCH('Тех отчёт'!A503,'Расшифровка отчёта'!B:B,0))</f>
        <v>0</v>
      </c>
      <c r="P503" s="37">
        <f>IFERROR(INDEX(Реклама!#REF!,MATCH('Тех отчёт'!A503,Реклама!#REF!,0)),0)</f>
        <v>0</v>
      </c>
      <c r="Q503" s="37" t="e">
        <f>INDEX('Расшифровка отчёта'!#REF!,MATCH('Тех отчёт'!A503,'Расшифровка отчёта'!B:B,0))</f>
        <v>#REF!</v>
      </c>
      <c r="R503" s="37">
        <f>IFERROR(INDEX('Расшифровка отчёта'!L:L,MATCH('Тех отчёт'!A503,'Расшифровка отчёта'!B:B,0)),0)</f>
        <v>0</v>
      </c>
      <c r="S503" s="37">
        <f>SUMIF(Хранение!I:I,'Тех отчёт'!A503,Хранение!G:G)</f>
        <v>0</v>
      </c>
      <c r="T503" s="55">
        <f t="shared" si="31"/>
        <v>0</v>
      </c>
    </row>
    <row r="504" spans="1:20" x14ac:dyDescent="0.3">
      <c r="A504" s="30" t="s">
        <v>527</v>
      </c>
      <c r="C504" s="37" t="e">
        <f>INDEX(Себестоимость!B:B,MATCH('Тех отчёт'!A504,Себестоимость!A:A,0))</f>
        <v>#N/A</v>
      </c>
      <c r="D504" s="39">
        <f>SUMIF(Заказы!A:A,'Тех отчёт'!A504,Заказы!J:J)</f>
        <v>0</v>
      </c>
      <c r="E504" s="40">
        <f>SUMIF(Заказы!A:A,'Тех отчёт'!A504,Заказы!F:F)</f>
        <v>0</v>
      </c>
      <c r="F504" s="52">
        <f>INDEX('Расшифровка отчёта'!O:O,MATCH('Тех отчёт'!A504,'Расшифровка отчёта'!B:B,0))</f>
        <v>0</v>
      </c>
      <c r="G504" s="40">
        <f>INDEX('Расшифровка отчёта'!P:P,MATCH('Тех отчёт'!A504,'Расшифровка отчёта'!B:B,0))</f>
        <v>0</v>
      </c>
      <c r="H504" s="41" t="str">
        <f t="shared" si="28"/>
        <v>-</v>
      </c>
      <c r="I504" s="42">
        <f t="shared" si="29"/>
        <v>0</v>
      </c>
      <c r="J504" s="41" t="str">
        <f t="shared" si="30"/>
        <v>-</v>
      </c>
      <c r="L504" s="43" t="e">
        <f>AVERAGEIF('Начисления и компенсации по тов'!A:A,'Тех отчёт'!A504,'Начисления и компенсации по тов'!W:W)</f>
        <v>#DIV/0!</v>
      </c>
      <c r="M504" s="37">
        <f>INDEX('Расшифровка отчёта'!H:H,MATCH('Тех отчёт'!A504,'Расшифровка отчёта'!B:B,0))</f>
        <v>0</v>
      </c>
      <c r="N504" s="37">
        <f>IFERROR(INDEX('Расшифровка отчёта'!#REF!,MATCH('Тех отчёт'!A504,'Расшифровка отчёта'!B:B,0)),0)</f>
        <v>0</v>
      </c>
      <c r="O504" s="52">
        <f>INDEX('Расшифровка отчёта'!K:K,MATCH('Тех отчёт'!A504,'Расшифровка отчёта'!B:B,0))</f>
        <v>0</v>
      </c>
      <c r="P504" s="37">
        <f>IFERROR(INDEX(Реклама!#REF!,MATCH('Тех отчёт'!A504,Реклама!#REF!,0)),0)</f>
        <v>0</v>
      </c>
      <c r="Q504" s="37" t="e">
        <f>INDEX('Расшифровка отчёта'!#REF!,MATCH('Тех отчёт'!A504,'Расшифровка отчёта'!B:B,0))</f>
        <v>#REF!</v>
      </c>
      <c r="R504" s="37">
        <f>IFERROR(INDEX('Расшифровка отчёта'!L:L,MATCH('Тех отчёт'!A504,'Расшифровка отчёта'!B:B,0)),0)</f>
        <v>0</v>
      </c>
      <c r="S504" s="37">
        <f>SUMIF(Хранение!I:I,'Тех отчёт'!A504,Хранение!G:G)</f>
        <v>0</v>
      </c>
      <c r="T504" s="55">
        <f t="shared" si="31"/>
        <v>0</v>
      </c>
    </row>
    <row r="505" spans="1:20" x14ac:dyDescent="0.3">
      <c r="A505" s="30" t="s">
        <v>528</v>
      </c>
      <c r="C505" s="37" t="e">
        <f>INDEX(Себестоимость!B:B,MATCH('Тех отчёт'!A505,Себестоимость!A:A,0))</f>
        <v>#N/A</v>
      </c>
      <c r="D505" s="39">
        <f>SUMIF(Заказы!A:A,'Тех отчёт'!A505,Заказы!J:J)</f>
        <v>0</v>
      </c>
      <c r="E505" s="40">
        <f>SUMIF(Заказы!A:A,'Тех отчёт'!A505,Заказы!F:F)</f>
        <v>0</v>
      </c>
      <c r="F505" s="52">
        <f>INDEX('Расшифровка отчёта'!O:O,MATCH('Тех отчёт'!A505,'Расшифровка отчёта'!B:B,0))</f>
        <v>0</v>
      </c>
      <c r="G505" s="40">
        <f>INDEX('Расшифровка отчёта'!P:P,MATCH('Тех отчёт'!A505,'Расшифровка отчёта'!B:B,0))</f>
        <v>0</v>
      </c>
      <c r="H505" s="41" t="str">
        <f t="shared" si="28"/>
        <v>-</v>
      </c>
      <c r="I505" s="42">
        <f t="shared" si="29"/>
        <v>0</v>
      </c>
      <c r="J505" s="41" t="str">
        <f t="shared" si="30"/>
        <v>-</v>
      </c>
      <c r="L505" s="43" t="e">
        <f>AVERAGEIF('Начисления и компенсации по тов'!A:A,'Тех отчёт'!A505,'Начисления и компенсации по тов'!W:W)</f>
        <v>#DIV/0!</v>
      </c>
      <c r="M505" s="37">
        <f>INDEX('Расшифровка отчёта'!H:H,MATCH('Тех отчёт'!A505,'Расшифровка отчёта'!B:B,0))</f>
        <v>0</v>
      </c>
      <c r="N505" s="37">
        <f>IFERROR(INDEX('Расшифровка отчёта'!#REF!,MATCH('Тех отчёт'!A505,'Расшифровка отчёта'!B:B,0)),0)</f>
        <v>0</v>
      </c>
      <c r="O505" s="52">
        <f>INDEX('Расшифровка отчёта'!K:K,MATCH('Тех отчёт'!A505,'Расшифровка отчёта'!B:B,0))</f>
        <v>0</v>
      </c>
      <c r="P505" s="37">
        <f>IFERROR(INDEX(Реклама!#REF!,MATCH('Тех отчёт'!A505,Реклама!#REF!,0)),0)</f>
        <v>0</v>
      </c>
      <c r="Q505" s="37" t="e">
        <f>INDEX('Расшифровка отчёта'!#REF!,MATCH('Тех отчёт'!A505,'Расшифровка отчёта'!B:B,0))</f>
        <v>#REF!</v>
      </c>
      <c r="R505" s="37">
        <f>IFERROR(INDEX('Расшифровка отчёта'!L:L,MATCH('Тех отчёт'!A505,'Расшифровка отчёта'!B:B,0)),0)</f>
        <v>0</v>
      </c>
      <c r="S505" s="37">
        <f>SUMIF(Хранение!I:I,'Тех отчёт'!A505,Хранение!G:G)</f>
        <v>0</v>
      </c>
      <c r="T505" s="55">
        <f t="shared" si="31"/>
        <v>0</v>
      </c>
    </row>
    <row r="506" spans="1:20" x14ac:dyDescent="0.3">
      <c r="A506" s="30" t="s">
        <v>529</v>
      </c>
      <c r="C506" s="37" t="e">
        <f>INDEX(Себестоимость!B:B,MATCH('Тех отчёт'!A506,Себестоимость!A:A,0))</f>
        <v>#N/A</v>
      </c>
      <c r="D506" s="39">
        <f>SUMIF(Заказы!A:A,'Тех отчёт'!A506,Заказы!J:J)</f>
        <v>0</v>
      </c>
      <c r="E506" s="40">
        <f>SUMIF(Заказы!A:A,'Тех отчёт'!A506,Заказы!F:F)</f>
        <v>0</v>
      </c>
      <c r="F506" s="52">
        <f>INDEX('Расшифровка отчёта'!O:O,MATCH('Тех отчёт'!A506,'Расшифровка отчёта'!B:B,0))</f>
        <v>0</v>
      </c>
      <c r="G506" s="40">
        <f>INDEX('Расшифровка отчёта'!P:P,MATCH('Тех отчёт'!A506,'Расшифровка отчёта'!B:B,0))</f>
        <v>0</v>
      </c>
      <c r="H506" s="41" t="str">
        <f t="shared" si="28"/>
        <v>-</v>
      </c>
      <c r="I506" s="42">
        <f t="shared" si="29"/>
        <v>0</v>
      </c>
      <c r="J506" s="41" t="str">
        <f t="shared" si="30"/>
        <v>-</v>
      </c>
      <c r="L506" s="43" t="e">
        <f>AVERAGEIF('Начисления и компенсации по тов'!A:A,'Тех отчёт'!A506,'Начисления и компенсации по тов'!W:W)</f>
        <v>#DIV/0!</v>
      </c>
      <c r="M506" s="37">
        <f>INDEX('Расшифровка отчёта'!H:H,MATCH('Тех отчёт'!A506,'Расшифровка отчёта'!B:B,0))</f>
        <v>0</v>
      </c>
      <c r="N506" s="37">
        <f>IFERROR(INDEX('Расшифровка отчёта'!#REF!,MATCH('Тех отчёт'!A506,'Расшифровка отчёта'!B:B,0)),0)</f>
        <v>0</v>
      </c>
      <c r="O506" s="52">
        <f>INDEX('Расшифровка отчёта'!K:K,MATCH('Тех отчёт'!A506,'Расшифровка отчёта'!B:B,0))</f>
        <v>0</v>
      </c>
      <c r="P506" s="37">
        <f>IFERROR(INDEX(Реклама!#REF!,MATCH('Тех отчёт'!A506,Реклама!#REF!,0)),0)</f>
        <v>0</v>
      </c>
      <c r="Q506" s="37" t="e">
        <f>INDEX('Расшифровка отчёта'!#REF!,MATCH('Тех отчёт'!A506,'Расшифровка отчёта'!B:B,0))</f>
        <v>#REF!</v>
      </c>
      <c r="R506" s="37">
        <f>IFERROR(INDEX('Расшифровка отчёта'!L:L,MATCH('Тех отчёт'!A506,'Расшифровка отчёта'!B:B,0)),0)</f>
        <v>0</v>
      </c>
      <c r="S506" s="37">
        <f>SUMIF(Хранение!I:I,'Тех отчёт'!A506,Хранение!G:G)</f>
        <v>0</v>
      </c>
      <c r="T506" s="55">
        <f t="shared" si="31"/>
        <v>0</v>
      </c>
    </row>
    <row r="507" spans="1:20" x14ac:dyDescent="0.3">
      <c r="A507" s="30" t="s">
        <v>530</v>
      </c>
      <c r="C507" s="37" t="e">
        <f>INDEX(Себестоимость!B:B,MATCH('Тех отчёт'!A507,Себестоимость!A:A,0))</f>
        <v>#N/A</v>
      </c>
      <c r="D507" s="39">
        <f>SUMIF(Заказы!A:A,'Тех отчёт'!A507,Заказы!J:J)</f>
        <v>0</v>
      </c>
      <c r="E507" s="40">
        <f>SUMIF(Заказы!A:A,'Тех отчёт'!A507,Заказы!F:F)</f>
        <v>0</v>
      </c>
      <c r="F507" s="52">
        <f>INDEX('Расшифровка отчёта'!O:O,MATCH('Тех отчёт'!A507,'Расшифровка отчёта'!B:B,0))</f>
        <v>0</v>
      </c>
      <c r="G507" s="40">
        <f>INDEX('Расшифровка отчёта'!P:P,MATCH('Тех отчёт'!A507,'Расшифровка отчёта'!B:B,0))</f>
        <v>0</v>
      </c>
      <c r="H507" s="41" t="str">
        <f t="shared" si="28"/>
        <v>-</v>
      </c>
      <c r="I507" s="42">
        <f t="shared" si="29"/>
        <v>0</v>
      </c>
      <c r="J507" s="41" t="str">
        <f t="shared" si="30"/>
        <v>-</v>
      </c>
      <c r="L507" s="43" t="e">
        <f>AVERAGEIF('Начисления и компенсации по тов'!A:A,'Тех отчёт'!A507,'Начисления и компенсации по тов'!W:W)</f>
        <v>#DIV/0!</v>
      </c>
      <c r="M507" s="37">
        <f>INDEX('Расшифровка отчёта'!H:H,MATCH('Тех отчёт'!A507,'Расшифровка отчёта'!B:B,0))</f>
        <v>0</v>
      </c>
      <c r="N507" s="37">
        <f>IFERROR(INDEX('Расшифровка отчёта'!#REF!,MATCH('Тех отчёт'!A507,'Расшифровка отчёта'!B:B,0)),0)</f>
        <v>0</v>
      </c>
      <c r="O507" s="52">
        <f>INDEX('Расшифровка отчёта'!K:K,MATCH('Тех отчёт'!A507,'Расшифровка отчёта'!B:B,0))</f>
        <v>0</v>
      </c>
      <c r="P507" s="37">
        <f>IFERROR(INDEX(Реклама!#REF!,MATCH('Тех отчёт'!A507,Реклама!#REF!,0)),0)</f>
        <v>0</v>
      </c>
      <c r="Q507" s="37" t="e">
        <f>INDEX('Расшифровка отчёта'!#REF!,MATCH('Тех отчёт'!A507,'Расшифровка отчёта'!B:B,0))</f>
        <v>#REF!</v>
      </c>
      <c r="R507" s="37">
        <f>IFERROR(INDEX('Расшифровка отчёта'!L:L,MATCH('Тех отчёт'!A507,'Расшифровка отчёта'!B:B,0)),0)</f>
        <v>0</v>
      </c>
      <c r="S507" s="37">
        <f>SUMIF(Хранение!I:I,'Тех отчёт'!A507,Хранение!G:G)</f>
        <v>0</v>
      </c>
      <c r="T507" s="55">
        <f t="shared" si="31"/>
        <v>0</v>
      </c>
    </row>
    <row r="508" spans="1:20" x14ac:dyDescent="0.3">
      <c r="A508" s="30" t="s">
        <v>531</v>
      </c>
      <c r="C508" s="37" t="e">
        <f>INDEX(Себестоимость!B:B,MATCH('Тех отчёт'!A508,Себестоимость!A:A,0))</f>
        <v>#N/A</v>
      </c>
      <c r="D508" s="39">
        <f>SUMIF(Заказы!A:A,'Тех отчёт'!A508,Заказы!J:J)</f>
        <v>0</v>
      </c>
      <c r="E508" s="40">
        <f>SUMIF(Заказы!A:A,'Тех отчёт'!A508,Заказы!F:F)</f>
        <v>0</v>
      </c>
      <c r="F508" s="52">
        <f>INDEX('Расшифровка отчёта'!O:O,MATCH('Тех отчёт'!A508,'Расшифровка отчёта'!B:B,0))</f>
        <v>0</v>
      </c>
      <c r="G508" s="40">
        <f>INDEX('Расшифровка отчёта'!P:P,MATCH('Тех отчёт'!A508,'Расшифровка отчёта'!B:B,0))</f>
        <v>0</v>
      </c>
      <c r="H508" s="41" t="str">
        <f t="shared" si="28"/>
        <v>-</v>
      </c>
      <c r="I508" s="42">
        <f t="shared" si="29"/>
        <v>0</v>
      </c>
      <c r="J508" s="41" t="str">
        <f t="shared" si="30"/>
        <v>-</v>
      </c>
      <c r="L508" s="43" t="e">
        <f>AVERAGEIF('Начисления и компенсации по тов'!A:A,'Тех отчёт'!A508,'Начисления и компенсации по тов'!W:W)</f>
        <v>#DIV/0!</v>
      </c>
      <c r="M508" s="37">
        <f>INDEX('Расшифровка отчёта'!H:H,MATCH('Тех отчёт'!A508,'Расшифровка отчёта'!B:B,0))</f>
        <v>0</v>
      </c>
      <c r="N508" s="37">
        <f>IFERROR(INDEX('Расшифровка отчёта'!#REF!,MATCH('Тех отчёт'!A508,'Расшифровка отчёта'!B:B,0)),0)</f>
        <v>0</v>
      </c>
      <c r="O508" s="52">
        <f>INDEX('Расшифровка отчёта'!K:K,MATCH('Тех отчёт'!A508,'Расшифровка отчёта'!B:B,0))</f>
        <v>0</v>
      </c>
      <c r="P508" s="37">
        <f>IFERROR(INDEX(Реклама!#REF!,MATCH('Тех отчёт'!A508,Реклама!#REF!,0)),0)</f>
        <v>0</v>
      </c>
      <c r="Q508" s="37" t="e">
        <f>INDEX('Расшифровка отчёта'!#REF!,MATCH('Тех отчёт'!A508,'Расшифровка отчёта'!B:B,0))</f>
        <v>#REF!</v>
      </c>
      <c r="R508" s="37">
        <f>IFERROR(INDEX('Расшифровка отчёта'!L:L,MATCH('Тех отчёт'!A508,'Расшифровка отчёта'!B:B,0)),0)</f>
        <v>0</v>
      </c>
      <c r="S508" s="37">
        <f>SUMIF(Хранение!I:I,'Тех отчёт'!A508,Хранение!G:G)</f>
        <v>0</v>
      </c>
      <c r="T508" s="55">
        <f t="shared" si="31"/>
        <v>0</v>
      </c>
    </row>
    <row r="509" spans="1:20" x14ac:dyDescent="0.3">
      <c r="A509" s="30" t="s">
        <v>532</v>
      </c>
      <c r="C509" s="37" t="e">
        <f>INDEX(Себестоимость!B:B,MATCH('Тех отчёт'!A509,Себестоимость!A:A,0))</f>
        <v>#N/A</v>
      </c>
      <c r="D509" s="39">
        <f>SUMIF(Заказы!A:A,'Тех отчёт'!A509,Заказы!J:J)</f>
        <v>0</v>
      </c>
      <c r="E509" s="40">
        <f>SUMIF(Заказы!A:A,'Тех отчёт'!A509,Заказы!F:F)</f>
        <v>0</v>
      </c>
      <c r="F509" s="52">
        <f>INDEX('Расшифровка отчёта'!O:O,MATCH('Тех отчёт'!A509,'Расшифровка отчёта'!B:B,0))</f>
        <v>0</v>
      </c>
      <c r="G509" s="40">
        <f>INDEX('Расшифровка отчёта'!P:P,MATCH('Тех отчёт'!A509,'Расшифровка отчёта'!B:B,0))</f>
        <v>0</v>
      </c>
      <c r="H509" s="41" t="str">
        <f t="shared" si="28"/>
        <v>-</v>
      </c>
      <c r="I509" s="42">
        <f t="shared" si="29"/>
        <v>0</v>
      </c>
      <c r="J509" s="41" t="str">
        <f t="shared" si="30"/>
        <v>-</v>
      </c>
      <c r="L509" s="43" t="e">
        <f>AVERAGEIF('Начисления и компенсации по тов'!A:A,'Тех отчёт'!A509,'Начисления и компенсации по тов'!W:W)</f>
        <v>#DIV/0!</v>
      </c>
      <c r="M509" s="37">
        <f>INDEX('Расшифровка отчёта'!H:H,MATCH('Тех отчёт'!A509,'Расшифровка отчёта'!B:B,0))</f>
        <v>0</v>
      </c>
      <c r="N509" s="37">
        <f>IFERROR(INDEX('Расшифровка отчёта'!#REF!,MATCH('Тех отчёт'!A509,'Расшифровка отчёта'!B:B,0)),0)</f>
        <v>0</v>
      </c>
      <c r="O509" s="52">
        <f>INDEX('Расшифровка отчёта'!K:K,MATCH('Тех отчёт'!A509,'Расшифровка отчёта'!B:B,0))</f>
        <v>0</v>
      </c>
      <c r="P509" s="37">
        <f>IFERROR(INDEX(Реклама!#REF!,MATCH('Тех отчёт'!A509,Реклама!#REF!,0)),0)</f>
        <v>0</v>
      </c>
      <c r="Q509" s="37" t="e">
        <f>INDEX('Расшифровка отчёта'!#REF!,MATCH('Тех отчёт'!A509,'Расшифровка отчёта'!B:B,0))</f>
        <v>#REF!</v>
      </c>
      <c r="R509" s="37">
        <f>IFERROR(INDEX('Расшифровка отчёта'!L:L,MATCH('Тех отчёт'!A509,'Расшифровка отчёта'!B:B,0)),0)</f>
        <v>0</v>
      </c>
      <c r="S509" s="37">
        <f>SUMIF(Хранение!I:I,'Тех отчёт'!A509,Хранение!G:G)</f>
        <v>0</v>
      </c>
      <c r="T509" s="55">
        <f t="shared" si="31"/>
        <v>0</v>
      </c>
    </row>
    <row r="510" spans="1:20" x14ac:dyDescent="0.3">
      <c r="A510" s="30" t="s">
        <v>533</v>
      </c>
      <c r="C510" s="37" t="e">
        <f>INDEX(Себестоимость!B:B,MATCH('Тех отчёт'!A510,Себестоимость!A:A,0))</f>
        <v>#N/A</v>
      </c>
      <c r="D510" s="39">
        <f>SUMIF(Заказы!A:A,'Тех отчёт'!A510,Заказы!J:J)</f>
        <v>0</v>
      </c>
      <c r="E510" s="40">
        <f>SUMIF(Заказы!A:A,'Тех отчёт'!A510,Заказы!F:F)</f>
        <v>0</v>
      </c>
      <c r="F510" s="52">
        <f>INDEX('Расшифровка отчёта'!O:O,MATCH('Тех отчёт'!A510,'Расшифровка отчёта'!B:B,0))</f>
        <v>0</v>
      </c>
      <c r="G510" s="40">
        <f>INDEX('Расшифровка отчёта'!P:P,MATCH('Тех отчёт'!A510,'Расшифровка отчёта'!B:B,0))</f>
        <v>0</v>
      </c>
      <c r="H510" s="41" t="str">
        <f t="shared" si="28"/>
        <v>-</v>
      </c>
      <c r="I510" s="42">
        <f t="shared" si="29"/>
        <v>0</v>
      </c>
      <c r="J510" s="41" t="str">
        <f t="shared" si="30"/>
        <v>-</v>
      </c>
      <c r="L510" s="43" t="e">
        <f>AVERAGEIF('Начисления и компенсации по тов'!A:A,'Тех отчёт'!A510,'Начисления и компенсации по тов'!W:W)</f>
        <v>#DIV/0!</v>
      </c>
      <c r="M510" s="37">
        <f>INDEX('Расшифровка отчёта'!H:H,MATCH('Тех отчёт'!A510,'Расшифровка отчёта'!B:B,0))</f>
        <v>0</v>
      </c>
      <c r="N510" s="37">
        <f>IFERROR(INDEX('Расшифровка отчёта'!#REF!,MATCH('Тех отчёт'!A510,'Расшифровка отчёта'!B:B,0)),0)</f>
        <v>0</v>
      </c>
      <c r="O510" s="52">
        <f>INDEX('Расшифровка отчёта'!K:K,MATCH('Тех отчёт'!A510,'Расшифровка отчёта'!B:B,0))</f>
        <v>0</v>
      </c>
      <c r="P510" s="37">
        <f>IFERROR(INDEX(Реклама!#REF!,MATCH('Тех отчёт'!A510,Реклама!#REF!,0)),0)</f>
        <v>0</v>
      </c>
      <c r="Q510" s="37" t="e">
        <f>INDEX('Расшифровка отчёта'!#REF!,MATCH('Тех отчёт'!A510,'Расшифровка отчёта'!B:B,0))</f>
        <v>#REF!</v>
      </c>
      <c r="R510" s="37">
        <f>IFERROR(INDEX('Расшифровка отчёта'!L:L,MATCH('Тех отчёт'!A510,'Расшифровка отчёта'!B:B,0)),0)</f>
        <v>0</v>
      </c>
      <c r="S510" s="37">
        <f>SUMIF(Хранение!I:I,'Тех отчёт'!A510,Хранение!G:G)</f>
        <v>0</v>
      </c>
      <c r="T510" s="55">
        <f t="shared" si="31"/>
        <v>0</v>
      </c>
    </row>
    <row r="511" spans="1:20" x14ac:dyDescent="0.3">
      <c r="A511" s="30" t="s">
        <v>534</v>
      </c>
      <c r="C511" s="37" t="e">
        <f>INDEX(Себестоимость!B:B,MATCH('Тех отчёт'!A511,Себестоимость!A:A,0))</f>
        <v>#N/A</v>
      </c>
      <c r="D511" s="39">
        <f>SUMIF(Заказы!A:A,'Тех отчёт'!A511,Заказы!J:J)</f>
        <v>0</v>
      </c>
      <c r="E511" s="40">
        <f>SUMIF(Заказы!A:A,'Тех отчёт'!A511,Заказы!F:F)</f>
        <v>0</v>
      </c>
      <c r="F511" s="52">
        <f>INDEX('Расшифровка отчёта'!O:O,MATCH('Тех отчёт'!A511,'Расшифровка отчёта'!B:B,0))</f>
        <v>0</v>
      </c>
      <c r="G511" s="40">
        <f>INDEX('Расшифровка отчёта'!P:P,MATCH('Тех отчёт'!A511,'Расшифровка отчёта'!B:B,0))</f>
        <v>0</v>
      </c>
      <c r="H511" s="41" t="str">
        <f t="shared" si="28"/>
        <v>-</v>
      </c>
      <c r="I511" s="42">
        <f t="shared" si="29"/>
        <v>0</v>
      </c>
      <c r="J511" s="41" t="str">
        <f t="shared" si="30"/>
        <v>-</v>
      </c>
      <c r="L511" s="43" t="e">
        <f>AVERAGEIF('Начисления и компенсации по тов'!A:A,'Тех отчёт'!A511,'Начисления и компенсации по тов'!W:W)</f>
        <v>#DIV/0!</v>
      </c>
      <c r="M511" s="37">
        <f>INDEX('Расшифровка отчёта'!H:H,MATCH('Тех отчёт'!A511,'Расшифровка отчёта'!B:B,0))</f>
        <v>0</v>
      </c>
      <c r="N511" s="37">
        <f>IFERROR(INDEX('Расшифровка отчёта'!#REF!,MATCH('Тех отчёт'!A511,'Расшифровка отчёта'!B:B,0)),0)</f>
        <v>0</v>
      </c>
      <c r="O511" s="52">
        <f>INDEX('Расшифровка отчёта'!K:K,MATCH('Тех отчёт'!A511,'Расшифровка отчёта'!B:B,0))</f>
        <v>0</v>
      </c>
      <c r="P511" s="37">
        <f>IFERROR(INDEX(Реклама!#REF!,MATCH('Тех отчёт'!A511,Реклама!#REF!,0)),0)</f>
        <v>0</v>
      </c>
      <c r="Q511" s="37" t="e">
        <f>INDEX('Расшифровка отчёта'!#REF!,MATCH('Тех отчёт'!A511,'Расшифровка отчёта'!B:B,0))</f>
        <v>#REF!</v>
      </c>
      <c r="R511" s="37">
        <f>IFERROR(INDEX('Расшифровка отчёта'!L:L,MATCH('Тех отчёт'!A511,'Расшифровка отчёта'!B:B,0)),0)</f>
        <v>0</v>
      </c>
      <c r="S511" s="37">
        <f>SUMIF(Хранение!I:I,'Тех отчёт'!A511,Хранение!G:G)</f>
        <v>0</v>
      </c>
      <c r="T511" s="55">
        <f t="shared" si="31"/>
        <v>0</v>
      </c>
    </row>
    <row r="512" spans="1:20" x14ac:dyDescent="0.3">
      <c r="A512" s="30" t="s">
        <v>535</v>
      </c>
      <c r="C512" s="37" t="e">
        <f>INDEX(Себестоимость!B:B,MATCH('Тех отчёт'!A512,Себестоимость!A:A,0))</f>
        <v>#N/A</v>
      </c>
      <c r="D512" s="39">
        <f>SUMIF(Заказы!A:A,'Тех отчёт'!A512,Заказы!J:J)</f>
        <v>0</v>
      </c>
      <c r="E512" s="40">
        <f>SUMIF(Заказы!A:A,'Тех отчёт'!A512,Заказы!F:F)</f>
        <v>0</v>
      </c>
      <c r="F512" s="52">
        <f>INDEX('Расшифровка отчёта'!O:O,MATCH('Тех отчёт'!A512,'Расшифровка отчёта'!B:B,0))</f>
        <v>0</v>
      </c>
      <c r="G512" s="40">
        <f>INDEX('Расшифровка отчёта'!P:P,MATCH('Тех отчёт'!A512,'Расшифровка отчёта'!B:B,0))</f>
        <v>0</v>
      </c>
      <c r="H512" s="41" t="str">
        <f t="shared" si="28"/>
        <v>-</v>
      </c>
      <c r="I512" s="42">
        <f t="shared" si="29"/>
        <v>0</v>
      </c>
      <c r="J512" s="41" t="str">
        <f t="shared" si="30"/>
        <v>-</v>
      </c>
      <c r="L512" s="43" t="e">
        <f>AVERAGEIF('Начисления и компенсации по тов'!A:A,'Тех отчёт'!A512,'Начисления и компенсации по тов'!W:W)</f>
        <v>#DIV/0!</v>
      </c>
      <c r="M512" s="37">
        <f>INDEX('Расшифровка отчёта'!H:H,MATCH('Тех отчёт'!A512,'Расшифровка отчёта'!B:B,0))</f>
        <v>0</v>
      </c>
      <c r="N512" s="37">
        <f>IFERROR(INDEX('Расшифровка отчёта'!#REF!,MATCH('Тех отчёт'!A512,'Расшифровка отчёта'!B:B,0)),0)</f>
        <v>0</v>
      </c>
      <c r="O512" s="52">
        <f>INDEX('Расшифровка отчёта'!K:K,MATCH('Тех отчёт'!A512,'Расшифровка отчёта'!B:B,0))</f>
        <v>0</v>
      </c>
      <c r="P512" s="37">
        <f>IFERROR(INDEX(Реклама!#REF!,MATCH('Тех отчёт'!A512,Реклама!#REF!,0)),0)</f>
        <v>0</v>
      </c>
      <c r="Q512" s="37" t="e">
        <f>INDEX('Расшифровка отчёта'!#REF!,MATCH('Тех отчёт'!A512,'Расшифровка отчёта'!B:B,0))</f>
        <v>#REF!</v>
      </c>
      <c r="R512" s="37">
        <f>IFERROR(INDEX('Расшифровка отчёта'!L:L,MATCH('Тех отчёт'!A512,'Расшифровка отчёта'!B:B,0)),0)</f>
        <v>0</v>
      </c>
      <c r="S512" s="37">
        <f>SUMIF(Хранение!I:I,'Тех отчёт'!A512,Хранение!G:G)</f>
        <v>0</v>
      </c>
      <c r="T512" s="55">
        <f t="shared" si="31"/>
        <v>0</v>
      </c>
    </row>
    <row r="513" spans="1:20" x14ac:dyDescent="0.3">
      <c r="A513" s="30" t="s">
        <v>536</v>
      </c>
      <c r="C513" s="37" t="e">
        <f>INDEX(Себестоимость!B:B,MATCH('Тех отчёт'!A513,Себестоимость!A:A,0))</f>
        <v>#N/A</v>
      </c>
      <c r="D513" s="39">
        <f>SUMIF(Заказы!A:A,'Тех отчёт'!A513,Заказы!J:J)</f>
        <v>0</v>
      </c>
      <c r="E513" s="40">
        <f>SUMIF(Заказы!A:A,'Тех отчёт'!A513,Заказы!F:F)</f>
        <v>0</v>
      </c>
      <c r="F513" s="52">
        <f>INDEX('Расшифровка отчёта'!O:O,MATCH('Тех отчёт'!A513,'Расшифровка отчёта'!B:B,0))</f>
        <v>0</v>
      </c>
      <c r="G513" s="40">
        <f>INDEX('Расшифровка отчёта'!P:P,MATCH('Тех отчёт'!A513,'Расшифровка отчёта'!B:B,0))</f>
        <v>0</v>
      </c>
      <c r="H513" s="41" t="str">
        <f t="shared" si="28"/>
        <v>-</v>
      </c>
      <c r="I513" s="42">
        <f t="shared" si="29"/>
        <v>0</v>
      </c>
      <c r="J513" s="41" t="str">
        <f t="shared" si="30"/>
        <v>-</v>
      </c>
      <c r="L513" s="43" t="e">
        <f>AVERAGEIF('Начисления и компенсации по тов'!A:A,'Тех отчёт'!A513,'Начисления и компенсации по тов'!W:W)</f>
        <v>#DIV/0!</v>
      </c>
      <c r="M513" s="37">
        <f>INDEX('Расшифровка отчёта'!H:H,MATCH('Тех отчёт'!A513,'Расшифровка отчёта'!B:B,0))</f>
        <v>0</v>
      </c>
      <c r="N513" s="37">
        <f>IFERROR(INDEX('Расшифровка отчёта'!#REF!,MATCH('Тех отчёт'!A513,'Расшифровка отчёта'!B:B,0)),0)</f>
        <v>0</v>
      </c>
      <c r="O513" s="52">
        <f>INDEX('Расшифровка отчёта'!K:K,MATCH('Тех отчёт'!A513,'Расшифровка отчёта'!B:B,0))</f>
        <v>0</v>
      </c>
      <c r="P513" s="37">
        <f>IFERROR(INDEX(Реклама!#REF!,MATCH('Тех отчёт'!A513,Реклама!#REF!,0)),0)</f>
        <v>0</v>
      </c>
      <c r="Q513" s="37" t="e">
        <f>INDEX('Расшифровка отчёта'!#REF!,MATCH('Тех отчёт'!A513,'Расшифровка отчёта'!B:B,0))</f>
        <v>#REF!</v>
      </c>
      <c r="R513" s="37">
        <f>IFERROR(INDEX('Расшифровка отчёта'!L:L,MATCH('Тех отчёт'!A513,'Расшифровка отчёта'!B:B,0)),0)</f>
        <v>0</v>
      </c>
      <c r="S513" s="37">
        <f>SUMIF(Хранение!I:I,'Тех отчёт'!A513,Хранение!G:G)</f>
        <v>0</v>
      </c>
      <c r="T513" s="55">
        <f t="shared" si="31"/>
        <v>0</v>
      </c>
    </row>
    <row r="514" spans="1:20" x14ac:dyDescent="0.3">
      <c r="A514" s="30" t="s">
        <v>537</v>
      </c>
      <c r="C514" s="37" t="e">
        <f>INDEX(Себестоимость!B:B,MATCH('Тех отчёт'!A514,Себестоимость!A:A,0))</f>
        <v>#N/A</v>
      </c>
      <c r="D514" s="39">
        <f>SUMIF(Заказы!A:A,'Тех отчёт'!A514,Заказы!J:J)</f>
        <v>0</v>
      </c>
      <c r="E514" s="40">
        <f>SUMIF(Заказы!A:A,'Тех отчёт'!A514,Заказы!F:F)</f>
        <v>0</v>
      </c>
      <c r="F514" s="52">
        <f>INDEX('Расшифровка отчёта'!O:O,MATCH('Тех отчёт'!A514,'Расшифровка отчёта'!B:B,0))</f>
        <v>0</v>
      </c>
      <c r="G514" s="40">
        <f>INDEX('Расшифровка отчёта'!P:P,MATCH('Тех отчёт'!A514,'Расшифровка отчёта'!B:B,0))</f>
        <v>0</v>
      </c>
      <c r="H514" s="41" t="str">
        <f t="shared" si="28"/>
        <v>-</v>
      </c>
      <c r="I514" s="42">
        <f t="shared" si="29"/>
        <v>0</v>
      </c>
      <c r="J514" s="41" t="str">
        <f t="shared" si="30"/>
        <v>-</v>
      </c>
      <c r="L514" s="43" t="e">
        <f>AVERAGEIF('Начисления и компенсации по тов'!A:A,'Тех отчёт'!A514,'Начисления и компенсации по тов'!W:W)</f>
        <v>#DIV/0!</v>
      </c>
      <c r="M514" s="37">
        <f>INDEX('Расшифровка отчёта'!H:H,MATCH('Тех отчёт'!A514,'Расшифровка отчёта'!B:B,0))</f>
        <v>0</v>
      </c>
      <c r="N514" s="37">
        <f>IFERROR(INDEX('Расшифровка отчёта'!#REF!,MATCH('Тех отчёт'!A514,'Расшифровка отчёта'!B:B,0)),0)</f>
        <v>0</v>
      </c>
      <c r="O514" s="52">
        <f>INDEX('Расшифровка отчёта'!K:K,MATCH('Тех отчёт'!A514,'Расшифровка отчёта'!B:B,0))</f>
        <v>0</v>
      </c>
      <c r="P514" s="37">
        <f>IFERROR(INDEX(Реклама!#REF!,MATCH('Тех отчёт'!A514,Реклама!#REF!,0)),0)</f>
        <v>0</v>
      </c>
      <c r="Q514" s="37" t="e">
        <f>INDEX('Расшифровка отчёта'!#REF!,MATCH('Тех отчёт'!A514,'Расшифровка отчёта'!B:B,0))</f>
        <v>#REF!</v>
      </c>
      <c r="R514" s="37">
        <f>IFERROR(INDEX('Расшифровка отчёта'!L:L,MATCH('Тех отчёт'!A514,'Расшифровка отчёта'!B:B,0)),0)</f>
        <v>0</v>
      </c>
      <c r="S514" s="37">
        <f>SUMIF(Хранение!I:I,'Тех отчёт'!A514,Хранение!G:G)</f>
        <v>0</v>
      </c>
      <c r="T514" s="55">
        <f t="shared" si="31"/>
        <v>0</v>
      </c>
    </row>
    <row r="515" spans="1:20" x14ac:dyDescent="0.3">
      <c r="A515" s="30" t="s">
        <v>538</v>
      </c>
      <c r="C515" s="37" t="e">
        <f>INDEX(Себестоимость!B:B,MATCH('Тех отчёт'!A515,Себестоимость!A:A,0))</f>
        <v>#N/A</v>
      </c>
      <c r="D515" s="39">
        <f>SUMIF(Заказы!A:A,'Тех отчёт'!A515,Заказы!J:J)</f>
        <v>0</v>
      </c>
      <c r="E515" s="40">
        <f>SUMIF(Заказы!A:A,'Тех отчёт'!A515,Заказы!F:F)</f>
        <v>0</v>
      </c>
      <c r="F515" s="52">
        <f>INDEX('Расшифровка отчёта'!O:O,MATCH('Тех отчёт'!A515,'Расшифровка отчёта'!B:B,0))</f>
        <v>0</v>
      </c>
      <c r="G515" s="40">
        <f>INDEX('Расшифровка отчёта'!P:P,MATCH('Тех отчёт'!A515,'Расшифровка отчёта'!B:B,0))</f>
        <v>0</v>
      </c>
      <c r="H515" s="41" t="str">
        <f t="shared" si="28"/>
        <v>-</v>
      </c>
      <c r="I515" s="42">
        <f t="shared" si="29"/>
        <v>0</v>
      </c>
      <c r="J515" s="41" t="str">
        <f t="shared" si="30"/>
        <v>-</v>
      </c>
      <c r="L515" s="43" t="e">
        <f>AVERAGEIF('Начисления и компенсации по тов'!A:A,'Тех отчёт'!A515,'Начисления и компенсации по тов'!W:W)</f>
        <v>#DIV/0!</v>
      </c>
      <c r="M515" s="37">
        <f>INDEX('Расшифровка отчёта'!H:H,MATCH('Тех отчёт'!A515,'Расшифровка отчёта'!B:B,0))</f>
        <v>0</v>
      </c>
      <c r="N515" s="37">
        <f>IFERROR(INDEX('Расшифровка отчёта'!#REF!,MATCH('Тех отчёт'!A515,'Расшифровка отчёта'!B:B,0)),0)</f>
        <v>0</v>
      </c>
      <c r="O515" s="52">
        <f>INDEX('Расшифровка отчёта'!K:K,MATCH('Тех отчёт'!A515,'Расшифровка отчёта'!B:B,0))</f>
        <v>0</v>
      </c>
      <c r="P515" s="37">
        <f>IFERROR(INDEX(Реклама!#REF!,MATCH('Тех отчёт'!A515,Реклама!#REF!,0)),0)</f>
        <v>0</v>
      </c>
      <c r="Q515" s="37" t="e">
        <f>INDEX('Расшифровка отчёта'!#REF!,MATCH('Тех отчёт'!A515,'Расшифровка отчёта'!B:B,0))</f>
        <v>#REF!</v>
      </c>
      <c r="R515" s="37">
        <f>IFERROR(INDEX('Расшифровка отчёта'!L:L,MATCH('Тех отчёт'!A515,'Расшифровка отчёта'!B:B,0)),0)</f>
        <v>0</v>
      </c>
      <c r="S515" s="37">
        <f>SUMIF(Хранение!I:I,'Тех отчёт'!A515,Хранение!G:G)</f>
        <v>0</v>
      </c>
      <c r="T515" s="55">
        <f t="shared" si="31"/>
        <v>0</v>
      </c>
    </row>
    <row r="516" spans="1:20" x14ac:dyDescent="0.3">
      <c r="A516" s="30" t="s">
        <v>539</v>
      </c>
      <c r="C516" s="37" t="e">
        <f>INDEX(Себестоимость!B:B,MATCH('Тех отчёт'!A516,Себестоимость!A:A,0))</f>
        <v>#N/A</v>
      </c>
      <c r="D516" s="39">
        <f>SUMIF(Заказы!A:A,'Тех отчёт'!A516,Заказы!J:J)</f>
        <v>0</v>
      </c>
      <c r="E516" s="40">
        <f>SUMIF(Заказы!A:A,'Тех отчёт'!A516,Заказы!F:F)</f>
        <v>0</v>
      </c>
      <c r="F516" s="52">
        <f>INDEX('Расшифровка отчёта'!O:O,MATCH('Тех отчёт'!A516,'Расшифровка отчёта'!B:B,0))</f>
        <v>0</v>
      </c>
      <c r="G516" s="40">
        <f>INDEX('Расшифровка отчёта'!P:P,MATCH('Тех отчёт'!A516,'Расшифровка отчёта'!B:B,0))</f>
        <v>0</v>
      </c>
      <c r="H516" s="41" t="str">
        <f t="shared" ref="H516:H579" si="32">IFERROR(G516/E516,"-")</f>
        <v>-</v>
      </c>
      <c r="I516" s="42">
        <f t="shared" ref="I516:I579" si="33">IFERROR((F516-M516-N516-(O516*G516)-(C516*G516)-P516-Q516-R516-S516-T516),0)</f>
        <v>0</v>
      </c>
      <c r="J516" s="41" t="str">
        <f t="shared" ref="J516:J579" si="34">IFERROR(I516/F516,"-")</f>
        <v>-</v>
      </c>
      <c r="L516" s="43" t="e">
        <f>AVERAGEIF('Начисления и компенсации по тов'!A:A,'Тех отчёт'!A516,'Начисления и компенсации по тов'!W:W)</f>
        <v>#DIV/0!</v>
      </c>
      <c r="M516" s="37">
        <f>INDEX('Расшифровка отчёта'!H:H,MATCH('Тех отчёт'!A516,'Расшифровка отчёта'!B:B,0))</f>
        <v>0</v>
      </c>
      <c r="N516" s="37">
        <f>IFERROR(INDEX('Расшифровка отчёта'!#REF!,MATCH('Тех отчёт'!A516,'Расшифровка отчёта'!B:B,0)),0)</f>
        <v>0</v>
      </c>
      <c r="O516" s="52">
        <f>INDEX('Расшифровка отчёта'!K:K,MATCH('Тех отчёт'!A516,'Расшифровка отчёта'!B:B,0))</f>
        <v>0</v>
      </c>
      <c r="P516" s="37">
        <f>IFERROR(INDEX(Реклама!#REF!,MATCH('Тех отчёт'!A516,Реклама!#REF!,0)),0)</f>
        <v>0</v>
      </c>
      <c r="Q516" s="37" t="e">
        <f>INDEX('Расшифровка отчёта'!#REF!,MATCH('Тех отчёт'!A516,'Расшифровка отчёта'!B:B,0))</f>
        <v>#REF!</v>
      </c>
      <c r="R516" s="37">
        <f>IFERROR(INDEX('Расшифровка отчёта'!L:L,MATCH('Тех отчёт'!A516,'Расшифровка отчёта'!B:B,0)),0)</f>
        <v>0</v>
      </c>
      <c r="S516" s="37">
        <f>SUMIF(Хранение!I:I,'Тех отчёт'!A516,Хранение!G:G)</f>
        <v>0</v>
      </c>
      <c r="T516" s="55">
        <f t="shared" ref="T516:T579" si="35">F516*$T$2</f>
        <v>0</v>
      </c>
    </row>
    <row r="517" spans="1:20" x14ac:dyDescent="0.3">
      <c r="A517" s="30" t="s">
        <v>540</v>
      </c>
      <c r="C517" s="37" t="e">
        <f>INDEX(Себестоимость!B:B,MATCH('Тех отчёт'!A517,Себестоимость!A:A,0))</f>
        <v>#N/A</v>
      </c>
      <c r="D517" s="39">
        <f>SUMIF(Заказы!A:A,'Тех отчёт'!A517,Заказы!J:J)</f>
        <v>0</v>
      </c>
      <c r="E517" s="40">
        <f>SUMIF(Заказы!A:A,'Тех отчёт'!A517,Заказы!F:F)</f>
        <v>0</v>
      </c>
      <c r="F517" s="52">
        <f>INDEX('Расшифровка отчёта'!O:O,MATCH('Тех отчёт'!A517,'Расшифровка отчёта'!B:B,0))</f>
        <v>0</v>
      </c>
      <c r="G517" s="40">
        <f>INDEX('Расшифровка отчёта'!P:P,MATCH('Тех отчёт'!A517,'Расшифровка отчёта'!B:B,0))</f>
        <v>0</v>
      </c>
      <c r="H517" s="41" t="str">
        <f t="shared" si="32"/>
        <v>-</v>
      </c>
      <c r="I517" s="42">
        <f t="shared" si="33"/>
        <v>0</v>
      </c>
      <c r="J517" s="41" t="str">
        <f t="shared" si="34"/>
        <v>-</v>
      </c>
      <c r="L517" s="43" t="e">
        <f>AVERAGEIF('Начисления и компенсации по тов'!A:A,'Тех отчёт'!A517,'Начисления и компенсации по тов'!W:W)</f>
        <v>#DIV/0!</v>
      </c>
      <c r="M517" s="37">
        <f>INDEX('Расшифровка отчёта'!H:H,MATCH('Тех отчёт'!A517,'Расшифровка отчёта'!B:B,0))</f>
        <v>0</v>
      </c>
      <c r="N517" s="37">
        <f>IFERROR(INDEX('Расшифровка отчёта'!#REF!,MATCH('Тех отчёт'!A517,'Расшифровка отчёта'!B:B,0)),0)</f>
        <v>0</v>
      </c>
      <c r="O517" s="52">
        <f>INDEX('Расшифровка отчёта'!K:K,MATCH('Тех отчёт'!A517,'Расшифровка отчёта'!B:B,0))</f>
        <v>0</v>
      </c>
      <c r="P517" s="37">
        <f>IFERROR(INDEX(Реклама!#REF!,MATCH('Тех отчёт'!A517,Реклама!#REF!,0)),0)</f>
        <v>0</v>
      </c>
      <c r="Q517" s="37" t="e">
        <f>INDEX('Расшифровка отчёта'!#REF!,MATCH('Тех отчёт'!A517,'Расшифровка отчёта'!B:B,0))</f>
        <v>#REF!</v>
      </c>
      <c r="R517" s="37">
        <f>IFERROR(INDEX('Расшифровка отчёта'!L:L,MATCH('Тех отчёт'!A517,'Расшифровка отчёта'!B:B,0)),0)</f>
        <v>0</v>
      </c>
      <c r="S517" s="37">
        <f>SUMIF(Хранение!I:I,'Тех отчёт'!A517,Хранение!G:G)</f>
        <v>0</v>
      </c>
      <c r="T517" s="55">
        <f t="shared" si="35"/>
        <v>0</v>
      </c>
    </row>
    <row r="518" spans="1:20" x14ac:dyDescent="0.3">
      <c r="A518" s="30" t="s">
        <v>541</v>
      </c>
      <c r="C518" s="37" t="e">
        <f>INDEX(Себестоимость!B:B,MATCH('Тех отчёт'!A518,Себестоимость!A:A,0))</f>
        <v>#N/A</v>
      </c>
      <c r="D518" s="39">
        <f>SUMIF(Заказы!A:A,'Тех отчёт'!A518,Заказы!J:J)</f>
        <v>0</v>
      </c>
      <c r="E518" s="40">
        <f>SUMIF(Заказы!A:A,'Тех отчёт'!A518,Заказы!F:F)</f>
        <v>0</v>
      </c>
      <c r="F518" s="52">
        <f>INDEX('Расшифровка отчёта'!O:O,MATCH('Тех отчёт'!A518,'Расшифровка отчёта'!B:B,0))</f>
        <v>0</v>
      </c>
      <c r="G518" s="40">
        <f>INDEX('Расшифровка отчёта'!P:P,MATCH('Тех отчёт'!A518,'Расшифровка отчёта'!B:B,0))</f>
        <v>0</v>
      </c>
      <c r="H518" s="41" t="str">
        <f t="shared" si="32"/>
        <v>-</v>
      </c>
      <c r="I518" s="42">
        <f t="shared" si="33"/>
        <v>0</v>
      </c>
      <c r="J518" s="41" t="str">
        <f t="shared" si="34"/>
        <v>-</v>
      </c>
      <c r="L518" s="43" t="e">
        <f>AVERAGEIF('Начисления и компенсации по тов'!A:A,'Тех отчёт'!A518,'Начисления и компенсации по тов'!W:W)</f>
        <v>#DIV/0!</v>
      </c>
      <c r="M518" s="37">
        <f>INDEX('Расшифровка отчёта'!H:H,MATCH('Тех отчёт'!A518,'Расшифровка отчёта'!B:B,0))</f>
        <v>0</v>
      </c>
      <c r="N518" s="37">
        <f>IFERROR(INDEX('Расшифровка отчёта'!#REF!,MATCH('Тех отчёт'!A518,'Расшифровка отчёта'!B:B,0)),0)</f>
        <v>0</v>
      </c>
      <c r="O518" s="52">
        <f>INDEX('Расшифровка отчёта'!K:K,MATCH('Тех отчёт'!A518,'Расшифровка отчёта'!B:B,0))</f>
        <v>0</v>
      </c>
      <c r="P518" s="37">
        <f>IFERROR(INDEX(Реклама!#REF!,MATCH('Тех отчёт'!A518,Реклама!#REF!,0)),0)</f>
        <v>0</v>
      </c>
      <c r="Q518" s="37" t="e">
        <f>INDEX('Расшифровка отчёта'!#REF!,MATCH('Тех отчёт'!A518,'Расшифровка отчёта'!B:B,0))</f>
        <v>#REF!</v>
      </c>
      <c r="R518" s="37">
        <f>IFERROR(INDEX('Расшифровка отчёта'!L:L,MATCH('Тех отчёт'!A518,'Расшифровка отчёта'!B:B,0)),0)</f>
        <v>0</v>
      </c>
      <c r="S518" s="37">
        <f>SUMIF(Хранение!I:I,'Тех отчёт'!A518,Хранение!G:G)</f>
        <v>0</v>
      </c>
      <c r="T518" s="55">
        <f t="shared" si="35"/>
        <v>0</v>
      </c>
    </row>
    <row r="519" spans="1:20" x14ac:dyDescent="0.3">
      <c r="A519" s="30" t="s">
        <v>542</v>
      </c>
      <c r="C519" s="37" t="e">
        <f>INDEX(Себестоимость!B:B,MATCH('Тех отчёт'!A519,Себестоимость!A:A,0))</f>
        <v>#N/A</v>
      </c>
      <c r="D519" s="39">
        <f>SUMIF(Заказы!A:A,'Тех отчёт'!A519,Заказы!J:J)</f>
        <v>0</v>
      </c>
      <c r="E519" s="40">
        <f>SUMIF(Заказы!A:A,'Тех отчёт'!A519,Заказы!F:F)</f>
        <v>0</v>
      </c>
      <c r="F519" s="52">
        <f>INDEX('Расшифровка отчёта'!O:O,MATCH('Тех отчёт'!A519,'Расшифровка отчёта'!B:B,0))</f>
        <v>0</v>
      </c>
      <c r="G519" s="40">
        <f>INDEX('Расшифровка отчёта'!P:P,MATCH('Тех отчёт'!A519,'Расшифровка отчёта'!B:B,0))</f>
        <v>0</v>
      </c>
      <c r="H519" s="41" t="str">
        <f t="shared" si="32"/>
        <v>-</v>
      </c>
      <c r="I519" s="42">
        <f t="shared" si="33"/>
        <v>0</v>
      </c>
      <c r="J519" s="41" t="str">
        <f t="shared" si="34"/>
        <v>-</v>
      </c>
      <c r="L519" s="43" t="e">
        <f>AVERAGEIF('Начисления и компенсации по тов'!A:A,'Тех отчёт'!A519,'Начисления и компенсации по тов'!W:W)</f>
        <v>#DIV/0!</v>
      </c>
      <c r="M519" s="37">
        <f>INDEX('Расшифровка отчёта'!H:H,MATCH('Тех отчёт'!A519,'Расшифровка отчёта'!B:B,0))</f>
        <v>0</v>
      </c>
      <c r="N519" s="37">
        <f>IFERROR(INDEX('Расшифровка отчёта'!#REF!,MATCH('Тех отчёт'!A519,'Расшифровка отчёта'!B:B,0)),0)</f>
        <v>0</v>
      </c>
      <c r="O519" s="52">
        <f>INDEX('Расшифровка отчёта'!K:K,MATCH('Тех отчёт'!A519,'Расшифровка отчёта'!B:B,0))</f>
        <v>0</v>
      </c>
      <c r="P519" s="37">
        <f>IFERROR(INDEX(Реклама!#REF!,MATCH('Тех отчёт'!A519,Реклама!#REF!,0)),0)</f>
        <v>0</v>
      </c>
      <c r="Q519" s="37" t="e">
        <f>INDEX('Расшифровка отчёта'!#REF!,MATCH('Тех отчёт'!A519,'Расшифровка отчёта'!B:B,0))</f>
        <v>#REF!</v>
      </c>
      <c r="R519" s="37">
        <f>IFERROR(INDEX('Расшифровка отчёта'!L:L,MATCH('Тех отчёт'!A519,'Расшифровка отчёта'!B:B,0)),0)</f>
        <v>0</v>
      </c>
      <c r="S519" s="37">
        <f>SUMIF(Хранение!I:I,'Тех отчёт'!A519,Хранение!G:G)</f>
        <v>0</v>
      </c>
      <c r="T519" s="55">
        <f t="shared" si="35"/>
        <v>0</v>
      </c>
    </row>
    <row r="520" spans="1:20" x14ac:dyDescent="0.3">
      <c r="A520" s="30" t="s">
        <v>543</v>
      </c>
      <c r="C520" s="37" t="e">
        <f>INDEX(Себестоимость!B:B,MATCH('Тех отчёт'!A520,Себестоимость!A:A,0))</f>
        <v>#N/A</v>
      </c>
      <c r="D520" s="39">
        <f>SUMIF(Заказы!A:A,'Тех отчёт'!A520,Заказы!J:J)</f>
        <v>0</v>
      </c>
      <c r="E520" s="40">
        <f>SUMIF(Заказы!A:A,'Тех отчёт'!A520,Заказы!F:F)</f>
        <v>0</v>
      </c>
      <c r="F520" s="52">
        <f>INDEX('Расшифровка отчёта'!O:O,MATCH('Тех отчёт'!A520,'Расшифровка отчёта'!B:B,0))</f>
        <v>0</v>
      </c>
      <c r="G520" s="40">
        <f>INDEX('Расшифровка отчёта'!P:P,MATCH('Тех отчёт'!A520,'Расшифровка отчёта'!B:B,0))</f>
        <v>0</v>
      </c>
      <c r="H520" s="41" t="str">
        <f t="shared" si="32"/>
        <v>-</v>
      </c>
      <c r="I520" s="42">
        <f t="shared" si="33"/>
        <v>0</v>
      </c>
      <c r="J520" s="41" t="str">
        <f t="shared" si="34"/>
        <v>-</v>
      </c>
      <c r="L520" s="43" t="e">
        <f>AVERAGEIF('Начисления и компенсации по тов'!A:A,'Тех отчёт'!A520,'Начисления и компенсации по тов'!W:W)</f>
        <v>#DIV/0!</v>
      </c>
      <c r="M520" s="37">
        <f>INDEX('Расшифровка отчёта'!H:H,MATCH('Тех отчёт'!A520,'Расшифровка отчёта'!B:B,0))</f>
        <v>0</v>
      </c>
      <c r="N520" s="37">
        <f>IFERROR(INDEX('Расшифровка отчёта'!#REF!,MATCH('Тех отчёт'!A520,'Расшифровка отчёта'!B:B,0)),0)</f>
        <v>0</v>
      </c>
      <c r="O520" s="52">
        <f>INDEX('Расшифровка отчёта'!K:K,MATCH('Тех отчёт'!A520,'Расшифровка отчёта'!B:B,0))</f>
        <v>0</v>
      </c>
      <c r="P520" s="37">
        <f>IFERROR(INDEX(Реклама!#REF!,MATCH('Тех отчёт'!A520,Реклама!#REF!,0)),0)</f>
        <v>0</v>
      </c>
      <c r="Q520" s="37" t="e">
        <f>INDEX('Расшифровка отчёта'!#REF!,MATCH('Тех отчёт'!A520,'Расшифровка отчёта'!B:B,0))</f>
        <v>#REF!</v>
      </c>
      <c r="R520" s="37">
        <f>IFERROR(INDEX('Расшифровка отчёта'!L:L,MATCH('Тех отчёт'!A520,'Расшифровка отчёта'!B:B,0)),0)</f>
        <v>0</v>
      </c>
      <c r="S520" s="37">
        <f>SUMIF(Хранение!I:I,'Тех отчёт'!A520,Хранение!G:G)</f>
        <v>0</v>
      </c>
      <c r="T520" s="55">
        <f t="shared" si="35"/>
        <v>0</v>
      </c>
    </row>
    <row r="521" spans="1:20" x14ac:dyDescent="0.3">
      <c r="A521" s="30" t="s">
        <v>544</v>
      </c>
      <c r="C521" s="37" t="e">
        <f>INDEX(Себестоимость!B:B,MATCH('Тех отчёт'!A521,Себестоимость!A:A,0))</f>
        <v>#N/A</v>
      </c>
      <c r="D521" s="39">
        <f>SUMIF(Заказы!A:A,'Тех отчёт'!A521,Заказы!J:J)</f>
        <v>0</v>
      </c>
      <c r="E521" s="40">
        <f>SUMIF(Заказы!A:A,'Тех отчёт'!A521,Заказы!F:F)</f>
        <v>0</v>
      </c>
      <c r="F521" s="52">
        <f>INDEX('Расшифровка отчёта'!O:O,MATCH('Тех отчёт'!A521,'Расшифровка отчёта'!B:B,0))</f>
        <v>0</v>
      </c>
      <c r="G521" s="40">
        <f>INDEX('Расшифровка отчёта'!P:P,MATCH('Тех отчёт'!A521,'Расшифровка отчёта'!B:B,0))</f>
        <v>0</v>
      </c>
      <c r="H521" s="41" t="str">
        <f t="shared" si="32"/>
        <v>-</v>
      </c>
      <c r="I521" s="42">
        <f t="shared" si="33"/>
        <v>0</v>
      </c>
      <c r="J521" s="41" t="str">
        <f t="shared" si="34"/>
        <v>-</v>
      </c>
      <c r="L521" s="43" t="e">
        <f>AVERAGEIF('Начисления и компенсации по тов'!A:A,'Тех отчёт'!A521,'Начисления и компенсации по тов'!W:W)</f>
        <v>#DIV/0!</v>
      </c>
      <c r="M521" s="37">
        <f>INDEX('Расшифровка отчёта'!H:H,MATCH('Тех отчёт'!A521,'Расшифровка отчёта'!B:B,0))</f>
        <v>0</v>
      </c>
      <c r="N521" s="37">
        <f>IFERROR(INDEX('Расшифровка отчёта'!#REF!,MATCH('Тех отчёт'!A521,'Расшифровка отчёта'!B:B,0)),0)</f>
        <v>0</v>
      </c>
      <c r="O521" s="52">
        <f>INDEX('Расшифровка отчёта'!K:K,MATCH('Тех отчёт'!A521,'Расшифровка отчёта'!B:B,0))</f>
        <v>0</v>
      </c>
      <c r="P521" s="37">
        <f>IFERROR(INDEX(Реклама!#REF!,MATCH('Тех отчёт'!A521,Реклама!#REF!,0)),0)</f>
        <v>0</v>
      </c>
      <c r="Q521" s="37" t="e">
        <f>INDEX('Расшифровка отчёта'!#REF!,MATCH('Тех отчёт'!A521,'Расшифровка отчёта'!B:B,0))</f>
        <v>#REF!</v>
      </c>
      <c r="R521" s="37">
        <f>IFERROR(INDEX('Расшифровка отчёта'!L:L,MATCH('Тех отчёт'!A521,'Расшифровка отчёта'!B:B,0)),0)</f>
        <v>0</v>
      </c>
      <c r="S521" s="37">
        <f>SUMIF(Хранение!I:I,'Тех отчёт'!A521,Хранение!G:G)</f>
        <v>0</v>
      </c>
      <c r="T521" s="55">
        <f t="shared" si="35"/>
        <v>0</v>
      </c>
    </row>
    <row r="522" spans="1:20" x14ac:dyDescent="0.3">
      <c r="A522" s="30" t="s">
        <v>545</v>
      </c>
      <c r="C522" s="37" t="e">
        <f>INDEX(Себестоимость!B:B,MATCH('Тех отчёт'!A522,Себестоимость!A:A,0))</f>
        <v>#N/A</v>
      </c>
      <c r="D522" s="39">
        <f>SUMIF(Заказы!A:A,'Тех отчёт'!A522,Заказы!J:J)</f>
        <v>0</v>
      </c>
      <c r="E522" s="40">
        <f>SUMIF(Заказы!A:A,'Тех отчёт'!A522,Заказы!F:F)</f>
        <v>0</v>
      </c>
      <c r="F522" s="52">
        <f>INDEX('Расшифровка отчёта'!O:O,MATCH('Тех отчёт'!A522,'Расшифровка отчёта'!B:B,0))</f>
        <v>0</v>
      </c>
      <c r="G522" s="40">
        <f>INDEX('Расшифровка отчёта'!P:P,MATCH('Тех отчёт'!A522,'Расшифровка отчёта'!B:B,0))</f>
        <v>0</v>
      </c>
      <c r="H522" s="41" t="str">
        <f t="shared" si="32"/>
        <v>-</v>
      </c>
      <c r="I522" s="42">
        <f t="shared" si="33"/>
        <v>0</v>
      </c>
      <c r="J522" s="41" t="str">
        <f t="shared" si="34"/>
        <v>-</v>
      </c>
      <c r="L522" s="43" t="e">
        <f>AVERAGEIF('Начисления и компенсации по тов'!A:A,'Тех отчёт'!A522,'Начисления и компенсации по тов'!W:W)</f>
        <v>#DIV/0!</v>
      </c>
      <c r="M522" s="37">
        <f>INDEX('Расшифровка отчёта'!H:H,MATCH('Тех отчёт'!A522,'Расшифровка отчёта'!B:B,0))</f>
        <v>0</v>
      </c>
      <c r="N522" s="37">
        <f>IFERROR(INDEX('Расшифровка отчёта'!#REF!,MATCH('Тех отчёт'!A522,'Расшифровка отчёта'!B:B,0)),0)</f>
        <v>0</v>
      </c>
      <c r="O522" s="52">
        <f>INDEX('Расшифровка отчёта'!K:K,MATCH('Тех отчёт'!A522,'Расшифровка отчёта'!B:B,0))</f>
        <v>0</v>
      </c>
      <c r="P522" s="37">
        <f>IFERROR(INDEX(Реклама!#REF!,MATCH('Тех отчёт'!A522,Реклама!#REF!,0)),0)</f>
        <v>0</v>
      </c>
      <c r="Q522" s="37" t="e">
        <f>INDEX('Расшифровка отчёта'!#REF!,MATCH('Тех отчёт'!A522,'Расшифровка отчёта'!B:B,0))</f>
        <v>#REF!</v>
      </c>
      <c r="R522" s="37">
        <f>IFERROR(INDEX('Расшифровка отчёта'!L:L,MATCH('Тех отчёт'!A522,'Расшифровка отчёта'!B:B,0)),0)</f>
        <v>0</v>
      </c>
      <c r="S522" s="37">
        <f>SUMIF(Хранение!I:I,'Тех отчёт'!A522,Хранение!G:G)</f>
        <v>0</v>
      </c>
      <c r="T522" s="55">
        <f t="shared" si="35"/>
        <v>0</v>
      </c>
    </row>
    <row r="523" spans="1:20" x14ac:dyDescent="0.3">
      <c r="A523" s="30" t="s">
        <v>546</v>
      </c>
      <c r="C523" s="37" t="e">
        <f>INDEX(Себестоимость!B:B,MATCH('Тех отчёт'!A523,Себестоимость!A:A,0))</f>
        <v>#N/A</v>
      </c>
      <c r="D523" s="39">
        <f>SUMIF(Заказы!A:A,'Тех отчёт'!A523,Заказы!J:J)</f>
        <v>0</v>
      </c>
      <c r="E523" s="40">
        <f>SUMIF(Заказы!A:A,'Тех отчёт'!A523,Заказы!F:F)</f>
        <v>0</v>
      </c>
      <c r="F523" s="52">
        <f>INDEX('Расшифровка отчёта'!O:O,MATCH('Тех отчёт'!A523,'Расшифровка отчёта'!B:B,0))</f>
        <v>0</v>
      </c>
      <c r="G523" s="40">
        <f>INDEX('Расшифровка отчёта'!P:P,MATCH('Тех отчёт'!A523,'Расшифровка отчёта'!B:B,0))</f>
        <v>0</v>
      </c>
      <c r="H523" s="41" t="str">
        <f t="shared" si="32"/>
        <v>-</v>
      </c>
      <c r="I523" s="42">
        <f t="shared" si="33"/>
        <v>0</v>
      </c>
      <c r="J523" s="41" t="str">
        <f t="shared" si="34"/>
        <v>-</v>
      </c>
      <c r="L523" s="43" t="e">
        <f>AVERAGEIF('Начисления и компенсации по тов'!A:A,'Тех отчёт'!A523,'Начисления и компенсации по тов'!W:W)</f>
        <v>#DIV/0!</v>
      </c>
      <c r="M523" s="37">
        <f>INDEX('Расшифровка отчёта'!H:H,MATCH('Тех отчёт'!A523,'Расшифровка отчёта'!B:B,0))</f>
        <v>0</v>
      </c>
      <c r="N523" s="37">
        <f>IFERROR(INDEX('Расшифровка отчёта'!#REF!,MATCH('Тех отчёт'!A523,'Расшифровка отчёта'!B:B,0)),0)</f>
        <v>0</v>
      </c>
      <c r="O523" s="52">
        <f>INDEX('Расшифровка отчёта'!K:K,MATCH('Тех отчёт'!A523,'Расшифровка отчёта'!B:B,0))</f>
        <v>0</v>
      </c>
      <c r="P523" s="37">
        <f>IFERROR(INDEX(Реклама!#REF!,MATCH('Тех отчёт'!A523,Реклама!#REF!,0)),0)</f>
        <v>0</v>
      </c>
      <c r="Q523" s="37" t="e">
        <f>INDEX('Расшифровка отчёта'!#REF!,MATCH('Тех отчёт'!A523,'Расшифровка отчёта'!B:B,0))</f>
        <v>#REF!</v>
      </c>
      <c r="R523" s="37">
        <f>IFERROR(INDEX('Расшифровка отчёта'!L:L,MATCH('Тех отчёт'!A523,'Расшифровка отчёта'!B:B,0)),0)</f>
        <v>0</v>
      </c>
      <c r="S523" s="37">
        <f>SUMIF(Хранение!I:I,'Тех отчёт'!A523,Хранение!G:G)</f>
        <v>0</v>
      </c>
      <c r="T523" s="55">
        <f t="shared" si="35"/>
        <v>0</v>
      </c>
    </row>
    <row r="524" spans="1:20" x14ac:dyDescent="0.3">
      <c r="A524" s="30" t="s">
        <v>547</v>
      </c>
      <c r="C524" s="37" t="e">
        <f>INDEX(Себестоимость!B:B,MATCH('Тех отчёт'!A524,Себестоимость!A:A,0))</f>
        <v>#N/A</v>
      </c>
      <c r="D524" s="39">
        <f>SUMIF(Заказы!A:A,'Тех отчёт'!A524,Заказы!J:J)</f>
        <v>0</v>
      </c>
      <c r="E524" s="40">
        <f>SUMIF(Заказы!A:A,'Тех отчёт'!A524,Заказы!F:F)</f>
        <v>0</v>
      </c>
      <c r="F524" s="52">
        <f>INDEX('Расшифровка отчёта'!O:O,MATCH('Тех отчёт'!A524,'Расшифровка отчёта'!B:B,0))</f>
        <v>0</v>
      </c>
      <c r="G524" s="40">
        <f>INDEX('Расшифровка отчёта'!P:P,MATCH('Тех отчёт'!A524,'Расшифровка отчёта'!B:B,0))</f>
        <v>0</v>
      </c>
      <c r="H524" s="41" t="str">
        <f t="shared" si="32"/>
        <v>-</v>
      </c>
      <c r="I524" s="42">
        <f t="shared" si="33"/>
        <v>0</v>
      </c>
      <c r="J524" s="41" t="str">
        <f t="shared" si="34"/>
        <v>-</v>
      </c>
      <c r="L524" s="43" t="e">
        <f>AVERAGEIF('Начисления и компенсации по тов'!A:A,'Тех отчёт'!A524,'Начисления и компенсации по тов'!W:W)</f>
        <v>#DIV/0!</v>
      </c>
      <c r="M524" s="37">
        <f>INDEX('Расшифровка отчёта'!H:H,MATCH('Тех отчёт'!A524,'Расшифровка отчёта'!B:B,0))</f>
        <v>0</v>
      </c>
      <c r="N524" s="37">
        <f>IFERROR(INDEX('Расшифровка отчёта'!#REF!,MATCH('Тех отчёт'!A524,'Расшифровка отчёта'!B:B,0)),0)</f>
        <v>0</v>
      </c>
      <c r="O524" s="52">
        <f>INDEX('Расшифровка отчёта'!K:K,MATCH('Тех отчёт'!A524,'Расшифровка отчёта'!B:B,0))</f>
        <v>0</v>
      </c>
      <c r="P524" s="37">
        <f>IFERROR(INDEX(Реклама!#REF!,MATCH('Тех отчёт'!A524,Реклама!#REF!,0)),0)</f>
        <v>0</v>
      </c>
      <c r="Q524" s="37" t="e">
        <f>INDEX('Расшифровка отчёта'!#REF!,MATCH('Тех отчёт'!A524,'Расшифровка отчёта'!B:B,0))</f>
        <v>#REF!</v>
      </c>
      <c r="R524" s="37">
        <f>IFERROR(INDEX('Расшифровка отчёта'!L:L,MATCH('Тех отчёт'!A524,'Расшифровка отчёта'!B:B,0)),0)</f>
        <v>0</v>
      </c>
      <c r="S524" s="37">
        <f>SUMIF(Хранение!I:I,'Тех отчёт'!A524,Хранение!G:G)</f>
        <v>0</v>
      </c>
      <c r="T524" s="55">
        <f t="shared" si="35"/>
        <v>0</v>
      </c>
    </row>
    <row r="525" spans="1:20" x14ac:dyDescent="0.3">
      <c r="A525" s="30" t="s">
        <v>548</v>
      </c>
      <c r="C525" s="37" t="e">
        <f>INDEX(Себестоимость!B:B,MATCH('Тех отчёт'!A525,Себестоимость!A:A,0))</f>
        <v>#N/A</v>
      </c>
      <c r="D525" s="39">
        <f>SUMIF(Заказы!A:A,'Тех отчёт'!A525,Заказы!J:J)</f>
        <v>0</v>
      </c>
      <c r="E525" s="40">
        <f>SUMIF(Заказы!A:A,'Тех отчёт'!A525,Заказы!F:F)</f>
        <v>0</v>
      </c>
      <c r="F525" s="52">
        <f>INDEX('Расшифровка отчёта'!O:O,MATCH('Тех отчёт'!A525,'Расшифровка отчёта'!B:B,0))</f>
        <v>0</v>
      </c>
      <c r="G525" s="40">
        <f>INDEX('Расшифровка отчёта'!P:P,MATCH('Тех отчёт'!A525,'Расшифровка отчёта'!B:B,0))</f>
        <v>0</v>
      </c>
      <c r="H525" s="41" t="str">
        <f t="shared" si="32"/>
        <v>-</v>
      </c>
      <c r="I525" s="42">
        <f t="shared" si="33"/>
        <v>0</v>
      </c>
      <c r="J525" s="41" t="str">
        <f t="shared" si="34"/>
        <v>-</v>
      </c>
      <c r="L525" s="43" t="e">
        <f>AVERAGEIF('Начисления и компенсации по тов'!A:A,'Тех отчёт'!A525,'Начисления и компенсации по тов'!W:W)</f>
        <v>#DIV/0!</v>
      </c>
      <c r="M525" s="37">
        <f>INDEX('Расшифровка отчёта'!H:H,MATCH('Тех отчёт'!A525,'Расшифровка отчёта'!B:B,0))</f>
        <v>0</v>
      </c>
      <c r="N525" s="37">
        <f>IFERROR(INDEX('Расшифровка отчёта'!#REF!,MATCH('Тех отчёт'!A525,'Расшифровка отчёта'!B:B,0)),0)</f>
        <v>0</v>
      </c>
      <c r="O525" s="52">
        <f>INDEX('Расшифровка отчёта'!K:K,MATCH('Тех отчёт'!A525,'Расшифровка отчёта'!B:B,0))</f>
        <v>0</v>
      </c>
      <c r="P525" s="37">
        <f>IFERROR(INDEX(Реклама!#REF!,MATCH('Тех отчёт'!A525,Реклама!#REF!,0)),0)</f>
        <v>0</v>
      </c>
      <c r="Q525" s="37" t="e">
        <f>INDEX('Расшифровка отчёта'!#REF!,MATCH('Тех отчёт'!A525,'Расшифровка отчёта'!B:B,0))</f>
        <v>#REF!</v>
      </c>
      <c r="R525" s="37">
        <f>IFERROR(INDEX('Расшифровка отчёта'!L:L,MATCH('Тех отчёт'!A525,'Расшифровка отчёта'!B:B,0)),0)</f>
        <v>0</v>
      </c>
      <c r="S525" s="37">
        <f>SUMIF(Хранение!I:I,'Тех отчёт'!A525,Хранение!G:G)</f>
        <v>0</v>
      </c>
      <c r="T525" s="55">
        <f t="shared" si="35"/>
        <v>0</v>
      </c>
    </row>
    <row r="526" spans="1:20" x14ac:dyDescent="0.3">
      <c r="A526" s="30" t="s">
        <v>549</v>
      </c>
      <c r="C526" s="37" t="e">
        <f>INDEX(Себестоимость!B:B,MATCH('Тех отчёт'!A526,Себестоимость!A:A,0))</f>
        <v>#N/A</v>
      </c>
      <c r="D526" s="39">
        <f>SUMIF(Заказы!A:A,'Тех отчёт'!A526,Заказы!J:J)</f>
        <v>0</v>
      </c>
      <c r="E526" s="40">
        <f>SUMIF(Заказы!A:A,'Тех отчёт'!A526,Заказы!F:F)</f>
        <v>0</v>
      </c>
      <c r="F526" s="52">
        <f>INDEX('Расшифровка отчёта'!O:O,MATCH('Тех отчёт'!A526,'Расшифровка отчёта'!B:B,0))</f>
        <v>0</v>
      </c>
      <c r="G526" s="40">
        <f>INDEX('Расшифровка отчёта'!P:P,MATCH('Тех отчёт'!A526,'Расшифровка отчёта'!B:B,0))</f>
        <v>0</v>
      </c>
      <c r="H526" s="41" t="str">
        <f t="shared" si="32"/>
        <v>-</v>
      </c>
      <c r="I526" s="42">
        <f t="shared" si="33"/>
        <v>0</v>
      </c>
      <c r="J526" s="41" t="str">
        <f t="shared" si="34"/>
        <v>-</v>
      </c>
      <c r="L526" s="43" t="e">
        <f>AVERAGEIF('Начисления и компенсации по тов'!A:A,'Тех отчёт'!A526,'Начисления и компенсации по тов'!W:W)</f>
        <v>#DIV/0!</v>
      </c>
      <c r="M526" s="37">
        <f>INDEX('Расшифровка отчёта'!H:H,MATCH('Тех отчёт'!A526,'Расшифровка отчёта'!B:B,0))</f>
        <v>0</v>
      </c>
      <c r="N526" s="37">
        <f>IFERROR(INDEX('Расшифровка отчёта'!#REF!,MATCH('Тех отчёт'!A526,'Расшифровка отчёта'!B:B,0)),0)</f>
        <v>0</v>
      </c>
      <c r="O526" s="52">
        <f>INDEX('Расшифровка отчёта'!K:K,MATCH('Тех отчёт'!A526,'Расшифровка отчёта'!B:B,0))</f>
        <v>0</v>
      </c>
      <c r="P526" s="37">
        <f>IFERROR(INDEX(Реклама!#REF!,MATCH('Тех отчёт'!A526,Реклама!#REF!,0)),0)</f>
        <v>0</v>
      </c>
      <c r="Q526" s="37" t="e">
        <f>INDEX('Расшифровка отчёта'!#REF!,MATCH('Тех отчёт'!A526,'Расшифровка отчёта'!B:B,0))</f>
        <v>#REF!</v>
      </c>
      <c r="R526" s="37">
        <f>IFERROR(INDEX('Расшифровка отчёта'!L:L,MATCH('Тех отчёт'!A526,'Расшифровка отчёта'!B:B,0)),0)</f>
        <v>0</v>
      </c>
      <c r="S526" s="37">
        <f>SUMIF(Хранение!I:I,'Тех отчёт'!A526,Хранение!G:G)</f>
        <v>0</v>
      </c>
      <c r="T526" s="55">
        <f t="shared" si="35"/>
        <v>0</v>
      </c>
    </row>
    <row r="527" spans="1:20" x14ac:dyDescent="0.3">
      <c r="A527" s="30" t="s">
        <v>550</v>
      </c>
      <c r="C527" s="37" t="e">
        <f>INDEX(Себестоимость!B:B,MATCH('Тех отчёт'!A527,Себестоимость!A:A,0))</f>
        <v>#N/A</v>
      </c>
      <c r="D527" s="39">
        <f>SUMIF(Заказы!A:A,'Тех отчёт'!A527,Заказы!J:J)</f>
        <v>0</v>
      </c>
      <c r="E527" s="40">
        <f>SUMIF(Заказы!A:A,'Тех отчёт'!A527,Заказы!F:F)</f>
        <v>0</v>
      </c>
      <c r="F527" s="52">
        <f>INDEX('Расшифровка отчёта'!O:O,MATCH('Тех отчёт'!A527,'Расшифровка отчёта'!B:B,0))</f>
        <v>0</v>
      </c>
      <c r="G527" s="40">
        <f>INDEX('Расшифровка отчёта'!P:P,MATCH('Тех отчёт'!A527,'Расшифровка отчёта'!B:B,0))</f>
        <v>0</v>
      </c>
      <c r="H527" s="41" t="str">
        <f t="shared" si="32"/>
        <v>-</v>
      </c>
      <c r="I527" s="42">
        <f t="shared" si="33"/>
        <v>0</v>
      </c>
      <c r="J527" s="41" t="str">
        <f t="shared" si="34"/>
        <v>-</v>
      </c>
      <c r="L527" s="43" t="e">
        <f>AVERAGEIF('Начисления и компенсации по тов'!A:A,'Тех отчёт'!A527,'Начисления и компенсации по тов'!W:W)</f>
        <v>#DIV/0!</v>
      </c>
      <c r="M527" s="37">
        <f>INDEX('Расшифровка отчёта'!H:H,MATCH('Тех отчёт'!A527,'Расшифровка отчёта'!B:B,0))</f>
        <v>0</v>
      </c>
      <c r="N527" s="37">
        <f>IFERROR(INDEX('Расшифровка отчёта'!#REF!,MATCH('Тех отчёт'!A527,'Расшифровка отчёта'!B:B,0)),0)</f>
        <v>0</v>
      </c>
      <c r="O527" s="52">
        <f>INDEX('Расшифровка отчёта'!K:K,MATCH('Тех отчёт'!A527,'Расшифровка отчёта'!B:B,0))</f>
        <v>0</v>
      </c>
      <c r="P527" s="37">
        <f>IFERROR(INDEX(Реклама!#REF!,MATCH('Тех отчёт'!A527,Реклама!#REF!,0)),0)</f>
        <v>0</v>
      </c>
      <c r="Q527" s="37" t="e">
        <f>INDEX('Расшифровка отчёта'!#REF!,MATCH('Тех отчёт'!A527,'Расшифровка отчёта'!B:B,0))</f>
        <v>#REF!</v>
      </c>
      <c r="R527" s="37">
        <f>IFERROR(INDEX('Расшифровка отчёта'!L:L,MATCH('Тех отчёт'!A527,'Расшифровка отчёта'!B:B,0)),0)</f>
        <v>0</v>
      </c>
      <c r="S527" s="37">
        <f>SUMIF(Хранение!I:I,'Тех отчёт'!A527,Хранение!G:G)</f>
        <v>0</v>
      </c>
      <c r="T527" s="55">
        <f t="shared" si="35"/>
        <v>0</v>
      </c>
    </row>
    <row r="528" spans="1:20" x14ac:dyDescent="0.3">
      <c r="A528" s="30" t="s">
        <v>551</v>
      </c>
      <c r="C528" s="37" t="e">
        <f>INDEX(Себестоимость!B:B,MATCH('Тех отчёт'!A528,Себестоимость!A:A,0))</f>
        <v>#N/A</v>
      </c>
      <c r="D528" s="39">
        <f>SUMIF(Заказы!A:A,'Тех отчёт'!A528,Заказы!J:J)</f>
        <v>0</v>
      </c>
      <c r="E528" s="40">
        <f>SUMIF(Заказы!A:A,'Тех отчёт'!A528,Заказы!F:F)</f>
        <v>0</v>
      </c>
      <c r="F528" s="52">
        <f>INDEX('Расшифровка отчёта'!O:O,MATCH('Тех отчёт'!A528,'Расшифровка отчёта'!B:B,0))</f>
        <v>0</v>
      </c>
      <c r="G528" s="40">
        <f>INDEX('Расшифровка отчёта'!P:P,MATCH('Тех отчёт'!A528,'Расшифровка отчёта'!B:B,0))</f>
        <v>0</v>
      </c>
      <c r="H528" s="41" t="str">
        <f t="shared" si="32"/>
        <v>-</v>
      </c>
      <c r="I528" s="42">
        <f t="shared" si="33"/>
        <v>0</v>
      </c>
      <c r="J528" s="41" t="str">
        <f t="shared" si="34"/>
        <v>-</v>
      </c>
      <c r="L528" s="43" t="e">
        <f>AVERAGEIF('Начисления и компенсации по тов'!A:A,'Тех отчёт'!A528,'Начисления и компенсации по тов'!W:W)</f>
        <v>#DIV/0!</v>
      </c>
      <c r="M528" s="37">
        <f>INDEX('Расшифровка отчёта'!H:H,MATCH('Тех отчёт'!A528,'Расшифровка отчёта'!B:B,0))</f>
        <v>0</v>
      </c>
      <c r="N528" s="37">
        <f>IFERROR(INDEX('Расшифровка отчёта'!#REF!,MATCH('Тех отчёт'!A528,'Расшифровка отчёта'!B:B,0)),0)</f>
        <v>0</v>
      </c>
      <c r="O528" s="52">
        <f>INDEX('Расшифровка отчёта'!K:K,MATCH('Тех отчёт'!A528,'Расшифровка отчёта'!B:B,0))</f>
        <v>0</v>
      </c>
      <c r="P528" s="37">
        <f>IFERROR(INDEX(Реклама!#REF!,MATCH('Тех отчёт'!A528,Реклама!#REF!,0)),0)</f>
        <v>0</v>
      </c>
      <c r="Q528" s="37" t="e">
        <f>INDEX('Расшифровка отчёта'!#REF!,MATCH('Тех отчёт'!A528,'Расшифровка отчёта'!B:B,0))</f>
        <v>#REF!</v>
      </c>
      <c r="R528" s="37">
        <f>IFERROR(INDEX('Расшифровка отчёта'!L:L,MATCH('Тех отчёт'!A528,'Расшифровка отчёта'!B:B,0)),0)</f>
        <v>0</v>
      </c>
      <c r="S528" s="37">
        <f>SUMIF(Хранение!I:I,'Тех отчёт'!A528,Хранение!G:G)</f>
        <v>0</v>
      </c>
      <c r="T528" s="55">
        <f t="shared" si="35"/>
        <v>0</v>
      </c>
    </row>
    <row r="529" spans="1:20" x14ac:dyDescent="0.3">
      <c r="A529" s="30" t="s">
        <v>552</v>
      </c>
      <c r="C529" s="37" t="e">
        <f>INDEX(Себестоимость!B:B,MATCH('Тех отчёт'!A529,Себестоимость!A:A,0))</f>
        <v>#N/A</v>
      </c>
      <c r="D529" s="39">
        <f>SUMIF(Заказы!A:A,'Тех отчёт'!A529,Заказы!J:J)</f>
        <v>0</v>
      </c>
      <c r="E529" s="40">
        <f>SUMIF(Заказы!A:A,'Тех отчёт'!A529,Заказы!F:F)</f>
        <v>0</v>
      </c>
      <c r="F529" s="52">
        <f>INDEX('Расшифровка отчёта'!O:O,MATCH('Тех отчёт'!A529,'Расшифровка отчёта'!B:B,0))</f>
        <v>0</v>
      </c>
      <c r="G529" s="40">
        <f>INDEX('Расшифровка отчёта'!P:P,MATCH('Тех отчёт'!A529,'Расшифровка отчёта'!B:B,0))</f>
        <v>0</v>
      </c>
      <c r="H529" s="41" t="str">
        <f t="shared" si="32"/>
        <v>-</v>
      </c>
      <c r="I529" s="42">
        <f t="shared" si="33"/>
        <v>0</v>
      </c>
      <c r="J529" s="41" t="str">
        <f t="shared" si="34"/>
        <v>-</v>
      </c>
      <c r="L529" s="43" t="e">
        <f>AVERAGEIF('Начисления и компенсации по тов'!A:A,'Тех отчёт'!A529,'Начисления и компенсации по тов'!W:W)</f>
        <v>#DIV/0!</v>
      </c>
      <c r="M529" s="37">
        <f>INDEX('Расшифровка отчёта'!H:H,MATCH('Тех отчёт'!A529,'Расшифровка отчёта'!B:B,0))</f>
        <v>0</v>
      </c>
      <c r="N529" s="37">
        <f>IFERROR(INDEX('Расшифровка отчёта'!#REF!,MATCH('Тех отчёт'!A529,'Расшифровка отчёта'!B:B,0)),0)</f>
        <v>0</v>
      </c>
      <c r="O529" s="52">
        <f>INDEX('Расшифровка отчёта'!K:K,MATCH('Тех отчёт'!A529,'Расшифровка отчёта'!B:B,0))</f>
        <v>0</v>
      </c>
      <c r="P529" s="37">
        <f>IFERROR(INDEX(Реклама!#REF!,MATCH('Тех отчёт'!A529,Реклама!#REF!,0)),0)</f>
        <v>0</v>
      </c>
      <c r="Q529" s="37" t="e">
        <f>INDEX('Расшифровка отчёта'!#REF!,MATCH('Тех отчёт'!A529,'Расшифровка отчёта'!B:B,0))</f>
        <v>#REF!</v>
      </c>
      <c r="R529" s="37">
        <f>IFERROR(INDEX('Расшифровка отчёта'!L:L,MATCH('Тех отчёт'!A529,'Расшифровка отчёта'!B:B,0)),0)</f>
        <v>0</v>
      </c>
      <c r="S529" s="37">
        <f>SUMIF(Хранение!I:I,'Тех отчёт'!A529,Хранение!G:G)</f>
        <v>0</v>
      </c>
      <c r="T529" s="55">
        <f t="shared" si="35"/>
        <v>0</v>
      </c>
    </row>
    <row r="530" spans="1:20" x14ac:dyDescent="0.3">
      <c r="A530" s="30" t="s">
        <v>553</v>
      </c>
      <c r="C530" s="37" t="e">
        <f>INDEX(Себестоимость!B:B,MATCH('Тех отчёт'!A530,Себестоимость!A:A,0))</f>
        <v>#N/A</v>
      </c>
      <c r="D530" s="39">
        <f>SUMIF(Заказы!A:A,'Тех отчёт'!A530,Заказы!J:J)</f>
        <v>0</v>
      </c>
      <c r="E530" s="40">
        <f>SUMIF(Заказы!A:A,'Тех отчёт'!A530,Заказы!F:F)</f>
        <v>0</v>
      </c>
      <c r="F530" s="52">
        <f>INDEX('Расшифровка отчёта'!O:O,MATCH('Тех отчёт'!A530,'Расшифровка отчёта'!B:B,0))</f>
        <v>0</v>
      </c>
      <c r="G530" s="40">
        <f>INDEX('Расшифровка отчёта'!P:P,MATCH('Тех отчёт'!A530,'Расшифровка отчёта'!B:B,0))</f>
        <v>0</v>
      </c>
      <c r="H530" s="41" t="str">
        <f t="shared" si="32"/>
        <v>-</v>
      </c>
      <c r="I530" s="42">
        <f t="shared" si="33"/>
        <v>0</v>
      </c>
      <c r="J530" s="41" t="str">
        <f t="shared" si="34"/>
        <v>-</v>
      </c>
      <c r="L530" s="43" t="e">
        <f>AVERAGEIF('Начисления и компенсации по тов'!A:A,'Тех отчёт'!A530,'Начисления и компенсации по тов'!W:W)</f>
        <v>#DIV/0!</v>
      </c>
      <c r="M530" s="37">
        <f>INDEX('Расшифровка отчёта'!H:H,MATCH('Тех отчёт'!A530,'Расшифровка отчёта'!B:B,0))</f>
        <v>0</v>
      </c>
      <c r="N530" s="37">
        <f>IFERROR(INDEX('Расшифровка отчёта'!#REF!,MATCH('Тех отчёт'!A530,'Расшифровка отчёта'!B:B,0)),0)</f>
        <v>0</v>
      </c>
      <c r="O530" s="52">
        <f>INDEX('Расшифровка отчёта'!K:K,MATCH('Тех отчёт'!A530,'Расшифровка отчёта'!B:B,0))</f>
        <v>0</v>
      </c>
      <c r="P530" s="37">
        <f>IFERROR(INDEX(Реклама!#REF!,MATCH('Тех отчёт'!A530,Реклама!#REF!,0)),0)</f>
        <v>0</v>
      </c>
      <c r="Q530" s="37" t="e">
        <f>INDEX('Расшифровка отчёта'!#REF!,MATCH('Тех отчёт'!A530,'Расшифровка отчёта'!B:B,0))</f>
        <v>#REF!</v>
      </c>
      <c r="R530" s="37">
        <f>IFERROR(INDEX('Расшифровка отчёта'!L:L,MATCH('Тех отчёт'!A530,'Расшифровка отчёта'!B:B,0)),0)</f>
        <v>0</v>
      </c>
      <c r="S530" s="37">
        <f>SUMIF(Хранение!I:I,'Тех отчёт'!A530,Хранение!G:G)</f>
        <v>0</v>
      </c>
      <c r="T530" s="55">
        <f t="shared" si="35"/>
        <v>0</v>
      </c>
    </row>
    <row r="531" spans="1:20" x14ac:dyDescent="0.3">
      <c r="A531" s="30" t="s">
        <v>554</v>
      </c>
      <c r="C531" s="37" t="e">
        <f>INDEX(Себестоимость!B:B,MATCH('Тех отчёт'!A531,Себестоимость!A:A,0))</f>
        <v>#N/A</v>
      </c>
      <c r="D531" s="39">
        <f>SUMIF(Заказы!A:A,'Тех отчёт'!A531,Заказы!J:J)</f>
        <v>0</v>
      </c>
      <c r="E531" s="40">
        <f>SUMIF(Заказы!A:A,'Тех отчёт'!A531,Заказы!F:F)</f>
        <v>0</v>
      </c>
      <c r="F531" s="52">
        <f>INDEX('Расшифровка отчёта'!O:O,MATCH('Тех отчёт'!A531,'Расшифровка отчёта'!B:B,0))</f>
        <v>0</v>
      </c>
      <c r="G531" s="40">
        <f>INDEX('Расшифровка отчёта'!P:P,MATCH('Тех отчёт'!A531,'Расшифровка отчёта'!B:B,0))</f>
        <v>0</v>
      </c>
      <c r="H531" s="41" t="str">
        <f t="shared" si="32"/>
        <v>-</v>
      </c>
      <c r="I531" s="42">
        <f t="shared" si="33"/>
        <v>0</v>
      </c>
      <c r="J531" s="41" t="str">
        <f t="shared" si="34"/>
        <v>-</v>
      </c>
      <c r="L531" s="43" t="e">
        <f>AVERAGEIF('Начисления и компенсации по тов'!A:A,'Тех отчёт'!A531,'Начисления и компенсации по тов'!W:W)</f>
        <v>#DIV/0!</v>
      </c>
      <c r="M531" s="37">
        <f>INDEX('Расшифровка отчёта'!H:H,MATCH('Тех отчёт'!A531,'Расшифровка отчёта'!B:B,0))</f>
        <v>0</v>
      </c>
      <c r="N531" s="37">
        <f>IFERROR(INDEX('Расшифровка отчёта'!#REF!,MATCH('Тех отчёт'!A531,'Расшифровка отчёта'!B:B,0)),0)</f>
        <v>0</v>
      </c>
      <c r="O531" s="52">
        <f>INDEX('Расшифровка отчёта'!K:K,MATCH('Тех отчёт'!A531,'Расшифровка отчёта'!B:B,0))</f>
        <v>0</v>
      </c>
      <c r="P531" s="37">
        <f>IFERROR(INDEX(Реклама!#REF!,MATCH('Тех отчёт'!A531,Реклама!#REF!,0)),0)</f>
        <v>0</v>
      </c>
      <c r="Q531" s="37" t="e">
        <f>INDEX('Расшифровка отчёта'!#REF!,MATCH('Тех отчёт'!A531,'Расшифровка отчёта'!B:B,0))</f>
        <v>#REF!</v>
      </c>
      <c r="R531" s="37">
        <f>IFERROR(INDEX('Расшифровка отчёта'!L:L,MATCH('Тех отчёт'!A531,'Расшифровка отчёта'!B:B,0)),0)</f>
        <v>0</v>
      </c>
      <c r="S531" s="37">
        <f>SUMIF(Хранение!I:I,'Тех отчёт'!A531,Хранение!G:G)</f>
        <v>0</v>
      </c>
      <c r="T531" s="55">
        <f t="shared" si="35"/>
        <v>0</v>
      </c>
    </row>
    <row r="532" spans="1:20" x14ac:dyDescent="0.3">
      <c r="A532" s="30" t="s">
        <v>555</v>
      </c>
      <c r="C532" s="37" t="e">
        <f>INDEX(Себестоимость!B:B,MATCH('Тех отчёт'!A532,Себестоимость!A:A,0))</f>
        <v>#N/A</v>
      </c>
      <c r="D532" s="39">
        <f>SUMIF(Заказы!A:A,'Тех отчёт'!A532,Заказы!J:J)</f>
        <v>0</v>
      </c>
      <c r="E532" s="40">
        <f>SUMIF(Заказы!A:A,'Тех отчёт'!A532,Заказы!F:F)</f>
        <v>0</v>
      </c>
      <c r="F532" s="52">
        <f>INDEX('Расшифровка отчёта'!O:O,MATCH('Тех отчёт'!A532,'Расшифровка отчёта'!B:B,0))</f>
        <v>0</v>
      </c>
      <c r="G532" s="40">
        <f>INDEX('Расшифровка отчёта'!P:P,MATCH('Тех отчёт'!A532,'Расшифровка отчёта'!B:B,0))</f>
        <v>0</v>
      </c>
      <c r="H532" s="41" t="str">
        <f t="shared" si="32"/>
        <v>-</v>
      </c>
      <c r="I532" s="42">
        <f t="shared" si="33"/>
        <v>0</v>
      </c>
      <c r="J532" s="41" t="str">
        <f t="shared" si="34"/>
        <v>-</v>
      </c>
      <c r="L532" s="43" t="e">
        <f>AVERAGEIF('Начисления и компенсации по тов'!A:A,'Тех отчёт'!A532,'Начисления и компенсации по тов'!W:W)</f>
        <v>#DIV/0!</v>
      </c>
      <c r="M532" s="37">
        <f>INDEX('Расшифровка отчёта'!H:H,MATCH('Тех отчёт'!A532,'Расшифровка отчёта'!B:B,0))</f>
        <v>0</v>
      </c>
      <c r="N532" s="37">
        <f>IFERROR(INDEX('Расшифровка отчёта'!#REF!,MATCH('Тех отчёт'!A532,'Расшифровка отчёта'!B:B,0)),0)</f>
        <v>0</v>
      </c>
      <c r="O532" s="52">
        <f>INDEX('Расшифровка отчёта'!K:K,MATCH('Тех отчёт'!A532,'Расшифровка отчёта'!B:B,0))</f>
        <v>0</v>
      </c>
      <c r="P532" s="37">
        <f>IFERROR(INDEX(Реклама!#REF!,MATCH('Тех отчёт'!A532,Реклама!#REF!,0)),0)</f>
        <v>0</v>
      </c>
      <c r="Q532" s="37" t="e">
        <f>INDEX('Расшифровка отчёта'!#REF!,MATCH('Тех отчёт'!A532,'Расшифровка отчёта'!B:B,0))</f>
        <v>#REF!</v>
      </c>
      <c r="R532" s="37">
        <f>IFERROR(INDEX('Расшифровка отчёта'!L:L,MATCH('Тех отчёт'!A532,'Расшифровка отчёта'!B:B,0)),0)</f>
        <v>0</v>
      </c>
      <c r="S532" s="37">
        <f>SUMIF(Хранение!I:I,'Тех отчёт'!A532,Хранение!G:G)</f>
        <v>0</v>
      </c>
      <c r="T532" s="55">
        <f t="shared" si="35"/>
        <v>0</v>
      </c>
    </row>
    <row r="533" spans="1:20" x14ac:dyDescent="0.3">
      <c r="A533" s="30" t="s">
        <v>556</v>
      </c>
      <c r="C533" s="37" t="e">
        <f>INDEX(Себестоимость!B:B,MATCH('Тех отчёт'!A533,Себестоимость!A:A,0))</f>
        <v>#N/A</v>
      </c>
      <c r="D533" s="39">
        <f>SUMIF(Заказы!A:A,'Тех отчёт'!A533,Заказы!J:J)</f>
        <v>0</v>
      </c>
      <c r="E533" s="40">
        <f>SUMIF(Заказы!A:A,'Тех отчёт'!A533,Заказы!F:F)</f>
        <v>0</v>
      </c>
      <c r="F533" s="52">
        <f>INDEX('Расшифровка отчёта'!O:O,MATCH('Тех отчёт'!A533,'Расшифровка отчёта'!B:B,0))</f>
        <v>0</v>
      </c>
      <c r="G533" s="40">
        <f>INDEX('Расшифровка отчёта'!P:P,MATCH('Тех отчёт'!A533,'Расшифровка отчёта'!B:B,0))</f>
        <v>0</v>
      </c>
      <c r="H533" s="41" t="str">
        <f t="shared" si="32"/>
        <v>-</v>
      </c>
      <c r="I533" s="42">
        <f t="shared" si="33"/>
        <v>0</v>
      </c>
      <c r="J533" s="41" t="str">
        <f t="shared" si="34"/>
        <v>-</v>
      </c>
      <c r="L533" s="43" t="e">
        <f>AVERAGEIF('Начисления и компенсации по тов'!A:A,'Тех отчёт'!A533,'Начисления и компенсации по тов'!W:W)</f>
        <v>#DIV/0!</v>
      </c>
      <c r="M533" s="37">
        <f>INDEX('Расшифровка отчёта'!H:H,MATCH('Тех отчёт'!A533,'Расшифровка отчёта'!B:B,0))</f>
        <v>0</v>
      </c>
      <c r="N533" s="37">
        <f>IFERROR(INDEX('Расшифровка отчёта'!#REF!,MATCH('Тех отчёт'!A533,'Расшифровка отчёта'!B:B,0)),0)</f>
        <v>0</v>
      </c>
      <c r="O533" s="52">
        <f>INDEX('Расшифровка отчёта'!K:K,MATCH('Тех отчёт'!A533,'Расшифровка отчёта'!B:B,0))</f>
        <v>0</v>
      </c>
      <c r="P533" s="37">
        <f>IFERROR(INDEX(Реклама!#REF!,MATCH('Тех отчёт'!A533,Реклама!#REF!,0)),0)</f>
        <v>0</v>
      </c>
      <c r="Q533" s="37" t="e">
        <f>INDEX('Расшифровка отчёта'!#REF!,MATCH('Тех отчёт'!A533,'Расшифровка отчёта'!B:B,0))</f>
        <v>#REF!</v>
      </c>
      <c r="R533" s="37">
        <f>IFERROR(INDEX('Расшифровка отчёта'!L:L,MATCH('Тех отчёт'!A533,'Расшифровка отчёта'!B:B,0)),0)</f>
        <v>0</v>
      </c>
      <c r="S533" s="37">
        <f>SUMIF(Хранение!I:I,'Тех отчёт'!A533,Хранение!G:G)</f>
        <v>0</v>
      </c>
      <c r="T533" s="55">
        <f t="shared" si="35"/>
        <v>0</v>
      </c>
    </row>
    <row r="534" spans="1:20" x14ac:dyDescent="0.3">
      <c r="A534" s="30" t="s">
        <v>557</v>
      </c>
      <c r="C534" s="37" t="e">
        <f>INDEX(Себестоимость!B:B,MATCH('Тех отчёт'!A534,Себестоимость!A:A,0))</f>
        <v>#N/A</v>
      </c>
      <c r="D534" s="39">
        <f>SUMIF(Заказы!A:A,'Тех отчёт'!A534,Заказы!J:J)</f>
        <v>0</v>
      </c>
      <c r="E534" s="40">
        <f>SUMIF(Заказы!A:A,'Тех отчёт'!A534,Заказы!F:F)</f>
        <v>0</v>
      </c>
      <c r="F534" s="52">
        <f>INDEX('Расшифровка отчёта'!O:O,MATCH('Тех отчёт'!A534,'Расшифровка отчёта'!B:B,0))</f>
        <v>0</v>
      </c>
      <c r="G534" s="40">
        <f>INDEX('Расшифровка отчёта'!P:P,MATCH('Тех отчёт'!A534,'Расшифровка отчёта'!B:B,0))</f>
        <v>0</v>
      </c>
      <c r="H534" s="41" t="str">
        <f t="shared" si="32"/>
        <v>-</v>
      </c>
      <c r="I534" s="42">
        <f t="shared" si="33"/>
        <v>0</v>
      </c>
      <c r="J534" s="41" t="str">
        <f t="shared" si="34"/>
        <v>-</v>
      </c>
      <c r="L534" s="43" t="e">
        <f>AVERAGEIF('Начисления и компенсации по тов'!A:A,'Тех отчёт'!A534,'Начисления и компенсации по тов'!W:W)</f>
        <v>#DIV/0!</v>
      </c>
      <c r="M534" s="37">
        <f>INDEX('Расшифровка отчёта'!H:H,MATCH('Тех отчёт'!A534,'Расшифровка отчёта'!B:B,0))</f>
        <v>0</v>
      </c>
      <c r="N534" s="37">
        <f>IFERROR(INDEX('Расшифровка отчёта'!#REF!,MATCH('Тех отчёт'!A534,'Расшифровка отчёта'!B:B,0)),0)</f>
        <v>0</v>
      </c>
      <c r="O534" s="52">
        <f>INDEX('Расшифровка отчёта'!K:K,MATCH('Тех отчёт'!A534,'Расшифровка отчёта'!B:B,0))</f>
        <v>0</v>
      </c>
      <c r="P534" s="37">
        <f>IFERROR(INDEX(Реклама!#REF!,MATCH('Тех отчёт'!A534,Реклама!#REF!,0)),0)</f>
        <v>0</v>
      </c>
      <c r="Q534" s="37" t="e">
        <f>INDEX('Расшифровка отчёта'!#REF!,MATCH('Тех отчёт'!A534,'Расшифровка отчёта'!B:B,0))</f>
        <v>#REF!</v>
      </c>
      <c r="R534" s="37">
        <f>IFERROR(INDEX('Расшифровка отчёта'!L:L,MATCH('Тех отчёт'!A534,'Расшифровка отчёта'!B:B,0)),0)</f>
        <v>0</v>
      </c>
      <c r="S534" s="37">
        <f>SUMIF(Хранение!I:I,'Тех отчёт'!A534,Хранение!G:G)</f>
        <v>0</v>
      </c>
      <c r="T534" s="55">
        <f t="shared" si="35"/>
        <v>0</v>
      </c>
    </row>
    <row r="535" spans="1:20" x14ac:dyDescent="0.3">
      <c r="A535" s="30" t="s">
        <v>558</v>
      </c>
      <c r="C535" s="37" t="e">
        <f>INDEX(Себестоимость!B:B,MATCH('Тех отчёт'!A535,Себестоимость!A:A,0))</f>
        <v>#N/A</v>
      </c>
      <c r="D535" s="39">
        <f>SUMIF(Заказы!A:A,'Тех отчёт'!A535,Заказы!J:J)</f>
        <v>0</v>
      </c>
      <c r="E535" s="40">
        <f>SUMIF(Заказы!A:A,'Тех отчёт'!A535,Заказы!F:F)</f>
        <v>0</v>
      </c>
      <c r="F535" s="52">
        <f>INDEX('Расшифровка отчёта'!O:O,MATCH('Тех отчёт'!A535,'Расшифровка отчёта'!B:B,0))</f>
        <v>0</v>
      </c>
      <c r="G535" s="40">
        <f>INDEX('Расшифровка отчёта'!P:P,MATCH('Тех отчёт'!A535,'Расшифровка отчёта'!B:B,0))</f>
        <v>0</v>
      </c>
      <c r="H535" s="41" t="str">
        <f t="shared" si="32"/>
        <v>-</v>
      </c>
      <c r="I535" s="42">
        <f t="shared" si="33"/>
        <v>0</v>
      </c>
      <c r="J535" s="41" t="str">
        <f t="shared" si="34"/>
        <v>-</v>
      </c>
      <c r="L535" s="43" t="e">
        <f>AVERAGEIF('Начисления и компенсации по тов'!A:A,'Тех отчёт'!A535,'Начисления и компенсации по тов'!W:W)</f>
        <v>#DIV/0!</v>
      </c>
      <c r="M535" s="37">
        <f>INDEX('Расшифровка отчёта'!H:H,MATCH('Тех отчёт'!A535,'Расшифровка отчёта'!B:B,0))</f>
        <v>0</v>
      </c>
      <c r="N535" s="37">
        <f>IFERROR(INDEX('Расшифровка отчёта'!#REF!,MATCH('Тех отчёт'!A535,'Расшифровка отчёта'!B:B,0)),0)</f>
        <v>0</v>
      </c>
      <c r="O535" s="52">
        <f>INDEX('Расшифровка отчёта'!K:K,MATCH('Тех отчёт'!A535,'Расшифровка отчёта'!B:B,0))</f>
        <v>0</v>
      </c>
      <c r="P535" s="37">
        <f>IFERROR(INDEX(Реклама!#REF!,MATCH('Тех отчёт'!A535,Реклама!#REF!,0)),0)</f>
        <v>0</v>
      </c>
      <c r="Q535" s="37" t="e">
        <f>INDEX('Расшифровка отчёта'!#REF!,MATCH('Тех отчёт'!A535,'Расшифровка отчёта'!B:B,0))</f>
        <v>#REF!</v>
      </c>
      <c r="R535" s="37">
        <f>IFERROR(INDEX('Расшифровка отчёта'!L:L,MATCH('Тех отчёт'!A535,'Расшифровка отчёта'!B:B,0)),0)</f>
        <v>0</v>
      </c>
      <c r="S535" s="37">
        <f>SUMIF(Хранение!I:I,'Тех отчёт'!A535,Хранение!G:G)</f>
        <v>0</v>
      </c>
      <c r="T535" s="55">
        <f t="shared" si="35"/>
        <v>0</v>
      </c>
    </row>
    <row r="536" spans="1:20" x14ac:dyDescent="0.3">
      <c r="A536" s="30" t="s">
        <v>559</v>
      </c>
      <c r="C536" s="37" t="e">
        <f>INDEX(Себестоимость!B:B,MATCH('Тех отчёт'!A536,Себестоимость!A:A,0))</f>
        <v>#N/A</v>
      </c>
      <c r="D536" s="39">
        <f>SUMIF(Заказы!A:A,'Тех отчёт'!A536,Заказы!J:J)</f>
        <v>0</v>
      </c>
      <c r="E536" s="40">
        <f>SUMIF(Заказы!A:A,'Тех отчёт'!A536,Заказы!F:F)</f>
        <v>0</v>
      </c>
      <c r="F536" s="52">
        <f>INDEX('Расшифровка отчёта'!O:O,MATCH('Тех отчёт'!A536,'Расшифровка отчёта'!B:B,0))</f>
        <v>0</v>
      </c>
      <c r="G536" s="40">
        <f>INDEX('Расшифровка отчёта'!P:P,MATCH('Тех отчёт'!A536,'Расшифровка отчёта'!B:B,0))</f>
        <v>0</v>
      </c>
      <c r="H536" s="41" t="str">
        <f t="shared" si="32"/>
        <v>-</v>
      </c>
      <c r="I536" s="42">
        <f t="shared" si="33"/>
        <v>0</v>
      </c>
      <c r="J536" s="41" t="str">
        <f t="shared" si="34"/>
        <v>-</v>
      </c>
      <c r="L536" s="43" t="e">
        <f>AVERAGEIF('Начисления и компенсации по тов'!A:A,'Тех отчёт'!A536,'Начисления и компенсации по тов'!W:W)</f>
        <v>#DIV/0!</v>
      </c>
      <c r="M536" s="37">
        <f>INDEX('Расшифровка отчёта'!H:H,MATCH('Тех отчёт'!A536,'Расшифровка отчёта'!B:B,0))</f>
        <v>0</v>
      </c>
      <c r="N536" s="37">
        <f>IFERROR(INDEX('Расшифровка отчёта'!#REF!,MATCH('Тех отчёт'!A536,'Расшифровка отчёта'!B:B,0)),0)</f>
        <v>0</v>
      </c>
      <c r="O536" s="52">
        <f>INDEX('Расшифровка отчёта'!K:K,MATCH('Тех отчёт'!A536,'Расшифровка отчёта'!B:B,0))</f>
        <v>0</v>
      </c>
      <c r="P536" s="37">
        <f>IFERROR(INDEX(Реклама!#REF!,MATCH('Тех отчёт'!A536,Реклама!#REF!,0)),0)</f>
        <v>0</v>
      </c>
      <c r="Q536" s="37" t="e">
        <f>INDEX('Расшифровка отчёта'!#REF!,MATCH('Тех отчёт'!A536,'Расшифровка отчёта'!B:B,0))</f>
        <v>#REF!</v>
      </c>
      <c r="R536" s="37">
        <f>IFERROR(INDEX('Расшифровка отчёта'!L:L,MATCH('Тех отчёт'!A536,'Расшифровка отчёта'!B:B,0)),0)</f>
        <v>0</v>
      </c>
      <c r="S536" s="37">
        <f>SUMIF(Хранение!I:I,'Тех отчёт'!A536,Хранение!G:G)</f>
        <v>0</v>
      </c>
      <c r="T536" s="55">
        <f t="shared" si="35"/>
        <v>0</v>
      </c>
    </row>
    <row r="537" spans="1:20" x14ac:dyDescent="0.3">
      <c r="A537" s="30" t="s">
        <v>560</v>
      </c>
      <c r="C537" s="37" t="e">
        <f>INDEX(Себестоимость!B:B,MATCH('Тех отчёт'!A537,Себестоимость!A:A,0))</f>
        <v>#N/A</v>
      </c>
      <c r="D537" s="39">
        <f>SUMIF(Заказы!A:A,'Тех отчёт'!A537,Заказы!J:J)</f>
        <v>0</v>
      </c>
      <c r="E537" s="40">
        <f>SUMIF(Заказы!A:A,'Тех отчёт'!A537,Заказы!F:F)</f>
        <v>0</v>
      </c>
      <c r="F537" s="52">
        <f>INDEX('Расшифровка отчёта'!O:O,MATCH('Тех отчёт'!A537,'Расшифровка отчёта'!B:B,0))</f>
        <v>0</v>
      </c>
      <c r="G537" s="40">
        <f>INDEX('Расшифровка отчёта'!P:P,MATCH('Тех отчёт'!A537,'Расшифровка отчёта'!B:B,0))</f>
        <v>0</v>
      </c>
      <c r="H537" s="41" t="str">
        <f t="shared" si="32"/>
        <v>-</v>
      </c>
      <c r="I537" s="42">
        <f t="shared" si="33"/>
        <v>0</v>
      </c>
      <c r="J537" s="41" t="str">
        <f t="shared" si="34"/>
        <v>-</v>
      </c>
      <c r="L537" s="43" t="e">
        <f>AVERAGEIF('Начисления и компенсации по тов'!A:A,'Тех отчёт'!A537,'Начисления и компенсации по тов'!W:W)</f>
        <v>#DIV/0!</v>
      </c>
      <c r="M537" s="37">
        <f>INDEX('Расшифровка отчёта'!H:H,MATCH('Тех отчёт'!A537,'Расшифровка отчёта'!B:B,0))</f>
        <v>0</v>
      </c>
      <c r="N537" s="37">
        <f>IFERROR(INDEX('Расшифровка отчёта'!#REF!,MATCH('Тех отчёт'!A537,'Расшифровка отчёта'!B:B,0)),0)</f>
        <v>0</v>
      </c>
      <c r="O537" s="52">
        <f>INDEX('Расшифровка отчёта'!K:K,MATCH('Тех отчёт'!A537,'Расшифровка отчёта'!B:B,0))</f>
        <v>0</v>
      </c>
      <c r="P537" s="37">
        <f>IFERROR(INDEX(Реклама!#REF!,MATCH('Тех отчёт'!A537,Реклама!#REF!,0)),0)</f>
        <v>0</v>
      </c>
      <c r="Q537" s="37" t="e">
        <f>INDEX('Расшифровка отчёта'!#REF!,MATCH('Тех отчёт'!A537,'Расшифровка отчёта'!B:B,0))</f>
        <v>#REF!</v>
      </c>
      <c r="R537" s="37">
        <f>IFERROR(INDEX('Расшифровка отчёта'!L:L,MATCH('Тех отчёт'!A537,'Расшифровка отчёта'!B:B,0)),0)</f>
        <v>0</v>
      </c>
      <c r="S537" s="37">
        <f>SUMIF(Хранение!I:I,'Тех отчёт'!A537,Хранение!G:G)</f>
        <v>0</v>
      </c>
      <c r="T537" s="55">
        <f t="shared" si="35"/>
        <v>0</v>
      </c>
    </row>
    <row r="538" spans="1:20" x14ac:dyDescent="0.3">
      <c r="A538" s="30" t="s">
        <v>561</v>
      </c>
      <c r="C538" s="37" t="e">
        <f>INDEX(Себестоимость!B:B,MATCH('Тех отчёт'!A538,Себестоимость!A:A,0))</f>
        <v>#N/A</v>
      </c>
      <c r="D538" s="39">
        <f>SUMIF(Заказы!A:A,'Тех отчёт'!A538,Заказы!J:J)</f>
        <v>0</v>
      </c>
      <c r="E538" s="40">
        <f>SUMIF(Заказы!A:A,'Тех отчёт'!A538,Заказы!F:F)</f>
        <v>0</v>
      </c>
      <c r="F538" s="52">
        <f>INDEX('Расшифровка отчёта'!O:O,MATCH('Тех отчёт'!A538,'Расшифровка отчёта'!B:B,0))</f>
        <v>0</v>
      </c>
      <c r="G538" s="40">
        <f>INDEX('Расшифровка отчёта'!P:P,MATCH('Тех отчёт'!A538,'Расшифровка отчёта'!B:B,0))</f>
        <v>0</v>
      </c>
      <c r="H538" s="41" t="str">
        <f t="shared" si="32"/>
        <v>-</v>
      </c>
      <c r="I538" s="42">
        <f t="shared" si="33"/>
        <v>0</v>
      </c>
      <c r="J538" s="41" t="str">
        <f t="shared" si="34"/>
        <v>-</v>
      </c>
      <c r="L538" s="43" t="e">
        <f>AVERAGEIF('Начисления и компенсации по тов'!A:A,'Тех отчёт'!A538,'Начисления и компенсации по тов'!W:W)</f>
        <v>#DIV/0!</v>
      </c>
      <c r="M538" s="37">
        <f>INDEX('Расшифровка отчёта'!H:H,MATCH('Тех отчёт'!A538,'Расшифровка отчёта'!B:B,0))</f>
        <v>0</v>
      </c>
      <c r="N538" s="37">
        <f>IFERROR(INDEX('Расшифровка отчёта'!#REF!,MATCH('Тех отчёт'!A538,'Расшифровка отчёта'!B:B,0)),0)</f>
        <v>0</v>
      </c>
      <c r="O538" s="52">
        <f>INDEX('Расшифровка отчёта'!K:K,MATCH('Тех отчёт'!A538,'Расшифровка отчёта'!B:B,0))</f>
        <v>0</v>
      </c>
      <c r="P538" s="37">
        <f>IFERROR(INDEX(Реклама!#REF!,MATCH('Тех отчёт'!A538,Реклама!#REF!,0)),0)</f>
        <v>0</v>
      </c>
      <c r="Q538" s="37" t="e">
        <f>INDEX('Расшифровка отчёта'!#REF!,MATCH('Тех отчёт'!A538,'Расшифровка отчёта'!B:B,0))</f>
        <v>#REF!</v>
      </c>
      <c r="R538" s="37">
        <f>IFERROR(INDEX('Расшифровка отчёта'!L:L,MATCH('Тех отчёт'!A538,'Расшифровка отчёта'!B:B,0)),0)</f>
        <v>0</v>
      </c>
      <c r="S538" s="37">
        <f>SUMIF(Хранение!I:I,'Тех отчёт'!A538,Хранение!G:G)</f>
        <v>0</v>
      </c>
      <c r="T538" s="55">
        <f t="shared" si="35"/>
        <v>0</v>
      </c>
    </row>
    <row r="539" spans="1:20" x14ac:dyDescent="0.3">
      <c r="A539" s="30" t="s">
        <v>562</v>
      </c>
      <c r="C539" s="37" t="e">
        <f>INDEX(Себестоимость!B:B,MATCH('Тех отчёт'!A539,Себестоимость!A:A,0))</f>
        <v>#N/A</v>
      </c>
      <c r="D539" s="39">
        <f>SUMIF(Заказы!A:A,'Тех отчёт'!A539,Заказы!J:J)</f>
        <v>0</v>
      </c>
      <c r="E539" s="40">
        <f>SUMIF(Заказы!A:A,'Тех отчёт'!A539,Заказы!F:F)</f>
        <v>0</v>
      </c>
      <c r="F539" s="52">
        <f>INDEX('Расшифровка отчёта'!O:O,MATCH('Тех отчёт'!A539,'Расшифровка отчёта'!B:B,0))</f>
        <v>0</v>
      </c>
      <c r="G539" s="40">
        <f>INDEX('Расшифровка отчёта'!P:P,MATCH('Тех отчёт'!A539,'Расшифровка отчёта'!B:B,0))</f>
        <v>0</v>
      </c>
      <c r="H539" s="41" t="str">
        <f t="shared" si="32"/>
        <v>-</v>
      </c>
      <c r="I539" s="42">
        <f t="shared" si="33"/>
        <v>0</v>
      </c>
      <c r="J539" s="41" t="str">
        <f t="shared" si="34"/>
        <v>-</v>
      </c>
      <c r="L539" s="43" t="e">
        <f>AVERAGEIF('Начисления и компенсации по тов'!A:A,'Тех отчёт'!A539,'Начисления и компенсации по тов'!W:W)</f>
        <v>#DIV/0!</v>
      </c>
      <c r="M539" s="37">
        <f>INDEX('Расшифровка отчёта'!H:H,MATCH('Тех отчёт'!A539,'Расшифровка отчёта'!B:B,0))</f>
        <v>0</v>
      </c>
      <c r="N539" s="37">
        <f>IFERROR(INDEX('Расшифровка отчёта'!#REF!,MATCH('Тех отчёт'!A539,'Расшифровка отчёта'!B:B,0)),0)</f>
        <v>0</v>
      </c>
      <c r="O539" s="52">
        <f>INDEX('Расшифровка отчёта'!K:K,MATCH('Тех отчёт'!A539,'Расшифровка отчёта'!B:B,0))</f>
        <v>0</v>
      </c>
      <c r="P539" s="37">
        <f>IFERROR(INDEX(Реклама!#REF!,MATCH('Тех отчёт'!A539,Реклама!#REF!,0)),0)</f>
        <v>0</v>
      </c>
      <c r="Q539" s="37" t="e">
        <f>INDEX('Расшифровка отчёта'!#REF!,MATCH('Тех отчёт'!A539,'Расшифровка отчёта'!B:B,0))</f>
        <v>#REF!</v>
      </c>
      <c r="R539" s="37">
        <f>IFERROR(INDEX('Расшифровка отчёта'!L:L,MATCH('Тех отчёт'!A539,'Расшифровка отчёта'!B:B,0)),0)</f>
        <v>0</v>
      </c>
      <c r="S539" s="37">
        <f>SUMIF(Хранение!I:I,'Тех отчёт'!A539,Хранение!G:G)</f>
        <v>0</v>
      </c>
      <c r="T539" s="55">
        <f t="shared" si="35"/>
        <v>0</v>
      </c>
    </row>
    <row r="540" spans="1:20" x14ac:dyDescent="0.3">
      <c r="A540" s="30" t="s">
        <v>563</v>
      </c>
      <c r="C540" s="37" t="e">
        <f>INDEX(Себестоимость!B:B,MATCH('Тех отчёт'!A540,Себестоимость!A:A,0))</f>
        <v>#N/A</v>
      </c>
      <c r="D540" s="39">
        <f>SUMIF(Заказы!A:A,'Тех отчёт'!A540,Заказы!J:J)</f>
        <v>0</v>
      </c>
      <c r="E540" s="40">
        <f>SUMIF(Заказы!A:A,'Тех отчёт'!A540,Заказы!F:F)</f>
        <v>0</v>
      </c>
      <c r="F540" s="52">
        <f>INDEX('Расшифровка отчёта'!O:O,MATCH('Тех отчёт'!A540,'Расшифровка отчёта'!B:B,0))</f>
        <v>0</v>
      </c>
      <c r="G540" s="40">
        <f>INDEX('Расшифровка отчёта'!P:P,MATCH('Тех отчёт'!A540,'Расшифровка отчёта'!B:B,0))</f>
        <v>0</v>
      </c>
      <c r="H540" s="41" t="str">
        <f t="shared" si="32"/>
        <v>-</v>
      </c>
      <c r="I540" s="42">
        <f t="shared" si="33"/>
        <v>0</v>
      </c>
      <c r="J540" s="41" t="str">
        <f t="shared" si="34"/>
        <v>-</v>
      </c>
      <c r="L540" s="43" t="e">
        <f>AVERAGEIF('Начисления и компенсации по тов'!A:A,'Тех отчёт'!A540,'Начисления и компенсации по тов'!W:W)</f>
        <v>#DIV/0!</v>
      </c>
      <c r="M540" s="37">
        <f>INDEX('Расшифровка отчёта'!H:H,MATCH('Тех отчёт'!A540,'Расшифровка отчёта'!B:B,0))</f>
        <v>0</v>
      </c>
      <c r="N540" s="37">
        <f>IFERROR(INDEX('Расшифровка отчёта'!#REF!,MATCH('Тех отчёт'!A540,'Расшифровка отчёта'!B:B,0)),0)</f>
        <v>0</v>
      </c>
      <c r="O540" s="52">
        <f>INDEX('Расшифровка отчёта'!K:K,MATCH('Тех отчёт'!A540,'Расшифровка отчёта'!B:B,0))</f>
        <v>0</v>
      </c>
      <c r="P540" s="37">
        <f>IFERROR(INDEX(Реклама!#REF!,MATCH('Тех отчёт'!A540,Реклама!#REF!,0)),0)</f>
        <v>0</v>
      </c>
      <c r="Q540" s="37" t="e">
        <f>INDEX('Расшифровка отчёта'!#REF!,MATCH('Тех отчёт'!A540,'Расшифровка отчёта'!B:B,0))</f>
        <v>#REF!</v>
      </c>
      <c r="R540" s="37">
        <f>IFERROR(INDEX('Расшифровка отчёта'!L:L,MATCH('Тех отчёт'!A540,'Расшифровка отчёта'!B:B,0)),0)</f>
        <v>0</v>
      </c>
      <c r="S540" s="37">
        <f>SUMIF(Хранение!I:I,'Тех отчёт'!A540,Хранение!G:G)</f>
        <v>0</v>
      </c>
      <c r="T540" s="55">
        <f t="shared" si="35"/>
        <v>0</v>
      </c>
    </row>
    <row r="541" spans="1:20" x14ac:dyDescent="0.3">
      <c r="A541" s="30" t="s">
        <v>564</v>
      </c>
      <c r="C541" s="37" t="e">
        <f>INDEX(Себестоимость!B:B,MATCH('Тех отчёт'!A541,Себестоимость!A:A,0))</f>
        <v>#N/A</v>
      </c>
      <c r="D541" s="39">
        <f>SUMIF(Заказы!A:A,'Тех отчёт'!A541,Заказы!J:J)</f>
        <v>0</v>
      </c>
      <c r="E541" s="40">
        <f>SUMIF(Заказы!A:A,'Тех отчёт'!A541,Заказы!F:F)</f>
        <v>0</v>
      </c>
      <c r="F541" s="52">
        <f>INDEX('Расшифровка отчёта'!O:O,MATCH('Тех отчёт'!A541,'Расшифровка отчёта'!B:B,0))</f>
        <v>0</v>
      </c>
      <c r="G541" s="40">
        <f>INDEX('Расшифровка отчёта'!P:P,MATCH('Тех отчёт'!A541,'Расшифровка отчёта'!B:B,0))</f>
        <v>0</v>
      </c>
      <c r="H541" s="41" t="str">
        <f t="shared" si="32"/>
        <v>-</v>
      </c>
      <c r="I541" s="42">
        <f t="shared" si="33"/>
        <v>0</v>
      </c>
      <c r="J541" s="41" t="str">
        <f t="shared" si="34"/>
        <v>-</v>
      </c>
      <c r="L541" s="43" t="e">
        <f>AVERAGEIF('Начисления и компенсации по тов'!A:A,'Тех отчёт'!A541,'Начисления и компенсации по тов'!W:W)</f>
        <v>#DIV/0!</v>
      </c>
      <c r="M541" s="37">
        <f>INDEX('Расшифровка отчёта'!H:H,MATCH('Тех отчёт'!A541,'Расшифровка отчёта'!B:B,0))</f>
        <v>0</v>
      </c>
      <c r="N541" s="37">
        <f>IFERROR(INDEX('Расшифровка отчёта'!#REF!,MATCH('Тех отчёт'!A541,'Расшифровка отчёта'!B:B,0)),0)</f>
        <v>0</v>
      </c>
      <c r="O541" s="52">
        <f>INDEX('Расшифровка отчёта'!K:K,MATCH('Тех отчёт'!A541,'Расшифровка отчёта'!B:B,0))</f>
        <v>0</v>
      </c>
      <c r="P541" s="37">
        <f>IFERROR(INDEX(Реклама!#REF!,MATCH('Тех отчёт'!A541,Реклама!#REF!,0)),0)</f>
        <v>0</v>
      </c>
      <c r="Q541" s="37" t="e">
        <f>INDEX('Расшифровка отчёта'!#REF!,MATCH('Тех отчёт'!A541,'Расшифровка отчёта'!B:B,0))</f>
        <v>#REF!</v>
      </c>
      <c r="R541" s="37">
        <f>IFERROR(INDEX('Расшифровка отчёта'!L:L,MATCH('Тех отчёт'!A541,'Расшифровка отчёта'!B:B,0)),0)</f>
        <v>0</v>
      </c>
      <c r="S541" s="37">
        <f>SUMIF(Хранение!I:I,'Тех отчёт'!A541,Хранение!G:G)</f>
        <v>0</v>
      </c>
      <c r="T541" s="55">
        <f t="shared" si="35"/>
        <v>0</v>
      </c>
    </row>
    <row r="542" spans="1:20" x14ac:dyDescent="0.3">
      <c r="A542" s="30" t="s">
        <v>565</v>
      </c>
      <c r="C542" s="37" t="e">
        <f>INDEX(Себестоимость!B:B,MATCH('Тех отчёт'!A542,Себестоимость!A:A,0))</f>
        <v>#N/A</v>
      </c>
      <c r="D542" s="39">
        <f>SUMIF(Заказы!A:A,'Тех отчёт'!A542,Заказы!J:J)</f>
        <v>0</v>
      </c>
      <c r="E542" s="40">
        <f>SUMIF(Заказы!A:A,'Тех отчёт'!A542,Заказы!F:F)</f>
        <v>0</v>
      </c>
      <c r="F542" s="52">
        <f>INDEX('Расшифровка отчёта'!O:O,MATCH('Тех отчёт'!A542,'Расшифровка отчёта'!B:B,0))</f>
        <v>0</v>
      </c>
      <c r="G542" s="40">
        <f>INDEX('Расшифровка отчёта'!P:P,MATCH('Тех отчёт'!A542,'Расшифровка отчёта'!B:B,0))</f>
        <v>0</v>
      </c>
      <c r="H542" s="41" t="str">
        <f t="shared" si="32"/>
        <v>-</v>
      </c>
      <c r="I542" s="42">
        <f t="shared" si="33"/>
        <v>0</v>
      </c>
      <c r="J542" s="41" t="str">
        <f t="shared" si="34"/>
        <v>-</v>
      </c>
      <c r="L542" s="43" t="e">
        <f>AVERAGEIF('Начисления и компенсации по тов'!A:A,'Тех отчёт'!A542,'Начисления и компенсации по тов'!W:W)</f>
        <v>#DIV/0!</v>
      </c>
      <c r="M542" s="37">
        <f>INDEX('Расшифровка отчёта'!H:H,MATCH('Тех отчёт'!A542,'Расшифровка отчёта'!B:B,0))</f>
        <v>0</v>
      </c>
      <c r="N542" s="37">
        <f>IFERROR(INDEX('Расшифровка отчёта'!#REF!,MATCH('Тех отчёт'!A542,'Расшифровка отчёта'!B:B,0)),0)</f>
        <v>0</v>
      </c>
      <c r="O542" s="52">
        <f>INDEX('Расшифровка отчёта'!K:K,MATCH('Тех отчёт'!A542,'Расшифровка отчёта'!B:B,0))</f>
        <v>0</v>
      </c>
      <c r="P542" s="37">
        <f>IFERROR(INDEX(Реклама!#REF!,MATCH('Тех отчёт'!A542,Реклама!#REF!,0)),0)</f>
        <v>0</v>
      </c>
      <c r="Q542" s="37" t="e">
        <f>INDEX('Расшифровка отчёта'!#REF!,MATCH('Тех отчёт'!A542,'Расшифровка отчёта'!B:B,0))</f>
        <v>#REF!</v>
      </c>
      <c r="R542" s="37">
        <f>IFERROR(INDEX('Расшифровка отчёта'!L:L,MATCH('Тех отчёт'!A542,'Расшифровка отчёта'!B:B,0)),0)</f>
        <v>0</v>
      </c>
      <c r="S542" s="37">
        <f>SUMIF(Хранение!I:I,'Тех отчёт'!A542,Хранение!G:G)</f>
        <v>0</v>
      </c>
      <c r="T542" s="55">
        <f t="shared" si="35"/>
        <v>0</v>
      </c>
    </row>
    <row r="543" spans="1:20" x14ac:dyDescent="0.3">
      <c r="A543" s="30" t="s">
        <v>566</v>
      </c>
      <c r="C543" s="37" t="e">
        <f>INDEX(Себестоимость!B:B,MATCH('Тех отчёт'!A543,Себестоимость!A:A,0))</f>
        <v>#N/A</v>
      </c>
      <c r="D543" s="39">
        <f>SUMIF(Заказы!A:A,'Тех отчёт'!A543,Заказы!J:J)</f>
        <v>0</v>
      </c>
      <c r="E543" s="40">
        <f>SUMIF(Заказы!A:A,'Тех отчёт'!A543,Заказы!F:F)</f>
        <v>0</v>
      </c>
      <c r="F543" s="52">
        <f>INDEX('Расшифровка отчёта'!O:O,MATCH('Тех отчёт'!A543,'Расшифровка отчёта'!B:B,0))</f>
        <v>0</v>
      </c>
      <c r="G543" s="40">
        <f>INDEX('Расшифровка отчёта'!P:P,MATCH('Тех отчёт'!A543,'Расшифровка отчёта'!B:B,0))</f>
        <v>0</v>
      </c>
      <c r="H543" s="41" t="str">
        <f t="shared" si="32"/>
        <v>-</v>
      </c>
      <c r="I543" s="42">
        <f t="shared" si="33"/>
        <v>0</v>
      </c>
      <c r="J543" s="41" t="str">
        <f t="shared" si="34"/>
        <v>-</v>
      </c>
      <c r="L543" s="43" t="e">
        <f>AVERAGEIF('Начисления и компенсации по тов'!A:A,'Тех отчёт'!A543,'Начисления и компенсации по тов'!W:W)</f>
        <v>#DIV/0!</v>
      </c>
      <c r="M543" s="37">
        <f>INDEX('Расшифровка отчёта'!H:H,MATCH('Тех отчёт'!A543,'Расшифровка отчёта'!B:B,0))</f>
        <v>0</v>
      </c>
      <c r="N543" s="37">
        <f>IFERROR(INDEX('Расшифровка отчёта'!#REF!,MATCH('Тех отчёт'!A543,'Расшифровка отчёта'!B:B,0)),0)</f>
        <v>0</v>
      </c>
      <c r="O543" s="52">
        <f>INDEX('Расшифровка отчёта'!K:K,MATCH('Тех отчёт'!A543,'Расшифровка отчёта'!B:B,0))</f>
        <v>0</v>
      </c>
      <c r="P543" s="37">
        <f>IFERROR(INDEX(Реклама!#REF!,MATCH('Тех отчёт'!A543,Реклама!#REF!,0)),0)</f>
        <v>0</v>
      </c>
      <c r="Q543" s="37" t="e">
        <f>INDEX('Расшифровка отчёта'!#REF!,MATCH('Тех отчёт'!A543,'Расшифровка отчёта'!B:B,0))</f>
        <v>#REF!</v>
      </c>
      <c r="R543" s="37">
        <f>IFERROR(INDEX('Расшифровка отчёта'!L:L,MATCH('Тех отчёт'!A543,'Расшифровка отчёта'!B:B,0)),0)</f>
        <v>0</v>
      </c>
      <c r="S543" s="37">
        <f>SUMIF(Хранение!I:I,'Тех отчёт'!A543,Хранение!G:G)</f>
        <v>0</v>
      </c>
      <c r="T543" s="55">
        <f t="shared" si="35"/>
        <v>0</v>
      </c>
    </row>
    <row r="544" spans="1:20" x14ac:dyDescent="0.3">
      <c r="A544" s="30" t="s">
        <v>567</v>
      </c>
      <c r="C544" s="37" t="e">
        <f>INDEX(Себестоимость!B:B,MATCH('Тех отчёт'!A544,Себестоимость!A:A,0))</f>
        <v>#N/A</v>
      </c>
      <c r="D544" s="39">
        <f>SUMIF(Заказы!A:A,'Тех отчёт'!A544,Заказы!J:J)</f>
        <v>0</v>
      </c>
      <c r="E544" s="40">
        <f>SUMIF(Заказы!A:A,'Тех отчёт'!A544,Заказы!F:F)</f>
        <v>0</v>
      </c>
      <c r="F544" s="52">
        <f>INDEX('Расшифровка отчёта'!O:O,MATCH('Тех отчёт'!A544,'Расшифровка отчёта'!B:B,0))</f>
        <v>0</v>
      </c>
      <c r="G544" s="40">
        <f>INDEX('Расшифровка отчёта'!P:P,MATCH('Тех отчёт'!A544,'Расшифровка отчёта'!B:B,0))</f>
        <v>0</v>
      </c>
      <c r="H544" s="41" t="str">
        <f t="shared" si="32"/>
        <v>-</v>
      </c>
      <c r="I544" s="42">
        <f t="shared" si="33"/>
        <v>0</v>
      </c>
      <c r="J544" s="41" t="str">
        <f t="shared" si="34"/>
        <v>-</v>
      </c>
      <c r="L544" s="43" t="e">
        <f>AVERAGEIF('Начисления и компенсации по тов'!A:A,'Тех отчёт'!A544,'Начисления и компенсации по тов'!W:W)</f>
        <v>#DIV/0!</v>
      </c>
      <c r="M544" s="37">
        <f>INDEX('Расшифровка отчёта'!H:H,MATCH('Тех отчёт'!A544,'Расшифровка отчёта'!B:B,0))</f>
        <v>0</v>
      </c>
      <c r="N544" s="37">
        <f>IFERROR(INDEX('Расшифровка отчёта'!#REF!,MATCH('Тех отчёт'!A544,'Расшифровка отчёта'!B:B,0)),0)</f>
        <v>0</v>
      </c>
      <c r="O544" s="52">
        <f>INDEX('Расшифровка отчёта'!K:K,MATCH('Тех отчёт'!A544,'Расшифровка отчёта'!B:B,0))</f>
        <v>0</v>
      </c>
      <c r="P544" s="37">
        <f>IFERROR(INDEX(Реклама!#REF!,MATCH('Тех отчёт'!A544,Реклама!#REF!,0)),0)</f>
        <v>0</v>
      </c>
      <c r="Q544" s="37" t="e">
        <f>INDEX('Расшифровка отчёта'!#REF!,MATCH('Тех отчёт'!A544,'Расшифровка отчёта'!B:B,0))</f>
        <v>#REF!</v>
      </c>
      <c r="R544" s="37">
        <f>IFERROR(INDEX('Расшифровка отчёта'!L:L,MATCH('Тех отчёт'!A544,'Расшифровка отчёта'!B:B,0)),0)</f>
        <v>0</v>
      </c>
      <c r="S544" s="37">
        <f>SUMIF(Хранение!I:I,'Тех отчёт'!A544,Хранение!G:G)</f>
        <v>0</v>
      </c>
      <c r="T544" s="55">
        <f t="shared" si="35"/>
        <v>0</v>
      </c>
    </row>
    <row r="545" spans="1:20" x14ac:dyDescent="0.3">
      <c r="A545" s="30" t="s">
        <v>568</v>
      </c>
      <c r="C545" s="37" t="e">
        <f>INDEX(Себестоимость!B:B,MATCH('Тех отчёт'!A545,Себестоимость!A:A,0))</f>
        <v>#N/A</v>
      </c>
      <c r="D545" s="39">
        <f>SUMIF(Заказы!A:A,'Тех отчёт'!A545,Заказы!J:J)</f>
        <v>0</v>
      </c>
      <c r="E545" s="40">
        <f>SUMIF(Заказы!A:A,'Тех отчёт'!A545,Заказы!F:F)</f>
        <v>0</v>
      </c>
      <c r="F545" s="52">
        <f>INDEX('Расшифровка отчёта'!O:O,MATCH('Тех отчёт'!A545,'Расшифровка отчёта'!B:B,0))</f>
        <v>0</v>
      </c>
      <c r="G545" s="40">
        <f>INDEX('Расшифровка отчёта'!P:P,MATCH('Тех отчёт'!A545,'Расшифровка отчёта'!B:B,0))</f>
        <v>0</v>
      </c>
      <c r="H545" s="41" t="str">
        <f t="shared" si="32"/>
        <v>-</v>
      </c>
      <c r="I545" s="42">
        <f t="shared" si="33"/>
        <v>0</v>
      </c>
      <c r="J545" s="41" t="str">
        <f t="shared" si="34"/>
        <v>-</v>
      </c>
      <c r="L545" s="43" t="e">
        <f>AVERAGEIF('Начисления и компенсации по тов'!A:A,'Тех отчёт'!A545,'Начисления и компенсации по тов'!W:W)</f>
        <v>#DIV/0!</v>
      </c>
      <c r="M545" s="37">
        <f>INDEX('Расшифровка отчёта'!H:H,MATCH('Тех отчёт'!A545,'Расшифровка отчёта'!B:B,0))</f>
        <v>0</v>
      </c>
      <c r="N545" s="37">
        <f>IFERROR(INDEX('Расшифровка отчёта'!#REF!,MATCH('Тех отчёт'!A545,'Расшифровка отчёта'!B:B,0)),0)</f>
        <v>0</v>
      </c>
      <c r="O545" s="52">
        <f>INDEX('Расшифровка отчёта'!K:K,MATCH('Тех отчёт'!A545,'Расшифровка отчёта'!B:B,0))</f>
        <v>0</v>
      </c>
      <c r="P545" s="37">
        <f>IFERROR(INDEX(Реклама!#REF!,MATCH('Тех отчёт'!A545,Реклама!#REF!,0)),0)</f>
        <v>0</v>
      </c>
      <c r="Q545" s="37" t="e">
        <f>INDEX('Расшифровка отчёта'!#REF!,MATCH('Тех отчёт'!A545,'Расшифровка отчёта'!B:B,0))</f>
        <v>#REF!</v>
      </c>
      <c r="R545" s="37">
        <f>IFERROR(INDEX('Расшифровка отчёта'!L:L,MATCH('Тех отчёт'!A545,'Расшифровка отчёта'!B:B,0)),0)</f>
        <v>0</v>
      </c>
      <c r="S545" s="37">
        <f>SUMIF(Хранение!I:I,'Тех отчёт'!A545,Хранение!G:G)</f>
        <v>0</v>
      </c>
      <c r="T545" s="55">
        <f t="shared" si="35"/>
        <v>0</v>
      </c>
    </row>
    <row r="546" spans="1:20" x14ac:dyDescent="0.3">
      <c r="A546" s="30" t="s">
        <v>569</v>
      </c>
      <c r="C546" s="37" t="e">
        <f>INDEX(Себестоимость!B:B,MATCH('Тех отчёт'!A546,Себестоимость!A:A,0))</f>
        <v>#N/A</v>
      </c>
      <c r="D546" s="39">
        <f>SUMIF(Заказы!A:A,'Тех отчёт'!A546,Заказы!J:J)</f>
        <v>0</v>
      </c>
      <c r="E546" s="40">
        <f>SUMIF(Заказы!A:A,'Тех отчёт'!A546,Заказы!F:F)</f>
        <v>0</v>
      </c>
      <c r="F546" s="52">
        <f>INDEX('Расшифровка отчёта'!O:O,MATCH('Тех отчёт'!A546,'Расшифровка отчёта'!B:B,0))</f>
        <v>0</v>
      </c>
      <c r="G546" s="40">
        <f>INDEX('Расшифровка отчёта'!P:P,MATCH('Тех отчёт'!A546,'Расшифровка отчёта'!B:B,0))</f>
        <v>0</v>
      </c>
      <c r="H546" s="41" t="str">
        <f t="shared" si="32"/>
        <v>-</v>
      </c>
      <c r="I546" s="42">
        <f t="shared" si="33"/>
        <v>0</v>
      </c>
      <c r="J546" s="41" t="str">
        <f t="shared" si="34"/>
        <v>-</v>
      </c>
      <c r="L546" s="43" t="e">
        <f>AVERAGEIF('Начисления и компенсации по тов'!A:A,'Тех отчёт'!A546,'Начисления и компенсации по тов'!W:W)</f>
        <v>#DIV/0!</v>
      </c>
      <c r="M546" s="37">
        <f>INDEX('Расшифровка отчёта'!H:H,MATCH('Тех отчёт'!A546,'Расшифровка отчёта'!B:B,0))</f>
        <v>0</v>
      </c>
      <c r="N546" s="37">
        <f>IFERROR(INDEX('Расшифровка отчёта'!#REF!,MATCH('Тех отчёт'!A546,'Расшифровка отчёта'!B:B,0)),0)</f>
        <v>0</v>
      </c>
      <c r="O546" s="52">
        <f>INDEX('Расшифровка отчёта'!K:K,MATCH('Тех отчёт'!A546,'Расшифровка отчёта'!B:B,0))</f>
        <v>0</v>
      </c>
      <c r="P546" s="37">
        <f>IFERROR(INDEX(Реклама!#REF!,MATCH('Тех отчёт'!A546,Реклама!#REF!,0)),0)</f>
        <v>0</v>
      </c>
      <c r="Q546" s="37" t="e">
        <f>INDEX('Расшифровка отчёта'!#REF!,MATCH('Тех отчёт'!A546,'Расшифровка отчёта'!B:B,0))</f>
        <v>#REF!</v>
      </c>
      <c r="R546" s="37">
        <f>IFERROR(INDEX('Расшифровка отчёта'!L:L,MATCH('Тех отчёт'!A546,'Расшифровка отчёта'!B:B,0)),0)</f>
        <v>0</v>
      </c>
      <c r="S546" s="37">
        <f>SUMIF(Хранение!I:I,'Тех отчёт'!A546,Хранение!G:G)</f>
        <v>0</v>
      </c>
      <c r="T546" s="55">
        <f t="shared" si="35"/>
        <v>0</v>
      </c>
    </row>
    <row r="547" spans="1:20" x14ac:dyDescent="0.3">
      <c r="A547" s="30" t="s">
        <v>570</v>
      </c>
      <c r="C547" s="37" t="e">
        <f>INDEX(Себестоимость!B:B,MATCH('Тех отчёт'!A547,Себестоимость!A:A,0))</f>
        <v>#N/A</v>
      </c>
      <c r="D547" s="39">
        <f>SUMIF(Заказы!A:A,'Тех отчёт'!A547,Заказы!J:J)</f>
        <v>0</v>
      </c>
      <c r="E547" s="40">
        <f>SUMIF(Заказы!A:A,'Тех отчёт'!A547,Заказы!F:F)</f>
        <v>0</v>
      </c>
      <c r="F547" s="52">
        <f>INDEX('Расшифровка отчёта'!O:O,MATCH('Тех отчёт'!A547,'Расшифровка отчёта'!B:B,0))</f>
        <v>0</v>
      </c>
      <c r="G547" s="40">
        <f>INDEX('Расшифровка отчёта'!P:P,MATCH('Тех отчёт'!A547,'Расшифровка отчёта'!B:B,0))</f>
        <v>0</v>
      </c>
      <c r="H547" s="41" t="str">
        <f t="shared" si="32"/>
        <v>-</v>
      </c>
      <c r="I547" s="42">
        <f t="shared" si="33"/>
        <v>0</v>
      </c>
      <c r="J547" s="41" t="str">
        <f t="shared" si="34"/>
        <v>-</v>
      </c>
      <c r="L547" s="43" t="e">
        <f>AVERAGEIF('Начисления и компенсации по тов'!A:A,'Тех отчёт'!A547,'Начисления и компенсации по тов'!W:W)</f>
        <v>#DIV/0!</v>
      </c>
      <c r="M547" s="37">
        <f>INDEX('Расшифровка отчёта'!H:H,MATCH('Тех отчёт'!A547,'Расшифровка отчёта'!B:B,0))</f>
        <v>0</v>
      </c>
      <c r="N547" s="37">
        <f>IFERROR(INDEX('Расшифровка отчёта'!#REF!,MATCH('Тех отчёт'!A547,'Расшифровка отчёта'!B:B,0)),0)</f>
        <v>0</v>
      </c>
      <c r="O547" s="52">
        <f>INDEX('Расшифровка отчёта'!K:K,MATCH('Тех отчёт'!A547,'Расшифровка отчёта'!B:B,0))</f>
        <v>0</v>
      </c>
      <c r="P547" s="37">
        <f>IFERROR(INDEX(Реклама!#REF!,MATCH('Тех отчёт'!A547,Реклама!#REF!,0)),0)</f>
        <v>0</v>
      </c>
      <c r="Q547" s="37" t="e">
        <f>INDEX('Расшифровка отчёта'!#REF!,MATCH('Тех отчёт'!A547,'Расшифровка отчёта'!B:B,0))</f>
        <v>#REF!</v>
      </c>
      <c r="R547" s="37">
        <f>IFERROR(INDEX('Расшифровка отчёта'!L:L,MATCH('Тех отчёт'!A547,'Расшифровка отчёта'!B:B,0)),0)</f>
        <v>0</v>
      </c>
      <c r="S547" s="37">
        <f>SUMIF(Хранение!I:I,'Тех отчёт'!A547,Хранение!G:G)</f>
        <v>0</v>
      </c>
      <c r="T547" s="55">
        <f t="shared" si="35"/>
        <v>0</v>
      </c>
    </row>
    <row r="548" spans="1:20" x14ac:dyDescent="0.3">
      <c r="A548" s="30" t="s">
        <v>571</v>
      </c>
      <c r="C548" s="37" t="e">
        <f>INDEX(Себестоимость!B:B,MATCH('Тех отчёт'!A548,Себестоимость!A:A,0))</f>
        <v>#N/A</v>
      </c>
      <c r="D548" s="39">
        <f>SUMIF(Заказы!A:A,'Тех отчёт'!A548,Заказы!J:J)</f>
        <v>0</v>
      </c>
      <c r="E548" s="40">
        <f>SUMIF(Заказы!A:A,'Тех отчёт'!A548,Заказы!F:F)</f>
        <v>0</v>
      </c>
      <c r="F548" s="52">
        <f>INDEX('Расшифровка отчёта'!O:O,MATCH('Тех отчёт'!A548,'Расшифровка отчёта'!B:B,0))</f>
        <v>0</v>
      </c>
      <c r="G548" s="40">
        <f>INDEX('Расшифровка отчёта'!P:P,MATCH('Тех отчёт'!A548,'Расшифровка отчёта'!B:B,0))</f>
        <v>0</v>
      </c>
      <c r="H548" s="41" t="str">
        <f t="shared" si="32"/>
        <v>-</v>
      </c>
      <c r="I548" s="42">
        <f t="shared" si="33"/>
        <v>0</v>
      </c>
      <c r="J548" s="41" t="str">
        <f t="shared" si="34"/>
        <v>-</v>
      </c>
      <c r="L548" s="43" t="e">
        <f>AVERAGEIF('Начисления и компенсации по тов'!A:A,'Тех отчёт'!A548,'Начисления и компенсации по тов'!W:W)</f>
        <v>#DIV/0!</v>
      </c>
      <c r="M548" s="37">
        <f>INDEX('Расшифровка отчёта'!H:H,MATCH('Тех отчёт'!A548,'Расшифровка отчёта'!B:B,0))</f>
        <v>0</v>
      </c>
      <c r="N548" s="37">
        <f>IFERROR(INDEX('Расшифровка отчёта'!#REF!,MATCH('Тех отчёт'!A548,'Расшифровка отчёта'!B:B,0)),0)</f>
        <v>0</v>
      </c>
      <c r="O548" s="52">
        <f>INDEX('Расшифровка отчёта'!K:K,MATCH('Тех отчёт'!A548,'Расшифровка отчёта'!B:B,0))</f>
        <v>0</v>
      </c>
      <c r="P548" s="37">
        <f>IFERROR(INDEX(Реклама!#REF!,MATCH('Тех отчёт'!A548,Реклама!#REF!,0)),0)</f>
        <v>0</v>
      </c>
      <c r="Q548" s="37" t="e">
        <f>INDEX('Расшифровка отчёта'!#REF!,MATCH('Тех отчёт'!A548,'Расшифровка отчёта'!B:B,0))</f>
        <v>#REF!</v>
      </c>
      <c r="R548" s="37">
        <f>IFERROR(INDEX('Расшифровка отчёта'!L:L,MATCH('Тех отчёт'!A548,'Расшифровка отчёта'!B:B,0)),0)</f>
        <v>0</v>
      </c>
      <c r="S548" s="37">
        <f>SUMIF(Хранение!I:I,'Тех отчёт'!A548,Хранение!G:G)</f>
        <v>0</v>
      </c>
      <c r="T548" s="55">
        <f t="shared" si="35"/>
        <v>0</v>
      </c>
    </row>
    <row r="549" spans="1:20" x14ac:dyDescent="0.3">
      <c r="A549" s="30" t="s">
        <v>572</v>
      </c>
      <c r="C549" s="37" t="e">
        <f>INDEX(Себестоимость!B:B,MATCH('Тех отчёт'!A549,Себестоимость!A:A,0))</f>
        <v>#N/A</v>
      </c>
      <c r="D549" s="39">
        <f>SUMIF(Заказы!A:A,'Тех отчёт'!A549,Заказы!J:J)</f>
        <v>0</v>
      </c>
      <c r="E549" s="40">
        <f>SUMIF(Заказы!A:A,'Тех отчёт'!A549,Заказы!F:F)</f>
        <v>0</v>
      </c>
      <c r="F549" s="52">
        <f>INDEX('Расшифровка отчёта'!O:O,MATCH('Тех отчёт'!A549,'Расшифровка отчёта'!B:B,0))</f>
        <v>0</v>
      </c>
      <c r="G549" s="40">
        <f>INDEX('Расшифровка отчёта'!P:P,MATCH('Тех отчёт'!A549,'Расшифровка отчёта'!B:B,0))</f>
        <v>0</v>
      </c>
      <c r="H549" s="41" t="str">
        <f t="shared" si="32"/>
        <v>-</v>
      </c>
      <c r="I549" s="42">
        <f t="shared" si="33"/>
        <v>0</v>
      </c>
      <c r="J549" s="41" t="str">
        <f t="shared" si="34"/>
        <v>-</v>
      </c>
      <c r="L549" s="43" t="e">
        <f>AVERAGEIF('Начисления и компенсации по тов'!A:A,'Тех отчёт'!A549,'Начисления и компенсации по тов'!W:W)</f>
        <v>#DIV/0!</v>
      </c>
      <c r="M549" s="37">
        <f>INDEX('Расшифровка отчёта'!H:H,MATCH('Тех отчёт'!A549,'Расшифровка отчёта'!B:B,0))</f>
        <v>0</v>
      </c>
      <c r="N549" s="37">
        <f>IFERROR(INDEX('Расшифровка отчёта'!#REF!,MATCH('Тех отчёт'!A549,'Расшифровка отчёта'!B:B,0)),0)</f>
        <v>0</v>
      </c>
      <c r="O549" s="52">
        <f>INDEX('Расшифровка отчёта'!K:K,MATCH('Тех отчёт'!A549,'Расшифровка отчёта'!B:B,0))</f>
        <v>0</v>
      </c>
      <c r="P549" s="37">
        <f>IFERROR(INDEX(Реклама!#REF!,MATCH('Тех отчёт'!A549,Реклама!#REF!,0)),0)</f>
        <v>0</v>
      </c>
      <c r="Q549" s="37" t="e">
        <f>INDEX('Расшифровка отчёта'!#REF!,MATCH('Тех отчёт'!A549,'Расшифровка отчёта'!B:B,0))</f>
        <v>#REF!</v>
      </c>
      <c r="R549" s="37">
        <f>IFERROR(INDEX('Расшифровка отчёта'!L:L,MATCH('Тех отчёт'!A549,'Расшифровка отчёта'!B:B,0)),0)</f>
        <v>0</v>
      </c>
      <c r="S549" s="37">
        <f>SUMIF(Хранение!I:I,'Тех отчёт'!A549,Хранение!G:G)</f>
        <v>0</v>
      </c>
      <c r="T549" s="55">
        <f t="shared" si="35"/>
        <v>0</v>
      </c>
    </row>
    <row r="550" spans="1:20" x14ac:dyDescent="0.3">
      <c r="A550" s="30" t="s">
        <v>573</v>
      </c>
      <c r="C550" s="37" t="e">
        <f>INDEX(Себестоимость!B:B,MATCH('Тех отчёт'!A550,Себестоимость!A:A,0))</f>
        <v>#N/A</v>
      </c>
      <c r="D550" s="39">
        <f>SUMIF(Заказы!A:A,'Тех отчёт'!A550,Заказы!J:J)</f>
        <v>0</v>
      </c>
      <c r="E550" s="40">
        <f>SUMIF(Заказы!A:A,'Тех отчёт'!A550,Заказы!F:F)</f>
        <v>0</v>
      </c>
      <c r="F550" s="52">
        <f>INDEX('Расшифровка отчёта'!O:O,MATCH('Тех отчёт'!A550,'Расшифровка отчёта'!B:B,0))</f>
        <v>0</v>
      </c>
      <c r="G550" s="40">
        <f>INDEX('Расшифровка отчёта'!P:P,MATCH('Тех отчёт'!A550,'Расшифровка отчёта'!B:B,0))</f>
        <v>0</v>
      </c>
      <c r="H550" s="41" t="str">
        <f t="shared" si="32"/>
        <v>-</v>
      </c>
      <c r="I550" s="42">
        <f t="shared" si="33"/>
        <v>0</v>
      </c>
      <c r="J550" s="41" t="str">
        <f t="shared" si="34"/>
        <v>-</v>
      </c>
      <c r="L550" s="43" t="e">
        <f>AVERAGEIF('Начисления и компенсации по тов'!A:A,'Тех отчёт'!A550,'Начисления и компенсации по тов'!W:W)</f>
        <v>#DIV/0!</v>
      </c>
      <c r="M550" s="37">
        <f>INDEX('Расшифровка отчёта'!H:H,MATCH('Тех отчёт'!A550,'Расшифровка отчёта'!B:B,0))</f>
        <v>0</v>
      </c>
      <c r="N550" s="37">
        <f>IFERROR(INDEX('Расшифровка отчёта'!#REF!,MATCH('Тех отчёт'!A550,'Расшифровка отчёта'!B:B,0)),0)</f>
        <v>0</v>
      </c>
      <c r="O550" s="52">
        <f>INDEX('Расшифровка отчёта'!K:K,MATCH('Тех отчёт'!A550,'Расшифровка отчёта'!B:B,0))</f>
        <v>0</v>
      </c>
      <c r="P550" s="37">
        <f>IFERROR(INDEX(Реклама!#REF!,MATCH('Тех отчёт'!A550,Реклама!#REF!,0)),0)</f>
        <v>0</v>
      </c>
      <c r="Q550" s="37" t="e">
        <f>INDEX('Расшифровка отчёта'!#REF!,MATCH('Тех отчёт'!A550,'Расшифровка отчёта'!B:B,0))</f>
        <v>#REF!</v>
      </c>
      <c r="R550" s="37">
        <f>IFERROR(INDEX('Расшифровка отчёта'!L:L,MATCH('Тех отчёт'!A550,'Расшифровка отчёта'!B:B,0)),0)</f>
        <v>0</v>
      </c>
      <c r="S550" s="37">
        <f>SUMIF(Хранение!I:I,'Тех отчёт'!A550,Хранение!G:G)</f>
        <v>0</v>
      </c>
      <c r="T550" s="55">
        <f t="shared" si="35"/>
        <v>0</v>
      </c>
    </row>
    <row r="551" spans="1:20" x14ac:dyDescent="0.3">
      <c r="A551" s="30" t="s">
        <v>574</v>
      </c>
      <c r="C551" s="37" t="e">
        <f>INDEX(Себестоимость!B:B,MATCH('Тех отчёт'!A551,Себестоимость!A:A,0))</f>
        <v>#N/A</v>
      </c>
      <c r="D551" s="39">
        <f>SUMIF(Заказы!A:A,'Тех отчёт'!A551,Заказы!J:J)</f>
        <v>0</v>
      </c>
      <c r="E551" s="40">
        <f>SUMIF(Заказы!A:A,'Тех отчёт'!A551,Заказы!F:F)</f>
        <v>0</v>
      </c>
      <c r="F551" s="52">
        <f>INDEX('Расшифровка отчёта'!O:O,MATCH('Тех отчёт'!A551,'Расшифровка отчёта'!B:B,0))</f>
        <v>0</v>
      </c>
      <c r="G551" s="40">
        <f>INDEX('Расшифровка отчёта'!P:P,MATCH('Тех отчёт'!A551,'Расшифровка отчёта'!B:B,0))</f>
        <v>0</v>
      </c>
      <c r="H551" s="41" t="str">
        <f t="shared" si="32"/>
        <v>-</v>
      </c>
      <c r="I551" s="42">
        <f t="shared" si="33"/>
        <v>0</v>
      </c>
      <c r="J551" s="41" t="str">
        <f t="shared" si="34"/>
        <v>-</v>
      </c>
      <c r="L551" s="43" t="e">
        <f>AVERAGEIF('Начисления и компенсации по тов'!A:A,'Тех отчёт'!A551,'Начисления и компенсации по тов'!W:W)</f>
        <v>#DIV/0!</v>
      </c>
      <c r="M551" s="37">
        <f>INDEX('Расшифровка отчёта'!H:H,MATCH('Тех отчёт'!A551,'Расшифровка отчёта'!B:B,0))</f>
        <v>0</v>
      </c>
      <c r="N551" s="37">
        <f>IFERROR(INDEX('Расшифровка отчёта'!#REF!,MATCH('Тех отчёт'!A551,'Расшифровка отчёта'!B:B,0)),0)</f>
        <v>0</v>
      </c>
      <c r="O551" s="52">
        <f>INDEX('Расшифровка отчёта'!K:K,MATCH('Тех отчёт'!A551,'Расшифровка отчёта'!B:B,0))</f>
        <v>0</v>
      </c>
      <c r="P551" s="37">
        <f>IFERROR(INDEX(Реклама!#REF!,MATCH('Тех отчёт'!A551,Реклама!#REF!,0)),0)</f>
        <v>0</v>
      </c>
      <c r="Q551" s="37" t="e">
        <f>INDEX('Расшифровка отчёта'!#REF!,MATCH('Тех отчёт'!A551,'Расшифровка отчёта'!B:B,0))</f>
        <v>#REF!</v>
      </c>
      <c r="R551" s="37">
        <f>IFERROR(INDEX('Расшифровка отчёта'!L:L,MATCH('Тех отчёт'!A551,'Расшифровка отчёта'!B:B,0)),0)</f>
        <v>0</v>
      </c>
      <c r="S551" s="37">
        <f>SUMIF(Хранение!I:I,'Тех отчёт'!A551,Хранение!G:G)</f>
        <v>0</v>
      </c>
      <c r="T551" s="55">
        <f t="shared" si="35"/>
        <v>0</v>
      </c>
    </row>
    <row r="552" spans="1:20" x14ac:dyDescent="0.3">
      <c r="A552" s="30" t="s">
        <v>575</v>
      </c>
      <c r="C552" s="37" t="e">
        <f>INDEX(Себестоимость!B:B,MATCH('Тех отчёт'!A552,Себестоимость!A:A,0))</f>
        <v>#N/A</v>
      </c>
      <c r="D552" s="39">
        <f>SUMIF(Заказы!A:A,'Тех отчёт'!A552,Заказы!J:J)</f>
        <v>0</v>
      </c>
      <c r="E552" s="40">
        <f>SUMIF(Заказы!A:A,'Тех отчёт'!A552,Заказы!F:F)</f>
        <v>0</v>
      </c>
      <c r="F552" s="52">
        <f>INDEX('Расшифровка отчёта'!O:O,MATCH('Тех отчёт'!A552,'Расшифровка отчёта'!B:B,0))</f>
        <v>0</v>
      </c>
      <c r="G552" s="40">
        <f>INDEX('Расшифровка отчёта'!P:P,MATCH('Тех отчёт'!A552,'Расшифровка отчёта'!B:B,0))</f>
        <v>0</v>
      </c>
      <c r="H552" s="41" t="str">
        <f t="shared" si="32"/>
        <v>-</v>
      </c>
      <c r="I552" s="42">
        <f t="shared" si="33"/>
        <v>0</v>
      </c>
      <c r="J552" s="41" t="str">
        <f t="shared" si="34"/>
        <v>-</v>
      </c>
      <c r="L552" s="43" t="e">
        <f>AVERAGEIF('Начисления и компенсации по тов'!A:A,'Тех отчёт'!A552,'Начисления и компенсации по тов'!W:W)</f>
        <v>#DIV/0!</v>
      </c>
      <c r="M552" s="37">
        <f>INDEX('Расшифровка отчёта'!H:H,MATCH('Тех отчёт'!A552,'Расшифровка отчёта'!B:B,0))</f>
        <v>0</v>
      </c>
      <c r="N552" s="37">
        <f>IFERROR(INDEX('Расшифровка отчёта'!#REF!,MATCH('Тех отчёт'!A552,'Расшифровка отчёта'!B:B,0)),0)</f>
        <v>0</v>
      </c>
      <c r="O552" s="52">
        <f>INDEX('Расшифровка отчёта'!K:K,MATCH('Тех отчёт'!A552,'Расшифровка отчёта'!B:B,0))</f>
        <v>0</v>
      </c>
      <c r="P552" s="37">
        <f>IFERROR(INDEX(Реклама!#REF!,MATCH('Тех отчёт'!A552,Реклама!#REF!,0)),0)</f>
        <v>0</v>
      </c>
      <c r="Q552" s="37" t="e">
        <f>INDEX('Расшифровка отчёта'!#REF!,MATCH('Тех отчёт'!A552,'Расшифровка отчёта'!B:B,0))</f>
        <v>#REF!</v>
      </c>
      <c r="R552" s="37">
        <f>IFERROR(INDEX('Расшифровка отчёта'!L:L,MATCH('Тех отчёт'!A552,'Расшифровка отчёта'!B:B,0)),0)</f>
        <v>0</v>
      </c>
      <c r="S552" s="37">
        <f>SUMIF(Хранение!I:I,'Тех отчёт'!A552,Хранение!G:G)</f>
        <v>0</v>
      </c>
      <c r="T552" s="55">
        <f t="shared" si="35"/>
        <v>0</v>
      </c>
    </row>
    <row r="553" spans="1:20" x14ac:dyDescent="0.3">
      <c r="A553" s="30" t="s">
        <v>576</v>
      </c>
      <c r="C553" s="37" t="e">
        <f>INDEX(Себестоимость!B:B,MATCH('Тех отчёт'!A553,Себестоимость!A:A,0))</f>
        <v>#N/A</v>
      </c>
      <c r="D553" s="39">
        <f>SUMIF(Заказы!A:A,'Тех отчёт'!A553,Заказы!J:J)</f>
        <v>0</v>
      </c>
      <c r="E553" s="40">
        <f>SUMIF(Заказы!A:A,'Тех отчёт'!A553,Заказы!F:F)</f>
        <v>0</v>
      </c>
      <c r="F553" s="52">
        <f>INDEX('Расшифровка отчёта'!O:O,MATCH('Тех отчёт'!A553,'Расшифровка отчёта'!B:B,0))</f>
        <v>0</v>
      </c>
      <c r="G553" s="40">
        <f>INDEX('Расшифровка отчёта'!P:P,MATCH('Тех отчёт'!A553,'Расшифровка отчёта'!B:B,0))</f>
        <v>0</v>
      </c>
      <c r="H553" s="41" t="str">
        <f t="shared" si="32"/>
        <v>-</v>
      </c>
      <c r="I553" s="42">
        <f t="shared" si="33"/>
        <v>0</v>
      </c>
      <c r="J553" s="41" t="str">
        <f t="shared" si="34"/>
        <v>-</v>
      </c>
      <c r="L553" s="43" t="e">
        <f>AVERAGEIF('Начисления и компенсации по тов'!A:A,'Тех отчёт'!A553,'Начисления и компенсации по тов'!W:W)</f>
        <v>#DIV/0!</v>
      </c>
      <c r="M553" s="37">
        <f>INDEX('Расшифровка отчёта'!H:H,MATCH('Тех отчёт'!A553,'Расшифровка отчёта'!B:B,0))</f>
        <v>0</v>
      </c>
      <c r="N553" s="37">
        <f>IFERROR(INDEX('Расшифровка отчёта'!#REF!,MATCH('Тех отчёт'!A553,'Расшифровка отчёта'!B:B,0)),0)</f>
        <v>0</v>
      </c>
      <c r="O553" s="52">
        <f>INDEX('Расшифровка отчёта'!K:K,MATCH('Тех отчёт'!A553,'Расшифровка отчёта'!B:B,0))</f>
        <v>0</v>
      </c>
      <c r="P553" s="37">
        <f>IFERROR(INDEX(Реклама!#REF!,MATCH('Тех отчёт'!A553,Реклама!#REF!,0)),0)</f>
        <v>0</v>
      </c>
      <c r="Q553" s="37" t="e">
        <f>INDEX('Расшифровка отчёта'!#REF!,MATCH('Тех отчёт'!A553,'Расшифровка отчёта'!B:B,0))</f>
        <v>#REF!</v>
      </c>
      <c r="R553" s="37">
        <f>IFERROR(INDEX('Расшифровка отчёта'!L:L,MATCH('Тех отчёт'!A553,'Расшифровка отчёта'!B:B,0)),0)</f>
        <v>0</v>
      </c>
      <c r="S553" s="37">
        <f>SUMIF(Хранение!I:I,'Тех отчёт'!A553,Хранение!G:G)</f>
        <v>0</v>
      </c>
      <c r="T553" s="55">
        <f t="shared" si="35"/>
        <v>0</v>
      </c>
    </row>
    <row r="554" spans="1:20" x14ac:dyDescent="0.3">
      <c r="A554" s="30" t="s">
        <v>577</v>
      </c>
      <c r="C554" s="37" t="e">
        <f>INDEX(Себестоимость!B:B,MATCH('Тех отчёт'!A554,Себестоимость!A:A,0))</f>
        <v>#N/A</v>
      </c>
      <c r="D554" s="39">
        <f>SUMIF(Заказы!A:A,'Тех отчёт'!A554,Заказы!J:J)</f>
        <v>0</v>
      </c>
      <c r="E554" s="40">
        <f>SUMIF(Заказы!A:A,'Тех отчёт'!A554,Заказы!F:F)</f>
        <v>0</v>
      </c>
      <c r="F554" s="52">
        <f>INDEX('Расшифровка отчёта'!O:O,MATCH('Тех отчёт'!A554,'Расшифровка отчёта'!B:B,0))</f>
        <v>0</v>
      </c>
      <c r="G554" s="40">
        <f>INDEX('Расшифровка отчёта'!P:P,MATCH('Тех отчёт'!A554,'Расшифровка отчёта'!B:B,0))</f>
        <v>0</v>
      </c>
      <c r="H554" s="41" t="str">
        <f t="shared" si="32"/>
        <v>-</v>
      </c>
      <c r="I554" s="42">
        <f>IFERROR((F554-M554-N554-(O554*G554)-(C554*G554)-P554-Q554-R554-S554-T554),0)</f>
        <v>0</v>
      </c>
      <c r="J554" s="41" t="str">
        <f t="shared" si="34"/>
        <v>-</v>
      </c>
      <c r="L554" s="43" t="e">
        <f>AVERAGEIF('Начисления и компенсации по тов'!A:A,'Тех отчёт'!A554,'Начисления и компенсации по тов'!W:W)</f>
        <v>#DIV/0!</v>
      </c>
      <c r="M554" s="37">
        <f>INDEX('Расшифровка отчёта'!H:H,MATCH('Тех отчёт'!A554,'Расшифровка отчёта'!B:B,0))</f>
        <v>0</v>
      </c>
      <c r="N554" s="37">
        <f>IFERROR(INDEX('Расшифровка отчёта'!#REF!,MATCH('Тех отчёт'!A554,'Расшифровка отчёта'!B:B,0)),0)</f>
        <v>0</v>
      </c>
      <c r="O554" s="52">
        <f>INDEX('Расшифровка отчёта'!K:K,MATCH('Тех отчёт'!A554,'Расшифровка отчёта'!B:B,0))</f>
        <v>0</v>
      </c>
      <c r="P554" s="37">
        <f>IFERROR(INDEX(Реклама!#REF!,MATCH('Тех отчёт'!A554,Реклама!#REF!,0)),0)</f>
        <v>0</v>
      </c>
      <c r="Q554" s="37" t="e">
        <f>INDEX('Расшифровка отчёта'!#REF!,MATCH('Тех отчёт'!A554,'Расшифровка отчёта'!B:B,0))</f>
        <v>#REF!</v>
      </c>
      <c r="R554" s="37">
        <f>IFERROR(INDEX('Расшифровка отчёта'!L:L,MATCH('Тех отчёт'!A554,'Расшифровка отчёта'!B:B,0)),0)</f>
        <v>0</v>
      </c>
      <c r="S554" s="37">
        <f>SUMIF(Хранение!I:I,'Тех отчёт'!A554,Хранение!G:G)</f>
        <v>0</v>
      </c>
      <c r="T554" s="55">
        <f t="shared" si="35"/>
        <v>0</v>
      </c>
    </row>
    <row r="555" spans="1:20" x14ac:dyDescent="0.3">
      <c r="A555" s="30" t="s">
        <v>578</v>
      </c>
      <c r="C555" s="37" t="e">
        <f>INDEX(Себестоимость!B:B,MATCH('Тех отчёт'!A555,Себестоимость!A:A,0))</f>
        <v>#N/A</v>
      </c>
      <c r="D555" s="39">
        <f>SUMIF(Заказы!A:A,'Тех отчёт'!A555,Заказы!J:J)</f>
        <v>0</v>
      </c>
      <c r="E555" s="40">
        <f>SUMIF(Заказы!A:A,'Тех отчёт'!A555,Заказы!F:F)</f>
        <v>0</v>
      </c>
      <c r="F555" s="52">
        <f>INDEX('Расшифровка отчёта'!O:O,MATCH('Тех отчёт'!A555,'Расшифровка отчёта'!B:B,0))</f>
        <v>0</v>
      </c>
      <c r="G555" s="40">
        <f>INDEX('Расшифровка отчёта'!P:P,MATCH('Тех отчёт'!A555,'Расшифровка отчёта'!B:B,0))</f>
        <v>0</v>
      </c>
      <c r="H555" s="41" t="str">
        <f t="shared" si="32"/>
        <v>-</v>
      </c>
      <c r="I555" s="42">
        <f t="shared" si="33"/>
        <v>0</v>
      </c>
      <c r="J555" s="41" t="str">
        <f t="shared" si="34"/>
        <v>-</v>
      </c>
      <c r="L555" s="43" t="e">
        <f>AVERAGEIF('Начисления и компенсации по тов'!A:A,'Тех отчёт'!A555,'Начисления и компенсации по тов'!W:W)</f>
        <v>#DIV/0!</v>
      </c>
      <c r="M555" s="37">
        <f>INDEX('Расшифровка отчёта'!H:H,MATCH('Тех отчёт'!A555,'Расшифровка отчёта'!B:B,0))</f>
        <v>0</v>
      </c>
      <c r="N555" s="37">
        <f>IFERROR(INDEX('Расшифровка отчёта'!#REF!,MATCH('Тех отчёт'!A555,'Расшифровка отчёта'!B:B,0)),0)</f>
        <v>0</v>
      </c>
      <c r="O555" s="52">
        <f>INDEX('Расшифровка отчёта'!K:K,MATCH('Тех отчёт'!A555,'Расшифровка отчёта'!B:B,0))</f>
        <v>0</v>
      </c>
      <c r="P555" s="37">
        <f>IFERROR(INDEX(Реклама!#REF!,MATCH('Тех отчёт'!A555,Реклама!#REF!,0)),0)</f>
        <v>0</v>
      </c>
      <c r="Q555" s="37" t="e">
        <f>INDEX('Расшифровка отчёта'!#REF!,MATCH('Тех отчёт'!A555,'Расшифровка отчёта'!B:B,0))</f>
        <v>#REF!</v>
      </c>
      <c r="R555" s="37">
        <f>IFERROR(INDEX('Расшифровка отчёта'!L:L,MATCH('Тех отчёт'!A555,'Расшифровка отчёта'!B:B,0)),0)</f>
        <v>0</v>
      </c>
      <c r="S555" s="37">
        <f>SUMIF(Хранение!I:I,'Тех отчёт'!A555,Хранение!G:G)</f>
        <v>0</v>
      </c>
      <c r="T555" s="55">
        <f t="shared" si="35"/>
        <v>0</v>
      </c>
    </row>
    <row r="556" spans="1:20" x14ac:dyDescent="0.3">
      <c r="A556" s="30" t="s">
        <v>579</v>
      </c>
      <c r="C556" s="37" t="e">
        <f>INDEX(Себестоимость!B:B,MATCH('Тех отчёт'!A556,Себестоимость!A:A,0))</f>
        <v>#N/A</v>
      </c>
      <c r="D556" s="39">
        <f>SUMIF(Заказы!A:A,'Тех отчёт'!A556,Заказы!J:J)</f>
        <v>0</v>
      </c>
      <c r="E556" s="40">
        <f>SUMIF(Заказы!A:A,'Тех отчёт'!A556,Заказы!F:F)</f>
        <v>0</v>
      </c>
      <c r="F556" s="52">
        <f>INDEX('Расшифровка отчёта'!O:O,MATCH('Тех отчёт'!A556,'Расшифровка отчёта'!B:B,0))</f>
        <v>0</v>
      </c>
      <c r="G556" s="40">
        <f>INDEX('Расшифровка отчёта'!P:P,MATCH('Тех отчёт'!A556,'Расшифровка отчёта'!B:B,0))</f>
        <v>0</v>
      </c>
      <c r="H556" s="41" t="str">
        <f t="shared" si="32"/>
        <v>-</v>
      </c>
      <c r="I556" s="42">
        <f t="shared" si="33"/>
        <v>0</v>
      </c>
      <c r="J556" s="41" t="str">
        <f t="shared" si="34"/>
        <v>-</v>
      </c>
      <c r="L556" s="43" t="e">
        <f>AVERAGEIF('Начисления и компенсации по тов'!A:A,'Тех отчёт'!A556,'Начисления и компенсации по тов'!W:W)</f>
        <v>#DIV/0!</v>
      </c>
      <c r="M556" s="37">
        <f>INDEX('Расшифровка отчёта'!H:H,MATCH('Тех отчёт'!A556,'Расшифровка отчёта'!B:B,0))</f>
        <v>0</v>
      </c>
      <c r="N556" s="37">
        <f>IFERROR(INDEX('Расшифровка отчёта'!#REF!,MATCH('Тех отчёт'!A556,'Расшифровка отчёта'!B:B,0)),0)</f>
        <v>0</v>
      </c>
      <c r="O556" s="52">
        <f>INDEX('Расшифровка отчёта'!K:K,MATCH('Тех отчёт'!A556,'Расшифровка отчёта'!B:B,0))</f>
        <v>0</v>
      </c>
      <c r="P556" s="37">
        <f>IFERROR(INDEX(Реклама!#REF!,MATCH('Тех отчёт'!A556,Реклама!#REF!,0)),0)</f>
        <v>0</v>
      </c>
      <c r="Q556" s="37" t="e">
        <f>INDEX('Расшифровка отчёта'!#REF!,MATCH('Тех отчёт'!A556,'Расшифровка отчёта'!B:B,0))</f>
        <v>#REF!</v>
      </c>
      <c r="R556" s="37">
        <f>IFERROR(INDEX('Расшифровка отчёта'!L:L,MATCH('Тех отчёт'!A556,'Расшифровка отчёта'!B:B,0)),0)</f>
        <v>0</v>
      </c>
      <c r="S556" s="37">
        <f>SUMIF(Хранение!I:I,'Тех отчёт'!A556,Хранение!G:G)</f>
        <v>0</v>
      </c>
      <c r="T556" s="55">
        <f t="shared" si="35"/>
        <v>0</v>
      </c>
    </row>
    <row r="557" spans="1:20" x14ac:dyDescent="0.3">
      <c r="A557" s="30" t="s">
        <v>580</v>
      </c>
      <c r="C557" s="37" t="e">
        <f>INDEX(Себестоимость!B:B,MATCH('Тех отчёт'!A557,Себестоимость!A:A,0))</f>
        <v>#N/A</v>
      </c>
      <c r="D557" s="39">
        <f>SUMIF(Заказы!A:A,'Тех отчёт'!A557,Заказы!J:J)</f>
        <v>0</v>
      </c>
      <c r="E557" s="40">
        <f>SUMIF(Заказы!A:A,'Тех отчёт'!A557,Заказы!F:F)</f>
        <v>0</v>
      </c>
      <c r="F557" s="52">
        <f>INDEX('Расшифровка отчёта'!O:O,MATCH('Тех отчёт'!A557,'Расшифровка отчёта'!B:B,0))</f>
        <v>0</v>
      </c>
      <c r="G557" s="40">
        <f>INDEX('Расшифровка отчёта'!P:P,MATCH('Тех отчёт'!A557,'Расшифровка отчёта'!B:B,0))</f>
        <v>0</v>
      </c>
      <c r="H557" s="41" t="str">
        <f t="shared" si="32"/>
        <v>-</v>
      </c>
      <c r="I557" s="42">
        <f t="shared" si="33"/>
        <v>0</v>
      </c>
      <c r="J557" s="41" t="str">
        <f t="shared" si="34"/>
        <v>-</v>
      </c>
      <c r="L557" s="43" t="e">
        <f>AVERAGEIF('Начисления и компенсации по тов'!A:A,'Тех отчёт'!A557,'Начисления и компенсации по тов'!W:W)</f>
        <v>#DIV/0!</v>
      </c>
      <c r="M557" s="37">
        <f>INDEX('Расшифровка отчёта'!H:H,MATCH('Тех отчёт'!A557,'Расшифровка отчёта'!B:B,0))</f>
        <v>0</v>
      </c>
      <c r="N557" s="37">
        <f>IFERROR(INDEX('Расшифровка отчёта'!#REF!,MATCH('Тех отчёт'!A557,'Расшифровка отчёта'!B:B,0)),0)</f>
        <v>0</v>
      </c>
      <c r="O557" s="52">
        <f>INDEX('Расшифровка отчёта'!K:K,MATCH('Тех отчёт'!A557,'Расшифровка отчёта'!B:B,0))</f>
        <v>0</v>
      </c>
      <c r="P557" s="37">
        <f>IFERROR(INDEX(Реклама!#REF!,MATCH('Тех отчёт'!A557,Реклама!#REF!,0)),0)</f>
        <v>0</v>
      </c>
      <c r="Q557" s="37" t="e">
        <f>INDEX('Расшифровка отчёта'!#REF!,MATCH('Тех отчёт'!A557,'Расшифровка отчёта'!B:B,0))</f>
        <v>#REF!</v>
      </c>
      <c r="R557" s="37">
        <f>IFERROR(INDEX('Расшифровка отчёта'!L:L,MATCH('Тех отчёт'!A557,'Расшифровка отчёта'!B:B,0)),0)</f>
        <v>0</v>
      </c>
      <c r="S557" s="37">
        <f>SUMIF(Хранение!I:I,'Тех отчёт'!A557,Хранение!G:G)</f>
        <v>0</v>
      </c>
      <c r="T557" s="55">
        <f t="shared" si="35"/>
        <v>0</v>
      </c>
    </row>
    <row r="558" spans="1:20" x14ac:dyDescent="0.3">
      <c r="A558" s="30" t="s">
        <v>581</v>
      </c>
      <c r="C558" s="37" t="e">
        <f>INDEX(Себестоимость!B:B,MATCH('Тех отчёт'!A558,Себестоимость!A:A,0))</f>
        <v>#N/A</v>
      </c>
      <c r="D558" s="39">
        <f>SUMIF(Заказы!A:A,'Тех отчёт'!A558,Заказы!J:J)</f>
        <v>0</v>
      </c>
      <c r="E558" s="40">
        <f>SUMIF(Заказы!A:A,'Тех отчёт'!A558,Заказы!F:F)</f>
        <v>0</v>
      </c>
      <c r="F558" s="52">
        <f>INDEX('Расшифровка отчёта'!O:O,MATCH('Тех отчёт'!A558,'Расшифровка отчёта'!B:B,0))</f>
        <v>0</v>
      </c>
      <c r="G558" s="40">
        <f>INDEX('Расшифровка отчёта'!P:P,MATCH('Тех отчёт'!A558,'Расшифровка отчёта'!B:B,0))</f>
        <v>0</v>
      </c>
      <c r="H558" s="41" t="str">
        <f t="shared" si="32"/>
        <v>-</v>
      </c>
      <c r="I558" s="42">
        <f t="shared" si="33"/>
        <v>0</v>
      </c>
      <c r="J558" s="41" t="str">
        <f t="shared" si="34"/>
        <v>-</v>
      </c>
      <c r="L558" s="43" t="e">
        <f>AVERAGEIF('Начисления и компенсации по тов'!A:A,'Тех отчёт'!A558,'Начисления и компенсации по тов'!W:W)</f>
        <v>#DIV/0!</v>
      </c>
      <c r="M558" s="37">
        <f>INDEX('Расшифровка отчёта'!H:H,MATCH('Тех отчёт'!A558,'Расшифровка отчёта'!B:B,0))</f>
        <v>0</v>
      </c>
      <c r="N558" s="37">
        <f>IFERROR(INDEX('Расшифровка отчёта'!#REF!,MATCH('Тех отчёт'!A558,'Расшифровка отчёта'!B:B,0)),0)</f>
        <v>0</v>
      </c>
      <c r="O558" s="52">
        <f>INDEX('Расшифровка отчёта'!K:K,MATCH('Тех отчёт'!A558,'Расшифровка отчёта'!B:B,0))</f>
        <v>0</v>
      </c>
      <c r="P558" s="37">
        <f>IFERROR(INDEX(Реклама!#REF!,MATCH('Тех отчёт'!A558,Реклама!#REF!,0)),0)</f>
        <v>0</v>
      </c>
      <c r="Q558" s="37" t="e">
        <f>INDEX('Расшифровка отчёта'!#REF!,MATCH('Тех отчёт'!A558,'Расшифровка отчёта'!B:B,0))</f>
        <v>#REF!</v>
      </c>
      <c r="R558" s="37">
        <f>IFERROR(INDEX('Расшифровка отчёта'!L:L,MATCH('Тех отчёт'!A558,'Расшифровка отчёта'!B:B,0)),0)</f>
        <v>0</v>
      </c>
      <c r="S558" s="37">
        <f>SUMIF(Хранение!I:I,'Тех отчёт'!A558,Хранение!G:G)</f>
        <v>0</v>
      </c>
      <c r="T558" s="55">
        <f t="shared" si="35"/>
        <v>0</v>
      </c>
    </row>
    <row r="559" spans="1:20" x14ac:dyDescent="0.3">
      <c r="A559" s="30" t="s">
        <v>582</v>
      </c>
      <c r="C559" s="37" t="e">
        <f>INDEX(Себестоимость!B:B,MATCH('Тех отчёт'!A559,Себестоимость!A:A,0))</f>
        <v>#N/A</v>
      </c>
      <c r="D559" s="39">
        <f>SUMIF(Заказы!A:A,'Тех отчёт'!A559,Заказы!J:J)</f>
        <v>0</v>
      </c>
      <c r="E559" s="40">
        <f>SUMIF(Заказы!A:A,'Тех отчёт'!A559,Заказы!F:F)</f>
        <v>0</v>
      </c>
      <c r="F559" s="52">
        <f>INDEX('Расшифровка отчёта'!O:O,MATCH('Тех отчёт'!A559,'Расшифровка отчёта'!B:B,0))</f>
        <v>0</v>
      </c>
      <c r="G559" s="40">
        <f>INDEX('Расшифровка отчёта'!P:P,MATCH('Тех отчёт'!A559,'Расшифровка отчёта'!B:B,0))</f>
        <v>0</v>
      </c>
      <c r="H559" s="41" t="str">
        <f t="shared" si="32"/>
        <v>-</v>
      </c>
      <c r="I559" s="42">
        <f t="shared" si="33"/>
        <v>0</v>
      </c>
      <c r="J559" s="41" t="str">
        <f t="shared" si="34"/>
        <v>-</v>
      </c>
      <c r="L559" s="43" t="e">
        <f>AVERAGEIF('Начисления и компенсации по тов'!A:A,'Тех отчёт'!A559,'Начисления и компенсации по тов'!W:W)</f>
        <v>#DIV/0!</v>
      </c>
      <c r="M559" s="37">
        <f>INDEX('Расшифровка отчёта'!H:H,MATCH('Тех отчёт'!A559,'Расшифровка отчёта'!B:B,0))</f>
        <v>0</v>
      </c>
      <c r="N559" s="37">
        <f>IFERROR(INDEX('Расшифровка отчёта'!#REF!,MATCH('Тех отчёт'!A559,'Расшифровка отчёта'!B:B,0)),0)</f>
        <v>0</v>
      </c>
      <c r="O559" s="52">
        <f>INDEX('Расшифровка отчёта'!K:K,MATCH('Тех отчёт'!A559,'Расшифровка отчёта'!B:B,0))</f>
        <v>0</v>
      </c>
      <c r="P559" s="37">
        <f>IFERROR(INDEX(Реклама!#REF!,MATCH('Тех отчёт'!A559,Реклама!#REF!,0)),0)</f>
        <v>0</v>
      </c>
      <c r="Q559" s="37" t="e">
        <f>INDEX('Расшифровка отчёта'!#REF!,MATCH('Тех отчёт'!A559,'Расшифровка отчёта'!B:B,0))</f>
        <v>#REF!</v>
      </c>
      <c r="R559" s="37">
        <f>IFERROR(INDEX('Расшифровка отчёта'!L:L,MATCH('Тех отчёт'!A559,'Расшифровка отчёта'!B:B,0)),0)</f>
        <v>0</v>
      </c>
      <c r="S559" s="37">
        <f>SUMIF(Хранение!I:I,'Тех отчёт'!A559,Хранение!G:G)</f>
        <v>0</v>
      </c>
      <c r="T559" s="55">
        <f t="shared" si="35"/>
        <v>0</v>
      </c>
    </row>
    <row r="560" spans="1:20" x14ac:dyDescent="0.3">
      <c r="A560" s="30" t="s">
        <v>583</v>
      </c>
      <c r="C560" s="37" t="e">
        <f>INDEX(Себестоимость!B:B,MATCH('Тех отчёт'!A560,Себестоимость!A:A,0))</f>
        <v>#N/A</v>
      </c>
      <c r="D560" s="39">
        <f>SUMIF(Заказы!A:A,'Тех отчёт'!A560,Заказы!J:J)</f>
        <v>0</v>
      </c>
      <c r="E560" s="40">
        <f>SUMIF(Заказы!A:A,'Тех отчёт'!A560,Заказы!F:F)</f>
        <v>0</v>
      </c>
      <c r="F560" s="52">
        <f>INDEX('Расшифровка отчёта'!O:O,MATCH('Тех отчёт'!A560,'Расшифровка отчёта'!B:B,0))</f>
        <v>0</v>
      </c>
      <c r="G560" s="40">
        <f>INDEX('Расшифровка отчёта'!P:P,MATCH('Тех отчёт'!A560,'Расшифровка отчёта'!B:B,0))</f>
        <v>0</v>
      </c>
      <c r="H560" s="41" t="str">
        <f t="shared" si="32"/>
        <v>-</v>
      </c>
      <c r="I560" s="42">
        <f t="shared" si="33"/>
        <v>0</v>
      </c>
      <c r="J560" s="41" t="str">
        <f t="shared" si="34"/>
        <v>-</v>
      </c>
      <c r="L560" s="43" t="e">
        <f>AVERAGEIF('Начисления и компенсации по тов'!A:A,'Тех отчёт'!A560,'Начисления и компенсации по тов'!W:W)</f>
        <v>#DIV/0!</v>
      </c>
      <c r="M560" s="37">
        <f>INDEX('Расшифровка отчёта'!H:H,MATCH('Тех отчёт'!A560,'Расшифровка отчёта'!B:B,0))</f>
        <v>0</v>
      </c>
      <c r="N560" s="37">
        <f>IFERROR(INDEX('Расшифровка отчёта'!#REF!,MATCH('Тех отчёт'!A560,'Расшифровка отчёта'!B:B,0)),0)</f>
        <v>0</v>
      </c>
      <c r="O560" s="52">
        <f>INDEX('Расшифровка отчёта'!K:K,MATCH('Тех отчёт'!A560,'Расшифровка отчёта'!B:B,0))</f>
        <v>0</v>
      </c>
      <c r="P560" s="37">
        <f>IFERROR(INDEX(Реклама!#REF!,MATCH('Тех отчёт'!A560,Реклама!#REF!,0)),0)</f>
        <v>0</v>
      </c>
      <c r="Q560" s="37" t="e">
        <f>INDEX('Расшифровка отчёта'!#REF!,MATCH('Тех отчёт'!A560,'Расшифровка отчёта'!B:B,0))</f>
        <v>#REF!</v>
      </c>
      <c r="R560" s="37">
        <f>IFERROR(INDEX('Расшифровка отчёта'!L:L,MATCH('Тех отчёт'!A560,'Расшифровка отчёта'!B:B,0)),0)</f>
        <v>0</v>
      </c>
      <c r="S560" s="37">
        <f>SUMIF(Хранение!I:I,'Тех отчёт'!A560,Хранение!G:G)</f>
        <v>0</v>
      </c>
      <c r="T560" s="55">
        <f t="shared" si="35"/>
        <v>0</v>
      </c>
    </row>
    <row r="561" spans="1:20" x14ac:dyDescent="0.3">
      <c r="A561" s="30" t="s">
        <v>584</v>
      </c>
      <c r="C561" s="37" t="e">
        <f>INDEX(Себестоимость!B:B,MATCH('Тех отчёт'!A561,Себестоимость!A:A,0))</f>
        <v>#N/A</v>
      </c>
      <c r="D561" s="39">
        <f>SUMIF(Заказы!A:A,'Тех отчёт'!A561,Заказы!J:J)</f>
        <v>0</v>
      </c>
      <c r="E561" s="40">
        <f>SUMIF(Заказы!A:A,'Тех отчёт'!A561,Заказы!F:F)</f>
        <v>0</v>
      </c>
      <c r="F561" s="52">
        <f>INDEX('Расшифровка отчёта'!O:O,MATCH('Тех отчёт'!A561,'Расшифровка отчёта'!B:B,0))</f>
        <v>0</v>
      </c>
      <c r="G561" s="40">
        <f>INDEX('Расшифровка отчёта'!P:P,MATCH('Тех отчёт'!A561,'Расшифровка отчёта'!B:B,0))</f>
        <v>0</v>
      </c>
      <c r="H561" s="41" t="str">
        <f t="shared" si="32"/>
        <v>-</v>
      </c>
      <c r="I561" s="42">
        <f t="shared" si="33"/>
        <v>0</v>
      </c>
      <c r="J561" s="41" t="str">
        <f t="shared" si="34"/>
        <v>-</v>
      </c>
      <c r="L561" s="43" t="e">
        <f>AVERAGEIF('Начисления и компенсации по тов'!A:A,'Тех отчёт'!A561,'Начисления и компенсации по тов'!W:W)</f>
        <v>#DIV/0!</v>
      </c>
      <c r="M561" s="37">
        <f>INDEX('Расшифровка отчёта'!H:H,MATCH('Тех отчёт'!A561,'Расшифровка отчёта'!B:B,0))</f>
        <v>0</v>
      </c>
      <c r="N561" s="37">
        <f>IFERROR(INDEX('Расшифровка отчёта'!#REF!,MATCH('Тех отчёт'!A561,'Расшифровка отчёта'!B:B,0)),0)</f>
        <v>0</v>
      </c>
      <c r="O561" s="52">
        <f>INDEX('Расшифровка отчёта'!K:K,MATCH('Тех отчёт'!A561,'Расшифровка отчёта'!B:B,0))</f>
        <v>0</v>
      </c>
      <c r="P561" s="37">
        <f>IFERROR(INDEX(Реклама!#REF!,MATCH('Тех отчёт'!A561,Реклама!#REF!,0)),0)</f>
        <v>0</v>
      </c>
      <c r="Q561" s="37" t="e">
        <f>INDEX('Расшифровка отчёта'!#REF!,MATCH('Тех отчёт'!A561,'Расшифровка отчёта'!B:B,0))</f>
        <v>#REF!</v>
      </c>
      <c r="R561" s="37">
        <f>IFERROR(INDEX('Расшифровка отчёта'!L:L,MATCH('Тех отчёт'!A561,'Расшифровка отчёта'!B:B,0)),0)</f>
        <v>0</v>
      </c>
      <c r="S561" s="37">
        <f>SUMIF(Хранение!I:I,'Тех отчёт'!A561,Хранение!G:G)</f>
        <v>0</v>
      </c>
      <c r="T561" s="55">
        <f t="shared" si="35"/>
        <v>0</v>
      </c>
    </row>
    <row r="562" spans="1:20" x14ac:dyDescent="0.3">
      <c r="A562" s="30" t="s">
        <v>585</v>
      </c>
      <c r="C562" s="37" t="e">
        <f>INDEX(Себестоимость!B:B,MATCH('Тех отчёт'!A562,Себестоимость!A:A,0))</f>
        <v>#N/A</v>
      </c>
      <c r="D562" s="39">
        <f>SUMIF(Заказы!A:A,'Тех отчёт'!A562,Заказы!J:J)</f>
        <v>0</v>
      </c>
      <c r="E562" s="40">
        <f>SUMIF(Заказы!A:A,'Тех отчёт'!A562,Заказы!F:F)</f>
        <v>0</v>
      </c>
      <c r="F562" s="52">
        <f>INDEX('Расшифровка отчёта'!O:O,MATCH('Тех отчёт'!A562,'Расшифровка отчёта'!B:B,0))</f>
        <v>0</v>
      </c>
      <c r="G562" s="40">
        <f>INDEX('Расшифровка отчёта'!P:P,MATCH('Тех отчёт'!A562,'Расшифровка отчёта'!B:B,0))</f>
        <v>0</v>
      </c>
      <c r="H562" s="41" t="str">
        <f t="shared" si="32"/>
        <v>-</v>
      </c>
      <c r="I562" s="42">
        <f t="shared" si="33"/>
        <v>0</v>
      </c>
      <c r="J562" s="41" t="str">
        <f t="shared" si="34"/>
        <v>-</v>
      </c>
      <c r="L562" s="43" t="e">
        <f>AVERAGEIF('Начисления и компенсации по тов'!A:A,'Тех отчёт'!A562,'Начисления и компенсации по тов'!W:W)</f>
        <v>#DIV/0!</v>
      </c>
      <c r="M562" s="37">
        <f>INDEX('Расшифровка отчёта'!H:H,MATCH('Тех отчёт'!A562,'Расшифровка отчёта'!B:B,0))</f>
        <v>0</v>
      </c>
      <c r="N562" s="37">
        <f>IFERROR(INDEX('Расшифровка отчёта'!#REF!,MATCH('Тех отчёт'!A562,'Расшифровка отчёта'!B:B,0)),0)</f>
        <v>0</v>
      </c>
      <c r="O562" s="52">
        <f>INDEX('Расшифровка отчёта'!K:K,MATCH('Тех отчёт'!A562,'Расшифровка отчёта'!B:B,0))</f>
        <v>0</v>
      </c>
      <c r="P562" s="37">
        <f>IFERROR(INDEX(Реклама!#REF!,MATCH('Тех отчёт'!A562,Реклама!#REF!,0)),0)</f>
        <v>0</v>
      </c>
      <c r="Q562" s="37" t="e">
        <f>INDEX('Расшифровка отчёта'!#REF!,MATCH('Тех отчёт'!A562,'Расшифровка отчёта'!B:B,0))</f>
        <v>#REF!</v>
      </c>
      <c r="R562" s="37">
        <f>IFERROR(INDEX('Расшифровка отчёта'!L:L,MATCH('Тех отчёт'!A562,'Расшифровка отчёта'!B:B,0)),0)</f>
        <v>0</v>
      </c>
      <c r="S562" s="37">
        <f>SUMIF(Хранение!I:I,'Тех отчёт'!A562,Хранение!G:G)</f>
        <v>0</v>
      </c>
      <c r="T562" s="55">
        <f t="shared" si="35"/>
        <v>0</v>
      </c>
    </row>
    <row r="563" spans="1:20" x14ac:dyDescent="0.3">
      <c r="A563" s="30" t="s">
        <v>586</v>
      </c>
      <c r="C563" s="37" t="e">
        <f>INDEX(Себестоимость!B:B,MATCH('Тех отчёт'!A563,Себестоимость!A:A,0))</f>
        <v>#N/A</v>
      </c>
      <c r="D563" s="39">
        <f>SUMIF(Заказы!A:A,'Тех отчёт'!A563,Заказы!J:J)</f>
        <v>0</v>
      </c>
      <c r="E563" s="40">
        <f>SUMIF(Заказы!A:A,'Тех отчёт'!A563,Заказы!F:F)</f>
        <v>0</v>
      </c>
      <c r="F563" s="52">
        <f>INDEX('Расшифровка отчёта'!O:O,MATCH('Тех отчёт'!A563,'Расшифровка отчёта'!B:B,0))</f>
        <v>0</v>
      </c>
      <c r="G563" s="40">
        <f>INDEX('Расшифровка отчёта'!P:P,MATCH('Тех отчёт'!A563,'Расшифровка отчёта'!B:B,0))</f>
        <v>0</v>
      </c>
      <c r="H563" s="41" t="str">
        <f t="shared" si="32"/>
        <v>-</v>
      </c>
      <c r="I563" s="42">
        <f t="shared" si="33"/>
        <v>0</v>
      </c>
      <c r="J563" s="41" t="str">
        <f t="shared" si="34"/>
        <v>-</v>
      </c>
      <c r="L563" s="43" t="e">
        <f>AVERAGEIF('Начисления и компенсации по тов'!A:A,'Тех отчёт'!A563,'Начисления и компенсации по тов'!W:W)</f>
        <v>#DIV/0!</v>
      </c>
      <c r="M563" s="37">
        <f>INDEX('Расшифровка отчёта'!H:H,MATCH('Тех отчёт'!A563,'Расшифровка отчёта'!B:B,0))</f>
        <v>0</v>
      </c>
      <c r="N563" s="37">
        <f>IFERROR(INDEX('Расшифровка отчёта'!#REF!,MATCH('Тех отчёт'!A563,'Расшифровка отчёта'!B:B,0)),0)</f>
        <v>0</v>
      </c>
      <c r="O563" s="52">
        <f>INDEX('Расшифровка отчёта'!K:K,MATCH('Тех отчёт'!A563,'Расшифровка отчёта'!B:B,0))</f>
        <v>0</v>
      </c>
      <c r="P563" s="37">
        <f>IFERROR(INDEX(Реклама!#REF!,MATCH('Тех отчёт'!A563,Реклама!#REF!,0)),0)</f>
        <v>0</v>
      </c>
      <c r="Q563" s="37" t="e">
        <f>INDEX('Расшифровка отчёта'!#REF!,MATCH('Тех отчёт'!A563,'Расшифровка отчёта'!B:B,0))</f>
        <v>#REF!</v>
      </c>
      <c r="R563" s="37">
        <f>IFERROR(INDEX('Расшифровка отчёта'!L:L,MATCH('Тех отчёт'!A563,'Расшифровка отчёта'!B:B,0)),0)</f>
        <v>0</v>
      </c>
      <c r="S563" s="37">
        <f>SUMIF(Хранение!I:I,'Тех отчёт'!A563,Хранение!G:G)</f>
        <v>0</v>
      </c>
      <c r="T563" s="55">
        <f t="shared" si="35"/>
        <v>0</v>
      </c>
    </row>
    <row r="564" spans="1:20" x14ac:dyDescent="0.3">
      <c r="A564" s="30" t="s">
        <v>587</v>
      </c>
      <c r="C564" s="37" t="e">
        <f>INDEX(Себестоимость!B:B,MATCH('Тех отчёт'!A564,Себестоимость!A:A,0))</f>
        <v>#N/A</v>
      </c>
      <c r="D564" s="39">
        <f>SUMIF(Заказы!A:A,'Тех отчёт'!A564,Заказы!J:J)</f>
        <v>0</v>
      </c>
      <c r="E564" s="40">
        <f>SUMIF(Заказы!A:A,'Тех отчёт'!A564,Заказы!F:F)</f>
        <v>0</v>
      </c>
      <c r="F564" s="52">
        <f>INDEX('Расшифровка отчёта'!O:O,MATCH('Тех отчёт'!A564,'Расшифровка отчёта'!B:B,0))</f>
        <v>0</v>
      </c>
      <c r="G564" s="40">
        <f>INDEX('Расшифровка отчёта'!P:P,MATCH('Тех отчёт'!A564,'Расшифровка отчёта'!B:B,0))</f>
        <v>0</v>
      </c>
      <c r="H564" s="41" t="str">
        <f t="shared" si="32"/>
        <v>-</v>
      </c>
      <c r="I564" s="42">
        <f t="shared" si="33"/>
        <v>0</v>
      </c>
      <c r="J564" s="41" t="str">
        <f t="shared" si="34"/>
        <v>-</v>
      </c>
      <c r="L564" s="43" t="e">
        <f>AVERAGEIF('Начисления и компенсации по тов'!A:A,'Тех отчёт'!A564,'Начисления и компенсации по тов'!W:W)</f>
        <v>#DIV/0!</v>
      </c>
      <c r="M564" s="37">
        <f>INDEX('Расшифровка отчёта'!H:H,MATCH('Тех отчёт'!A564,'Расшифровка отчёта'!B:B,0))</f>
        <v>0</v>
      </c>
      <c r="N564" s="37">
        <f>IFERROR(INDEX('Расшифровка отчёта'!#REF!,MATCH('Тех отчёт'!A564,'Расшифровка отчёта'!B:B,0)),0)</f>
        <v>0</v>
      </c>
      <c r="O564" s="52">
        <f>INDEX('Расшифровка отчёта'!K:K,MATCH('Тех отчёт'!A564,'Расшифровка отчёта'!B:B,0))</f>
        <v>0</v>
      </c>
      <c r="P564" s="37">
        <f>IFERROR(INDEX(Реклама!#REF!,MATCH('Тех отчёт'!A564,Реклама!#REF!,0)),0)</f>
        <v>0</v>
      </c>
      <c r="Q564" s="37" t="e">
        <f>INDEX('Расшифровка отчёта'!#REF!,MATCH('Тех отчёт'!A564,'Расшифровка отчёта'!B:B,0))</f>
        <v>#REF!</v>
      </c>
      <c r="R564" s="37">
        <f>IFERROR(INDEX('Расшифровка отчёта'!L:L,MATCH('Тех отчёт'!A564,'Расшифровка отчёта'!B:B,0)),0)</f>
        <v>0</v>
      </c>
      <c r="S564" s="37">
        <f>SUMIF(Хранение!I:I,'Тех отчёт'!A564,Хранение!G:G)</f>
        <v>0</v>
      </c>
      <c r="T564" s="55">
        <f t="shared" si="35"/>
        <v>0</v>
      </c>
    </row>
    <row r="565" spans="1:20" x14ac:dyDescent="0.3">
      <c r="A565" s="30" t="s">
        <v>588</v>
      </c>
      <c r="C565" s="37" t="e">
        <f>INDEX(Себестоимость!B:B,MATCH('Тех отчёт'!A565,Себестоимость!A:A,0))</f>
        <v>#N/A</v>
      </c>
      <c r="D565" s="39">
        <f>SUMIF(Заказы!A:A,'Тех отчёт'!A565,Заказы!J:J)</f>
        <v>0</v>
      </c>
      <c r="E565" s="40">
        <f>SUMIF(Заказы!A:A,'Тех отчёт'!A565,Заказы!F:F)</f>
        <v>0</v>
      </c>
      <c r="F565" s="52">
        <f>INDEX('Расшифровка отчёта'!O:O,MATCH('Тех отчёт'!A565,'Расшифровка отчёта'!B:B,0))</f>
        <v>0</v>
      </c>
      <c r="G565" s="40">
        <f>INDEX('Расшифровка отчёта'!P:P,MATCH('Тех отчёт'!A565,'Расшифровка отчёта'!B:B,0))</f>
        <v>0</v>
      </c>
      <c r="H565" s="41" t="str">
        <f t="shared" si="32"/>
        <v>-</v>
      </c>
      <c r="I565" s="42">
        <f t="shared" si="33"/>
        <v>0</v>
      </c>
      <c r="J565" s="41" t="str">
        <f t="shared" si="34"/>
        <v>-</v>
      </c>
      <c r="L565" s="43" t="e">
        <f>AVERAGEIF('Начисления и компенсации по тов'!A:A,'Тех отчёт'!A565,'Начисления и компенсации по тов'!W:W)</f>
        <v>#DIV/0!</v>
      </c>
      <c r="M565" s="37">
        <f>INDEX('Расшифровка отчёта'!H:H,MATCH('Тех отчёт'!A565,'Расшифровка отчёта'!B:B,0))</f>
        <v>0</v>
      </c>
      <c r="N565" s="37">
        <f>IFERROR(INDEX('Расшифровка отчёта'!#REF!,MATCH('Тех отчёт'!A565,'Расшифровка отчёта'!B:B,0)),0)</f>
        <v>0</v>
      </c>
      <c r="O565" s="52">
        <f>INDEX('Расшифровка отчёта'!K:K,MATCH('Тех отчёт'!A565,'Расшифровка отчёта'!B:B,0))</f>
        <v>0</v>
      </c>
      <c r="P565" s="37">
        <f>IFERROR(INDEX(Реклама!#REF!,MATCH('Тех отчёт'!A565,Реклама!#REF!,0)),0)</f>
        <v>0</v>
      </c>
      <c r="Q565" s="37" t="e">
        <f>INDEX('Расшифровка отчёта'!#REF!,MATCH('Тех отчёт'!A565,'Расшифровка отчёта'!B:B,0))</f>
        <v>#REF!</v>
      </c>
      <c r="R565" s="37">
        <f>IFERROR(INDEX('Расшифровка отчёта'!L:L,MATCH('Тех отчёт'!A565,'Расшифровка отчёта'!B:B,0)),0)</f>
        <v>0</v>
      </c>
      <c r="S565" s="37">
        <f>SUMIF(Хранение!I:I,'Тех отчёт'!A565,Хранение!G:G)</f>
        <v>0</v>
      </c>
      <c r="T565" s="55">
        <f t="shared" si="35"/>
        <v>0</v>
      </c>
    </row>
    <row r="566" spans="1:20" x14ac:dyDescent="0.3">
      <c r="A566" s="30" t="s">
        <v>589</v>
      </c>
      <c r="C566" s="37" t="e">
        <f>INDEX(Себестоимость!B:B,MATCH('Тех отчёт'!A566,Себестоимость!A:A,0))</f>
        <v>#N/A</v>
      </c>
      <c r="D566" s="39">
        <f>SUMIF(Заказы!A:A,'Тех отчёт'!A566,Заказы!J:J)</f>
        <v>0</v>
      </c>
      <c r="E566" s="40">
        <f>SUMIF(Заказы!A:A,'Тех отчёт'!A566,Заказы!F:F)</f>
        <v>0</v>
      </c>
      <c r="F566" s="52">
        <f>INDEX('Расшифровка отчёта'!O:O,MATCH('Тех отчёт'!A566,'Расшифровка отчёта'!B:B,0))</f>
        <v>0</v>
      </c>
      <c r="G566" s="40">
        <f>INDEX('Расшифровка отчёта'!P:P,MATCH('Тех отчёт'!A566,'Расшифровка отчёта'!B:B,0))</f>
        <v>0</v>
      </c>
      <c r="H566" s="41" t="str">
        <f t="shared" si="32"/>
        <v>-</v>
      </c>
      <c r="I566" s="42">
        <f t="shared" si="33"/>
        <v>0</v>
      </c>
      <c r="J566" s="41" t="str">
        <f t="shared" si="34"/>
        <v>-</v>
      </c>
      <c r="L566" s="43" t="e">
        <f>AVERAGEIF('Начисления и компенсации по тов'!A:A,'Тех отчёт'!A566,'Начисления и компенсации по тов'!W:W)</f>
        <v>#DIV/0!</v>
      </c>
      <c r="M566" s="37">
        <f>INDEX('Расшифровка отчёта'!H:H,MATCH('Тех отчёт'!A566,'Расшифровка отчёта'!B:B,0))</f>
        <v>0</v>
      </c>
      <c r="N566" s="37">
        <f>IFERROR(INDEX('Расшифровка отчёта'!#REF!,MATCH('Тех отчёт'!A566,'Расшифровка отчёта'!B:B,0)),0)</f>
        <v>0</v>
      </c>
      <c r="O566" s="52">
        <f>INDEX('Расшифровка отчёта'!K:K,MATCH('Тех отчёт'!A566,'Расшифровка отчёта'!B:B,0))</f>
        <v>0</v>
      </c>
      <c r="P566" s="37">
        <f>IFERROR(INDEX(Реклама!#REF!,MATCH('Тех отчёт'!A566,Реклама!#REF!,0)),0)</f>
        <v>0</v>
      </c>
      <c r="Q566" s="37" t="e">
        <f>INDEX('Расшифровка отчёта'!#REF!,MATCH('Тех отчёт'!A566,'Расшифровка отчёта'!B:B,0))</f>
        <v>#REF!</v>
      </c>
      <c r="R566" s="37">
        <f>IFERROR(INDEX('Расшифровка отчёта'!L:L,MATCH('Тех отчёт'!A566,'Расшифровка отчёта'!B:B,0)),0)</f>
        <v>0</v>
      </c>
      <c r="S566" s="37">
        <f>SUMIF(Хранение!I:I,'Тех отчёт'!A566,Хранение!G:G)</f>
        <v>0</v>
      </c>
      <c r="T566" s="55">
        <f t="shared" si="35"/>
        <v>0</v>
      </c>
    </row>
    <row r="567" spans="1:20" x14ac:dyDescent="0.3">
      <c r="A567" s="30" t="s">
        <v>590</v>
      </c>
      <c r="C567" s="37" t="e">
        <f>INDEX(Себестоимость!B:B,MATCH('Тех отчёт'!A567,Себестоимость!A:A,0))</f>
        <v>#N/A</v>
      </c>
      <c r="D567" s="39">
        <f>SUMIF(Заказы!A:A,'Тех отчёт'!A567,Заказы!J:J)</f>
        <v>0</v>
      </c>
      <c r="E567" s="40">
        <f>SUMIF(Заказы!A:A,'Тех отчёт'!A567,Заказы!F:F)</f>
        <v>0</v>
      </c>
      <c r="F567" s="52">
        <f>INDEX('Расшифровка отчёта'!O:O,MATCH('Тех отчёт'!A567,'Расшифровка отчёта'!B:B,0))</f>
        <v>0</v>
      </c>
      <c r="G567" s="40">
        <f>INDEX('Расшифровка отчёта'!P:P,MATCH('Тех отчёт'!A567,'Расшифровка отчёта'!B:B,0))</f>
        <v>0</v>
      </c>
      <c r="H567" s="41" t="str">
        <f t="shared" si="32"/>
        <v>-</v>
      </c>
      <c r="I567" s="42">
        <f t="shared" si="33"/>
        <v>0</v>
      </c>
      <c r="J567" s="41" t="str">
        <f t="shared" si="34"/>
        <v>-</v>
      </c>
      <c r="L567" s="43" t="e">
        <f>AVERAGEIF('Начисления и компенсации по тов'!A:A,'Тех отчёт'!A567,'Начисления и компенсации по тов'!W:W)</f>
        <v>#DIV/0!</v>
      </c>
      <c r="M567" s="37">
        <f>INDEX('Расшифровка отчёта'!H:H,MATCH('Тех отчёт'!A567,'Расшифровка отчёта'!B:B,0))</f>
        <v>0</v>
      </c>
      <c r="N567" s="37">
        <f>IFERROR(INDEX('Расшифровка отчёта'!#REF!,MATCH('Тех отчёт'!A567,'Расшифровка отчёта'!B:B,0)),0)</f>
        <v>0</v>
      </c>
      <c r="O567" s="52">
        <f>INDEX('Расшифровка отчёта'!K:K,MATCH('Тех отчёт'!A567,'Расшифровка отчёта'!B:B,0))</f>
        <v>0</v>
      </c>
      <c r="P567" s="37">
        <f>IFERROR(INDEX(Реклама!#REF!,MATCH('Тех отчёт'!A567,Реклама!#REF!,0)),0)</f>
        <v>0</v>
      </c>
      <c r="Q567" s="37" t="e">
        <f>INDEX('Расшифровка отчёта'!#REF!,MATCH('Тех отчёт'!A567,'Расшифровка отчёта'!B:B,0))</f>
        <v>#REF!</v>
      </c>
      <c r="R567" s="37">
        <f>IFERROR(INDEX('Расшифровка отчёта'!L:L,MATCH('Тех отчёт'!A567,'Расшифровка отчёта'!B:B,0)),0)</f>
        <v>0</v>
      </c>
      <c r="S567" s="37">
        <f>SUMIF(Хранение!I:I,'Тех отчёт'!A567,Хранение!G:G)</f>
        <v>0</v>
      </c>
      <c r="T567" s="55">
        <f t="shared" si="35"/>
        <v>0</v>
      </c>
    </row>
    <row r="568" spans="1:20" x14ac:dyDescent="0.3">
      <c r="A568" s="30" t="s">
        <v>591</v>
      </c>
      <c r="C568" s="37" t="e">
        <f>INDEX(Себестоимость!B:B,MATCH('Тех отчёт'!A568,Себестоимость!A:A,0))</f>
        <v>#N/A</v>
      </c>
      <c r="D568" s="39">
        <f>SUMIF(Заказы!A:A,'Тех отчёт'!A568,Заказы!J:J)</f>
        <v>0</v>
      </c>
      <c r="E568" s="40">
        <f>SUMIF(Заказы!A:A,'Тех отчёт'!A568,Заказы!F:F)</f>
        <v>0</v>
      </c>
      <c r="F568" s="52">
        <f>INDEX('Расшифровка отчёта'!O:O,MATCH('Тех отчёт'!A568,'Расшифровка отчёта'!B:B,0))</f>
        <v>0</v>
      </c>
      <c r="G568" s="40">
        <f>INDEX('Расшифровка отчёта'!P:P,MATCH('Тех отчёт'!A568,'Расшифровка отчёта'!B:B,0))</f>
        <v>0</v>
      </c>
      <c r="H568" s="41" t="str">
        <f t="shared" si="32"/>
        <v>-</v>
      </c>
      <c r="I568" s="42">
        <f t="shared" si="33"/>
        <v>0</v>
      </c>
      <c r="J568" s="41" t="str">
        <f t="shared" si="34"/>
        <v>-</v>
      </c>
      <c r="L568" s="43" t="e">
        <f>AVERAGEIF('Начисления и компенсации по тов'!A:A,'Тех отчёт'!A568,'Начисления и компенсации по тов'!W:W)</f>
        <v>#DIV/0!</v>
      </c>
      <c r="M568" s="37">
        <f>INDEX('Расшифровка отчёта'!H:H,MATCH('Тех отчёт'!A568,'Расшифровка отчёта'!B:B,0))</f>
        <v>0</v>
      </c>
      <c r="N568" s="37">
        <f>IFERROR(INDEX('Расшифровка отчёта'!#REF!,MATCH('Тех отчёт'!A568,'Расшифровка отчёта'!B:B,0)),0)</f>
        <v>0</v>
      </c>
      <c r="O568" s="52">
        <f>INDEX('Расшифровка отчёта'!K:K,MATCH('Тех отчёт'!A568,'Расшифровка отчёта'!B:B,0))</f>
        <v>0</v>
      </c>
      <c r="P568" s="37">
        <f>IFERROR(INDEX(Реклама!#REF!,MATCH('Тех отчёт'!A568,Реклама!#REF!,0)),0)</f>
        <v>0</v>
      </c>
      <c r="Q568" s="37" t="e">
        <f>INDEX('Расшифровка отчёта'!#REF!,MATCH('Тех отчёт'!A568,'Расшифровка отчёта'!B:B,0))</f>
        <v>#REF!</v>
      </c>
      <c r="R568" s="37">
        <f>IFERROR(INDEX('Расшифровка отчёта'!L:L,MATCH('Тех отчёт'!A568,'Расшифровка отчёта'!B:B,0)),0)</f>
        <v>0</v>
      </c>
      <c r="S568" s="37">
        <f>SUMIF(Хранение!I:I,'Тех отчёт'!A568,Хранение!G:G)</f>
        <v>0</v>
      </c>
      <c r="T568" s="55">
        <f t="shared" si="35"/>
        <v>0</v>
      </c>
    </row>
    <row r="569" spans="1:20" x14ac:dyDescent="0.3">
      <c r="A569" s="30" t="s">
        <v>592</v>
      </c>
      <c r="C569" s="37" t="e">
        <f>INDEX(Себестоимость!B:B,MATCH('Тех отчёт'!A569,Себестоимость!A:A,0))</f>
        <v>#N/A</v>
      </c>
      <c r="D569" s="39">
        <f>SUMIF(Заказы!A:A,'Тех отчёт'!A569,Заказы!J:J)</f>
        <v>0</v>
      </c>
      <c r="E569" s="40">
        <f>SUMIF(Заказы!A:A,'Тех отчёт'!A569,Заказы!F:F)</f>
        <v>0</v>
      </c>
      <c r="F569" s="52">
        <f>INDEX('Расшифровка отчёта'!O:O,MATCH('Тех отчёт'!A569,'Расшифровка отчёта'!B:B,0))</f>
        <v>0</v>
      </c>
      <c r="G569" s="40">
        <f>INDEX('Расшифровка отчёта'!P:P,MATCH('Тех отчёт'!A569,'Расшифровка отчёта'!B:B,0))</f>
        <v>0</v>
      </c>
      <c r="H569" s="41" t="str">
        <f t="shared" si="32"/>
        <v>-</v>
      </c>
      <c r="I569" s="42">
        <f t="shared" si="33"/>
        <v>0</v>
      </c>
      <c r="J569" s="41" t="str">
        <f t="shared" si="34"/>
        <v>-</v>
      </c>
      <c r="L569" s="43" t="e">
        <f>AVERAGEIF('Начисления и компенсации по тов'!A:A,'Тех отчёт'!A569,'Начисления и компенсации по тов'!W:W)</f>
        <v>#DIV/0!</v>
      </c>
      <c r="M569" s="37">
        <f>INDEX('Расшифровка отчёта'!H:H,MATCH('Тех отчёт'!A569,'Расшифровка отчёта'!B:B,0))</f>
        <v>0</v>
      </c>
      <c r="N569" s="37">
        <f>IFERROR(INDEX('Расшифровка отчёта'!#REF!,MATCH('Тех отчёт'!A569,'Расшифровка отчёта'!B:B,0)),0)</f>
        <v>0</v>
      </c>
      <c r="O569" s="52">
        <f>INDEX('Расшифровка отчёта'!K:K,MATCH('Тех отчёт'!A569,'Расшифровка отчёта'!B:B,0))</f>
        <v>0</v>
      </c>
      <c r="P569" s="37">
        <f>IFERROR(INDEX(Реклама!#REF!,MATCH('Тех отчёт'!A569,Реклама!#REF!,0)),0)</f>
        <v>0</v>
      </c>
      <c r="Q569" s="37" t="e">
        <f>INDEX('Расшифровка отчёта'!#REF!,MATCH('Тех отчёт'!A569,'Расшифровка отчёта'!B:B,0))</f>
        <v>#REF!</v>
      </c>
      <c r="R569" s="37">
        <f>IFERROR(INDEX('Расшифровка отчёта'!L:L,MATCH('Тех отчёт'!A569,'Расшифровка отчёта'!B:B,0)),0)</f>
        <v>0</v>
      </c>
      <c r="S569" s="37">
        <f>SUMIF(Хранение!I:I,'Тех отчёт'!A569,Хранение!G:G)</f>
        <v>0</v>
      </c>
      <c r="T569" s="55">
        <f t="shared" si="35"/>
        <v>0</v>
      </c>
    </row>
    <row r="570" spans="1:20" x14ac:dyDescent="0.3">
      <c r="A570" s="30" t="s">
        <v>593</v>
      </c>
      <c r="C570" s="37" t="e">
        <f>INDEX(Себестоимость!B:B,MATCH('Тех отчёт'!A570,Себестоимость!A:A,0))</f>
        <v>#N/A</v>
      </c>
      <c r="D570" s="39">
        <f>SUMIF(Заказы!A:A,'Тех отчёт'!A570,Заказы!J:J)</f>
        <v>0</v>
      </c>
      <c r="E570" s="40">
        <f>SUMIF(Заказы!A:A,'Тех отчёт'!A570,Заказы!F:F)</f>
        <v>0</v>
      </c>
      <c r="F570" s="52">
        <f>INDEX('Расшифровка отчёта'!O:O,MATCH('Тех отчёт'!A570,'Расшифровка отчёта'!B:B,0))</f>
        <v>0</v>
      </c>
      <c r="G570" s="40">
        <f>INDEX('Расшифровка отчёта'!P:P,MATCH('Тех отчёт'!A570,'Расшифровка отчёта'!B:B,0))</f>
        <v>0</v>
      </c>
      <c r="H570" s="41" t="str">
        <f t="shared" si="32"/>
        <v>-</v>
      </c>
      <c r="I570" s="42">
        <f t="shared" si="33"/>
        <v>0</v>
      </c>
      <c r="J570" s="41" t="str">
        <f t="shared" si="34"/>
        <v>-</v>
      </c>
      <c r="L570" s="43" t="e">
        <f>AVERAGEIF('Начисления и компенсации по тов'!A:A,'Тех отчёт'!A570,'Начисления и компенсации по тов'!W:W)</f>
        <v>#DIV/0!</v>
      </c>
      <c r="M570" s="37">
        <f>INDEX('Расшифровка отчёта'!H:H,MATCH('Тех отчёт'!A570,'Расшифровка отчёта'!B:B,0))</f>
        <v>0</v>
      </c>
      <c r="N570" s="37">
        <f>IFERROR(INDEX('Расшифровка отчёта'!#REF!,MATCH('Тех отчёт'!A570,'Расшифровка отчёта'!B:B,0)),0)</f>
        <v>0</v>
      </c>
      <c r="O570" s="52">
        <f>INDEX('Расшифровка отчёта'!K:K,MATCH('Тех отчёт'!A570,'Расшифровка отчёта'!B:B,0))</f>
        <v>0</v>
      </c>
      <c r="P570" s="37">
        <f>IFERROR(INDEX(Реклама!#REF!,MATCH('Тех отчёт'!A570,Реклама!#REF!,0)),0)</f>
        <v>0</v>
      </c>
      <c r="Q570" s="37" t="e">
        <f>INDEX('Расшифровка отчёта'!#REF!,MATCH('Тех отчёт'!A570,'Расшифровка отчёта'!B:B,0))</f>
        <v>#REF!</v>
      </c>
      <c r="R570" s="37">
        <f>IFERROR(INDEX('Расшифровка отчёта'!L:L,MATCH('Тех отчёт'!A570,'Расшифровка отчёта'!B:B,0)),0)</f>
        <v>0</v>
      </c>
      <c r="S570" s="37">
        <f>SUMIF(Хранение!I:I,'Тех отчёт'!A570,Хранение!G:G)</f>
        <v>0</v>
      </c>
      <c r="T570" s="55">
        <f t="shared" si="35"/>
        <v>0</v>
      </c>
    </row>
    <row r="571" spans="1:20" x14ac:dyDescent="0.3">
      <c r="A571" s="30" t="s">
        <v>594</v>
      </c>
      <c r="C571" s="37" t="e">
        <f>INDEX(Себестоимость!B:B,MATCH('Тех отчёт'!A571,Себестоимость!A:A,0))</f>
        <v>#N/A</v>
      </c>
      <c r="D571" s="39">
        <f>SUMIF(Заказы!A:A,'Тех отчёт'!A571,Заказы!J:J)</f>
        <v>0</v>
      </c>
      <c r="E571" s="40">
        <f>SUMIF(Заказы!A:A,'Тех отчёт'!A571,Заказы!F:F)</f>
        <v>0</v>
      </c>
      <c r="F571" s="52">
        <f>INDEX('Расшифровка отчёта'!O:O,MATCH('Тех отчёт'!A571,'Расшифровка отчёта'!B:B,0))</f>
        <v>0</v>
      </c>
      <c r="G571" s="40">
        <f>INDEX('Расшифровка отчёта'!P:P,MATCH('Тех отчёт'!A571,'Расшифровка отчёта'!B:B,0))</f>
        <v>0</v>
      </c>
      <c r="H571" s="41" t="str">
        <f t="shared" si="32"/>
        <v>-</v>
      </c>
      <c r="I571" s="42">
        <f t="shared" si="33"/>
        <v>0</v>
      </c>
      <c r="J571" s="41" t="str">
        <f t="shared" si="34"/>
        <v>-</v>
      </c>
      <c r="L571" s="43" t="e">
        <f>AVERAGEIF('Начисления и компенсации по тов'!A:A,'Тех отчёт'!A571,'Начисления и компенсации по тов'!W:W)</f>
        <v>#DIV/0!</v>
      </c>
      <c r="M571" s="37">
        <f>INDEX('Расшифровка отчёта'!H:H,MATCH('Тех отчёт'!A571,'Расшифровка отчёта'!B:B,0))</f>
        <v>0</v>
      </c>
      <c r="N571" s="37">
        <f>IFERROR(INDEX('Расшифровка отчёта'!#REF!,MATCH('Тех отчёт'!A571,'Расшифровка отчёта'!B:B,0)),0)</f>
        <v>0</v>
      </c>
      <c r="O571" s="52">
        <f>INDEX('Расшифровка отчёта'!K:K,MATCH('Тех отчёт'!A571,'Расшифровка отчёта'!B:B,0))</f>
        <v>0</v>
      </c>
      <c r="P571" s="37">
        <f>IFERROR(INDEX(Реклама!#REF!,MATCH('Тех отчёт'!A571,Реклама!#REF!,0)),0)</f>
        <v>0</v>
      </c>
      <c r="Q571" s="37" t="e">
        <f>INDEX('Расшифровка отчёта'!#REF!,MATCH('Тех отчёт'!A571,'Расшифровка отчёта'!B:B,0))</f>
        <v>#REF!</v>
      </c>
      <c r="R571" s="37">
        <f>IFERROR(INDEX('Расшифровка отчёта'!L:L,MATCH('Тех отчёт'!A571,'Расшифровка отчёта'!B:B,0)),0)</f>
        <v>0</v>
      </c>
      <c r="S571" s="37">
        <f>SUMIF(Хранение!I:I,'Тех отчёт'!A571,Хранение!G:G)</f>
        <v>0</v>
      </c>
      <c r="T571" s="55">
        <f t="shared" si="35"/>
        <v>0</v>
      </c>
    </row>
    <row r="572" spans="1:20" x14ac:dyDescent="0.3">
      <c r="A572" s="30" t="s">
        <v>595</v>
      </c>
      <c r="C572" s="37" t="e">
        <f>INDEX(Себестоимость!B:B,MATCH('Тех отчёт'!A572,Себестоимость!A:A,0))</f>
        <v>#N/A</v>
      </c>
      <c r="D572" s="39">
        <f>SUMIF(Заказы!A:A,'Тех отчёт'!A572,Заказы!J:J)</f>
        <v>0</v>
      </c>
      <c r="E572" s="40">
        <f>SUMIF(Заказы!A:A,'Тех отчёт'!A572,Заказы!F:F)</f>
        <v>0</v>
      </c>
      <c r="F572" s="52">
        <f>INDEX('Расшифровка отчёта'!O:O,MATCH('Тех отчёт'!A572,'Расшифровка отчёта'!B:B,0))</f>
        <v>0</v>
      </c>
      <c r="G572" s="40">
        <f>INDEX('Расшифровка отчёта'!P:P,MATCH('Тех отчёт'!A572,'Расшифровка отчёта'!B:B,0))</f>
        <v>0</v>
      </c>
      <c r="H572" s="41" t="str">
        <f t="shared" si="32"/>
        <v>-</v>
      </c>
      <c r="I572" s="42">
        <f t="shared" si="33"/>
        <v>0</v>
      </c>
      <c r="J572" s="41" t="str">
        <f t="shared" si="34"/>
        <v>-</v>
      </c>
      <c r="L572" s="43" t="e">
        <f>AVERAGEIF('Начисления и компенсации по тов'!A:A,'Тех отчёт'!A572,'Начисления и компенсации по тов'!W:W)</f>
        <v>#DIV/0!</v>
      </c>
      <c r="M572" s="37">
        <f>INDEX('Расшифровка отчёта'!H:H,MATCH('Тех отчёт'!A572,'Расшифровка отчёта'!B:B,0))</f>
        <v>0</v>
      </c>
      <c r="N572" s="37">
        <f>IFERROR(INDEX('Расшифровка отчёта'!#REF!,MATCH('Тех отчёт'!A572,'Расшифровка отчёта'!B:B,0)),0)</f>
        <v>0</v>
      </c>
      <c r="O572" s="52">
        <f>INDEX('Расшифровка отчёта'!K:K,MATCH('Тех отчёт'!A572,'Расшифровка отчёта'!B:B,0))</f>
        <v>0</v>
      </c>
      <c r="P572" s="37">
        <f>IFERROR(INDEX(Реклама!#REF!,MATCH('Тех отчёт'!A572,Реклама!#REF!,0)),0)</f>
        <v>0</v>
      </c>
      <c r="Q572" s="37" t="e">
        <f>INDEX('Расшифровка отчёта'!#REF!,MATCH('Тех отчёт'!A572,'Расшифровка отчёта'!B:B,0))</f>
        <v>#REF!</v>
      </c>
      <c r="R572" s="37">
        <f>IFERROR(INDEX('Расшифровка отчёта'!L:L,MATCH('Тех отчёт'!A572,'Расшифровка отчёта'!B:B,0)),0)</f>
        <v>0</v>
      </c>
      <c r="S572" s="37">
        <f>SUMIF(Хранение!I:I,'Тех отчёт'!A572,Хранение!G:G)</f>
        <v>0</v>
      </c>
      <c r="T572" s="55">
        <f t="shared" si="35"/>
        <v>0</v>
      </c>
    </row>
    <row r="573" spans="1:20" x14ac:dyDescent="0.3">
      <c r="A573" s="30" t="s">
        <v>596</v>
      </c>
      <c r="C573" s="37" t="e">
        <f>INDEX(Себестоимость!B:B,MATCH('Тех отчёт'!A573,Себестоимость!A:A,0))</f>
        <v>#N/A</v>
      </c>
      <c r="D573" s="39">
        <f>SUMIF(Заказы!A:A,'Тех отчёт'!A573,Заказы!J:J)</f>
        <v>0</v>
      </c>
      <c r="E573" s="40">
        <f>SUMIF(Заказы!A:A,'Тех отчёт'!A573,Заказы!F:F)</f>
        <v>0</v>
      </c>
      <c r="F573" s="52">
        <f>INDEX('Расшифровка отчёта'!O:O,MATCH('Тех отчёт'!A573,'Расшифровка отчёта'!B:B,0))</f>
        <v>0</v>
      </c>
      <c r="G573" s="40">
        <f>INDEX('Расшифровка отчёта'!P:P,MATCH('Тех отчёт'!A573,'Расшифровка отчёта'!B:B,0))</f>
        <v>0</v>
      </c>
      <c r="H573" s="41" t="str">
        <f t="shared" si="32"/>
        <v>-</v>
      </c>
      <c r="I573" s="42">
        <f t="shared" si="33"/>
        <v>0</v>
      </c>
      <c r="J573" s="41" t="str">
        <f t="shared" si="34"/>
        <v>-</v>
      </c>
      <c r="L573" s="43" t="e">
        <f>AVERAGEIF('Начисления и компенсации по тов'!A:A,'Тех отчёт'!A573,'Начисления и компенсации по тов'!W:W)</f>
        <v>#DIV/0!</v>
      </c>
      <c r="M573" s="37">
        <f>INDEX('Расшифровка отчёта'!H:H,MATCH('Тех отчёт'!A573,'Расшифровка отчёта'!B:B,0))</f>
        <v>0</v>
      </c>
      <c r="N573" s="37">
        <f>IFERROR(INDEX('Расшифровка отчёта'!#REF!,MATCH('Тех отчёт'!A573,'Расшифровка отчёта'!B:B,0)),0)</f>
        <v>0</v>
      </c>
      <c r="O573" s="52">
        <f>INDEX('Расшифровка отчёта'!K:K,MATCH('Тех отчёт'!A573,'Расшифровка отчёта'!B:B,0))</f>
        <v>0</v>
      </c>
      <c r="P573" s="37">
        <f>IFERROR(INDEX(Реклама!#REF!,MATCH('Тех отчёт'!A573,Реклама!#REF!,0)),0)</f>
        <v>0</v>
      </c>
      <c r="Q573" s="37" t="e">
        <f>INDEX('Расшифровка отчёта'!#REF!,MATCH('Тех отчёт'!A573,'Расшифровка отчёта'!B:B,0))</f>
        <v>#REF!</v>
      </c>
      <c r="R573" s="37">
        <f>IFERROR(INDEX('Расшифровка отчёта'!L:L,MATCH('Тех отчёт'!A573,'Расшифровка отчёта'!B:B,0)),0)</f>
        <v>0</v>
      </c>
      <c r="S573" s="37">
        <f>SUMIF(Хранение!I:I,'Тех отчёт'!A573,Хранение!G:G)</f>
        <v>0</v>
      </c>
      <c r="T573" s="55">
        <f t="shared" si="35"/>
        <v>0</v>
      </c>
    </row>
    <row r="574" spans="1:20" x14ac:dyDescent="0.3">
      <c r="A574" s="30" t="s">
        <v>597</v>
      </c>
      <c r="C574" s="37" t="e">
        <f>INDEX(Себестоимость!B:B,MATCH('Тех отчёт'!A574,Себестоимость!A:A,0))</f>
        <v>#N/A</v>
      </c>
      <c r="D574" s="39">
        <f>SUMIF(Заказы!A:A,'Тех отчёт'!A574,Заказы!J:J)</f>
        <v>0</v>
      </c>
      <c r="E574" s="40">
        <f>SUMIF(Заказы!A:A,'Тех отчёт'!A574,Заказы!F:F)</f>
        <v>0</v>
      </c>
      <c r="F574" s="52">
        <f>INDEX('Расшифровка отчёта'!O:O,MATCH('Тех отчёт'!A574,'Расшифровка отчёта'!B:B,0))</f>
        <v>0</v>
      </c>
      <c r="G574" s="40">
        <f>INDEX('Расшифровка отчёта'!P:P,MATCH('Тех отчёт'!A574,'Расшифровка отчёта'!B:B,0))</f>
        <v>0</v>
      </c>
      <c r="H574" s="41" t="str">
        <f t="shared" si="32"/>
        <v>-</v>
      </c>
      <c r="I574" s="42">
        <f t="shared" si="33"/>
        <v>0</v>
      </c>
      <c r="J574" s="41" t="str">
        <f t="shared" si="34"/>
        <v>-</v>
      </c>
      <c r="L574" s="43" t="e">
        <f>AVERAGEIF('Начисления и компенсации по тов'!A:A,'Тех отчёт'!A574,'Начисления и компенсации по тов'!W:W)</f>
        <v>#DIV/0!</v>
      </c>
      <c r="M574" s="37">
        <f>INDEX('Расшифровка отчёта'!H:H,MATCH('Тех отчёт'!A574,'Расшифровка отчёта'!B:B,0))</f>
        <v>0</v>
      </c>
      <c r="N574" s="37">
        <f>IFERROR(INDEX('Расшифровка отчёта'!#REF!,MATCH('Тех отчёт'!A574,'Расшифровка отчёта'!B:B,0)),0)</f>
        <v>0</v>
      </c>
      <c r="O574" s="52">
        <f>INDEX('Расшифровка отчёта'!K:K,MATCH('Тех отчёт'!A574,'Расшифровка отчёта'!B:B,0))</f>
        <v>0</v>
      </c>
      <c r="P574" s="37">
        <f>IFERROR(INDEX(Реклама!#REF!,MATCH('Тех отчёт'!A574,Реклама!#REF!,0)),0)</f>
        <v>0</v>
      </c>
      <c r="Q574" s="37" t="e">
        <f>INDEX('Расшифровка отчёта'!#REF!,MATCH('Тех отчёт'!A574,'Расшифровка отчёта'!B:B,0))</f>
        <v>#REF!</v>
      </c>
      <c r="R574" s="37">
        <f>IFERROR(INDEX('Расшифровка отчёта'!L:L,MATCH('Тех отчёт'!A574,'Расшифровка отчёта'!B:B,0)),0)</f>
        <v>0</v>
      </c>
      <c r="S574" s="37">
        <f>SUMIF(Хранение!I:I,'Тех отчёт'!A574,Хранение!G:G)</f>
        <v>0</v>
      </c>
      <c r="T574" s="55">
        <f t="shared" si="35"/>
        <v>0</v>
      </c>
    </row>
    <row r="575" spans="1:20" x14ac:dyDescent="0.3">
      <c r="A575" s="30" t="s">
        <v>598</v>
      </c>
      <c r="C575" s="37" t="e">
        <f>INDEX(Себестоимость!B:B,MATCH('Тех отчёт'!A575,Себестоимость!A:A,0))</f>
        <v>#N/A</v>
      </c>
      <c r="D575" s="39">
        <f>SUMIF(Заказы!A:A,'Тех отчёт'!A575,Заказы!J:J)</f>
        <v>0</v>
      </c>
      <c r="E575" s="40">
        <f>SUMIF(Заказы!A:A,'Тех отчёт'!A575,Заказы!F:F)</f>
        <v>0</v>
      </c>
      <c r="F575" s="52">
        <f>INDEX('Расшифровка отчёта'!O:O,MATCH('Тех отчёт'!A575,'Расшифровка отчёта'!B:B,0))</f>
        <v>0</v>
      </c>
      <c r="G575" s="40">
        <f>INDEX('Расшифровка отчёта'!P:P,MATCH('Тех отчёт'!A575,'Расшифровка отчёта'!B:B,0))</f>
        <v>0</v>
      </c>
      <c r="H575" s="41" t="str">
        <f t="shared" si="32"/>
        <v>-</v>
      </c>
      <c r="I575" s="42">
        <f t="shared" si="33"/>
        <v>0</v>
      </c>
      <c r="J575" s="41" t="str">
        <f t="shared" si="34"/>
        <v>-</v>
      </c>
      <c r="L575" s="43" t="e">
        <f>AVERAGEIF('Начисления и компенсации по тов'!A:A,'Тех отчёт'!A575,'Начисления и компенсации по тов'!W:W)</f>
        <v>#DIV/0!</v>
      </c>
      <c r="M575" s="37">
        <f>INDEX('Расшифровка отчёта'!H:H,MATCH('Тех отчёт'!A575,'Расшифровка отчёта'!B:B,0))</f>
        <v>0</v>
      </c>
      <c r="N575" s="37">
        <f>IFERROR(INDEX('Расшифровка отчёта'!#REF!,MATCH('Тех отчёт'!A575,'Расшифровка отчёта'!B:B,0)),0)</f>
        <v>0</v>
      </c>
      <c r="O575" s="52">
        <f>INDEX('Расшифровка отчёта'!K:K,MATCH('Тех отчёт'!A575,'Расшифровка отчёта'!B:B,0))</f>
        <v>0</v>
      </c>
      <c r="P575" s="37">
        <f>IFERROR(INDEX(Реклама!#REF!,MATCH('Тех отчёт'!A575,Реклама!#REF!,0)),0)</f>
        <v>0</v>
      </c>
      <c r="Q575" s="37" t="e">
        <f>INDEX('Расшифровка отчёта'!#REF!,MATCH('Тех отчёт'!A575,'Расшифровка отчёта'!B:B,0))</f>
        <v>#REF!</v>
      </c>
      <c r="R575" s="37">
        <f>IFERROR(INDEX('Расшифровка отчёта'!L:L,MATCH('Тех отчёт'!A575,'Расшифровка отчёта'!B:B,0)),0)</f>
        <v>0</v>
      </c>
      <c r="S575" s="37">
        <f>SUMIF(Хранение!I:I,'Тех отчёт'!A575,Хранение!G:G)</f>
        <v>0</v>
      </c>
      <c r="T575" s="55">
        <f t="shared" si="35"/>
        <v>0</v>
      </c>
    </row>
    <row r="576" spans="1:20" x14ac:dyDescent="0.3">
      <c r="A576" s="30" t="s">
        <v>599</v>
      </c>
      <c r="C576" s="37" t="e">
        <f>INDEX(Себестоимость!B:B,MATCH('Тех отчёт'!A576,Себестоимость!A:A,0))</f>
        <v>#N/A</v>
      </c>
      <c r="D576" s="39">
        <f>SUMIF(Заказы!A:A,'Тех отчёт'!A576,Заказы!J:J)</f>
        <v>0</v>
      </c>
      <c r="E576" s="40">
        <f>SUMIF(Заказы!A:A,'Тех отчёт'!A576,Заказы!F:F)</f>
        <v>0</v>
      </c>
      <c r="F576" s="52">
        <f>INDEX('Расшифровка отчёта'!O:O,MATCH('Тех отчёт'!A576,'Расшифровка отчёта'!B:B,0))</f>
        <v>0</v>
      </c>
      <c r="G576" s="40">
        <f>INDEX('Расшифровка отчёта'!P:P,MATCH('Тех отчёт'!A576,'Расшифровка отчёта'!B:B,0))</f>
        <v>0</v>
      </c>
      <c r="H576" s="41" t="str">
        <f t="shared" si="32"/>
        <v>-</v>
      </c>
      <c r="I576" s="42">
        <f t="shared" si="33"/>
        <v>0</v>
      </c>
      <c r="J576" s="41" t="str">
        <f t="shared" si="34"/>
        <v>-</v>
      </c>
      <c r="L576" s="43" t="e">
        <f>AVERAGEIF('Начисления и компенсации по тов'!A:A,'Тех отчёт'!A576,'Начисления и компенсации по тов'!W:W)</f>
        <v>#DIV/0!</v>
      </c>
      <c r="M576" s="37">
        <f>INDEX('Расшифровка отчёта'!H:H,MATCH('Тех отчёт'!A576,'Расшифровка отчёта'!B:B,0))</f>
        <v>0</v>
      </c>
      <c r="N576" s="37">
        <f>IFERROR(INDEX('Расшифровка отчёта'!#REF!,MATCH('Тех отчёт'!A576,'Расшифровка отчёта'!B:B,0)),0)</f>
        <v>0</v>
      </c>
      <c r="O576" s="52">
        <f>INDEX('Расшифровка отчёта'!K:K,MATCH('Тех отчёт'!A576,'Расшифровка отчёта'!B:B,0))</f>
        <v>0</v>
      </c>
      <c r="P576" s="37">
        <f>IFERROR(INDEX(Реклама!#REF!,MATCH('Тех отчёт'!A576,Реклама!#REF!,0)),0)</f>
        <v>0</v>
      </c>
      <c r="Q576" s="37" t="e">
        <f>INDEX('Расшифровка отчёта'!#REF!,MATCH('Тех отчёт'!A576,'Расшифровка отчёта'!B:B,0))</f>
        <v>#REF!</v>
      </c>
      <c r="R576" s="37">
        <f>IFERROR(INDEX('Расшифровка отчёта'!L:L,MATCH('Тех отчёт'!A576,'Расшифровка отчёта'!B:B,0)),0)</f>
        <v>0</v>
      </c>
      <c r="S576" s="37">
        <f>SUMIF(Хранение!I:I,'Тех отчёт'!A576,Хранение!G:G)</f>
        <v>0</v>
      </c>
      <c r="T576" s="55">
        <f t="shared" si="35"/>
        <v>0</v>
      </c>
    </row>
    <row r="577" spans="1:20" x14ac:dyDescent="0.3">
      <c r="A577" s="30" t="s">
        <v>600</v>
      </c>
      <c r="C577" s="37" t="e">
        <f>INDEX(Себестоимость!B:B,MATCH('Тех отчёт'!A577,Себестоимость!A:A,0))</f>
        <v>#N/A</v>
      </c>
      <c r="D577" s="39">
        <f>SUMIF(Заказы!A:A,'Тех отчёт'!A577,Заказы!J:J)</f>
        <v>0</v>
      </c>
      <c r="E577" s="40">
        <f>SUMIF(Заказы!A:A,'Тех отчёт'!A577,Заказы!F:F)</f>
        <v>0</v>
      </c>
      <c r="F577" s="52">
        <f>INDEX('Расшифровка отчёта'!O:O,MATCH('Тех отчёт'!A577,'Расшифровка отчёта'!B:B,0))</f>
        <v>0</v>
      </c>
      <c r="G577" s="40">
        <f>INDEX('Расшифровка отчёта'!P:P,MATCH('Тех отчёт'!A577,'Расшифровка отчёта'!B:B,0))</f>
        <v>0</v>
      </c>
      <c r="H577" s="41" t="str">
        <f t="shared" si="32"/>
        <v>-</v>
      </c>
      <c r="I577" s="42">
        <f t="shared" si="33"/>
        <v>0</v>
      </c>
      <c r="J577" s="41" t="str">
        <f t="shared" si="34"/>
        <v>-</v>
      </c>
      <c r="L577" s="43" t="e">
        <f>AVERAGEIF('Начисления и компенсации по тов'!A:A,'Тех отчёт'!A577,'Начисления и компенсации по тов'!W:W)</f>
        <v>#DIV/0!</v>
      </c>
      <c r="M577" s="37">
        <f>INDEX('Расшифровка отчёта'!H:H,MATCH('Тех отчёт'!A577,'Расшифровка отчёта'!B:B,0))</f>
        <v>0</v>
      </c>
      <c r="N577" s="37">
        <f>IFERROR(INDEX('Расшифровка отчёта'!#REF!,MATCH('Тех отчёт'!A577,'Расшифровка отчёта'!B:B,0)),0)</f>
        <v>0</v>
      </c>
      <c r="O577" s="52">
        <f>INDEX('Расшифровка отчёта'!K:K,MATCH('Тех отчёт'!A577,'Расшифровка отчёта'!B:B,0))</f>
        <v>0</v>
      </c>
      <c r="P577" s="37">
        <f>IFERROR(INDEX(Реклама!#REF!,MATCH('Тех отчёт'!A577,Реклама!#REF!,0)),0)</f>
        <v>0</v>
      </c>
      <c r="Q577" s="37" t="e">
        <f>INDEX('Расшифровка отчёта'!#REF!,MATCH('Тех отчёт'!A577,'Расшифровка отчёта'!B:B,0))</f>
        <v>#REF!</v>
      </c>
      <c r="R577" s="37">
        <f>IFERROR(INDEX('Расшифровка отчёта'!L:L,MATCH('Тех отчёт'!A577,'Расшифровка отчёта'!B:B,0)),0)</f>
        <v>0</v>
      </c>
      <c r="S577" s="37">
        <f>SUMIF(Хранение!I:I,'Тех отчёт'!A577,Хранение!G:G)</f>
        <v>0</v>
      </c>
      <c r="T577" s="55">
        <f t="shared" si="35"/>
        <v>0</v>
      </c>
    </row>
    <row r="578" spans="1:20" x14ac:dyDescent="0.3">
      <c r="A578" s="30" t="s">
        <v>601</v>
      </c>
      <c r="C578" s="37" t="e">
        <f>INDEX(Себестоимость!B:B,MATCH('Тех отчёт'!A578,Себестоимость!A:A,0))</f>
        <v>#N/A</v>
      </c>
      <c r="D578" s="39">
        <f>SUMIF(Заказы!A:A,'Тех отчёт'!A578,Заказы!J:J)</f>
        <v>0</v>
      </c>
      <c r="E578" s="40">
        <f>SUMIF(Заказы!A:A,'Тех отчёт'!A578,Заказы!F:F)</f>
        <v>0</v>
      </c>
      <c r="F578" s="52">
        <f>INDEX('Расшифровка отчёта'!O:O,MATCH('Тех отчёт'!A578,'Расшифровка отчёта'!B:B,0))</f>
        <v>0</v>
      </c>
      <c r="G578" s="40">
        <f>INDEX('Расшифровка отчёта'!P:P,MATCH('Тех отчёт'!A578,'Расшифровка отчёта'!B:B,0))</f>
        <v>0</v>
      </c>
      <c r="H578" s="41" t="str">
        <f t="shared" si="32"/>
        <v>-</v>
      </c>
      <c r="I578" s="42">
        <f t="shared" si="33"/>
        <v>0</v>
      </c>
      <c r="J578" s="41" t="str">
        <f t="shared" si="34"/>
        <v>-</v>
      </c>
      <c r="L578" s="43" t="e">
        <f>AVERAGEIF('Начисления и компенсации по тов'!A:A,'Тех отчёт'!A578,'Начисления и компенсации по тов'!W:W)</f>
        <v>#DIV/0!</v>
      </c>
      <c r="M578" s="37">
        <f>INDEX('Расшифровка отчёта'!H:H,MATCH('Тех отчёт'!A578,'Расшифровка отчёта'!B:B,0))</f>
        <v>0</v>
      </c>
      <c r="N578" s="37">
        <f>IFERROR(INDEX('Расшифровка отчёта'!#REF!,MATCH('Тех отчёт'!A578,'Расшифровка отчёта'!B:B,0)),0)</f>
        <v>0</v>
      </c>
      <c r="O578" s="52">
        <f>INDEX('Расшифровка отчёта'!K:K,MATCH('Тех отчёт'!A578,'Расшифровка отчёта'!B:B,0))</f>
        <v>0</v>
      </c>
      <c r="P578" s="37">
        <f>IFERROR(INDEX(Реклама!#REF!,MATCH('Тех отчёт'!A578,Реклама!#REF!,0)),0)</f>
        <v>0</v>
      </c>
      <c r="Q578" s="37" t="e">
        <f>INDEX('Расшифровка отчёта'!#REF!,MATCH('Тех отчёт'!A578,'Расшифровка отчёта'!B:B,0))</f>
        <v>#REF!</v>
      </c>
      <c r="R578" s="37">
        <f>IFERROR(INDEX('Расшифровка отчёта'!L:L,MATCH('Тех отчёт'!A578,'Расшифровка отчёта'!B:B,0)),0)</f>
        <v>0</v>
      </c>
      <c r="S578" s="37">
        <f>SUMIF(Хранение!I:I,'Тех отчёт'!A578,Хранение!G:G)</f>
        <v>0</v>
      </c>
      <c r="T578" s="55">
        <f t="shared" si="35"/>
        <v>0</v>
      </c>
    </row>
    <row r="579" spans="1:20" x14ac:dyDescent="0.3">
      <c r="A579" s="30" t="s">
        <v>602</v>
      </c>
      <c r="C579" s="37" t="e">
        <f>INDEX(Себестоимость!B:B,MATCH('Тех отчёт'!A579,Себестоимость!A:A,0))</f>
        <v>#N/A</v>
      </c>
      <c r="D579" s="39">
        <f>SUMIF(Заказы!A:A,'Тех отчёт'!A579,Заказы!J:J)</f>
        <v>0</v>
      </c>
      <c r="E579" s="40">
        <f>SUMIF(Заказы!A:A,'Тех отчёт'!A579,Заказы!F:F)</f>
        <v>0</v>
      </c>
      <c r="F579" s="52">
        <f>INDEX('Расшифровка отчёта'!O:O,MATCH('Тех отчёт'!A579,'Расшифровка отчёта'!B:B,0))</f>
        <v>0</v>
      </c>
      <c r="G579" s="40">
        <f>INDEX('Расшифровка отчёта'!P:P,MATCH('Тех отчёт'!A579,'Расшифровка отчёта'!B:B,0))</f>
        <v>0</v>
      </c>
      <c r="H579" s="41" t="str">
        <f t="shared" si="32"/>
        <v>-</v>
      </c>
      <c r="I579" s="42">
        <f t="shared" si="33"/>
        <v>0</v>
      </c>
      <c r="J579" s="41" t="str">
        <f t="shared" si="34"/>
        <v>-</v>
      </c>
      <c r="L579" s="43" t="e">
        <f>AVERAGEIF('Начисления и компенсации по тов'!A:A,'Тех отчёт'!A579,'Начисления и компенсации по тов'!W:W)</f>
        <v>#DIV/0!</v>
      </c>
      <c r="M579" s="37">
        <f>INDEX('Расшифровка отчёта'!H:H,MATCH('Тех отчёт'!A579,'Расшифровка отчёта'!B:B,0))</f>
        <v>0</v>
      </c>
      <c r="N579" s="37">
        <f>IFERROR(INDEX('Расшифровка отчёта'!#REF!,MATCH('Тех отчёт'!A579,'Расшифровка отчёта'!B:B,0)),0)</f>
        <v>0</v>
      </c>
      <c r="O579" s="52">
        <f>INDEX('Расшифровка отчёта'!K:K,MATCH('Тех отчёт'!A579,'Расшифровка отчёта'!B:B,0))</f>
        <v>0</v>
      </c>
      <c r="P579" s="37">
        <f>IFERROR(INDEX(Реклама!#REF!,MATCH('Тех отчёт'!A579,Реклама!#REF!,0)),0)</f>
        <v>0</v>
      </c>
      <c r="Q579" s="37" t="e">
        <f>INDEX('Расшифровка отчёта'!#REF!,MATCH('Тех отчёт'!A579,'Расшифровка отчёта'!B:B,0))</f>
        <v>#REF!</v>
      </c>
      <c r="R579" s="37">
        <f>IFERROR(INDEX('Расшифровка отчёта'!L:L,MATCH('Тех отчёт'!A579,'Расшифровка отчёта'!B:B,0)),0)</f>
        <v>0</v>
      </c>
      <c r="S579" s="37">
        <f>SUMIF(Хранение!I:I,'Тех отчёт'!A579,Хранение!G:G)</f>
        <v>0</v>
      </c>
      <c r="T579" s="55">
        <f t="shared" si="35"/>
        <v>0</v>
      </c>
    </row>
    <row r="580" spans="1:20" x14ac:dyDescent="0.3">
      <c r="A580" s="30" t="s">
        <v>603</v>
      </c>
      <c r="C580" s="37" t="e">
        <f>INDEX(Себестоимость!B:B,MATCH('Тех отчёт'!A580,Себестоимость!A:A,0))</f>
        <v>#N/A</v>
      </c>
      <c r="D580" s="39">
        <f>SUMIF(Заказы!A:A,'Тех отчёт'!A580,Заказы!J:J)</f>
        <v>0</v>
      </c>
      <c r="E580" s="40">
        <f>SUMIF(Заказы!A:A,'Тех отчёт'!A580,Заказы!F:F)</f>
        <v>0</v>
      </c>
      <c r="F580" s="52">
        <f>INDEX('Расшифровка отчёта'!O:O,MATCH('Тех отчёт'!A580,'Расшифровка отчёта'!B:B,0))</f>
        <v>0</v>
      </c>
      <c r="G580" s="40">
        <f>INDEX('Расшифровка отчёта'!P:P,MATCH('Тех отчёт'!A580,'Расшифровка отчёта'!B:B,0))</f>
        <v>0</v>
      </c>
      <c r="H580" s="41" t="str">
        <f t="shared" ref="H580:H643" si="36">IFERROR(G580/E580,"-")</f>
        <v>-</v>
      </c>
      <c r="I580" s="42">
        <f t="shared" ref="I580:I643" si="37">IFERROR((F580-M580-N580-(O580*G580)-(C580*G580)-P580-Q580-R580-S580-T580),0)</f>
        <v>0</v>
      </c>
      <c r="J580" s="41" t="str">
        <f t="shared" ref="J580:J643" si="38">IFERROR(I580/F580,"-")</f>
        <v>-</v>
      </c>
      <c r="L580" s="43" t="e">
        <f>AVERAGEIF('Начисления и компенсации по тов'!A:A,'Тех отчёт'!A580,'Начисления и компенсации по тов'!W:W)</f>
        <v>#DIV/0!</v>
      </c>
      <c r="M580" s="37">
        <f>INDEX('Расшифровка отчёта'!H:H,MATCH('Тех отчёт'!A580,'Расшифровка отчёта'!B:B,0))</f>
        <v>0</v>
      </c>
      <c r="N580" s="37">
        <f>IFERROR(INDEX('Расшифровка отчёта'!#REF!,MATCH('Тех отчёт'!A580,'Расшифровка отчёта'!B:B,0)),0)</f>
        <v>0</v>
      </c>
      <c r="O580" s="52">
        <f>INDEX('Расшифровка отчёта'!K:K,MATCH('Тех отчёт'!A580,'Расшифровка отчёта'!B:B,0))</f>
        <v>0</v>
      </c>
      <c r="P580" s="37">
        <f>IFERROR(INDEX(Реклама!#REF!,MATCH('Тех отчёт'!A580,Реклама!#REF!,0)),0)</f>
        <v>0</v>
      </c>
      <c r="Q580" s="37" t="e">
        <f>INDEX('Расшифровка отчёта'!#REF!,MATCH('Тех отчёт'!A580,'Расшифровка отчёта'!B:B,0))</f>
        <v>#REF!</v>
      </c>
      <c r="R580" s="37">
        <f>IFERROR(INDEX('Расшифровка отчёта'!L:L,MATCH('Тех отчёт'!A580,'Расшифровка отчёта'!B:B,0)),0)</f>
        <v>0</v>
      </c>
      <c r="S580" s="37">
        <f>SUMIF(Хранение!I:I,'Тех отчёт'!A580,Хранение!G:G)</f>
        <v>0</v>
      </c>
      <c r="T580" s="55">
        <f t="shared" ref="T580:T643" si="39">F580*$T$2</f>
        <v>0</v>
      </c>
    </row>
    <row r="581" spans="1:20" x14ac:dyDescent="0.3">
      <c r="A581" s="30" t="s">
        <v>604</v>
      </c>
      <c r="C581" s="37" t="e">
        <f>INDEX(Себестоимость!B:B,MATCH('Тех отчёт'!A581,Себестоимость!A:A,0))</f>
        <v>#N/A</v>
      </c>
      <c r="D581" s="39">
        <f>SUMIF(Заказы!A:A,'Тех отчёт'!A581,Заказы!J:J)</f>
        <v>0</v>
      </c>
      <c r="E581" s="40">
        <f>SUMIF(Заказы!A:A,'Тех отчёт'!A581,Заказы!F:F)</f>
        <v>0</v>
      </c>
      <c r="F581" s="52">
        <f>INDEX('Расшифровка отчёта'!O:O,MATCH('Тех отчёт'!A581,'Расшифровка отчёта'!B:B,0))</f>
        <v>0</v>
      </c>
      <c r="G581" s="40">
        <f>INDEX('Расшифровка отчёта'!P:P,MATCH('Тех отчёт'!A581,'Расшифровка отчёта'!B:B,0))</f>
        <v>0</v>
      </c>
      <c r="H581" s="41" t="str">
        <f t="shared" si="36"/>
        <v>-</v>
      </c>
      <c r="I581" s="42">
        <f t="shared" si="37"/>
        <v>0</v>
      </c>
      <c r="J581" s="41" t="str">
        <f t="shared" si="38"/>
        <v>-</v>
      </c>
      <c r="L581" s="43" t="e">
        <f>AVERAGEIF('Начисления и компенсации по тов'!A:A,'Тех отчёт'!A581,'Начисления и компенсации по тов'!W:W)</f>
        <v>#DIV/0!</v>
      </c>
      <c r="M581" s="37">
        <f>INDEX('Расшифровка отчёта'!H:H,MATCH('Тех отчёт'!A581,'Расшифровка отчёта'!B:B,0))</f>
        <v>0</v>
      </c>
      <c r="N581" s="37">
        <f>IFERROR(INDEX('Расшифровка отчёта'!#REF!,MATCH('Тех отчёт'!A581,'Расшифровка отчёта'!B:B,0)),0)</f>
        <v>0</v>
      </c>
      <c r="O581" s="52">
        <f>INDEX('Расшифровка отчёта'!K:K,MATCH('Тех отчёт'!A581,'Расшифровка отчёта'!B:B,0))</f>
        <v>0</v>
      </c>
      <c r="P581" s="37">
        <f>IFERROR(INDEX(Реклама!#REF!,MATCH('Тех отчёт'!A581,Реклама!#REF!,0)),0)</f>
        <v>0</v>
      </c>
      <c r="Q581" s="37" t="e">
        <f>INDEX('Расшифровка отчёта'!#REF!,MATCH('Тех отчёт'!A581,'Расшифровка отчёта'!B:B,0))</f>
        <v>#REF!</v>
      </c>
      <c r="R581" s="37">
        <f>IFERROR(INDEX('Расшифровка отчёта'!L:L,MATCH('Тех отчёт'!A581,'Расшифровка отчёта'!B:B,0)),0)</f>
        <v>0</v>
      </c>
      <c r="S581" s="37">
        <f>SUMIF(Хранение!I:I,'Тех отчёт'!A581,Хранение!G:G)</f>
        <v>0</v>
      </c>
      <c r="T581" s="55">
        <f t="shared" si="39"/>
        <v>0</v>
      </c>
    </row>
    <row r="582" spans="1:20" x14ac:dyDescent="0.3">
      <c r="A582" s="30" t="s">
        <v>605</v>
      </c>
      <c r="C582" s="37" t="e">
        <f>INDEX(Себестоимость!B:B,MATCH('Тех отчёт'!A582,Себестоимость!A:A,0))</f>
        <v>#N/A</v>
      </c>
      <c r="D582" s="39">
        <f>SUMIF(Заказы!A:A,'Тех отчёт'!A582,Заказы!J:J)</f>
        <v>0</v>
      </c>
      <c r="E582" s="40">
        <f>SUMIF(Заказы!A:A,'Тех отчёт'!A582,Заказы!F:F)</f>
        <v>0</v>
      </c>
      <c r="F582" s="52">
        <f>INDEX('Расшифровка отчёта'!O:O,MATCH('Тех отчёт'!A582,'Расшифровка отчёта'!B:B,0))</f>
        <v>0</v>
      </c>
      <c r="G582" s="40">
        <f>INDEX('Расшифровка отчёта'!P:P,MATCH('Тех отчёт'!A582,'Расшифровка отчёта'!B:B,0))</f>
        <v>0</v>
      </c>
      <c r="H582" s="41" t="str">
        <f t="shared" si="36"/>
        <v>-</v>
      </c>
      <c r="I582" s="42">
        <f t="shared" si="37"/>
        <v>0</v>
      </c>
      <c r="J582" s="41" t="str">
        <f t="shared" si="38"/>
        <v>-</v>
      </c>
      <c r="L582" s="43" t="e">
        <f>AVERAGEIF('Начисления и компенсации по тов'!A:A,'Тех отчёт'!A582,'Начисления и компенсации по тов'!W:W)</f>
        <v>#DIV/0!</v>
      </c>
      <c r="M582" s="37">
        <f>INDEX('Расшифровка отчёта'!H:H,MATCH('Тех отчёт'!A582,'Расшифровка отчёта'!B:B,0))</f>
        <v>0</v>
      </c>
      <c r="N582" s="37">
        <f>IFERROR(INDEX('Расшифровка отчёта'!#REF!,MATCH('Тех отчёт'!A582,'Расшифровка отчёта'!B:B,0)),0)</f>
        <v>0</v>
      </c>
      <c r="O582" s="52">
        <f>INDEX('Расшифровка отчёта'!K:K,MATCH('Тех отчёт'!A582,'Расшифровка отчёта'!B:B,0))</f>
        <v>0</v>
      </c>
      <c r="P582" s="37">
        <f>IFERROR(INDEX(Реклама!#REF!,MATCH('Тех отчёт'!A582,Реклама!#REF!,0)),0)</f>
        <v>0</v>
      </c>
      <c r="Q582" s="37" t="e">
        <f>INDEX('Расшифровка отчёта'!#REF!,MATCH('Тех отчёт'!A582,'Расшифровка отчёта'!B:B,0))</f>
        <v>#REF!</v>
      </c>
      <c r="R582" s="37">
        <f>IFERROR(INDEX('Расшифровка отчёта'!L:L,MATCH('Тех отчёт'!A582,'Расшифровка отчёта'!B:B,0)),0)</f>
        <v>0</v>
      </c>
      <c r="S582" s="37">
        <f>SUMIF(Хранение!I:I,'Тех отчёт'!A582,Хранение!G:G)</f>
        <v>0</v>
      </c>
      <c r="T582" s="55">
        <f t="shared" si="39"/>
        <v>0</v>
      </c>
    </row>
    <row r="583" spans="1:20" x14ac:dyDescent="0.3">
      <c r="A583" s="30" t="s">
        <v>606</v>
      </c>
      <c r="C583" s="37" t="e">
        <f>INDEX(Себестоимость!B:B,MATCH('Тех отчёт'!A583,Себестоимость!A:A,0))</f>
        <v>#N/A</v>
      </c>
      <c r="D583" s="39">
        <f>SUMIF(Заказы!A:A,'Тех отчёт'!A583,Заказы!J:J)</f>
        <v>0</v>
      </c>
      <c r="E583" s="40">
        <f>SUMIF(Заказы!A:A,'Тех отчёт'!A583,Заказы!F:F)</f>
        <v>0</v>
      </c>
      <c r="F583" s="52">
        <f>INDEX('Расшифровка отчёта'!O:O,MATCH('Тех отчёт'!A583,'Расшифровка отчёта'!B:B,0))</f>
        <v>0</v>
      </c>
      <c r="G583" s="40">
        <f>INDEX('Расшифровка отчёта'!P:P,MATCH('Тех отчёт'!A583,'Расшифровка отчёта'!B:B,0))</f>
        <v>0</v>
      </c>
      <c r="H583" s="41" t="str">
        <f t="shared" si="36"/>
        <v>-</v>
      </c>
      <c r="I583" s="42">
        <f t="shared" si="37"/>
        <v>0</v>
      </c>
      <c r="J583" s="41" t="str">
        <f t="shared" si="38"/>
        <v>-</v>
      </c>
      <c r="L583" s="43" t="e">
        <f>AVERAGEIF('Начисления и компенсации по тов'!A:A,'Тех отчёт'!A583,'Начисления и компенсации по тов'!W:W)</f>
        <v>#DIV/0!</v>
      </c>
      <c r="M583" s="37">
        <f>INDEX('Расшифровка отчёта'!H:H,MATCH('Тех отчёт'!A583,'Расшифровка отчёта'!B:B,0))</f>
        <v>0</v>
      </c>
      <c r="N583" s="37">
        <f>IFERROR(INDEX('Расшифровка отчёта'!#REF!,MATCH('Тех отчёт'!A583,'Расшифровка отчёта'!B:B,0)),0)</f>
        <v>0</v>
      </c>
      <c r="O583" s="52">
        <f>INDEX('Расшифровка отчёта'!K:K,MATCH('Тех отчёт'!A583,'Расшифровка отчёта'!B:B,0))</f>
        <v>0</v>
      </c>
      <c r="P583" s="37">
        <f>IFERROR(INDEX(Реклама!#REF!,MATCH('Тех отчёт'!A583,Реклама!#REF!,0)),0)</f>
        <v>0</v>
      </c>
      <c r="Q583" s="37" t="e">
        <f>INDEX('Расшифровка отчёта'!#REF!,MATCH('Тех отчёт'!A583,'Расшифровка отчёта'!B:B,0))</f>
        <v>#REF!</v>
      </c>
      <c r="R583" s="37">
        <f>IFERROR(INDEX('Расшифровка отчёта'!L:L,MATCH('Тех отчёт'!A583,'Расшифровка отчёта'!B:B,0)),0)</f>
        <v>0</v>
      </c>
      <c r="S583" s="37">
        <f>SUMIF(Хранение!I:I,'Тех отчёт'!A583,Хранение!G:G)</f>
        <v>0</v>
      </c>
      <c r="T583" s="55">
        <f t="shared" si="39"/>
        <v>0</v>
      </c>
    </row>
    <row r="584" spans="1:20" x14ac:dyDescent="0.3">
      <c r="A584" s="30" t="s">
        <v>607</v>
      </c>
      <c r="C584" s="37" t="e">
        <f>INDEX(Себестоимость!B:B,MATCH('Тех отчёт'!A584,Себестоимость!A:A,0))</f>
        <v>#N/A</v>
      </c>
      <c r="D584" s="39">
        <f>SUMIF(Заказы!A:A,'Тех отчёт'!A584,Заказы!J:J)</f>
        <v>0</v>
      </c>
      <c r="E584" s="40">
        <f>SUMIF(Заказы!A:A,'Тех отчёт'!A584,Заказы!F:F)</f>
        <v>0</v>
      </c>
      <c r="F584" s="52">
        <f>INDEX('Расшифровка отчёта'!O:O,MATCH('Тех отчёт'!A584,'Расшифровка отчёта'!B:B,0))</f>
        <v>0</v>
      </c>
      <c r="G584" s="40">
        <f>INDEX('Расшифровка отчёта'!P:P,MATCH('Тех отчёт'!A584,'Расшифровка отчёта'!B:B,0))</f>
        <v>0</v>
      </c>
      <c r="H584" s="41" t="str">
        <f t="shared" si="36"/>
        <v>-</v>
      </c>
      <c r="I584" s="42">
        <f t="shared" si="37"/>
        <v>0</v>
      </c>
      <c r="J584" s="41" t="str">
        <f t="shared" si="38"/>
        <v>-</v>
      </c>
      <c r="L584" s="43" t="e">
        <f>AVERAGEIF('Начисления и компенсации по тов'!A:A,'Тех отчёт'!A584,'Начисления и компенсации по тов'!W:W)</f>
        <v>#DIV/0!</v>
      </c>
      <c r="M584" s="37">
        <f>INDEX('Расшифровка отчёта'!H:H,MATCH('Тех отчёт'!A584,'Расшифровка отчёта'!B:B,0))</f>
        <v>0</v>
      </c>
      <c r="N584" s="37">
        <f>IFERROR(INDEX('Расшифровка отчёта'!#REF!,MATCH('Тех отчёт'!A584,'Расшифровка отчёта'!B:B,0)),0)</f>
        <v>0</v>
      </c>
      <c r="O584" s="52">
        <f>INDEX('Расшифровка отчёта'!K:K,MATCH('Тех отчёт'!A584,'Расшифровка отчёта'!B:B,0))</f>
        <v>0</v>
      </c>
      <c r="P584" s="37">
        <f>IFERROR(INDEX(Реклама!#REF!,MATCH('Тех отчёт'!A584,Реклама!#REF!,0)),0)</f>
        <v>0</v>
      </c>
      <c r="Q584" s="37" t="e">
        <f>INDEX('Расшифровка отчёта'!#REF!,MATCH('Тех отчёт'!A584,'Расшифровка отчёта'!B:B,0))</f>
        <v>#REF!</v>
      </c>
      <c r="R584" s="37">
        <f>IFERROR(INDEX('Расшифровка отчёта'!L:L,MATCH('Тех отчёт'!A584,'Расшифровка отчёта'!B:B,0)),0)</f>
        <v>0</v>
      </c>
      <c r="S584" s="37">
        <f>SUMIF(Хранение!I:I,'Тех отчёт'!A584,Хранение!G:G)</f>
        <v>0</v>
      </c>
      <c r="T584" s="55">
        <f t="shared" si="39"/>
        <v>0</v>
      </c>
    </row>
    <row r="585" spans="1:20" x14ac:dyDescent="0.3">
      <c r="A585" s="30" t="s">
        <v>608</v>
      </c>
      <c r="C585" s="37" t="e">
        <f>INDEX(Себестоимость!B:B,MATCH('Тех отчёт'!A585,Себестоимость!A:A,0))</f>
        <v>#N/A</v>
      </c>
      <c r="D585" s="39">
        <f>SUMIF(Заказы!A:A,'Тех отчёт'!A585,Заказы!J:J)</f>
        <v>0</v>
      </c>
      <c r="E585" s="40">
        <f>SUMIF(Заказы!A:A,'Тех отчёт'!A585,Заказы!F:F)</f>
        <v>0</v>
      </c>
      <c r="F585" s="52">
        <f>INDEX('Расшифровка отчёта'!O:O,MATCH('Тех отчёт'!A585,'Расшифровка отчёта'!B:B,0))</f>
        <v>0</v>
      </c>
      <c r="G585" s="40">
        <f>INDEX('Расшифровка отчёта'!P:P,MATCH('Тех отчёт'!A585,'Расшифровка отчёта'!B:B,0))</f>
        <v>0</v>
      </c>
      <c r="H585" s="41" t="str">
        <f t="shared" si="36"/>
        <v>-</v>
      </c>
      <c r="I585" s="42">
        <f t="shared" si="37"/>
        <v>0</v>
      </c>
      <c r="J585" s="41" t="str">
        <f t="shared" si="38"/>
        <v>-</v>
      </c>
      <c r="L585" s="43" t="e">
        <f>AVERAGEIF('Начисления и компенсации по тов'!A:A,'Тех отчёт'!A585,'Начисления и компенсации по тов'!W:W)</f>
        <v>#DIV/0!</v>
      </c>
      <c r="M585" s="37">
        <f>INDEX('Расшифровка отчёта'!H:H,MATCH('Тех отчёт'!A585,'Расшифровка отчёта'!B:B,0))</f>
        <v>0</v>
      </c>
      <c r="N585" s="37">
        <f>IFERROR(INDEX('Расшифровка отчёта'!#REF!,MATCH('Тех отчёт'!A585,'Расшифровка отчёта'!B:B,0)),0)</f>
        <v>0</v>
      </c>
      <c r="O585" s="52">
        <f>INDEX('Расшифровка отчёта'!K:K,MATCH('Тех отчёт'!A585,'Расшифровка отчёта'!B:B,0))</f>
        <v>0</v>
      </c>
      <c r="P585" s="37">
        <f>IFERROR(INDEX(Реклама!#REF!,MATCH('Тех отчёт'!A585,Реклама!#REF!,0)),0)</f>
        <v>0</v>
      </c>
      <c r="Q585" s="37" t="e">
        <f>INDEX('Расшифровка отчёта'!#REF!,MATCH('Тех отчёт'!A585,'Расшифровка отчёта'!B:B,0))</f>
        <v>#REF!</v>
      </c>
      <c r="R585" s="37">
        <f>IFERROR(INDEX('Расшифровка отчёта'!L:L,MATCH('Тех отчёт'!A585,'Расшифровка отчёта'!B:B,0)),0)</f>
        <v>0</v>
      </c>
      <c r="S585" s="37">
        <f>SUMIF(Хранение!I:I,'Тех отчёт'!A585,Хранение!G:G)</f>
        <v>0</v>
      </c>
      <c r="T585" s="55">
        <f t="shared" si="39"/>
        <v>0</v>
      </c>
    </row>
    <row r="586" spans="1:20" x14ac:dyDescent="0.3">
      <c r="A586" s="30" t="s">
        <v>609</v>
      </c>
      <c r="C586" s="37" t="e">
        <f>INDEX(Себестоимость!B:B,MATCH('Тех отчёт'!A586,Себестоимость!A:A,0))</f>
        <v>#N/A</v>
      </c>
      <c r="D586" s="39">
        <f>SUMIF(Заказы!A:A,'Тех отчёт'!A586,Заказы!J:J)</f>
        <v>0</v>
      </c>
      <c r="E586" s="40">
        <f>SUMIF(Заказы!A:A,'Тех отчёт'!A586,Заказы!F:F)</f>
        <v>0</v>
      </c>
      <c r="F586" s="52">
        <f>INDEX('Расшифровка отчёта'!O:O,MATCH('Тех отчёт'!A586,'Расшифровка отчёта'!B:B,0))</f>
        <v>0</v>
      </c>
      <c r="G586" s="40">
        <f>INDEX('Расшифровка отчёта'!P:P,MATCH('Тех отчёт'!A586,'Расшифровка отчёта'!B:B,0))</f>
        <v>0</v>
      </c>
      <c r="H586" s="41" t="str">
        <f t="shared" si="36"/>
        <v>-</v>
      </c>
      <c r="I586" s="42">
        <f t="shared" si="37"/>
        <v>0</v>
      </c>
      <c r="J586" s="41" t="str">
        <f t="shared" si="38"/>
        <v>-</v>
      </c>
      <c r="L586" s="43" t="e">
        <f>AVERAGEIF('Начисления и компенсации по тов'!A:A,'Тех отчёт'!A586,'Начисления и компенсации по тов'!W:W)</f>
        <v>#DIV/0!</v>
      </c>
      <c r="M586" s="37">
        <f>INDEX('Расшифровка отчёта'!H:H,MATCH('Тех отчёт'!A586,'Расшифровка отчёта'!B:B,0))</f>
        <v>0</v>
      </c>
      <c r="N586" s="37">
        <f>IFERROR(INDEX('Расшифровка отчёта'!#REF!,MATCH('Тех отчёт'!A586,'Расшифровка отчёта'!B:B,0)),0)</f>
        <v>0</v>
      </c>
      <c r="O586" s="52">
        <f>INDEX('Расшифровка отчёта'!K:K,MATCH('Тех отчёт'!A586,'Расшифровка отчёта'!B:B,0))</f>
        <v>0</v>
      </c>
      <c r="P586" s="37">
        <f>IFERROR(INDEX(Реклама!#REF!,MATCH('Тех отчёт'!A586,Реклама!#REF!,0)),0)</f>
        <v>0</v>
      </c>
      <c r="Q586" s="37" t="e">
        <f>INDEX('Расшифровка отчёта'!#REF!,MATCH('Тех отчёт'!A586,'Расшифровка отчёта'!B:B,0))</f>
        <v>#REF!</v>
      </c>
      <c r="R586" s="37">
        <f>IFERROR(INDEX('Расшифровка отчёта'!L:L,MATCH('Тех отчёт'!A586,'Расшифровка отчёта'!B:B,0)),0)</f>
        <v>0</v>
      </c>
      <c r="S586" s="37">
        <f>SUMIF(Хранение!I:I,'Тех отчёт'!A586,Хранение!G:G)</f>
        <v>0</v>
      </c>
      <c r="T586" s="55">
        <f t="shared" si="39"/>
        <v>0</v>
      </c>
    </row>
    <row r="587" spans="1:20" x14ac:dyDescent="0.3">
      <c r="A587" s="30" t="s">
        <v>610</v>
      </c>
      <c r="C587" s="37" t="e">
        <f>INDEX(Себестоимость!B:B,MATCH('Тех отчёт'!A587,Себестоимость!A:A,0))</f>
        <v>#N/A</v>
      </c>
      <c r="D587" s="39">
        <f>SUMIF(Заказы!A:A,'Тех отчёт'!A587,Заказы!J:J)</f>
        <v>0</v>
      </c>
      <c r="E587" s="40">
        <f>SUMIF(Заказы!A:A,'Тех отчёт'!A587,Заказы!F:F)</f>
        <v>0</v>
      </c>
      <c r="F587" s="52">
        <f>INDEX('Расшифровка отчёта'!O:O,MATCH('Тех отчёт'!A587,'Расшифровка отчёта'!B:B,0))</f>
        <v>0</v>
      </c>
      <c r="G587" s="40">
        <f>INDEX('Расшифровка отчёта'!P:P,MATCH('Тех отчёт'!A587,'Расшифровка отчёта'!B:B,0))</f>
        <v>0</v>
      </c>
      <c r="H587" s="41" t="str">
        <f t="shared" si="36"/>
        <v>-</v>
      </c>
      <c r="I587" s="42">
        <f t="shared" si="37"/>
        <v>0</v>
      </c>
      <c r="J587" s="41" t="str">
        <f t="shared" si="38"/>
        <v>-</v>
      </c>
      <c r="L587" s="43" t="e">
        <f>AVERAGEIF('Начисления и компенсации по тов'!A:A,'Тех отчёт'!A587,'Начисления и компенсации по тов'!W:W)</f>
        <v>#DIV/0!</v>
      </c>
      <c r="M587" s="37">
        <f>INDEX('Расшифровка отчёта'!H:H,MATCH('Тех отчёт'!A587,'Расшифровка отчёта'!B:B,0))</f>
        <v>0</v>
      </c>
      <c r="N587" s="37">
        <f>IFERROR(INDEX('Расшифровка отчёта'!#REF!,MATCH('Тех отчёт'!A587,'Расшифровка отчёта'!B:B,0)),0)</f>
        <v>0</v>
      </c>
      <c r="O587" s="52">
        <f>INDEX('Расшифровка отчёта'!K:K,MATCH('Тех отчёт'!A587,'Расшифровка отчёта'!B:B,0))</f>
        <v>0</v>
      </c>
      <c r="P587" s="37">
        <f>IFERROR(INDEX(Реклама!#REF!,MATCH('Тех отчёт'!A587,Реклама!#REF!,0)),0)</f>
        <v>0</v>
      </c>
      <c r="Q587" s="37" t="e">
        <f>INDEX('Расшифровка отчёта'!#REF!,MATCH('Тех отчёт'!A587,'Расшифровка отчёта'!B:B,0))</f>
        <v>#REF!</v>
      </c>
      <c r="R587" s="37">
        <f>IFERROR(INDEX('Расшифровка отчёта'!L:L,MATCH('Тех отчёт'!A587,'Расшифровка отчёта'!B:B,0)),0)</f>
        <v>0</v>
      </c>
      <c r="S587" s="37">
        <f>SUMIF(Хранение!I:I,'Тех отчёт'!A587,Хранение!G:G)</f>
        <v>0</v>
      </c>
      <c r="T587" s="55">
        <f t="shared" si="39"/>
        <v>0</v>
      </c>
    </row>
    <row r="588" spans="1:20" x14ac:dyDescent="0.3">
      <c r="A588" s="30" t="s">
        <v>611</v>
      </c>
      <c r="C588" s="37" t="e">
        <f>INDEX(Себестоимость!B:B,MATCH('Тех отчёт'!A588,Себестоимость!A:A,0))</f>
        <v>#N/A</v>
      </c>
      <c r="D588" s="39">
        <f>SUMIF(Заказы!A:A,'Тех отчёт'!A588,Заказы!J:J)</f>
        <v>0</v>
      </c>
      <c r="E588" s="40">
        <f>SUMIF(Заказы!A:A,'Тех отчёт'!A588,Заказы!F:F)</f>
        <v>0</v>
      </c>
      <c r="F588" s="52">
        <f>INDEX('Расшифровка отчёта'!O:O,MATCH('Тех отчёт'!A588,'Расшифровка отчёта'!B:B,0))</f>
        <v>0</v>
      </c>
      <c r="G588" s="40">
        <f>INDEX('Расшифровка отчёта'!P:P,MATCH('Тех отчёт'!A588,'Расшифровка отчёта'!B:B,0))</f>
        <v>0</v>
      </c>
      <c r="H588" s="41" t="str">
        <f t="shared" si="36"/>
        <v>-</v>
      </c>
      <c r="I588" s="42">
        <f t="shared" si="37"/>
        <v>0</v>
      </c>
      <c r="J588" s="41" t="str">
        <f t="shared" si="38"/>
        <v>-</v>
      </c>
      <c r="L588" s="43" t="e">
        <f>AVERAGEIF('Начисления и компенсации по тов'!A:A,'Тех отчёт'!A588,'Начисления и компенсации по тов'!W:W)</f>
        <v>#DIV/0!</v>
      </c>
      <c r="M588" s="37">
        <f>INDEX('Расшифровка отчёта'!H:H,MATCH('Тех отчёт'!A588,'Расшифровка отчёта'!B:B,0))</f>
        <v>0</v>
      </c>
      <c r="N588" s="37">
        <f>IFERROR(INDEX('Расшифровка отчёта'!#REF!,MATCH('Тех отчёт'!A588,'Расшифровка отчёта'!B:B,0)),0)</f>
        <v>0</v>
      </c>
      <c r="O588" s="52">
        <f>INDEX('Расшифровка отчёта'!K:K,MATCH('Тех отчёт'!A588,'Расшифровка отчёта'!B:B,0))</f>
        <v>0</v>
      </c>
      <c r="P588" s="37">
        <f>IFERROR(INDEX(Реклама!#REF!,MATCH('Тех отчёт'!A588,Реклама!#REF!,0)),0)</f>
        <v>0</v>
      </c>
      <c r="Q588" s="37" t="e">
        <f>INDEX('Расшифровка отчёта'!#REF!,MATCH('Тех отчёт'!A588,'Расшифровка отчёта'!B:B,0))</f>
        <v>#REF!</v>
      </c>
      <c r="R588" s="37">
        <f>IFERROR(INDEX('Расшифровка отчёта'!L:L,MATCH('Тех отчёт'!A588,'Расшифровка отчёта'!B:B,0)),0)</f>
        <v>0</v>
      </c>
      <c r="S588" s="37">
        <f>SUMIF(Хранение!I:I,'Тех отчёт'!A588,Хранение!G:G)</f>
        <v>0</v>
      </c>
      <c r="T588" s="55">
        <f t="shared" si="39"/>
        <v>0</v>
      </c>
    </row>
    <row r="589" spans="1:20" x14ac:dyDescent="0.3">
      <c r="A589" s="30" t="s">
        <v>612</v>
      </c>
      <c r="C589" s="37" t="e">
        <f>INDEX(Себестоимость!B:B,MATCH('Тех отчёт'!A589,Себестоимость!A:A,0))</f>
        <v>#N/A</v>
      </c>
      <c r="D589" s="39">
        <f>SUMIF(Заказы!A:A,'Тех отчёт'!A589,Заказы!J:J)</f>
        <v>0</v>
      </c>
      <c r="E589" s="40">
        <f>SUMIF(Заказы!A:A,'Тех отчёт'!A589,Заказы!F:F)</f>
        <v>0</v>
      </c>
      <c r="F589" s="52">
        <f>INDEX('Расшифровка отчёта'!O:O,MATCH('Тех отчёт'!A589,'Расшифровка отчёта'!B:B,0))</f>
        <v>0</v>
      </c>
      <c r="G589" s="40">
        <f>INDEX('Расшифровка отчёта'!P:P,MATCH('Тех отчёт'!A589,'Расшифровка отчёта'!B:B,0))</f>
        <v>0</v>
      </c>
      <c r="H589" s="41" t="str">
        <f t="shared" si="36"/>
        <v>-</v>
      </c>
      <c r="I589" s="42">
        <f t="shared" si="37"/>
        <v>0</v>
      </c>
      <c r="J589" s="41" t="str">
        <f t="shared" si="38"/>
        <v>-</v>
      </c>
      <c r="L589" s="43" t="e">
        <f>AVERAGEIF('Начисления и компенсации по тов'!A:A,'Тех отчёт'!A589,'Начисления и компенсации по тов'!W:W)</f>
        <v>#DIV/0!</v>
      </c>
      <c r="M589" s="37">
        <f>INDEX('Расшифровка отчёта'!H:H,MATCH('Тех отчёт'!A589,'Расшифровка отчёта'!B:B,0))</f>
        <v>0</v>
      </c>
      <c r="N589" s="37">
        <f>IFERROR(INDEX('Расшифровка отчёта'!#REF!,MATCH('Тех отчёт'!A589,'Расшифровка отчёта'!B:B,0)),0)</f>
        <v>0</v>
      </c>
      <c r="O589" s="52">
        <f>INDEX('Расшифровка отчёта'!K:K,MATCH('Тех отчёт'!A589,'Расшифровка отчёта'!B:B,0))</f>
        <v>0</v>
      </c>
      <c r="P589" s="37">
        <f>IFERROR(INDEX(Реклама!#REF!,MATCH('Тех отчёт'!A589,Реклама!#REF!,0)),0)</f>
        <v>0</v>
      </c>
      <c r="Q589" s="37" t="e">
        <f>INDEX('Расшифровка отчёта'!#REF!,MATCH('Тех отчёт'!A589,'Расшифровка отчёта'!B:B,0))</f>
        <v>#REF!</v>
      </c>
      <c r="R589" s="37">
        <f>IFERROR(INDEX('Расшифровка отчёта'!L:L,MATCH('Тех отчёт'!A589,'Расшифровка отчёта'!B:B,0)),0)</f>
        <v>0</v>
      </c>
      <c r="S589" s="37">
        <f>SUMIF(Хранение!I:I,'Тех отчёт'!A589,Хранение!G:G)</f>
        <v>0</v>
      </c>
      <c r="T589" s="55">
        <f t="shared" si="39"/>
        <v>0</v>
      </c>
    </row>
    <row r="590" spans="1:20" x14ac:dyDescent="0.3">
      <c r="A590" s="30" t="s">
        <v>613</v>
      </c>
      <c r="C590" s="37" t="e">
        <f>INDEX(Себестоимость!B:B,MATCH('Тех отчёт'!A590,Себестоимость!A:A,0))</f>
        <v>#N/A</v>
      </c>
      <c r="D590" s="39">
        <f>SUMIF(Заказы!A:A,'Тех отчёт'!A590,Заказы!J:J)</f>
        <v>0</v>
      </c>
      <c r="E590" s="40">
        <f>SUMIF(Заказы!A:A,'Тех отчёт'!A590,Заказы!F:F)</f>
        <v>0</v>
      </c>
      <c r="F590" s="52">
        <f>INDEX('Расшифровка отчёта'!O:O,MATCH('Тех отчёт'!A590,'Расшифровка отчёта'!B:B,0))</f>
        <v>0</v>
      </c>
      <c r="G590" s="40">
        <f>INDEX('Расшифровка отчёта'!P:P,MATCH('Тех отчёт'!A590,'Расшифровка отчёта'!B:B,0))</f>
        <v>0</v>
      </c>
      <c r="H590" s="41" t="str">
        <f t="shared" si="36"/>
        <v>-</v>
      </c>
      <c r="I590" s="42">
        <f t="shared" si="37"/>
        <v>0</v>
      </c>
      <c r="J590" s="41" t="str">
        <f t="shared" si="38"/>
        <v>-</v>
      </c>
      <c r="L590" s="43" t="e">
        <f>AVERAGEIF('Начисления и компенсации по тов'!A:A,'Тех отчёт'!A590,'Начисления и компенсации по тов'!W:W)</f>
        <v>#DIV/0!</v>
      </c>
      <c r="M590" s="37">
        <f>INDEX('Расшифровка отчёта'!H:H,MATCH('Тех отчёт'!A590,'Расшифровка отчёта'!B:B,0))</f>
        <v>0</v>
      </c>
      <c r="N590" s="37">
        <f>IFERROR(INDEX('Расшифровка отчёта'!#REF!,MATCH('Тех отчёт'!A590,'Расшифровка отчёта'!B:B,0)),0)</f>
        <v>0</v>
      </c>
      <c r="O590" s="52">
        <f>INDEX('Расшифровка отчёта'!K:K,MATCH('Тех отчёт'!A590,'Расшифровка отчёта'!B:B,0))</f>
        <v>0</v>
      </c>
      <c r="P590" s="37">
        <f>IFERROR(INDEX(Реклама!#REF!,MATCH('Тех отчёт'!A590,Реклама!#REF!,0)),0)</f>
        <v>0</v>
      </c>
      <c r="Q590" s="37" t="e">
        <f>INDEX('Расшифровка отчёта'!#REF!,MATCH('Тех отчёт'!A590,'Расшифровка отчёта'!B:B,0))</f>
        <v>#REF!</v>
      </c>
      <c r="R590" s="37">
        <f>IFERROR(INDEX('Расшифровка отчёта'!L:L,MATCH('Тех отчёт'!A590,'Расшифровка отчёта'!B:B,0)),0)</f>
        <v>0</v>
      </c>
      <c r="S590" s="37">
        <f>SUMIF(Хранение!I:I,'Тех отчёт'!A590,Хранение!G:G)</f>
        <v>0</v>
      </c>
      <c r="T590" s="55">
        <f t="shared" si="39"/>
        <v>0</v>
      </c>
    </row>
    <row r="591" spans="1:20" x14ac:dyDescent="0.3">
      <c r="A591" s="30" t="s">
        <v>614</v>
      </c>
      <c r="C591" s="37" t="e">
        <f>INDEX(Себестоимость!B:B,MATCH('Тех отчёт'!A591,Себестоимость!A:A,0))</f>
        <v>#N/A</v>
      </c>
      <c r="D591" s="39">
        <f>SUMIF(Заказы!A:A,'Тех отчёт'!A591,Заказы!J:J)</f>
        <v>0</v>
      </c>
      <c r="E591" s="40">
        <f>SUMIF(Заказы!A:A,'Тех отчёт'!A591,Заказы!F:F)</f>
        <v>0</v>
      </c>
      <c r="F591" s="52">
        <f>INDEX('Расшифровка отчёта'!O:O,MATCH('Тех отчёт'!A591,'Расшифровка отчёта'!B:B,0))</f>
        <v>0</v>
      </c>
      <c r="G591" s="40">
        <f>INDEX('Расшифровка отчёта'!P:P,MATCH('Тех отчёт'!A591,'Расшифровка отчёта'!B:B,0))</f>
        <v>0</v>
      </c>
      <c r="H591" s="41" t="str">
        <f t="shared" si="36"/>
        <v>-</v>
      </c>
      <c r="I591" s="42">
        <f t="shared" si="37"/>
        <v>0</v>
      </c>
      <c r="J591" s="41" t="str">
        <f t="shared" si="38"/>
        <v>-</v>
      </c>
      <c r="L591" s="43" t="e">
        <f>AVERAGEIF('Начисления и компенсации по тов'!A:A,'Тех отчёт'!A591,'Начисления и компенсации по тов'!W:W)</f>
        <v>#DIV/0!</v>
      </c>
      <c r="M591" s="37">
        <f>INDEX('Расшифровка отчёта'!H:H,MATCH('Тех отчёт'!A591,'Расшифровка отчёта'!B:B,0))</f>
        <v>0</v>
      </c>
      <c r="N591" s="37">
        <f>IFERROR(INDEX('Расшифровка отчёта'!#REF!,MATCH('Тех отчёт'!A591,'Расшифровка отчёта'!B:B,0)),0)</f>
        <v>0</v>
      </c>
      <c r="O591" s="52">
        <f>INDEX('Расшифровка отчёта'!K:K,MATCH('Тех отчёт'!A591,'Расшифровка отчёта'!B:B,0))</f>
        <v>0</v>
      </c>
      <c r="P591" s="37">
        <f>IFERROR(INDEX(Реклама!#REF!,MATCH('Тех отчёт'!A591,Реклама!#REF!,0)),0)</f>
        <v>0</v>
      </c>
      <c r="Q591" s="37" t="e">
        <f>INDEX('Расшифровка отчёта'!#REF!,MATCH('Тех отчёт'!A591,'Расшифровка отчёта'!B:B,0))</f>
        <v>#REF!</v>
      </c>
      <c r="R591" s="37">
        <f>IFERROR(INDEX('Расшифровка отчёта'!L:L,MATCH('Тех отчёт'!A591,'Расшифровка отчёта'!B:B,0)),0)</f>
        <v>0</v>
      </c>
      <c r="S591" s="37">
        <f>SUMIF(Хранение!I:I,'Тех отчёт'!A591,Хранение!G:G)</f>
        <v>0</v>
      </c>
      <c r="T591" s="55">
        <f t="shared" si="39"/>
        <v>0</v>
      </c>
    </row>
    <row r="592" spans="1:20" x14ac:dyDescent="0.3">
      <c r="A592" s="30" t="s">
        <v>615</v>
      </c>
      <c r="C592" s="37" t="e">
        <f>INDEX(Себестоимость!B:B,MATCH('Тех отчёт'!A592,Себестоимость!A:A,0))</f>
        <v>#N/A</v>
      </c>
      <c r="D592" s="39">
        <f>SUMIF(Заказы!A:A,'Тех отчёт'!A592,Заказы!J:J)</f>
        <v>0</v>
      </c>
      <c r="E592" s="40">
        <f>SUMIF(Заказы!A:A,'Тех отчёт'!A592,Заказы!F:F)</f>
        <v>0</v>
      </c>
      <c r="F592" s="52">
        <f>INDEX('Расшифровка отчёта'!O:O,MATCH('Тех отчёт'!A592,'Расшифровка отчёта'!B:B,0))</f>
        <v>0</v>
      </c>
      <c r="G592" s="40">
        <f>INDEX('Расшифровка отчёта'!P:P,MATCH('Тех отчёт'!A592,'Расшифровка отчёта'!B:B,0))</f>
        <v>0</v>
      </c>
      <c r="H592" s="41" t="str">
        <f t="shared" si="36"/>
        <v>-</v>
      </c>
      <c r="I592" s="42">
        <f t="shared" si="37"/>
        <v>0</v>
      </c>
      <c r="J592" s="41" t="str">
        <f t="shared" si="38"/>
        <v>-</v>
      </c>
      <c r="L592" s="43" t="e">
        <f>AVERAGEIF('Начисления и компенсации по тов'!A:A,'Тех отчёт'!A592,'Начисления и компенсации по тов'!W:W)</f>
        <v>#DIV/0!</v>
      </c>
      <c r="M592" s="37">
        <f>INDEX('Расшифровка отчёта'!H:H,MATCH('Тех отчёт'!A592,'Расшифровка отчёта'!B:B,0))</f>
        <v>0</v>
      </c>
      <c r="N592" s="37">
        <f>IFERROR(INDEX('Расшифровка отчёта'!#REF!,MATCH('Тех отчёт'!A592,'Расшифровка отчёта'!B:B,0)),0)</f>
        <v>0</v>
      </c>
      <c r="O592" s="52">
        <f>INDEX('Расшифровка отчёта'!K:K,MATCH('Тех отчёт'!A592,'Расшифровка отчёта'!B:B,0))</f>
        <v>0</v>
      </c>
      <c r="P592" s="37">
        <f>IFERROR(INDEX(Реклама!#REF!,MATCH('Тех отчёт'!A592,Реклама!#REF!,0)),0)</f>
        <v>0</v>
      </c>
      <c r="Q592" s="37" t="e">
        <f>INDEX('Расшифровка отчёта'!#REF!,MATCH('Тех отчёт'!A592,'Расшифровка отчёта'!B:B,0))</f>
        <v>#REF!</v>
      </c>
      <c r="R592" s="37">
        <f>IFERROR(INDEX('Расшифровка отчёта'!L:L,MATCH('Тех отчёт'!A592,'Расшифровка отчёта'!B:B,0)),0)</f>
        <v>0</v>
      </c>
      <c r="S592" s="37">
        <f>SUMIF(Хранение!I:I,'Тех отчёт'!A592,Хранение!G:G)</f>
        <v>0</v>
      </c>
      <c r="T592" s="55">
        <f t="shared" si="39"/>
        <v>0</v>
      </c>
    </row>
    <row r="593" spans="1:20" x14ac:dyDescent="0.3">
      <c r="A593" s="30" t="s">
        <v>616</v>
      </c>
      <c r="C593" s="37" t="e">
        <f>INDEX(Себестоимость!B:B,MATCH('Тех отчёт'!A593,Себестоимость!A:A,0))</f>
        <v>#N/A</v>
      </c>
      <c r="D593" s="39">
        <f>SUMIF(Заказы!A:A,'Тех отчёт'!A593,Заказы!J:J)</f>
        <v>0</v>
      </c>
      <c r="E593" s="40">
        <f>SUMIF(Заказы!A:A,'Тех отчёт'!A593,Заказы!F:F)</f>
        <v>0</v>
      </c>
      <c r="F593" s="52">
        <f>INDEX('Расшифровка отчёта'!O:O,MATCH('Тех отчёт'!A593,'Расшифровка отчёта'!B:B,0))</f>
        <v>0</v>
      </c>
      <c r="G593" s="40">
        <f>INDEX('Расшифровка отчёта'!P:P,MATCH('Тех отчёт'!A593,'Расшифровка отчёта'!B:B,0))</f>
        <v>0</v>
      </c>
      <c r="H593" s="41" t="str">
        <f t="shared" si="36"/>
        <v>-</v>
      </c>
      <c r="I593" s="42">
        <f t="shared" si="37"/>
        <v>0</v>
      </c>
      <c r="J593" s="41" t="str">
        <f t="shared" si="38"/>
        <v>-</v>
      </c>
      <c r="L593" s="43" t="e">
        <f>AVERAGEIF('Начисления и компенсации по тов'!A:A,'Тех отчёт'!A593,'Начисления и компенсации по тов'!W:W)</f>
        <v>#DIV/0!</v>
      </c>
      <c r="M593" s="37">
        <f>INDEX('Расшифровка отчёта'!H:H,MATCH('Тех отчёт'!A593,'Расшифровка отчёта'!B:B,0))</f>
        <v>0</v>
      </c>
      <c r="N593" s="37">
        <f>IFERROR(INDEX('Расшифровка отчёта'!#REF!,MATCH('Тех отчёт'!A593,'Расшифровка отчёта'!B:B,0)),0)</f>
        <v>0</v>
      </c>
      <c r="O593" s="52">
        <f>INDEX('Расшифровка отчёта'!K:K,MATCH('Тех отчёт'!A593,'Расшифровка отчёта'!B:B,0))</f>
        <v>0</v>
      </c>
      <c r="P593" s="37">
        <f>IFERROR(INDEX(Реклама!#REF!,MATCH('Тех отчёт'!A593,Реклама!#REF!,0)),0)</f>
        <v>0</v>
      </c>
      <c r="Q593" s="37" t="e">
        <f>INDEX('Расшифровка отчёта'!#REF!,MATCH('Тех отчёт'!A593,'Расшифровка отчёта'!B:B,0))</f>
        <v>#REF!</v>
      </c>
      <c r="R593" s="37">
        <f>IFERROR(INDEX('Расшифровка отчёта'!L:L,MATCH('Тех отчёт'!A593,'Расшифровка отчёта'!B:B,0)),0)</f>
        <v>0</v>
      </c>
      <c r="S593" s="37">
        <f>SUMIF(Хранение!I:I,'Тех отчёт'!A593,Хранение!G:G)</f>
        <v>0</v>
      </c>
      <c r="T593" s="55">
        <f t="shared" si="39"/>
        <v>0</v>
      </c>
    </row>
    <row r="594" spans="1:20" x14ac:dyDescent="0.3">
      <c r="A594" s="30" t="s">
        <v>617</v>
      </c>
      <c r="C594" s="37" t="e">
        <f>INDEX(Себестоимость!B:B,MATCH('Тех отчёт'!A594,Себестоимость!A:A,0))</f>
        <v>#N/A</v>
      </c>
      <c r="D594" s="39">
        <f>SUMIF(Заказы!A:A,'Тех отчёт'!A594,Заказы!J:J)</f>
        <v>0</v>
      </c>
      <c r="E594" s="40">
        <f>SUMIF(Заказы!A:A,'Тех отчёт'!A594,Заказы!F:F)</f>
        <v>0</v>
      </c>
      <c r="F594" s="52">
        <f>INDEX('Расшифровка отчёта'!O:O,MATCH('Тех отчёт'!A594,'Расшифровка отчёта'!B:B,0))</f>
        <v>0</v>
      </c>
      <c r="G594" s="40">
        <f>INDEX('Расшифровка отчёта'!P:P,MATCH('Тех отчёт'!A594,'Расшифровка отчёта'!B:B,0))</f>
        <v>0</v>
      </c>
      <c r="H594" s="41" t="str">
        <f t="shared" si="36"/>
        <v>-</v>
      </c>
      <c r="I594" s="42">
        <f t="shared" si="37"/>
        <v>0</v>
      </c>
      <c r="J594" s="41" t="str">
        <f t="shared" si="38"/>
        <v>-</v>
      </c>
      <c r="L594" s="43" t="e">
        <f>AVERAGEIF('Начисления и компенсации по тов'!A:A,'Тех отчёт'!A594,'Начисления и компенсации по тов'!W:W)</f>
        <v>#DIV/0!</v>
      </c>
      <c r="M594" s="37">
        <f>INDEX('Расшифровка отчёта'!H:H,MATCH('Тех отчёт'!A594,'Расшифровка отчёта'!B:B,0))</f>
        <v>0</v>
      </c>
      <c r="N594" s="37">
        <f>IFERROR(INDEX('Расшифровка отчёта'!#REF!,MATCH('Тех отчёт'!A594,'Расшифровка отчёта'!B:B,0)),0)</f>
        <v>0</v>
      </c>
      <c r="O594" s="52">
        <f>INDEX('Расшифровка отчёта'!K:K,MATCH('Тех отчёт'!A594,'Расшифровка отчёта'!B:B,0))</f>
        <v>0</v>
      </c>
      <c r="P594" s="37">
        <f>IFERROR(INDEX(Реклама!#REF!,MATCH('Тех отчёт'!A594,Реклама!#REF!,0)),0)</f>
        <v>0</v>
      </c>
      <c r="Q594" s="37" t="e">
        <f>INDEX('Расшифровка отчёта'!#REF!,MATCH('Тех отчёт'!A594,'Расшифровка отчёта'!B:B,0))</f>
        <v>#REF!</v>
      </c>
      <c r="R594" s="37">
        <f>IFERROR(INDEX('Расшифровка отчёта'!L:L,MATCH('Тех отчёт'!A594,'Расшифровка отчёта'!B:B,0)),0)</f>
        <v>0</v>
      </c>
      <c r="S594" s="37">
        <f>SUMIF(Хранение!I:I,'Тех отчёт'!A594,Хранение!G:G)</f>
        <v>0</v>
      </c>
      <c r="T594" s="55">
        <f t="shared" si="39"/>
        <v>0</v>
      </c>
    </row>
    <row r="595" spans="1:20" x14ac:dyDescent="0.3">
      <c r="A595" s="30" t="s">
        <v>618</v>
      </c>
      <c r="C595" s="37" t="e">
        <f>INDEX(Себестоимость!B:B,MATCH('Тех отчёт'!A595,Себестоимость!A:A,0))</f>
        <v>#N/A</v>
      </c>
      <c r="D595" s="39">
        <f>SUMIF(Заказы!A:A,'Тех отчёт'!A595,Заказы!J:J)</f>
        <v>0</v>
      </c>
      <c r="E595" s="40">
        <f>SUMIF(Заказы!A:A,'Тех отчёт'!A595,Заказы!F:F)</f>
        <v>0</v>
      </c>
      <c r="F595" s="52">
        <f>INDEX('Расшифровка отчёта'!O:O,MATCH('Тех отчёт'!A595,'Расшифровка отчёта'!B:B,0))</f>
        <v>0</v>
      </c>
      <c r="G595" s="40">
        <f>INDEX('Расшифровка отчёта'!P:P,MATCH('Тех отчёт'!A595,'Расшифровка отчёта'!B:B,0))</f>
        <v>0</v>
      </c>
      <c r="H595" s="41" t="str">
        <f t="shared" si="36"/>
        <v>-</v>
      </c>
      <c r="I595" s="42">
        <f t="shared" si="37"/>
        <v>0</v>
      </c>
      <c r="J595" s="41" t="str">
        <f t="shared" si="38"/>
        <v>-</v>
      </c>
      <c r="L595" s="43" t="e">
        <f>AVERAGEIF('Начисления и компенсации по тов'!A:A,'Тех отчёт'!A595,'Начисления и компенсации по тов'!W:W)</f>
        <v>#DIV/0!</v>
      </c>
      <c r="M595" s="37">
        <f>INDEX('Расшифровка отчёта'!H:H,MATCH('Тех отчёт'!A595,'Расшифровка отчёта'!B:B,0))</f>
        <v>0</v>
      </c>
      <c r="N595" s="37">
        <f>IFERROR(INDEX('Расшифровка отчёта'!#REF!,MATCH('Тех отчёт'!A595,'Расшифровка отчёта'!B:B,0)),0)</f>
        <v>0</v>
      </c>
      <c r="O595" s="52">
        <f>INDEX('Расшифровка отчёта'!K:K,MATCH('Тех отчёт'!A595,'Расшифровка отчёта'!B:B,0))</f>
        <v>0</v>
      </c>
      <c r="P595" s="37">
        <f>IFERROR(INDEX(Реклама!#REF!,MATCH('Тех отчёт'!A595,Реклама!#REF!,0)),0)</f>
        <v>0</v>
      </c>
      <c r="Q595" s="37" t="e">
        <f>INDEX('Расшифровка отчёта'!#REF!,MATCH('Тех отчёт'!A595,'Расшифровка отчёта'!B:B,0))</f>
        <v>#REF!</v>
      </c>
      <c r="R595" s="37">
        <f>IFERROR(INDEX('Расшифровка отчёта'!L:L,MATCH('Тех отчёт'!A595,'Расшифровка отчёта'!B:B,0)),0)</f>
        <v>0</v>
      </c>
      <c r="S595" s="37">
        <f>SUMIF(Хранение!I:I,'Тех отчёт'!A595,Хранение!G:G)</f>
        <v>0</v>
      </c>
      <c r="T595" s="55">
        <f t="shared" si="39"/>
        <v>0</v>
      </c>
    </row>
    <row r="596" spans="1:20" x14ac:dyDescent="0.3">
      <c r="A596" s="30" t="s">
        <v>619</v>
      </c>
      <c r="C596" s="37" t="e">
        <f>INDEX(Себестоимость!B:B,MATCH('Тех отчёт'!A596,Себестоимость!A:A,0))</f>
        <v>#N/A</v>
      </c>
      <c r="D596" s="39">
        <f>SUMIF(Заказы!A:A,'Тех отчёт'!A596,Заказы!J:J)</f>
        <v>0</v>
      </c>
      <c r="E596" s="40">
        <f>SUMIF(Заказы!A:A,'Тех отчёт'!A596,Заказы!F:F)</f>
        <v>0</v>
      </c>
      <c r="F596" s="52">
        <f>INDEX('Расшифровка отчёта'!O:O,MATCH('Тех отчёт'!A596,'Расшифровка отчёта'!B:B,0))</f>
        <v>0</v>
      </c>
      <c r="G596" s="40">
        <f>INDEX('Расшифровка отчёта'!P:P,MATCH('Тех отчёт'!A596,'Расшифровка отчёта'!B:B,0))</f>
        <v>0</v>
      </c>
      <c r="H596" s="41" t="str">
        <f t="shared" si="36"/>
        <v>-</v>
      </c>
      <c r="I596" s="42">
        <f t="shared" si="37"/>
        <v>0</v>
      </c>
      <c r="J596" s="41" t="str">
        <f t="shared" si="38"/>
        <v>-</v>
      </c>
      <c r="L596" s="43" t="e">
        <f>AVERAGEIF('Начисления и компенсации по тов'!A:A,'Тех отчёт'!A596,'Начисления и компенсации по тов'!W:W)</f>
        <v>#DIV/0!</v>
      </c>
      <c r="M596" s="37">
        <f>INDEX('Расшифровка отчёта'!H:H,MATCH('Тех отчёт'!A596,'Расшифровка отчёта'!B:B,0))</f>
        <v>0</v>
      </c>
      <c r="N596" s="37">
        <f>IFERROR(INDEX('Расшифровка отчёта'!#REF!,MATCH('Тех отчёт'!A596,'Расшифровка отчёта'!B:B,0)),0)</f>
        <v>0</v>
      </c>
      <c r="O596" s="52">
        <f>INDEX('Расшифровка отчёта'!K:K,MATCH('Тех отчёт'!A596,'Расшифровка отчёта'!B:B,0))</f>
        <v>0</v>
      </c>
      <c r="P596" s="37">
        <f>IFERROR(INDEX(Реклама!#REF!,MATCH('Тех отчёт'!A596,Реклама!#REF!,0)),0)</f>
        <v>0</v>
      </c>
      <c r="Q596" s="37" t="e">
        <f>INDEX('Расшифровка отчёта'!#REF!,MATCH('Тех отчёт'!A596,'Расшифровка отчёта'!B:B,0))</f>
        <v>#REF!</v>
      </c>
      <c r="R596" s="37">
        <f>IFERROR(INDEX('Расшифровка отчёта'!L:L,MATCH('Тех отчёт'!A596,'Расшифровка отчёта'!B:B,0)),0)</f>
        <v>0</v>
      </c>
      <c r="S596" s="37">
        <f>SUMIF(Хранение!I:I,'Тех отчёт'!A596,Хранение!G:G)</f>
        <v>0</v>
      </c>
      <c r="T596" s="55">
        <f t="shared" si="39"/>
        <v>0</v>
      </c>
    </row>
    <row r="597" spans="1:20" x14ac:dyDescent="0.3">
      <c r="A597" s="30" t="s">
        <v>620</v>
      </c>
      <c r="C597" s="37" t="e">
        <f>INDEX(Себестоимость!B:B,MATCH('Тех отчёт'!A597,Себестоимость!A:A,0))</f>
        <v>#N/A</v>
      </c>
      <c r="D597" s="39">
        <f>SUMIF(Заказы!A:A,'Тех отчёт'!A597,Заказы!J:J)</f>
        <v>0</v>
      </c>
      <c r="E597" s="40">
        <f>SUMIF(Заказы!A:A,'Тех отчёт'!A597,Заказы!F:F)</f>
        <v>0</v>
      </c>
      <c r="F597" s="52">
        <f>INDEX('Расшифровка отчёта'!O:O,MATCH('Тех отчёт'!A597,'Расшифровка отчёта'!B:B,0))</f>
        <v>0</v>
      </c>
      <c r="G597" s="40">
        <f>INDEX('Расшифровка отчёта'!P:P,MATCH('Тех отчёт'!A597,'Расшифровка отчёта'!B:B,0))</f>
        <v>0</v>
      </c>
      <c r="H597" s="41" t="str">
        <f t="shared" si="36"/>
        <v>-</v>
      </c>
      <c r="I597" s="42">
        <f t="shared" si="37"/>
        <v>0</v>
      </c>
      <c r="J597" s="41" t="str">
        <f t="shared" si="38"/>
        <v>-</v>
      </c>
      <c r="L597" s="43" t="e">
        <f>AVERAGEIF('Начисления и компенсации по тов'!A:A,'Тех отчёт'!A597,'Начисления и компенсации по тов'!W:W)</f>
        <v>#DIV/0!</v>
      </c>
      <c r="M597" s="37">
        <f>INDEX('Расшифровка отчёта'!H:H,MATCH('Тех отчёт'!A597,'Расшифровка отчёта'!B:B,0))</f>
        <v>0</v>
      </c>
      <c r="N597" s="37">
        <f>IFERROR(INDEX('Расшифровка отчёта'!#REF!,MATCH('Тех отчёт'!A597,'Расшифровка отчёта'!B:B,0)),0)</f>
        <v>0</v>
      </c>
      <c r="O597" s="52">
        <f>INDEX('Расшифровка отчёта'!K:K,MATCH('Тех отчёт'!A597,'Расшифровка отчёта'!B:B,0))</f>
        <v>0</v>
      </c>
      <c r="P597" s="37">
        <f>IFERROR(INDEX(Реклама!#REF!,MATCH('Тех отчёт'!A597,Реклама!#REF!,0)),0)</f>
        <v>0</v>
      </c>
      <c r="Q597" s="37" t="e">
        <f>INDEX('Расшифровка отчёта'!#REF!,MATCH('Тех отчёт'!A597,'Расшифровка отчёта'!B:B,0))</f>
        <v>#REF!</v>
      </c>
      <c r="R597" s="37">
        <f>IFERROR(INDEX('Расшифровка отчёта'!L:L,MATCH('Тех отчёт'!A597,'Расшифровка отчёта'!B:B,0)),0)</f>
        <v>0</v>
      </c>
      <c r="S597" s="37">
        <f>SUMIF(Хранение!I:I,'Тех отчёт'!A597,Хранение!G:G)</f>
        <v>0</v>
      </c>
      <c r="T597" s="55">
        <f t="shared" si="39"/>
        <v>0</v>
      </c>
    </row>
    <row r="598" spans="1:20" x14ac:dyDescent="0.3">
      <c r="A598" s="30" t="s">
        <v>621</v>
      </c>
      <c r="C598" s="37" t="e">
        <f>INDEX(Себестоимость!B:B,MATCH('Тех отчёт'!A598,Себестоимость!A:A,0))</f>
        <v>#N/A</v>
      </c>
      <c r="D598" s="39">
        <f>SUMIF(Заказы!A:A,'Тех отчёт'!A598,Заказы!J:J)</f>
        <v>0</v>
      </c>
      <c r="E598" s="40">
        <f>SUMIF(Заказы!A:A,'Тех отчёт'!A598,Заказы!F:F)</f>
        <v>0</v>
      </c>
      <c r="F598" s="52">
        <f>INDEX('Расшифровка отчёта'!O:O,MATCH('Тех отчёт'!A598,'Расшифровка отчёта'!B:B,0))</f>
        <v>0</v>
      </c>
      <c r="G598" s="40">
        <f>INDEX('Расшифровка отчёта'!P:P,MATCH('Тех отчёт'!A598,'Расшифровка отчёта'!B:B,0))</f>
        <v>0</v>
      </c>
      <c r="H598" s="41" t="str">
        <f t="shared" si="36"/>
        <v>-</v>
      </c>
      <c r="I598" s="42">
        <f t="shared" si="37"/>
        <v>0</v>
      </c>
      <c r="J598" s="41" t="str">
        <f t="shared" si="38"/>
        <v>-</v>
      </c>
      <c r="L598" s="43" t="e">
        <f>AVERAGEIF('Начисления и компенсации по тов'!A:A,'Тех отчёт'!A598,'Начисления и компенсации по тов'!W:W)</f>
        <v>#DIV/0!</v>
      </c>
      <c r="M598" s="37">
        <f>INDEX('Расшифровка отчёта'!H:H,MATCH('Тех отчёт'!A598,'Расшифровка отчёта'!B:B,0))</f>
        <v>0</v>
      </c>
      <c r="N598" s="37">
        <f>IFERROR(INDEX('Расшифровка отчёта'!#REF!,MATCH('Тех отчёт'!A598,'Расшифровка отчёта'!B:B,0)),0)</f>
        <v>0</v>
      </c>
      <c r="O598" s="52">
        <f>INDEX('Расшифровка отчёта'!K:K,MATCH('Тех отчёт'!A598,'Расшифровка отчёта'!B:B,0))</f>
        <v>0</v>
      </c>
      <c r="P598" s="37">
        <f>IFERROR(INDEX(Реклама!#REF!,MATCH('Тех отчёт'!A598,Реклама!#REF!,0)),0)</f>
        <v>0</v>
      </c>
      <c r="Q598" s="37" t="e">
        <f>INDEX('Расшифровка отчёта'!#REF!,MATCH('Тех отчёт'!A598,'Расшифровка отчёта'!B:B,0))</f>
        <v>#REF!</v>
      </c>
      <c r="R598" s="37">
        <f>IFERROR(INDEX('Расшифровка отчёта'!L:L,MATCH('Тех отчёт'!A598,'Расшифровка отчёта'!B:B,0)),0)</f>
        <v>0</v>
      </c>
      <c r="S598" s="37">
        <f>SUMIF(Хранение!I:I,'Тех отчёт'!A598,Хранение!G:G)</f>
        <v>0</v>
      </c>
      <c r="T598" s="55">
        <f t="shared" si="39"/>
        <v>0</v>
      </c>
    </row>
    <row r="599" spans="1:20" x14ac:dyDescent="0.3">
      <c r="A599" s="30" t="s">
        <v>622</v>
      </c>
      <c r="C599" s="37" t="e">
        <f>INDEX(Себестоимость!B:B,MATCH('Тех отчёт'!A599,Себестоимость!A:A,0))</f>
        <v>#N/A</v>
      </c>
      <c r="D599" s="39">
        <f>SUMIF(Заказы!A:A,'Тех отчёт'!A599,Заказы!J:J)</f>
        <v>0</v>
      </c>
      <c r="E599" s="40">
        <f>SUMIF(Заказы!A:A,'Тех отчёт'!A599,Заказы!F:F)</f>
        <v>0</v>
      </c>
      <c r="F599" s="52">
        <f>INDEX('Расшифровка отчёта'!O:O,MATCH('Тех отчёт'!A599,'Расшифровка отчёта'!B:B,0))</f>
        <v>0</v>
      </c>
      <c r="G599" s="40">
        <f>INDEX('Расшифровка отчёта'!P:P,MATCH('Тех отчёт'!A599,'Расшифровка отчёта'!B:B,0))</f>
        <v>0</v>
      </c>
      <c r="H599" s="41" t="str">
        <f t="shared" si="36"/>
        <v>-</v>
      </c>
      <c r="I599" s="42">
        <f t="shared" si="37"/>
        <v>0</v>
      </c>
      <c r="J599" s="41" t="str">
        <f t="shared" si="38"/>
        <v>-</v>
      </c>
      <c r="L599" s="43" t="e">
        <f>AVERAGEIF('Начисления и компенсации по тов'!A:A,'Тех отчёт'!A599,'Начисления и компенсации по тов'!W:W)</f>
        <v>#DIV/0!</v>
      </c>
      <c r="M599" s="37">
        <f>INDEX('Расшифровка отчёта'!H:H,MATCH('Тех отчёт'!A599,'Расшифровка отчёта'!B:B,0))</f>
        <v>0</v>
      </c>
      <c r="N599" s="37">
        <f>IFERROR(INDEX('Расшифровка отчёта'!#REF!,MATCH('Тех отчёт'!A599,'Расшифровка отчёта'!B:B,0)),0)</f>
        <v>0</v>
      </c>
      <c r="O599" s="52">
        <f>INDEX('Расшифровка отчёта'!K:K,MATCH('Тех отчёт'!A599,'Расшифровка отчёта'!B:B,0))</f>
        <v>0</v>
      </c>
      <c r="P599" s="37">
        <f>IFERROR(INDEX(Реклама!#REF!,MATCH('Тех отчёт'!A599,Реклама!#REF!,0)),0)</f>
        <v>0</v>
      </c>
      <c r="Q599" s="37" t="e">
        <f>INDEX('Расшифровка отчёта'!#REF!,MATCH('Тех отчёт'!A599,'Расшифровка отчёта'!B:B,0))</f>
        <v>#REF!</v>
      </c>
      <c r="R599" s="37">
        <f>IFERROR(INDEX('Расшифровка отчёта'!L:L,MATCH('Тех отчёт'!A599,'Расшифровка отчёта'!B:B,0)),0)</f>
        <v>0</v>
      </c>
      <c r="S599" s="37">
        <f>SUMIF(Хранение!I:I,'Тех отчёт'!A599,Хранение!G:G)</f>
        <v>0</v>
      </c>
      <c r="T599" s="55">
        <f t="shared" si="39"/>
        <v>0</v>
      </c>
    </row>
    <row r="600" spans="1:20" x14ac:dyDescent="0.3">
      <c r="A600" s="30" t="s">
        <v>623</v>
      </c>
      <c r="C600" s="37" t="e">
        <f>INDEX(Себестоимость!B:B,MATCH('Тех отчёт'!A600,Себестоимость!A:A,0))</f>
        <v>#N/A</v>
      </c>
      <c r="D600" s="39">
        <f>SUMIF(Заказы!A:A,'Тех отчёт'!A600,Заказы!J:J)</f>
        <v>0</v>
      </c>
      <c r="E600" s="40">
        <f>SUMIF(Заказы!A:A,'Тех отчёт'!A600,Заказы!F:F)</f>
        <v>0</v>
      </c>
      <c r="F600" s="52">
        <f>INDEX('Расшифровка отчёта'!O:O,MATCH('Тех отчёт'!A600,'Расшифровка отчёта'!B:B,0))</f>
        <v>0</v>
      </c>
      <c r="G600" s="40">
        <f>INDEX('Расшифровка отчёта'!P:P,MATCH('Тех отчёт'!A600,'Расшифровка отчёта'!B:B,0))</f>
        <v>0</v>
      </c>
      <c r="H600" s="41" t="str">
        <f t="shared" si="36"/>
        <v>-</v>
      </c>
      <c r="I600" s="42">
        <f t="shared" si="37"/>
        <v>0</v>
      </c>
      <c r="J600" s="41" t="str">
        <f t="shared" si="38"/>
        <v>-</v>
      </c>
      <c r="L600" s="43" t="e">
        <f>AVERAGEIF('Начисления и компенсации по тов'!A:A,'Тех отчёт'!A600,'Начисления и компенсации по тов'!W:W)</f>
        <v>#DIV/0!</v>
      </c>
      <c r="M600" s="37">
        <f>INDEX('Расшифровка отчёта'!H:H,MATCH('Тех отчёт'!A600,'Расшифровка отчёта'!B:B,0))</f>
        <v>0</v>
      </c>
      <c r="N600" s="37">
        <f>IFERROR(INDEX('Расшифровка отчёта'!#REF!,MATCH('Тех отчёт'!A600,'Расшифровка отчёта'!B:B,0)),0)</f>
        <v>0</v>
      </c>
      <c r="O600" s="52">
        <f>INDEX('Расшифровка отчёта'!K:K,MATCH('Тех отчёт'!A600,'Расшифровка отчёта'!B:B,0))</f>
        <v>0</v>
      </c>
      <c r="P600" s="37">
        <f>IFERROR(INDEX(Реклама!#REF!,MATCH('Тех отчёт'!A600,Реклама!#REF!,0)),0)</f>
        <v>0</v>
      </c>
      <c r="Q600" s="37" t="e">
        <f>INDEX('Расшифровка отчёта'!#REF!,MATCH('Тех отчёт'!A600,'Расшифровка отчёта'!B:B,0))</f>
        <v>#REF!</v>
      </c>
      <c r="R600" s="37">
        <f>IFERROR(INDEX('Расшифровка отчёта'!L:L,MATCH('Тех отчёт'!A600,'Расшифровка отчёта'!B:B,0)),0)</f>
        <v>0</v>
      </c>
      <c r="S600" s="37">
        <f>SUMIF(Хранение!I:I,'Тех отчёт'!A600,Хранение!G:G)</f>
        <v>0</v>
      </c>
      <c r="T600" s="55">
        <f t="shared" si="39"/>
        <v>0</v>
      </c>
    </row>
    <row r="601" spans="1:20" x14ac:dyDescent="0.3">
      <c r="A601" s="30" t="s">
        <v>624</v>
      </c>
      <c r="C601" s="37" t="e">
        <f>INDEX(Себестоимость!B:B,MATCH('Тех отчёт'!A601,Себестоимость!A:A,0))</f>
        <v>#N/A</v>
      </c>
      <c r="D601" s="39">
        <f>SUMIF(Заказы!A:A,'Тех отчёт'!A601,Заказы!J:J)</f>
        <v>0</v>
      </c>
      <c r="E601" s="40">
        <f>SUMIF(Заказы!A:A,'Тех отчёт'!A601,Заказы!F:F)</f>
        <v>0</v>
      </c>
      <c r="F601" s="52">
        <f>INDEX('Расшифровка отчёта'!O:O,MATCH('Тех отчёт'!A601,'Расшифровка отчёта'!B:B,0))</f>
        <v>0</v>
      </c>
      <c r="G601" s="40">
        <f>INDEX('Расшифровка отчёта'!P:P,MATCH('Тех отчёт'!A601,'Расшифровка отчёта'!B:B,0))</f>
        <v>0</v>
      </c>
      <c r="H601" s="41" t="str">
        <f t="shared" si="36"/>
        <v>-</v>
      </c>
      <c r="I601" s="42">
        <f t="shared" si="37"/>
        <v>0</v>
      </c>
      <c r="J601" s="41" t="str">
        <f t="shared" si="38"/>
        <v>-</v>
      </c>
      <c r="L601" s="43" t="e">
        <f>AVERAGEIF('Начисления и компенсации по тов'!A:A,'Тех отчёт'!A601,'Начисления и компенсации по тов'!W:W)</f>
        <v>#DIV/0!</v>
      </c>
      <c r="M601" s="37">
        <f>INDEX('Расшифровка отчёта'!H:H,MATCH('Тех отчёт'!A601,'Расшифровка отчёта'!B:B,0))</f>
        <v>0</v>
      </c>
      <c r="N601" s="37">
        <f>IFERROR(INDEX('Расшифровка отчёта'!#REF!,MATCH('Тех отчёт'!A601,'Расшифровка отчёта'!B:B,0)),0)</f>
        <v>0</v>
      </c>
      <c r="O601" s="52">
        <f>INDEX('Расшифровка отчёта'!K:K,MATCH('Тех отчёт'!A601,'Расшифровка отчёта'!B:B,0))</f>
        <v>0</v>
      </c>
      <c r="P601" s="37">
        <f>IFERROR(INDEX(Реклама!#REF!,MATCH('Тех отчёт'!A601,Реклама!#REF!,0)),0)</f>
        <v>0</v>
      </c>
      <c r="Q601" s="37" t="e">
        <f>INDEX('Расшифровка отчёта'!#REF!,MATCH('Тех отчёт'!A601,'Расшифровка отчёта'!B:B,0))</f>
        <v>#REF!</v>
      </c>
      <c r="R601" s="37">
        <f>IFERROR(INDEX('Расшифровка отчёта'!L:L,MATCH('Тех отчёт'!A601,'Расшифровка отчёта'!B:B,0)),0)</f>
        <v>0</v>
      </c>
      <c r="S601" s="37">
        <f>SUMIF(Хранение!I:I,'Тех отчёт'!A601,Хранение!G:G)</f>
        <v>0</v>
      </c>
      <c r="T601" s="55">
        <f t="shared" si="39"/>
        <v>0</v>
      </c>
    </row>
    <row r="602" spans="1:20" x14ac:dyDescent="0.3">
      <c r="A602" s="30" t="s">
        <v>625</v>
      </c>
      <c r="C602" s="37" t="e">
        <f>INDEX(Себестоимость!B:B,MATCH('Тех отчёт'!A602,Себестоимость!A:A,0))</f>
        <v>#N/A</v>
      </c>
      <c r="D602" s="39">
        <f>SUMIF(Заказы!A:A,'Тех отчёт'!A602,Заказы!J:J)</f>
        <v>0</v>
      </c>
      <c r="E602" s="40">
        <f>SUMIF(Заказы!A:A,'Тех отчёт'!A602,Заказы!F:F)</f>
        <v>0</v>
      </c>
      <c r="F602" s="52">
        <f>INDEX('Расшифровка отчёта'!O:O,MATCH('Тех отчёт'!A602,'Расшифровка отчёта'!B:B,0))</f>
        <v>0</v>
      </c>
      <c r="G602" s="40">
        <f>INDEX('Расшифровка отчёта'!P:P,MATCH('Тех отчёт'!A602,'Расшифровка отчёта'!B:B,0))</f>
        <v>0</v>
      </c>
      <c r="H602" s="41" t="str">
        <f t="shared" si="36"/>
        <v>-</v>
      </c>
      <c r="I602" s="42">
        <f t="shared" si="37"/>
        <v>0</v>
      </c>
      <c r="J602" s="41" t="str">
        <f t="shared" si="38"/>
        <v>-</v>
      </c>
      <c r="L602" s="43" t="e">
        <f>AVERAGEIF('Начисления и компенсации по тов'!A:A,'Тех отчёт'!A602,'Начисления и компенсации по тов'!W:W)</f>
        <v>#DIV/0!</v>
      </c>
      <c r="M602" s="37">
        <f>INDEX('Расшифровка отчёта'!H:H,MATCH('Тех отчёт'!A602,'Расшифровка отчёта'!B:B,0))</f>
        <v>0</v>
      </c>
      <c r="N602" s="37">
        <f>IFERROR(INDEX('Расшифровка отчёта'!#REF!,MATCH('Тех отчёт'!A602,'Расшифровка отчёта'!B:B,0)),0)</f>
        <v>0</v>
      </c>
      <c r="O602" s="52">
        <f>INDEX('Расшифровка отчёта'!K:K,MATCH('Тех отчёт'!A602,'Расшифровка отчёта'!B:B,0))</f>
        <v>0</v>
      </c>
      <c r="P602" s="37">
        <f>IFERROR(INDEX(Реклама!#REF!,MATCH('Тех отчёт'!A602,Реклама!#REF!,0)),0)</f>
        <v>0</v>
      </c>
      <c r="Q602" s="37" t="e">
        <f>INDEX('Расшифровка отчёта'!#REF!,MATCH('Тех отчёт'!A602,'Расшифровка отчёта'!B:B,0))</f>
        <v>#REF!</v>
      </c>
      <c r="R602" s="37">
        <f>IFERROR(INDEX('Расшифровка отчёта'!L:L,MATCH('Тех отчёт'!A602,'Расшифровка отчёта'!B:B,0)),0)</f>
        <v>0</v>
      </c>
      <c r="S602" s="37">
        <f>SUMIF(Хранение!I:I,'Тех отчёт'!A602,Хранение!G:G)</f>
        <v>0</v>
      </c>
      <c r="T602" s="55">
        <f t="shared" si="39"/>
        <v>0</v>
      </c>
    </row>
    <row r="603" spans="1:20" x14ac:dyDescent="0.3">
      <c r="A603" s="30" t="s">
        <v>626</v>
      </c>
      <c r="C603" s="37" t="e">
        <f>INDEX(Себестоимость!B:B,MATCH('Тех отчёт'!A603,Себестоимость!A:A,0))</f>
        <v>#N/A</v>
      </c>
      <c r="D603" s="39">
        <f>SUMIF(Заказы!A:A,'Тех отчёт'!A603,Заказы!J:J)</f>
        <v>0</v>
      </c>
      <c r="E603" s="40">
        <f>SUMIF(Заказы!A:A,'Тех отчёт'!A603,Заказы!F:F)</f>
        <v>0</v>
      </c>
      <c r="F603" s="52">
        <f>INDEX('Расшифровка отчёта'!O:O,MATCH('Тех отчёт'!A603,'Расшифровка отчёта'!B:B,0))</f>
        <v>0</v>
      </c>
      <c r="G603" s="40">
        <f>INDEX('Расшифровка отчёта'!P:P,MATCH('Тех отчёт'!A603,'Расшифровка отчёта'!B:B,0))</f>
        <v>0</v>
      </c>
      <c r="H603" s="41" t="str">
        <f t="shared" si="36"/>
        <v>-</v>
      </c>
      <c r="I603" s="42">
        <f t="shared" si="37"/>
        <v>0</v>
      </c>
      <c r="J603" s="41" t="str">
        <f t="shared" si="38"/>
        <v>-</v>
      </c>
      <c r="L603" s="43" t="e">
        <f>AVERAGEIF('Начисления и компенсации по тов'!A:A,'Тех отчёт'!A603,'Начисления и компенсации по тов'!W:W)</f>
        <v>#DIV/0!</v>
      </c>
      <c r="M603" s="37">
        <f>INDEX('Расшифровка отчёта'!H:H,MATCH('Тех отчёт'!A603,'Расшифровка отчёта'!B:B,0))</f>
        <v>0</v>
      </c>
      <c r="N603" s="37">
        <f>IFERROR(INDEX('Расшифровка отчёта'!#REF!,MATCH('Тех отчёт'!A603,'Расшифровка отчёта'!B:B,0)),0)</f>
        <v>0</v>
      </c>
      <c r="O603" s="52">
        <f>INDEX('Расшифровка отчёта'!K:K,MATCH('Тех отчёт'!A603,'Расшифровка отчёта'!B:B,0))</f>
        <v>0</v>
      </c>
      <c r="P603" s="37">
        <f>IFERROR(INDEX(Реклама!#REF!,MATCH('Тех отчёт'!A603,Реклама!#REF!,0)),0)</f>
        <v>0</v>
      </c>
      <c r="Q603" s="37" t="e">
        <f>INDEX('Расшифровка отчёта'!#REF!,MATCH('Тех отчёт'!A603,'Расшифровка отчёта'!B:B,0))</f>
        <v>#REF!</v>
      </c>
      <c r="R603" s="37">
        <f>IFERROR(INDEX('Расшифровка отчёта'!L:L,MATCH('Тех отчёт'!A603,'Расшифровка отчёта'!B:B,0)),0)</f>
        <v>0</v>
      </c>
      <c r="S603" s="37">
        <f>SUMIF(Хранение!I:I,'Тех отчёт'!A603,Хранение!G:G)</f>
        <v>0</v>
      </c>
      <c r="T603" s="55">
        <f t="shared" si="39"/>
        <v>0</v>
      </c>
    </row>
    <row r="604" spans="1:20" x14ac:dyDescent="0.3">
      <c r="A604" s="30" t="s">
        <v>627</v>
      </c>
      <c r="C604" s="37" t="e">
        <f>INDEX(Себестоимость!B:B,MATCH('Тех отчёт'!A604,Себестоимость!A:A,0))</f>
        <v>#N/A</v>
      </c>
      <c r="D604" s="39">
        <f>SUMIF(Заказы!A:A,'Тех отчёт'!A604,Заказы!J:J)</f>
        <v>0</v>
      </c>
      <c r="E604" s="40">
        <f>SUMIF(Заказы!A:A,'Тех отчёт'!A604,Заказы!F:F)</f>
        <v>0</v>
      </c>
      <c r="F604" s="52">
        <f>INDEX('Расшифровка отчёта'!O:O,MATCH('Тех отчёт'!A604,'Расшифровка отчёта'!B:B,0))</f>
        <v>0</v>
      </c>
      <c r="G604" s="40">
        <f>INDEX('Расшифровка отчёта'!P:P,MATCH('Тех отчёт'!A604,'Расшифровка отчёта'!B:B,0))</f>
        <v>0</v>
      </c>
      <c r="H604" s="41" t="str">
        <f t="shared" si="36"/>
        <v>-</v>
      </c>
      <c r="I604" s="42">
        <f t="shared" si="37"/>
        <v>0</v>
      </c>
      <c r="J604" s="41" t="str">
        <f t="shared" si="38"/>
        <v>-</v>
      </c>
      <c r="L604" s="43" t="e">
        <f>AVERAGEIF('Начисления и компенсации по тов'!A:A,'Тех отчёт'!A604,'Начисления и компенсации по тов'!W:W)</f>
        <v>#DIV/0!</v>
      </c>
      <c r="M604" s="37">
        <f>INDEX('Расшифровка отчёта'!H:H,MATCH('Тех отчёт'!A604,'Расшифровка отчёта'!B:B,0))</f>
        <v>0</v>
      </c>
      <c r="N604" s="37">
        <f>IFERROR(INDEX('Расшифровка отчёта'!#REF!,MATCH('Тех отчёт'!A604,'Расшифровка отчёта'!B:B,0)),0)</f>
        <v>0</v>
      </c>
      <c r="O604" s="52">
        <f>INDEX('Расшифровка отчёта'!K:K,MATCH('Тех отчёт'!A604,'Расшифровка отчёта'!B:B,0))</f>
        <v>0</v>
      </c>
      <c r="P604" s="37">
        <f>IFERROR(INDEX(Реклама!#REF!,MATCH('Тех отчёт'!A604,Реклама!#REF!,0)),0)</f>
        <v>0</v>
      </c>
      <c r="Q604" s="37" t="e">
        <f>INDEX('Расшифровка отчёта'!#REF!,MATCH('Тех отчёт'!A604,'Расшифровка отчёта'!B:B,0))</f>
        <v>#REF!</v>
      </c>
      <c r="R604" s="37">
        <f>IFERROR(INDEX('Расшифровка отчёта'!L:L,MATCH('Тех отчёт'!A604,'Расшифровка отчёта'!B:B,0)),0)</f>
        <v>0</v>
      </c>
      <c r="S604" s="37">
        <f>SUMIF(Хранение!I:I,'Тех отчёт'!A604,Хранение!G:G)</f>
        <v>0</v>
      </c>
      <c r="T604" s="55">
        <f t="shared" si="39"/>
        <v>0</v>
      </c>
    </row>
    <row r="605" spans="1:20" x14ac:dyDescent="0.3">
      <c r="A605" s="30" t="s">
        <v>628</v>
      </c>
      <c r="C605" s="37" t="e">
        <f>INDEX(Себестоимость!B:B,MATCH('Тех отчёт'!A605,Себестоимость!A:A,0))</f>
        <v>#N/A</v>
      </c>
      <c r="D605" s="39">
        <f>SUMIF(Заказы!A:A,'Тех отчёт'!A605,Заказы!J:J)</f>
        <v>0</v>
      </c>
      <c r="E605" s="40">
        <f>SUMIF(Заказы!A:A,'Тех отчёт'!A605,Заказы!F:F)</f>
        <v>0</v>
      </c>
      <c r="F605" s="52">
        <f>INDEX('Расшифровка отчёта'!O:O,MATCH('Тех отчёт'!A605,'Расшифровка отчёта'!B:B,0))</f>
        <v>0</v>
      </c>
      <c r="G605" s="40">
        <f>INDEX('Расшифровка отчёта'!P:P,MATCH('Тех отчёт'!A605,'Расшифровка отчёта'!B:B,0))</f>
        <v>0</v>
      </c>
      <c r="H605" s="41" t="str">
        <f t="shared" si="36"/>
        <v>-</v>
      </c>
      <c r="I605" s="42">
        <f t="shared" si="37"/>
        <v>0</v>
      </c>
      <c r="J605" s="41" t="str">
        <f t="shared" si="38"/>
        <v>-</v>
      </c>
      <c r="L605" s="43" t="e">
        <f>AVERAGEIF('Начисления и компенсации по тов'!A:A,'Тех отчёт'!A605,'Начисления и компенсации по тов'!W:W)</f>
        <v>#DIV/0!</v>
      </c>
      <c r="M605" s="37">
        <f>INDEX('Расшифровка отчёта'!H:H,MATCH('Тех отчёт'!A605,'Расшифровка отчёта'!B:B,0))</f>
        <v>0</v>
      </c>
      <c r="N605" s="37">
        <f>IFERROR(INDEX('Расшифровка отчёта'!#REF!,MATCH('Тех отчёт'!A605,'Расшифровка отчёта'!B:B,0)),0)</f>
        <v>0</v>
      </c>
      <c r="O605" s="52">
        <f>INDEX('Расшифровка отчёта'!K:K,MATCH('Тех отчёт'!A605,'Расшифровка отчёта'!B:B,0))</f>
        <v>0</v>
      </c>
      <c r="P605" s="37">
        <f>IFERROR(INDEX(Реклама!#REF!,MATCH('Тех отчёт'!A605,Реклама!#REF!,0)),0)</f>
        <v>0</v>
      </c>
      <c r="Q605" s="37" t="e">
        <f>INDEX('Расшифровка отчёта'!#REF!,MATCH('Тех отчёт'!A605,'Расшифровка отчёта'!B:B,0))</f>
        <v>#REF!</v>
      </c>
      <c r="R605" s="37">
        <f>IFERROR(INDEX('Расшифровка отчёта'!L:L,MATCH('Тех отчёт'!A605,'Расшифровка отчёта'!B:B,0)),0)</f>
        <v>0</v>
      </c>
      <c r="S605" s="37">
        <f>SUMIF(Хранение!I:I,'Тех отчёт'!A605,Хранение!G:G)</f>
        <v>0</v>
      </c>
      <c r="T605" s="55">
        <f t="shared" si="39"/>
        <v>0</v>
      </c>
    </row>
    <row r="606" spans="1:20" x14ac:dyDescent="0.3">
      <c r="A606" s="30" t="s">
        <v>629</v>
      </c>
      <c r="C606" s="37" t="e">
        <f>INDEX(Себестоимость!B:B,MATCH('Тех отчёт'!A606,Себестоимость!A:A,0))</f>
        <v>#N/A</v>
      </c>
      <c r="D606" s="39">
        <f>SUMIF(Заказы!A:A,'Тех отчёт'!A606,Заказы!J:J)</f>
        <v>0</v>
      </c>
      <c r="E606" s="40">
        <f>SUMIF(Заказы!A:A,'Тех отчёт'!A606,Заказы!F:F)</f>
        <v>0</v>
      </c>
      <c r="F606" s="52">
        <f>INDEX('Расшифровка отчёта'!O:O,MATCH('Тех отчёт'!A606,'Расшифровка отчёта'!B:B,0))</f>
        <v>0</v>
      </c>
      <c r="G606" s="40">
        <f>INDEX('Расшифровка отчёта'!P:P,MATCH('Тех отчёт'!A606,'Расшифровка отчёта'!B:B,0))</f>
        <v>0</v>
      </c>
      <c r="H606" s="41" t="str">
        <f t="shared" si="36"/>
        <v>-</v>
      </c>
      <c r="I606" s="42">
        <f t="shared" si="37"/>
        <v>0</v>
      </c>
      <c r="J606" s="41" t="str">
        <f t="shared" si="38"/>
        <v>-</v>
      </c>
      <c r="L606" s="43" t="e">
        <f>AVERAGEIF('Начисления и компенсации по тов'!A:A,'Тех отчёт'!A606,'Начисления и компенсации по тов'!W:W)</f>
        <v>#DIV/0!</v>
      </c>
      <c r="M606" s="37">
        <f>INDEX('Расшифровка отчёта'!H:H,MATCH('Тех отчёт'!A606,'Расшифровка отчёта'!B:B,0))</f>
        <v>0</v>
      </c>
      <c r="N606" s="37">
        <f>IFERROR(INDEX('Расшифровка отчёта'!#REF!,MATCH('Тех отчёт'!A606,'Расшифровка отчёта'!B:B,0)),0)</f>
        <v>0</v>
      </c>
      <c r="O606" s="52">
        <f>INDEX('Расшифровка отчёта'!K:K,MATCH('Тех отчёт'!A606,'Расшифровка отчёта'!B:B,0))</f>
        <v>0</v>
      </c>
      <c r="P606" s="37">
        <f>IFERROR(INDEX(Реклама!#REF!,MATCH('Тех отчёт'!A606,Реклама!#REF!,0)),0)</f>
        <v>0</v>
      </c>
      <c r="Q606" s="37" t="e">
        <f>INDEX('Расшифровка отчёта'!#REF!,MATCH('Тех отчёт'!A606,'Расшифровка отчёта'!B:B,0))</f>
        <v>#REF!</v>
      </c>
      <c r="R606" s="37">
        <f>IFERROR(INDEX('Расшифровка отчёта'!L:L,MATCH('Тех отчёт'!A606,'Расшифровка отчёта'!B:B,0)),0)</f>
        <v>0</v>
      </c>
      <c r="S606" s="37">
        <f>SUMIF(Хранение!I:I,'Тех отчёт'!A606,Хранение!G:G)</f>
        <v>0</v>
      </c>
      <c r="T606" s="55">
        <f t="shared" si="39"/>
        <v>0</v>
      </c>
    </row>
    <row r="607" spans="1:20" x14ac:dyDescent="0.3">
      <c r="A607" s="30" t="s">
        <v>630</v>
      </c>
      <c r="C607" s="37" t="e">
        <f>INDEX(Себестоимость!B:B,MATCH('Тех отчёт'!A607,Себестоимость!A:A,0))</f>
        <v>#N/A</v>
      </c>
      <c r="D607" s="39">
        <f>SUMIF(Заказы!A:A,'Тех отчёт'!A607,Заказы!J:J)</f>
        <v>0</v>
      </c>
      <c r="E607" s="40">
        <f>SUMIF(Заказы!A:A,'Тех отчёт'!A607,Заказы!F:F)</f>
        <v>0</v>
      </c>
      <c r="F607" s="52">
        <f>INDEX('Расшифровка отчёта'!O:O,MATCH('Тех отчёт'!A607,'Расшифровка отчёта'!B:B,0))</f>
        <v>0</v>
      </c>
      <c r="G607" s="40">
        <f>INDEX('Расшифровка отчёта'!P:P,MATCH('Тех отчёт'!A607,'Расшифровка отчёта'!B:B,0))</f>
        <v>0</v>
      </c>
      <c r="H607" s="41" t="str">
        <f t="shared" si="36"/>
        <v>-</v>
      </c>
      <c r="I607" s="42">
        <f t="shared" si="37"/>
        <v>0</v>
      </c>
      <c r="J607" s="41" t="str">
        <f t="shared" si="38"/>
        <v>-</v>
      </c>
      <c r="L607" s="43" t="e">
        <f>AVERAGEIF('Начисления и компенсации по тов'!A:A,'Тех отчёт'!A607,'Начисления и компенсации по тов'!W:W)</f>
        <v>#DIV/0!</v>
      </c>
      <c r="M607" s="37">
        <f>INDEX('Расшифровка отчёта'!H:H,MATCH('Тех отчёт'!A607,'Расшифровка отчёта'!B:B,0))</f>
        <v>0</v>
      </c>
      <c r="N607" s="37">
        <f>IFERROR(INDEX('Расшифровка отчёта'!#REF!,MATCH('Тех отчёт'!A607,'Расшифровка отчёта'!B:B,0)),0)</f>
        <v>0</v>
      </c>
      <c r="O607" s="52">
        <f>INDEX('Расшифровка отчёта'!K:K,MATCH('Тех отчёт'!A607,'Расшифровка отчёта'!B:B,0))</f>
        <v>0</v>
      </c>
      <c r="P607" s="37">
        <f>IFERROR(INDEX(Реклама!#REF!,MATCH('Тех отчёт'!A607,Реклама!#REF!,0)),0)</f>
        <v>0</v>
      </c>
      <c r="Q607" s="37" t="e">
        <f>INDEX('Расшифровка отчёта'!#REF!,MATCH('Тех отчёт'!A607,'Расшифровка отчёта'!B:B,0))</f>
        <v>#REF!</v>
      </c>
      <c r="R607" s="37">
        <f>IFERROR(INDEX('Расшифровка отчёта'!L:L,MATCH('Тех отчёт'!A607,'Расшифровка отчёта'!B:B,0)),0)</f>
        <v>0</v>
      </c>
      <c r="S607" s="37">
        <f>SUMIF(Хранение!I:I,'Тех отчёт'!A607,Хранение!G:G)</f>
        <v>0</v>
      </c>
      <c r="T607" s="55">
        <f t="shared" si="39"/>
        <v>0</v>
      </c>
    </row>
    <row r="608" spans="1:20" x14ac:dyDescent="0.3">
      <c r="A608" s="30" t="s">
        <v>631</v>
      </c>
      <c r="C608" s="37" t="e">
        <f>INDEX(Себестоимость!B:B,MATCH('Тех отчёт'!A608,Себестоимость!A:A,0))</f>
        <v>#N/A</v>
      </c>
      <c r="D608" s="39">
        <f>SUMIF(Заказы!A:A,'Тех отчёт'!A608,Заказы!J:J)</f>
        <v>0</v>
      </c>
      <c r="E608" s="40">
        <f>SUMIF(Заказы!A:A,'Тех отчёт'!A608,Заказы!F:F)</f>
        <v>0</v>
      </c>
      <c r="F608" s="52">
        <f>INDEX('Расшифровка отчёта'!O:O,MATCH('Тех отчёт'!A608,'Расшифровка отчёта'!B:B,0))</f>
        <v>0</v>
      </c>
      <c r="G608" s="40">
        <f>INDEX('Расшифровка отчёта'!P:P,MATCH('Тех отчёт'!A608,'Расшифровка отчёта'!B:B,0))</f>
        <v>0</v>
      </c>
      <c r="H608" s="41" t="str">
        <f t="shared" si="36"/>
        <v>-</v>
      </c>
      <c r="I608" s="42">
        <f t="shared" si="37"/>
        <v>0</v>
      </c>
      <c r="J608" s="41" t="str">
        <f t="shared" si="38"/>
        <v>-</v>
      </c>
      <c r="L608" s="43" t="e">
        <f>AVERAGEIF('Начисления и компенсации по тов'!A:A,'Тех отчёт'!A608,'Начисления и компенсации по тов'!W:W)</f>
        <v>#DIV/0!</v>
      </c>
      <c r="M608" s="37">
        <f>INDEX('Расшифровка отчёта'!H:H,MATCH('Тех отчёт'!A608,'Расшифровка отчёта'!B:B,0))</f>
        <v>0</v>
      </c>
      <c r="N608" s="37">
        <f>IFERROR(INDEX('Расшифровка отчёта'!#REF!,MATCH('Тех отчёт'!A608,'Расшифровка отчёта'!B:B,0)),0)</f>
        <v>0</v>
      </c>
      <c r="O608" s="52">
        <f>INDEX('Расшифровка отчёта'!K:K,MATCH('Тех отчёт'!A608,'Расшифровка отчёта'!B:B,0))</f>
        <v>0</v>
      </c>
      <c r="P608" s="37">
        <f>IFERROR(INDEX(Реклама!#REF!,MATCH('Тех отчёт'!A608,Реклама!#REF!,0)),0)</f>
        <v>0</v>
      </c>
      <c r="Q608" s="37" t="e">
        <f>INDEX('Расшифровка отчёта'!#REF!,MATCH('Тех отчёт'!A608,'Расшифровка отчёта'!B:B,0))</f>
        <v>#REF!</v>
      </c>
      <c r="R608" s="37">
        <f>IFERROR(INDEX('Расшифровка отчёта'!L:L,MATCH('Тех отчёт'!A608,'Расшифровка отчёта'!B:B,0)),0)</f>
        <v>0</v>
      </c>
      <c r="S608" s="37">
        <f>SUMIF(Хранение!I:I,'Тех отчёт'!A608,Хранение!G:G)</f>
        <v>0</v>
      </c>
      <c r="T608" s="55">
        <f t="shared" si="39"/>
        <v>0</v>
      </c>
    </row>
    <row r="609" spans="1:20" x14ac:dyDescent="0.3">
      <c r="A609" s="30" t="s">
        <v>632</v>
      </c>
      <c r="C609" s="37" t="e">
        <f>INDEX(Себестоимость!B:B,MATCH('Тех отчёт'!A609,Себестоимость!A:A,0))</f>
        <v>#N/A</v>
      </c>
      <c r="D609" s="39">
        <f>SUMIF(Заказы!A:A,'Тех отчёт'!A609,Заказы!J:J)</f>
        <v>0</v>
      </c>
      <c r="E609" s="40">
        <f>SUMIF(Заказы!A:A,'Тех отчёт'!A609,Заказы!F:F)</f>
        <v>0</v>
      </c>
      <c r="F609" s="52">
        <f>INDEX('Расшифровка отчёта'!O:O,MATCH('Тех отчёт'!A609,'Расшифровка отчёта'!B:B,0))</f>
        <v>0</v>
      </c>
      <c r="G609" s="40">
        <f>INDEX('Расшифровка отчёта'!P:P,MATCH('Тех отчёт'!A609,'Расшифровка отчёта'!B:B,0))</f>
        <v>0</v>
      </c>
      <c r="H609" s="41" t="str">
        <f t="shared" si="36"/>
        <v>-</v>
      </c>
      <c r="I609" s="42">
        <f t="shared" si="37"/>
        <v>0</v>
      </c>
      <c r="J609" s="41" t="str">
        <f t="shared" si="38"/>
        <v>-</v>
      </c>
      <c r="L609" s="43" t="e">
        <f>AVERAGEIF('Начисления и компенсации по тов'!A:A,'Тех отчёт'!A609,'Начисления и компенсации по тов'!W:W)</f>
        <v>#DIV/0!</v>
      </c>
      <c r="M609" s="37">
        <f>INDEX('Расшифровка отчёта'!H:H,MATCH('Тех отчёт'!A609,'Расшифровка отчёта'!B:B,0))</f>
        <v>0</v>
      </c>
      <c r="N609" s="37">
        <f>IFERROR(INDEX('Расшифровка отчёта'!#REF!,MATCH('Тех отчёт'!A609,'Расшифровка отчёта'!B:B,0)),0)</f>
        <v>0</v>
      </c>
      <c r="O609" s="52">
        <f>INDEX('Расшифровка отчёта'!K:K,MATCH('Тех отчёт'!A609,'Расшифровка отчёта'!B:B,0))</f>
        <v>0</v>
      </c>
      <c r="P609" s="37">
        <f>IFERROR(INDEX(Реклама!#REF!,MATCH('Тех отчёт'!A609,Реклама!#REF!,0)),0)</f>
        <v>0</v>
      </c>
      <c r="Q609" s="37" t="e">
        <f>INDEX('Расшифровка отчёта'!#REF!,MATCH('Тех отчёт'!A609,'Расшифровка отчёта'!B:B,0))</f>
        <v>#REF!</v>
      </c>
      <c r="R609" s="37">
        <f>IFERROR(INDEX('Расшифровка отчёта'!L:L,MATCH('Тех отчёт'!A609,'Расшифровка отчёта'!B:B,0)),0)</f>
        <v>0</v>
      </c>
      <c r="S609" s="37">
        <f>SUMIF(Хранение!I:I,'Тех отчёт'!A609,Хранение!G:G)</f>
        <v>0</v>
      </c>
      <c r="T609" s="55">
        <f t="shared" si="39"/>
        <v>0</v>
      </c>
    </row>
    <row r="610" spans="1:20" x14ac:dyDescent="0.3">
      <c r="A610" s="30" t="s">
        <v>633</v>
      </c>
      <c r="C610" s="37" t="e">
        <f>INDEX(Себестоимость!B:B,MATCH('Тех отчёт'!A610,Себестоимость!A:A,0))</f>
        <v>#N/A</v>
      </c>
      <c r="D610" s="39">
        <f>SUMIF(Заказы!A:A,'Тех отчёт'!A610,Заказы!J:J)</f>
        <v>0</v>
      </c>
      <c r="E610" s="40">
        <f>SUMIF(Заказы!A:A,'Тех отчёт'!A610,Заказы!F:F)</f>
        <v>0</v>
      </c>
      <c r="F610" s="52">
        <f>INDEX('Расшифровка отчёта'!O:O,MATCH('Тех отчёт'!A610,'Расшифровка отчёта'!B:B,0))</f>
        <v>0</v>
      </c>
      <c r="G610" s="40">
        <f>INDEX('Расшифровка отчёта'!P:P,MATCH('Тех отчёт'!A610,'Расшифровка отчёта'!B:B,0))</f>
        <v>0</v>
      </c>
      <c r="H610" s="41" t="str">
        <f t="shared" si="36"/>
        <v>-</v>
      </c>
      <c r="I610" s="42">
        <f t="shared" si="37"/>
        <v>0</v>
      </c>
      <c r="J610" s="41" t="str">
        <f t="shared" si="38"/>
        <v>-</v>
      </c>
      <c r="L610" s="43" t="e">
        <f>AVERAGEIF('Начисления и компенсации по тов'!A:A,'Тех отчёт'!A610,'Начисления и компенсации по тов'!W:W)</f>
        <v>#DIV/0!</v>
      </c>
      <c r="M610" s="37">
        <f>INDEX('Расшифровка отчёта'!H:H,MATCH('Тех отчёт'!A610,'Расшифровка отчёта'!B:B,0))</f>
        <v>0</v>
      </c>
      <c r="N610" s="37">
        <f>IFERROR(INDEX('Расшифровка отчёта'!#REF!,MATCH('Тех отчёт'!A610,'Расшифровка отчёта'!B:B,0)),0)</f>
        <v>0</v>
      </c>
      <c r="O610" s="52">
        <f>INDEX('Расшифровка отчёта'!K:K,MATCH('Тех отчёт'!A610,'Расшифровка отчёта'!B:B,0))</f>
        <v>0</v>
      </c>
      <c r="P610" s="37">
        <f>IFERROR(INDEX(Реклама!#REF!,MATCH('Тех отчёт'!A610,Реклама!#REF!,0)),0)</f>
        <v>0</v>
      </c>
      <c r="Q610" s="37" t="e">
        <f>INDEX('Расшифровка отчёта'!#REF!,MATCH('Тех отчёт'!A610,'Расшифровка отчёта'!B:B,0))</f>
        <v>#REF!</v>
      </c>
      <c r="R610" s="37">
        <f>IFERROR(INDEX('Расшифровка отчёта'!L:L,MATCH('Тех отчёт'!A610,'Расшифровка отчёта'!B:B,0)),0)</f>
        <v>0</v>
      </c>
      <c r="S610" s="37">
        <f>SUMIF(Хранение!I:I,'Тех отчёт'!A610,Хранение!G:G)</f>
        <v>0</v>
      </c>
      <c r="T610" s="55">
        <f t="shared" si="39"/>
        <v>0</v>
      </c>
    </row>
    <row r="611" spans="1:20" x14ac:dyDescent="0.3">
      <c r="A611" s="30" t="s">
        <v>634</v>
      </c>
      <c r="C611" s="37" t="e">
        <f>INDEX(Себестоимость!B:B,MATCH('Тех отчёт'!A611,Себестоимость!A:A,0))</f>
        <v>#N/A</v>
      </c>
      <c r="D611" s="39">
        <f>SUMIF(Заказы!A:A,'Тех отчёт'!A611,Заказы!J:J)</f>
        <v>0</v>
      </c>
      <c r="E611" s="40">
        <f>SUMIF(Заказы!A:A,'Тех отчёт'!A611,Заказы!F:F)</f>
        <v>0</v>
      </c>
      <c r="F611" s="52">
        <f>INDEX('Расшифровка отчёта'!O:O,MATCH('Тех отчёт'!A611,'Расшифровка отчёта'!B:B,0))</f>
        <v>0</v>
      </c>
      <c r="G611" s="40">
        <f>INDEX('Расшифровка отчёта'!P:P,MATCH('Тех отчёт'!A611,'Расшифровка отчёта'!B:B,0))</f>
        <v>0</v>
      </c>
      <c r="H611" s="41" t="str">
        <f t="shared" si="36"/>
        <v>-</v>
      </c>
      <c r="I611" s="42">
        <f t="shared" si="37"/>
        <v>0</v>
      </c>
      <c r="J611" s="41" t="str">
        <f t="shared" si="38"/>
        <v>-</v>
      </c>
      <c r="L611" s="43" t="e">
        <f>AVERAGEIF('Начисления и компенсации по тов'!A:A,'Тех отчёт'!A611,'Начисления и компенсации по тов'!W:W)</f>
        <v>#DIV/0!</v>
      </c>
      <c r="M611" s="37">
        <f>INDEX('Расшифровка отчёта'!H:H,MATCH('Тех отчёт'!A611,'Расшифровка отчёта'!B:B,0))</f>
        <v>0</v>
      </c>
      <c r="N611" s="37">
        <f>IFERROR(INDEX('Расшифровка отчёта'!#REF!,MATCH('Тех отчёт'!A611,'Расшифровка отчёта'!B:B,0)),0)</f>
        <v>0</v>
      </c>
      <c r="O611" s="52">
        <f>INDEX('Расшифровка отчёта'!K:K,MATCH('Тех отчёт'!A611,'Расшифровка отчёта'!B:B,0))</f>
        <v>0</v>
      </c>
      <c r="P611" s="37">
        <f>IFERROR(INDEX(Реклама!#REF!,MATCH('Тех отчёт'!A611,Реклама!#REF!,0)),0)</f>
        <v>0</v>
      </c>
      <c r="Q611" s="37" t="e">
        <f>INDEX('Расшифровка отчёта'!#REF!,MATCH('Тех отчёт'!A611,'Расшифровка отчёта'!B:B,0))</f>
        <v>#REF!</v>
      </c>
      <c r="R611" s="37">
        <f>IFERROR(INDEX('Расшифровка отчёта'!L:L,MATCH('Тех отчёт'!A611,'Расшифровка отчёта'!B:B,0)),0)</f>
        <v>0</v>
      </c>
      <c r="S611" s="37">
        <f>SUMIF(Хранение!I:I,'Тех отчёт'!A611,Хранение!G:G)</f>
        <v>0</v>
      </c>
      <c r="T611" s="55">
        <f t="shared" si="39"/>
        <v>0</v>
      </c>
    </row>
    <row r="612" spans="1:20" x14ac:dyDescent="0.3">
      <c r="A612" s="30" t="s">
        <v>635</v>
      </c>
      <c r="C612" s="37" t="e">
        <f>INDEX(Себестоимость!B:B,MATCH('Тех отчёт'!A612,Себестоимость!A:A,0))</f>
        <v>#N/A</v>
      </c>
      <c r="D612" s="39">
        <f>SUMIF(Заказы!A:A,'Тех отчёт'!A612,Заказы!J:J)</f>
        <v>0</v>
      </c>
      <c r="E612" s="40">
        <f>SUMIF(Заказы!A:A,'Тех отчёт'!A612,Заказы!F:F)</f>
        <v>0</v>
      </c>
      <c r="F612" s="52">
        <f>INDEX('Расшифровка отчёта'!O:O,MATCH('Тех отчёт'!A612,'Расшифровка отчёта'!B:B,0))</f>
        <v>0</v>
      </c>
      <c r="G612" s="40">
        <f>INDEX('Расшифровка отчёта'!P:P,MATCH('Тех отчёт'!A612,'Расшифровка отчёта'!B:B,0))</f>
        <v>0</v>
      </c>
      <c r="H612" s="41" t="str">
        <f t="shared" si="36"/>
        <v>-</v>
      </c>
      <c r="I612" s="42">
        <f t="shared" si="37"/>
        <v>0</v>
      </c>
      <c r="J612" s="41" t="str">
        <f t="shared" si="38"/>
        <v>-</v>
      </c>
      <c r="L612" s="43" t="e">
        <f>AVERAGEIF('Начисления и компенсации по тов'!A:A,'Тех отчёт'!A612,'Начисления и компенсации по тов'!W:W)</f>
        <v>#DIV/0!</v>
      </c>
      <c r="M612" s="37">
        <f>INDEX('Расшифровка отчёта'!H:H,MATCH('Тех отчёт'!A612,'Расшифровка отчёта'!B:B,0))</f>
        <v>0</v>
      </c>
      <c r="N612" s="37">
        <f>IFERROR(INDEX('Расшифровка отчёта'!#REF!,MATCH('Тех отчёт'!A612,'Расшифровка отчёта'!B:B,0)),0)</f>
        <v>0</v>
      </c>
      <c r="O612" s="52">
        <f>INDEX('Расшифровка отчёта'!K:K,MATCH('Тех отчёт'!A612,'Расшифровка отчёта'!B:B,0))</f>
        <v>0</v>
      </c>
      <c r="P612" s="37">
        <f>IFERROR(INDEX(Реклама!#REF!,MATCH('Тех отчёт'!A612,Реклама!#REF!,0)),0)</f>
        <v>0</v>
      </c>
      <c r="Q612" s="37" t="e">
        <f>INDEX('Расшифровка отчёта'!#REF!,MATCH('Тех отчёт'!A612,'Расшифровка отчёта'!B:B,0))</f>
        <v>#REF!</v>
      </c>
      <c r="R612" s="37">
        <f>IFERROR(INDEX('Расшифровка отчёта'!L:L,MATCH('Тех отчёт'!A612,'Расшифровка отчёта'!B:B,0)),0)</f>
        <v>0</v>
      </c>
      <c r="S612" s="37">
        <f>SUMIF(Хранение!I:I,'Тех отчёт'!A612,Хранение!G:G)</f>
        <v>0</v>
      </c>
      <c r="T612" s="55">
        <f t="shared" si="39"/>
        <v>0</v>
      </c>
    </row>
    <row r="613" spans="1:20" x14ac:dyDescent="0.3">
      <c r="A613" s="30" t="s">
        <v>636</v>
      </c>
      <c r="C613" s="37" t="e">
        <f>INDEX(Себестоимость!B:B,MATCH('Тех отчёт'!A613,Себестоимость!A:A,0))</f>
        <v>#N/A</v>
      </c>
      <c r="D613" s="39">
        <f>SUMIF(Заказы!A:A,'Тех отчёт'!A613,Заказы!J:J)</f>
        <v>0</v>
      </c>
      <c r="E613" s="40">
        <f>SUMIF(Заказы!A:A,'Тех отчёт'!A613,Заказы!F:F)</f>
        <v>0</v>
      </c>
      <c r="F613" s="52">
        <f>INDEX('Расшифровка отчёта'!O:O,MATCH('Тех отчёт'!A613,'Расшифровка отчёта'!B:B,0))</f>
        <v>0</v>
      </c>
      <c r="G613" s="40">
        <f>INDEX('Расшифровка отчёта'!P:P,MATCH('Тех отчёт'!A613,'Расшифровка отчёта'!B:B,0))</f>
        <v>0</v>
      </c>
      <c r="H613" s="41" t="str">
        <f t="shared" si="36"/>
        <v>-</v>
      </c>
      <c r="I613" s="42">
        <f t="shared" si="37"/>
        <v>0</v>
      </c>
      <c r="J613" s="41" t="str">
        <f t="shared" si="38"/>
        <v>-</v>
      </c>
      <c r="L613" s="43" t="e">
        <f>AVERAGEIF('Начисления и компенсации по тов'!A:A,'Тех отчёт'!A613,'Начисления и компенсации по тов'!W:W)</f>
        <v>#DIV/0!</v>
      </c>
      <c r="M613" s="37">
        <f>INDEX('Расшифровка отчёта'!H:H,MATCH('Тех отчёт'!A613,'Расшифровка отчёта'!B:B,0))</f>
        <v>0</v>
      </c>
      <c r="N613" s="37">
        <f>IFERROR(INDEX('Расшифровка отчёта'!#REF!,MATCH('Тех отчёт'!A613,'Расшифровка отчёта'!B:B,0)),0)</f>
        <v>0</v>
      </c>
      <c r="O613" s="52">
        <f>INDEX('Расшифровка отчёта'!K:K,MATCH('Тех отчёт'!A613,'Расшифровка отчёта'!B:B,0))</f>
        <v>0</v>
      </c>
      <c r="P613" s="37">
        <f>IFERROR(INDEX(Реклама!#REF!,MATCH('Тех отчёт'!A613,Реклама!#REF!,0)),0)</f>
        <v>0</v>
      </c>
      <c r="Q613" s="37" t="e">
        <f>INDEX('Расшифровка отчёта'!#REF!,MATCH('Тех отчёт'!A613,'Расшифровка отчёта'!B:B,0))</f>
        <v>#REF!</v>
      </c>
      <c r="R613" s="37">
        <f>IFERROR(INDEX('Расшифровка отчёта'!L:L,MATCH('Тех отчёт'!A613,'Расшифровка отчёта'!B:B,0)),0)</f>
        <v>0</v>
      </c>
      <c r="S613" s="37">
        <f>SUMIF(Хранение!I:I,'Тех отчёт'!A613,Хранение!G:G)</f>
        <v>0</v>
      </c>
      <c r="T613" s="55">
        <f t="shared" si="39"/>
        <v>0</v>
      </c>
    </row>
    <row r="614" spans="1:20" x14ac:dyDescent="0.3">
      <c r="A614" s="30" t="s">
        <v>637</v>
      </c>
      <c r="C614" s="37" t="e">
        <f>INDEX(Себестоимость!B:B,MATCH('Тех отчёт'!A614,Себестоимость!A:A,0))</f>
        <v>#N/A</v>
      </c>
      <c r="D614" s="39">
        <f>SUMIF(Заказы!A:A,'Тех отчёт'!A614,Заказы!J:J)</f>
        <v>0</v>
      </c>
      <c r="E614" s="40">
        <f>SUMIF(Заказы!A:A,'Тех отчёт'!A614,Заказы!F:F)</f>
        <v>0</v>
      </c>
      <c r="F614" s="52">
        <f>INDEX('Расшифровка отчёта'!O:O,MATCH('Тех отчёт'!A614,'Расшифровка отчёта'!B:B,0))</f>
        <v>0</v>
      </c>
      <c r="G614" s="40">
        <f>INDEX('Расшифровка отчёта'!P:P,MATCH('Тех отчёт'!A614,'Расшифровка отчёта'!B:B,0))</f>
        <v>0</v>
      </c>
      <c r="H614" s="41" t="str">
        <f t="shared" si="36"/>
        <v>-</v>
      </c>
      <c r="I614" s="42">
        <f t="shared" si="37"/>
        <v>0</v>
      </c>
      <c r="J614" s="41" t="str">
        <f t="shared" si="38"/>
        <v>-</v>
      </c>
      <c r="L614" s="43" t="e">
        <f>AVERAGEIF('Начисления и компенсации по тов'!A:A,'Тех отчёт'!A614,'Начисления и компенсации по тов'!W:W)</f>
        <v>#DIV/0!</v>
      </c>
      <c r="M614" s="37">
        <f>INDEX('Расшифровка отчёта'!H:H,MATCH('Тех отчёт'!A614,'Расшифровка отчёта'!B:B,0))</f>
        <v>0</v>
      </c>
      <c r="N614" s="37">
        <f>IFERROR(INDEX('Расшифровка отчёта'!#REF!,MATCH('Тех отчёт'!A614,'Расшифровка отчёта'!B:B,0)),0)</f>
        <v>0</v>
      </c>
      <c r="O614" s="52">
        <f>INDEX('Расшифровка отчёта'!K:K,MATCH('Тех отчёт'!A614,'Расшифровка отчёта'!B:B,0))</f>
        <v>0</v>
      </c>
      <c r="P614" s="37">
        <f>IFERROR(INDEX(Реклама!#REF!,MATCH('Тех отчёт'!A614,Реклама!#REF!,0)),0)</f>
        <v>0</v>
      </c>
      <c r="Q614" s="37" t="e">
        <f>INDEX('Расшифровка отчёта'!#REF!,MATCH('Тех отчёт'!A614,'Расшифровка отчёта'!B:B,0))</f>
        <v>#REF!</v>
      </c>
      <c r="R614" s="37">
        <f>IFERROR(INDEX('Расшифровка отчёта'!L:L,MATCH('Тех отчёт'!A614,'Расшифровка отчёта'!B:B,0)),0)</f>
        <v>0</v>
      </c>
      <c r="S614" s="37">
        <f>SUMIF(Хранение!I:I,'Тех отчёт'!A614,Хранение!G:G)</f>
        <v>0</v>
      </c>
      <c r="T614" s="55">
        <f t="shared" si="39"/>
        <v>0</v>
      </c>
    </row>
    <row r="615" spans="1:20" x14ac:dyDescent="0.3">
      <c r="A615" s="30" t="s">
        <v>638</v>
      </c>
      <c r="C615" s="37" t="e">
        <f>INDEX(Себестоимость!B:B,MATCH('Тех отчёт'!A615,Себестоимость!A:A,0))</f>
        <v>#N/A</v>
      </c>
      <c r="D615" s="39">
        <f>SUMIF(Заказы!A:A,'Тех отчёт'!A615,Заказы!J:J)</f>
        <v>0</v>
      </c>
      <c r="E615" s="40">
        <f>SUMIF(Заказы!A:A,'Тех отчёт'!A615,Заказы!F:F)</f>
        <v>0</v>
      </c>
      <c r="F615" s="52">
        <f>INDEX('Расшифровка отчёта'!O:O,MATCH('Тех отчёт'!A615,'Расшифровка отчёта'!B:B,0))</f>
        <v>0</v>
      </c>
      <c r="G615" s="40">
        <f>INDEX('Расшифровка отчёта'!P:P,MATCH('Тех отчёт'!A615,'Расшифровка отчёта'!B:B,0))</f>
        <v>0</v>
      </c>
      <c r="H615" s="41" t="str">
        <f t="shared" si="36"/>
        <v>-</v>
      </c>
      <c r="I615" s="42">
        <f t="shared" si="37"/>
        <v>0</v>
      </c>
      <c r="J615" s="41" t="str">
        <f t="shared" si="38"/>
        <v>-</v>
      </c>
      <c r="L615" s="43" t="e">
        <f>AVERAGEIF('Начисления и компенсации по тов'!A:A,'Тех отчёт'!A615,'Начисления и компенсации по тов'!W:W)</f>
        <v>#DIV/0!</v>
      </c>
      <c r="M615" s="37">
        <f>INDEX('Расшифровка отчёта'!H:H,MATCH('Тех отчёт'!A615,'Расшифровка отчёта'!B:B,0))</f>
        <v>0</v>
      </c>
      <c r="N615" s="37">
        <f>IFERROR(INDEX('Расшифровка отчёта'!#REF!,MATCH('Тех отчёт'!A615,'Расшифровка отчёта'!B:B,0)),0)</f>
        <v>0</v>
      </c>
      <c r="O615" s="52">
        <f>INDEX('Расшифровка отчёта'!K:K,MATCH('Тех отчёт'!A615,'Расшифровка отчёта'!B:B,0))</f>
        <v>0</v>
      </c>
      <c r="P615" s="37">
        <f>IFERROR(INDEX(Реклама!#REF!,MATCH('Тех отчёт'!A615,Реклама!#REF!,0)),0)</f>
        <v>0</v>
      </c>
      <c r="Q615" s="37" t="e">
        <f>INDEX('Расшифровка отчёта'!#REF!,MATCH('Тех отчёт'!A615,'Расшифровка отчёта'!B:B,0))</f>
        <v>#REF!</v>
      </c>
      <c r="R615" s="37">
        <f>IFERROR(INDEX('Расшифровка отчёта'!L:L,MATCH('Тех отчёт'!A615,'Расшифровка отчёта'!B:B,0)),0)</f>
        <v>0</v>
      </c>
      <c r="S615" s="37">
        <f>SUMIF(Хранение!I:I,'Тех отчёт'!A615,Хранение!G:G)</f>
        <v>0</v>
      </c>
      <c r="T615" s="55">
        <f t="shared" si="39"/>
        <v>0</v>
      </c>
    </row>
    <row r="616" spans="1:20" x14ac:dyDescent="0.3">
      <c r="A616" s="30" t="s">
        <v>639</v>
      </c>
      <c r="C616" s="37" t="e">
        <f>INDEX(Себестоимость!B:B,MATCH('Тех отчёт'!A616,Себестоимость!A:A,0))</f>
        <v>#N/A</v>
      </c>
      <c r="D616" s="39">
        <f>SUMIF(Заказы!A:A,'Тех отчёт'!A616,Заказы!J:J)</f>
        <v>0</v>
      </c>
      <c r="E616" s="40">
        <f>SUMIF(Заказы!A:A,'Тех отчёт'!A616,Заказы!F:F)</f>
        <v>0</v>
      </c>
      <c r="F616" s="52">
        <f>INDEX('Расшифровка отчёта'!O:O,MATCH('Тех отчёт'!A616,'Расшифровка отчёта'!B:B,0))</f>
        <v>0</v>
      </c>
      <c r="G616" s="40">
        <f>INDEX('Расшифровка отчёта'!P:P,MATCH('Тех отчёт'!A616,'Расшифровка отчёта'!B:B,0))</f>
        <v>0</v>
      </c>
      <c r="H616" s="41" t="str">
        <f t="shared" si="36"/>
        <v>-</v>
      </c>
      <c r="I616" s="42">
        <f t="shared" si="37"/>
        <v>0</v>
      </c>
      <c r="J616" s="41" t="str">
        <f t="shared" si="38"/>
        <v>-</v>
      </c>
      <c r="L616" s="43" t="e">
        <f>AVERAGEIF('Начисления и компенсации по тов'!A:A,'Тех отчёт'!A616,'Начисления и компенсации по тов'!W:W)</f>
        <v>#DIV/0!</v>
      </c>
      <c r="M616" s="37">
        <f>INDEX('Расшифровка отчёта'!H:H,MATCH('Тех отчёт'!A616,'Расшифровка отчёта'!B:B,0))</f>
        <v>0</v>
      </c>
      <c r="N616" s="37">
        <f>IFERROR(INDEX('Расшифровка отчёта'!#REF!,MATCH('Тех отчёт'!A616,'Расшифровка отчёта'!B:B,0)),0)</f>
        <v>0</v>
      </c>
      <c r="O616" s="52">
        <f>INDEX('Расшифровка отчёта'!K:K,MATCH('Тех отчёт'!A616,'Расшифровка отчёта'!B:B,0))</f>
        <v>0</v>
      </c>
      <c r="P616" s="37">
        <f>IFERROR(INDEX(Реклама!#REF!,MATCH('Тех отчёт'!A616,Реклама!#REF!,0)),0)</f>
        <v>0</v>
      </c>
      <c r="Q616" s="37" t="e">
        <f>INDEX('Расшифровка отчёта'!#REF!,MATCH('Тех отчёт'!A616,'Расшифровка отчёта'!B:B,0))</f>
        <v>#REF!</v>
      </c>
      <c r="R616" s="37">
        <f>IFERROR(INDEX('Расшифровка отчёта'!L:L,MATCH('Тех отчёт'!A616,'Расшифровка отчёта'!B:B,0)),0)</f>
        <v>0</v>
      </c>
      <c r="S616" s="37">
        <f>SUMIF(Хранение!I:I,'Тех отчёт'!A616,Хранение!G:G)</f>
        <v>0</v>
      </c>
      <c r="T616" s="55">
        <f t="shared" si="39"/>
        <v>0</v>
      </c>
    </row>
    <row r="617" spans="1:20" x14ac:dyDescent="0.3">
      <c r="A617" s="28" t="s">
        <v>640</v>
      </c>
      <c r="B617" s="37" t="s">
        <v>78</v>
      </c>
      <c r="C617" s="37" t="e">
        <f>INDEX(Себестоимость!B:B,MATCH('Тех отчёт'!A617,Себестоимость!A:A,0))</f>
        <v>#N/A</v>
      </c>
      <c r="D617" s="39">
        <f>SUMIF(Заказы!A:A,'Тех отчёт'!A617,Заказы!J:J)</f>
        <v>0</v>
      </c>
      <c r="E617" s="40">
        <f>SUMIF(Заказы!A:A,'Тех отчёт'!A617,Заказы!F:F)</f>
        <v>0</v>
      </c>
      <c r="F617" s="52">
        <f>INDEX('Расшифровка отчёта'!O:O,MATCH('Тех отчёт'!A617,'Расшифровка отчёта'!B:B,0))</f>
        <v>0</v>
      </c>
      <c r="G617" s="40">
        <f>INDEX('Расшифровка отчёта'!P:P,MATCH('Тех отчёт'!A617,'Расшифровка отчёта'!B:B,0))</f>
        <v>0</v>
      </c>
      <c r="H617" s="41" t="str">
        <f t="shared" si="36"/>
        <v>-</v>
      </c>
      <c r="I617" s="42">
        <f t="shared" si="37"/>
        <v>0</v>
      </c>
      <c r="J617" s="41" t="str">
        <f t="shared" si="38"/>
        <v>-</v>
      </c>
      <c r="L617" s="43" t="e">
        <f>AVERAGEIF('Начисления и компенсации по тов'!A:A,'Тех отчёт'!A617,'Начисления и компенсации по тов'!W:W)</f>
        <v>#DIV/0!</v>
      </c>
      <c r="M617" s="37">
        <f>INDEX('Расшифровка отчёта'!H:H,MATCH('Тех отчёт'!A617,'Расшифровка отчёта'!B:B,0))</f>
        <v>0</v>
      </c>
      <c r="N617" s="37">
        <f>IFERROR(INDEX('Расшифровка отчёта'!#REF!,MATCH('Тех отчёт'!A617,'Расшифровка отчёта'!B:B,0)),0)</f>
        <v>0</v>
      </c>
      <c r="O617" s="52">
        <f>INDEX('Расшифровка отчёта'!K:K,MATCH('Тех отчёт'!A617,'Расшифровка отчёта'!B:B,0))</f>
        <v>0</v>
      </c>
      <c r="P617" s="37">
        <f>IFERROR(INDEX(Реклама!#REF!,MATCH('Тех отчёт'!A617,Реклама!#REF!,0)),0)</f>
        <v>0</v>
      </c>
      <c r="Q617" s="37" t="e">
        <f>INDEX('Расшифровка отчёта'!#REF!,MATCH('Тех отчёт'!A617,'Расшифровка отчёта'!B:B,0))</f>
        <v>#REF!</v>
      </c>
      <c r="R617" s="37">
        <f>IFERROR(INDEX('Расшифровка отчёта'!L:L,MATCH('Тех отчёт'!A617,'Расшифровка отчёта'!B:B,0)),0)</f>
        <v>0</v>
      </c>
      <c r="S617" s="37">
        <f>SUMIF(Хранение!I:I,'Тех отчёт'!A617,Хранение!G:G)</f>
        <v>0</v>
      </c>
      <c r="T617" s="55">
        <f t="shared" si="39"/>
        <v>0</v>
      </c>
    </row>
    <row r="618" spans="1:20" x14ac:dyDescent="0.3">
      <c r="A618" s="28" t="s">
        <v>641</v>
      </c>
      <c r="C618" s="37" t="e">
        <f>INDEX(Себестоимость!B:B,MATCH('Тех отчёт'!A618,Себестоимость!A:A,0))</f>
        <v>#N/A</v>
      </c>
      <c r="D618" s="39">
        <f>SUMIF(Заказы!A:A,'Тех отчёт'!A618,Заказы!J:J)</f>
        <v>0</v>
      </c>
      <c r="E618" s="40">
        <f>SUMIF(Заказы!A:A,'Тех отчёт'!A618,Заказы!F:F)</f>
        <v>0</v>
      </c>
      <c r="F618" s="52">
        <f>INDEX('Расшифровка отчёта'!O:O,MATCH('Тех отчёт'!A618,'Расшифровка отчёта'!B:B,0))</f>
        <v>0</v>
      </c>
      <c r="G618" s="40">
        <f>INDEX('Расшифровка отчёта'!P:P,MATCH('Тех отчёт'!A618,'Расшифровка отчёта'!B:B,0))</f>
        <v>0</v>
      </c>
      <c r="H618" s="41" t="str">
        <f t="shared" si="36"/>
        <v>-</v>
      </c>
      <c r="I618" s="42">
        <f t="shared" si="37"/>
        <v>0</v>
      </c>
      <c r="J618" s="41" t="str">
        <f t="shared" si="38"/>
        <v>-</v>
      </c>
      <c r="L618" s="43" t="e">
        <f>AVERAGEIF('Начисления и компенсации по тов'!A:A,'Тех отчёт'!A618,'Начисления и компенсации по тов'!W:W)</f>
        <v>#DIV/0!</v>
      </c>
      <c r="M618" s="37">
        <f>INDEX('Расшифровка отчёта'!H:H,MATCH('Тех отчёт'!A618,'Расшифровка отчёта'!B:B,0))</f>
        <v>0</v>
      </c>
      <c r="N618" s="37">
        <f>IFERROR(INDEX('Расшифровка отчёта'!#REF!,MATCH('Тех отчёт'!A618,'Расшифровка отчёта'!B:B,0)),0)</f>
        <v>0</v>
      </c>
      <c r="O618" s="52">
        <f>INDEX('Расшифровка отчёта'!K:K,MATCH('Тех отчёт'!A618,'Расшифровка отчёта'!B:B,0))</f>
        <v>0</v>
      </c>
      <c r="P618" s="37">
        <f>IFERROR(INDEX(Реклама!#REF!,MATCH('Тех отчёт'!A618,Реклама!#REF!,0)),0)</f>
        <v>0</v>
      </c>
      <c r="Q618" s="37" t="e">
        <f>INDEX('Расшифровка отчёта'!#REF!,MATCH('Тех отчёт'!A618,'Расшифровка отчёта'!B:B,0))</f>
        <v>#REF!</v>
      </c>
      <c r="R618" s="37">
        <f>IFERROR(INDEX('Расшифровка отчёта'!L:L,MATCH('Тех отчёт'!A618,'Расшифровка отчёта'!B:B,0)),0)</f>
        <v>0</v>
      </c>
      <c r="S618" s="37">
        <f>SUMIF(Хранение!I:I,'Тех отчёт'!A618,Хранение!G:G)</f>
        <v>0</v>
      </c>
      <c r="T618" s="55">
        <f t="shared" si="39"/>
        <v>0</v>
      </c>
    </row>
    <row r="619" spans="1:20" x14ac:dyDescent="0.3">
      <c r="A619" s="28" t="s">
        <v>642</v>
      </c>
      <c r="C619" s="37" t="e">
        <f>INDEX(Себестоимость!B:B,MATCH('Тех отчёт'!A619,Себестоимость!A:A,0))</f>
        <v>#N/A</v>
      </c>
      <c r="D619" s="39">
        <f>SUMIF(Заказы!A:A,'Тех отчёт'!A619,Заказы!J:J)</f>
        <v>0</v>
      </c>
      <c r="E619" s="40">
        <f>SUMIF(Заказы!A:A,'Тех отчёт'!A619,Заказы!F:F)</f>
        <v>0</v>
      </c>
      <c r="F619" s="52">
        <f>INDEX('Расшифровка отчёта'!O:O,MATCH('Тех отчёт'!A619,'Расшифровка отчёта'!B:B,0))</f>
        <v>0</v>
      </c>
      <c r="G619" s="40">
        <f>INDEX('Расшифровка отчёта'!P:P,MATCH('Тех отчёт'!A619,'Расшифровка отчёта'!B:B,0))</f>
        <v>0</v>
      </c>
      <c r="H619" s="41" t="str">
        <f t="shared" si="36"/>
        <v>-</v>
      </c>
      <c r="I619" s="42">
        <f t="shared" si="37"/>
        <v>0</v>
      </c>
      <c r="J619" s="41" t="str">
        <f t="shared" si="38"/>
        <v>-</v>
      </c>
      <c r="L619" s="43" t="e">
        <f>AVERAGEIF('Начисления и компенсации по тов'!A:A,'Тех отчёт'!A619,'Начисления и компенсации по тов'!W:W)</f>
        <v>#DIV/0!</v>
      </c>
      <c r="M619" s="37">
        <f>INDEX('Расшифровка отчёта'!H:H,MATCH('Тех отчёт'!A619,'Расшифровка отчёта'!B:B,0))</f>
        <v>0</v>
      </c>
      <c r="N619" s="37">
        <f>IFERROR(INDEX('Расшифровка отчёта'!#REF!,MATCH('Тех отчёт'!A619,'Расшифровка отчёта'!B:B,0)),0)</f>
        <v>0</v>
      </c>
      <c r="O619" s="52">
        <f>INDEX('Расшифровка отчёта'!K:K,MATCH('Тех отчёт'!A619,'Расшифровка отчёта'!B:B,0))</f>
        <v>0</v>
      </c>
      <c r="P619" s="37">
        <f>IFERROR(INDEX(Реклама!#REF!,MATCH('Тех отчёт'!A619,Реклама!#REF!,0)),0)</f>
        <v>0</v>
      </c>
      <c r="Q619" s="37" t="e">
        <f>INDEX('Расшифровка отчёта'!#REF!,MATCH('Тех отчёт'!A619,'Расшифровка отчёта'!B:B,0))</f>
        <v>#REF!</v>
      </c>
      <c r="R619" s="37">
        <f>IFERROR(INDEX('Расшифровка отчёта'!L:L,MATCH('Тех отчёт'!A619,'Расшифровка отчёта'!B:B,0)),0)</f>
        <v>0</v>
      </c>
      <c r="S619" s="37">
        <f>SUMIF(Хранение!I:I,'Тех отчёт'!A619,Хранение!G:G)</f>
        <v>0</v>
      </c>
      <c r="T619" s="55">
        <f t="shared" si="39"/>
        <v>0</v>
      </c>
    </row>
    <row r="620" spans="1:20" x14ac:dyDescent="0.3">
      <c r="A620" s="28" t="s">
        <v>643</v>
      </c>
      <c r="B620" s="37" t="s">
        <v>78</v>
      </c>
      <c r="C620" s="37" t="e">
        <f>INDEX(Себестоимость!B:B,MATCH('Тех отчёт'!A620,Себестоимость!A:A,0))</f>
        <v>#N/A</v>
      </c>
      <c r="D620" s="39">
        <f>SUMIF(Заказы!A:A,'Тех отчёт'!A620,Заказы!J:J)</f>
        <v>0</v>
      </c>
      <c r="E620" s="40">
        <f>SUMIF(Заказы!A:A,'Тех отчёт'!A620,Заказы!F:F)</f>
        <v>0</v>
      </c>
      <c r="F620" s="52">
        <f>INDEX('Расшифровка отчёта'!O:O,MATCH('Тех отчёт'!A620,'Расшифровка отчёта'!B:B,0))</f>
        <v>0</v>
      </c>
      <c r="G620" s="40">
        <f>INDEX('Расшифровка отчёта'!P:P,MATCH('Тех отчёт'!A620,'Расшифровка отчёта'!B:B,0))</f>
        <v>0</v>
      </c>
      <c r="H620" s="41" t="str">
        <f t="shared" si="36"/>
        <v>-</v>
      </c>
      <c r="I620" s="42">
        <f t="shared" si="37"/>
        <v>0</v>
      </c>
      <c r="J620" s="41" t="str">
        <f t="shared" si="38"/>
        <v>-</v>
      </c>
      <c r="L620" s="43" t="e">
        <f>AVERAGEIF('Начисления и компенсации по тов'!A:A,'Тех отчёт'!A620,'Начисления и компенсации по тов'!W:W)</f>
        <v>#DIV/0!</v>
      </c>
      <c r="M620" s="37">
        <f>INDEX('Расшифровка отчёта'!H:H,MATCH('Тех отчёт'!A620,'Расшифровка отчёта'!B:B,0))</f>
        <v>0</v>
      </c>
      <c r="N620" s="37">
        <f>IFERROR(INDEX('Расшифровка отчёта'!#REF!,MATCH('Тех отчёт'!A620,'Расшифровка отчёта'!B:B,0)),0)</f>
        <v>0</v>
      </c>
      <c r="O620" s="52">
        <f>INDEX('Расшифровка отчёта'!K:K,MATCH('Тех отчёт'!A620,'Расшифровка отчёта'!B:B,0))</f>
        <v>0</v>
      </c>
      <c r="P620" s="37">
        <f>IFERROR(INDEX(Реклама!#REF!,MATCH('Тех отчёт'!A620,Реклама!#REF!,0)),0)</f>
        <v>0</v>
      </c>
      <c r="Q620" s="37" t="e">
        <f>INDEX('Расшифровка отчёта'!#REF!,MATCH('Тех отчёт'!A620,'Расшифровка отчёта'!B:B,0))</f>
        <v>#REF!</v>
      </c>
      <c r="R620" s="37">
        <f>IFERROR(INDEX('Расшифровка отчёта'!L:L,MATCH('Тех отчёт'!A620,'Расшифровка отчёта'!B:B,0)),0)</f>
        <v>0</v>
      </c>
      <c r="S620" s="37">
        <f>SUMIF(Хранение!I:I,'Тех отчёт'!A620,Хранение!G:G)</f>
        <v>0</v>
      </c>
      <c r="T620" s="55">
        <f t="shared" si="39"/>
        <v>0</v>
      </c>
    </row>
    <row r="621" spans="1:20" x14ac:dyDescent="0.3">
      <c r="A621" s="28" t="s">
        <v>644</v>
      </c>
      <c r="B621" s="37" t="s">
        <v>78</v>
      </c>
      <c r="C621" s="37" t="e">
        <f>INDEX(Себестоимость!B:B,MATCH('Тех отчёт'!A621,Себестоимость!A:A,0))</f>
        <v>#N/A</v>
      </c>
      <c r="D621" s="39">
        <f>SUMIF(Заказы!A:A,'Тех отчёт'!A621,Заказы!J:J)</f>
        <v>0</v>
      </c>
      <c r="E621" s="40">
        <f>SUMIF(Заказы!A:A,'Тех отчёт'!A621,Заказы!F:F)</f>
        <v>0</v>
      </c>
      <c r="F621" s="52">
        <f>INDEX('Расшифровка отчёта'!O:O,MATCH('Тех отчёт'!A621,'Расшифровка отчёта'!B:B,0))</f>
        <v>0</v>
      </c>
      <c r="G621" s="40">
        <f>INDEX('Расшифровка отчёта'!P:P,MATCH('Тех отчёт'!A621,'Расшифровка отчёта'!B:B,0))</f>
        <v>0</v>
      </c>
      <c r="H621" s="41" t="str">
        <f t="shared" si="36"/>
        <v>-</v>
      </c>
      <c r="I621" s="42">
        <f t="shared" si="37"/>
        <v>0</v>
      </c>
      <c r="J621" s="41" t="str">
        <f t="shared" si="38"/>
        <v>-</v>
      </c>
      <c r="L621" s="43" t="e">
        <f>AVERAGEIF('Начисления и компенсации по тов'!A:A,'Тех отчёт'!A621,'Начисления и компенсации по тов'!W:W)</f>
        <v>#DIV/0!</v>
      </c>
      <c r="M621" s="37">
        <f>INDEX('Расшифровка отчёта'!H:H,MATCH('Тех отчёт'!A621,'Расшифровка отчёта'!B:B,0))</f>
        <v>0</v>
      </c>
      <c r="N621" s="37">
        <f>IFERROR(INDEX('Расшифровка отчёта'!#REF!,MATCH('Тех отчёт'!A621,'Расшифровка отчёта'!B:B,0)),0)</f>
        <v>0</v>
      </c>
      <c r="O621" s="52">
        <f>INDEX('Расшифровка отчёта'!K:K,MATCH('Тех отчёт'!A621,'Расшифровка отчёта'!B:B,0))</f>
        <v>0</v>
      </c>
      <c r="P621" s="37">
        <f>IFERROR(INDEX(Реклама!#REF!,MATCH('Тех отчёт'!A621,Реклама!#REF!,0)),0)</f>
        <v>0</v>
      </c>
      <c r="Q621" s="37" t="e">
        <f>INDEX('Расшифровка отчёта'!#REF!,MATCH('Тех отчёт'!A621,'Расшифровка отчёта'!B:B,0))</f>
        <v>#REF!</v>
      </c>
      <c r="R621" s="37">
        <f>IFERROR(INDEX('Расшифровка отчёта'!L:L,MATCH('Тех отчёт'!A621,'Расшифровка отчёта'!B:B,0)),0)</f>
        <v>0</v>
      </c>
      <c r="S621" s="37">
        <f>SUMIF(Хранение!I:I,'Тех отчёт'!A621,Хранение!G:G)</f>
        <v>0</v>
      </c>
      <c r="T621" s="55">
        <f t="shared" si="39"/>
        <v>0</v>
      </c>
    </row>
    <row r="622" spans="1:20" x14ac:dyDescent="0.3">
      <c r="A622" s="28" t="s">
        <v>645</v>
      </c>
      <c r="C622" s="37" t="e">
        <f>INDEX(Себестоимость!B:B,MATCH('Тех отчёт'!A622,Себестоимость!A:A,0))</f>
        <v>#N/A</v>
      </c>
      <c r="D622" s="39">
        <f>SUMIF(Заказы!A:A,'Тех отчёт'!A622,Заказы!J:J)</f>
        <v>0</v>
      </c>
      <c r="E622" s="40">
        <f>SUMIF(Заказы!A:A,'Тех отчёт'!A622,Заказы!F:F)</f>
        <v>0</v>
      </c>
      <c r="F622" s="52">
        <f>INDEX('Расшифровка отчёта'!O:O,MATCH('Тех отчёт'!A622,'Расшифровка отчёта'!B:B,0))</f>
        <v>0</v>
      </c>
      <c r="G622" s="40">
        <f>INDEX('Расшифровка отчёта'!P:P,MATCH('Тех отчёт'!A622,'Расшифровка отчёта'!B:B,0))</f>
        <v>0</v>
      </c>
      <c r="H622" s="41" t="str">
        <f t="shared" si="36"/>
        <v>-</v>
      </c>
      <c r="I622" s="42">
        <f t="shared" si="37"/>
        <v>0</v>
      </c>
      <c r="J622" s="41" t="str">
        <f t="shared" si="38"/>
        <v>-</v>
      </c>
      <c r="L622" s="43" t="e">
        <f>AVERAGEIF('Начисления и компенсации по тов'!A:A,'Тех отчёт'!A622,'Начисления и компенсации по тов'!W:W)</f>
        <v>#DIV/0!</v>
      </c>
      <c r="M622" s="37">
        <f>INDEX('Расшифровка отчёта'!H:H,MATCH('Тех отчёт'!A622,'Расшифровка отчёта'!B:B,0))</f>
        <v>0</v>
      </c>
      <c r="N622" s="37">
        <f>IFERROR(INDEX('Расшифровка отчёта'!#REF!,MATCH('Тех отчёт'!A622,'Расшифровка отчёта'!B:B,0)),0)</f>
        <v>0</v>
      </c>
      <c r="O622" s="52">
        <f>INDEX('Расшифровка отчёта'!K:K,MATCH('Тех отчёт'!A622,'Расшифровка отчёта'!B:B,0))</f>
        <v>0</v>
      </c>
      <c r="P622" s="37">
        <f>IFERROR(INDEX(Реклама!#REF!,MATCH('Тех отчёт'!A622,Реклама!#REF!,0)),0)</f>
        <v>0</v>
      </c>
      <c r="Q622" s="37" t="e">
        <f>INDEX('Расшифровка отчёта'!#REF!,MATCH('Тех отчёт'!A622,'Расшифровка отчёта'!B:B,0))</f>
        <v>#REF!</v>
      </c>
      <c r="R622" s="37">
        <f>IFERROR(INDEX('Расшифровка отчёта'!L:L,MATCH('Тех отчёт'!A622,'Расшифровка отчёта'!B:B,0)),0)</f>
        <v>0</v>
      </c>
      <c r="S622" s="37">
        <f>SUMIF(Хранение!I:I,'Тех отчёт'!A622,Хранение!G:G)</f>
        <v>0</v>
      </c>
      <c r="T622" s="55">
        <f t="shared" si="39"/>
        <v>0</v>
      </c>
    </row>
    <row r="623" spans="1:20" x14ac:dyDescent="0.3">
      <c r="A623" s="28" t="s">
        <v>646</v>
      </c>
      <c r="B623" s="37" t="s">
        <v>21</v>
      </c>
      <c r="C623" s="37" t="e">
        <f>INDEX(Себестоимость!B:B,MATCH('Тех отчёт'!A623,Себестоимость!A:A,0))</f>
        <v>#N/A</v>
      </c>
      <c r="D623" s="39">
        <f>SUMIF(Заказы!A:A,'Тех отчёт'!A623,Заказы!J:J)</f>
        <v>0</v>
      </c>
      <c r="E623" s="40">
        <f>SUMIF(Заказы!A:A,'Тех отчёт'!A623,Заказы!F:F)</f>
        <v>0</v>
      </c>
      <c r="F623" s="52">
        <f>INDEX('Расшифровка отчёта'!O:O,MATCH('Тех отчёт'!A623,'Расшифровка отчёта'!B:B,0))</f>
        <v>0</v>
      </c>
      <c r="G623" s="40">
        <f>INDEX('Расшифровка отчёта'!P:P,MATCH('Тех отчёт'!A623,'Расшифровка отчёта'!B:B,0))</f>
        <v>0</v>
      </c>
      <c r="H623" s="41" t="str">
        <f t="shared" si="36"/>
        <v>-</v>
      </c>
      <c r="I623" s="42">
        <f t="shared" si="37"/>
        <v>0</v>
      </c>
      <c r="J623" s="41" t="str">
        <f t="shared" si="38"/>
        <v>-</v>
      </c>
      <c r="L623" s="43" t="e">
        <f>AVERAGEIF('Начисления и компенсации по тов'!A:A,'Тех отчёт'!A623,'Начисления и компенсации по тов'!W:W)</f>
        <v>#DIV/0!</v>
      </c>
      <c r="M623" s="37">
        <f>INDEX('Расшифровка отчёта'!H:H,MATCH('Тех отчёт'!A623,'Расшифровка отчёта'!B:B,0))</f>
        <v>0</v>
      </c>
      <c r="N623" s="37">
        <f>IFERROR(INDEX('Расшифровка отчёта'!#REF!,MATCH('Тех отчёт'!A623,'Расшифровка отчёта'!B:B,0)),0)</f>
        <v>0</v>
      </c>
      <c r="O623" s="52">
        <f>INDEX('Расшифровка отчёта'!K:K,MATCH('Тех отчёт'!A623,'Расшифровка отчёта'!B:B,0))</f>
        <v>0</v>
      </c>
      <c r="P623" s="37">
        <f>IFERROR(INDEX(Реклама!#REF!,MATCH('Тех отчёт'!A623,Реклама!#REF!,0)),0)</f>
        <v>0</v>
      </c>
      <c r="Q623" s="37" t="e">
        <f>INDEX('Расшифровка отчёта'!#REF!,MATCH('Тех отчёт'!A623,'Расшифровка отчёта'!B:B,0))</f>
        <v>#REF!</v>
      </c>
      <c r="R623" s="37">
        <f>IFERROR(INDEX('Расшифровка отчёта'!L:L,MATCH('Тех отчёт'!A623,'Расшифровка отчёта'!B:B,0)),0)</f>
        <v>0</v>
      </c>
      <c r="S623" s="37">
        <f>SUMIF(Хранение!I:I,'Тех отчёт'!A623,Хранение!G:G)</f>
        <v>0</v>
      </c>
      <c r="T623" s="55">
        <f t="shared" si="39"/>
        <v>0</v>
      </c>
    </row>
    <row r="624" spans="1:20" x14ac:dyDescent="0.3">
      <c r="A624" s="28" t="s">
        <v>647</v>
      </c>
      <c r="B624" s="37" t="s">
        <v>21</v>
      </c>
      <c r="C624" s="37" t="e">
        <f>INDEX(Себестоимость!B:B,MATCH('Тех отчёт'!A624,Себестоимость!A:A,0))</f>
        <v>#N/A</v>
      </c>
      <c r="D624" s="39">
        <f>SUMIF(Заказы!A:A,'Тех отчёт'!A624,Заказы!J:J)</f>
        <v>0</v>
      </c>
      <c r="E624" s="40">
        <f>SUMIF(Заказы!A:A,'Тех отчёт'!A624,Заказы!F:F)</f>
        <v>0</v>
      </c>
      <c r="F624" s="52">
        <f>INDEX('Расшифровка отчёта'!O:O,MATCH('Тех отчёт'!A624,'Расшифровка отчёта'!B:B,0))</f>
        <v>0</v>
      </c>
      <c r="G624" s="40">
        <f>INDEX('Расшифровка отчёта'!P:P,MATCH('Тех отчёт'!A624,'Расшифровка отчёта'!B:B,0))</f>
        <v>0</v>
      </c>
      <c r="H624" s="41" t="str">
        <f t="shared" si="36"/>
        <v>-</v>
      </c>
      <c r="I624" s="42">
        <f t="shared" si="37"/>
        <v>0</v>
      </c>
      <c r="J624" s="41" t="str">
        <f t="shared" si="38"/>
        <v>-</v>
      </c>
      <c r="L624" s="43" t="e">
        <f>AVERAGEIF('Начисления и компенсации по тов'!A:A,'Тех отчёт'!A624,'Начисления и компенсации по тов'!W:W)</f>
        <v>#DIV/0!</v>
      </c>
      <c r="M624" s="37">
        <f>INDEX('Расшифровка отчёта'!H:H,MATCH('Тех отчёт'!A624,'Расшифровка отчёта'!B:B,0))</f>
        <v>0</v>
      </c>
      <c r="N624" s="37">
        <f>IFERROR(INDEX('Расшифровка отчёта'!#REF!,MATCH('Тех отчёт'!A624,'Расшифровка отчёта'!B:B,0)),0)</f>
        <v>0</v>
      </c>
      <c r="O624" s="52">
        <f>INDEX('Расшифровка отчёта'!K:K,MATCH('Тех отчёт'!A624,'Расшифровка отчёта'!B:B,0))</f>
        <v>0</v>
      </c>
      <c r="P624" s="37">
        <f>IFERROR(INDEX(Реклама!#REF!,MATCH('Тех отчёт'!A624,Реклама!#REF!,0)),0)</f>
        <v>0</v>
      </c>
      <c r="Q624" s="37" t="e">
        <f>INDEX('Расшифровка отчёта'!#REF!,MATCH('Тех отчёт'!A624,'Расшифровка отчёта'!B:B,0))</f>
        <v>#REF!</v>
      </c>
      <c r="R624" s="37">
        <f>IFERROR(INDEX('Расшифровка отчёта'!L:L,MATCH('Тех отчёт'!A624,'Расшифровка отчёта'!B:B,0)),0)</f>
        <v>0</v>
      </c>
      <c r="S624" s="37">
        <f>SUMIF(Хранение!I:I,'Тех отчёт'!A624,Хранение!G:G)</f>
        <v>0</v>
      </c>
      <c r="T624" s="55">
        <f t="shared" si="39"/>
        <v>0</v>
      </c>
    </row>
    <row r="625" spans="1:20" x14ac:dyDescent="0.3">
      <c r="A625" s="28" t="s">
        <v>648</v>
      </c>
      <c r="B625" s="37" t="s">
        <v>21</v>
      </c>
      <c r="C625" s="37" t="e">
        <f>INDEX(Себестоимость!B:B,MATCH('Тех отчёт'!A625,Себестоимость!A:A,0))</f>
        <v>#N/A</v>
      </c>
      <c r="D625" s="39">
        <f>SUMIF(Заказы!A:A,'Тех отчёт'!A625,Заказы!J:J)</f>
        <v>0</v>
      </c>
      <c r="E625" s="40">
        <f>SUMIF(Заказы!A:A,'Тех отчёт'!A625,Заказы!F:F)</f>
        <v>0</v>
      </c>
      <c r="F625" s="52">
        <f>INDEX('Расшифровка отчёта'!O:O,MATCH('Тех отчёт'!A625,'Расшифровка отчёта'!B:B,0))</f>
        <v>0</v>
      </c>
      <c r="G625" s="40">
        <f>INDEX('Расшифровка отчёта'!P:P,MATCH('Тех отчёт'!A625,'Расшифровка отчёта'!B:B,0))</f>
        <v>0</v>
      </c>
      <c r="H625" s="41" t="str">
        <f t="shared" si="36"/>
        <v>-</v>
      </c>
      <c r="I625" s="42">
        <f t="shared" si="37"/>
        <v>0</v>
      </c>
      <c r="J625" s="41" t="str">
        <f t="shared" si="38"/>
        <v>-</v>
      </c>
      <c r="L625" s="43" t="e">
        <f>AVERAGEIF('Начисления и компенсации по тов'!A:A,'Тех отчёт'!A625,'Начисления и компенсации по тов'!W:W)</f>
        <v>#DIV/0!</v>
      </c>
      <c r="M625" s="37">
        <f>INDEX('Расшифровка отчёта'!H:H,MATCH('Тех отчёт'!A625,'Расшифровка отчёта'!B:B,0))</f>
        <v>0</v>
      </c>
      <c r="N625" s="37">
        <f>IFERROR(INDEX('Расшифровка отчёта'!#REF!,MATCH('Тех отчёт'!A625,'Расшифровка отчёта'!B:B,0)),0)</f>
        <v>0</v>
      </c>
      <c r="O625" s="52">
        <f>INDEX('Расшифровка отчёта'!K:K,MATCH('Тех отчёт'!A625,'Расшифровка отчёта'!B:B,0))</f>
        <v>0</v>
      </c>
      <c r="P625" s="37">
        <f>IFERROR(INDEX(Реклама!#REF!,MATCH('Тех отчёт'!A625,Реклама!#REF!,0)),0)</f>
        <v>0</v>
      </c>
      <c r="Q625" s="37" t="e">
        <f>INDEX('Расшифровка отчёта'!#REF!,MATCH('Тех отчёт'!A625,'Расшифровка отчёта'!B:B,0))</f>
        <v>#REF!</v>
      </c>
      <c r="R625" s="37">
        <f>IFERROR(INDEX('Расшифровка отчёта'!L:L,MATCH('Тех отчёт'!A625,'Расшифровка отчёта'!B:B,0)),0)</f>
        <v>0</v>
      </c>
      <c r="S625" s="37">
        <f>SUMIF(Хранение!I:I,'Тех отчёт'!A625,Хранение!G:G)</f>
        <v>0</v>
      </c>
      <c r="T625" s="55">
        <f t="shared" si="39"/>
        <v>0</v>
      </c>
    </row>
    <row r="626" spans="1:20" x14ac:dyDescent="0.3">
      <c r="A626" s="28" t="s">
        <v>649</v>
      </c>
      <c r="B626" s="37" t="s">
        <v>21</v>
      </c>
      <c r="C626" s="37" t="e">
        <f>INDEX(Себестоимость!B:B,MATCH('Тех отчёт'!A626,Себестоимость!A:A,0))</f>
        <v>#N/A</v>
      </c>
      <c r="D626" s="39">
        <f>SUMIF(Заказы!A:A,'Тех отчёт'!A626,Заказы!J:J)</f>
        <v>0</v>
      </c>
      <c r="E626" s="40">
        <f>SUMIF(Заказы!A:A,'Тех отчёт'!A626,Заказы!F:F)</f>
        <v>0</v>
      </c>
      <c r="F626" s="52">
        <f>INDEX('Расшифровка отчёта'!O:O,MATCH('Тех отчёт'!A626,'Расшифровка отчёта'!B:B,0))</f>
        <v>0</v>
      </c>
      <c r="G626" s="40">
        <f>INDEX('Расшифровка отчёта'!P:P,MATCH('Тех отчёт'!A626,'Расшифровка отчёта'!B:B,0))</f>
        <v>0</v>
      </c>
      <c r="H626" s="41" t="str">
        <f t="shared" si="36"/>
        <v>-</v>
      </c>
      <c r="I626" s="42">
        <f t="shared" si="37"/>
        <v>0</v>
      </c>
      <c r="J626" s="41" t="str">
        <f t="shared" si="38"/>
        <v>-</v>
      </c>
      <c r="L626" s="43" t="e">
        <f>AVERAGEIF('Начисления и компенсации по тов'!A:A,'Тех отчёт'!A626,'Начисления и компенсации по тов'!W:W)</f>
        <v>#DIV/0!</v>
      </c>
      <c r="M626" s="37">
        <f>INDEX('Расшифровка отчёта'!H:H,MATCH('Тех отчёт'!A626,'Расшифровка отчёта'!B:B,0))</f>
        <v>0</v>
      </c>
      <c r="N626" s="37">
        <f>IFERROR(INDEX('Расшифровка отчёта'!#REF!,MATCH('Тех отчёт'!A626,'Расшифровка отчёта'!B:B,0)),0)</f>
        <v>0</v>
      </c>
      <c r="O626" s="52">
        <f>INDEX('Расшифровка отчёта'!K:K,MATCH('Тех отчёт'!A626,'Расшифровка отчёта'!B:B,0))</f>
        <v>0</v>
      </c>
      <c r="P626" s="37">
        <f>IFERROR(INDEX(Реклама!#REF!,MATCH('Тех отчёт'!A626,Реклама!#REF!,0)),0)</f>
        <v>0</v>
      </c>
      <c r="Q626" s="37" t="e">
        <f>INDEX('Расшифровка отчёта'!#REF!,MATCH('Тех отчёт'!A626,'Расшифровка отчёта'!B:B,0))</f>
        <v>#REF!</v>
      </c>
      <c r="R626" s="37">
        <f>IFERROR(INDEX('Расшифровка отчёта'!L:L,MATCH('Тех отчёт'!A626,'Расшифровка отчёта'!B:B,0)),0)</f>
        <v>0</v>
      </c>
      <c r="S626" s="37">
        <f>SUMIF(Хранение!I:I,'Тех отчёт'!A626,Хранение!G:G)</f>
        <v>0</v>
      </c>
      <c r="T626" s="55">
        <f t="shared" si="39"/>
        <v>0</v>
      </c>
    </row>
    <row r="627" spans="1:20" x14ac:dyDescent="0.3">
      <c r="A627" s="28" t="s">
        <v>650</v>
      </c>
      <c r="B627" s="37" t="s">
        <v>21</v>
      </c>
      <c r="C627" s="37" t="e">
        <f>INDEX(Себестоимость!B:B,MATCH('Тех отчёт'!A627,Себестоимость!A:A,0))</f>
        <v>#N/A</v>
      </c>
      <c r="D627" s="39">
        <f>SUMIF(Заказы!A:A,'Тех отчёт'!A627,Заказы!J:J)</f>
        <v>0</v>
      </c>
      <c r="E627" s="40">
        <f>SUMIF(Заказы!A:A,'Тех отчёт'!A627,Заказы!F:F)</f>
        <v>0</v>
      </c>
      <c r="F627" s="52">
        <f>INDEX('Расшифровка отчёта'!O:O,MATCH('Тех отчёт'!A627,'Расшифровка отчёта'!B:B,0))</f>
        <v>0</v>
      </c>
      <c r="G627" s="40">
        <f>INDEX('Расшифровка отчёта'!P:P,MATCH('Тех отчёт'!A627,'Расшифровка отчёта'!B:B,0))</f>
        <v>0</v>
      </c>
      <c r="H627" s="41" t="str">
        <f t="shared" si="36"/>
        <v>-</v>
      </c>
      <c r="I627" s="42">
        <f t="shared" si="37"/>
        <v>0</v>
      </c>
      <c r="J627" s="41" t="str">
        <f t="shared" si="38"/>
        <v>-</v>
      </c>
      <c r="L627" s="43" t="e">
        <f>AVERAGEIF('Начисления и компенсации по тов'!A:A,'Тех отчёт'!A627,'Начисления и компенсации по тов'!W:W)</f>
        <v>#DIV/0!</v>
      </c>
      <c r="M627" s="37">
        <f>INDEX('Расшифровка отчёта'!H:H,MATCH('Тех отчёт'!A627,'Расшифровка отчёта'!B:B,0))</f>
        <v>0</v>
      </c>
      <c r="N627" s="37">
        <f>IFERROR(INDEX('Расшифровка отчёта'!#REF!,MATCH('Тех отчёт'!A627,'Расшифровка отчёта'!B:B,0)),0)</f>
        <v>0</v>
      </c>
      <c r="O627" s="52">
        <f>INDEX('Расшифровка отчёта'!K:K,MATCH('Тех отчёт'!A627,'Расшифровка отчёта'!B:B,0))</f>
        <v>0</v>
      </c>
      <c r="P627" s="37">
        <f>IFERROR(INDEX(Реклама!#REF!,MATCH('Тех отчёт'!A627,Реклама!#REF!,0)),0)</f>
        <v>0</v>
      </c>
      <c r="Q627" s="37" t="e">
        <f>INDEX('Расшифровка отчёта'!#REF!,MATCH('Тех отчёт'!A627,'Расшифровка отчёта'!B:B,0))</f>
        <v>#REF!</v>
      </c>
      <c r="R627" s="37">
        <f>IFERROR(INDEX('Расшифровка отчёта'!L:L,MATCH('Тех отчёт'!A627,'Расшифровка отчёта'!B:B,0)),0)</f>
        <v>0</v>
      </c>
      <c r="S627" s="37">
        <f>SUMIF(Хранение!I:I,'Тех отчёт'!A627,Хранение!G:G)</f>
        <v>0</v>
      </c>
      <c r="T627" s="55">
        <f t="shared" si="39"/>
        <v>0</v>
      </c>
    </row>
    <row r="628" spans="1:20" x14ac:dyDescent="0.3">
      <c r="A628" s="28" t="s">
        <v>651</v>
      </c>
      <c r="B628" s="37" t="s">
        <v>21</v>
      </c>
      <c r="C628" s="37" t="e">
        <f>INDEX(Себестоимость!B:B,MATCH('Тех отчёт'!A628,Себестоимость!A:A,0))</f>
        <v>#N/A</v>
      </c>
      <c r="D628" s="39">
        <f>SUMIF(Заказы!A:A,'Тех отчёт'!A628,Заказы!J:J)</f>
        <v>0</v>
      </c>
      <c r="E628" s="40">
        <f>SUMIF(Заказы!A:A,'Тех отчёт'!A628,Заказы!F:F)</f>
        <v>0</v>
      </c>
      <c r="F628" s="52">
        <f>INDEX('Расшифровка отчёта'!O:O,MATCH('Тех отчёт'!A628,'Расшифровка отчёта'!B:B,0))</f>
        <v>0</v>
      </c>
      <c r="G628" s="40">
        <f>INDEX('Расшифровка отчёта'!P:P,MATCH('Тех отчёт'!A628,'Расшифровка отчёта'!B:B,0))</f>
        <v>0</v>
      </c>
      <c r="H628" s="41" t="str">
        <f t="shared" si="36"/>
        <v>-</v>
      </c>
      <c r="I628" s="42">
        <f t="shared" si="37"/>
        <v>0</v>
      </c>
      <c r="J628" s="41" t="str">
        <f t="shared" si="38"/>
        <v>-</v>
      </c>
      <c r="L628" s="43" t="e">
        <f>AVERAGEIF('Начисления и компенсации по тов'!A:A,'Тех отчёт'!A628,'Начисления и компенсации по тов'!W:W)</f>
        <v>#DIV/0!</v>
      </c>
      <c r="M628" s="37">
        <f>INDEX('Расшифровка отчёта'!H:H,MATCH('Тех отчёт'!A628,'Расшифровка отчёта'!B:B,0))</f>
        <v>0</v>
      </c>
      <c r="N628" s="37">
        <f>IFERROR(INDEX('Расшифровка отчёта'!#REF!,MATCH('Тех отчёт'!A628,'Расшифровка отчёта'!B:B,0)),0)</f>
        <v>0</v>
      </c>
      <c r="O628" s="52">
        <f>INDEX('Расшифровка отчёта'!K:K,MATCH('Тех отчёт'!A628,'Расшифровка отчёта'!B:B,0))</f>
        <v>0</v>
      </c>
      <c r="P628" s="37">
        <f>IFERROR(INDEX(Реклама!#REF!,MATCH('Тех отчёт'!A628,Реклама!#REF!,0)),0)</f>
        <v>0</v>
      </c>
      <c r="Q628" s="37" t="e">
        <f>INDEX('Расшифровка отчёта'!#REF!,MATCH('Тех отчёт'!A628,'Расшифровка отчёта'!B:B,0))</f>
        <v>#REF!</v>
      </c>
      <c r="R628" s="37">
        <f>IFERROR(INDEX('Расшифровка отчёта'!L:L,MATCH('Тех отчёт'!A628,'Расшифровка отчёта'!B:B,0)),0)</f>
        <v>0</v>
      </c>
      <c r="S628" s="37">
        <f>SUMIF(Хранение!I:I,'Тех отчёт'!A628,Хранение!G:G)</f>
        <v>0</v>
      </c>
      <c r="T628" s="55">
        <f t="shared" si="39"/>
        <v>0</v>
      </c>
    </row>
    <row r="629" spans="1:20" x14ac:dyDescent="0.3">
      <c r="A629" s="28" t="s">
        <v>652</v>
      </c>
      <c r="B629" s="37" t="s">
        <v>21</v>
      </c>
      <c r="C629" s="37" t="e">
        <f>INDEX(Себестоимость!B:B,MATCH('Тех отчёт'!A629,Себестоимость!A:A,0))</f>
        <v>#N/A</v>
      </c>
      <c r="D629" s="39">
        <f>SUMIF(Заказы!A:A,'Тех отчёт'!A629,Заказы!J:J)</f>
        <v>0</v>
      </c>
      <c r="E629" s="40">
        <f>SUMIF(Заказы!A:A,'Тех отчёт'!A629,Заказы!F:F)</f>
        <v>0</v>
      </c>
      <c r="F629" s="52">
        <f>INDEX('Расшифровка отчёта'!O:O,MATCH('Тех отчёт'!A629,'Расшифровка отчёта'!B:B,0))</f>
        <v>0</v>
      </c>
      <c r="G629" s="40">
        <f>INDEX('Расшифровка отчёта'!P:P,MATCH('Тех отчёт'!A629,'Расшифровка отчёта'!B:B,0))</f>
        <v>0</v>
      </c>
      <c r="H629" s="41" t="str">
        <f t="shared" si="36"/>
        <v>-</v>
      </c>
      <c r="I629" s="42">
        <f t="shared" si="37"/>
        <v>0</v>
      </c>
      <c r="J629" s="41" t="str">
        <f t="shared" si="38"/>
        <v>-</v>
      </c>
      <c r="L629" s="43" t="e">
        <f>AVERAGEIF('Начисления и компенсации по тов'!A:A,'Тех отчёт'!A629,'Начисления и компенсации по тов'!W:W)</f>
        <v>#DIV/0!</v>
      </c>
      <c r="M629" s="37">
        <f>INDEX('Расшифровка отчёта'!H:H,MATCH('Тех отчёт'!A629,'Расшифровка отчёта'!B:B,0))</f>
        <v>0</v>
      </c>
      <c r="N629" s="37">
        <f>IFERROR(INDEX('Расшифровка отчёта'!#REF!,MATCH('Тех отчёт'!A629,'Расшифровка отчёта'!B:B,0)),0)</f>
        <v>0</v>
      </c>
      <c r="O629" s="52">
        <f>INDEX('Расшифровка отчёта'!K:K,MATCH('Тех отчёт'!A629,'Расшифровка отчёта'!B:B,0))</f>
        <v>0</v>
      </c>
      <c r="P629" s="37">
        <f>IFERROR(INDEX(Реклама!#REF!,MATCH('Тех отчёт'!A629,Реклама!#REF!,0)),0)</f>
        <v>0</v>
      </c>
      <c r="Q629" s="37" t="e">
        <f>INDEX('Расшифровка отчёта'!#REF!,MATCH('Тех отчёт'!A629,'Расшифровка отчёта'!B:B,0))</f>
        <v>#REF!</v>
      </c>
      <c r="R629" s="37">
        <f>IFERROR(INDEX('Расшифровка отчёта'!L:L,MATCH('Тех отчёт'!A629,'Расшифровка отчёта'!B:B,0)),0)</f>
        <v>0</v>
      </c>
      <c r="S629" s="37">
        <f>SUMIF(Хранение!I:I,'Тех отчёт'!A629,Хранение!G:G)</f>
        <v>0</v>
      </c>
      <c r="T629" s="55">
        <f t="shared" si="39"/>
        <v>0</v>
      </c>
    </row>
    <row r="630" spans="1:20" x14ac:dyDescent="0.3">
      <c r="A630" s="28" t="s">
        <v>653</v>
      </c>
      <c r="B630" s="37" t="s">
        <v>21</v>
      </c>
      <c r="C630" s="37" t="e">
        <f>INDEX(Себестоимость!B:B,MATCH('Тех отчёт'!A630,Себестоимость!A:A,0))</f>
        <v>#N/A</v>
      </c>
      <c r="D630" s="39">
        <f>SUMIF(Заказы!A:A,'Тех отчёт'!A630,Заказы!J:J)</f>
        <v>0</v>
      </c>
      <c r="E630" s="40">
        <f>SUMIF(Заказы!A:A,'Тех отчёт'!A630,Заказы!F:F)</f>
        <v>0</v>
      </c>
      <c r="F630" s="52">
        <f>INDEX('Расшифровка отчёта'!O:O,MATCH('Тех отчёт'!A630,'Расшифровка отчёта'!B:B,0))</f>
        <v>0</v>
      </c>
      <c r="G630" s="40">
        <f>INDEX('Расшифровка отчёта'!P:P,MATCH('Тех отчёт'!A630,'Расшифровка отчёта'!B:B,0))</f>
        <v>0</v>
      </c>
      <c r="H630" s="41" t="str">
        <f t="shared" si="36"/>
        <v>-</v>
      </c>
      <c r="I630" s="42">
        <f t="shared" si="37"/>
        <v>0</v>
      </c>
      <c r="J630" s="41" t="str">
        <f t="shared" si="38"/>
        <v>-</v>
      </c>
      <c r="L630" s="43" t="e">
        <f>AVERAGEIF('Начисления и компенсации по тов'!A:A,'Тех отчёт'!A630,'Начисления и компенсации по тов'!W:W)</f>
        <v>#DIV/0!</v>
      </c>
      <c r="M630" s="37">
        <f>INDEX('Расшифровка отчёта'!H:H,MATCH('Тех отчёт'!A630,'Расшифровка отчёта'!B:B,0))</f>
        <v>0</v>
      </c>
      <c r="N630" s="37">
        <f>IFERROR(INDEX('Расшифровка отчёта'!#REF!,MATCH('Тех отчёт'!A630,'Расшифровка отчёта'!B:B,0)),0)</f>
        <v>0</v>
      </c>
      <c r="O630" s="52">
        <f>INDEX('Расшифровка отчёта'!K:K,MATCH('Тех отчёт'!A630,'Расшифровка отчёта'!B:B,0))</f>
        <v>0</v>
      </c>
      <c r="P630" s="37">
        <f>IFERROR(INDEX(Реклама!#REF!,MATCH('Тех отчёт'!A630,Реклама!#REF!,0)),0)</f>
        <v>0</v>
      </c>
      <c r="Q630" s="37" t="e">
        <f>INDEX('Расшифровка отчёта'!#REF!,MATCH('Тех отчёт'!A630,'Расшифровка отчёта'!B:B,0))</f>
        <v>#REF!</v>
      </c>
      <c r="R630" s="37">
        <f>IFERROR(INDEX('Расшифровка отчёта'!L:L,MATCH('Тех отчёт'!A630,'Расшифровка отчёта'!B:B,0)),0)</f>
        <v>0</v>
      </c>
      <c r="S630" s="37">
        <f>SUMIF(Хранение!I:I,'Тех отчёт'!A630,Хранение!G:G)</f>
        <v>0</v>
      </c>
      <c r="T630" s="55">
        <f t="shared" si="39"/>
        <v>0</v>
      </c>
    </row>
    <row r="631" spans="1:20" x14ac:dyDescent="0.3">
      <c r="A631" s="28" t="s">
        <v>654</v>
      </c>
      <c r="B631" s="37" t="s">
        <v>21</v>
      </c>
      <c r="C631" s="37" t="e">
        <f>INDEX(Себестоимость!B:B,MATCH('Тех отчёт'!A631,Себестоимость!A:A,0))</f>
        <v>#N/A</v>
      </c>
      <c r="D631" s="39">
        <f>SUMIF(Заказы!A:A,'Тех отчёт'!A631,Заказы!J:J)</f>
        <v>0</v>
      </c>
      <c r="E631" s="40">
        <f>SUMIF(Заказы!A:A,'Тех отчёт'!A631,Заказы!F:F)</f>
        <v>0</v>
      </c>
      <c r="F631" s="52">
        <f>INDEX('Расшифровка отчёта'!O:O,MATCH('Тех отчёт'!A631,'Расшифровка отчёта'!B:B,0))</f>
        <v>0</v>
      </c>
      <c r="G631" s="40">
        <f>INDEX('Расшифровка отчёта'!P:P,MATCH('Тех отчёт'!A631,'Расшифровка отчёта'!B:B,0))</f>
        <v>0</v>
      </c>
      <c r="H631" s="41" t="str">
        <f t="shared" si="36"/>
        <v>-</v>
      </c>
      <c r="I631" s="42">
        <f t="shared" si="37"/>
        <v>0</v>
      </c>
      <c r="J631" s="41" t="str">
        <f t="shared" si="38"/>
        <v>-</v>
      </c>
      <c r="L631" s="43" t="e">
        <f>AVERAGEIF('Начисления и компенсации по тов'!A:A,'Тех отчёт'!A631,'Начисления и компенсации по тов'!W:W)</f>
        <v>#DIV/0!</v>
      </c>
      <c r="M631" s="37">
        <f>INDEX('Расшифровка отчёта'!H:H,MATCH('Тех отчёт'!A631,'Расшифровка отчёта'!B:B,0))</f>
        <v>0</v>
      </c>
      <c r="N631" s="37">
        <f>IFERROR(INDEX('Расшифровка отчёта'!#REF!,MATCH('Тех отчёт'!A631,'Расшифровка отчёта'!B:B,0)),0)</f>
        <v>0</v>
      </c>
      <c r="O631" s="52">
        <f>INDEX('Расшифровка отчёта'!K:K,MATCH('Тех отчёт'!A631,'Расшифровка отчёта'!B:B,0))</f>
        <v>0</v>
      </c>
      <c r="P631" s="37">
        <f>IFERROR(INDEX(Реклама!#REF!,MATCH('Тех отчёт'!A631,Реклама!#REF!,0)),0)</f>
        <v>0</v>
      </c>
      <c r="Q631" s="37" t="e">
        <f>INDEX('Расшифровка отчёта'!#REF!,MATCH('Тех отчёт'!A631,'Расшифровка отчёта'!B:B,0))</f>
        <v>#REF!</v>
      </c>
      <c r="R631" s="37">
        <f>IFERROR(INDEX('Расшифровка отчёта'!L:L,MATCH('Тех отчёт'!A631,'Расшифровка отчёта'!B:B,0)),0)</f>
        <v>0</v>
      </c>
      <c r="S631" s="37">
        <f>SUMIF(Хранение!I:I,'Тех отчёт'!A631,Хранение!G:G)</f>
        <v>0</v>
      </c>
      <c r="T631" s="55">
        <f t="shared" si="39"/>
        <v>0</v>
      </c>
    </row>
    <row r="632" spans="1:20" x14ac:dyDescent="0.3">
      <c r="A632" s="28" t="s">
        <v>655</v>
      </c>
      <c r="B632" s="37" t="s">
        <v>21</v>
      </c>
      <c r="C632" s="37" t="e">
        <f>INDEX(Себестоимость!B:B,MATCH('Тех отчёт'!A632,Себестоимость!A:A,0))</f>
        <v>#N/A</v>
      </c>
      <c r="D632" s="39">
        <f>SUMIF(Заказы!A:A,'Тех отчёт'!A632,Заказы!J:J)</f>
        <v>0</v>
      </c>
      <c r="E632" s="40">
        <f>SUMIF(Заказы!A:A,'Тех отчёт'!A632,Заказы!F:F)</f>
        <v>0</v>
      </c>
      <c r="F632" s="52">
        <f>INDEX('Расшифровка отчёта'!O:O,MATCH('Тех отчёт'!A632,'Расшифровка отчёта'!B:B,0))</f>
        <v>0</v>
      </c>
      <c r="G632" s="40">
        <f>INDEX('Расшифровка отчёта'!P:P,MATCH('Тех отчёт'!A632,'Расшифровка отчёта'!B:B,0))</f>
        <v>0</v>
      </c>
      <c r="H632" s="41" t="str">
        <f t="shared" si="36"/>
        <v>-</v>
      </c>
      <c r="I632" s="42">
        <f t="shared" si="37"/>
        <v>0</v>
      </c>
      <c r="J632" s="41" t="str">
        <f t="shared" si="38"/>
        <v>-</v>
      </c>
      <c r="L632" s="43" t="e">
        <f>AVERAGEIF('Начисления и компенсации по тов'!A:A,'Тех отчёт'!A632,'Начисления и компенсации по тов'!W:W)</f>
        <v>#DIV/0!</v>
      </c>
      <c r="M632" s="37">
        <f>INDEX('Расшифровка отчёта'!H:H,MATCH('Тех отчёт'!A632,'Расшифровка отчёта'!B:B,0))</f>
        <v>0</v>
      </c>
      <c r="N632" s="37">
        <f>IFERROR(INDEX('Расшифровка отчёта'!#REF!,MATCH('Тех отчёт'!A632,'Расшифровка отчёта'!B:B,0)),0)</f>
        <v>0</v>
      </c>
      <c r="O632" s="52">
        <f>INDEX('Расшифровка отчёта'!K:K,MATCH('Тех отчёт'!A632,'Расшифровка отчёта'!B:B,0))</f>
        <v>0</v>
      </c>
      <c r="P632" s="37">
        <f>IFERROR(INDEX(Реклама!#REF!,MATCH('Тех отчёт'!A632,Реклама!#REF!,0)),0)</f>
        <v>0</v>
      </c>
      <c r="Q632" s="37" t="e">
        <f>INDEX('Расшифровка отчёта'!#REF!,MATCH('Тех отчёт'!A632,'Расшифровка отчёта'!B:B,0))</f>
        <v>#REF!</v>
      </c>
      <c r="R632" s="37">
        <f>IFERROR(INDEX('Расшифровка отчёта'!L:L,MATCH('Тех отчёт'!A632,'Расшифровка отчёта'!B:B,0)),0)</f>
        <v>0</v>
      </c>
      <c r="S632" s="37">
        <f>SUMIF(Хранение!I:I,'Тех отчёт'!A632,Хранение!G:G)</f>
        <v>0</v>
      </c>
      <c r="T632" s="55">
        <f t="shared" si="39"/>
        <v>0</v>
      </c>
    </row>
    <row r="633" spans="1:20" x14ac:dyDescent="0.3">
      <c r="A633" s="28" t="s">
        <v>656</v>
      </c>
      <c r="B633" s="37" t="s">
        <v>21</v>
      </c>
      <c r="C633" s="37" t="e">
        <f>INDEX(Себестоимость!B:B,MATCH('Тех отчёт'!A633,Себестоимость!A:A,0))</f>
        <v>#N/A</v>
      </c>
      <c r="D633" s="39">
        <f>SUMIF(Заказы!A:A,'Тех отчёт'!A633,Заказы!J:J)</f>
        <v>0</v>
      </c>
      <c r="E633" s="40">
        <f>SUMIF(Заказы!A:A,'Тех отчёт'!A633,Заказы!F:F)</f>
        <v>0</v>
      </c>
      <c r="F633" s="52">
        <f>INDEX('Расшифровка отчёта'!O:O,MATCH('Тех отчёт'!A633,'Расшифровка отчёта'!B:B,0))</f>
        <v>0</v>
      </c>
      <c r="G633" s="40">
        <f>INDEX('Расшифровка отчёта'!P:P,MATCH('Тех отчёт'!A633,'Расшифровка отчёта'!B:B,0))</f>
        <v>0</v>
      </c>
      <c r="H633" s="41" t="str">
        <f t="shared" si="36"/>
        <v>-</v>
      </c>
      <c r="I633" s="42">
        <f t="shared" si="37"/>
        <v>0</v>
      </c>
      <c r="J633" s="41" t="str">
        <f t="shared" si="38"/>
        <v>-</v>
      </c>
      <c r="L633" s="43" t="e">
        <f>AVERAGEIF('Начисления и компенсации по тов'!A:A,'Тех отчёт'!A633,'Начисления и компенсации по тов'!W:W)</f>
        <v>#DIV/0!</v>
      </c>
      <c r="M633" s="37">
        <f>INDEX('Расшифровка отчёта'!H:H,MATCH('Тех отчёт'!A633,'Расшифровка отчёта'!B:B,0))</f>
        <v>0</v>
      </c>
      <c r="N633" s="37">
        <f>IFERROR(INDEX('Расшифровка отчёта'!#REF!,MATCH('Тех отчёт'!A633,'Расшифровка отчёта'!B:B,0)),0)</f>
        <v>0</v>
      </c>
      <c r="O633" s="52">
        <f>INDEX('Расшифровка отчёта'!K:K,MATCH('Тех отчёт'!A633,'Расшифровка отчёта'!B:B,0))</f>
        <v>0</v>
      </c>
      <c r="P633" s="37">
        <f>IFERROR(INDEX(Реклама!#REF!,MATCH('Тех отчёт'!A633,Реклама!#REF!,0)),0)</f>
        <v>0</v>
      </c>
      <c r="Q633" s="37" t="e">
        <f>INDEX('Расшифровка отчёта'!#REF!,MATCH('Тех отчёт'!A633,'Расшифровка отчёта'!B:B,0))</f>
        <v>#REF!</v>
      </c>
      <c r="R633" s="37">
        <f>IFERROR(INDEX('Расшифровка отчёта'!L:L,MATCH('Тех отчёт'!A633,'Расшифровка отчёта'!B:B,0)),0)</f>
        <v>0</v>
      </c>
      <c r="S633" s="37">
        <f>SUMIF(Хранение!I:I,'Тех отчёт'!A633,Хранение!G:G)</f>
        <v>0</v>
      </c>
      <c r="T633" s="55">
        <f t="shared" si="39"/>
        <v>0</v>
      </c>
    </row>
    <row r="634" spans="1:20" x14ac:dyDescent="0.3">
      <c r="A634" s="28" t="s">
        <v>657</v>
      </c>
      <c r="B634" s="37" t="s">
        <v>21</v>
      </c>
      <c r="C634" s="37" t="e">
        <f>INDEX(Себестоимость!B:B,MATCH('Тех отчёт'!A634,Себестоимость!A:A,0))</f>
        <v>#N/A</v>
      </c>
      <c r="D634" s="39">
        <f>SUMIF(Заказы!A:A,'Тех отчёт'!A634,Заказы!J:J)</f>
        <v>0</v>
      </c>
      <c r="E634" s="40">
        <f>SUMIF(Заказы!A:A,'Тех отчёт'!A634,Заказы!F:F)</f>
        <v>0</v>
      </c>
      <c r="F634" s="52">
        <f>INDEX('Расшифровка отчёта'!O:O,MATCH('Тех отчёт'!A634,'Расшифровка отчёта'!B:B,0))</f>
        <v>0</v>
      </c>
      <c r="G634" s="40">
        <f>INDEX('Расшифровка отчёта'!P:P,MATCH('Тех отчёт'!A634,'Расшифровка отчёта'!B:B,0))</f>
        <v>0</v>
      </c>
      <c r="H634" s="41" t="str">
        <f t="shared" si="36"/>
        <v>-</v>
      </c>
      <c r="I634" s="42">
        <f t="shared" si="37"/>
        <v>0</v>
      </c>
      <c r="J634" s="41" t="str">
        <f t="shared" si="38"/>
        <v>-</v>
      </c>
      <c r="L634" s="43" t="e">
        <f>AVERAGEIF('Начисления и компенсации по тов'!A:A,'Тех отчёт'!A634,'Начисления и компенсации по тов'!W:W)</f>
        <v>#DIV/0!</v>
      </c>
      <c r="M634" s="37">
        <f>INDEX('Расшифровка отчёта'!H:H,MATCH('Тех отчёт'!A634,'Расшифровка отчёта'!B:B,0))</f>
        <v>0</v>
      </c>
      <c r="N634" s="37">
        <f>IFERROR(INDEX('Расшифровка отчёта'!#REF!,MATCH('Тех отчёт'!A634,'Расшифровка отчёта'!B:B,0)),0)</f>
        <v>0</v>
      </c>
      <c r="O634" s="52">
        <f>INDEX('Расшифровка отчёта'!K:K,MATCH('Тех отчёт'!A634,'Расшифровка отчёта'!B:B,0))</f>
        <v>0</v>
      </c>
      <c r="P634" s="37">
        <f>IFERROR(INDEX(Реклама!#REF!,MATCH('Тех отчёт'!A634,Реклама!#REF!,0)),0)</f>
        <v>0</v>
      </c>
      <c r="Q634" s="37" t="e">
        <f>INDEX('Расшифровка отчёта'!#REF!,MATCH('Тех отчёт'!A634,'Расшифровка отчёта'!B:B,0))</f>
        <v>#REF!</v>
      </c>
      <c r="R634" s="37">
        <f>IFERROR(INDEX('Расшифровка отчёта'!L:L,MATCH('Тех отчёт'!A634,'Расшифровка отчёта'!B:B,0)),0)</f>
        <v>0</v>
      </c>
      <c r="S634" s="37">
        <f>SUMIF(Хранение!I:I,'Тех отчёт'!A634,Хранение!G:G)</f>
        <v>0</v>
      </c>
      <c r="T634" s="55">
        <f t="shared" si="39"/>
        <v>0</v>
      </c>
    </row>
    <row r="635" spans="1:20" x14ac:dyDescent="0.3">
      <c r="A635" s="28" t="s">
        <v>658</v>
      </c>
      <c r="B635" s="37" t="s">
        <v>21</v>
      </c>
      <c r="C635" s="37" t="e">
        <f>INDEX(Себестоимость!B:B,MATCH('Тех отчёт'!A635,Себестоимость!A:A,0))</f>
        <v>#N/A</v>
      </c>
      <c r="D635" s="39">
        <f>SUMIF(Заказы!A:A,'Тех отчёт'!A635,Заказы!J:J)</f>
        <v>0</v>
      </c>
      <c r="E635" s="40">
        <f>SUMIF(Заказы!A:A,'Тех отчёт'!A635,Заказы!F:F)</f>
        <v>0</v>
      </c>
      <c r="F635" s="52">
        <f>INDEX('Расшифровка отчёта'!O:O,MATCH('Тех отчёт'!A635,'Расшифровка отчёта'!B:B,0))</f>
        <v>0</v>
      </c>
      <c r="G635" s="40">
        <f>INDEX('Расшифровка отчёта'!P:P,MATCH('Тех отчёт'!A635,'Расшифровка отчёта'!B:B,0))</f>
        <v>0</v>
      </c>
      <c r="H635" s="41" t="str">
        <f t="shared" si="36"/>
        <v>-</v>
      </c>
      <c r="I635" s="42">
        <f t="shared" si="37"/>
        <v>0</v>
      </c>
      <c r="J635" s="41" t="str">
        <f t="shared" si="38"/>
        <v>-</v>
      </c>
      <c r="L635" s="43" t="e">
        <f>AVERAGEIF('Начисления и компенсации по тов'!A:A,'Тех отчёт'!A635,'Начисления и компенсации по тов'!W:W)</f>
        <v>#DIV/0!</v>
      </c>
      <c r="M635" s="37">
        <f>INDEX('Расшифровка отчёта'!H:H,MATCH('Тех отчёт'!A635,'Расшифровка отчёта'!B:B,0))</f>
        <v>0</v>
      </c>
      <c r="N635" s="37">
        <f>IFERROR(INDEX('Расшифровка отчёта'!#REF!,MATCH('Тех отчёт'!A635,'Расшифровка отчёта'!B:B,0)),0)</f>
        <v>0</v>
      </c>
      <c r="O635" s="52">
        <f>INDEX('Расшифровка отчёта'!K:K,MATCH('Тех отчёт'!A635,'Расшифровка отчёта'!B:B,0))</f>
        <v>0</v>
      </c>
      <c r="P635" s="37">
        <f>IFERROR(INDEX(Реклама!#REF!,MATCH('Тех отчёт'!A635,Реклама!#REF!,0)),0)</f>
        <v>0</v>
      </c>
      <c r="Q635" s="37" t="e">
        <f>INDEX('Расшифровка отчёта'!#REF!,MATCH('Тех отчёт'!A635,'Расшифровка отчёта'!B:B,0))</f>
        <v>#REF!</v>
      </c>
      <c r="R635" s="37">
        <f>IFERROR(INDEX('Расшифровка отчёта'!L:L,MATCH('Тех отчёт'!A635,'Расшифровка отчёта'!B:B,0)),0)</f>
        <v>0</v>
      </c>
      <c r="S635" s="37">
        <f>SUMIF(Хранение!I:I,'Тех отчёт'!A635,Хранение!G:G)</f>
        <v>0</v>
      </c>
      <c r="T635" s="55">
        <f t="shared" si="39"/>
        <v>0</v>
      </c>
    </row>
    <row r="636" spans="1:20" x14ac:dyDescent="0.3">
      <c r="A636" s="47" t="s">
        <v>659</v>
      </c>
      <c r="B636" s="37" t="s">
        <v>21</v>
      </c>
      <c r="C636" s="37" t="e">
        <f>INDEX(Себестоимость!B:B,MATCH('Тех отчёт'!A636,Себестоимость!A:A,0))</f>
        <v>#N/A</v>
      </c>
      <c r="D636" s="39">
        <f>SUMIF(Заказы!A:A,'Тех отчёт'!A636,Заказы!J:J)</f>
        <v>0</v>
      </c>
      <c r="E636" s="40">
        <f>SUMIF(Заказы!A:A,'Тех отчёт'!A636,Заказы!F:F)</f>
        <v>0</v>
      </c>
      <c r="F636" s="52">
        <f>INDEX('Расшифровка отчёта'!O:O,MATCH('Тех отчёт'!A636,'Расшифровка отчёта'!B:B,0))</f>
        <v>0</v>
      </c>
      <c r="G636" s="40">
        <f>INDEX('Расшифровка отчёта'!P:P,MATCH('Тех отчёт'!A636,'Расшифровка отчёта'!B:B,0))</f>
        <v>0</v>
      </c>
      <c r="H636" s="41" t="str">
        <f t="shared" si="36"/>
        <v>-</v>
      </c>
      <c r="I636" s="42">
        <f t="shared" si="37"/>
        <v>0</v>
      </c>
      <c r="J636" s="41" t="str">
        <f t="shared" si="38"/>
        <v>-</v>
      </c>
      <c r="L636" s="43" t="e">
        <f>AVERAGEIF('Начисления и компенсации по тов'!A:A,'Тех отчёт'!A636,'Начисления и компенсации по тов'!W:W)</f>
        <v>#DIV/0!</v>
      </c>
      <c r="M636" s="37">
        <f>INDEX('Расшифровка отчёта'!H:H,MATCH('Тех отчёт'!A636,'Расшифровка отчёта'!B:B,0))</f>
        <v>0</v>
      </c>
      <c r="N636" s="37">
        <f>IFERROR(INDEX('Расшифровка отчёта'!#REF!,MATCH('Тех отчёт'!A636,'Расшифровка отчёта'!B:B,0)),0)</f>
        <v>0</v>
      </c>
      <c r="O636" s="52">
        <f>INDEX('Расшифровка отчёта'!K:K,MATCH('Тех отчёт'!A636,'Расшифровка отчёта'!B:B,0))</f>
        <v>0</v>
      </c>
      <c r="P636" s="37">
        <f>IFERROR(INDEX(Реклама!#REF!,MATCH('Тех отчёт'!A636,Реклама!#REF!,0)),0)</f>
        <v>0</v>
      </c>
      <c r="Q636" s="37" t="e">
        <f>INDEX('Расшифровка отчёта'!#REF!,MATCH('Тех отчёт'!A636,'Расшифровка отчёта'!B:B,0))</f>
        <v>#REF!</v>
      </c>
      <c r="R636" s="37">
        <f>IFERROR(INDEX('Расшифровка отчёта'!L:L,MATCH('Тех отчёт'!A636,'Расшифровка отчёта'!B:B,0)),0)</f>
        <v>0</v>
      </c>
      <c r="S636" s="37">
        <f>SUMIF(Хранение!I:I,'Тех отчёт'!A636,Хранение!G:G)</f>
        <v>0</v>
      </c>
      <c r="T636" s="55">
        <f t="shared" si="39"/>
        <v>0</v>
      </c>
    </row>
    <row r="637" spans="1:20" x14ac:dyDescent="0.3">
      <c r="A637" s="47" t="s">
        <v>660</v>
      </c>
      <c r="B637" s="37" t="s">
        <v>21</v>
      </c>
      <c r="C637" s="37" t="e">
        <f>INDEX(Себестоимость!B:B,MATCH('Тех отчёт'!A637,Себестоимость!A:A,0))</f>
        <v>#N/A</v>
      </c>
      <c r="D637" s="39">
        <f>SUMIF(Заказы!A:A,'Тех отчёт'!A637,Заказы!J:J)</f>
        <v>0</v>
      </c>
      <c r="E637" s="40">
        <f>SUMIF(Заказы!A:A,'Тех отчёт'!A637,Заказы!F:F)</f>
        <v>0</v>
      </c>
      <c r="F637" s="52">
        <f>INDEX('Расшифровка отчёта'!O:O,MATCH('Тех отчёт'!A637,'Расшифровка отчёта'!B:B,0))</f>
        <v>0</v>
      </c>
      <c r="G637" s="40">
        <f>INDEX('Расшифровка отчёта'!P:P,MATCH('Тех отчёт'!A637,'Расшифровка отчёта'!B:B,0))</f>
        <v>0</v>
      </c>
      <c r="H637" s="41" t="str">
        <f t="shared" si="36"/>
        <v>-</v>
      </c>
      <c r="I637" s="42">
        <f t="shared" si="37"/>
        <v>0</v>
      </c>
      <c r="J637" s="41" t="str">
        <f t="shared" si="38"/>
        <v>-</v>
      </c>
      <c r="L637" s="43" t="e">
        <f>AVERAGEIF('Начисления и компенсации по тов'!A:A,'Тех отчёт'!A637,'Начисления и компенсации по тов'!W:W)</f>
        <v>#DIV/0!</v>
      </c>
      <c r="M637" s="37">
        <f>INDEX('Расшифровка отчёта'!H:H,MATCH('Тех отчёт'!A637,'Расшифровка отчёта'!B:B,0))</f>
        <v>0</v>
      </c>
      <c r="N637" s="37">
        <f>IFERROR(INDEX('Расшифровка отчёта'!#REF!,MATCH('Тех отчёт'!A637,'Расшифровка отчёта'!B:B,0)),0)</f>
        <v>0</v>
      </c>
      <c r="O637" s="52">
        <f>INDEX('Расшифровка отчёта'!K:K,MATCH('Тех отчёт'!A637,'Расшифровка отчёта'!B:B,0))</f>
        <v>0</v>
      </c>
      <c r="P637" s="37">
        <f>IFERROR(INDEX(Реклама!#REF!,MATCH('Тех отчёт'!A637,Реклама!#REF!,0)),0)</f>
        <v>0</v>
      </c>
      <c r="Q637" s="37" t="e">
        <f>INDEX('Расшифровка отчёта'!#REF!,MATCH('Тех отчёт'!A637,'Расшифровка отчёта'!B:B,0))</f>
        <v>#REF!</v>
      </c>
      <c r="R637" s="37">
        <f>IFERROR(INDEX('Расшифровка отчёта'!L:L,MATCH('Тех отчёт'!A637,'Расшифровка отчёта'!B:B,0)),0)</f>
        <v>0</v>
      </c>
      <c r="S637" s="37">
        <f>SUMIF(Хранение!I:I,'Тех отчёт'!A637,Хранение!G:G)</f>
        <v>0</v>
      </c>
      <c r="T637" s="55">
        <f t="shared" si="39"/>
        <v>0</v>
      </c>
    </row>
    <row r="638" spans="1:20" x14ac:dyDescent="0.3">
      <c r="A638" s="47" t="s">
        <v>661</v>
      </c>
      <c r="B638" s="37" t="s">
        <v>21</v>
      </c>
      <c r="C638" s="37" t="e">
        <f>INDEX(Себестоимость!B:B,MATCH('Тех отчёт'!A638,Себестоимость!A:A,0))</f>
        <v>#N/A</v>
      </c>
      <c r="D638" s="39">
        <f>SUMIF(Заказы!A:A,'Тех отчёт'!A638,Заказы!J:J)</f>
        <v>0</v>
      </c>
      <c r="E638" s="40">
        <f>SUMIF(Заказы!A:A,'Тех отчёт'!A638,Заказы!F:F)</f>
        <v>0</v>
      </c>
      <c r="F638" s="52">
        <f>INDEX('Расшифровка отчёта'!O:O,MATCH('Тех отчёт'!A638,'Расшифровка отчёта'!B:B,0))</f>
        <v>0</v>
      </c>
      <c r="G638" s="40">
        <f>INDEX('Расшифровка отчёта'!P:P,MATCH('Тех отчёт'!A638,'Расшифровка отчёта'!B:B,0))</f>
        <v>0</v>
      </c>
      <c r="H638" s="41" t="str">
        <f t="shared" si="36"/>
        <v>-</v>
      </c>
      <c r="I638" s="42">
        <f t="shared" si="37"/>
        <v>0</v>
      </c>
      <c r="J638" s="41" t="str">
        <f t="shared" si="38"/>
        <v>-</v>
      </c>
      <c r="L638" s="43" t="e">
        <f>AVERAGEIF('Начисления и компенсации по тов'!A:A,'Тех отчёт'!A638,'Начисления и компенсации по тов'!W:W)</f>
        <v>#DIV/0!</v>
      </c>
      <c r="M638" s="37">
        <f>INDEX('Расшифровка отчёта'!H:H,MATCH('Тех отчёт'!A638,'Расшифровка отчёта'!B:B,0))</f>
        <v>0</v>
      </c>
      <c r="N638" s="37">
        <f>IFERROR(INDEX('Расшифровка отчёта'!#REF!,MATCH('Тех отчёт'!A638,'Расшифровка отчёта'!B:B,0)),0)</f>
        <v>0</v>
      </c>
      <c r="O638" s="52">
        <f>INDEX('Расшифровка отчёта'!K:K,MATCH('Тех отчёт'!A638,'Расшифровка отчёта'!B:B,0))</f>
        <v>0</v>
      </c>
      <c r="P638" s="37">
        <f>IFERROR(INDEX(Реклама!#REF!,MATCH('Тех отчёт'!A638,Реклама!#REF!,0)),0)</f>
        <v>0</v>
      </c>
      <c r="Q638" s="37" t="e">
        <f>INDEX('Расшифровка отчёта'!#REF!,MATCH('Тех отчёт'!A638,'Расшифровка отчёта'!B:B,0))</f>
        <v>#REF!</v>
      </c>
      <c r="R638" s="37">
        <f>IFERROR(INDEX('Расшифровка отчёта'!L:L,MATCH('Тех отчёт'!A638,'Расшифровка отчёта'!B:B,0)),0)</f>
        <v>0</v>
      </c>
      <c r="S638" s="37">
        <f>SUMIF(Хранение!I:I,'Тех отчёт'!A638,Хранение!G:G)</f>
        <v>0</v>
      </c>
      <c r="T638" s="55">
        <f t="shared" si="39"/>
        <v>0</v>
      </c>
    </row>
    <row r="639" spans="1:20" x14ac:dyDescent="0.3">
      <c r="A639" s="47" t="s">
        <v>662</v>
      </c>
      <c r="B639" s="37" t="s">
        <v>21</v>
      </c>
      <c r="C639" s="37" t="e">
        <f>INDEX(Себестоимость!B:B,MATCH('Тех отчёт'!A639,Себестоимость!A:A,0))</f>
        <v>#N/A</v>
      </c>
      <c r="D639" s="39">
        <f>SUMIF(Заказы!A:A,'Тех отчёт'!A639,Заказы!J:J)</f>
        <v>0</v>
      </c>
      <c r="E639" s="40">
        <f>SUMIF(Заказы!A:A,'Тех отчёт'!A639,Заказы!F:F)</f>
        <v>0</v>
      </c>
      <c r="F639" s="52">
        <f>INDEX('Расшифровка отчёта'!O:O,MATCH('Тех отчёт'!A639,'Расшифровка отчёта'!B:B,0))</f>
        <v>0</v>
      </c>
      <c r="G639" s="40">
        <f>INDEX('Расшифровка отчёта'!P:P,MATCH('Тех отчёт'!A639,'Расшифровка отчёта'!B:B,0))</f>
        <v>0</v>
      </c>
      <c r="H639" s="41" t="str">
        <f t="shared" si="36"/>
        <v>-</v>
      </c>
      <c r="I639" s="42">
        <f t="shared" si="37"/>
        <v>0</v>
      </c>
      <c r="J639" s="41" t="str">
        <f t="shared" si="38"/>
        <v>-</v>
      </c>
      <c r="L639" s="43" t="e">
        <f>AVERAGEIF('Начисления и компенсации по тов'!A:A,'Тех отчёт'!A639,'Начисления и компенсации по тов'!W:W)</f>
        <v>#DIV/0!</v>
      </c>
      <c r="M639" s="37">
        <f>INDEX('Расшифровка отчёта'!H:H,MATCH('Тех отчёт'!A639,'Расшифровка отчёта'!B:B,0))</f>
        <v>0</v>
      </c>
      <c r="N639" s="37">
        <f>IFERROR(INDEX('Расшифровка отчёта'!#REF!,MATCH('Тех отчёт'!A639,'Расшифровка отчёта'!B:B,0)),0)</f>
        <v>0</v>
      </c>
      <c r="O639" s="52">
        <f>INDEX('Расшифровка отчёта'!K:K,MATCH('Тех отчёт'!A639,'Расшифровка отчёта'!B:B,0))</f>
        <v>0</v>
      </c>
      <c r="P639" s="37">
        <f>IFERROR(INDEX(Реклама!#REF!,MATCH('Тех отчёт'!A639,Реклама!#REF!,0)),0)</f>
        <v>0</v>
      </c>
      <c r="Q639" s="37" t="e">
        <f>INDEX('Расшифровка отчёта'!#REF!,MATCH('Тех отчёт'!A639,'Расшифровка отчёта'!B:B,0))</f>
        <v>#REF!</v>
      </c>
      <c r="R639" s="37">
        <f>IFERROR(INDEX('Расшифровка отчёта'!L:L,MATCH('Тех отчёт'!A639,'Расшифровка отчёта'!B:B,0)),0)</f>
        <v>0</v>
      </c>
      <c r="S639" s="37">
        <f>SUMIF(Хранение!I:I,'Тех отчёт'!A639,Хранение!G:G)</f>
        <v>0</v>
      </c>
      <c r="T639" s="55">
        <f t="shared" si="39"/>
        <v>0</v>
      </c>
    </row>
    <row r="640" spans="1:20" x14ac:dyDescent="0.3">
      <c r="A640" s="47" t="s">
        <v>663</v>
      </c>
      <c r="B640" s="37" t="s">
        <v>21</v>
      </c>
      <c r="C640" s="37" t="e">
        <f>INDEX(Себестоимость!B:B,MATCH('Тех отчёт'!A640,Себестоимость!A:A,0))</f>
        <v>#N/A</v>
      </c>
      <c r="D640" s="39">
        <f>SUMIF(Заказы!A:A,'Тех отчёт'!A640,Заказы!J:J)</f>
        <v>0</v>
      </c>
      <c r="E640" s="40">
        <f>SUMIF(Заказы!A:A,'Тех отчёт'!A640,Заказы!F:F)</f>
        <v>0</v>
      </c>
      <c r="F640" s="52">
        <f>INDEX('Расшифровка отчёта'!O:O,MATCH('Тех отчёт'!A640,'Расшифровка отчёта'!B:B,0))</f>
        <v>0</v>
      </c>
      <c r="G640" s="40">
        <f>INDEX('Расшифровка отчёта'!P:P,MATCH('Тех отчёт'!A640,'Расшифровка отчёта'!B:B,0))</f>
        <v>0</v>
      </c>
      <c r="H640" s="41" t="str">
        <f t="shared" si="36"/>
        <v>-</v>
      </c>
      <c r="I640" s="42">
        <f t="shared" si="37"/>
        <v>0</v>
      </c>
      <c r="J640" s="41" t="str">
        <f t="shared" si="38"/>
        <v>-</v>
      </c>
      <c r="L640" s="43" t="e">
        <f>AVERAGEIF('Начисления и компенсации по тов'!A:A,'Тех отчёт'!A640,'Начисления и компенсации по тов'!W:W)</f>
        <v>#DIV/0!</v>
      </c>
      <c r="M640" s="37">
        <f>INDEX('Расшифровка отчёта'!H:H,MATCH('Тех отчёт'!A640,'Расшифровка отчёта'!B:B,0))</f>
        <v>0</v>
      </c>
      <c r="N640" s="37">
        <f>IFERROR(INDEX('Расшифровка отчёта'!#REF!,MATCH('Тех отчёт'!A640,'Расшифровка отчёта'!B:B,0)),0)</f>
        <v>0</v>
      </c>
      <c r="O640" s="52">
        <f>INDEX('Расшифровка отчёта'!K:K,MATCH('Тех отчёт'!A640,'Расшифровка отчёта'!B:B,0))</f>
        <v>0</v>
      </c>
      <c r="P640" s="37">
        <f>IFERROR(INDEX(Реклама!#REF!,MATCH('Тех отчёт'!A640,Реклама!#REF!,0)),0)</f>
        <v>0</v>
      </c>
      <c r="Q640" s="37" t="e">
        <f>INDEX('Расшифровка отчёта'!#REF!,MATCH('Тех отчёт'!A640,'Расшифровка отчёта'!B:B,0))</f>
        <v>#REF!</v>
      </c>
      <c r="R640" s="37">
        <f>IFERROR(INDEX('Расшифровка отчёта'!L:L,MATCH('Тех отчёт'!A640,'Расшифровка отчёта'!B:B,0)),0)</f>
        <v>0</v>
      </c>
      <c r="S640" s="37">
        <f>SUMIF(Хранение!I:I,'Тех отчёт'!A640,Хранение!G:G)</f>
        <v>0</v>
      </c>
      <c r="T640" s="55">
        <f t="shared" si="39"/>
        <v>0</v>
      </c>
    </row>
    <row r="641" spans="1:20" x14ac:dyDescent="0.3">
      <c r="A641" s="47" t="s">
        <v>664</v>
      </c>
      <c r="B641" s="37" t="s">
        <v>21</v>
      </c>
      <c r="C641" s="37" t="e">
        <f>INDEX(Себестоимость!B:B,MATCH('Тех отчёт'!A641,Себестоимость!A:A,0))</f>
        <v>#N/A</v>
      </c>
      <c r="D641" s="39">
        <f>SUMIF(Заказы!A:A,'Тех отчёт'!A641,Заказы!J:J)</f>
        <v>0</v>
      </c>
      <c r="E641" s="40">
        <f>SUMIF(Заказы!A:A,'Тех отчёт'!A641,Заказы!F:F)</f>
        <v>0</v>
      </c>
      <c r="F641" s="52">
        <f>INDEX('Расшифровка отчёта'!O:O,MATCH('Тех отчёт'!A641,'Расшифровка отчёта'!B:B,0))</f>
        <v>0</v>
      </c>
      <c r="G641" s="40">
        <f>INDEX('Расшифровка отчёта'!P:P,MATCH('Тех отчёт'!A641,'Расшифровка отчёта'!B:B,0))</f>
        <v>0</v>
      </c>
      <c r="H641" s="41" t="str">
        <f t="shared" si="36"/>
        <v>-</v>
      </c>
      <c r="I641" s="42">
        <f t="shared" si="37"/>
        <v>0</v>
      </c>
      <c r="J641" s="41" t="str">
        <f t="shared" si="38"/>
        <v>-</v>
      </c>
      <c r="L641" s="43" t="e">
        <f>AVERAGEIF('Начисления и компенсации по тов'!A:A,'Тех отчёт'!A641,'Начисления и компенсации по тов'!W:W)</f>
        <v>#DIV/0!</v>
      </c>
      <c r="M641" s="37">
        <f>INDEX('Расшифровка отчёта'!H:H,MATCH('Тех отчёт'!A641,'Расшифровка отчёта'!B:B,0))</f>
        <v>0</v>
      </c>
      <c r="N641" s="37">
        <f>IFERROR(INDEX('Расшифровка отчёта'!#REF!,MATCH('Тех отчёт'!A641,'Расшифровка отчёта'!B:B,0)),0)</f>
        <v>0</v>
      </c>
      <c r="O641" s="52">
        <f>INDEX('Расшифровка отчёта'!K:K,MATCH('Тех отчёт'!A641,'Расшифровка отчёта'!B:B,0))</f>
        <v>0</v>
      </c>
      <c r="P641" s="37">
        <f>IFERROR(INDEX(Реклама!#REF!,MATCH('Тех отчёт'!A641,Реклама!#REF!,0)),0)</f>
        <v>0</v>
      </c>
      <c r="Q641" s="37" t="e">
        <f>INDEX('Расшифровка отчёта'!#REF!,MATCH('Тех отчёт'!A641,'Расшифровка отчёта'!B:B,0))</f>
        <v>#REF!</v>
      </c>
      <c r="R641" s="37">
        <f>IFERROR(INDEX('Расшифровка отчёта'!L:L,MATCH('Тех отчёт'!A641,'Расшифровка отчёта'!B:B,0)),0)</f>
        <v>0</v>
      </c>
      <c r="S641" s="37">
        <f>SUMIF(Хранение!I:I,'Тех отчёт'!A641,Хранение!G:G)</f>
        <v>0</v>
      </c>
      <c r="T641" s="55">
        <f t="shared" si="39"/>
        <v>0</v>
      </c>
    </row>
    <row r="642" spans="1:20" x14ac:dyDescent="0.3">
      <c r="A642" s="47" t="s">
        <v>665</v>
      </c>
      <c r="B642" s="37" t="s">
        <v>21</v>
      </c>
      <c r="C642" s="37" t="e">
        <f>INDEX(Себестоимость!B:B,MATCH('Тех отчёт'!A642,Себестоимость!A:A,0))</f>
        <v>#N/A</v>
      </c>
      <c r="D642" s="39">
        <f>SUMIF(Заказы!A:A,'Тех отчёт'!A642,Заказы!J:J)</f>
        <v>0</v>
      </c>
      <c r="E642" s="40">
        <f>SUMIF(Заказы!A:A,'Тех отчёт'!A642,Заказы!F:F)</f>
        <v>0</v>
      </c>
      <c r="F642" s="52">
        <f>INDEX('Расшифровка отчёта'!O:O,MATCH('Тех отчёт'!A642,'Расшифровка отчёта'!B:B,0))</f>
        <v>0</v>
      </c>
      <c r="G642" s="40">
        <f>INDEX('Расшифровка отчёта'!P:P,MATCH('Тех отчёт'!A642,'Расшифровка отчёта'!B:B,0))</f>
        <v>0</v>
      </c>
      <c r="H642" s="41" t="str">
        <f t="shared" si="36"/>
        <v>-</v>
      </c>
      <c r="I642" s="42">
        <f t="shared" si="37"/>
        <v>0</v>
      </c>
      <c r="J642" s="41" t="str">
        <f t="shared" si="38"/>
        <v>-</v>
      </c>
      <c r="L642" s="43" t="e">
        <f>AVERAGEIF('Начисления и компенсации по тов'!A:A,'Тех отчёт'!A642,'Начисления и компенсации по тов'!W:W)</f>
        <v>#DIV/0!</v>
      </c>
      <c r="M642" s="37">
        <f>INDEX('Расшифровка отчёта'!H:H,MATCH('Тех отчёт'!A642,'Расшифровка отчёта'!B:B,0))</f>
        <v>0</v>
      </c>
      <c r="N642" s="37">
        <f>IFERROR(INDEX('Расшифровка отчёта'!#REF!,MATCH('Тех отчёт'!A642,'Расшифровка отчёта'!B:B,0)),0)</f>
        <v>0</v>
      </c>
      <c r="O642" s="52">
        <f>INDEX('Расшифровка отчёта'!K:K,MATCH('Тех отчёт'!A642,'Расшифровка отчёта'!B:B,0))</f>
        <v>0</v>
      </c>
      <c r="P642" s="37">
        <f>IFERROR(INDEX(Реклама!#REF!,MATCH('Тех отчёт'!A642,Реклама!#REF!,0)),0)</f>
        <v>0</v>
      </c>
      <c r="Q642" s="37" t="e">
        <f>INDEX('Расшифровка отчёта'!#REF!,MATCH('Тех отчёт'!A642,'Расшифровка отчёта'!B:B,0))</f>
        <v>#REF!</v>
      </c>
      <c r="R642" s="37">
        <f>IFERROR(INDEX('Расшифровка отчёта'!L:L,MATCH('Тех отчёт'!A642,'Расшифровка отчёта'!B:B,0)),0)</f>
        <v>0</v>
      </c>
      <c r="S642" s="37">
        <f>SUMIF(Хранение!I:I,'Тех отчёт'!A642,Хранение!G:G)</f>
        <v>0</v>
      </c>
      <c r="T642" s="55">
        <f t="shared" si="39"/>
        <v>0</v>
      </c>
    </row>
    <row r="643" spans="1:20" x14ac:dyDescent="0.3">
      <c r="A643" s="47" t="s">
        <v>666</v>
      </c>
      <c r="B643" s="37" t="s">
        <v>21</v>
      </c>
      <c r="C643" s="37" t="e">
        <f>INDEX(Себестоимость!B:B,MATCH('Тех отчёт'!A643,Себестоимость!A:A,0))</f>
        <v>#N/A</v>
      </c>
      <c r="D643" s="39">
        <f>SUMIF(Заказы!A:A,'Тех отчёт'!A643,Заказы!J:J)</f>
        <v>0</v>
      </c>
      <c r="E643" s="40">
        <f>SUMIF(Заказы!A:A,'Тех отчёт'!A643,Заказы!F:F)</f>
        <v>0</v>
      </c>
      <c r="F643" s="52">
        <f>INDEX('Расшифровка отчёта'!O:O,MATCH('Тех отчёт'!A643,'Расшифровка отчёта'!B:B,0))</f>
        <v>0</v>
      </c>
      <c r="G643" s="40">
        <f>INDEX('Расшифровка отчёта'!P:P,MATCH('Тех отчёт'!A643,'Расшифровка отчёта'!B:B,0))</f>
        <v>0</v>
      </c>
      <c r="H643" s="41" t="str">
        <f t="shared" si="36"/>
        <v>-</v>
      </c>
      <c r="I643" s="42">
        <f t="shared" si="37"/>
        <v>0</v>
      </c>
      <c r="J643" s="41" t="str">
        <f t="shared" si="38"/>
        <v>-</v>
      </c>
      <c r="L643" s="43" t="e">
        <f>AVERAGEIF('Начисления и компенсации по тов'!A:A,'Тех отчёт'!A643,'Начисления и компенсации по тов'!W:W)</f>
        <v>#DIV/0!</v>
      </c>
      <c r="M643" s="37">
        <f>INDEX('Расшифровка отчёта'!H:H,MATCH('Тех отчёт'!A643,'Расшифровка отчёта'!B:B,0))</f>
        <v>0</v>
      </c>
      <c r="N643" s="37">
        <f>IFERROR(INDEX('Расшифровка отчёта'!#REF!,MATCH('Тех отчёт'!A643,'Расшифровка отчёта'!B:B,0)),0)</f>
        <v>0</v>
      </c>
      <c r="O643" s="52">
        <f>INDEX('Расшифровка отчёта'!K:K,MATCH('Тех отчёт'!A643,'Расшифровка отчёта'!B:B,0))</f>
        <v>0</v>
      </c>
      <c r="P643" s="37">
        <f>IFERROR(INDEX(Реклама!#REF!,MATCH('Тех отчёт'!A643,Реклама!#REF!,0)),0)</f>
        <v>0</v>
      </c>
      <c r="Q643" s="37" t="e">
        <f>INDEX('Расшифровка отчёта'!#REF!,MATCH('Тех отчёт'!A643,'Расшифровка отчёта'!B:B,0))</f>
        <v>#REF!</v>
      </c>
      <c r="R643" s="37">
        <f>IFERROR(INDEX('Расшифровка отчёта'!L:L,MATCH('Тех отчёт'!A643,'Расшифровка отчёта'!B:B,0)),0)</f>
        <v>0</v>
      </c>
      <c r="S643" s="37">
        <f>SUMIF(Хранение!I:I,'Тех отчёт'!A643,Хранение!G:G)</f>
        <v>0</v>
      </c>
      <c r="T643" s="55">
        <f t="shared" si="39"/>
        <v>0</v>
      </c>
    </row>
    <row r="644" spans="1:20" x14ac:dyDescent="0.3">
      <c r="A644" s="47" t="s">
        <v>667</v>
      </c>
      <c r="B644" s="37" t="s">
        <v>21</v>
      </c>
      <c r="C644" s="37" t="e">
        <f>INDEX(Себестоимость!B:B,MATCH('Тех отчёт'!A644,Себестоимость!A:A,0))</f>
        <v>#N/A</v>
      </c>
      <c r="D644" s="39">
        <f>SUMIF(Заказы!A:A,'Тех отчёт'!A644,Заказы!J:J)</f>
        <v>0</v>
      </c>
      <c r="E644" s="40">
        <f>SUMIF(Заказы!A:A,'Тех отчёт'!A644,Заказы!F:F)</f>
        <v>0</v>
      </c>
      <c r="F644" s="52">
        <f>INDEX('Расшифровка отчёта'!O:O,MATCH('Тех отчёт'!A644,'Расшифровка отчёта'!B:B,0))</f>
        <v>0</v>
      </c>
      <c r="G644" s="40">
        <f>INDEX('Расшифровка отчёта'!P:P,MATCH('Тех отчёт'!A644,'Расшифровка отчёта'!B:B,0))</f>
        <v>0</v>
      </c>
      <c r="H644" s="41" t="str">
        <f t="shared" ref="H644:H702" si="40">IFERROR(G644/E644,"-")</f>
        <v>-</v>
      </c>
      <c r="I644" s="42">
        <f t="shared" ref="I644:I702" si="41">IFERROR((F644-M644-N644-(O644*G644)-(C644*G644)-P644-Q644-R644-S644-T644),0)</f>
        <v>0</v>
      </c>
      <c r="J644" s="41" t="str">
        <f t="shared" ref="J644:J702" si="42">IFERROR(I644/F644,"-")</f>
        <v>-</v>
      </c>
      <c r="L644" s="43" t="e">
        <f>AVERAGEIF('Начисления и компенсации по тов'!A:A,'Тех отчёт'!A644,'Начисления и компенсации по тов'!W:W)</f>
        <v>#DIV/0!</v>
      </c>
      <c r="M644" s="37">
        <f>INDEX('Расшифровка отчёта'!H:H,MATCH('Тех отчёт'!A644,'Расшифровка отчёта'!B:B,0))</f>
        <v>0</v>
      </c>
      <c r="N644" s="37">
        <f>IFERROR(INDEX('Расшифровка отчёта'!#REF!,MATCH('Тех отчёт'!A644,'Расшифровка отчёта'!B:B,0)),0)</f>
        <v>0</v>
      </c>
      <c r="O644" s="52">
        <f>INDEX('Расшифровка отчёта'!K:K,MATCH('Тех отчёт'!A644,'Расшифровка отчёта'!B:B,0))</f>
        <v>0</v>
      </c>
      <c r="P644" s="37">
        <f>IFERROR(INDEX(Реклама!#REF!,MATCH('Тех отчёт'!A644,Реклама!#REF!,0)),0)</f>
        <v>0</v>
      </c>
      <c r="Q644" s="37" t="e">
        <f>INDEX('Расшифровка отчёта'!#REF!,MATCH('Тех отчёт'!A644,'Расшифровка отчёта'!B:B,0))</f>
        <v>#REF!</v>
      </c>
      <c r="R644" s="37">
        <f>IFERROR(INDEX('Расшифровка отчёта'!L:L,MATCH('Тех отчёт'!A644,'Расшифровка отчёта'!B:B,0)),0)</f>
        <v>0</v>
      </c>
      <c r="S644" s="37">
        <f>SUMIF(Хранение!I:I,'Тех отчёт'!A644,Хранение!G:G)</f>
        <v>0</v>
      </c>
      <c r="T644" s="55">
        <f t="shared" ref="T644:T702" si="43">F644*$T$2</f>
        <v>0</v>
      </c>
    </row>
    <row r="645" spans="1:20" x14ac:dyDescent="0.3">
      <c r="A645" s="47" t="s">
        <v>668</v>
      </c>
      <c r="B645" s="37" t="s">
        <v>21</v>
      </c>
      <c r="C645" s="37" t="e">
        <f>INDEX(Себестоимость!B:B,MATCH('Тех отчёт'!A645,Себестоимость!A:A,0))</f>
        <v>#N/A</v>
      </c>
      <c r="D645" s="39">
        <f>SUMIF(Заказы!A:A,'Тех отчёт'!A645,Заказы!J:J)</f>
        <v>0</v>
      </c>
      <c r="E645" s="40">
        <f>SUMIF(Заказы!A:A,'Тех отчёт'!A645,Заказы!F:F)</f>
        <v>0</v>
      </c>
      <c r="F645" s="52">
        <f>INDEX('Расшифровка отчёта'!O:O,MATCH('Тех отчёт'!A645,'Расшифровка отчёта'!B:B,0))</f>
        <v>0</v>
      </c>
      <c r="G645" s="40">
        <f>INDEX('Расшифровка отчёта'!P:P,MATCH('Тех отчёт'!A645,'Расшифровка отчёта'!B:B,0))</f>
        <v>0</v>
      </c>
      <c r="H645" s="41" t="str">
        <f t="shared" si="40"/>
        <v>-</v>
      </c>
      <c r="I645" s="42">
        <f t="shared" si="41"/>
        <v>0</v>
      </c>
      <c r="J645" s="41" t="str">
        <f t="shared" si="42"/>
        <v>-</v>
      </c>
      <c r="L645" s="43" t="e">
        <f>AVERAGEIF('Начисления и компенсации по тов'!A:A,'Тех отчёт'!A645,'Начисления и компенсации по тов'!W:W)</f>
        <v>#DIV/0!</v>
      </c>
      <c r="M645" s="37">
        <f>INDEX('Расшифровка отчёта'!H:H,MATCH('Тех отчёт'!A645,'Расшифровка отчёта'!B:B,0))</f>
        <v>0</v>
      </c>
      <c r="N645" s="37">
        <f>IFERROR(INDEX('Расшифровка отчёта'!#REF!,MATCH('Тех отчёт'!A645,'Расшифровка отчёта'!B:B,0)),0)</f>
        <v>0</v>
      </c>
      <c r="O645" s="52">
        <f>INDEX('Расшифровка отчёта'!K:K,MATCH('Тех отчёт'!A645,'Расшифровка отчёта'!B:B,0))</f>
        <v>0</v>
      </c>
      <c r="P645" s="37">
        <f>IFERROR(INDEX(Реклама!#REF!,MATCH('Тех отчёт'!A645,Реклама!#REF!,0)),0)</f>
        <v>0</v>
      </c>
      <c r="Q645" s="37" t="e">
        <f>INDEX('Расшифровка отчёта'!#REF!,MATCH('Тех отчёт'!A645,'Расшифровка отчёта'!B:B,0))</f>
        <v>#REF!</v>
      </c>
      <c r="R645" s="37">
        <f>IFERROR(INDEX('Расшифровка отчёта'!L:L,MATCH('Тех отчёт'!A645,'Расшифровка отчёта'!B:B,0)),0)</f>
        <v>0</v>
      </c>
      <c r="S645" s="37">
        <f>SUMIF(Хранение!I:I,'Тех отчёт'!A645,Хранение!G:G)</f>
        <v>0</v>
      </c>
      <c r="T645" s="55">
        <f t="shared" si="43"/>
        <v>0</v>
      </c>
    </row>
    <row r="646" spans="1:20" x14ac:dyDescent="0.3">
      <c r="A646" s="47" t="s">
        <v>669</v>
      </c>
      <c r="B646" s="37" t="s">
        <v>21</v>
      </c>
      <c r="C646" s="37" t="e">
        <f>INDEX(Себестоимость!B:B,MATCH('Тех отчёт'!A646,Себестоимость!A:A,0))</f>
        <v>#N/A</v>
      </c>
      <c r="D646" s="39">
        <f>SUMIF(Заказы!A:A,'Тех отчёт'!A646,Заказы!J:J)</f>
        <v>0</v>
      </c>
      <c r="E646" s="40">
        <f>SUMIF(Заказы!A:A,'Тех отчёт'!A646,Заказы!F:F)</f>
        <v>0</v>
      </c>
      <c r="F646" s="52">
        <f>INDEX('Расшифровка отчёта'!O:O,MATCH('Тех отчёт'!A646,'Расшифровка отчёта'!B:B,0))</f>
        <v>0</v>
      </c>
      <c r="G646" s="40">
        <f>INDEX('Расшифровка отчёта'!P:P,MATCH('Тех отчёт'!A646,'Расшифровка отчёта'!B:B,0))</f>
        <v>0</v>
      </c>
      <c r="H646" s="41" t="str">
        <f t="shared" si="40"/>
        <v>-</v>
      </c>
      <c r="I646" s="42">
        <f t="shared" si="41"/>
        <v>0</v>
      </c>
      <c r="J646" s="41" t="str">
        <f t="shared" si="42"/>
        <v>-</v>
      </c>
      <c r="L646" s="43" t="e">
        <f>AVERAGEIF('Начисления и компенсации по тов'!A:A,'Тех отчёт'!A646,'Начисления и компенсации по тов'!W:W)</f>
        <v>#DIV/0!</v>
      </c>
      <c r="M646" s="37">
        <f>INDEX('Расшифровка отчёта'!H:H,MATCH('Тех отчёт'!A646,'Расшифровка отчёта'!B:B,0))</f>
        <v>0</v>
      </c>
      <c r="N646" s="37">
        <f>IFERROR(INDEX('Расшифровка отчёта'!#REF!,MATCH('Тех отчёт'!A646,'Расшифровка отчёта'!B:B,0)),0)</f>
        <v>0</v>
      </c>
      <c r="O646" s="52">
        <f>INDEX('Расшифровка отчёта'!K:K,MATCH('Тех отчёт'!A646,'Расшифровка отчёта'!B:B,0))</f>
        <v>0</v>
      </c>
      <c r="P646" s="37">
        <f>IFERROR(INDEX(Реклама!#REF!,MATCH('Тех отчёт'!A646,Реклама!#REF!,0)),0)</f>
        <v>0</v>
      </c>
      <c r="Q646" s="37" t="e">
        <f>INDEX('Расшифровка отчёта'!#REF!,MATCH('Тех отчёт'!A646,'Расшифровка отчёта'!B:B,0))</f>
        <v>#REF!</v>
      </c>
      <c r="R646" s="37">
        <f>IFERROR(INDEX('Расшифровка отчёта'!L:L,MATCH('Тех отчёт'!A646,'Расшифровка отчёта'!B:B,0)),0)</f>
        <v>0</v>
      </c>
      <c r="S646" s="37">
        <f>SUMIF(Хранение!I:I,'Тех отчёт'!A646,Хранение!G:G)</f>
        <v>0</v>
      </c>
      <c r="T646" s="55">
        <f t="shared" si="43"/>
        <v>0</v>
      </c>
    </row>
    <row r="647" spans="1:20" x14ac:dyDescent="0.3">
      <c r="A647" s="47" t="s">
        <v>670</v>
      </c>
      <c r="C647" s="37" t="e">
        <f>INDEX(Себестоимость!B:B,MATCH('Тех отчёт'!A647,Себестоимость!A:A,0))</f>
        <v>#N/A</v>
      </c>
      <c r="D647" s="39">
        <f>SUMIF(Заказы!A:A,'Тех отчёт'!A647,Заказы!J:J)</f>
        <v>0</v>
      </c>
      <c r="E647" s="40">
        <f>SUMIF(Заказы!A:A,'Тех отчёт'!A647,Заказы!F:F)</f>
        <v>0</v>
      </c>
      <c r="F647" s="52">
        <f>INDEX('Расшифровка отчёта'!O:O,MATCH('Тех отчёт'!A647,'Расшифровка отчёта'!B:B,0))</f>
        <v>0</v>
      </c>
      <c r="G647" s="40">
        <f>INDEX('Расшифровка отчёта'!P:P,MATCH('Тех отчёт'!A647,'Расшифровка отчёта'!B:B,0))</f>
        <v>0</v>
      </c>
      <c r="H647" s="41" t="str">
        <f t="shared" si="40"/>
        <v>-</v>
      </c>
      <c r="I647" s="42">
        <f t="shared" si="41"/>
        <v>0</v>
      </c>
      <c r="J647" s="41" t="str">
        <f t="shared" si="42"/>
        <v>-</v>
      </c>
      <c r="L647" s="43" t="e">
        <f>AVERAGEIF('Начисления и компенсации по тов'!A:A,'Тех отчёт'!A647,'Начисления и компенсации по тов'!W:W)</f>
        <v>#DIV/0!</v>
      </c>
      <c r="M647" s="37">
        <f>INDEX('Расшифровка отчёта'!H:H,MATCH('Тех отчёт'!A647,'Расшифровка отчёта'!B:B,0))</f>
        <v>0</v>
      </c>
      <c r="N647" s="37">
        <f>IFERROR(INDEX('Расшифровка отчёта'!#REF!,MATCH('Тех отчёт'!A647,'Расшифровка отчёта'!B:B,0)),0)</f>
        <v>0</v>
      </c>
      <c r="O647" s="52">
        <f>INDEX('Расшифровка отчёта'!K:K,MATCH('Тех отчёт'!A647,'Расшифровка отчёта'!B:B,0))</f>
        <v>0</v>
      </c>
      <c r="P647" s="37">
        <f>IFERROR(INDEX(Реклама!#REF!,MATCH('Тех отчёт'!A647,Реклама!#REF!,0)),0)</f>
        <v>0</v>
      </c>
      <c r="Q647" s="37" t="e">
        <f>INDEX('Расшифровка отчёта'!#REF!,MATCH('Тех отчёт'!A647,'Расшифровка отчёта'!B:B,0))</f>
        <v>#REF!</v>
      </c>
      <c r="R647" s="37">
        <f>IFERROR(INDEX('Расшифровка отчёта'!L:L,MATCH('Тех отчёт'!A647,'Расшифровка отчёта'!B:B,0)),0)</f>
        <v>0</v>
      </c>
      <c r="S647" s="37">
        <f>SUMIF(Хранение!I:I,'Тех отчёт'!A647,Хранение!G:G)</f>
        <v>0</v>
      </c>
      <c r="T647" s="55">
        <f t="shared" si="43"/>
        <v>0</v>
      </c>
    </row>
    <row r="648" spans="1:20" x14ac:dyDescent="0.3">
      <c r="A648" s="47" t="s">
        <v>671</v>
      </c>
      <c r="C648" s="37" t="e">
        <f>INDEX(Себестоимость!B:B,MATCH('Тех отчёт'!A648,Себестоимость!A:A,0))</f>
        <v>#N/A</v>
      </c>
      <c r="D648" s="39">
        <f>SUMIF(Заказы!A:A,'Тех отчёт'!A648,Заказы!J:J)</f>
        <v>0</v>
      </c>
      <c r="E648" s="40">
        <f>SUMIF(Заказы!A:A,'Тех отчёт'!A648,Заказы!F:F)</f>
        <v>0</v>
      </c>
      <c r="F648" s="52">
        <f>INDEX('Расшифровка отчёта'!O:O,MATCH('Тех отчёт'!A648,'Расшифровка отчёта'!B:B,0))</f>
        <v>0</v>
      </c>
      <c r="G648" s="40">
        <f>INDEX('Расшифровка отчёта'!P:P,MATCH('Тех отчёт'!A648,'Расшифровка отчёта'!B:B,0))</f>
        <v>0</v>
      </c>
      <c r="H648" s="41" t="str">
        <f t="shared" si="40"/>
        <v>-</v>
      </c>
      <c r="I648" s="42">
        <f t="shared" si="41"/>
        <v>0</v>
      </c>
      <c r="J648" s="41" t="str">
        <f t="shared" si="42"/>
        <v>-</v>
      </c>
      <c r="L648" s="43" t="e">
        <f>AVERAGEIF('Начисления и компенсации по тов'!A:A,'Тех отчёт'!A648,'Начисления и компенсации по тов'!W:W)</f>
        <v>#DIV/0!</v>
      </c>
      <c r="M648" s="37">
        <f>INDEX('Расшифровка отчёта'!H:H,MATCH('Тех отчёт'!A648,'Расшифровка отчёта'!B:B,0))</f>
        <v>0</v>
      </c>
      <c r="N648" s="37">
        <f>IFERROR(INDEX('Расшифровка отчёта'!#REF!,MATCH('Тех отчёт'!A648,'Расшифровка отчёта'!B:B,0)),0)</f>
        <v>0</v>
      </c>
      <c r="O648" s="52">
        <f>INDEX('Расшифровка отчёта'!K:K,MATCH('Тех отчёт'!A648,'Расшифровка отчёта'!B:B,0))</f>
        <v>0</v>
      </c>
      <c r="P648" s="37">
        <f>IFERROR(INDEX(Реклама!#REF!,MATCH('Тех отчёт'!A648,Реклама!#REF!,0)),0)</f>
        <v>0</v>
      </c>
      <c r="Q648" s="37" t="e">
        <f>INDEX('Расшифровка отчёта'!#REF!,MATCH('Тех отчёт'!A648,'Расшифровка отчёта'!B:B,0))</f>
        <v>#REF!</v>
      </c>
      <c r="R648" s="37">
        <f>IFERROR(INDEX('Расшифровка отчёта'!L:L,MATCH('Тех отчёт'!A648,'Расшифровка отчёта'!B:B,0)),0)</f>
        <v>0</v>
      </c>
      <c r="S648" s="37">
        <f>SUMIF(Хранение!I:I,'Тех отчёт'!A648,Хранение!G:G)</f>
        <v>0</v>
      </c>
      <c r="T648" s="55">
        <f t="shared" si="43"/>
        <v>0</v>
      </c>
    </row>
    <row r="649" spans="1:20" x14ac:dyDescent="0.3">
      <c r="A649" s="47" t="s">
        <v>672</v>
      </c>
      <c r="B649" s="37" t="s">
        <v>78</v>
      </c>
      <c r="C649" s="37" t="e">
        <f>INDEX(Себестоимость!B:B,MATCH('Тех отчёт'!A649,Себестоимость!A:A,0))</f>
        <v>#N/A</v>
      </c>
      <c r="D649" s="39">
        <f>SUMIF(Заказы!A:A,'Тех отчёт'!A649,Заказы!J:J)</f>
        <v>0</v>
      </c>
      <c r="E649" s="40">
        <f>SUMIF(Заказы!A:A,'Тех отчёт'!A649,Заказы!F:F)</f>
        <v>0</v>
      </c>
      <c r="F649" s="52">
        <f>INDEX('Расшифровка отчёта'!O:O,MATCH('Тех отчёт'!A649,'Расшифровка отчёта'!B:B,0))</f>
        <v>0</v>
      </c>
      <c r="G649" s="40">
        <f>INDEX('Расшифровка отчёта'!P:P,MATCH('Тех отчёт'!A649,'Расшифровка отчёта'!B:B,0))</f>
        <v>0</v>
      </c>
      <c r="H649" s="41" t="str">
        <f t="shared" si="40"/>
        <v>-</v>
      </c>
      <c r="I649" s="42">
        <f t="shared" si="41"/>
        <v>0</v>
      </c>
      <c r="J649" s="41" t="str">
        <f t="shared" si="42"/>
        <v>-</v>
      </c>
      <c r="L649" s="43" t="e">
        <f>AVERAGEIF('Начисления и компенсации по тов'!A:A,'Тех отчёт'!A649,'Начисления и компенсации по тов'!W:W)</f>
        <v>#DIV/0!</v>
      </c>
      <c r="M649" s="37">
        <f>INDEX('Расшифровка отчёта'!H:H,MATCH('Тех отчёт'!A649,'Расшифровка отчёта'!B:B,0))</f>
        <v>0</v>
      </c>
      <c r="N649" s="37">
        <f>IFERROR(INDEX('Расшифровка отчёта'!#REF!,MATCH('Тех отчёт'!A649,'Расшифровка отчёта'!B:B,0)),0)</f>
        <v>0</v>
      </c>
      <c r="O649" s="52">
        <f>INDEX('Расшифровка отчёта'!K:K,MATCH('Тех отчёт'!A649,'Расшифровка отчёта'!B:B,0))</f>
        <v>0</v>
      </c>
      <c r="P649" s="37">
        <f>IFERROR(INDEX(Реклама!#REF!,MATCH('Тех отчёт'!A649,Реклама!#REF!,0)),0)</f>
        <v>0</v>
      </c>
      <c r="Q649" s="37" t="e">
        <f>INDEX('Расшифровка отчёта'!#REF!,MATCH('Тех отчёт'!A649,'Расшифровка отчёта'!B:B,0))</f>
        <v>#REF!</v>
      </c>
      <c r="R649" s="37">
        <f>IFERROR(INDEX('Расшифровка отчёта'!L:L,MATCH('Тех отчёт'!A649,'Расшифровка отчёта'!B:B,0)),0)</f>
        <v>0</v>
      </c>
      <c r="S649" s="37">
        <f>SUMIF(Хранение!I:I,'Тех отчёт'!A649,Хранение!G:G)</f>
        <v>0</v>
      </c>
      <c r="T649" s="55">
        <f t="shared" si="43"/>
        <v>0</v>
      </c>
    </row>
    <row r="650" spans="1:20" x14ac:dyDescent="0.3">
      <c r="A650" s="47" t="s">
        <v>673</v>
      </c>
      <c r="B650" s="37" t="s">
        <v>78</v>
      </c>
      <c r="C650" s="37" t="e">
        <f>INDEX(Себестоимость!B:B,MATCH('Тех отчёт'!A650,Себестоимость!A:A,0))</f>
        <v>#N/A</v>
      </c>
      <c r="D650" s="39">
        <f>SUMIF(Заказы!A:A,'Тех отчёт'!A650,Заказы!J:J)</f>
        <v>0</v>
      </c>
      <c r="E650" s="40">
        <f>SUMIF(Заказы!A:A,'Тех отчёт'!A650,Заказы!F:F)</f>
        <v>0</v>
      </c>
      <c r="F650" s="52">
        <f>INDEX('Расшифровка отчёта'!O:O,MATCH('Тех отчёт'!A650,'Расшифровка отчёта'!B:B,0))</f>
        <v>0</v>
      </c>
      <c r="G650" s="40">
        <f>INDEX('Расшифровка отчёта'!P:P,MATCH('Тех отчёт'!A650,'Расшифровка отчёта'!B:B,0))</f>
        <v>0</v>
      </c>
      <c r="H650" s="41" t="str">
        <f t="shared" si="40"/>
        <v>-</v>
      </c>
      <c r="I650" s="42">
        <f t="shared" si="41"/>
        <v>0</v>
      </c>
      <c r="J650" s="41" t="str">
        <f t="shared" si="42"/>
        <v>-</v>
      </c>
      <c r="L650" s="43" t="e">
        <f>AVERAGEIF('Начисления и компенсации по тов'!A:A,'Тех отчёт'!A650,'Начисления и компенсации по тов'!W:W)</f>
        <v>#DIV/0!</v>
      </c>
      <c r="M650" s="37">
        <f>INDEX('Расшифровка отчёта'!H:H,MATCH('Тех отчёт'!A650,'Расшифровка отчёта'!B:B,0))</f>
        <v>0</v>
      </c>
      <c r="N650" s="37">
        <f>IFERROR(INDEX('Расшифровка отчёта'!#REF!,MATCH('Тех отчёт'!A650,'Расшифровка отчёта'!B:B,0)),0)</f>
        <v>0</v>
      </c>
      <c r="O650" s="52">
        <f>INDEX('Расшифровка отчёта'!K:K,MATCH('Тех отчёт'!A650,'Расшифровка отчёта'!B:B,0))</f>
        <v>0</v>
      </c>
      <c r="P650" s="37">
        <f>IFERROR(INDEX(Реклама!#REF!,MATCH('Тех отчёт'!A650,Реклама!#REF!,0)),0)</f>
        <v>0</v>
      </c>
      <c r="Q650" s="37" t="e">
        <f>INDEX('Расшифровка отчёта'!#REF!,MATCH('Тех отчёт'!A650,'Расшифровка отчёта'!B:B,0))</f>
        <v>#REF!</v>
      </c>
      <c r="R650" s="37">
        <f>IFERROR(INDEX('Расшифровка отчёта'!L:L,MATCH('Тех отчёт'!A650,'Расшифровка отчёта'!B:B,0)),0)</f>
        <v>0</v>
      </c>
      <c r="S650" s="37">
        <f>SUMIF(Хранение!I:I,'Тех отчёт'!A650,Хранение!G:G)</f>
        <v>0</v>
      </c>
      <c r="T650" s="55">
        <f t="shared" si="43"/>
        <v>0</v>
      </c>
    </row>
    <row r="651" spans="1:20" x14ac:dyDescent="0.3">
      <c r="A651" s="47" t="s">
        <v>674</v>
      </c>
      <c r="C651" s="37" t="e">
        <f>INDEX(Себестоимость!B:B,MATCH('Тех отчёт'!A651,Себестоимость!A:A,0))</f>
        <v>#N/A</v>
      </c>
      <c r="D651" s="39">
        <f>SUMIF(Заказы!A:A,'Тех отчёт'!A651,Заказы!J:J)</f>
        <v>0</v>
      </c>
      <c r="E651" s="40">
        <f>SUMIF(Заказы!A:A,'Тех отчёт'!A651,Заказы!F:F)</f>
        <v>0</v>
      </c>
      <c r="F651" s="52">
        <f>INDEX('Расшифровка отчёта'!O:O,MATCH('Тех отчёт'!A651,'Расшифровка отчёта'!B:B,0))</f>
        <v>0</v>
      </c>
      <c r="G651" s="40">
        <f>INDEX('Расшифровка отчёта'!P:P,MATCH('Тех отчёт'!A651,'Расшифровка отчёта'!B:B,0))</f>
        <v>0</v>
      </c>
      <c r="H651" s="41" t="str">
        <f t="shared" si="40"/>
        <v>-</v>
      </c>
      <c r="I651" s="42">
        <f t="shared" si="41"/>
        <v>0</v>
      </c>
      <c r="J651" s="41" t="str">
        <f t="shared" si="42"/>
        <v>-</v>
      </c>
      <c r="L651" s="43" t="e">
        <f>AVERAGEIF('Начисления и компенсации по тов'!A:A,'Тех отчёт'!A651,'Начисления и компенсации по тов'!W:W)</f>
        <v>#DIV/0!</v>
      </c>
      <c r="M651" s="37">
        <f>INDEX('Расшифровка отчёта'!H:H,MATCH('Тех отчёт'!A651,'Расшифровка отчёта'!B:B,0))</f>
        <v>0</v>
      </c>
      <c r="N651" s="37">
        <f>IFERROR(INDEX('Расшифровка отчёта'!#REF!,MATCH('Тех отчёт'!A651,'Расшифровка отчёта'!B:B,0)),0)</f>
        <v>0</v>
      </c>
      <c r="O651" s="52">
        <f>INDEX('Расшифровка отчёта'!K:K,MATCH('Тех отчёт'!A651,'Расшифровка отчёта'!B:B,0))</f>
        <v>0</v>
      </c>
      <c r="P651" s="37">
        <f>IFERROR(INDEX(Реклама!#REF!,MATCH('Тех отчёт'!A651,Реклама!#REF!,0)),0)</f>
        <v>0</v>
      </c>
      <c r="Q651" s="37" t="e">
        <f>INDEX('Расшифровка отчёта'!#REF!,MATCH('Тех отчёт'!A651,'Расшифровка отчёта'!B:B,0))</f>
        <v>#REF!</v>
      </c>
      <c r="R651" s="37">
        <f>IFERROR(INDEX('Расшифровка отчёта'!L:L,MATCH('Тех отчёт'!A651,'Расшифровка отчёта'!B:B,0)),0)</f>
        <v>0</v>
      </c>
      <c r="S651" s="37">
        <f>SUMIF(Хранение!I:I,'Тех отчёт'!A651,Хранение!G:G)</f>
        <v>0</v>
      </c>
      <c r="T651" s="55">
        <f t="shared" si="43"/>
        <v>0</v>
      </c>
    </row>
    <row r="652" spans="1:20" x14ac:dyDescent="0.3">
      <c r="A652" s="47" t="s">
        <v>675</v>
      </c>
      <c r="B652" s="37" t="s">
        <v>136</v>
      </c>
      <c r="C652" s="37" t="e">
        <f>INDEX(Себестоимость!B:B,MATCH('Тех отчёт'!A652,Себестоимость!A:A,0))</f>
        <v>#N/A</v>
      </c>
      <c r="D652" s="39">
        <f>SUMIF(Заказы!A:A,'Тех отчёт'!A652,Заказы!J:J)</f>
        <v>0</v>
      </c>
      <c r="E652" s="40">
        <f>SUMIF(Заказы!A:A,'Тех отчёт'!A652,Заказы!F:F)</f>
        <v>0</v>
      </c>
      <c r="F652" s="52">
        <f>INDEX('Расшифровка отчёта'!O:O,MATCH('Тех отчёт'!A652,'Расшифровка отчёта'!B:B,0))</f>
        <v>0</v>
      </c>
      <c r="G652" s="40">
        <f>INDEX('Расшифровка отчёта'!P:P,MATCH('Тех отчёт'!A652,'Расшифровка отчёта'!B:B,0))</f>
        <v>0</v>
      </c>
      <c r="H652" s="41" t="str">
        <f t="shared" si="40"/>
        <v>-</v>
      </c>
      <c r="I652" s="42">
        <f t="shared" si="41"/>
        <v>0</v>
      </c>
      <c r="J652" s="41" t="str">
        <f t="shared" si="42"/>
        <v>-</v>
      </c>
      <c r="L652" s="43" t="e">
        <f>AVERAGEIF('Начисления и компенсации по тов'!A:A,'Тех отчёт'!A652,'Начисления и компенсации по тов'!W:W)</f>
        <v>#DIV/0!</v>
      </c>
      <c r="M652" s="37">
        <f>INDEX('Расшифровка отчёта'!H:H,MATCH('Тех отчёт'!A652,'Расшифровка отчёта'!B:B,0))</f>
        <v>0</v>
      </c>
      <c r="N652" s="37">
        <f>IFERROR(INDEX('Расшифровка отчёта'!#REF!,MATCH('Тех отчёт'!A652,'Расшифровка отчёта'!B:B,0)),0)</f>
        <v>0</v>
      </c>
      <c r="O652" s="52">
        <f>INDEX('Расшифровка отчёта'!K:K,MATCH('Тех отчёт'!A652,'Расшифровка отчёта'!B:B,0))</f>
        <v>0</v>
      </c>
      <c r="P652" s="37">
        <f>IFERROR(INDEX(Реклама!#REF!,MATCH('Тех отчёт'!A652,Реклама!#REF!,0)),0)</f>
        <v>0</v>
      </c>
      <c r="Q652" s="37" t="e">
        <f>INDEX('Расшифровка отчёта'!#REF!,MATCH('Тех отчёт'!A652,'Расшифровка отчёта'!B:B,0))</f>
        <v>#REF!</v>
      </c>
      <c r="R652" s="37">
        <f>IFERROR(INDEX('Расшифровка отчёта'!L:L,MATCH('Тех отчёт'!A652,'Расшифровка отчёта'!B:B,0)),0)</f>
        <v>0</v>
      </c>
      <c r="S652" s="37">
        <f>SUMIF(Хранение!I:I,'Тех отчёт'!A652,Хранение!G:G)</f>
        <v>0</v>
      </c>
      <c r="T652" s="55">
        <f t="shared" si="43"/>
        <v>0</v>
      </c>
    </row>
    <row r="653" spans="1:20" x14ac:dyDescent="0.3">
      <c r="A653" s="47" t="s">
        <v>676</v>
      </c>
      <c r="B653" s="37" t="s">
        <v>136</v>
      </c>
      <c r="C653" s="37" t="e">
        <f>INDEX(Себестоимость!B:B,MATCH('Тех отчёт'!A653,Себестоимость!A:A,0))</f>
        <v>#N/A</v>
      </c>
      <c r="D653" s="39">
        <f>SUMIF(Заказы!A:A,'Тех отчёт'!A653,Заказы!J:J)</f>
        <v>0</v>
      </c>
      <c r="E653" s="40">
        <f>SUMIF(Заказы!A:A,'Тех отчёт'!A653,Заказы!F:F)</f>
        <v>0</v>
      </c>
      <c r="F653" s="52">
        <f>INDEX('Расшифровка отчёта'!O:O,MATCH('Тех отчёт'!A653,'Расшифровка отчёта'!B:B,0))</f>
        <v>0</v>
      </c>
      <c r="G653" s="40">
        <f>INDEX('Расшифровка отчёта'!P:P,MATCH('Тех отчёт'!A653,'Расшифровка отчёта'!B:B,0))</f>
        <v>0</v>
      </c>
      <c r="H653" s="41" t="str">
        <f t="shared" si="40"/>
        <v>-</v>
      </c>
      <c r="I653" s="42">
        <f t="shared" si="41"/>
        <v>0</v>
      </c>
      <c r="J653" s="41" t="str">
        <f t="shared" si="42"/>
        <v>-</v>
      </c>
      <c r="L653" s="43" t="e">
        <f>AVERAGEIF('Начисления и компенсации по тов'!A:A,'Тех отчёт'!A653,'Начисления и компенсации по тов'!W:W)</f>
        <v>#DIV/0!</v>
      </c>
      <c r="M653" s="37">
        <f>INDEX('Расшифровка отчёта'!H:H,MATCH('Тех отчёт'!A653,'Расшифровка отчёта'!B:B,0))</f>
        <v>0</v>
      </c>
      <c r="N653" s="37">
        <f>IFERROR(INDEX('Расшифровка отчёта'!#REF!,MATCH('Тех отчёт'!A653,'Расшифровка отчёта'!B:B,0)),0)</f>
        <v>0</v>
      </c>
      <c r="O653" s="52">
        <f>INDEX('Расшифровка отчёта'!K:K,MATCH('Тех отчёт'!A653,'Расшифровка отчёта'!B:B,0))</f>
        <v>0</v>
      </c>
      <c r="P653" s="37">
        <f>IFERROR(INDEX(Реклама!#REF!,MATCH('Тех отчёт'!A653,Реклама!#REF!,0)),0)</f>
        <v>0</v>
      </c>
      <c r="Q653" s="37" t="e">
        <f>INDEX('Расшифровка отчёта'!#REF!,MATCH('Тех отчёт'!A653,'Расшифровка отчёта'!B:B,0))</f>
        <v>#REF!</v>
      </c>
      <c r="R653" s="37">
        <f>IFERROR(INDEX('Расшифровка отчёта'!L:L,MATCH('Тех отчёт'!A653,'Расшифровка отчёта'!B:B,0)),0)</f>
        <v>0</v>
      </c>
      <c r="S653" s="37">
        <f>SUMIF(Хранение!I:I,'Тех отчёт'!A653,Хранение!G:G)</f>
        <v>0</v>
      </c>
      <c r="T653" s="55">
        <f t="shared" si="43"/>
        <v>0</v>
      </c>
    </row>
    <row r="654" spans="1:20" x14ac:dyDescent="0.3">
      <c r="A654" s="47" t="s">
        <v>677</v>
      </c>
      <c r="B654" s="37" t="s">
        <v>136</v>
      </c>
      <c r="C654" s="37" t="e">
        <f>INDEX(Себестоимость!B:B,MATCH('Тех отчёт'!A654,Себестоимость!A:A,0))</f>
        <v>#N/A</v>
      </c>
      <c r="D654" s="39">
        <f>SUMIF(Заказы!A:A,'Тех отчёт'!A654,Заказы!J:J)</f>
        <v>0</v>
      </c>
      <c r="E654" s="40">
        <f>SUMIF(Заказы!A:A,'Тех отчёт'!A654,Заказы!F:F)</f>
        <v>0</v>
      </c>
      <c r="F654" s="52">
        <f>INDEX('Расшифровка отчёта'!O:O,MATCH('Тех отчёт'!A654,'Расшифровка отчёта'!B:B,0))</f>
        <v>0</v>
      </c>
      <c r="G654" s="40">
        <f>INDEX('Расшифровка отчёта'!P:P,MATCH('Тех отчёт'!A654,'Расшифровка отчёта'!B:B,0))</f>
        <v>0</v>
      </c>
      <c r="H654" s="41" t="str">
        <f t="shared" si="40"/>
        <v>-</v>
      </c>
      <c r="I654" s="42">
        <f t="shared" si="41"/>
        <v>0</v>
      </c>
      <c r="J654" s="41" t="str">
        <f t="shared" si="42"/>
        <v>-</v>
      </c>
      <c r="L654" s="43" t="e">
        <f>AVERAGEIF('Начисления и компенсации по тов'!A:A,'Тех отчёт'!A654,'Начисления и компенсации по тов'!W:W)</f>
        <v>#DIV/0!</v>
      </c>
      <c r="M654" s="37">
        <f>INDEX('Расшифровка отчёта'!H:H,MATCH('Тех отчёт'!A654,'Расшифровка отчёта'!B:B,0))</f>
        <v>0</v>
      </c>
      <c r="N654" s="37">
        <f>IFERROR(INDEX('Расшифровка отчёта'!#REF!,MATCH('Тех отчёт'!A654,'Расшифровка отчёта'!B:B,0)),0)</f>
        <v>0</v>
      </c>
      <c r="O654" s="52">
        <f>INDEX('Расшифровка отчёта'!K:K,MATCH('Тех отчёт'!A654,'Расшифровка отчёта'!B:B,0))</f>
        <v>0</v>
      </c>
      <c r="P654" s="37">
        <f>IFERROR(INDEX(Реклама!#REF!,MATCH('Тех отчёт'!A654,Реклама!#REF!,0)),0)</f>
        <v>0</v>
      </c>
      <c r="Q654" s="37" t="e">
        <f>INDEX('Расшифровка отчёта'!#REF!,MATCH('Тех отчёт'!A654,'Расшифровка отчёта'!B:B,0))</f>
        <v>#REF!</v>
      </c>
      <c r="R654" s="37">
        <f>IFERROR(INDEX('Расшифровка отчёта'!L:L,MATCH('Тех отчёт'!A654,'Расшифровка отчёта'!B:B,0)),0)</f>
        <v>0</v>
      </c>
      <c r="S654" s="37">
        <f>SUMIF(Хранение!I:I,'Тех отчёт'!A654,Хранение!G:G)</f>
        <v>0</v>
      </c>
      <c r="T654" s="55">
        <f t="shared" si="43"/>
        <v>0</v>
      </c>
    </row>
    <row r="655" spans="1:20" x14ac:dyDescent="0.3">
      <c r="A655" s="47" t="s">
        <v>678</v>
      </c>
      <c r="B655" s="37" t="s">
        <v>136</v>
      </c>
      <c r="C655" s="37" t="e">
        <f>INDEX(Себестоимость!B:B,MATCH('Тех отчёт'!A655,Себестоимость!A:A,0))</f>
        <v>#N/A</v>
      </c>
      <c r="D655" s="39">
        <f>SUMIF(Заказы!A:A,'Тех отчёт'!A655,Заказы!J:J)</f>
        <v>0</v>
      </c>
      <c r="E655" s="40">
        <f>SUMIF(Заказы!A:A,'Тех отчёт'!A655,Заказы!F:F)</f>
        <v>0</v>
      </c>
      <c r="F655" s="52">
        <f>INDEX('Расшифровка отчёта'!O:O,MATCH('Тех отчёт'!A655,'Расшифровка отчёта'!B:B,0))</f>
        <v>0</v>
      </c>
      <c r="G655" s="40">
        <f>INDEX('Расшифровка отчёта'!P:P,MATCH('Тех отчёт'!A655,'Расшифровка отчёта'!B:B,0))</f>
        <v>0</v>
      </c>
      <c r="H655" s="41" t="str">
        <f t="shared" si="40"/>
        <v>-</v>
      </c>
      <c r="I655" s="42">
        <f t="shared" si="41"/>
        <v>0</v>
      </c>
      <c r="J655" s="41" t="str">
        <f t="shared" si="42"/>
        <v>-</v>
      </c>
      <c r="L655" s="43" t="e">
        <f>AVERAGEIF('Начисления и компенсации по тов'!A:A,'Тех отчёт'!A655,'Начисления и компенсации по тов'!W:W)</f>
        <v>#DIV/0!</v>
      </c>
      <c r="M655" s="37">
        <f>INDEX('Расшифровка отчёта'!H:H,MATCH('Тех отчёт'!A655,'Расшифровка отчёта'!B:B,0))</f>
        <v>0</v>
      </c>
      <c r="N655" s="37">
        <f>IFERROR(INDEX('Расшифровка отчёта'!#REF!,MATCH('Тех отчёт'!A655,'Расшифровка отчёта'!B:B,0)),0)</f>
        <v>0</v>
      </c>
      <c r="O655" s="52">
        <f>INDEX('Расшифровка отчёта'!K:K,MATCH('Тех отчёт'!A655,'Расшифровка отчёта'!B:B,0))</f>
        <v>0</v>
      </c>
      <c r="P655" s="37">
        <f>IFERROR(INDEX(Реклама!#REF!,MATCH('Тех отчёт'!A655,Реклама!#REF!,0)),0)</f>
        <v>0</v>
      </c>
      <c r="Q655" s="37" t="e">
        <f>INDEX('Расшифровка отчёта'!#REF!,MATCH('Тех отчёт'!A655,'Расшифровка отчёта'!B:B,0))</f>
        <v>#REF!</v>
      </c>
      <c r="R655" s="37">
        <f>IFERROR(INDEX('Расшифровка отчёта'!L:L,MATCH('Тех отчёт'!A655,'Расшифровка отчёта'!B:B,0)),0)</f>
        <v>0</v>
      </c>
      <c r="S655" s="37">
        <f>SUMIF(Хранение!I:I,'Тех отчёт'!A655,Хранение!G:G)</f>
        <v>0</v>
      </c>
      <c r="T655" s="55">
        <f t="shared" si="43"/>
        <v>0</v>
      </c>
    </row>
    <row r="656" spans="1:20" x14ac:dyDescent="0.3">
      <c r="A656" s="47" t="s">
        <v>679</v>
      </c>
      <c r="B656" s="37" t="s">
        <v>136</v>
      </c>
      <c r="C656" s="37" t="e">
        <f>INDEX(Себестоимость!B:B,MATCH('Тех отчёт'!A656,Себестоимость!A:A,0))</f>
        <v>#N/A</v>
      </c>
      <c r="D656" s="39">
        <f>SUMIF(Заказы!A:A,'Тех отчёт'!A656,Заказы!J:J)</f>
        <v>0</v>
      </c>
      <c r="E656" s="40">
        <f>SUMIF(Заказы!A:A,'Тех отчёт'!A656,Заказы!F:F)</f>
        <v>0</v>
      </c>
      <c r="F656" s="52">
        <f>INDEX('Расшифровка отчёта'!O:O,MATCH('Тех отчёт'!A656,'Расшифровка отчёта'!B:B,0))</f>
        <v>0</v>
      </c>
      <c r="G656" s="40">
        <f>INDEX('Расшифровка отчёта'!P:P,MATCH('Тех отчёт'!A656,'Расшифровка отчёта'!B:B,0))</f>
        <v>0</v>
      </c>
      <c r="H656" s="41" t="str">
        <f t="shared" si="40"/>
        <v>-</v>
      </c>
      <c r="I656" s="42">
        <f t="shared" si="41"/>
        <v>0</v>
      </c>
      <c r="J656" s="41" t="str">
        <f t="shared" si="42"/>
        <v>-</v>
      </c>
      <c r="L656" s="43" t="e">
        <f>AVERAGEIF('Начисления и компенсации по тов'!A:A,'Тех отчёт'!A656,'Начисления и компенсации по тов'!W:W)</f>
        <v>#DIV/0!</v>
      </c>
      <c r="M656" s="37">
        <f>INDEX('Расшифровка отчёта'!H:H,MATCH('Тех отчёт'!A656,'Расшифровка отчёта'!B:B,0))</f>
        <v>0</v>
      </c>
      <c r="N656" s="37">
        <f>IFERROR(INDEX('Расшифровка отчёта'!#REF!,MATCH('Тех отчёт'!A656,'Расшифровка отчёта'!B:B,0)),0)</f>
        <v>0</v>
      </c>
      <c r="O656" s="52">
        <f>INDEX('Расшифровка отчёта'!K:K,MATCH('Тех отчёт'!A656,'Расшифровка отчёта'!B:B,0))</f>
        <v>0</v>
      </c>
      <c r="P656" s="37">
        <f>IFERROR(INDEX(Реклама!#REF!,MATCH('Тех отчёт'!A656,Реклама!#REF!,0)),0)</f>
        <v>0</v>
      </c>
      <c r="Q656" s="37" t="e">
        <f>INDEX('Расшифровка отчёта'!#REF!,MATCH('Тех отчёт'!A656,'Расшифровка отчёта'!B:B,0))</f>
        <v>#REF!</v>
      </c>
      <c r="R656" s="37">
        <f>IFERROR(INDEX('Расшифровка отчёта'!L:L,MATCH('Тех отчёт'!A656,'Расшифровка отчёта'!B:B,0)),0)</f>
        <v>0</v>
      </c>
      <c r="S656" s="37">
        <f>SUMIF(Хранение!I:I,'Тех отчёт'!A656,Хранение!G:G)</f>
        <v>0</v>
      </c>
      <c r="T656" s="55">
        <f t="shared" si="43"/>
        <v>0</v>
      </c>
    </row>
    <row r="657" spans="1:20" x14ac:dyDescent="0.3">
      <c r="A657" s="47" t="s">
        <v>680</v>
      </c>
      <c r="B657" s="37" t="s">
        <v>136</v>
      </c>
      <c r="C657" s="37" t="e">
        <f>INDEX(Себестоимость!B:B,MATCH('Тех отчёт'!A657,Себестоимость!A:A,0))</f>
        <v>#N/A</v>
      </c>
      <c r="D657" s="39">
        <f>SUMIF(Заказы!A:A,'Тех отчёт'!A657,Заказы!J:J)</f>
        <v>0</v>
      </c>
      <c r="E657" s="40">
        <f>SUMIF(Заказы!A:A,'Тех отчёт'!A657,Заказы!F:F)</f>
        <v>0</v>
      </c>
      <c r="F657" s="52">
        <f>INDEX('Расшифровка отчёта'!O:O,MATCH('Тех отчёт'!A657,'Расшифровка отчёта'!B:B,0))</f>
        <v>0</v>
      </c>
      <c r="G657" s="40">
        <f>INDEX('Расшифровка отчёта'!P:P,MATCH('Тех отчёт'!A657,'Расшифровка отчёта'!B:B,0))</f>
        <v>0</v>
      </c>
      <c r="H657" s="41" t="str">
        <f t="shared" si="40"/>
        <v>-</v>
      </c>
      <c r="I657" s="42">
        <f t="shared" si="41"/>
        <v>0</v>
      </c>
      <c r="J657" s="41" t="str">
        <f t="shared" si="42"/>
        <v>-</v>
      </c>
      <c r="L657" s="43" t="e">
        <f>AVERAGEIF('Начисления и компенсации по тов'!A:A,'Тех отчёт'!A657,'Начисления и компенсации по тов'!W:W)</f>
        <v>#DIV/0!</v>
      </c>
      <c r="M657" s="37">
        <f>INDEX('Расшифровка отчёта'!H:H,MATCH('Тех отчёт'!A657,'Расшифровка отчёта'!B:B,0))</f>
        <v>0</v>
      </c>
      <c r="N657" s="37">
        <f>IFERROR(INDEX('Расшифровка отчёта'!#REF!,MATCH('Тех отчёт'!A657,'Расшифровка отчёта'!B:B,0)),0)</f>
        <v>0</v>
      </c>
      <c r="O657" s="52">
        <f>INDEX('Расшифровка отчёта'!K:K,MATCH('Тех отчёт'!A657,'Расшифровка отчёта'!B:B,0))</f>
        <v>0</v>
      </c>
      <c r="P657" s="37">
        <f>IFERROR(INDEX(Реклама!#REF!,MATCH('Тех отчёт'!A657,Реклама!#REF!,0)),0)</f>
        <v>0</v>
      </c>
      <c r="Q657" s="37" t="e">
        <f>INDEX('Расшифровка отчёта'!#REF!,MATCH('Тех отчёт'!A657,'Расшифровка отчёта'!B:B,0))</f>
        <v>#REF!</v>
      </c>
      <c r="R657" s="37">
        <f>IFERROR(INDEX('Расшифровка отчёта'!L:L,MATCH('Тех отчёт'!A657,'Расшифровка отчёта'!B:B,0)),0)</f>
        <v>0</v>
      </c>
      <c r="S657" s="37">
        <f>SUMIF(Хранение!I:I,'Тех отчёт'!A657,Хранение!G:G)</f>
        <v>0</v>
      </c>
      <c r="T657" s="55">
        <f t="shared" si="43"/>
        <v>0</v>
      </c>
    </row>
    <row r="658" spans="1:20" x14ac:dyDescent="0.3">
      <c r="A658" s="47" t="s">
        <v>681</v>
      </c>
      <c r="B658" s="37" t="s">
        <v>136</v>
      </c>
      <c r="C658" s="37" t="e">
        <f>INDEX(Себестоимость!B:B,MATCH('Тех отчёт'!A658,Себестоимость!A:A,0))</f>
        <v>#N/A</v>
      </c>
      <c r="D658" s="39">
        <f>SUMIF(Заказы!A:A,'Тех отчёт'!A658,Заказы!J:J)</f>
        <v>0</v>
      </c>
      <c r="E658" s="40">
        <f>SUMIF(Заказы!A:A,'Тех отчёт'!A658,Заказы!F:F)</f>
        <v>0</v>
      </c>
      <c r="F658" s="52">
        <f>INDEX('Расшифровка отчёта'!O:O,MATCH('Тех отчёт'!A658,'Расшифровка отчёта'!B:B,0))</f>
        <v>0</v>
      </c>
      <c r="G658" s="40">
        <f>INDEX('Расшифровка отчёта'!P:P,MATCH('Тех отчёт'!A658,'Расшифровка отчёта'!B:B,0))</f>
        <v>0</v>
      </c>
      <c r="H658" s="41" t="str">
        <f t="shared" si="40"/>
        <v>-</v>
      </c>
      <c r="I658" s="42">
        <f t="shared" si="41"/>
        <v>0</v>
      </c>
      <c r="J658" s="41" t="str">
        <f t="shared" si="42"/>
        <v>-</v>
      </c>
      <c r="L658" s="43" t="e">
        <f>AVERAGEIF('Начисления и компенсации по тов'!A:A,'Тех отчёт'!A658,'Начисления и компенсации по тов'!W:W)</f>
        <v>#DIV/0!</v>
      </c>
      <c r="M658" s="37">
        <f>INDEX('Расшифровка отчёта'!H:H,MATCH('Тех отчёт'!A658,'Расшифровка отчёта'!B:B,0))</f>
        <v>0</v>
      </c>
      <c r="N658" s="37">
        <f>IFERROR(INDEX('Расшифровка отчёта'!#REF!,MATCH('Тех отчёт'!A658,'Расшифровка отчёта'!B:B,0)),0)</f>
        <v>0</v>
      </c>
      <c r="O658" s="52">
        <f>INDEX('Расшифровка отчёта'!K:K,MATCH('Тех отчёт'!A658,'Расшифровка отчёта'!B:B,0))</f>
        <v>0</v>
      </c>
      <c r="P658" s="37">
        <f>IFERROR(INDEX(Реклама!#REF!,MATCH('Тех отчёт'!A658,Реклама!#REF!,0)),0)</f>
        <v>0</v>
      </c>
      <c r="Q658" s="37" t="e">
        <f>INDEX('Расшифровка отчёта'!#REF!,MATCH('Тех отчёт'!A658,'Расшифровка отчёта'!B:B,0))</f>
        <v>#REF!</v>
      </c>
      <c r="R658" s="37">
        <f>IFERROR(INDEX('Расшифровка отчёта'!L:L,MATCH('Тех отчёт'!A658,'Расшифровка отчёта'!B:B,0)),0)</f>
        <v>0</v>
      </c>
      <c r="S658" s="37">
        <f>SUMIF(Хранение!I:I,'Тех отчёт'!A658,Хранение!G:G)</f>
        <v>0</v>
      </c>
      <c r="T658" s="55">
        <f t="shared" si="43"/>
        <v>0</v>
      </c>
    </row>
    <row r="659" spans="1:20" x14ac:dyDescent="0.3">
      <c r="A659" s="47" t="s">
        <v>682</v>
      </c>
      <c r="B659" s="37" t="s">
        <v>136</v>
      </c>
      <c r="C659" s="37" t="e">
        <f>INDEX(Себестоимость!B:B,MATCH('Тех отчёт'!A659,Себестоимость!A:A,0))</f>
        <v>#N/A</v>
      </c>
      <c r="D659" s="39">
        <f>SUMIF(Заказы!A:A,'Тех отчёт'!A659,Заказы!J:J)</f>
        <v>0</v>
      </c>
      <c r="E659" s="40">
        <f>SUMIF(Заказы!A:A,'Тех отчёт'!A659,Заказы!F:F)</f>
        <v>0</v>
      </c>
      <c r="F659" s="52">
        <f>INDEX('Расшифровка отчёта'!O:O,MATCH('Тех отчёт'!A659,'Расшифровка отчёта'!B:B,0))</f>
        <v>0</v>
      </c>
      <c r="G659" s="40">
        <f>INDEX('Расшифровка отчёта'!P:P,MATCH('Тех отчёт'!A659,'Расшифровка отчёта'!B:B,0))</f>
        <v>0</v>
      </c>
      <c r="H659" s="41" t="str">
        <f t="shared" si="40"/>
        <v>-</v>
      </c>
      <c r="I659" s="42">
        <f t="shared" si="41"/>
        <v>0</v>
      </c>
      <c r="J659" s="41" t="str">
        <f t="shared" si="42"/>
        <v>-</v>
      </c>
      <c r="L659" s="43" t="e">
        <f>AVERAGEIF('Начисления и компенсации по тов'!A:A,'Тех отчёт'!A659,'Начисления и компенсации по тов'!W:W)</f>
        <v>#DIV/0!</v>
      </c>
      <c r="M659" s="37">
        <f>INDEX('Расшифровка отчёта'!H:H,MATCH('Тех отчёт'!A659,'Расшифровка отчёта'!B:B,0))</f>
        <v>0</v>
      </c>
      <c r="N659" s="37">
        <f>IFERROR(INDEX('Расшифровка отчёта'!#REF!,MATCH('Тех отчёт'!A659,'Расшифровка отчёта'!B:B,0)),0)</f>
        <v>0</v>
      </c>
      <c r="O659" s="52">
        <f>INDEX('Расшифровка отчёта'!K:K,MATCH('Тех отчёт'!A659,'Расшифровка отчёта'!B:B,0))</f>
        <v>0</v>
      </c>
      <c r="P659" s="37">
        <f>IFERROR(INDEX(Реклама!#REF!,MATCH('Тех отчёт'!A659,Реклама!#REF!,0)),0)</f>
        <v>0</v>
      </c>
      <c r="Q659" s="37" t="e">
        <f>INDEX('Расшифровка отчёта'!#REF!,MATCH('Тех отчёт'!A659,'Расшифровка отчёта'!B:B,0))</f>
        <v>#REF!</v>
      </c>
      <c r="R659" s="37">
        <f>IFERROR(INDEX('Расшифровка отчёта'!L:L,MATCH('Тех отчёт'!A659,'Расшифровка отчёта'!B:B,0)),0)</f>
        <v>0</v>
      </c>
      <c r="S659" s="37">
        <f>SUMIF(Хранение!I:I,'Тех отчёт'!A659,Хранение!G:G)</f>
        <v>0</v>
      </c>
      <c r="T659" s="55">
        <f t="shared" si="43"/>
        <v>0</v>
      </c>
    </row>
    <row r="660" spans="1:20" x14ac:dyDescent="0.3">
      <c r="A660" s="47" t="s">
        <v>683</v>
      </c>
      <c r="C660" s="37" t="e">
        <f>INDEX(Себестоимость!B:B,MATCH('Тех отчёт'!A660,Себестоимость!A:A,0))</f>
        <v>#N/A</v>
      </c>
      <c r="D660" s="39">
        <f>SUMIF(Заказы!A:A,'Тех отчёт'!A660,Заказы!J:J)</f>
        <v>0</v>
      </c>
      <c r="E660" s="40">
        <f>SUMIF(Заказы!A:A,'Тех отчёт'!A660,Заказы!F:F)</f>
        <v>0</v>
      </c>
      <c r="F660" s="52">
        <f>INDEX('Расшифровка отчёта'!O:O,MATCH('Тех отчёт'!A660,'Расшифровка отчёта'!B:B,0))</f>
        <v>0</v>
      </c>
      <c r="G660" s="40">
        <f>INDEX('Расшифровка отчёта'!P:P,MATCH('Тех отчёт'!A660,'Расшифровка отчёта'!B:B,0))</f>
        <v>0</v>
      </c>
      <c r="H660" s="41" t="str">
        <f t="shared" si="40"/>
        <v>-</v>
      </c>
      <c r="I660" s="42">
        <f t="shared" si="41"/>
        <v>0</v>
      </c>
      <c r="J660" s="41" t="str">
        <f t="shared" si="42"/>
        <v>-</v>
      </c>
      <c r="L660" s="43" t="e">
        <f>AVERAGEIF('Начисления и компенсации по тов'!A:A,'Тех отчёт'!A660,'Начисления и компенсации по тов'!W:W)</f>
        <v>#DIV/0!</v>
      </c>
      <c r="M660" s="37">
        <f>INDEX('Расшифровка отчёта'!H:H,MATCH('Тех отчёт'!A660,'Расшифровка отчёта'!B:B,0))</f>
        <v>0</v>
      </c>
      <c r="N660" s="37">
        <f>IFERROR(INDEX('Расшифровка отчёта'!#REF!,MATCH('Тех отчёт'!A660,'Расшифровка отчёта'!B:B,0)),0)</f>
        <v>0</v>
      </c>
      <c r="O660" s="52">
        <f>INDEX('Расшифровка отчёта'!K:K,MATCH('Тех отчёт'!A660,'Расшифровка отчёта'!B:B,0))</f>
        <v>0</v>
      </c>
      <c r="P660" s="37">
        <f>IFERROR(INDEX(Реклама!#REF!,MATCH('Тех отчёт'!A660,Реклама!#REF!,0)),0)</f>
        <v>0</v>
      </c>
      <c r="Q660" s="37" t="e">
        <f>INDEX('Расшифровка отчёта'!#REF!,MATCH('Тех отчёт'!A660,'Расшифровка отчёта'!B:B,0))</f>
        <v>#REF!</v>
      </c>
      <c r="R660" s="37">
        <f>IFERROR(INDEX('Расшифровка отчёта'!L:L,MATCH('Тех отчёт'!A660,'Расшифровка отчёта'!B:B,0)),0)</f>
        <v>0</v>
      </c>
      <c r="S660" s="37">
        <f>SUMIF(Хранение!I:I,'Тех отчёт'!A660,Хранение!G:G)</f>
        <v>0</v>
      </c>
      <c r="T660" s="55">
        <f t="shared" si="43"/>
        <v>0</v>
      </c>
    </row>
    <row r="661" spans="1:20" x14ac:dyDescent="0.3">
      <c r="A661" s="47" t="s">
        <v>684</v>
      </c>
      <c r="C661" s="37" t="e">
        <f>INDEX(Себестоимость!B:B,MATCH('Тех отчёт'!A661,Себестоимость!A:A,0))</f>
        <v>#N/A</v>
      </c>
      <c r="D661" s="39">
        <f>SUMIF(Заказы!A:A,'Тех отчёт'!A661,Заказы!J:J)</f>
        <v>0</v>
      </c>
      <c r="E661" s="40">
        <f>SUMIF(Заказы!A:A,'Тех отчёт'!A661,Заказы!F:F)</f>
        <v>0</v>
      </c>
      <c r="F661" s="52">
        <f>INDEX('Расшифровка отчёта'!O:O,MATCH('Тех отчёт'!A661,'Расшифровка отчёта'!B:B,0))</f>
        <v>0</v>
      </c>
      <c r="G661" s="40">
        <f>INDEX('Расшифровка отчёта'!P:P,MATCH('Тех отчёт'!A661,'Расшифровка отчёта'!B:B,0))</f>
        <v>0</v>
      </c>
      <c r="H661" s="41" t="str">
        <f t="shared" si="40"/>
        <v>-</v>
      </c>
      <c r="I661" s="42">
        <f t="shared" si="41"/>
        <v>0</v>
      </c>
      <c r="J661" s="41" t="str">
        <f t="shared" si="42"/>
        <v>-</v>
      </c>
      <c r="L661" s="43" t="e">
        <f>AVERAGEIF('Начисления и компенсации по тов'!A:A,'Тех отчёт'!A661,'Начисления и компенсации по тов'!W:W)</f>
        <v>#DIV/0!</v>
      </c>
      <c r="M661" s="37">
        <f>INDEX('Расшифровка отчёта'!H:H,MATCH('Тех отчёт'!A661,'Расшифровка отчёта'!B:B,0))</f>
        <v>0</v>
      </c>
      <c r="N661" s="37">
        <f>IFERROR(INDEX('Расшифровка отчёта'!#REF!,MATCH('Тех отчёт'!A661,'Расшифровка отчёта'!B:B,0)),0)</f>
        <v>0</v>
      </c>
      <c r="O661" s="52">
        <f>INDEX('Расшифровка отчёта'!K:K,MATCH('Тех отчёт'!A661,'Расшифровка отчёта'!B:B,0))</f>
        <v>0</v>
      </c>
      <c r="P661" s="37">
        <f>IFERROR(INDEX(Реклама!#REF!,MATCH('Тех отчёт'!A661,Реклама!#REF!,0)),0)</f>
        <v>0</v>
      </c>
      <c r="Q661" s="37" t="e">
        <f>INDEX('Расшифровка отчёта'!#REF!,MATCH('Тех отчёт'!A661,'Расшифровка отчёта'!B:B,0))</f>
        <v>#REF!</v>
      </c>
      <c r="R661" s="37">
        <f>IFERROR(INDEX('Расшифровка отчёта'!L:L,MATCH('Тех отчёт'!A661,'Расшифровка отчёта'!B:B,0)),0)</f>
        <v>0</v>
      </c>
      <c r="S661" s="37">
        <f>SUMIF(Хранение!I:I,'Тех отчёт'!A661,Хранение!G:G)</f>
        <v>0</v>
      </c>
      <c r="T661" s="55">
        <f t="shared" si="43"/>
        <v>0</v>
      </c>
    </row>
    <row r="662" spans="1:20" x14ac:dyDescent="0.3">
      <c r="A662" s="47" t="s">
        <v>685</v>
      </c>
      <c r="C662" s="37" t="e">
        <f>INDEX(Себестоимость!B:B,MATCH('Тех отчёт'!A662,Себестоимость!A:A,0))</f>
        <v>#N/A</v>
      </c>
      <c r="D662" s="39">
        <f>SUMIF(Заказы!A:A,'Тех отчёт'!A662,Заказы!J:J)</f>
        <v>0</v>
      </c>
      <c r="E662" s="40">
        <f>SUMIF(Заказы!A:A,'Тех отчёт'!A662,Заказы!F:F)</f>
        <v>0</v>
      </c>
      <c r="F662" s="52">
        <f>INDEX('Расшифровка отчёта'!O:O,MATCH('Тех отчёт'!A662,'Расшифровка отчёта'!B:B,0))</f>
        <v>0</v>
      </c>
      <c r="G662" s="40">
        <f>INDEX('Расшифровка отчёта'!P:P,MATCH('Тех отчёт'!A662,'Расшифровка отчёта'!B:B,0))</f>
        <v>0</v>
      </c>
      <c r="H662" s="41" t="str">
        <f t="shared" si="40"/>
        <v>-</v>
      </c>
      <c r="I662" s="42">
        <f t="shared" si="41"/>
        <v>0</v>
      </c>
      <c r="J662" s="41" t="str">
        <f t="shared" si="42"/>
        <v>-</v>
      </c>
      <c r="L662" s="43" t="e">
        <f>AVERAGEIF('Начисления и компенсации по тов'!A:A,'Тех отчёт'!A662,'Начисления и компенсации по тов'!W:W)</f>
        <v>#DIV/0!</v>
      </c>
      <c r="M662" s="37">
        <f>INDEX('Расшифровка отчёта'!H:H,MATCH('Тех отчёт'!A662,'Расшифровка отчёта'!B:B,0))</f>
        <v>0</v>
      </c>
      <c r="N662" s="37">
        <f>IFERROR(INDEX('Расшифровка отчёта'!#REF!,MATCH('Тех отчёт'!A662,'Расшифровка отчёта'!B:B,0)),0)</f>
        <v>0</v>
      </c>
      <c r="O662" s="52">
        <f>INDEX('Расшифровка отчёта'!K:K,MATCH('Тех отчёт'!A662,'Расшифровка отчёта'!B:B,0))</f>
        <v>0</v>
      </c>
      <c r="P662" s="37">
        <f>IFERROR(INDEX(Реклама!#REF!,MATCH('Тех отчёт'!A662,Реклама!#REF!,0)),0)</f>
        <v>0</v>
      </c>
      <c r="Q662" s="37" t="e">
        <f>INDEX('Расшифровка отчёта'!#REF!,MATCH('Тех отчёт'!A662,'Расшифровка отчёта'!B:B,0))</f>
        <v>#REF!</v>
      </c>
      <c r="R662" s="37">
        <f>IFERROR(INDEX('Расшифровка отчёта'!L:L,MATCH('Тех отчёт'!A662,'Расшифровка отчёта'!B:B,0)),0)</f>
        <v>0</v>
      </c>
      <c r="S662" s="37">
        <f>SUMIF(Хранение!I:I,'Тех отчёт'!A662,Хранение!G:G)</f>
        <v>0</v>
      </c>
      <c r="T662" s="55">
        <f t="shared" si="43"/>
        <v>0</v>
      </c>
    </row>
    <row r="663" spans="1:20" x14ac:dyDescent="0.3">
      <c r="A663" s="47" t="s">
        <v>686</v>
      </c>
      <c r="B663" s="49" t="s">
        <v>78</v>
      </c>
      <c r="C663" s="37" t="e">
        <f>INDEX(Себестоимость!B:B,MATCH('Тех отчёт'!A663,Себестоимость!A:A,0))</f>
        <v>#N/A</v>
      </c>
      <c r="D663" s="39">
        <f>SUMIF(Заказы!A:A,'Тех отчёт'!A663,Заказы!J:J)</f>
        <v>0</v>
      </c>
      <c r="E663" s="40">
        <f>SUMIF(Заказы!A:A,'Тех отчёт'!A663,Заказы!F:F)</f>
        <v>0</v>
      </c>
      <c r="F663" s="52">
        <f>INDEX('Расшифровка отчёта'!O:O,MATCH('Тех отчёт'!A663,'Расшифровка отчёта'!B:B,0))</f>
        <v>0</v>
      </c>
      <c r="G663" s="40">
        <f>INDEX('Расшифровка отчёта'!P:P,MATCH('Тех отчёт'!A663,'Расшифровка отчёта'!B:B,0))</f>
        <v>0</v>
      </c>
      <c r="H663" s="41" t="str">
        <f t="shared" si="40"/>
        <v>-</v>
      </c>
      <c r="I663" s="42">
        <f t="shared" si="41"/>
        <v>0</v>
      </c>
      <c r="J663" s="41" t="str">
        <f t="shared" si="42"/>
        <v>-</v>
      </c>
      <c r="L663" s="43" t="e">
        <f>AVERAGEIF('Начисления и компенсации по тов'!A:A,'Тех отчёт'!A663,'Начисления и компенсации по тов'!W:W)</f>
        <v>#DIV/0!</v>
      </c>
      <c r="M663" s="37">
        <f>INDEX('Расшифровка отчёта'!H:H,MATCH('Тех отчёт'!A663,'Расшифровка отчёта'!B:B,0))</f>
        <v>0</v>
      </c>
      <c r="N663" s="37">
        <f>IFERROR(INDEX('Расшифровка отчёта'!#REF!,MATCH('Тех отчёт'!A663,'Расшифровка отчёта'!B:B,0)),0)</f>
        <v>0</v>
      </c>
      <c r="O663" s="52">
        <f>INDEX('Расшифровка отчёта'!K:K,MATCH('Тех отчёт'!A663,'Расшифровка отчёта'!B:B,0))</f>
        <v>0</v>
      </c>
      <c r="P663" s="37">
        <f>IFERROR(INDEX(Реклама!#REF!,MATCH('Тех отчёт'!A663,Реклама!#REF!,0)),0)</f>
        <v>0</v>
      </c>
      <c r="Q663" s="37" t="e">
        <f>INDEX('Расшифровка отчёта'!#REF!,MATCH('Тех отчёт'!A663,'Расшифровка отчёта'!B:B,0))</f>
        <v>#REF!</v>
      </c>
      <c r="R663" s="37">
        <f>IFERROR(INDEX('Расшифровка отчёта'!L:L,MATCH('Тех отчёт'!A663,'Расшифровка отчёта'!B:B,0)),0)</f>
        <v>0</v>
      </c>
      <c r="S663" s="37">
        <f>SUMIF(Хранение!I:I,'Тех отчёт'!A663,Хранение!G:G)</f>
        <v>0</v>
      </c>
      <c r="T663" s="55">
        <f t="shared" si="43"/>
        <v>0</v>
      </c>
    </row>
    <row r="664" spans="1:20" x14ac:dyDescent="0.3">
      <c r="A664" s="47" t="s">
        <v>687</v>
      </c>
      <c r="B664" s="49" t="s">
        <v>21</v>
      </c>
      <c r="C664" s="37" t="e">
        <f>INDEX(Себестоимость!B:B,MATCH('Тех отчёт'!A664,Себестоимость!A:A,0))</f>
        <v>#N/A</v>
      </c>
      <c r="D664" s="39">
        <f>SUMIF(Заказы!A:A,'Тех отчёт'!A664,Заказы!J:J)</f>
        <v>0</v>
      </c>
      <c r="E664" s="40">
        <f>SUMIF(Заказы!A:A,'Тех отчёт'!A664,Заказы!F:F)</f>
        <v>0</v>
      </c>
      <c r="F664" s="52">
        <f>INDEX('Расшифровка отчёта'!O:O,MATCH('Тех отчёт'!A664,'Расшифровка отчёта'!B:B,0))</f>
        <v>0</v>
      </c>
      <c r="G664" s="40">
        <f>INDEX('Расшифровка отчёта'!P:P,MATCH('Тех отчёт'!A664,'Расшифровка отчёта'!B:B,0))</f>
        <v>0</v>
      </c>
      <c r="H664" s="41" t="str">
        <f t="shared" si="40"/>
        <v>-</v>
      </c>
      <c r="I664" s="42">
        <f t="shared" si="41"/>
        <v>0</v>
      </c>
      <c r="J664" s="41" t="str">
        <f t="shared" si="42"/>
        <v>-</v>
      </c>
      <c r="L664" s="43" t="e">
        <f>AVERAGEIF('Начисления и компенсации по тов'!A:A,'Тех отчёт'!A664,'Начисления и компенсации по тов'!W:W)</f>
        <v>#DIV/0!</v>
      </c>
      <c r="M664" s="37">
        <f>INDEX('Расшифровка отчёта'!H:H,MATCH('Тех отчёт'!A664,'Расшифровка отчёта'!B:B,0))</f>
        <v>0</v>
      </c>
      <c r="N664" s="37">
        <f>IFERROR(INDEX('Расшифровка отчёта'!#REF!,MATCH('Тех отчёт'!A664,'Расшифровка отчёта'!B:B,0)),0)</f>
        <v>0</v>
      </c>
      <c r="O664" s="52">
        <f>INDEX('Расшифровка отчёта'!K:K,MATCH('Тех отчёт'!A664,'Расшифровка отчёта'!B:B,0))</f>
        <v>0</v>
      </c>
      <c r="P664" s="37">
        <f>IFERROR(INDEX(Реклама!#REF!,MATCH('Тех отчёт'!A664,Реклама!#REF!,0)),0)</f>
        <v>0</v>
      </c>
      <c r="Q664" s="37" t="e">
        <f>INDEX('Расшифровка отчёта'!#REF!,MATCH('Тех отчёт'!A664,'Расшифровка отчёта'!B:B,0))</f>
        <v>#REF!</v>
      </c>
      <c r="R664" s="37">
        <f>IFERROR(INDEX('Расшифровка отчёта'!L:L,MATCH('Тех отчёт'!A664,'Расшифровка отчёта'!B:B,0)),0)</f>
        <v>0</v>
      </c>
      <c r="S664" s="37">
        <f>SUMIF(Хранение!I:I,'Тех отчёт'!A664,Хранение!G:G)</f>
        <v>0</v>
      </c>
      <c r="T664" s="55">
        <f t="shared" si="43"/>
        <v>0</v>
      </c>
    </row>
    <row r="665" spans="1:20" x14ac:dyDescent="0.3">
      <c r="A665" s="47" t="s">
        <v>688</v>
      </c>
      <c r="B665" s="49" t="s">
        <v>21</v>
      </c>
      <c r="C665" s="37" t="e">
        <f>INDEX(Себестоимость!B:B,MATCH('Тех отчёт'!A665,Себестоимость!A:A,0))</f>
        <v>#N/A</v>
      </c>
      <c r="D665" s="39">
        <f>SUMIF(Заказы!A:A,'Тех отчёт'!A665,Заказы!J:J)</f>
        <v>0</v>
      </c>
      <c r="E665" s="40">
        <f>SUMIF(Заказы!A:A,'Тех отчёт'!A665,Заказы!F:F)</f>
        <v>0</v>
      </c>
      <c r="F665" s="52">
        <f>INDEX('Расшифровка отчёта'!O:O,MATCH('Тех отчёт'!A665,'Расшифровка отчёта'!B:B,0))</f>
        <v>0</v>
      </c>
      <c r="G665" s="40">
        <f>INDEX('Расшифровка отчёта'!P:P,MATCH('Тех отчёт'!A665,'Расшифровка отчёта'!B:B,0))</f>
        <v>0</v>
      </c>
      <c r="H665" s="41" t="str">
        <f t="shared" si="40"/>
        <v>-</v>
      </c>
      <c r="I665" s="42">
        <f t="shared" si="41"/>
        <v>0</v>
      </c>
      <c r="J665" s="41" t="str">
        <f t="shared" si="42"/>
        <v>-</v>
      </c>
      <c r="L665" s="43" t="e">
        <f>AVERAGEIF('Начисления и компенсации по тов'!A:A,'Тех отчёт'!A665,'Начисления и компенсации по тов'!W:W)</f>
        <v>#DIV/0!</v>
      </c>
      <c r="M665" s="37">
        <f>INDEX('Расшифровка отчёта'!H:H,MATCH('Тех отчёт'!A665,'Расшифровка отчёта'!B:B,0))</f>
        <v>0</v>
      </c>
      <c r="N665" s="37">
        <f>IFERROR(INDEX('Расшифровка отчёта'!#REF!,MATCH('Тех отчёт'!A665,'Расшифровка отчёта'!B:B,0)),0)</f>
        <v>0</v>
      </c>
      <c r="O665" s="52">
        <f>INDEX('Расшифровка отчёта'!K:K,MATCH('Тех отчёт'!A665,'Расшифровка отчёта'!B:B,0))</f>
        <v>0</v>
      </c>
      <c r="P665" s="37">
        <f>IFERROR(INDEX(Реклама!#REF!,MATCH('Тех отчёт'!A665,Реклама!#REF!,0)),0)</f>
        <v>0</v>
      </c>
      <c r="Q665" s="37" t="e">
        <f>INDEX('Расшифровка отчёта'!#REF!,MATCH('Тех отчёт'!A665,'Расшифровка отчёта'!B:B,0))</f>
        <v>#REF!</v>
      </c>
      <c r="R665" s="37">
        <f>IFERROR(INDEX('Расшифровка отчёта'!L:L,MATCH('Тех отчёт'!A665,'Расшифровка отчёта'!B:B,0)),0)</f>
        <v>0</v>
      </c>
      <c r="S665" s="37">
        <f>SUMIF(Хранение!I:I,'Тех отчёт'!A665,Хранение!G:G)</f>
        <v>0</v>
      </c>
      <c r="T665" s="55">
        <f t="shared" si="43"/>
        <v>0</v>
      </c>
    </row>
    <row r="666" spans="1:20" x14ac:dyDescent="0.3">
      <c r="A666" s="47" t="s">
        <v>689</v>
      </c>
      <c r="B666" s="37" t="s">
        <v>272</v>
      </c>
      <c r="C666" s="37" t="e">
        <f>INDEX(Себестоимость!B:B,MATCH('Тех отчёт'!A666,Себестоимость!A:A,0))</f>
        <v>#N/A</v>
      </c>
      <c r="D666" s="39">
        <f>SUMIF(Заказы!A:A,'Тех отчёт'!A666,Заказы!J:J)</f>
        <v>0</v>
      </c>
      <c r="E666" s="40">
        <f>SUMIF(Заказы!A:A,'Тех отчёт'!A666,Заказы!F:F)</f>
        <v>0</v>
      </c>
      <c r="F666" s="52">
        <f>INDEX('Расшифровка отчёта'!O:O,MATCH('Тех отчёт'!A666,'Расшифровка отчёта'!B:B,0))</f>
        <v>0</v>
      </c>
      <c r="G666" s="40">
        <f>INDEX('Расшифровка отчёта'!P:P,MATCH('Тех отчёт'!A666,'Расшифровка отчёта'!B:B,0))</f>
        <v>0</v>
      </c>
      <c r="H666" s="41" t="str">
        <f t="shared" si="40"/>
        <v>-</v>
      </c>
      <c r="I666" s="42">
        <f t="shared" si="41"/>
        <v>0</v>
      </c>
      <c r="J666" s="41" t="str">
        <f t="shared" si="42"/>
        <v>-</v>
      </c>
      <c r="L666" s="43" t="e">
        <f>AVERAGEIF('Начисления и компенсации по тов'!A:A,'Тех отчёт'!A666,'Начисления и компенсации по тов'!W:W)</f>
        <v>#DIV/0!</v>
      </c>
      <c r="M666" s="37">
        <f>INDEX('Расшифровка отчёта'!H:H,MATCH('Тех отчёт'!A666,'Расшифровка отчёта'!B:B,0))</f>
        <v>0</v>
      </c>
      <c r="N666" s="37">
        <f>IFERROR(INDEX('Расшифровка отчёта'!#REF!,MATCH('Тех отчёт'!A666,'Расшифровка отчёта'!B:B,0)),0)</f>
        <v>0</v>
      </c>
      <c r="O666" s="52">
        <f>INDEX('Расшифровка отчёта'!K:K,MATCH('Тех отчёт'!A666,'Расшифровка отчёта'!B:B,0))</f>
        <v>0</v>
      </c>
      <c r="P666" s="37">
        <f>IFERROR(INDEX(Реклама!#REF!,MATCH('Тех отчёт'!A666,Реклама!#REF!,0)),0)</f>
        <v>0</v>
      </c>
      <c r="Q666" s="37" t="e">
        <f>INDEX('Расшифровка отчёта'!#REF!,MATCH('Тех отчёт'!A666,'Расшифровка отчёта'!B:B,0))</f>
        <v>#REF!</v>
      </c>
      <c r="R666" s="37">
        <f>IFERROR(INDEX('Расшифровка отчёта'!L:L,MATCH('Тех отчёт'!A666,'Расшифровка отчёта'!B:B,0)),0)</f>
        <v>0</v>
      </c>
      <c r="S666" s="37">
        <f>SUMIF(Хранение!I:I,'Тех отчёт'!A666,Хранение!G:G)</f>
        <v>0</v>
      </c>
      <c r="T666" s="55">
        <f t="shared" si="43"/>
        <v>0</v>
      </c>
    </row>
    <row r="667" spans="1:20" x14ac:dyDescent="0.3">
      <c r="A667" s="47" t="s">
        <v>690</v>
      </c>
      <c r="B667" s="37" t="s">
        <v>272</v>
      </c>
      <c r="C667" s="37" t="e">
        <f>INDEX(Себестоимость!B:B,MATCH('Тех отчёт'!A667,Себестоимость!A:A,0))</f>
        <v>#N/A</v>
      </c>
      <c r="D667" s="39">
        <f>SUMIF(Заказы!A:A,'Тех отчёт'!A667,Заказы!J:J)</f>
        <v>0</v>
      </c>
      <c r="E667" s="40">
        <f>SUMIF(Заказы!A:A,'Тех отчёт'!A667,Заказы!F:F)</f>
        <v>0</v>
      </c>
      <c r="F667" s="52">
        <f>INDEX('Расшифровка отчёта'!O:O,MATCH('Тех отчёт'!A667,'Расшифровка отчёта'!B:B,0))</f>
        <v>0</v>
      </c>
      <c r="G667" s="40">
        <f>INDEX('Расшифровка отчёта'!P:P,MATCH('Тех отчёт'!A667,'Расшифровка отчёта'!B:B,0))</f>
        <v>0</v>
      </c>
      <c r="H667" s="41" t="str">
        <f t="shared" si="40"/>
        <v>-</v>
      </c>
      <c r="I667" s="42">
        <f t="shared" si="41"/>
        <v>0</v>
      </c>
      <c r="J667" s="41" t="str">
        <f t="shared" si="42"/>
        <v>-</v>
      </c>
      <c r="L667" s="43" t="e">
        <f>AVERAGEIF('Начисления и компенсации по тов'!A:A,'Тех отчёт'!A667,'Начисления и компенсации по тов'!W:W)</f>
        <v>#DIV/0!</v>
      </c>
      <c r="M667" s="37">
        <f>INDEX('Расшифровка отчёта'!H:H,MATCH('Тех отчёт'!A667,'Расшифровка отчёта'!B:B,0))</f>
        <v>0</v>
      </c>
      <c r="N667" s="37">
        <f>IFERROR(INDEX('Расшифровка отчёта'!#REF!,MATCH('Тех отчёт'!A667,'Расшифровка отчёта'!B:B,0)),0)</f>
        <v>0</v>
      </c>
      <c r="O667" s="52">
        <f>INDEX('Расшифровка отчёта'!K:K,MATCH('Тех отчёт'!A667,'Расшифровка отчёта'!B:B,0))</f>
        <v>0</v>
      </c>
      <c r="P667" s="37">
        <f>IFERROR(INDEX(Реклама!#REF!,MATCH('Тех отчёт'!A667,Реклама!#REF!,0)),0)</f>
        <v>0</v>
      </c>
      <c r="Q667" s="37" t="e">
        <f>INDEX('Расшифровка отчёта'!#REF!,MATCH('Тех отчёт'!A667,'Расшифровка отчёта'!B:B,0))</f>
        <v>#REF!</v>
      </c>
      <c r="R667" s="37">
        <f>IFERROR(INDEX('Расшифровка отчёта'!L:L,MATCH('Тех отчёт'!A667,'Расшифровка отчёта'!B:B,0)),0)</f>
        <v>0</v>
      </c>
      <c r="S667" s="37">
        <f>SUMIF(Хранение!I:I,'Тех отчёт'!A667,Хранение!G:G)</f>
        <v>0</v>
      </c>
      <c r="T667" s="55">
        <f t="shared" si="43"/>
        <v>0</v>
      </c>
    </row>
    <row r="668" spans="1:20" x14ac:dyDescent="0.3">
      <c r="A668" s="47" t="s">
        <v>691</v>
      </c>
      <c r="B668" s="37" t="s">
        <v>21</v>
      </c>
      <c r="C668" s="37" t="e">
        <f>INDEX(Себестоимость!B:B,MATCH('Тех отчёт'!A668,Себестоимость!A:A,0))</f>
        <v>#N/A</v>
      </c>
      <c r="D668" s="39">
        <f>SUMIF(Заказы!A:A,'Тех отчёт'!A668,Заказы!J:J)</f>
        <v>0</v>
      </c>
      <c r="E668" s="40">
        <f>SUMIF(Заказы!A:A,'Тех отчёт'!A668,Заказы!F:F)</f>
        <v>0</v>
      </c>
      <c r="F668" s="52">
        <f>INDEX('Расшифровка отчёта'!O:O,MATCH('Тех отчёт'!A668,'Расшифровка отчёта'!B:B,0))</f>
        <v>0</v>
      </c>
      <c r="G668" s="40">
        <f>INDEX('Расшифровка отчёта'!P:P,MATCH('Тех отчёт'!A668,'Расшифровка отчёта'!B:B,0))</f>
        <v>0</v>
      </c>
      <c r="H668" s="41" t="str">
        <f t="shared" si="40"/>
        <v>-</v>
      </c>
      <c r="I668" s="42">
        <f t="shared" si="41"/>
        <v>0</v>
      </c>
      <c r="J668" s="41" t="str">
        <f t="shared" si="42"/>
        <v>-</v>
      </c>
      <c r="L668" s="43" t="e">
        <f>AVERAGEIF('Начисления и компенсации по тов'!A:A,'Тех отчёт'!A668,'Начисления и компенсации по тов'!W:W)</f>
        <v>#DIV/0!</v>
      </c>
      <c r="M668" s="37">
        <f>INDEX('Расшифровка отчёта'!H:H,MATCH('Тех отчёт'!A668,'Расшифровка отчёта'!B:B,0))</f>
        <v>0</v>
      </c>
      <c r="N668" s="37">
        <f>IFERROR(INDEX('Расшифровка отчёта'!#REF!,MATCH('Тех отчёт'!A668,'Расшифровка отчёта'!B:B,0)),0)</f>
        <v>0</v>
      </c>
      <c r="O668" s="52">
        <f>INDEX('Расшифровка отчёта'!K:K,MATCH('Тех отчёт'!A668,'Расшифровка отчёта'!B:B,0))</f>
        <v>0</v>
      </c>
      <c r="P668" s="37">
        <f>IFERROR(INDEX(Реклама!#REF!,MATCH('Тех отчёт'!A668,Реклама!#REF!,0)),0)</f>
        <v>0</v>
      </c>
      <c r="Q668" s="37" t="e">
        <f>INDEX('Расшифровка отчёта'!#REF!,MATCH('Тех отчёт'!A668,'Расшифровка отчёта'!B:B,0))</f>
        <v>#REF!</v>
      </c>
      <c r="R668" s="37">
        <f>IFERROR(INDEX('Расшифровка отчёта'!L:L,MATCH('Тех отчёт'!A668,'Расшифровка отчёта'!B:B,0)),0)</f>
        <v>0</v>
      </c>
      <c r="S668" s="37">
        <f>SUMIF(Хранение!I:I,'Тех отчёт'!A668,Хранение!G:G)</f>
        <v>0</v>
      </c>
      <c r="T668" s="55">
        <f t="shared" si="43"/>
        <v>0</v>
      </c>
    </row>
    <row r="669" spans="1:20" x14ac:dyDescent="0.3">
      <c r="A669" s="47" t="s">
        <v>692</v>
      </c>
      <c r="B669" s="37" t="s">
        <v>60</v>
      </c>
      <c r="C669" s="37" t="e">
        <f>INDEX(Себестоимость!B:B,MATCH('Тех отчёт'!A669,Себестоимость!A:A,0))</f>
        <v>#N/A</v>
      </c>
      <c r="D669" s="39">
        <f>SUMIF(Заказы!A:A,'Тех отчёт'!A669,Заказы!J:J)</f>
        <v>0</v>
      </c>
      <c r="E669" s="40">
        <f>SUMIF(Заказы!A:A,'Тех отчёт'!A669,Заказы!F:F)</f>
        <v>0</v>
      </c>
      <c r="F669" s="52">
        <f>INDEX('Расшифровка отчёта'!O:O,MATCH('Тех отчёт'!A669,'Расшифровка отчёта'!B:B,0))</f>
        <v>0</v>
      </c>
      <c r="G669" s="40">
        <f>INDEX('Расшифровка отчёта'!P:P,MATCH('Тех отчёт'!A669,'Расшифровка отчёта'!B:B,0))</f>
        <v>0</v>
      </c>
      <c r="H669" s="41" t="str">
        <f t="shared" si="40"/>
        <v>-</v>
      </c>
      <c r="I669" s="42">
        <f t="shared" si="41"/>
        <v>0</v>
      </c>
      <c r="J669" s="41" t="str">
        <f t="shared" si="42"/>
        <v>-</v>
      </c>
      <c r="L669" s="43" t="e">
        <f>AVERAGEIF('Начисления и компенсации по тов'!A:A,'Тех отчёт'!A669,'Начисления и компенсации по тов'!W:W)</f>
        <v>#DIV/0!</v>
      </c>
      <c r="M669" s="37">
        <f>INDEX('Расшифровка отчёта'!H:H,MATCH('Тех отчёт'!A669,'Расшифровка отчёта'!B:B,0))</f>
        <v>0</v>
      </c>
      <c r="N669" s="37">
        <f>IFERROR(INDEX('Расшифровка отчёта'!#REF!,MATCH('Тех отчёт'!A669,'Расшифровка отчёта'!B:B,0)),0)</f>
        <v>0</v>
      </c>
      <c r="O669" s="52">
        <f>INDEX('Расшифровка отчёта'!K:K,MATCH('Тех отчёт'!A669,'Расшифровка отчёта'!B:B,0))</f>
        <v>0</v>
      </c>
      <c r="P669" s="37">
        <f>IFERROR(INDEX(Реклама!#REF!,MATCH('Тех отчёт'!A669,Реклама!#REF!,0)),0)</f>
        <v>0</v>
      </c>
      <c r="Q669" s="37" t="e">
        <f>INDEX('Расшифровка отчёта'!#REF!,MATCH('Тех отчёт'!A669,'Расшифровка отчёта'!B:B,0))</f>
        <v>#REF!</v>
      </c>
      <c r="R669" s="37">
        <f>IFERROR(INDEX('Расшифровка отчёта'!L:L,MATCH('Тех отчёт'!A669,'Расшифровка отчёта'!B:B,0)),0)</f>
        <v>0</v>
      </c>
      <c r="S669" s="37">
        <f>SUMIF(Хранение!I:I,'Тех отчёт'!A669,Хранение!G:G)</f>
        <v>0</v>
      </c>
      <c r="T669" s="55">
        <f t="shared" si="43"/>
        <v>0</v>
      </c>
    </row>
    <row r="670" spans="1:20" x14ac:dyDescent="0.3">
      <c r="A670" s="47" t="s">
        <v>693</v>
      </c>
      <c r="B670" s="37" t="s">
        <v>60</v>
      </c>
      <c r="C670" s="37" t="e">
        <f>INDEX(Себестоимость!B:B,MATCH('Тех отчёт'!A670,Себестоимость!A:A,0))</f>
        <v>#N/A</v>
      </c>
      <c r="D670" s="39">
        <f>SUMIF(Заказы!A:A,'Тех отчёт'!A670,Заказы!J:J)</f>
        <v>0</v>
      </c>
      <c r="E670" s="40">
        <f>SUMIF(Заказы!A:A,'Тех отчёт'!A670,Заказы!F:F)</f>
        <v>0</v>
      </c>
      <c r="F670" s="52">
        <f>INDEX('Расшифровка отчёта'!O:O,MATCH('Тех отчёт'!A670,'Расшифровка отчёта'!B:B,0))</f>
        <v>0</v>
      </c>
      <c r="G670" s="40">
        <f>INDEX('Расшифровка отчёта'!P:P,MATCH('Тех отчёт'!A670,'Расшифровка отчёта'!B:B,0))</f>
        <v>0</v>
      </c>
      <c r="H670" s="41" t="str">
        <f t="shared" si="40"/>
        <v>-</v>
      </c>
      <c r="I670" s="42">
        <f t="shared" si="41"/>
        <v>0</v>
      </c>
      <c r="J670" s="41" t="str">
        <f t="shared" si="42"/>
        <v>-</v>
      </c>
      <c r="L670" s="43" t="e">
        <f>AVERAGEIF('Начисления и компенсации по тов'!A:A,'Тех отчёт'!A670,'Начисления и компенсации по тов'!W:W)</f>
        <v>#DIV/0!</v>
      </c>
      <c r="M670" s="37">
        <f>INDEX('Расшифровка отчёта'!H:H,MATCH('Тех отчёт'!A670,'Расшифровка отчёта'!B:B,0))</f>
        <v>0</v>
      </c>
      <c r="N670" s="37">
        <f>IFERROR(INDEX('Расшифровка отчёта'!#REF!,MATCH('Тех отчёт'!A670,'Расшифровка отчёта'!B:B,0)),0)</f>
        <v>0</v>
      </c>
      <c r="O670" s="52">
        <f>INDEX('Расшифровка отчёта'!K:K,MATCH('Тех отчёт'!A670,'Расшифровка отчёта'!B:B,0))</f>
        <v>0</v>
      </c>
      <c r="P670" s="37">
        <f>IFERROR(INDEX(Реклама!#REF!,MATCH('Тех отчёт'!A670,Реклама!#REF!,0)),0)</f>
        <v>0</v>
      </c>
      <c r="Q670" s="37" t="e">
        <f>INDEX('Расшифровка отчёта'!#REF!,MATCH('Тех отчёт'!A670,'Расшифровка отчёта'!B:B,0))</f>
        <v>#REF!</v>
      </c>
      <c r="R670" s="37">
        <f>IFERROR(INDEX('Расшифровка отчёта'!L:L,MATCH('Тех отчёт'!A670,'Расшифровка отчёта'!B:B,0)),0)</f>
        <v>0</v>
      </c>
      <c r="S670" s="37">
        <f>SUMIF(Хранение!I:I,'Тех отчёт'!A670,Хранение!G:G)</f>
        <v>0</v>
      </c>
      <c r="T670" s="55">
        <f t="shared" si="43"/>
        <v>0</v>
      </c>
    </row>
    <row r="671" spans="1:20" x14ac:dyDescent="0.3">
      <c r="A671" s="47" t="s">
        <v>694</v>
      </c>
      <c r="B671" s="37" t="s">
        <v>60</v>
      </c>
      <c r="C671" s="37" t="e">
        <f>INDEX(Себестоимость!B:B,MATCH('Тех отчёт'!A671,Себестоимость!A:A,0))</f>
        <v>#N/A</v>
      </c>
      <c r="D671" s="39">
        <f>SUMIF(Заказы!A:A,'Тех отчёт'!A671,Заказы!J:J)</f>
        <v>0</v>
      </c>
      <c r="E671" s="40">
        <f>SUMIF(Заказы!A:A,'Тех отчёт'!A671,Заказы!F:F)</f>
        <v>0</v>
      </c>
      <c r="F671" s="52">
        <f>INDEX('Расшифровка отчёта'!O:O,MATCH('Тех отчёт'!A671,'Расшифровка отчёта'!B:B,0))</f>
        <v>0</v>
      </c>
      <c r="G671" s="40">
        <f>INDEX('Расшифровка отчёта'!P:P,MATCH('Тех отчёт'!A671,'Расшифровка отчёта'!B:B,0))</f>
        <v>0</v>
      </c>
      <c r="H671" s="41" t="str">
        <f t="shared" si="40"/>
        <v>-</v>
      </c>
      <c r="I671" s="42">
        <f t="shared" si="41"/>
        <v>0</v>
      </c>
      <c r="J671" s="41" t="str">
        <f t="shared" si="42"/>
        <v>-</v>
      </c>
      <c r="L671" s="43" t="e">
        <f>AVERAGEIF('Начисления и компенсации по тов'!A:A,'Тех отчёт'!A671,'Начисления и компенсации по тов'!W:W)</f>
        <v>#DIV/0!</v>
      </c>
      <c r="M671" s="37">
        <f>INDEX('Расшифровка отчёта'!H:H,MATCH('Тех отчёт'!A671,'Расшифровка отчёта'!B:B,0))</f>
        <v>0</v>
      </c>
      <c r="N671" s="37">
        <f>IFERROR(INDEX('Расшифровка отчёта'!#REF!,MATCH('Тех отчёт'!A671,'Расшифровка отчёта'!B:B,0)),0)</f>
        <v>0</v>
      </c>
      <c r="O671" s="52">
        <f>INDEX('Расшифровка отчёта'!K:K,MATCH('Тех отчёт'!A671,'Расшифровка отчёта'!B:B,0))</f>
        <v>0</v>
      </c>
      <c r="P671" s="37">
        <f>IFERROR(INDEX(Реклама!#REF!,MATCH('Тех отчёт'!A671,Реклама!#REF!,0)),0)</f>
        <v>0</v>
      </c>
      <c r="Q671" s="37" t="e">
        <f>INDEX('Расшифровка отчёта'!#REF!,MATCH('Тех отчёт'!A671,'Расшифровка отчёта'!B:B,0))</f>
        <v>#REF!</v>
      </c>
      <c r="R671" s="37">
        <f>IFERROR(INDEX('Расшифровка отчёта'!L:L,MATCH('Тех отчёт'!A671,'Расшифровка отчёта'!B:B,0)),0)</f>
        <v>0</v>
      </c>
      <c r="S671" s="37">
        <f>SUMIF(Хранение!I:I,'Тех отчёт'!A671,Хранение!G:G)</f>
        <v>0</v>
      </c>
      <c r="T671" s="55">
        <f t="shared" si="43"/>
        <v>0</v>
      </c>
    </row>
    <row r="672" spans="1:20" x14ac:dyDescent="0.3">
      <c r="A672" s="47" t="s">
        <v>695</v>
      </c>
      <c r="C672" s="37" t="e">
        <f>INDEX(Себестоимость!B:B,MATCH('Тех отчёт'!A672,Себестоимость!A:A,0))</f>
        <v>#N/A</v>
      </c>
      <c r="D672" s="39">
        <f>SUMIF(Заказы!A:A,'Тех отчёт'!A672,Заказы!J:J)</f>
        <v>0</v>
      </c>
      <c r="E672" s="40">
        <f>SUMIF(Заказы!A:A,'Тех отчёт'!A672,Заказы!F:F)</f>
        <v>0</v>
      </c>
      <c r="F672" s="52">
        <f>INDEX('Расшифровка отчёта'!O:O,MATCH('Тех отчёт'!A672,'Расшифровка отчёта'!B:B,0))</f>
        <v>0</v>
      </c>
      <c r="G672" s="40">
        <f>INDEX('Расшифровка отчёта'!P:P,MATCH('Тех отчёт'!A672,'Расшифровка отчёта'!B:B,0))</f>
        <v>0</v>
      </c>
      <c r="H672" s="41" t="str">
        <f t="shared" si="40"/>
        <v>-</v>
      </c>
      <c r="I672" s="42">
        <f t="shared" si="41"/>
        <v>0</v>
      </c>
      <c r="J672" s="41" t="str">
        <f t="shared" si="42"/>
        <v>-</v>
      </c>
      <c r="L672" s="43" t="e">
        <f>AVERAGEIF('Начисления и компенсации по тов'!A:A,'Тех отчёт'!A672,'Начисления и компенсации по тов'!W:W)</f>
        <v>#DIV/0!</v>
      </c>
      <c r="M672" s="37">
        <f>INDEX('Расшифровка отчёта'!H:H,MATCH('Тех отчёт'!A672,'Расшифровка отчёта'!B:B,0))</f>
        <v>0</v>
      </c>
      <c r="N672" s="37">
        <f>IFERROR(INDEX('Расшифровка отчёта'!#REF!,MATCH('Тех отчёт'!A672,'Расшифровка отчёта'!B:B,0)),0)</f>
        <v>0</v>
      </c>
      <c r="O672" s="52">
        <f>INDEX('Расшифровка отчёта'!K:K,MATCH('Тех отчёт'!A672,'Расшифровка отчёта'!B:B,0))</f>
        <v>0</v>
      </c>
      <c r="P672" s="37">
        <f>IFERROR(INDEX(Реклама!#REF!,MATCH('Тех отчёт'!A672,Реклама!#REF!,0)),0)</f>
        <v>0</v>
      </c>
      <c r="Q672" s="37" t="e">
        <f>INDEX('Расшифровка отчёта'!#REF!,MATCH('Тех отчёт'!A672,'Расшифровка отчёта'!B:B,0))</f>
        <v>#REF!</v>
      </c>
      <c r="R672" s="37">
        <f>IFERROR(INDEX('Расшифровка отчёта'!L:L,MATCH('Тех отчёт'!A672,'Расшифровка отчёта'!B:B,0)),0)</f>
        <v>0</v>
      </c>
      <c r="S672" s="37">
        <f>SUMIF(Хранение!I:I,'Тех отчёт'!A672,Хранение!G:G)</f>
        <v>0</v>
      </c>
      <c r="T672" s="55">
        <f t="shared" si="43"/>
        <v>0</v>
      </c>
    </row>
    <row r="673" spans="1:20" x14ac:dyDescent="0.3">
      <c r="A673" s="47" t="s">
        <v>696</v>
      </c>
      <c r="C673" s="37" t="e">
        <f>INDEX(Себестоимость!B:B,MATCH('Тех отчёт'!A673,Себестоимость!A:A,0))</f>
        <v>#N/A</v>
      </c>
      <c r="D673" s="39">
        <f>SUMIF(Заказы!A:A,'Тех отчёт'!A673,Заказы!J:J)</f>
        <v>0</v>
      </c>
      <c r="E673" s="40">
        <f>SUMIF(Заказы!A:A,'Тех отчёт'!A673,Заказы!F:F)</f>
        <v>0</v>
      </c>
      <c r="F673" s="52">
        <f>INDEX('Расшифровка отчёта'!O:O,MATCH('Тех отчёт'!A673,'Расшифровка отчёта'!B:B,0))</f>
        <v>0</v>
      </c>
      <c r="G673" s="40">
        <f>INDEX('Расшифровка отчёта'!P:P,MATCH('Тех отчёт'!A673,'Расшифровка отчёта'!B:B,0))</f>
        <v>0</v>
      </c>
      <c r="H673" s="41" t="str">
        <f t="shared" si="40"/>
        <v>-</v>
      </c>
      <c r="I673" s="42">
        <f t="shared" si="41"/>
        <v>0</v>
      </c>
      <c r="J673" s="41" t="str">
        <f t="shared" si="42"/>
        <v>-</v>
      </c>
      <c r="L673" s="43" t="e">
        <f>AVERAGEIF('Начисления и компенсации по тов'!A:A,'Тех отчёт'!A673,'Начисления и компенсации по тов'!W:W)</f>
        <v>#DIV/0!</v>
      </c>
      <c r="M673" s="37">
        <f>INDEX('Расшифровка отчёта'!H:H,MATCH('Тех отчёт'!A673,'Расшифровка отчёта'!B:B,0))</f>
        <v>0</v>
      </c>
      <c r="N673" s="37">
        <f>IFERROR(INDEX('Расшифровка отчёта'!#REF!,MATCH('Тех отчёт'!A673,'Расшифровка отчёта'!B:B,0)),0)</f>
        <v>0</v>
      </c>
      <c r="O673" s="52">
        <f>INDEX('Расшифровка отчёта'!K:K,MATCH('Тех отчёт'!A673,'Расшифровка отчёта'!B:B,0))</f>
        <v>0</v>
      </c>
      <c r="P673" s="37">
        <f>IFERROR(INDEX(Реклама!#REF!,MATCH('Тех отчёт'!A673,Реклама!#REF!,0)),0)</f>
        <v>0</v>
      </c>
      <c r="Q673" s="37" t="e">
        <f>INDEX('Расшифровка отчёта'!#REF!,MATCH('Тех отчёт'!A673,'Расшифровка отчёта'!B:B,0))</f>
        <v>#REF!</v>
      </c>
      <c r="R673" s="37">
        <f>IFERROR(INDEX('Расшифровка отчёта'!L:L,MATCH('Тех отчёт'!A673,'Расшифровка отчёта'!B:B,0)),0)</f>
        <v>0</v>
      </c>
      <c r="S673" s="37">
        <f>SUMIF(Хранение!I:I,'Тех отчёт'!A673,Хранение!G:G)</f>
        <v>0</v>
      </c>
      <c r="T673" s="55">
        <f t="shared" si="43"/>
        <v>0</v>
      </c>
    </row>
    <row r="674" spans="1:20" x14ac:dyDescent="0.3">
      <c r="A674" s="47" t="s">
        <v>697</v>
      </c>
      <c r="C674" s="37" t="e">
        <f>INDEX(Себестоимость!B:B,MATCH('Тех отчёт'!A674,Себестоимость!A:A,0))</f>
        <v>#N/A</v>
      </c>
      <c r="D674" s="39">
        <f>SUMIF(Заказы!A:A,'Тех отчёт'!A674,Заказы!J:J)</f>
        <v>0</v>
      </c>
      <c r="E674" s="40">
        <f>SUMIF(Заказы!A:A,'Тех отчёт'!A674,Заказы!F:F)</f>
        <v>0</v>
      </c>
      <c r="F674" s="52">
        <f>INDEX('Расшифровка отчёта'!O:O,MATCH('Тех отчёт'!A674,'Расшифровка отчёта'!B:B,0))</f>
        <v>0</v>
      </c>
      <c r="G674" s="40">
        <f>INDEX('Расшифровка отчёта'!P:P,MATCH('Тех отчёт'!A674,'Расшифровка отчёта'!B:B,0))</f>
        <v>0</v>
      </c>
      <c r="H674" s="41" t="str">
        <f t="shared" si="40"/>
        <v>-</v>
      </c>
      <c r="I674" s="42">
        <f t="shared" si="41"/>
        <v>0</v>
      </c>
      <c r="J674" s="41" t="str">
        <f t="shared" si="42"/>
        <v>-</v>
      </c>
      <c r="L674" s="43" t="e">
        <f>AVERAGEIF('Начисления и компенсации по тов'!A:A,'Тех отчёт'!A674,'Начисления и компенсации по тов'!W:W)</f>
        <v>#DIV/0!</v>
      </c>
      <c r="M674" s="37">
        <f>INDEX('Расшифровка отчёта'!H:H,MATCH('Тех отчёт'!A674,'Расшифровка отчёта'!B:B,0))</f>
        <v>0</v>
      </c>
      <c r="N674" s="37">
        <f>IFERROR(INDEX('Расшифровка отчёта'!#REF!,MATCH('Тех отчёт'!A674,'Расшифровка отчёта'!B:B,0)),0)</f>
        <v>0</v>
      </c>
      <c r="O674" s="52">
        <f>INDEX('Расшифровка отчёта'!K:K,MATCH('Тех отчёт'!A674,'Расшифровка отчёта'!B:B,0))</f>
        <v>0</v>
      </c>
      <c r="P674" s="37">
        <f>IFERROR(INDEX(Реклама!#REF!,MATCH('Тех отчёт'!A674,Реклама!#REF!,0)),0)</f>
        <v>0</v>
      </c>
      <c r="Q674" s="37" t="e">
        <f>INDEX('Расшифровка отчёта'!#REF!,MATCH('Тех отчёт'!A674,'Расшифровка отчёта'!B:B,0))</f>
        <v>#REF!</v>
      </c>
      <c r="R674" s="37">
        <f>IFERROR(INDEX('Расшифровка отчёта'!L:L,MATCH('Тех отчёт'!A674,'Расшифровка отчёта'!B:B,0)),0)</f>
        <v>0</v>
      </c>
      <c r="S674" s="37">
        <f>SUMIF(Хранение!I:I,'Тех отчёт'!A674,Хранение!G:G)</f>
        <v>0</v>
      </c>
      <c r="T674" s="55">
        <f t="shared" si="43"/>
        <v>0</v>
      </c>
    </row>
    <row r="675" spans="1:20" x14ac:dyDescent="0.3">
      <c r="A675" s="47" t="s">
        <v>698</v>
      </c>
      <c r="C675" s="37" t="e">
        <f>INDEX(Себестоимость!B:B,MATCH('Тех отчёт'!A675,Себестоимость!A:A,0))</f>
        <v>#N/A</v>
      </c>
      <c r="D675" s="39">
        <f>SUMIF(Заказы!A:A,'Тех отчёт'!A675,Заказы!J:J)</f>
        <v>0</v>
      </c>
      <c r="E675" s="40">
        <f>SUMIF(Заказы!A:A,'Тех отчёт'!A675,Заказы!F:F)</f>
        <v>0</v>
      </c>
      <c r="F675" s="52">
        <f>INDEX('Расшифровка отчёта'!O:O,MATCH('Тех отчёт'!A675,'Расшифровка отчёта'!B:B,0))</f>
        <v>0</v>
      </c>
      <c r="G675" s="40">
        <f>INDEX('Расшифровка отчёта'!P:P,MATCH('Тех отчёт'!A675,'Расшифровка отчёта'!B:B,0))</f>
        <v>0</v>
      </c>
      <c r="H675" s="41" t="str">
        <f t="shared" si="40"/>
        <v>-</v>
      </c>
      <c r="I675" s="42">
        <f t="shared" si="41"/>
        <v>0</v>
      </c>
      <c r="J675" s="41" t="str">
        <f t="shared" si="42"/>
        <v>-</v>
      </c>
      <c r="L675" s="43" t="e">
        <f>AVERAGEIF('Начисления и компенсации по тов'!A:A,'Тех отчёт'!A675,'Начисления и компенсации по тов'!W:W)</f>
        <v>#DIV/0!</v>
      </c>
      <c r="M675" s="37">
        <f>INDEX('Расшифровка отчёта'!H:H,MATCH('Тех отчёт'!A675,'Расшифровка отчёта'!B:B,0))</f>
        <v>0</v>
      </c>
      <c r="N675" s="37">
        <f>IFERROR(INDEX('Расшифровка отчёта'!#REF!,MATCH('Тех отчёт'!A675,'Расшифровка отчёта'!B:B,0)),0)</f>
        <v>0</v>
      </c>
      <c r="O675" s="52">
        <f>INDEX('Расшифровка отчёта'!K:K,MATCH('Тех отчёт'!A675,'Расшифровка отчёта'!B:B,0))</f>
        <v>0</v>
      </c>
      <c r="P675" s="37">
        <f>IFERROR(INDEX(Реклама!#REF!,MATCH('Тех отчёт'!A675,Реклама!#REF!,0)),0)</f>
        <v>0</v>
      </c>
      <c r="Q675" s="37" t="e">
        <f>INDEX('Расшифровка отчёта'!#REF!,MATCH('Тех отчёт'!A675,'Расшифровка отчёта'!B:B,0))</f>
        <v>#REF!</v>
      </c>
      <c r="R675" s="37">
        <f>IFERROR(INDEX('Расшифровка отчёта'!L:L,MATCH('Тех отчёт'!A675,'Расшифровка отчёта'!B:B,0)),0)</f>
        <v>0</v>
      </c>
      <c r="S675" s="37">
        <f>SUMIF(Хранение!I:I,'Тех отчёт'!A675,Хранение!G:G)</f>
        <v>0</v>
      </c>
      <c r="T675" s="55">
        <f t="shared" si="43"/>
        <v>0</v>
      </c>
    </row>
    <row r="676" spans="1:20" x14ac:dyDescent="0.3">
      <c r="A676" s="47" t="s">
        <v>699</v>
      </c>
      <c r="C676" s="37" t="e">
        <f>INDEX(Себестоимость!B:B,MATCH('Тех отчёт'!A676,Себестоимость!A:A,0))</f>
        <v>#N/A</v>
      </c>
      <c r="D676" s="39">
        <f>SUMIF(Заказы!A:A,'Тех отчёт'!A676,Заказы!J:J)</f>
        <v>0</v>
      </c>
      <c r="E676" s="40">
        <f>SUMIF(Заказы!A:A,'Тех отчёт'!A676,Заказы!F:F)</f>
        <v>0</v>
      </c>
      <c r="F676" s="52">
        <f>INDEX('Расшифровка отчёта'!O:O,MATCH('Тех отчёт'!A676,'Расшифровка отчёта'!B:B,0))</f>
        <v>0</v>
      </c>
      <c r="G676" s="40">
        <f>INDEX('Расшифровка отчёта'!P:P,MATCH('Тех отчёт'!A676,'Расшифровка отчёта'!B:B,0))</f>
        <v>0</v>
      </c>
      <c r="H676" s="41" t="str">
        <f t="shared" si="40"/>
        <v>-</v>
      </c>
      <c r="I676" s="42">
        <f t="shared" si="41"/>
        <v>0</v>
      </c>
      <c r="J676" s="41" t="str">
        <f t="shared" si="42"/>
        <v>-</v>
      </c>
      <c r="L676" s="43" t="e">
        <f>AVERAGEIF('Начисления и компенсации по тов'!A:A,'Тех отчёт'!A676,'Начисления и компенсации по тов'!W:W)</f>
        <v>#DIV/0!</v>
      </c>
      <c r="M676" s="37">
        <f>INDEX('Расшифровка отчёта'!H:H,MATCH('Тех отчёт'!A676,'Расшифровка отчёта'!B:B,0))</f>
        <v>0</v>
      </c>
      <c r="N676" s="37">
        <f>IFERROR(INDEX('Расшифровка отчёта'!#REF!,MATCH('Тех отчёт'!A676,'Расшифровка отчёта'!B:B,0)),0)</f>
        <v>0</v>
      </c>
      <c r="O676" s="52">
        <f>INDEX('Расшифровка отчёта'!K:K,MATCH('Тех отчёт'!A676,'Расшифровка отчёта'!B:B,0))</f>
        <v>0</v>
      </c>
      <c r="P676" s="37">
        <f>IFERROR(INDEX(Реклама!#REF!,MATCH('Тех отчёт'!A676,Реклама!#REF!,0)),0)</f>
        <v>0</v>
      </c>
      <c r="Q676" s="37" t="e">
        <f>INDEX('Расшифровка отчёта'!#REF!,MATCH('Тех отчёт'!A676,'Расшифровка отчёта'!B:B,0))</f>
        <v>#REF!</v>
      </c>
      <c r="R676" s="37">
        <f>IFERROR(INDEX('Расшифровка отчёта'!L:L,MATCH('Тех отчёт'!A676,'Расшифровка отчёта'!B:B,0)),0)</f>
        <v>0</v>
      </c>
      <c r="S676" s="37">
        <f>SUMIF(Хранение!I:I,'Тех отчёт'!A676,Хранение!G:G)</f>
        <v>0</v>
      </c>
      <c r="T676" s="55">
        <f t="shared" si="43"/>
        <v>0</v>
      </c>
    </row>
    <row r="677" spans="1:20" x14ac:dyDescent="0.3">
      <c r="A677" s="47" t="s">
        <v>700</v>
      </c>
      <c r="C677" s="37" t="e">
        <f>INDEX(Себестоимость!B:B,MATCH('Тех отчёт'!A677,Себестоимость!A:A,0))</f>
        <v>#N/A</v>
      </c>
      <c r="D677" s="39">
        <f>SUMIF(Заказы!A:A,'Тех отчёт'!A677,Заказы!J:J)</f>
        <v>0</v>
      </c>
      <c r="E677" s="40">
        <f>SUMIF(Заказы!A:A,'Тех отчёт'!A677,Заказы!F:F)</f>
        <v>0</v>
      </c>
      <c r="F677" s="52">
        <f>INDEX('Расшифровка отчёта'!O:O,MATCH('Тех отчёт'!A677,'Расшифровка отчёта'!B:B,0))</f>
        <v>0</v>
      </c>
      <c r="G677" s="40">
        <f>INDEX('Расшифровка отчёта'!P:P,MATCH('Тех отчёт'!A677,'Расшифровка отчёта'!B:B,0))</f>
        <v>0</v>
      </c>
      <c r="H677" s="41" t="str">
        <f t="shared" si="40"/>
        <v>-</v>
      </c>
      <c r="I677" s="42">
        <f t="shared" si="41"/>
        <v>0</v>
      </c>
      <c r="J677" s="41" t="str">
        <f t="shared" si="42"/>
        <v>-</v>
      </c>
      <c r="L677" s="43" t="e">
        <f>AVERAGEIF('Начисления и компенсации по тов'!A:A,'Тех отчёт'!A677,'Начисления и компенсации по тов'!W:W)</f>
        <v>#DIV/0!</v>
      </c>
      <c r="M677" s="37">
        <f>INDEX('Расшифровка отчёта'!H:H,MATCH('Тех отчёт'!A677,'Расшифровка отчёта'!B:B,0))</f>
        <v>0</v>
      </c>
      <c r="N677" s="37">
        <f>IFERROR(INDEX('Расшифровка отчёта'!#REF!,MATCH('Тех отчёт'!A677,'Расшифровка отчёта'!B:B,0)),0)</f>
        <v>0</v>
      </c>
      <c r="O677" s="52">
        <f>INDEX('Расшифровка отчёта'!K:K,MATCH('Тех отчёт'!A677,'Расшифровка отчёта'!B:B,0))</f>
        <v>0</v>
      </c>
      <c r="P677" s="37">
        <f>IFERROR(INDEX(Реклама!#REF!,MATCH('Тех отчёт'!A677,Реклама!#REF!,0)),0)</f>
        <v>0</v>
      </c>
      <c r="Q677" s="37" t="e">
        <f>INDEX('Расшифровка отчёта'!#REF!,MATCH('Тех отчёт'!A677,'Расшифровка отчёта'!B:B,0))</f>
        <v>#REF!</v>
      </c>
      <c r="R677" s="37">
        <f>IFERROR(INDEX('Расшифровка отчёта'!L:L,MATCH('Тех отчёт'!A677,'Расшифровка отчёта'!B:B,0)),0)</f>
        <v>0</v>
      </c>
      <c r="S677" s="37">
        <f>SUMIF(Хранение!I:I,'Тех отчёт'!A677,Хранение!G:G)</f>
        <v>0</v>
      </c>
      <c r="T677" s="55">
        <f t="shared" si="43"/>
        <v>0</v>
      </c>
    </row>
    <row r="678" spans="1:20" x14ac:dyDescent="0.3">
      <c r="A678" s="47" t="s">
        <v>701</v>
      </c>
      <c r="B678" s="37" t="s">
        <v>702</v>
      </c>
      <c r="C678" s="37" t="e">
        <f>INDEX(Себестоимость!B:B,MATCH('Тех отчёт'!A678,Себестоимость!A:A,0))</f>
        <v>#N/A</v>
      </c>
      <c r="D678" s="39">
        <f>SUMIF(Заказы!A:A,'Тех отчёт'!A678,Заказы!J:J)</f>
        <v>0</v>
      </c>
      <c r="E678" s="40">
        <f>SUMIF(Заказы!A:A,'Тех отчёт'!A678,Заказы!F:F)</f>
        <v>0</v>
      </c>
      <c r="F678" s="52">
        <f>INDEX('Расшифровка отчёта'!O:O,MATCH('Тех отчёт'!A678,'Расшифровка отчёта'!B:B,0))</f>
        <v>0</v>
      </c>
      <c r="G678" s="40">
        <f>INDEX('Расшифровка отчёта'!P:P,MATCH('Тех отчёт'!A678,'Расшифровка отчёта'!B:B,0))</f>
        <v>0</v>
      </c>
      <c r="H678" s="41" t="str">
        <f t="shared" si="40"/>
        <v>-</v>
      </c>
      <c r="I678" s="42">
        <f t="shared" si="41"/>
        <v>0</v>
      </c>
      <c r="J678" s="41" t="str">
        <f t="shared" si="42"/>
        <v>-</v>
      </c>
      <c r="L678" s="43" t="e">
        <f>AVERAGEIF('Начисления и компенсации по тов'!A:A,'Тех отчёт'!A678,'Начисления и компенсации по тов'!W:W)</f>
        <v>#DIV/0!</v>
      </c>
      <c r="M678" s="37">
        <f>INDEX('Расшифровка отчёта'!H:H,MATCH('Тех отчёт'!A678,'Расшифровка отчёта'!B:B,0))</f>
        <v>0</v>
      </c>
      <c r="N678" s="37">
        <f>IFERROR(INDEX('Расшифровка отчёта'!#REF!,MATCH('Тех отчёт'!A678,'Расшифровка отчёта'!B:B,0)),0)</f>
        <v>0</v>
      </c>
      <c r="O678" s="52">
        <f>INDEX('Расшифровка отчёта'!K:K,MATCH('Тех отчёт'!A678,'Расшифровка отчёта'!B:B,0))</f>
        <v>0</v>
      </c>
      <c r="P678" s="37">
        <f>IFERROR(INDEX(Реклама!#REF!,MATCH('Тех отчёт'!A678,Реклама!#REF!,0)),0)</f>
        <v>0</v>
      </c>
      <c r="Q678" s="37" t="e">
        <f>INDEX('Расшифровка отчёта'!#REF!,MATCH('Тех отчёт'!A678,'Расшифровка отчёта'!B:B,0))</f>
        <v>#REF!</v>
      </c>
      <c r="R678" s="37">
        <f>IFERROR(INDEX('Расшифровка отчёта'!L:L,MATCH('Тех отчёт'!A678,'Расшифровка отчёта'!B:B,0)),0)</f>
        <v>0</v>
      </c>
      <c r="S678" s="37">
        <f>SUMIF(Хранение!I:I,'Тех отчёт'!A678,Хранение!G:G)</f>
        <v>0</v>
      </c>
      <c r="T678" s="55">
        <f t="shared" si="43"/>
        <v>0</v>
      </c>
    </row>
    <row r="679" spans="1:20" x14ac:dyDescent="0.3">
      <c r="A679" s="47" t="s">
        <v>703</v>
      </c>
      <c r="B679" s="37" t="s">
        <v>702</v>
      </c>
      <c r="C679" s="37" t="e">
        <f>INDEX(Себестоимость!B:B,MATCH('Тех отчёт'!A679,Себестоимость!A:A,0))</f>
        <v>#N/A</v>
      </c>
      <c r="D679" s="39">
        <f>SUMIF(Заказы!A:A,'Тех отчёт'!A679,Заказы!J:J)</f>
        <v>0</v>
      </c>
      <c r="E679" s="40">
        <f>SUMIF(Заказы!A:A,'Тех отчёт'!A679,Заказы!F:F)</f>
        <v>0</v>
      </c>
      <c r="F679" s="52">
        <f>INDEX('Расшифровка отчёта'!O:O,MATCH('Тех отчёт'!A679,'Расшифровка отчёта'!B:B,0))</f>
        <v>0</v>
      </c>
      <c r="G679" s="40">
        <f>INDEX('Расшифровка отчёта'!P:P,MATCH('Тех отчёт'!A679,'Расшифровка отчёта'!B:B,0))</f>
        <v>0</v>
      </c>
      <c r="H679" s="41" t="str">
        <f t="shared" si="40"/>
        <v>-</v>
      </c>
      <c r="I679" s="42">
        <f t="shared" si="41"/>
        <v>0</v>
      </c>
      <c r="J679" s="41" t="str">
        <f t="shared" si="42"/>
        <v>-</v>
      </c>
      <c r="L679" s="43" t="e">
        <f>AVERAGEIF('Начисления и компенсации по тов'!A:A,'Тех отчёт'!A679,'Начисления и компенсации по тов'!W:W)</f>
        <v>#DIV/0!</v>
      </c>
      <c r="M679" s="37">
        <f>INDEX('Расшифровка отчёта'!H:H,MATCH('Тех отчёт'!A679,'Расшифровка отчёта'!B:B,0))</f>
        <v>0</v>
      </c>
      <c r="N679" s="37">
        <f>IFERROR(INDEX('Расшифровка отчёта'!#REF!,MATCH('Тех отчёт'!A679,'Расшифровка отчёта'!B:B,0)),0)</f>
        <v>0</v>
      </c>
      <c r="O679" s="52">
        <f>INDEX('Расшифровка отчёта'!K:K,MATCH('Тех отчёт'!A679,'Расшифровка отчёта'!B:B,0))</f>
        <v>0</v>
      </c>
      <c r="P679" s="37">
        <f>IFERROR(INDEX(Реклама!#REF!,MATCH('Тех отчёт'!A679,Реклама!#REF!,0)),0)</f>
        <v>0</v>
      </c>
      <c r="Q679" s="37" t="e">
        <f>INDEX('Расшифровка отчёта'!#REF!,MATCH('Тех отчёт'!A679,'Расшифровка отчёта'!B:B,0))</f>
        <v>#REF!</v>
      </c>
      <c r="R679" s="37">
        <f>IFERROR(INDEX('Расшифровка отчёта'!L:L,MATCH('Тех отчёт'!A679,'Расшифровка отчёта'!B:B,0)),0)</f>
        <v>0</v>
      </c>
      <c r="S679" s="37">
        <f>SUMIF(Хранение!I:I,'Тех отчёт'!A679,Хранение!G:G)</f>
        <v>0</v>
      </c>
      <c r="T679" s="55">
        <f t="shared" si="43"/>
        <v>0</v>
      </c>
    </row>
    <row r="680" spans="1:20" x14ac:dyDescent="0.3">
      <c r="A680" s="47" t="s">
        <v>704</v>
      </c>
      <c r="C680" s="37" t="e">
        <f>INDEX(Себестоимость!B:B,MATCH('Тех отчёт'!A680,Себестоимость!A:A,0))</f>
        <v>#N/A</v>
      </c>
      <c r="D680" s="39">
        <f>SUMIF(Заказы!A:A,'Тех отчёт'!A680,Заказы!J:J)</f>
        <v>0</v>
      </c>
      <c r="E680" s="40">
        <f>SUMIF(Заказы!A:A,'Тех отчёт'!A680,Заказы!F:F)</f>
        <v>0</v>
      </c>
      <c r="F680" s="52">
        <f>INDEX('Расшифровка отчёта'!O:O,MATCH('Тех отчёт'!A680,'Расшифровка отчёта'!B:B,0))</f>
        <v>0</v>
      </c>
      <c r="G680" s="40">
        <f>INDEX('Расшифровка отчёта'!P:P,MATCH('Тех отчёт'!A680,'Расшифровка отчёта'!B:B,0))</f>
        <v>0</v>
      </c>
      <c r="H680" s="41" t="str">
        <f t="shared" si="40"/>
        <v>-</v>
      </c>
      <c r="I680" s="42">
        <f t="shared" si="41"/>
        <v>0</v>
      </c>
      <c r="J680" s="41" t="str">
        <f t="shared" si="42"/>
        <v>-</v>
      </c>
      <c r="L680" s="43" t="e">
        <f>AVERAGEIF('Начисления и компенсации по тов'!A:A,'Тех отчёт'!A680,'Начисления и компенсации по тов'!W:W)</f>
        <v>#DIV/0!</v>
      </c>
      <c r="M680" s="37">
        <f>INDEX('Расшифровка отчёта'!H:H,MATCH('Тех отчёт'!A680,'Расшифровка отчёта'!B:B,0))</f>
        <v>0</v>
      </c>
      <c r="N680" s="37">
        <f>IFERROR(INDEX('Расшифровка отчёта'!#REF!,MATCH('Тех отчёт'!A680,'Расшифровка отчёта'!B:B,0)),0)</f>
        <v>0</v>
      </c>
      <c r="O680" s="52">
        <f>INDEX('Расшифровка отчёта'!K:K,MATCH('Тех отчёт'!A680,'Расшифровка отчёта'!B:B,0))</f>
        <v>0</v>
      </c>
      <c r="P680" s="37">
        <f>IFERROR(INDEX(Реклама!#REF!,MATCH('Тех отчёт'!A680,Реклама!#REF!,0)),0)</f>
        <v>0</v>
      </c>
      <c r="Q680" s="37" t="e">
        <f>INDEX('Расшифровка отчёта'!#REF!,MATCH('Тех отчёт'!A680,'Расшифровка отчёта'!B:B,0))</f>
        <v>#REF!</v>
      </c>
      <c r="R680" s="37">
        <f>IFERROR(INDEX('Расшифровка отчёта'!L:L,MATCH('Тех отчёт'!A680,'Расшифровка отчёта'!B:B,0)),0)</f>
        <v>0</v>
      </c>
      <c r="S680" s="37">
        <f>SUMIF(Хранение!I:I,'Тех отчёт'!A680,Хранение!G:G)</f>
        <v>0</v>
      </c>
      <c r="T680" s="55">
        <f t="shared" si="43"/>
        <v>0</v>
      </c>
    </row>
    <row r="681" spans="1:20" x14ac:dyDescent="0.3">
      <c r="A681" s="47" t="s">
        <v>705</v>
      </c>
      <c r="B681" s="37" t="s">
        <v>136</v>
      </c>
      <c r="C681" s="37" t="e">
        <f>INDEX(Себестоимость!B:B,MATCH('Тех отчёт'!A681,Себестоимость!A:A,0))</f>
        <v>#N/A</v>
      </c>
      <c r="D681" s="39">
        <f>SUMIF(Заказы!A:A,'Тех отчёт'!A681,Заказы!J:J)</f>
        <v>0</v>
      </c>
      <c r="E681" s="40">
        <f>SUMIF(Заказы!A:A,'Тех отчёт'!A681,Заказы!F:F)</f>
        <v>0</v>
      </c>
      <c r="F681" s="52">
        <f>INDEX('Расшифровка отчёта'!O:O,MATCH('Тех отчёт'!A681,'Расшифровка отчёта'!B:B,0))</f>
        <v>0</v>
      </c>
      <c r="G681" s="40">
        <f>INDEX('Расшифровка отчёта'!P:P,MATCH('Тех отчёт'!A681,'Расшифровка отчёта'!B:B,0))</f>
        <v>0</v>
      </c>
      <c r="H681" s="41" t="str">
        <f t="shared" si="40"/>
        <v>-</v>
      </c>
      <c r="I681" s="42">
        <f t="shared" si="41"/>
        <v>0</v>
      </c>
      <c r="J681" s="41" t="str">
        <f t="shared" si="42"/>
        <v>-</v>
      </c>
      <c r="L681" s="43" t="e">
        <f>AVERAGEIF('Начисления и компенсации по тов'!A:A,'Тех отчёт'!A681,'Начисления и компенсации по тов'!W:W)</f>
        <v>#DIV/0!</v>
      </c>
      <c r="M681" s="37">
        <f>INDEX('Расшифровка отчёта'!H:H,MATCH('Тех отчёт'!A681,'Расшифровка отчёта'!B:B,0))</f>
        <v>0</v>
      </c>
      <c r="N681" s="37">
        <f>IFERROR(INDEX('Расшифровка отчёта'!#REF!,MATCH('Тех отчёт'!A681,'Расшифровка отчёта'!B:B,0)),0)</f>
        <v>0</v>
      </c>
      <c r="O681" s="52">
        <f>INDEX('Расшифровка отчёта'!K:K,MATCH('Тех отчёт'!A681,'Расшифровка отчёта'!B:B,0))</f>
        <v>0</v>
      </c>
      <c r="P681" s="37">
        <f>IFERROR(INDEX(Реклама!#REF!,MATCH('Тех отчёт'!A681,Реклама!#REF!,0)),0)</f>
        <v>0</v>
      </c>
      <c r="Q681" s="37" t="e">
        <f>INDEX('Расшифровка отчёта'!#REF!,MATCH('Тех отчёт'!A681,'Расшифровка отчёта'!B:B,0))</f>
        <v>#REF!</v>
      </c>
      <c r="R681" s="37">
        <f>IFERROR(INDEX('Расшифровка отчёта'!L:L,MATCH('Тех отчёт'!A681,'Расшифровка отчёта'!B:B,0)),0)</f>
        <v>0</v>
      </c>
      <c r="S681" s="37">
        <f>SUMIF(Хранение!I:I,'Тех отчёт'!A681,Хранение!G:G)</f>
        <v>0</v>
      </c>
      <c r="T681" s="55">
        <f t="shared" si="43"/>
        <v>0</v>
      </c>
    </row>
    <row r="682" spans="1:20" x14ac:dyDescent="0.3">
      <c r="A682" s="47" t="s">
        <v>706</v>
      </c>
      <c r="B682" s="37" t="s">
        <v>78</v>
      </c>
      <c r="C682" s="37" t="e">
        <f>INDEX(Себестоимость!B:B,MATCH('Тех отчёт'!A682,Себестоимость!A:A,0))</f>
        <v>#N/A</v>
      </c>
      <c r="D682" s="39">
        <f>SUMIF(Заказы!A:A,'Тех отчёт'!A682,Заказы!J:J)</f>
        <v>0</v>
      </c>
      <c r="E682" s="40">
        <f>SUMIF(Заказы!A:A,'Тех отчёт'!A682,Заказы!F:F)</f>
        <v>0</v>
      </c>
      <c r="F682" s="52">
        <f>INDEX('Расшифровка отчёта'!O:O,MATCH('Тех отчёт'!A682,'Расшифровка отчёта'!B:B,0))</f>
        <v>0</v>
      </c>
      <c r="G682" s="40">
        <f>INDEX('Расшифровка отчёта'!P:P,MATCH('Тех отчёт'!A682,'Расшифровка отчёта'!B:B,0))</f>
        <v>0</v>
      </c>
      <c r="H682" s="41" t="str">
        <f t="shared" si="40"/>
        <v>-</v>
      </c>
      <c r="I682" s="42">
        <f t="shared" si="41"/>
        <v>0</v>
      </c>
      <c r="J682" s="41" t="str">
        <f t="shared" si="42"/>
        <v>-</v>
      </c>
      <c r="L682" s="43" t="e">
        <f>AVERAGEIF('Начисления и компенсации по тов'!A:A,'Тех отчёт'!A682,'Начисления и компенсации по тов'!W:W)</f>
        <v>#DIV/0!</v>
      </c>
      <c r="M682" s="37">
        <f>INDEX('Расшифровка отчёта'!H:H,MATCH('Тех отчёт'!A682,'Расшифровка отчёта'!B:B,0))</f>
        <v>0</v>
      </c>
      <c r="N682" s="37">
        <f>IFERROR(INDEX('Расшифровка отчёта'!#REF!,MATCH('Тех отчёт'!A682,'Расшифровка отчёта'!B:B,0)),0)</f>
        <v>0</v>
      </c>
      <c r="O682" s="52">
        <f>INDEX('Расшифровка отчёта'!K:K,MATCH('Тех отчёт'!A682,'Расшифровка отчёта'!B:B,0))</f>
        <v>0</v>
      </c>
      <c r="P682" s="37">
        <f>IFERROR(INDEX(Реклама!#REF!,MATCH('Тех отчёт'!A682,Реклама!#REF!,0)),0)</f>
        <v>0</v>
      </c>
      <c r="Q682" s="37" t="e">
        <f>INDEX('Расшифровка отчёта'!#REF!,MATCH('Тех отчёт'!A682,'Расшифровка отчёта'!B:B,0))</f>
        <v>#REF!</v>
      </c>
      <c r="R682" s="37">
        <f>IFERROR(INDEX('Расшифровка отчёта'!L:L,MATCH('Тех отчёт'!A682,'Расшифровка отчёта'!B:B,0)),0)</f>
        <v>0</v>
      </c>
      <c r="S682" s="37">
        <f>SUMIF(Хранение!I:I,'Тех отчёт'!A682,Хранение!G:G)</f>
        <v>0</v>
      </c>
      <c r="T682" s="55">
        <f t="shared" si="43"/>
        <v>0</v>
      </c>
    </row>
    <row r="683" spans="1:20" x14ac:dyDescent="0.3">
      <c r="A683" s="47" t="s">
        <v>707</v>
      </c>
      <c r="B683" s="37" t="s">
        <v>78</v>
      </c>
      <c r="C683" s="37" t="e">
        <f>INDEX(Себестоимость!B:B,MATCH('Тех отчёт'!A683,Себестоимость!A:A,0))</f>
        <v>#N/A</v>
      </c>
      <c r="D683" s="39">
        <f>SUMIF(Заказы!A:A,'Тех отчёт'!A683,Заказы!J:J)</f>
        <v>0</v>
      </c>
      <c r="E683" s="40">
        <f>SUMIF(Заказы!A:A,'Тех отчёт'!A683,Заказы!F:F)</f>
        <v>0</v>
      </c>
      <c r="F683" s="52">
        <f>INDEX('Расшифровка отчёта'!O:O,MATCH('Тех отчёт'!A683,'Расшифровка отчёта'!B:B,0))</f>
        <v>0</v>
      </c>
      <c r="G683" s="40">
        <f>INDEX('Расшифровка отчёта'!P:P,MATCH('Тех отчёт'!A683,'Расшифровка отчёта'!B:B,0))</f>
        <v>0</v>
      </c>
      <c r="H683" s="41" t="str">
        <f t="shared" si="40"/>
        <v>-</v>
      </c>
      <c r="I683" s="42">
        <f t="shared" si="41"/>
        <v>0</v>
      </c>
      <c r="J683" s="41" t="str">
        <f t="shared" si="42"/>
        <v>-</v>
      </c>
      <c r="L683" s="43" t="e">
        <f>AVERAGEIF('Начисления и компенсации по тов'!A:A,'Тех отчёт'!A683,'Начисления и компенсации по тов'!W:W)</f>
        <v>#DIV/0!</v>
      </c>
      <c r="M683" s="37">
        <f>INDEX('Расшифровка отчёта'!H:H,MATCH('Тех отчёт'!A683,'Расшифровка отчёта'!B:B,0))</f>
        <v>0</v>
      </c>
      <c r="N683" s="37">
        <f>IFERROR(INDEX('Расшифровка отчёта'!#REF!,MATCH('Тех отчёт'!A683,'Расшифровка отчёта'!B:B,0)),0)</f>
        <v>0</v>
      </c>
      <c r="O683" s="52">
        <f>INDEX('Расшифровка отчёта'!K:K,MATCH('Тех отчёт'!A683,'Расшифровка отчёта'!B:B,0))</f>
        <v>0</v>
      </c>
      <c r="P683" s="37">
        <f>IFERROR(INDEX(Реклама!#REF!,MATCH('Тех отчёт'!A683,Реклама!#REF!,0)),0)</f>
        <v>0</v>
      </c>
      <c r="Q683" s="37" t="e">
        <f>INDEX('Расшифровка отчёта'!#REF!,MATCH('Тех отчёт'!A683,'Расшифровка отчёта'!B:B,0))</f>
        <v>#REF!</v>
      </c>
      <c r="R683" s="37">
        <f>IFERROR(INDEX('Расшифровка отчёта'!L:L,MATCH('Тех отчёт'!A683,'Расшифровка отчёта'!B:B,0)),0)</f>
        <v>0</v>
      </c>
      <c r="S683" s="37">
        <f>SUMIF(Хранение!I:I,'Тех отчёт'!A683,Хранение!G:G)</f>
        <v>0</v>
      </c>
      <c r="T683" s="55">
        <f t="shared" si="43"/>
        <v>0</v>
      </c>
    </row>
    <row r="684" spans="1:20" x14ac:dyDescent="0.3">
      <c r="A684" s="47" t="s">
        <v>708</v>
      </c>
      <c r="B684" s="37" t="s">
        <v>78</v>
      </c>
      <c r="C684" s="37" t="e">
        <f>INDEX(Себестоимость!B:B,MATCH('Тех отчёт'!A684,Себестоимость!A:A,0))</f>
        <v>#N/A</v>
      </c>
      <c r="D684" s="39">
        <f>SUMIF(Заказы!A:A,'Тех отчёт'!A684,Заказы!J:J)</f>
        <v>0</v>
      </c>
      <c r="E684" s="40">
        <f>SUMIF(Заказы!A:A,'Тех отчёт'!A684,Заказы!F:F)</f>
        <v>0</v>
      </c>
      <c r="F684" s="52">
        <f>INDEX('Расшифровка отчёта'!O:O,MATCH('Тех отчёт'!A684,'Расшифровка отчёта'!B:B,0))</f>
        <v>0</v>
      </c>
      <c r="G684" s="40">
        <f>INDEX('Расшифровка отчёта'!P:P,MATCH('Тех отчёт'!A684,'Расшифровка отчёта'!B:B,0))</f>
        <v>0</v>
      </c>
      <c r="H684" s="41" t="str">
        <f t="shared" si="40"/>
        <v>-</v>
      </c>
      <c r="I684" s="42">
        <f t="shared" si="41"/>
        <v>0</v>
      </c>
      <c r="J684" s="41" t="str">
        <f t="shared" si="42"/>
        <v>-</v>
      </c>
      <c r="L684" s="43" t="e">
        <f>AVERAGEIF('Начисления и компенсации по тов'!A:A,'Тех отчёт'!A684,'Начисления и компенсации по тов'!W:W)</f>
        <v>#DIV/0!</v>
      </c>
      <c r="M684" s="37">
        <f>INDEX('Расшифровка отчёта'!H:H,MATCH('Тех отчёт'!A684,'Расшифровка отчёта'!B:B,0))</f>
        <v>0</v>
      </c>
      <c r="N684" s="37">
        <f>IFERROR(INDEX('Расшифровка отчёта'!#REF!,MATCH('Тех отчёт'!A684,'Расшифровка отчёта'!B:B,0)),0)</f>
        <v>0</v>
      </c>
      <c r="O684" s="52">
        <f>INDEX('Расшифровка отчёта'!K:K,MATCH('Тех отчёт'!A684,'Расшифровка отчёта'!B:B,0))</f>
        <v>0</v>
      </c>
      <c r="P684" s="37">
        <f>IFERROR(INDEX(Реклама!#REF!,MATCH('Тех отчёт'!A684,Реклама!#REF!,0)),0)</f>
        <v>0</v>
      </c>
      <c r="Q684" s="37" t="e">
        <f>INDEX('Расшифровка отчёта'!#REF!,MATCH('Тех отчёт'!A684,'Расшифровка отчёта'!B:B,0))</f>
        <v>#REF!</v>
      </c>
      <c r="R684" s="37">
        <f>IFERROR(INDEX('Расшифровка отчёта'!L:L,MATCH('Тех отчёт'!A684,'Расшифровка отчёта'!B:B,0)),0)</f>
        <v>0</v>
      </c>
      <c r="S684" s="37">
        <f>SUMIF(Хранение!I:I,'Тех отчёт'!A684,Хранение!G:G)</f>
        <v>0</v>
      </c>
      <c r="T684" s="55">
        <f t="shared" si="43"/>
        <v>0</v>
      </c>
    </row>
    <row r="685" spans="1:20" x14ac:dyDescent="0.3">
      <c r="A685" s="47" t="s">
        <v>709</v>
      </c>
      <c r="B685" s="37" t="s">
        <v>78</v>
      </c>
      <c r="C685" s="37" t="e">
        <f>INDEX(Себестоимость!B:B,MATCH('Тех отчёт'!A685,Себестоимость!A:A,0))</f>
        <v>#N/A</v>
      </c>
      <c r="D685" s="39">
        <f>SUMIF(Заказы!A:A,'Тех отчёт'!A685,Заказы!J:J)</f>
        <v>0</v>
      </c>
      <c r="E685" s="40">
        <f>SUMIF(Заказы!A:A,'Тех отчёт'!A685,Заказы!F:F)</f>
        <v>0</v>
      </c>
      <c r="F685" s="52">
        <f>INDEX('Расшифровка отчёта'!O:O,MATCH('Тех отчёт'!A685,'Расшифровка отчёта'!B:B,0))</f>
        <v>0</v>
      </c>
      <c r="G685" s="40">
        <f>INDEX('Расшифровка отчёта'!P:P,MATCH('Тех отчёт'!A685,'Расшифровка отчёта'!B:B,0))</f>
        <v>0</v>
      </c>
      <c r="H685" s="41" t="str">
        <f t="shared" si="40"/>
        <v>-</v>
      </c>
      <c r="I685" s="42">
        <f t="shared" si="41"/>
        <v>0</v>
      </c>
      <c r="J685" s="41" t="str">
        <f t="shared" si="42"/>
        <v>-</v>
      </c>
      <c r="L685" s="43" t="e">
        <f>AVERAGEIF('Начисления и компенсации по тов'!A:A,'Тех отчёт'!A685,'Начисления и компенсации по тов'!W:W)</f>
        <v>#DIV/0!</v>
      </c>
      <c r="M685" s="37">
        <f>INDEX('Расшифровка отчёта'!H:H,MATCH('Тех отчёт'!A685,'Расшифровка отчёта'!B:B,0))</f>
        <v>0</v>
      </c>
      <c r="N685" s="37">
        <f>IFERROR(INDEX('Расшифровка отчёта'!#REF!,MATCH('Тех отчёт'!A685,'Расшифровка отчёта'!B:B,0)),0)</f>
        <v>0</v>
      </c>
      <c r="O685" s="52">
        <f>INDEX('Расшифровка отчёта'!K:K,MATCH('Тех отчёт'!A685,'Расшифровка отчёта'!B:B,0))</f>
        <v>0</v>
      </c>
      <c r="P685" s="37">
        <f>IFERROR(INDEX(Реклама!#REF!,MATCH('Тех отчёт'!A685,Реклама!#REF!,0)),0)</f>
        <v>0</v>
      </c>
      <c r="Q685" s="37" t="e">
        <f>INDEX('Расшифровка отчёта'!#REF!,MATCH('Тех отчёт'!A685,'Расшифровка отчёта'!B:B,0))</f>
        <v>#REF!</v>
      </c>
      <c r="R685" s="37">
        <f>IFERROR(INDEX('Расшифровка отчёта'!L:L,MATCH('Тех отчёт'!A685,'Расшифровка отчёта'!B:B,0)),0)</f>
        <v>0</v>
      </c>
      <c r="S685" s="37">
        <f>SUMIF(Хранение!I:I,'Тех отчёт'!A685,Хранение!G:G)</f>
        <v>0</v>
      </c>
      <c r="T685" s="55">
        <f t="shared" si="43"/>
        <v>0</v>
      </c>
    </row>
    <row r="686" spans="1:20" x14ac:dyDescent="0.3">
      <c r="A686" s="47" t="s">
        <v>710</v>
      </c>
      <c r="B686" s="37" t="s">
        <v>60</v>
      </c>
      <c r="C686" s="37" t="e">
        <f>INDEX(Себестоимость!B:B,MATCH('Тех отчёт'!A686,Себестоимость!A:A,0))</f>
        <v>#N/A</v>
      </c>
      <c r="D686" s="39">
        <f>SUMIF(Заказы!A:A,'Тех отчёт'!A686,Заказы!J:J)</f>
        <v>0</v>
      </c>
      <c r="E686" s="40">
        <f>SUMIF(Заказы!A:A,'Тех отчёт'!A686,Заказы!F:F)</f>
        <v>0</v>
      </c>
      <c r="F686" s="52">
        <f>INDEX('Расшифровка отчёта'!O:O,MATCH('Тех отчёт'!A686,'Расшифровка отчёта'!B:B,0))</f>
        <v>0</v>
      </c>
      <c r="G686" s="40">
        <f>INDEX('Расшифровка отчёта'!P:P,MATCH('Тех отчёт'!A686,'Расшифровка отчёта'!B:B,0))</f>
        <v>0</v>
      </c>
      <c r="H686" s="41" t="str">
        <f t="shared" si="40"/>
        <v>-</v>
      </c>
      <c r="I686" s="42">
        <f t="shared" si="41"/>
        <v>0</v>
      </c>
      <c r="J686" s="41" t="str">
        <f t="shared" si="42"/>
        <v>-</v>
      </c>
      <c r="L686" s="43" t="e">
        <f>AVERAGEIF('Начисления и компенсации по тов'!A:A,'Тех отчёт'!A686,'Начисления и компенсации по тов'!W:W)</f>
        <v>#DIV/0!</v>
      </c>
      <c r="M686" s="37">
        <f>INDEX('Расшифровка отчёта'!H:H,MATCH('Тех отчёт'!A686,'Расшифровка отчёта'!B:B,0))</f>
        <v>0</v>
      </c>
      <c r="N686" s="37">
        <f>IFERROR(INDEX('Расшифровка отчёта'!#REF!,MATCH('Тех отчёт'!A686,'Расшифровка отчёта'!B:B,0)),0)</f>
        <v>0</v>
      </c>
      <c r="O686" s="52">
        <f>INDEX('Расшифровка отчёта'!K:K,MATCH('Тех отчёт'!A686,'Расшифровка отчёта'!B:B,0))</f>
        <v>0</v>
      </c>
      <c r="P686" s="37">
        <f>IFERROR(INDEX(Реклама!#REF!,MATCH('Тех отчёт'!A686,Реклама!#REF!,0)),0)</f>
        <v>0</v>
      </c>
      <c r="Q686" s="37" t="e">
        <f>INDEX('Расшифровка отчёта'!#REF!,MATCH('Тех отчёт'!A686,'Расшифровка отчёта'!B:B,0))</f>
        <v>#REF!</v>
      </c>
      <c r="R686" s="37">
        <f>IFERROR(INDEX('Расшифровка отчёта'!L:L,MATCH('Тех отчёт'!A686,'Расшифровка отчёта'!B:B,0)),0)</f>
        <v>0</v>
      </c>
      <c r="S686" s="37">
        <f>SUMIF(Хранение!I:I,'Тех отчёт'!A686,Хранение!G:G)</f>
        <v>0</v>
      </c>
      <c r="T686" s="55">
        <f t="shared" si="43"/>
        <v>0</v>
      </c>
    </row>
    <row r="687" spans="1:20" x14ac:dyDescent="0.3">
      <c r="A687" s="47" t="s">
        <v>711</v>
      </c>
      <c r="B687" s="37" t="s">
        <v>60</v>
      </c>
      <c r="C687" s="37" t="e">
        <f>INDEX(Себестоимость!B:B,MATCH('Тех отчёт'!A687,Себестоимость!A:A,0))</f>
        <v>#N/A</v>
      </c>
      <c r="D687" s="39">
        <f>SUMIF(Заказы!A:A,'Тех отчёт'!A687,Заказы!J:J)</f>
        <v>0</v>
      </c>
      <c r="E687" s="40">
        <f>SUMIF(Заказы!A:A,'Тех отчёт'!A687,Заказы!F:F)</f>
        <v>0</v>
      </c>
      <c r="F687" s="52">
        <f>INDEX('Расшифровка отчёта'!O:O,MATCH('Тех отчёт'!A687,'Расшифровка отчёта'!B:B,0))</f>
        <v>0</v>
      </c>
      <c r="G687" s="40">
        <f>INDEX('Расшифровка отчёта'!P:P,MATCH('Тех отчёт'!A687,'Расшифровка отчёта'!B:B,0))</f>
        <v>0</v>
      </c>
      <c r="H687" s="41" t="str">
        <f t="shared" si="40"/>
        <v>-</v>
      </c>
      <c r="I687" s="42">
        <f t="shared" si="41"/>
        <v>0</v>
      </c>
      <c r="J687" s="41" t="str">
        <f t="shared" si="42"/>
        <v>-</v>
      </c>
      <c r="L687" s="43" t="e">
        <f>AVERAGEIF('Начисления и компенсации по тов'!A:A,'Тех отчёт'!A687,'Начисления и компенсации по тов'!W:W)</f>
        <v>#DIV/0!</v>
      </c>
      <c r="M687" s="37">
        <f>INDEX('Расшифровка отчёта'!H:H,MATCH('Тех отчёт'!A687,'Расшифровка отчёта'!B:B,0))</f>
        <v>0</v>
      </c>
      <c r="N687" s="37">
        <f>IFERROR(INDEX('Расшифровка отчёта'!#REF!,MATCH('Тех отчёт'!A687,'Расшифровка отчёта'!B:B,0)),0)</f>
        <v>0</v>
      </c>
      <c r="O687" s="52">
        <f>INDEX('Расшифровка отчёта'!K:K,MATCH('Тех отчёт'!A687,'Расшифровка отчёта'!B:B,0))</f>
        <v>0</v>
      </c>
      <c r="P687" s="37">
        <f>IFERROR(INDEX(Реклама!#REF!,MATCH('Тех отчёт'!A687,Реклама!#REF!,0)),0)</f>
        <v>0</v>
      </c>
      <c r="Q687" s="37" t="e">
        <f>INDEX('Расшифровка отчёта'!#REF!,MATCH('Тех отчёт'!A687,'Расшифровка отчёта'!B:B,0))</f>
        <v>#REF!</v>
      </c>
      <c r="R687" s="37">
        <f>IFERROR(INDEX('Расшифровка отчёта'!L:L,MATCH('Тех отчёт'!A687,'Расшифровка отчёта'!B:B,0)),0)</f>
        <v>0</v>
      </c>
      <c r="S687" s="37">
        <f>SUMIF(Хранение!I:I,'Тех отчёт'!A687,Хранение!G:G)</f>
        <v>0</v>
      </c>
      <c r="T687" s="55">
        <f t="shared" si="43"/>
        <v>0</v>
      </c>
    </row>
    <row r="688" spans="1:20" x14ac:dyDescent="0.3">
      <c r="A688" s="47" t="s">
        <v>712</v>
      </c>
      <c r="B688" s="37" t="s">
        <v>60</v>
      </c>
      <c r="C688" s="37" t="e">
        <f>INDEX(Себестоимость!B:B,MATCH('Тех отчёт'!A688,Себестоимость!A:A,0))</f>
        <v>#N/A</v>
      </c>
      <c r="D688" s="39">
        <f>SUMIF(Заказы!A:A,'Тех отчёт'!A688,Заказы!J:J)</f>
        <v>0</v>
      </c>
      <c r="E688" s="40">
        <f>SUMIF(Заказы!A:A,'Тех отчёт'!A688,Заказы!F:F)</f>
        <v>0</v>
      </c>
      <c r="F688" s="52">
        <f>INDEX('Расшифровка отчёта'!O:O,MATCH('Тех отчёт'!A688,'Расшифровка отчёта'!B:B,0))</f>
        <v>0</v>
      </c>
      <c r="G688" s="40">
        <f>INDEX('Расшифровка отчёта'!P:P,MATCH('Тех отчёт'!A688,'Расшифровка отчёта'!B:B,0))</f>
        <v>0</v>
      </c>
      <c r="H688" s="41" t="str">
        <f t="shared" si="40"/>
        <v>-</v>
      </c>
      <c r="I688" s="42">
        <f t="shared" si="41"/>
        <v>0</v>
      </c>
      <c r="J688" s="41" t="str">
        <f t="shared" si="42"/>
        <v>-</v>
      </c>
      <c r="L688" s="43" t="e">
        <f>AVERAGEIF('Начисления и компенсации по тов'!A:A,'Тех отчёт'!A688,'Начисления и компенсации по тов'!W:W)</f>
        <v>#DIV/0!</v>
      </c>
      <c r="M688" s="37">
        <f>INDEX('Расшифровка отчёта'!H:H,MATCH('Тех отчёт'!A688,'Расшифровка отчёта'!B:B,0))</f>
        <v>0</v>
      </c>
      <c r="N688" s="37">
        <f>IFERROR(INDEX('Расшифровка отчёта'!#REF!,MATCH('Тех отчёт'!A688,'Расшифровка отчёта'!B:B,0)),0)</f>
        <v>0</v>
      </c>
      <c r="O688" s="52">
        <f>INDEX('Расшифровка отчёта'!K:K,MATCH('Тех отчёт'!A688,'Расшифровка отчёта'!B:B,0))</f>
        <v>0</v>
      </c>
      <c r="P688" s="37">
        <f>IFERROR(INDEX(Реклама!#REF!,MATCH('Тех отчёт'!A688,Реклама!#REF!,0)),0)</f>
        <v>0</v>
      </c>
      <c r="Q688" s="37" t="e">
        <f>INDEX('Расшифровка отчёта'!#REF!,MATCH('Тех отчёт'!A688,'Расшифровка отчёта'!B:B,0))</f>
        <v>#REF!</v>
      </c>
      <c r="R688" s="37">
        <f>IFERROR(INDEX('Расшифровка отчёта'!L:L,MATCH('Тех отчёт'!A688,'Расшифровка отчёта'!B:B,0)),0)</f>
        <v>0</v>
      </c>
      <c r="S688" s="37">
        <f>SUMIF(Хранение!I:I,'Тех отчёт'!A688,Хранение!G:G)</f>
        <v>0</v>
      </c>
      <c r="T688" s="55">
        <f t="shared" si="43"/>
        <v>0</v>
      </c>
    </row>
    <row r="689" spans="1:20" x14ac:dyDescent="0.3">
      <c r="A689" s="47" t="s">
        <v>713</v>
      </c>
      <c r="B689" s="37" t="s">
        <v>78</v>
      </c>
      <c r="C689" s="37" t="e">
        <f>INDEX(Себестоимость!B:B,MATCH('Тех отчёт'!A689,Себестоимость!A:A,0))</f>
        <v>#N/A</v>
      </c>
      <c r="D689" s="39">
        <f>SUMIF(Заказы!A:A,'Тех отчёт'!A689,Заказы!J:J)</f>
        <v>0</v>
      </c>
      <c r="E689" s="40">
        <f>SUMIF(Заказы!A:A,'Тех отчёт'!A689,Заказы!F:F)</f>
        <v>0</v>
      </c>
      <c r="F689" s="52">
        <f>INDEX('Расшифровка отчёта'!O:O,MATCH('Тех отчёт'!A689,'Расшифровка отчёта'!B:B,0))</f>
        <v>0</v>
      </c>
      <c r="G689" s="40">
        <f>INDEX('Расшифровка отчёта'!P:P,MATCH('Тех отчёт'!A689,'Расшифровка отчёта'!B:B,0))</f>
        <v>0</v>
      </c>
      <c r="H689" s="41" t="str">
        <f t="shared" si="40"/>
        <v>-</v>
      </c>
      <c r="I689" s="42">
        <f t="shared" si="41"/>
        <v>0</v>
      </c>
      <c r="J689" s="41" t="str">
        <f t="shared" si="42"/>
        <v>-</v>
      </c>
      <c r="L689" s="43" t="e">
        <f>AVERAGEIF('Начисления и компенсации по тов'!A:A,'Тех отчёт'!A689,'Начисления и компенсации по тов'!W:W)</f>
        <v>#DIV/0!</v>
      </c>
      <c r="M689" s="37">
        <f>INDEX('Расшифровка отчёта'!H:H,MATCH('Тех отчёт'!A689,'Расшифровка отчёта'!B:B,0))</f>
        <v>0</v>
      </c>
      <c r="N689" s="37">
        <f>IFERROR(INDEX('Расшифровка отчёта'!#REF!,MATCH('Тех отчёт'!A689,'Расшифровка отчёта'!B:B,0)),0)</f>
        <v>0</v>
      </c>
      <c r="O689" s="52">
        <f>INDEX('Расшифровка отчёта'!K:K,MATCH('Тех отчёт'!A689,'Расшифровка отчёта'!B:B,0))</f>
        <v>0</v>
      </c>
      <c r="P689" s="37">
        <f>IFERROR(INDEX(Реклама!#REF!,MATCH('Тех отчёт'!A689,Реклама!#REF!,0)),0)</f>
        <v>0</v>
      </c>
      <c r="Q689" s="37" t="e">
        <f>INDEX('Расшифровка отчёта'!#REF!,MATCH('Тех отчёт'!A689,'Расшифровка отчёта'!B:B,0))</f>
        <v>#REF!</v>
      </c>
      <c r="R689" s="37">
        <f>IFERROR(INDEX('Расшифровка отчёта'!L:L,MATCH('Тех отчёт'!A689,'Расшифровка отчёта'!B:B,0)),0)</f>
        <v>0</v>
      </c>
      <c r="S689" s="37">
        <f>SUMIF(Хранение!I:I,'Тех отчёт'!A689,Хранение!G:G)</f>
        <v>0</v>
      </c>
      <c r="T689" s="55">
        <f t="shared" si="43"/>
        <v>0</v>
      </c>
    </row>
    <row r="690" spans="1:20" x14ac:dyDescent="0.3">
      <c r="A690" s="47" t="s">
        <v>714</v>
      </c>
      <c r="B690" s="37" t="s">
        <v>78</v>
      </c>
      <c r="C690" s="37" t="e">
        <f>INDEX(Себестоимость!B:B,MATCH('Тех отчёт'!A690,Себестоимость!A:A,0))</f>
        <v>#N/A</v>
      </c>
      <c r="D690" s="39">
        <f>SUMIF(Заказы!A:A,'Тех отчёт'!A690,Заказы!J:J)</f>
        <v>0</v>
      </c>
      <c r="E690" s="40">
        <f>SUMIF(Заказы!A:A,'Тех отчёт'!A690,Заказы!F:F)</f>
        <v>0</v>
      </c>
      <c r="F690" s="52">
        <f>INDEX('Расшифровка отчёта'!O:O,MATCH('Тех отчёт'!A690,'Расшифровка отчёта'!B:B,0))</f>
        <v>0</v>
      </c>
      <c r="G690" s="40">
        <f>INDEX('Расшифровка отчёта'!P:P,MATCH('Тех отчёт'!A690,'Расшифровка отчёта'!B:B,0))</f>
        <v>0</v>
      </c>
      <c r="H690" s="41" t="str">
        <f t="shared" si="40"/>
        <v>-</v>
      </c>
      <c r="I690" s="42">
        <f t="shared" si="41"/>
        <v>0</v>
      </c>
      <c r="J690" s="41" t="str">
        <f t="shared" si="42"/>
        <v>-</v>
      </c>
      <c r="L690" s="43" t="e">
        <f>AVERAGEIF('Начисления и компенсации по тов'!A:A,'Тех отчёт'!A690,'Начисления и компенсации по тов'!W:W)</f>
        <v>#DIV/0!</v>
      </c>
      <c r="M690" s="37">
        <f>INDEX('Расшифровка отчёта'!H:H,MATCH('Тех отчёт'!A690,'Расшифровка отчёта'!B:B,0))</f>
        <v>0</v>
      </c>
      <c r="N690" s="37">
        <f>IFERROR(INDEX('Расшифровка отчёта'!#REF!,MATCH('Тех отчёт'!A690,'Расшифровка отчёта'!B:B,0)),0)</f>
        <v>0</v>
      </c>
      <c r="O690" s="52">
        <f>INDEX('Расшифровка отчёта'!K:K,MATCH('Тех отчёт'!A690,'Расшифровка отчёта'!B:B,0))</f>
        <v>0</v>
      </c>
      <c r="P690" s="37">
        <f>IFERROR(INDEX(Реклама!#REF!,MATCH('Тех отчёт'!A690,Реклама!#REF!,0)),0)</f>
        <v>0</v>
      </c>
      <c r="Q690" s="37" t="e">
        <f>INDEX('Расшифровка отчёта'!#REF!,MATCH('Тех отчёт'!A690,'Расшифровка отчёта'!B:B,0))</f>
        <v>#REF!</v>
      </c>
      <c r="R690" s="37">
        <f>IFERROR(INDEX('Расшифровка отчёта'!L:L,MATCH('Тех отчёт'!A690,'Расшифровка отчёта'!B:B,0)),0)</f>
        <v>0</v>
      </c>
      <c r="S690" s="37">
        <f>SUMIF(Хранение!I:I,'Тех отчёт'!A690,Хранение!G:G)</f>
        <v>0</v>
      </c>
      <c r="T690" s="55">
        <f t="shared" si="43"/>
        <v>0</v>
      </c>
    </row>
    <row r="691" spans="1:20" x14ac:dyDescent="0.3">
      <c r="A691" s="47" t="s">
        <v>715</v>
      </c>
      <c r="B691" s="37" t="s">
        <v>78</v>
      </c>
      <c r="C691" s="37" t="e">
        <f>INDEX(Себестоимость!B:B,MATCH('Тех отчёт'!A691,Себестоимость!A:A,0))</f>
        <v>#N/A</v>
      </c>
      <c r="D691" s="39">
        <f>SUMIF(Заказы!A:A,'Тех отчёт'!A691,Заказы!J:J)</f>
        <v>0</v>
      </c>
      <c r="E691" s="40">
        <f>SUMIF(Заказы!A:A,'Тех отчёт'!A691,Заказы!F:F)</f>
        <v>0</v>
      </c>
      <c r="F691" s="52">
        <f>INDEX('Расшифровка отчёта'!O:O,MATCH('Тех отчёт'!A691,'Расшифровка отчёта'!B:B,0))</f>
        <v>0</v>
      </c>
      <c r="G691" s="40">
        <f>INDEX('Расшифровка отчёта'!P:P,MATCH('Тех отчёт'!A691,'Расшифровка отчёта'!B:B,0))</f>
        <v>0</v>
      </c>
      <c r="H691" s="41" t="str">
        <f t="shared" si="40"/>
        <v>-</v>
      </c>
      <c r="I691" s="42">
        <f t="shared" si="41"/>
        <v>0</v>
      </c>
      <c r="J691" s="41" t="str">
        <f t="shared" si="42"/>
        <v>-</v>
      </c>
      <c r="L691" s="43" t="e">
        <f>AVERAGEIF('Начисления и компенсации по тов'!A:A,'Тех отчёт'!A691,'Начисления и компенсации по тов'!W:W)</f>
        <v>#DIV/0!</v>
      </c>
      <c r="M691" s="37">
        <f>INDEX('Расшифровка отчёта'!H:H,MATCH('Тех отчёт'!A691,'Расшифровка отчёта'!B:B,0))</f>
        <v>0</v>
      </c>
      <c r="N691" s="37">
        <f>IFERROR(INDEX('Расшифровка отчёта'!#REF!,MATCH('Тех отчёт'!A691,'Расшифровка отчёта'!B:B,0)),0)</f>
        <v>0</v>
      </c>
      <c r="O691" s="52">
        <f>INDEX('Расшифровка отчёта'!K:K,MATCH('Тех отчёт'!A691,'Расшифровка отчёта'!B:B,0))</f>
        <v>0</v>
      </c>
      <c r="P691" s="37">
        <f>IFERROR(INDEX(Реклама!#REF!,MATCH('Тех отчёт'!A691,Реклама!#REF!,0)),0)</f>
        <v>0</v>
      </c>
      <c r="Q691" s="37" t="e">
        <f>INDEX('Расшифровка отчёта'!#REF!,MATCH('Тех отчёт'!A691,'Расшифровка отчёта'!B:B,0))</f>
        <v>#REF!</v>
      </c>
      <c r="R691" s="37">
        <f>IFERROR(INDEX('Расшифровка отчёта'!L:L,MATCH('Тех отчёт'!A691,'Расшифровка отчёта'!B:B,0)),0)</f>
        <v>0</v>
      </c>
      <c r="S691" s="37">
        <f>SUMIF(Хранение!I:I,'Тех отчёт'!A691,Хранение!G:G)</f>
        <v>0</v>
      </c>
      <c r="T691" s="55">
        <f t="shared" si="43"/>
        <v>0</v>
      </c>
    </row>
    <row r="692" spans="1:20" x14ac:dyDescent="0.3">
      <c r="A692" s="47" t="s">
        <v>716</v>
      </c>
      <c r="B692" s="37" t="s">
        <v>78</v>
      </c>
      <c r="C692" s="37" t="e">
        <f>INDEX(Себестоимость!B:B,MATCH('Тех отчёт'!A692,Себестоимость!A:A,0))</f>
        <v>#N/A</v>
      </c>
      <c r="D692" s="39">
        <f>SUMIF(Заказы!A:A,'Тех отчёт'!A692,Заказы!J:J)</f>
        <v>0</v>
      </c>
      <c r="E692" s="40">
        <f>SUMIF(Заказы!A:A,'Тех отчёт'!A692,Заказы!F:F)</f>
        <v>0</v>
      </c>
      <c r="F692" s="52">
        <f>INDEX('Расшифровка отчёта'!O:O,MATCH('Тех отчёт'!A692,'Расшифровка отчёта'!B:B,0))</f>
        <v>0</v>
      </c>
      <c r="G692" s="40">
        <f>INDEX('Расшифровка отчёта'!P:P,MATCH('Тех отчёт'!A692,'Расшифровка отчёта'!B:B,0))</f>
        <v>0</v>
      </c>
      <c r="H692" s="41" t="str">
        <f t="shared" si="40"/>
        <v>-</v>
      </c>
      <c r="I692" s="42">
        <f t="shared" si="41"/>
        <v>0</v>
      </c>
      <c r="J692" s="41" t="str">
        <f t="shared" si="42"/>
        <v>-</v>
      </c>
      <c r="L692" s="43" t="e">
        <f>AVERAGEIF('Начисления и компенсации по тов'!A:A,'Тех отчёт'!A692,'Начисления и компенсации по тов'!W:W)</f>
        <v>#DIV/0!</v>
      </c>
      <c r="M692" s="37">
        <f>INDEX('Расшифровка отчёта'!H:H,MATCH('Тех отчёт'!A692,'Расшифровка отчёта'!B:B,0))</f>
        <v>0</v>
      </c>
      <c r="N692" s="37">
        <f>IFERROR(INDEX('Расшифровка отчёта'!#REF!,MATCH('Тех отчёт'!A692,'Расшифровка отчёта'!B:B,0)),0)</f>
        <v>0</v>
      </c>
      <c r="O692" s="52">
        <f>INDEX('Расшифровка отчёта'!K:K,MATCH('Тех отчёт'!A692,'Расшифровка отчёта'!B:B,0))</f>
        <v>0</v>
      </c>
      <c r="P692" s="37">
        <f>IFERROR(INDEX(Реклама!#REF!,MATCH('Тех отчёт'!A692,Реклама!#REF!,0)),0)</f>
        <v>0</v>
      </c>
      <c r="Q692" s="37" t="e">
        <f>INDEX('Расшифровка отчёта'!#REF!,MATCH('Тех отчёт'!A692,'Расшифровка отчёта'!B:B,0))</f>
        <v>#REF!</v>
      </c>
      <c r="R692" s="37">
        <f>IFERROR(INDEX('Расшифровка отчёта'!L:L,MATCH('Тех отчёт'!A692,'Расшифровка отчёта'!B:B,0)),0)</f>
        <v>0</v>
      </c>
      <c r="S692" s="37">
        <f>SUMIF(Хранение!I:I,'Тех отчёт'!A692,Хранение!G:G)</f>
        <v>0</v>
      </c>
      <c r="T692" s="55">
        <f t="shared" si="43"/>
        <v>0</v>
      </c>
    </row>
    <row r="693" spans="1:20" x14ac:dyDescent="0.3">
      <c r="A693" s="47" t="s">
        <v>717</v>
      </c>
      <c r="B693" s="37" t="s">
        <v>60</v>
      </c>
      <c r="C693" s="37" t="e">
        <f>INDEX(Себестоимость!B:B,MATCH('Тех отчёт'!A693,Себестоимость!A:A,0))</f>
        <v>#N/A</v>
      </c>
      <c r="D693" s="39">
        <f>SUMIF(Заказы!A:A,'Тех отчёт'!A693,Заказы!J:J)</f>
        <v>0</v>
      </c>
      <c r="E693" s="40">
        <f>SUMIF(Заказы!A:A,'Тех отчёт'!A693,Заказы!F:F)</f>
        <v>0</v>
      </c>
      <c r="F693" s="52">
        <f>INDEX('Расшифровка отчёта'!O:O,MATCH('Тех отчёт'!A693,'Расшифровка отчёта'!B:B,0))</f>
        <v>0</v>
      </c>
      <c r="G693" s="40">
        <f>INDEX('Расшифровка отчёта'!P:P,MATCH('Тех отчёт'!A693,'Расшифровка отчёта'!B:B,0))</f>
        <v>0</v>
      </c>
      <c r="H693" s="41" t="str">
        <f t="shared" si="40"/>
        <v>-</v>
      </c>
      <c r="I693" s="42">
        <f t="shared" si="41"/>
        <v>0</v>
      </c>
      <c r="J693" s="41" t="str">
        <f t="shared" si="42"/>
        <v>-</v>
      </c>
      <c r="L693" s="43" t="e">
        <f>AVERAGEIF('Начисления и компенсации по тов'!A:A,'Тех отчёт'!A693,'Начисления и компенсации по тов'!W:W)</f>
        <v>#DIV/0!</v>
      </c>
      <c r="M693" s="37">
        <f>INDEX('Расшифровка отчёта'!H:H,MATCH('Тех отчёт'!A693,'Расшифровка отчёта'!B:B,0))</f>
        <v>0</v>
      </c>
      <c r="N693" s="37">
        <f>IFERROR(INDEX('Расшифровка отчёта'!#REF!,MATCH('Тех отчёт'!A693,'Расшифровка отчёта'!B:B,0)),0)</f>
        <v>0</v>
      </c>
      <c r="O693" s="52">
        <f>INDEX('Расшифровка отчёта'!K:K,MATCH('Тех отчёт'!A693,'Расшифровка отчёта'!B:B,0))</f>
        <v>0</v>
      </c>
      <c r="P693" s="37">
        <f>IFERROR(INDEX(Реклама!#REF!,MATCH('Тех отчёт'!A693,Реклама!#REF!,0)),0)</f>
        <v>0</v>
      </c>
      <c r="Q693" s="37" t="e">
        <f>INDEX('Расшифровка отчёта'!#REF!,MATCH('Тех отчёт'!A693,'Расшифровка отчёта'!B:B,0))</f>
        <v>#REF!</v>
      </c>
      <c r="R693" s="37">
        <f>IFERROR(INDEX('Расшифровка отчёта'!L:L,MATCH('Тех отчёт'!A693,'Расшифровка отчёта'!B:B,0)),0)</f>
        <v>0</v>
      </c>
      <c r="S693" s="37">
        <f>SUMIF(Хранение!I:I,'Тех отчёт'!A693,Хранение!G:G)</f>
        <v>0</v>
      </c>
      <c r="T693" s="55">
        <f t="shared" si="43"/>
        <v>0</v>
      </c>
    </row>
    <row r="694" spans="1:20" x14ac:dyDescent="0.3">
      <c r="A694" s="47" t="s">
        <v>718</v>
      </c>
      <c r="B694" s="37" t="s">
        <v>60</v>
      </c>
      <c r="C694" s="37" t="e">
        <f>INDEX(Себестоимость!B:B,MATCH('Тех отчёт'!A694,Себестоимость!A:A,0))</f>
        <v>#N/A</v>
      </c>
      <c r="D694" s="39">
        <f>SUMIF(Заказы!A:A,'Тех отчёт'!A694,Заказы!J:J)</f>
        <v>0</v>
      </c>
      <c r="E694" s="40">
        <f>SUMIF(Заказы!A:A,'Тех отчёт'!A694,Заказы!F:F)</f>
        <v>0</v>
      </c>
      <c r="F694" s="52">
        <f>INDEX('Расшифровка отчёта'!O:O,MATCH('Тех отчёт'!A694,'Расшифровка отчёта'!B:B,0))</f>
        <v>0</v>
      </c>
      <c r="G694" s="40">
        <f>INDEX('Расшифровка отчёта'!P:P,MATCH('Тех отчёт'!A694,'Расшифровка отчёта'!B:B,0))</f>
        <v>0</v>
      </c>
      <c r="H694" s="41" t="str">
        <f t="shared" si="40"/>
        <v>-</v>
      </c>
      <c r="I694" s="42">
        <f t="shared" si="41"/>
        <v>0</v>
      </c>
      <c r="J694" s="41" t="str">
        <f t="shared" si="42"/>
        <v>-</v>
      </c>
      <c r="L694" s="43" t="e">
        <f>AVERAGEIF('Начисления и компенсации по тов'!A:A,'Тех отчёт'!A694,'Начисления и компенсации по тов'!W:W)</f>
        <v>#DIV/0!</v>
      </c>
      <c r="M694" s="37">
        <f>INDEX('Расшифровка отчёта'!H:H,MATCH('Тех отчёт'!A694,'Расшифровка отчёта'!B:B,0))</f>
        <v>0</v>
      </c>
      <c r="N694" s="37">
        <f>IFERROR(INDEX('Расшифровка отчёта'!#REF!,MATCH('Тех отчёт'!A694,'Расшифровка отчёта'!B:B,0)),0)</f>
        <v>0</v>
      </c>
      <c r="O694" s="52">
        <f>INDEX('Расшифровка отчёта'!K:K,MATCH('Тех отчёт'!A694,'Расшифровка отчёта'!B:B,0))</f>
        <v>0</v>
      </c>
      <c r="P694" s="37">
        <f>IFERROR(INDEX(Реклама!#REF!,MATCH('Тех отчёт'!A694,Реклама!#REF!,0)),0)</f>
        <v>0</v>
      </c>
      <c r="Q694" s="37" t="e">
        <f>INDEX('Расшифровка отчёта'!#REF!,MATCH('Тех отчёт'!A694,'Расшифровка отчёта'!B:B,0))</f>
        <v>#REF!</v>
      </c>
      <c r="R694" s="37">
        <f>IFERROR(INDEX('Расшифровка отчёта'!L:L,MATCH('Тех отчёт'!A694,'Расшифровка отчёта'!B:B,0)),0)</f>
        <v>0</v>
      </c>
      <c r="S694" s="37">
        <f>SUMIF(Хранение!I:I,'Тех отчёт'!A694,Хранение!G:G)</f>
        <v>0</v>
      </c>
      <c r="T694" s="55">
        <f t="shared" si="43"/>
        <v>0</v>
      </c>
    </row>
    <row r="695" spans="1:20" x14ac:dyDescent="0.3">
      <c r="A695" s="47" t="s">
        <v>719</v>
      </c>
      <c r="C695" s="37" t="e">
        <f>INDEX(Себестоимость!B:B,MATCH('Тех отчёт'!A695,Себестоимость!A:A,0))</f>
        <v>#N/A</v>
      </c>
      <c r="D695" s="39">
        <f>SUMIF(Заказы!A:A,'Тех отчёт'!A695,Заказы!J:J)</f>
        <v>0</v>
      </c>
      <c r="E695" s="40">
        <f>SUMIF(Заказы!A:A,'Тех отчёт'!A695,Заказы!F:F)</f>
        <v>0</v>
      </c>
      <c r="F695" s="52">
        <f>INDEX('Расшифровка отчёта'!O:O,MATCH('Тех отчёт'!A695,'Расшифровка отчёта'!B:B,0))</f>
        <v>0</v>
      </c>
      <c r="G695" s="40">
        <f>INDEX('Расшифровка отчёта'!P:P,MATCH('Тех отчёт'!A695,'Расшифровка отчёта'!B:B,0))</f>
        <v>0</v>
      </c>
      <c r="H695" s="41" t="str">
        <f t="shared" si="40"/>
        <v>-</v>
      </c>
      <c r="I695" s="42">
        <f t="shared" si="41"/>
        <v>0</v>
      </c>
      <c r="J695" s="41" t="str">
        <f t="shared" si="42"/>
        <v>-</v>
      </c>
      <c r="L695" s="43" t="e">
        <f>AVERAGEIF('Начисления и компенсации по тов'!A:A,'Тех отчёт'!A695,'Начисления и компенсации по тов'!W:W)</f>
        <v>#DIV/0!</v>
      </c>
      <c r="M695" s="37">
        <f>INDEX('Расшифровка отчёта'!H:H,MATCH('Тех отчёт'!A695,'Расшифровка отчёта'!B:B,0))</f>
        <v>0</v>
      </c>
      <c r="N695" s="37">
        <f>IFERROR(INDEX('Расшифровка отчёта'!#REF!,MATCH('Тех отчёт'!A695,'Расшифровка отчёта'!B:B,0)),0)</f>
        <v>0</v>
      </c>
      <c r="O695" s="52">
        <f>INDEX('Расшифровка отчёта'!K:K,MATCH('Тех отчёт'!A695,'Расшифровка отчёта'!B:B,0))</f>
        <v>0</v>
      </c>
      <c r="P695" s="37">
        <f>IFERROR(INDEX(Реклама!#REF!,MATCH('Тех отчёт'!A695,Реклама!#REF!,0)),0)</f>
        <v>0</v>
      </c>
      <c r="Q695" s="37" t="e">
        <f>INDEX('Расшифровка отчёта'!#REF!,MATCH('Тех отчёт'!A695,'Расшифровка отчёта'!B:B,0))</f>
        <v>#REF!</v>
      </c>
      <c r="R695" s="37">
        <f>IFERROR(INDEX('Расшифровка отчёта'!L:L,MATCH('Тех отчёт'!A695,'Расшифровка отчёта'!B:B,0)),0)</f>
        <v>0</v>
      </c>
      <c r="S695" s="37">
        <f>SUMIF(Хранение!I:I,'Тех отчёт'!A695,Хранение!G:G)</f>
        <v>0</v>
      </c>
      <c r="T695" s="55">
        <f t="shared" si="43"/>
        <v>0</v>
      </c>
    </row>
    <row r="696" spans="1:20" x14ac:dyDescent="0.3">
      <c r="A696" s="47" t="s">
        <v>720</v>
      </c>
      <c r="C696" s="37" t="e">
        <f>INDEX(Себестоимость!B:B,MATCH('Тех отчёт'!A696,Себестоимость!A:A,0))</f>
        <v>#N/A</v>
      </c>
      <c r="D696" s="39">
        <f>SUMIF(Заказы!A:A,'Тех отчёт'!A696,Заказы!J:J)</f>
        <v>0</v>
      </c>
      <c r="E696" s="40">
        <f>SUMIF(Заказы!A:A,'Тех отчёт'!A696,Заказы!F:F)</f>
        <v>0</v>
      </c>
      <c r="F696" s="52">
        <f>INDEX('Расшифровка отчёта'!O:O,MATCH('Тех отчёт'!A696,'Расшифровка отчёта'!B:B,0))</f>
        <v>0</v>
      </c>
      <c r="G696" s="40">
        <f>INDEX('Расшифровка отчёта'!P:P,MATCH('Тех отчёт'!A696,'Расшифровка отчёта'!B:B,0))</f>
        <v>0</v>
      </c>
      <c r="H696" s="41" t="str">
        <f t="shared" si="40"/>
        <v>-</v>
      </c>
      <c r="I696" s="42">
        <f t="shared" si="41"/>
        <v>0</v>
      </c>
      <c r="J696" s="41" t="str">
        <f t="shared" si="42"/>
        <v>-</v>
      </c>
      <c r="L696" s="43" t="e">
        <f>AVERAGEIF('Начисления и компенсации по тов'!A:A,'Тех отчёт'!A696,'Начисления и компенсации по тов'!W:W)</f>
        <v>#DIV/0!</v>
      </c>
      <c r="M696" s="37">
        <f>INDEX('Расшифровка отчёта'!H:H,MATCH('Тех отчёт'!A696,'Расшифровка отчёта'!B:B,0))</f>
        <v>0</v>
      </c>
      <c r="N696" s="37">
        <f>IFERROR(INDEX('Расшифровка отчёта'!#REF!,MATCH('Тех отчёт'!A696,'Расшифровка отчёта'!B:B,0)),0)</f>
        <v>0</v>
      </c>
      <c r="O696" s="52">
        <f>INDEX('Расшифровка отчёта'!K:K,MATCH('Тех отчёт'!A696,'Расшифровка отчёта'!B:B,0))</f>
        <v>0</v>
      </c>
      <c r="P696" s="37">
        <f>IFERROR(INDEX(Реклама!#REF!,MATCH('Тех отчёт'!A696,Реклама!#REF!,0)),0)</f>
        <v>0</v>
      </c>
      <c r="Q696" s="37" t="e">
        <f>INDEX('Расшифровка отчёта'!#REF!,MATCH('Тех отчёт'!A696,'Расшифровка отчёта'!B:B,0))</f>
        <v>#REF!</v>
      </c>
      <c r="R696" s="37">
        <f>IFERROR(INDEX('Расшифровка отчёта'!L:L,MATCH('Тех отчёт'!A696,'Расшифровка отчёта'!B:B,0)),0)</f>
        <v>0</v>
      </c>
      <c r="S696" s="37">
        <f>SUMIF(Хранение!I:I,'Тех отчёт'!A696,Хранение!G:G)</f>
        <v>0</v>
      </c>
      <c r="T696" s="55">
        <f t="shared" si="43"/>
        <v>0</v>
      </c>
    </row>
    <row r="697" spans="1:20" x14ac:dyDescent="0.3">
      <c r="A697" s="47" t="s">
        <v>721</v>
      </c>
      <c r="B697" s="37" t="s">
        <v>136</v>
      </c>
      <c r="C697" s="37" t="e">
        <f>INDEX(Себестоимость!B:B,MATCH('Тех отчёт'!A697,Себестоимость!A:A,0))</f>
        <v>#N/A</v>
      </c>
      <c r="D697" s="39">
        <f>SUMIF(Заказы!A:A,'Тех отчёт'!A697,Заказы!J:J)</f>
        <v>0</v>
      </c>
      <c r="E697" s="40">
        <f>SUMIF(Заказы!A:A,'Тех отчёт'!A697,Заказы!F:F)</f>
        <v>0</v>
      </c>
      <c r="F697" s="52">
        <f>INDEX('Расшифровка отчёта'!O:O,MATCH('Тех отчёт'!A697,'Расшифровка отчёта'!B:B,0))</f>
        <v>0</v>
      </c>
      <c r="G697" s="40">
        <f>INDEX('Расшифровка отчёта'!P:P,MATCH('Тех отчёт'!A697,'Расшифровка отчёта'!B:B,0))</f>
        <v>0</v>
      </c>
      <c r="H697" s="41" t="str">
        <f t="shared" si="40"/>
        <v>-</v>
      </c>
      <c r="I697" s="42">
        <f t="shared" si="41"/>
        <v>0</v>
      </c>
      <c r="J697" s="41" t="str">
        <f t="shared" si="42"/>
        <v>-</v>
      </c>
      <c r="L697" s="43" t="e">
        <f>AVERAGEIF('Начисления и компенсации по тов'!A:A,'Тех отчёт'!A697,'Начисления и компенсации по тов'!W:W)</f>
        <v>#DIV/0!</v>
      </c>
      <c r="M697" s="37">
        <f>INDEX('Расшифровка отчёта'!H:H,MATCH('Тех отчёт'!A697,'Расшифровка отчёта'!B:B,0))</f>
        <v>0</v>
      </c>
      <c r="N697" s="37">
        <f>IFERROR(INDEX('Расшифровка отчёта'!#REF!,MATCH('Тех отчёт'!A697,'Расшифровка отчёта'!B:B,0)),0)</f>
        <v>0</v>
      </c>
      <c r="O697" s="52">
        <f>INDEX('Расшифровка отчёта'!K:K,MATCH('Тех отчёт'!A697,'Расшифровка отчёта'!B:B,0))</f>
        <v>0</v>
      </c>
      <c r="P697" s="37">
        <f>IFERROR(INDEX(Реклама!#REF!,MATCH('Тех отчёт'!A697,Реклама!#REF!,0)),0)</f>
        <v>0</v>
      </c>
      <c r="Q697" s="37" t="e">
        <f>INDEX('Расшифровка отчёта'!#REF!,MATCH('Тех отчёт'!A697,'Расшифровка отчёта'!B:B,0))</f>
        <v>#REF!</v>
      </c>
      <c r="R697" s="37">
        <f>IFERROR(INDEX('Расшифровка отчёта'!L:L,MATCH('Тех отчёт'!A697,'Расшифровка отчёта'!B:B,0)),0)</f>
        <v>0</v>
      </c>
      <c r="S697" s="37">
        <f>SUMIF(Хранение!I:I,'Тех отчёт'!A697,Хранение!G:G)</f>
        <v>0</v>
      </c>
      <c r="T697" s="55">
        <f t="shared" si="43"/>
        <v>0</v>
      </c>
    </row>
    <row r="698" spans="1:20" x14ac:dyDescent="0.3">
      <c r="A698" s="47" t="s">
        <v>722</v>
      </c>
      <c r="B698" s="37" t="s">
        <v>136</v>
      </c>
      <c r="C698" s="37" t="e">
        <f>INDEX(Себестоимость!B:B,MATCH('Тех отчёт'!A698,Себестоимость!A:A,0))</f>
        <v>#N/A</v>
      </c>
      <c r="D698" s="39">
        <f>SUMIF(Заказы!A:A,'Тех отчёт'!A698,Заказы!J:J)</f>
        <v>0</v>
      </c>
      <c r="E698" s="40">
        <f>SUMIF(Заказы!A:A,'Тех отчёт'!A698,Заказы!F:F)</f>
        <v>0</v>
      </c>
      <c r="F698" s="52">
        <f>INDEX('Расшифровка отчёта'!O:O,MATCH('Тех отчёт'!A698,'Расшифровка отчёта'!B:B,0))</f>
        <v>0</v>
      </c>
      <c r="G698" s="40">
        <f>INDEX('Расшифровка отчёта'!P:P,MATCH('Тех отчёт'!A698,'Расшифровка отчёта'!B:B,0))</f>
        <v>0</v>
      </c>
      <c r="H698" s="41" t="str">
        <f t="shared" si="40"/>
        <v>-</v>
      </c>
      <c r="I698" s="42">
        <f t="shared" si="41"/>
        <v>0</v>
      </c>
      <c r="J698" s="41" t="str">
        <f t="shared" si="42"/>
        <v>-</v>
      </c>
      <c r="L698" s="43" t="e">
        <f>AVERAGEIF('Начисления и компенсации по тов'!A:A,'Тех отчёт'!A698,'Начисления и компенсации по тов'!W:W)</f>
        <v>#DIV/0!</v>
      </c>
      <c r="M698" s="37">
        <f>INDEX('Расшифровка отчёта'!H:H,MATCH('Тех отчёт'!A698,'Расшифровка отчёта'!B:B,0))</f>
        <v>0</v>
      </c>
      <c r="N698" s="37">
        <f>IFERROR(INDEX('Расшифровка отчёта'!#REF!,MATCH('Тех отчёт'!A698,'Расшифровка отчёта'!B:B,0)),0)</f>
        <v>0</v>
      </c>
      <c r="O698" s="52">
        <f>INDEX('Расшифровка отчёта'!K:K,MATCH('Тех отчёт'!A698,'Расшифровка отчёта'!B:B,0))</f>
        <v>0</v>
      </c>
      <c r="P698" s="37">
        <f>IFERROR(INDEX(Реклама!#REF!,MATCH('Тех отчёт'!A698,Реклама!#REF!,0)),0)</f>
        <v>0</v>
      </c>
      <c r="Q698" s="37" t="e">
        <f>INDEX('Расшифровка отчёта'!#REF!,MATCH('Тех отчёт'!A698,'Расшифровка отчёта'!B:B,0))</f>
        <v>#REF!</v>
      </c>
      <c r="R698" s="37">
        <f>IFERROR(INDEX('Расшифровка отчёта'!L:L,MATCH('Тех отчёт'!A698,'Расшифровка отчёта'!B:B,0)),0)</f>
        <v>0</v>
      </c>
      <c r="S698" s="37">
        <f>SUMIF(Хранение!I:I,'Тех отчёт'!A698,Хранение!G:G)</f>
        <v>0</v>
      </c>
      <c r="T698" s="55">
        <f t="shared" si="43"/>
        <v>0</v>
      </c>
    </row>
    <row r="699" spans="1:20" x14ac:dyDescent="0.3">
      <c r="A699" s="47" t="s">
        <v>723</v>
      </c>
      <c r="C699" s="37" t="e">
        <f>INDEX(Себестоимость!B:B,MATCH('Тех отчёт'!A699,Себестоимость!A:A,0))</f>
        <v>#N/A</v>
      </c>
      <c r="D699" s="39">
        <f>SUMIF(Заказы!A:A,'Тех отчёт'!A699,Заказы!J:J)</f>
        <v>0</v>
      </c>
      <c r="E699" s="40">
        <f>SUMIF(Заказы!A:A,'Тех отчёт'!A699,Заказы!F:F)</f>
        <v>0</v>
      </c>
      <c r="F699" s="52">
        <f>INDEX('Расшифровка отчёта'!O:O,MATCH('Тех отчёт'!A699,'Расшифровка отчёта'!B:B,0))</f>
        <v>0</v>
      </c>
      <c r="G699" s="40">
        <f>INDEX('Расшифровка отчёта'!P:P,MATCH('Тех отчёт'!A699,'Расшифровка отчёта'!B:B,0))</f>
        <v>0</v>
      </c>
      <c r="H699" s="41" t="str">
        <f t="shared" si="40"/>
        <v>-</v>
      </c>
      <c r="I699" s="42">
        <f t="shared" si="41"/>
        <v>0</v>
      </c>
      <c r="J699" s="41" t="str">
        <f t="shared" si="42"/>
        <v>-</v>
      </c>
      <c r="L699" s="43" t="e">
        <f>AVERAGEIF('Начисления и компенсации по тов'!A:A,'Тех отчёт'!A699,'Начисления и компенсации по тов'!W:W)</f>
        <v>#DIV/0!</v>
      </c>
      <c r="M699" s="37">
        <f>INDEX('Расшифровка отчёта'!H:H,MATCH('Тех отчёт'!A699,'Расшифровка отчёта'!B:B,0))</f>
        <v>0</v>
      </c>
      <c r="N699" s="37">
        <f>IFERROR(INDEX('Расшифровка отчёта'!#REF!,MATCH('Тех отчёт'!A699,'Расшифровка отчёта'!B:B,0)),0)</f>
        <v>0</v>
      </c>
      <c r="O699" s="52">
        <f>INDEX('Расшифровка отчёта'!K:K,MATCH('Тех отчёт'!A699,'Расшифровка отчёта'!B:B,0))</f>
        <v>0</v>
      </c>
      <c r="P699" s="37">
        <f>IFERROR(INDEX(Реклама!#REF!,MATCH('Тех отчёт'!A699,Реклама!#REF!,0)),0)</f>
        <v>0</v>
      </c>
      <c r="Q699" s="37" t="e">
        <f>INDEX('Расшифровка отчёта'!#REF!,MATCH('Тех отчёт'!A699,'Расшифровка отчёта'!B:B,0))</f>
        <v>#REF!</v>
      </c>
      <c r="R699" s="37">
        <f>IFERROR(INDEX('Расшифровка отчёта'!L:L,MATCH('Тех отчёт'!A699,'Расшифровка отчёта'!B:B,0)),0)</f>
        <v>0</v>
      </c>
      <c r="S699" s="37">
        <f>SUMIF(Хранение!I:I,'Тех отчёт'!A699,Хранение!G:G)</f>
        <v>0</v>
      </c>
      <c r="T699" s="55">
        <f t="shared" si="43"/>
        <v>0</v>
      </c>
    </row>
    <row r="700" spans="1:20" x14ac:dyDescent="0.3">
      <c r="A700" s="47" t="s">
        <v>724</v>
      </c>
      <c r="B700" s="49" t="s">
        <v>21</v>
      </c>
      <c r="C700" s="37" t="e">
        <f>INDEX(Себестоимость!B:B,MATCH('Тех отчёт'!A700,Себестоимость!A:A,0))</f>
        <v>#N/A</v>
      </c>
      <c r="D700" s="39">
        <f>SUMIF(Заказы!A:A,'Тех отчёт'!A700,Заказы!J:J)</f>
        <v>0</v>
      </c>
      <c r="E700" s="40">
        <f>SUMIF(Заказы!A:A,'Тех отчёт'!A700,Заказы!F:F)</f>
        <v>0</v>
      </c>
      <c r="F700" s="52">
        <f>INDEX('Расшифровка отчёта'!O:O,MATCH('Тех отчёт'!A700,'Расшифровка отчёта'!B:B,0))</f>
        <v>0</v>
      </c>
      <c r="G700" s="40">
        <f>INDEX('Расшифровка отчёта'!P:P,MATCH('Тех отчёт'!A700,'Расшифровка отчёта'!B:B,0))</f>
        <v>0</v>
      </c>
      <c r="H700" s="41" t="str">
        <f t="shared" si="40"/>
        <v>-</v>
      </c>
      <c r="I700" s="42">
        <f t="shared" si="41"/>
        <v>0</v>
      </c>
      <c r="J700" s="41" t="str">
        <f t="shared" si="42"/>
        <v>-</v>
      </c>
      <c r="L700" s="43" t="e">
        <f>AVERAGEIF('Начисления и компенсации по тов'!A:A,'Тех отчёт'!A700,'Начисления и компенсации по тов'!W:W)</f>
        <v>#DIV/0!</v>
      </c>
      <c r="M700" s="37">
        <f>INDEX('Расшифровка отчёта'!H:H,MATCH('Тех отчёт'!A700,'Расшифровка отчёта'!B:B,0))</f>
        <v>0</v>
      </c>
      <c r="N700" s="37">
        <f>IFERROR(INDEX('Расшифровка отчёта'!#REF!,MATCH('Тех отчёт'!A700,'Расшифровка отчёта'!B:B,0)),0)</f>
        <v>0</v>
      </c>
      <c r="O700" s="52">
        <f>INDEX('Расшифровка отчёта'!K:K,MATCH('Тех отчёт'!A700,'Расшифровка отчёта'!B:B,0))</f>
        <v>0</v>
      </c>
      <c r="P700" s="37">
        <f>IFERROR(INDEX(Реклама!#REF!,MATCH('Тех отчёт'!A700,Реклама!#REF!,0)),0)</f>
        <v>0</v>
      </c>
      <c r="Q700" s="37" t="e">
        <f>INDEX('Расшифровка отчёта'!#REF!,MATCH('Тех отчёт'!A700,'Расшифровка отчёта'!B:B,0))</f>
        <v>#REF!</v>
      </c>
      <c r="R700" s="37">
        <f>IFERROR(INDEX('Расшифровка отчёта'!L:L,MATCH('Тех отчёт'!A700,'Расшифровка отчёта'!B:B,0)),0)</f>
        <v>0</v>
      </c>
      <c r="S700" s="37">
        <f>SUMIF(Хранение!I:I,'Тех отчёт'!A700,Хранение!G:G)</f>
        <v>0</v>
      </c>
      <c r="T700" s="55">
        <f t="shared" si="43"/>
        <v>0</v>
      </c>
    </row>
    <row r="701" spans="1:20" x14ac:dyDescent="0.3">
      <c r="A701" s="47" t="s">
        <v>725</v>
      </c>
      <c r="B701" s="37" t="s">
        <v>60</v>
      </c>
      <c r="C701" s="37" t="e">
        <f>INDEX(Себестоимость!B:B,MATCH('Тех отчёт'!A701,Себестоимость!A:A,0))</f>
        <v>#N/A</v>
      </c>
      <c r="D701" s="39">
        <f>SUMIF(Заказы!A:A,'Тех отчёт'!A701,Заказы!J:J)</f>
        <v>0</v>
      </c>
      <c r="E701" s="40">
        <f>SUMIF(Заказы!A:A,'Тех отчёт'!A701,Заказы!F:F)</f>
        <v>0</v>
      </c>
      <c r="F701" s="52">
        <f>INDEX('Расшифровка отчёта'!O:O,MATCH('Тех отчёт'!A701,'Расшифровка отчёта'!B:B,0))</f>
        <v>0</v>
      </c>
      <c r="G701" s="40">
        <f>INDEX('Расшифровка отчёта'!P:P,MATCH('Тех отчёт'!A701,'Расшифровка отчёта'!B:B,0))</f>
        <v>0</v>
      </c>
      <c r="H701" s="41" t="str">
        <f t="shared" si="40"/>
        <v>-</v>
      </c>
      <c r="I701" s="42">
        <f t="shared" si="41"/>
        <v>0</v>
      </c>
      <c r="J701" s="41" t="str">
        <f t="shared" si="42"/>
        <v>-</v>
      </c>
      <c r="L701" s="43" t="e">
        <f>AVERAGEIF('Начисления и компенсации по тов'!A:A,'Тех отчёт'!A701,'Начисления и компенсации по тов'!W:W)</f>
        <v>#DIV/0!</v>
      </c>
      <c r="M701" s="37">
        <f>INDEX('Расшифровка отчёта'!H:H,MATCH('Тех отчёт'!A701,'Расшифровка отчёта'!B:B,0))</f>
        <v>0</v>
      </c>
      <c r="N701" s="37">
        <f>IFERROR(INDEX('Расшифровка отчёта'!#REF!,MATCH('Тех отчёт'!A701,'Расшифровка отчёта'!B:B,0)),0)</f>
        <v>0</v>
      </c>
      <c r="O701" s="52">
        <f>INDEX('Расшифровка отчёта'!K:K,MATCH('Тех отчёт'!A701,'Расшифровка отчёта'!B:B,0))</f>
        <v>0</v>
      </c>
      <c r="P701" s="37">
        <f>IFERROR(INDEX(Реклама!#REF!,MATCH('Тех отчёт'!A701,Реклама!#REF!,0)),0)</f>
        <v>0</v>
      </c>
      <c r="Q701" s="37" t="e">
        <f>INDEX('Расшифровка отчёта'!#REF!,MATCH('Тех отчёт'!A701,'Расшифровка отчёта'!B:B,0))</f>
        <v>#REF!</v>
      </c>
      <c r="R701" s="37">
        <f>IFERROR(INDEX('Расшифровка отчёта'!L:L,MATCH('Тех отчёт'!A701,'Расшифровка отчёта'!B:B,0)),0)</f>
        <v>0</v>
      </c>
      <c r="S701" s="37">
        <f>SUMIF(Хранение!I:I,'Тех отчёт'!A701,Хранение!G:G)</f>
        <v>0</v>
      </c>
      <c r="T701" s="55">
        <f t="shared" si="43"/>
        <v>0</v>
      </c>
    </row>
    <row r="702" spans="1:20" x14ac:dyDescent="0.3">
      <c r="A702" s="47" t="s">
        <v>726</v>
      </c>
      <c r="B702" s="37" t="s">
        <v>60</v>
      </c>
      <c r="C702" s="37" t="e">
        <f>INDEX(Себестоимость!B:B,MATCH('Тех отчёт'!A702,Себестоимость!A:A,0))</f>
        <v>#N/A</v>
      </c>
      <c r="D702" s="39">
        <f>SUMIF(Заказы!A:A,'Тех отчёт'!A702,Заказы!J:J)</f>
        <v>0</v>
      </c>
      <c r="E702" s="40">
        <f>SUMIF(Заказы!A:A,'Тех отчёт'!A702,Заказы!F:F)</f>
        <v>0</v>
      </c>
      <c r="F702" s="52">
        <f>INDEX('Расшифровка отчёта'!O:O,MATCH('Тех отчёт'!A702,'Расшифровка отчёта'!B:B,0))</f>
        <v>0</v>
      </c>
      <c r="G702" s="40">
        <f>INDEX('Расшифровка отчёта'!P:P,MATCH('Тех отчёт'!A702,'Расшифровка отчёта'!B:B,0))</f>
        <v>0</v>
      </c>
      <c r="H702" s="41" t="str">
        <f t="shared" si="40"/>
        <v>-</v>
      </c>
      <c r="I702" s="42">
        <f t="shared" si="41"/>
        <v>0</v>
      </c>
      <c r="J702" s="41" t="str">
        <f t="shared" si="42"/>
        <v>-</v>
      </c>
      <c r="L702" s="43" t="e">
        <f>AVERAGEIF('Начисления и компенсации по тов'!A:A,'Тех отчёт'!A702,'Начисления и компенсации по тов'!W:W)</f>
        <v>#DIV/0!</v>
      </c>
      <c r="M702" s="37">
        <f>INDEX('Расшифровка отчёта'!H:H,MATCH('Тех отчёт'!A702,'Расшифровка отчёта'!B:B,0))</f>
        <v>0</v>
      </c>
      <c r="N702" s="37">
        <f>IFERROR(INDEX('Расшифровка отчёта'!#REF!,MATCH('Тех отчёт'!A702,'Расшифровка отчёта'!B:B,0)),0)</f>
        <v>0</v>
      </c>
      <c r="O702" s="52">
        <f>INDEX('Расшифровка отчёта'!K:K,MATCH('Тех отчёт'!A702,'Расшифровка отчёта'!B:B,0))</f>
        <v>0</v>
      </c>
      <c r="P702" s="37">
        <f>IFERROR(INDEX(Реклама!#REF!,MATCH('Тех отчёт'!A702,Реклама!#REF!,0)),0)</f>
        <v>0</v>
      </c>
      <c r="Q702" s="37" t="e">
        <f>INDEX('Расшифровка отчёта'!#REF!,MATCH('Тех отчёт'!A702,'Расшифровка отчёта'!B:B,0))</f>
        <v>#REF!</v>
      </c>
      <c r="R702" s="37">
        <f>IFERROR(INDEX('Расшифровка отчёта'!L:L,MATCH('Тех отчёт'!A702,'Расшифровка отчёта'!B:B,0)),0)</f>
        <v>0</v>
      </c>
      <c r="S702" s="37">
        <f>SUMIF(Хранение!I:I,'Тех отчёт'!A702,Хранение!G:G)</f>
        <v>0</v>
      </c>
      <c r="T702" s="55">
        <f t="shared" si="43"/>
        <v>0</v>
      </c>
    </row>
  </sheetData>
  <conditionalFormatting sqref="A703:A1048576 A1">
    <cfRule type="duplicateValues" dxfId="263" priority="162"/>
  </conditionalFormatting>
  <conditionalFormatting sqref="A311:A374">
    <cfRule type="duplicateValues" dxfId="262" priority="56"/>
  </conditionalFormatting>
  <conditionalFormatting sqref="A398:A410">
    <cfRule type="duplicateValues" dxfId="261" priority="51"/>
    <cfRule type="duplicateValues" dxfId="260" priority="52"/>
    <cfRule type="duplicateValues" dxfId="259" priority="53"/>
  </conditionalFormatting>
  <conditionalFormatting sqref="A411:A419">
    <cfRule type="duplicateValues" dxfId="258" priority="48"/>
    <cfRule type="duplicateValues" dxfId="257" priority="49"/>
    <cfRule type="duplicateValues" dxfId="256" priority="50"/>
  </conditionalFormatting>
  <conditionalFormatting sqref="A16:A18">
    <cfRule type="duplicateValues" dxfId="255" priority="31"/>
    <cfRule type="duplicateValues" dxfId="254" priority="32"/>
    <cfRule type="duplicateValues" dxfId="253" priority="57"/>
  </conditionalFormatting>
  <conditionalFormatting sqref="A375:A397">
    <cfRule type="duplicateValues" dxfId="252" priority="54"/>
    <cfRule type="duplicateValues" dxfId="251" priority="55"/>
  </conditionalFormatting>
  <conditionalFormatting sqref="A420:A424">
    <cfRule type="duplicateValues" dxfId="250" priority="46"/>
    <cfRule type="duplicateValues" dxfId="249" priority="47"/>
  </conditionalFormatting>
  <conditionalFormatting sqref="A425:A429">
    <cfRule type="duplicateValues" dxfId="248" priority="44"/>
    <cfRule type="duplicateValues" dxfId="247" priority="45"/>
  </conditionalFormatting>
  <conditionalFormatting sqref="A432">
    <cfRule type="duplicateValues" dxfId="246" priority="42"/>
  </conditionalFormatting>
  <conditionalFormatting sqref="A430:A432">
    <cfRule type="duplicateValues" dxfId="245" priority="41"/>
  </conditionalFormatting>
  <conditionalFormatting sqref="A430:A431">
    <cfRule type="duplicateValues" dxfId="244" priority="40"/>
    <cfRule type="duplicateValues" dxfId="243" priority="43"/>
  </conditionalFormatting>
  <conditionalFormatting sqref="A433">
    <cfRule type="duplicateValues" dxfId="242" priority="38"/>
    <cfRule type="duplicateValues" dxfId="241" priority="39"/>
  </conditionalFormatting>
  <conditionalFormatting sqref="A434:A437">
    <cfRule type="duplicateValues" dxfId="240" priority="37"/>
  </conditionalFormatting>
  <conditionalFormatting sqref="A618:A619">
    <cfRule type="duplicateValues" dxfId="239" priority="36"/>
  </conditionalFormatting>
  <conditionalFormatting sqref="A620:A622">
    <cfRule type="duplicateValues" dxfId="238" priority="35"/>
  </conditionalFormatting>
  <conditionalFormatting sqref="A623:A635">
    <cfRule type="duplicateValues" dxfId="237" priority="34"/>
  </conditionalFormatting>
  <conditionalFormatting sqref="A438:A616">
    <cfRule type="duplicateValues" dxfId="236" priority="60"/>
  </conditionalFormatting>
  <conditionalFormatting sqref="A433:A616">
    <cfRule type="duplicateValues" dxfId="235" priority="61"/>
  </conditionalFormatting>
  <conditionalFormatting sqref="A617">
    <cfRule type="duplicateValues" dxfId="234" priority="62"/>
  </conditionalFormatting>
  <conditionalFormatting sqref="A636:A642">
    <cfRule type="duplicateValues" dxfId="233" priority="28"/>
  </conditionalFormatting>
  <conditionalFormatting sqref="A643:A646">
    <cfRule type="duplicateValues" dxfId="232" priority="27"/>
  </conditionalFormatting>
  <conditionalFormatting sqref="A647:A662">
    <cfRule type="duplicateValues" dxfId="231" priority="24"/>
  </conditionalFormatting>
  <conditionalFormatting sqref="A663:A665">
    <cfRule type="duplicateValues" dxfId="230" priority="23"/>
  </conditionalFormatting>
  <conditionalFormatting sqref="A669:A680">
    <cfRule type="duplicateValues" dxfId="229" priority="22"/>
  </conditionalFormatting>
  <conditionalFormatting sqref="A666:A680">
    <cfRule type="duplicateValues" dxfId="228" priority="21"/>
  </conditionalFormatting>
  <conditionalFormatting sqref="A2:A15 A19:A410">
    <cfRule type="duplicateValues" dxfId="227" priority="175"/>
  </conditionalFormatting>
  <conditionalFormatting sqref="A2:A635">
    <cfRule type="duplicateValues" dxfId="226" priority="178"/>
    <cfRule type="duplicateValues" dxfId="225" priority="179"/>
    <cfRule type="duplicateValues" dxfId="224" priority="180"/>
  </conditionalFormatting>
  <conditionalFormatting sqref="A681:A692">
    <cfRule type="duplicateValues" dxfId="223" priority="13"/>
    <cfRule type="duplicateValues" dxfId="222" priority="14"/>
  </conditionalFormatting>
  <conditionalFormatting sqref="A693:A699">
    <cfRule type="duplicateValues" dxfId="221" priority="5"/>
    <cfRule type="duplicateValues" dxfId="220" priority="6"/>
  </conditionalFormatting>
  <conditionalFormatting sqref="A700:A702">
    <cfRule type="duplicateValues" dxfId="219" priority="1"/>
    <cfRule type="duplicateValues" dxfId="218" priority="2"/>
  </conditionalFormatting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721"/>
  <sheetViews>
    <sheetView tabSelected="1" workbookViewId="0">
      <pane ySplit="1" topLeftCell="A2" activePane="bottomLeft" state="frozen"/>
      <selection pane="bottomLeft"/>
    </sheetView>
  </sheetViews>
  <sheetFormatPr defaultColWidth="14.44140625" defaultRowHeight="15.75" customHeight="1" x14ac:dyDescent="0.3"/>
  <cols>
    <col min="1" max="1" width="4.109375" style="8" customWidth="1"/>
    <col min="2" max="3" width="22.5546875" style="8" customWidth="1"/>
    <col min="4" max="4" width="14.33203125" style="15" customWidth="1"/>
    <col min="5" max="5" width="14.5546875" style="59" customWidth="1"/>
    <col min="6" max="6" width="12.44140625" style="59" customWidth="1"/>
    <col min="7" max="7" width="13.44140625" style="15" customWidth="1"/>
    <col min="8" max="8" width="12.88671875" style="59" customWidth="1"/>
    <col min="9" max="9" width="12.44140625" style="59" customWidth="1"/>
    <col min="10" max="10" width="12.5546875" style="59" customWidth="1"/>
    <col min="11" max="12" width="14.44140625" style="59" customWidth="1"/>
    <col min="13" max="14" width="14.44140625" style="92" customWidth="1"/>
    <col min="15" max="16" width="14.44140625" style="9" customWidth="1"/>
    <col min="17" max="18" width="15.44140625" style="8" customWidth="1"/>
    <col min="19" max="20" width="14.44140625" style="94"/>
    <col min="21" max="16384" width="14.44140625" style="8"/>
  </cols>
  <sheetData>
    <row r="1" spans="1:28" ht="88.5" customHeight="1" x14ac:dyDescent="0.3">
      <c r="A1" s="7"/>
      <c r="B1" s="11" t="s">
        <v>0</v>
      </c>
      <c r="C1" s="87" t="s">
        <v>1</v>
      </c>
      <c r="D1" s="14" t="s">
        <v>2976</v>
      </c>
      <c r="E1" s="60" t="s">
        <v>2977</v>
      </c>
      <c r="F1" s="60" t="s">
        <v>2978</v>
      </c>
      <c r="G1" s="14" t="s">
        <v>2979</v>
      </c>
      <c r="H1" s="60" t="s">
        <v>2980</v>
      </c>
      <c r="I1" s="61" t="s">
        <v>2981</v>
      </c>
      <c r="J1" s="60" t="s">
        <v>2982</v>
      </c>
      <c r="K1" s="62" t="s">
        <v>14</v>
      </c>
      <c r="L1" s="60" t="s">
        <v>3155</v>
      </c>
      <c r="M1" s="60" t="s">
        <v>3154</v>
      </c>
      <c r="N1" s="60" t="s">
        <v>3156</v>
      </c>
      <c r="O1" s="32" t="s">
        <v>5</v>
      </c>
      <c r="P1" s="32" t="s">
        <v>6</v>
      </c>
      <c r="Q1" s="96" t="s">
        <v>3157</v>
      </c>
      <c r="R1" s="96" t="s">
        <v>3159</v>
      </c>
      <c r="S1" s="93" t="s">
        <v>3158</v>
      </c>
      <c r="T1" s="93" t="s">
        <v>8</v>
      </c>
      <c r="U1" s="7"/>
      <c r="V1" s="7"/>
      <c r="W1" s="7"/>
      <c r="X1" s="7"/>
      <c r="Y1" s="7"/>
      <c r="Z1" s="7"/>
      <c r="AA1" s="7"/>
      <c r="AB1" s="7"/>
    </row>
    <row r="2" spans="1:28" ht="13.95" customHeight="1" x14ac:dyDescent="0.3">
      <c r="B2" s="12"/>
      <c r="C2" s="88"/>
      <c r="D2" s="10">
        <f>SUMIFS('Начисления и компенсации по тов'!H:H,'Начисления и компенсации по тов'!D:D,"Выручка")</f>
        <v>0</v>
      </c>
      <c r="E2" s="63">
        <f>SUMIFS('Начисления и компенсации по тов'!N:N,'Начисления и компенсации по тов'!C:C,"Продажи")</f>
        <v>0</v>
      </c>
      <c r="F2" s="63">
        <f>-(SUMIFS('Начисления и компенсации по тов'!N:N,'Начисления и компенсации по тов'!C:C,"Возвраты"))</f>
        <v>0</v>
      </c>
      <c r="G2" s="10">
        <f>SUMIFS('Начисления и компенсации по тов'!H:H,'Начисления и компенсации по тов'!D:D,"Возврат выручки")</f>
        <v>0</v>
      </c>
      <c r="H2" s="63">
        <f>-(SUMIFS('Начисления и компенсации по тов'!N:N,'Начисления и компенсации по тов'!C:C,"Услуги доставки"))</f>
        <v>0</v>
      </c>
      <c r="I2" s="63"/>
      <c r="J2" s="63">
        <f>-(SUMIFS('Начисления и компенсации по тов'!N:N,'Начисления и компенсации по тов'!C:C,"Вознаграждение Ozon"))</f>
        <v>0</v>
      </c>
      <c r="K2" s="63"/>
      <c r="L2" s="63">
        <f>L3</f>
        <v>0</v>
      </c>
      <c r="M2" s="91">
        <f>SUM(Реклама!B:B)</f>
        <v>0</v>
      </c>
      <c r="N2" s="91">
        <f>-(SUMIFS('Начисления и компенсации по тов'!N:N,'Начисления и компенсации по тов'!C:C,"Услуги агентов"))</f>
        <v>0</v>
      </c>
      <c r="O2" s="68">
        <f>E2-F2</f>
        <v>0</v>
      </c>
      <c r="P2" s="18">
        <f>D2-G2</f>
        <v>0</v>
      </c>
      <c r="Q2" s="97"/>
      <c r="R2" s="100">
        <f>R3</f>
        <v>0</v>
      </c>
      <c r="S2" s="101">
        <f>S3</f>
        <v>0</v>
      </c>
      <c r="T2" s="95">
        <f>O2-H2-J2-L2-M2-N2-S2-R2</f>
        <v>0</v>
      </c>
    </row>
    <row r="3" spans="1:28" s="64" customFormat="1" ht="13.95" customHeight="1" x14ac:dyDescent="0.3">
      <c r="B3" s="65"/>
      <c r="C3" s="89"/>
      <c r="D3" s="13">
        <f>SUM(D4:D3086)</f>
        <v>0</v>
      </c>
      <c r="E3" s="66">
        <f>SUM(E4:E3086)</f>
        <v>0</v>
      </c>
      <c r="F3" s="66">
        <f>SUM(F4:F3086)</f>
        <v>0</v>
      </c>
      <c r="G3" s="13">
        <f>SUM(G4:G3086)</f>
        <v>0</v>
      </c>
      <c r="H3" s="66">
        <f>SUM(H4:H3086)</f>
        <v>0</v>
      </c>
      <c r="I3" s="66"/>
      <c r="J3" s="66">
        <f>SUM(J4:J3896)</f>
        <v>0</v>
      </c>
      <c r="K3" s="66"/>
      <c r="L3" s="67">
        <f>SUM(L4:L3086)</f>
        <v>0</v>
      </c>
      <c r="M3" s="67">
        <f>SUM(M4:M3086)</f>
        <v>0</v>
      </c>
      <c r="N3" s="67">
        <f>SUM(N4:N3086)</f>
        <v>0</v>
      </c>
      <c r="O3" s="67">
        <f>SUM(O4:O3086)</f>
        <v>0</v>
      </c>
      <c r="P3" s="19">
        <f>SUM(P4:P3086)</f>
        <v>0</v>
      </c>
      <c r="Q3" s="98"/>
      <c r="R3" s="19">
        <f>SUM(R4:R3086)</f>
        <v>0</v>
      </c>
      <c r="S3" s="19">
        <f>SUM(S4:S3086)</f>
        <v>0</v>
      </c>
      <c r="T3" s="19">
        <f>SUM(T4:T3086)</f>
        <v>0</v>
      </c>
    </row>
    <row r="4" spans="1:28" ht="14.4" customHeight="1" x14ac:dyDescent="0.3">
      <c r="B4" s="37" t="s">
        <v>20</v>
      </c>
      <c r="C4" s="90" t="s">
        <v>21</v>
      </c>
      <c r="D4" s="10">
        <f>SUMIFS('Начисления и компенсации по тов'!H:H,'Начисления и компенсации по тов'!A:A,'Расшифровка отчёта'!B4,'Начисления и компенсации по тов'!D:D,"Выручка")</f>
        <v>0</v>
      </c>
      <c r="E4" s="63">
        <f>SUMIFS('Начисления и компенсации по тов'!N:N,'Начисления и компенсации по тов'!A:A,'Расшифровка отчёта'!B4,'Начисления и компенсации по тов'!C:C,"Продажи")</f>
        <v>0</v>
      </c>
      <c r="F4" s="63">
        <f>-(SUMIFS('Начисления и компенсации по тов'!N:N,'Начисления и компенсации по тов'!A:A,'Расшифровка отчёта'!B4,'Начисления и компенсации по тов'!C:C,"Возвраты"))</f>
        <v>0</v>
      </c>
      <c r="G4" s="10">
        <f>SUMIFS('Начисления и компенсации по тов'!H:H,'Начисления и компенсации по тов'!A:A,'Расшифровка отчёта'!B4,'Начисления и компенсации по тов'!D:D,"Возврат выручки")</f>
        <v>0</v>
      </c>
      <c r="H4" s="63">
        <f>-(SUMIFS('Начисления и компенсации по тов'!N:N,'Начисления и компенсации по тов'!A:A,'Расшифровка отчёта'!B4,'Начисления и компенсации по тов'!C:C,"Услуги доставки"))</f>
        <v>0</v>
      </c>
      <c r="I4" s="63">
        <f t="shared" ref="I4:I67" si="0">IFERROR(H4/D4,0)</f>
        <v>0</v>
      </c>
      <c r="J4" s="63">
        <f>-(SUMIFS('Начисления и компенсации по тов'!N:N,'Начисления и компенсации по тов'!A:A,'Расшифровка отчёта'!B4,'Начисления и компенсации по тов'!C:C,"Вознаграждение Ozon"))</f>
        <v>0</v>
      </c>
      <c r="K4" s="63">
        <f t="shared" ref="K4:K67" si="1">IFERROR(J4/D4,0)</f>
        <v>0</v>
      </c>
      <c r="L4" s="63">
        <f>-(SUMIFS('Начисления и компенсации по тов'!N:N,'Начисления и компенсации по тов'!A:A,'Расшифровка отчёта'!B4,'Начисления и компенсации по тов'!C:C,"Продвижение и реклама"))</f>
        <v>0</v>
      </c>
      <c r="M4" s="91">
        <f>IFERROR(INDEX(Реклама!B:B,MATCH('Расшифровка отчёта'!B4,Реклама!A:A,0)),0)</f>
        <v>0</v>
      </c>
      <c r="N4" s="91">
        <f>-(SUMIFS('Начисления и компенсации по тов'!N:N,'Начисления и компенсации по тов'!A:A,'Расшифровка отчёта'!B4,'Начисления и компенсации по тов'!C:C,"Услуги агентов"))</f>
        <v>0</v>
      </c>
      <c r="O4" s="68">
        <f t="shared" ref="O4:O67" si="2">E4-F4</f>
        <v>0</v>
      </c>
      <c r="P4" s="18">
        <f t="shared" ref="P4:P67" si="3">D4-G4</f>
        <v>0</v>
      </c>
      <c r="Q4" s="99">
        <f>IFERROR(INDEX(Себестоимость!B:B,MATCH('Расшифровка отчёта'!B4,Себестоимость!A:A,0)),0)</f>
        <v>0</v>
      </c>
      <c r="R4" s="99">
        <f t="shared" ref="R4:R67" si="4">P4*Q4</f>
        <v>0</v>
      </c>
      <c r="S4" s="95">
        <f t="shared" ref="S4:S67" si="5">O4*0.055</f>
        <v>0</v>
      </c>
      <c r="T4" s="95">
        <f t="shared" ref="T4:T67" si="6">O4-H4-J4-L4-M4-N4-S4-R4</f>
        <v>0</v>
      </c>
    </row>
    <row r="5" spans="1:28" ht="15.75" customHeight="1" x14ac:dyDescent="0.3">
      <c r="B5" s="37" t="s">
        <v>22</v>
      </c>
      <c r="C5" s="90" t="s">
        <v>21</v>
      </c>
      <c r="D5" s="10">
        <f>SUMIFS('Начисления и компенсации по тов'!H:H,'Начисления и компенсации по тов'!A:A,'Расшифровка отчёта'!B5,'Начисления и компенсации по тов'!D:D,"Выручка")</f>
        <v>0</v>
      </c>
      <c r="E5" s="63">
        <f>SUMIFS('Начисления и компенсации по тов'!N:N,'Начисления и компенсации по тов'!A:A,'Расшифровка отчёта'!B5,'Начисления и компенсации по тов'!C:C,"Продажи")</f>
        <v>0</v>
      </c>
      <c r="F5" s="63">
        <f>-(SUMIFS('Начисления и компенсации по тов'!N:N,'Начисления и компенсации по тов'!A:A,'Расшифровка отчёта'!B5,'Начисления и компенсации по тов'!C:C,"Возвраты"))</f>
        <v>0</v>
      </c>
      <c r="G5" s="10">
        <f>SUMIFS('Начисления и компенсации по тов'!H:H,'Начисления и компенсации по тов'!A:A,'Расшифровка отчёта'!B5,'Начисления и компенсации по тов'!D:D,"Возврат выручки")</f>
        <v>0</v>
      </c>
      <c r="H5" s="63">
        <f>-(SUMIFS('Начисления и компенсации по тов'!N:N,'Начисления и компенсации по тов'!A:A,'Расшифровка отчёта'!B5,'Начисления и компенсации по тов'!C:C,"Услуги доставки"))</f>
        <v>0</v>
      </c>
      <c r="I5" s="63">
        <f t="shared" si="0"/>
        <v>0</v>
      </c>
      <c r="J5" s="63">
        <f>-(SUMIFS('Начисления и компенсации по тов'!N:N,'Начисления и компенсации по тов'!A:A,'Расшифровка отчёта'!B5,'Начисления и компенсации по тов'!C:C,"Вознаграждение Ozon"))</f>
        <v>0</v>
      </c>
      <c r="K5" s="63">
        <f t="shared" si="1"/>
        <v>0</v>
      </c>
      <c r="L5" s="63">
        <f>-(SUMIFS('Начисления и компенсации по тов'!N:N,'Начисления и компенсации по тов'!A:A,'Расшифровка отчёта'!B5,'Начисления и компенсации по тов'!C:C,"Продвижение и реклама"))</f>
        <v>0</v>
      </c>
      <c r="M5" s="91">
        <f>IFERROR(INDEX(Реклама!B:B,MATCH('Расшифровка отчёта'!B5,Реклама!A:A,0)),0)</f>
        <v>0</v>
      </c>
      <c r="N5" s="91">
        <f>-(SUMIFS('Начисления и компенсации по тов'!N:N,'Начисления и компенсации по тов'!A:A,'Расшифровка отчёта'!B5,'Начисления и компенсации по тов'!C:C,"Услуги агентов"))</f>
        <v>0</v>
      </c>
      <c r="O5" s="68">
        <f t="shared" si="2"/>
        <v>0</v>
      </c>
      <c r="P5" s="18">
        <f t="shared" si="3"/>
        <v>0</v>
      </c>
      <c r="Q5" s="99">
        <f>IFERROR(INDEX(Себестоимость!B:B,MATCH('Расшифровка отчёта'!B5,Себестоимость!A:A,0)),0)</f>
        <v>0</v>
      </c>
      <c r="R5" s="99">
        <f t="shared" si="4"/>
        <v>0</v>
      </c>
      <c r="S5" s="95">
        <f t="shared" si="5"/>
        <v>0</v>
      </c>
      <c r="T5" s="95">
        <f t="shared" si="6"/>
        <v>0</v>
      </c>
    </row>
    <row r="6" spans="1:28" ht="15.75" customHeight="1" x14ac:dyDescent="0.3">
      <c r="B6" s="37" t="s">
        <v>23</v>
      </c>
      <c r="C6" s="90" t="s">
        <v>21</v>
      </c>
      <c r="D6" s="10">
        <f>SUMIFS('Начисления и компенсации по тов'!H:H,'Начисления и компенсации по тов'!A:A,'Расшифровка отчёта'!B6,'Начисления и компенсации по тов'!D:D,"Выручка")</f>
        <v>0</v>
      </c>
      <c r="E6" s="63">
        <f>SUMIFS('Начисления и компенсации по тов'!N:N,'Начисления и компенсации по тов'!A:A,'Расшифровка отчёта'!B6,'Начисления и компенсации по тов'!C:C,"Продажи")</f>
        <v>0</v>
      </c>
      <c r="F6" s="63">
        <f>-(SUMIFS('Начисления и компенсации по тов'!N:N,'Начисления и компенсации по тов'!A:A,'Расшифровка отчёта'!B6,'Начисления и компенсации по тов'!C:C,"Возвраты"))</f>
        <v>0</v>
      </c>
      <c r="G6" s="10">
        <f>SUMIFS('Начисления и компенсации по тов'!H:H,'Начисления и компенсации по тов'!A:A,'Расшифровка отчёта'!B6,'Начисления и компенсации по тов'!D:D,"Возврат выручки")</f>
        <v>0</v>
      </c>
      <c r="H6" s="63">
        <f>-(SUMIFS('Начисления и компенсации по тов'!N:N,'Начисления и компенсации по тов'!A:A,'Расшифровка отчёта'!B6,'Начисления и компенсации по тов'!C:C,"Услуги доставки"))</f>
        <v>0</v>
      </c>
      <c r="I6" s="63">
        <f t="shared" si="0"/>
        <v>0</v>
      </c>
      <c r="J6" s="63">
        <f>-(SUMIFS('Начисления и компенсации по тов'!N:N,'Начисления и компенсации по тов'!A:A,'Расшифровка отчёта'!B6,'Начисления и компенсации по тов'!C:C,"Вознаграждение Ozon"))</f>
        <v>0</v>
      </c>
      <c r="K6" s="63">
        <f t="shared" si="1"/>
        <v>0</v>
      </c>
      <c r="L6" s="63">
        <f>-(SUMIFS('Начисления и компенсации по тов'!N:N,'Начисления и компенсации по тов'!A:A,'Расшифровка отчёта'!B6,'Начисления и компенсации по тов'!C:C,"Продвижение и реклама"))</f>
        <v>0</v>
      </c>
      <c r="M6" s="91">
        <f>IFERROR(INDEX(Реклама!B:B,MATCH('Расшифровка отчёта'!B6,Реклама!A:A,0)),0)</f>
        <v>0</v>
      </c>
      <c r="N6" s="91">
        <f>-(SUMIFS('Начисления и компенсации по тов'!N:N,'Начисления и компенсации по тов'!A:A,'Расшифровка отчёта'!B6,'Начисления и компенсации по тов'!C:C,"Услуги агентов"))</f>
        <v>0</v>
      </c>
      <c r="O6" s="68">
        <f t="shared" si="2"/>
        <v>0</v>
      </c>
      <c r="P6" s="18">
        <f t="shared" si="3"/>
        <v>0</v>
      </c>
      <c r="Q6" s="99">
        <f>IFERROR(INDEX(Себестоимость!B:B,MATCH('Расшифровка отчёта'!B6,Себестоимость!A:A,0)),0)</f>
        <v>0</v>
      </c>
      <c r="R6" s="99">
        <f t="shared" si="4"/>
        <v>0</v>
      </c>
      <c r="S6" s="95">
        <f t="shared" si="5"/>
        <v>0</v>
      </c>
      <c r="T6" s="95">
        <f t="shared" si="6"/>
        <v>0</v>
      </c>
    </row>
    <row r="7" spans="1:28" ht="15.75" customHeight="1" x14ac:dyDescent="0.3">
      <c r="B7" s="37" t="s">
        <v>24</v>
      </c>
      <c r="C7" s="90" t="s">
        <v>21</v>
      </c>
      <c r="D7" s="10">
        <f>SUMIFS('Начисления и компенсации по тов'!H:H,'Начисления и компенсации по тов'!A:A,'Расшифровка отчёта'!B7,'Начисления и компенсации по тов'!D:D,"Выручка")</f>
        <v>0</v>
      </c>
      <c r="E7" s="63">
        <f>SUMIFS('Начисления и компенсации по тов'!N:N,'Начисления и компенсации по тов'!A:A,'Расшифровка отчёта'!B7,'Начисления и компенсации по тов'!C:C,"Продажи")</f>
        <v>0</v>
      </c>
      <c r="F7" s="63">
        <f>-(SUMIFS('Начисления и компенсации по тов'!N:N,'Начисления и компенсации по тов'!A:A,'Расшифровка отчёта'!B7,'Начисления и компенсации по тов'!C:C,"Возвраты"))</f>
        <v>0</v>
      </c>
      <c r="G7" s="10">
        <f>SUMIFS('Начисления и компенсации по тов'!H:H,'Начисления и компенсации по тов'!A:A,'Расшифровка отчёта'!B7,'Начисления и компенсации по тов'!D:D,"Возврат выручки")</f>
        <v>0</v>
      </c>
      <c r="H7" s="63">
        <f>-(SUMIFS('Начисления и компенсации по тов'!N:N,'Начисления и компенсации по тов'!A:A,'Расшифровка отчёта'!B7,'Начисления и компенсации по тов'!C:C,"Услуги доставки"))</f>
        <v>0</v>
      </c>
      <c r="I7" s="63">
        <f t="shared" si="0"/>
        <v>0</v>
      </c>
      <c r="J7" s="63">
        <f>-(SUMIFS('Начисления и компенсации по тов'!N:N,'Начисления и компенсации по тов'!A:A,'Расшифровка отчёта'!B7,'Начисления и компенсации по тов'!C:C,"Вознаграждение Ozon"))</f>
        <v>0</v>
      </c>
      <c r="K7" s="63">
        <f t="shared" si="1"/>
        <v>0</v>
      </c>
      <c r="L7" s="63">
        <f>-(SUMIFS('Начисления и компенсации по тов'!N:N,'Начисления и компенсации по тов'!A:A,'Расшифровка отчёта'!B7,'Начисления и компенсации по тов'!C:C,"Продвижение и реклама"))</f>
        <v>0</v>
      </c>
      <c r="M7" s="91">
        <f>IFERROR(INDEX(Реклама!B:B,MATCH('Расшифровка отчёта'!B7,Реклама!A:A,0)),0)</f>
        <v>0</v>
      </c>
      <c r="N7" s="91">
        <f>-(SUMIFS('Начисления и компенсации по тов'!N:N,'Начисления и компенсации по тов'!A:A,'Расшифровка отчёта'!B7,'Начисления и компенсации по тов'!C:C,"Услуги агентов"))</f>
        <v>0</v>
      </c>
      <c r="O7" s="68">
        <f t="shared" si="2"/>
        <v>0</v>
      </c>
      <c r="P7" s="18">
        <f t="shared" si="3"/>
        <v>0</v>
      </c>
      <c r="Q7" s="99">
        <f>IFERROR(INDEX(Себестоимость!B:B,MATCH('Расшифровка отчёта'!B7,Себестоимость!A:A,0)),0)</f>
        <v>0</v>
      </c>
      <c r="R7" s="99">
        <f t="shared" si="4"/>
        <v>0</v>
      </c>
      <c r="S7" s="95">
        <f t="shared" si="5"/>
        <v>0</v>
      </c>
      <c r="T7" s="95">
        <f t="shared" si="6"/>
        <v>0</v>
      </c>
    </row>
    <row r="8" spans="1:28" ht="15.75" customHeight="1" x14ac:dyDescent="0.3">
      <c r="B8" s="37" t="s">
        <v>25</v>
      </c>
      <c r="C8" s="90" t="s">
        <v>21</v>
      </c>
      <c r="D8" s="10">
        <f>SUMIFS('Начисления и компенсации по тов'!H:H,'Начисления и компенсации по тов'!A:A,'Расшифровка отчёта'!B8,'Начисления и компенсации по тов'!D:D,"Выручка")</f>
        <v>0</v>
      </c>
      <c r="E8" s="63">
        <f>SUMIFS('Начисления и компенсации по тов'!N:N,'Начисления и компенсации по тов'!A:A,'Расшифровка отчёта'!B8,'Начисления и компенсации по тов'!C:C,"Продажи")</f>
        <v>0</v>
      </c>
      <c r="F8" s="63">
        <f>-(SUMIFS('Начисления и компенсации по тов'!N:N,'Начисления и компенсации по тов'!A:A,'Расшифровка отчёта'!B8,'Начисления и компенсации по тов'!C:C,"Возвраты"))</f>
        <v>0</v>
      </c>
      <c r="G8" s="10">
        <f>SUMIFS('Начисления и компенсации по тов'!H:H,'Начисления и компенсации по тов'!A:A,'Расшифровка отчёта'!B8,'Начисления и компенсации по тов'!D:D,"Возврат выручки")</f>
        <v>0</v>
      </c>
      <c r="H8" s="63">
        <f>-(SUMIFS('Начисления и компенсации по тов'!N:N,'Начисления и компенсации по тов'!A:A,'Расшифровка отчёта'!B8,'Начисления и компенсации по тов'!C:C,"Услуги доставки"))</f>
        <v>0</v>
      </c>
      <c r="I8" s="63">
        <f t="shared" si="0"/>
        <v>0</v>
      </c>
      <c r="J8" s="63">
        <f>-(SUMIFS('Начисления и компенсации по тов'!N:N,'Начисления и компенсации по тов'!A:A,'Расшифровка отчёта'!B8,'Начисления и компенсации по тов'!C:C,"Вознаграждение Ozon"))</f>
        <v>0</v>
      </c>
      <c r="K8" s="63">
        <f t="shared" si="1"/>
        <v>0</v>
      </c>
      <c r="L8" s="63">
        <f>-(SUMIFS('Начисления и компенсации по тов'!N:N,'Начисления и компенсации по тов'!A:A,'Расшифровка отчёта'!B8,'Начисления и компенсации по тов'!C:C,"Продвижение и реклама"))</f>
        <v>0</v>
      </c>
      <c r="M8" s="91">
        <f>IFERROR(INDEX(Реклама!B:B,MATCH('Расшифровка отчёта'!B8,Реклама!A:A,0)),0)</f>
        <v>0</v>
      </c>
      <c r="N8" s="91">
        <f>-(SUMIFS('Начисления и компенсации по тов'!N:N,'Начисления и компенсации по тов'!A:A,'Расшифровка отчёта'!B8,'Начисления и компенсации по тов'!C:C,"Услуги агентов"))</f>
        <v>0</v>
      </c>
      <c r="O8" s="68">
        <f t="shared" si="2"/>
        <v>0</v>
      </c>
      <c r="P8" s="18">
        <f t="shared" si="3"/>
        <v>0</v>
      </c>
      <c r="Q8" s="99">
        <f>IFERROR(INDEX(Себестоимость!B:B,MATCH('Расшифровка отчёта'!B8,Себестоимость!A:A,0)),0)</f>
        <v>0</v>
      </c>
      <c r="R8" s="99">
        <f t="shared" si="4"/>
        <v>0</v>
      </c>
      <c r="S8" s="95">
        <f t="shared" si="5"/>
        <v>0</v>
      </c>
      <c r="T8" s="95">
        <f t="shared" si="6"/>
        <v>0</v>
      </c>
    </row>
    <row r="9" spans="1:28" ht="15.75" customHeight="1" x14ac:dyDescent="0.3">
      <c r="B9" s="37" t="s">
        <v>26</v>
      </c>
      <c r="C9" s="90" t="s">
        <v>21</v>
      </c>
      <c r="D9" s="10">
        <f>SUMIFS('Начисления и компенсации по тов'!H:H,'Начисления и компенсации по тов'!A:A,'Расшифровка отчёта'!B9,'Начисления и компенсации по тов'!D:D,"Выручка")</f>
        <v>0</v>
      </c>
      <c r="E9" s="63">
        <f>SUMIFS('Начисления и компенсации по тов'!N:N,'Начисления и компенсации по тов'!A:A,'Расшифровка отчёта'!B9,'Начисления и компенсации по тов'!C:C,"Продажи")</f>
        <v>0</v>
      </c>
      <c r="F9" s="63">
        <f>-(SUMIFS('Начисления и компенсации по тов'!N:N,'Начисления и компенсации по тов'!A:A,'Расшифровка отчёта'!B9,'Начисления и компенсации по тов'!C:C,"Возвраты"))</f>
        <v>0</v>
      </c>
      <c r="G9" s="10">
        <f>SUMIFS('Начисления и компенсации по тов'!H:H,'Начисления и компенсации по тов'!A:A,'Расшифровка отчёта'!B9,'Начисления и компенсации по тов'!D:D,"Возврат выручки")</f>
        <v>0</v>
      </c>
      <c r="H9" s="63">
        <f>-(SUMIFS('Начисления и компенсации по тов'!N:N,'Начисления и компенсации по тов'!A:A,'Расшифровка отчёта'!B9,'Начисления и компенсации по тов'!C:C,"Услуги доставки"))</f>
        <v>0</v>
      </c>
      <c r="I9" s="63">
        <f t="shared" si="0"/>
        <v>0</v>
      </c>
      <c r="J9" s="63">
        <f>-(SUMIFS('Начисления и компенсации по тов'!N:N,'Начисления и компенсации по тов'!A:A,'Расшифровка отчёта'!B9,'Начисления и компенсации по тов'!C:C,"Вознаграждение Ozon"))</f>
        <v>0</v>
      </c>
      <c r="K9" s="63">
        <f t="shared" si="1"/>
        <v>0</v>
      </c>
      <c r="L9" s="63">
        <f>-(SUMIFS('Начисления и компенсации по тов'!N:N,'Начисления и компенсации по тов'!A:A,'Расшифровка отчёта'!B9,'Начисления и компенсации по тов'!C:C,"Продвижение и реклама"))</f>
        <v>0</v>
      </c>
      <c r="M9" s="91">
        <f>IFERROR(INDEX(Реклама!B:B,MATCH('Расшифровка отчёта'!B9,Реклама!A:A,0)),0)</f>
        <v>0</v>
      </c>
      <c r="N9" s="91">
        <f>-(SUMIFS('Начисления и компенсации по тов'!N:N,'Начисления и компенсации по тов'!A:A,'Расшифровка отчёта'!B9,'Начисления и компенсации по тов'!C:C,"Услуги агентов"))</f>
        <v>0</v>
      </c>
      <c r="O9" s="68">
        <f t="shared" si="2"/>
        <v>0</v>
      </c>
      <c r="P9" s="18">
        <f t="shared" si="3"/>
        <v>0</v>
      </c>
      <c r="Q9" s="99">
        <f>IFERROR(INDEX(Себестоимость!B:B,MATCH('Расшифровка отчёта'!B9,Себестоимость!A:A,0)),0)</f>
        <v>0</v>
      </c>
      <c r="R9" s="99">
        <f t="shared" si="4"/>
        <v>0</v>
      </c>
      <c r="S9" s="95">
        <f t="shared" si="5"/>
        <v>0</v>
      </c>
      <c r="T9" s="95">
        <f t="shared" si="6"/>
        <v>0</v>
      </c>
    </row>
    <row r="10" spans="1:28" ht="15.75" customHeight="1" x14ac:dyDescent="0.3">
      <c r="B10" s="37" t="s">
        <v>27</v>
      </c>
      <c r="C10" s="90" t="s">
        <v>21</v>
      </c>
      <c r="D10" s="10">
        <f>SUMIFS('Начисления и компенсации по тов'!H:H,'Начисления и компенсации по тов'!A:A,'Расшифровка отчёта'!B10,'Начисления и компенсации по тов'!D:D,"Выручка")</f>
        <v>0</v>
      </c>
      <c r="E10" s="63">
        <f>SUMIFS('Начисления и компенсации по тов'!N:N,'Начисления и компенсации по тов'!A:A,'Расшифровка отчёта'!B10,'Начисления и компенсации по тов'!C:C,"Продажи")</f>
        <v>0</v>
      </c>
      <c r="F10" s="63">
        <f>-(SUMIFS('Начисления и компенсации по тов'!N:N,'Начисления и компенсации по тов'!A:A,'Расшифровка отчёта'!B10,'Начисления и компенсации по тов'!C:C,"Возвраты"))</f>
        <v>0</v>
      </c>
      <c r="G10" s="10">
        <f>SUMIFS('Начисления и компенсации по тов'!H:H,'Начисления и компенсации по тов'!A:A,'Расшифровка отчёта'!B10,'Начисления и компенсации по тов'!D:D,"Возврат выручки")</f>
        <v>0</v>
      </c>
      <c r="H10" s="63">
        <f>-(SUMIFS('Начисления и компенсации по тов'!N:N,'Начисления и компенсации по тов'!A:A,'Расшифровка отчёта'!B10,'Начисления и компенсации по тов'!C:C,"Услуги доставки"))</f>
        <v>0</v>
      </c>
      <c r="I10" s="63">
        <f t="shared" si="0"/>
        <v>0</v>
      </c>
      <c r="J10" s="63">
        <f>-(SUMIFS('Начисления и компенсации по тов'!N:N,'Начисления и компенсации по тов'!A:A,'Расшифровка отчёта'!B10,'Начисления и компенсации по тов'!C:C,"Вознаграждение Ozon"))</f>
        <v>0</v>
      </c>
      <c r="K10" s="63">
        <f t="shared" si="1"/>
        <v>0</v>
      </c>
      <c r="L10" s="63">
        <f>-(SUMIFS('Начисления и компенсации по тов'!N:N,'Начисления и компенсации по тов'!A:A,'Расшифровка отчёта'!B10,'Начисления и компенсации по тов'!C:C,"Продвижение и реклама"))</f>
        <v>0</v>
      </c>
      <c r="M10" s="91">
        <f>IFERROR(INDEX(Реклама!B:B,MATCH('Расшифровка отчёта'!B10,Реклама!A:A,0)),0)</f>
        <v>0</v>
      </c>
      <c r="N10" s="91">
        <f>-(SUMIFS('Начисления и компенсации по тов'!N:N,'Начисления и компенсации по тов'!A:A,'Расшифровка отчёта'!B10,'Начисления и компенсации по тов'!C:C,"Услуги агентов"))</f>
        <v>0</v>
      </c>
      <c r="O10" s="68">
        <f t="shared" si="2"/>
        <v>0</v>
      </c>
      <c r="P10" s="18">
        <f t="shared" si="3"/>
        <v>0</v>
      </c>
      <c r="Q10" s="99">
        <f>IFERROR(INDEX(Себестоимость!B:B,MATCH('Расшифровка отчёта'!B10,Себестоимость!A:A,0)),0)</f>
        <v>0</v>
      </c>
      <c r="R10" s="99">
        <f t="shared" si="4"/>
        <v>0</v>
      </c>
      <c r="S10" s="95">
        <f t="shared" si="5"/>
        <v>0</v>
      </c>
      <c r="T10" s="95">
        <f t="shared" si="6"/>
        <v>0</v>
      </c>
    </row>
    <row r="11" spans="1:28" ht="15.75" customHeight="1" x14ac:dyDescent="0.3">
      <c r="B11" s="37" t="s">
        <v>28</v>
      </c>
      <c r="C11" s="90" t="s">
        <v>21</v>
      </c>
      <c r="D11" s="10">
        <f>SUMIFS('Начисления и компенсации по тов'!H:H,'Начисления и компенсации по тов'!A:A,'Расшифровка отчёта'!B11,'Начисления и компенсации по тов'!D:D,"Выручка")</f>
        <v>0</v>
      </c>
      <c r="E11" s="63">
        <f>SUMIFS('Начисления и компенсации по тов'!N:N,'Начисления и компенсации по тов'!A:A,'Расшифровка отчёта'!B11,'Начисления и компенсации по тов'!C:C,"Продажи")</f>
        <v>0</v>
      </c>
      <c r="F11" s="63">
        <f>-(SUMIFS('Начисления и компенсации по тов'!N:N,'Начисления и компенсации по тов'!A:A,'Расшифровка отчёта'!B11,'Начисления и компенсации по тов'!C:C,"Возвраты"))</f>
        <v>0</v>
      </c>
      <c r="G11" s="10">
        <f>SUMIFS('Начисления и компенсации по тов'!H:H,'Начисления и компенсации по тов'!A:A,'Расшифровка отчёта'!B11,'Начисления и компенсации по тов'!D:D,"Возврат выручки")</f>
        <v>0</v>
      </c>
      <c r="H11" s="63">
        <f>-(SUMIFS('Начисления и компенсации по тов'!N:N,'Начисления и компенсации по тов'!A:A,'Расшифровка отчёта'!B11,'Начисления и компенсации по тов'!C:C,"Услуги доставки"))</f>
        <v>0</v>
      </c>
      <c r="I11" s="63">
        <f t="shared" si="0"/>
        <v>0</v>
      </c>
      <c r="J11" s="63">
        <f>-(SUMIFS('Начисления и компенсации по тов'!N:N,'Начисления и компенсации по тов'!A:A,'Расшифровка отчёта'!B11,'Начисления и компенсации по тов'!C:C,"Вознаграждение Ozon"))</f>
        <v>0</v>
      </c>
      <c r="K11" s="63">
        <f t="shared" si="1"/>
        <v>0</v>
      </c>
      <c r="L11" s="63">
        <f>-(SUMIFS('Начисления и компенсации по тов'!N:N,'Начисления и компенсации по тов'!A:A,'Расшифровка отчёта'!B11,'Начисления и компенсации по тов'!C:C,"Продвижение и реклама"))</f>
        <v>0</v>
      </c>
      <c r="M11" s="91">
        <f>IFERROR(INDEX(Реклама!B:B,MATCH('Расшифровка отчёта'!B11,Реклама!A:A,0)),0)</f>
        <v>0</v>
      </c>
      <c r="N11" s="91">
        <f>-(SUMIFS('Начисления и компенсации по тов'!N:N,'Начисления и компенсации по тов'!A:A,'Расшифровка отчёта'!B11,'Начисления и компенсации по тов'!C:C,"Услуги агентов"))</f>
        <v>0</v>
      </c>
      <c r="O11" s="68">
        <f t="shared" si="2"/>
        <v>0</v>
      </c>
      <c r="P11" s="18">
        <f t="shared" si="3"/>
        <v>0</v>
      </c>
      <c r="Q11" s="99">
        <f>IFERROR(INDEX(Себестоимость!B:B,MATCH('Расшифровка отчёта'!B11,Себестоимость!A:A,0)),0)</f>
        <v>0</v>
      </c>
      <c r="R11" s="99">
        <f t="shared" si="4"/>
        <v>0</v>
      </c>
      <c r="S11" s="95">
        <f t="shared" si="5"/>
        <v>0</v>
      </c>
      <c r="T11" s="95">
        <f t="shared" si="6"/>
        <v>0</v>
      </c>
    </row>
    <row r="12" spans="1:28" ht="15.75" customHeight="1" x14ac:dyDescent="0.3">
      <c r="B12" s="37" t="s">
        <v>29</v>
      </c>
      <c r="C12" s="90" t="s">
        <v>21</v>
      </c>
      <c r="D12" s="10">
        <f>SUMIFS('Начисления и компенсации по тов'!H:H,'Начисления и компенсации по тов'!A:A,'Расшифровка отчёта'!B12,'Начисления и компенсации по тов'!D:D,"Выручка")</f>
        <v>0</v>
      </c>
      <c r="E12" s="63">
        <f>SUMIFS('Начисления и компенсации по тов'!N:N,'Начисления и компенсации по тов'!A:A,'Расшифровка отчёта'!B12,'Начисления и компенсации по тов'!C:C,"Продажи")</f>
        <v>0</v>
      </c>
      <c r="F12" s="63">
        <f>-(SUMIFS('Начисления и компенсации по тов'!N:N,'Начисления и компенсации по тов'!A:A,'Расшифровка отчёта'!B12,'Начисления и компенсации по тов'!C:C,"Возвраты"))</f>
        <v>0</v>
      </c>
      <c r="G12" s="10">
        <f>SUMIFS('Начисления и компенсации по тов'!H:H,'Начисления и компенсации по тов'!A:A,'Расшифровка отчёта'!B12,'Начисления и компенсации по тов'!D:D,"Возврат выручки")</f>
        <v>0</v>
      </c>
      <c r="H12" s="63">
        <f>-(SUMIFS('Начисления и компенсации по тов'!N:N,'Начисления и компенсации по тов'!A:A,'Расшифровка отчёта'!B12,'Начисления и компенсации по тов'!C:C,"Услуги доставки"))</f>
        <v>0</v>
      </c>
      <c r="I12" s="63">
        <f t="shared" si="0"/>
        <v>0</v>
      </c>
      <c r="J12" s="63">
        <f>-(SUMIFS('Начисления и компенсации по тов'!N:N,'Начисления и компенсации по тов'!A:A,'Расшифровка отчёта'!B12,'Начисления и компенсации по тов'!C:C,"Вознаграждение Ozon"))</f>
        <v>0</v>
      </c>
      <c r="K12" s="63">
        <f t="shared" si="1"/>
        <v>0</v>
      </c>
      <c r="L12" s="63">
        <f>-(SUMIFS('Начисления и компенсации по тов'!N:N,'Начисления и компенсации по тов'!A:A,'Расшифровка отчёта'!B12,'Начисления и компенсации по тов'!C:C,"Продвижение и реклама"))</f>
        <v>0</v>
      </c>
      <c r="M12" s="91">
        <f>IFERROR(INDEX(Реклама!B:B,MATCH('Расшифровка отчёта'!B12,Реклама!A:A,0)),0)</f>
        <v>0</v>
      </c>
      <c r="N12" s="91">
        <f>-(SUMIFS('Начисления и компенсации по тов'!N:N,'Начисления и компенсации по тов'!A:A,'Расшифровка отчёта'!B12,'Начисления и компенсации по тов'!C:C,"Услуги агентов"))</f>
        <v>0</v>
      </c>
      <c r="O12" s="68">
        <f t="shared" si="2"/>
        <v>0</v>
      </c>
      <c r="P12" s="18">
        <f t="shared" si="3"/>
        <v>0</v>
      </c>
      <c r="Q12" s="99">
        <f>IFERROR(INDEX(Себестоимость!B:B,MATCH('Расшифровка отчёта'!B12,Себестоимость!A:A,0)),0)</f>
        <v>0</v>
      </c>
      <c r="R12" s="99">
        <f t="shared" si="4"/>
        <v>0</v>
      </c>
      <c r="S12" s="95">
        <f t="shared" si="5"/>
        <v>0</v>
      </c>
      <c r="T12" s="95">
        <f t="shared" si="6"/>
        <v>0</v>
      </c>
    </row>
    <row r="13" spans="1:28" ht="15.75" customHeight="1" x14ac:dyDescent="0.3">
      <c r="B13" s="37" t="s">
        <v>30</v>
      </c>
      <c r="C13" s="90" t="s">
        <v>21</v>
      </c>
      <c r="D13" s="10">
        <f>SUMIFS('Начисления и компенсации по тов'!H:H,'Начисления и компенсации по тов'!A:A,'Расшифровка отчёта'!B13,'Начисления и компенсации по тов'!D:D,"Выручка")</f>
        <v>0</v>
      </c>
      <c r="E13" s="63">
        <f>SUMIFS('Начисления и компенсации по тов'!N:N,'Начисления и компенсации по тов'!A:A,'Расшифровка отчёта'!B13,'Начисления и компенсации по тов'!C:C,"Продажи")</f>
        <v>0</v>
      </c>
      <c r="F13" s="63">
        <f>-(SUMIFS('Начисления и компенсации по тов'!N:N,'Начисления и компенсации по тов'!A:A,'Расшифровка отчёта'!B13,'Начисления и компенсации по тов'!C:C,"Возвраты"))</f>
        <v>0</v>
      </c>
      <c r="G13" s="10">
        <f>SUMIFS('Начисления и компенсации по тов'!H:H,'Начисления и компенсации по тов'!A:A,'Расшифровка отчёта'!B13,'Начисления и компенсации по тов'!D:D,"Возврат выручки")</f>
        <v>0</v>
      </c>
      <c r="H13" s="63">
        <f>-(SUMIFS('Начисления и компенсации по тов'!N:N,'Начисления и компенсации по тов'!A:A,'Расшифровка отчёта'!B13,'Начисления и компенсации по тов'!C:C,"Услуги доставки"))</f>
        <v>0</v>
      </c>
      <c r="I13" s="63">
        <f t="shared" si="0"/>
        <v>0</v>
      </c>
      <c r="J13" s="63">
        <f>-(SUMIFS('Начисления и компенсации по тов'!N:N,'Начисления и компенсации по тов'!A:A,'Расшифровка отчёта'!B13,'Начисления и компенсации по тов'!C:C,"Вознаграждение Ozon"))</f>
        <v>0</v>
      </c>
      <c r="K13" s="63">
        <f t="shared" si="1"/>
        <v>0</v>
      </c>
      <c r="L13" s="63">
        <f>-(SUMIFS('Начисления и компенсации по тов'!N:N,'Начисления и компенсации по тов'!A:A,'Расшифровка отчёта'!B13,'Начисления и компенсации по тов'!C:C,"Продвижение и реклама"))</f>
        <v>0</v>
      </c>
      <c r="M13" s="91">
        <f>IFERROR(INDEX(Реклама!B:B,MATCH('Расшифровка отчёта'!B13,Реклама!A:A,0)),0)</f>
        <v>0</v>
      </c>
      <c r="N13" s="91">
        <f>-(SUMIFS('Начисления и компенсации по тов'!N:N,'Начисления и компенсации по тов'!A:A,'Расшифровка отчёта'!B13,'Начисления и компенсации по тов'!C:C,"Услуги агентов"))</f>
        <v>0</v>
      </c>
      <c r="O13" s="68">
        <f t="shared" si="2"/>
        <v>0</v>
      </c>
      <c r="P13" s="18">
        <f t="shared" si="3"/>
        <v>0</v>
      </c>
      <c r="Q13" s="99">
        <f>IFERROR(INDEX(Себестоимость!B:B,MATCH('Расшифровка отчёта'!B13,Себестоимость!A:A,0)),0)</f>
        <v>0</v>
      </c>
      <c r="R13" s="99">
        <f t="shared" si="4"/>
        <v>0</v>
      </c>
      <c r="S13" s="95">
        <f t="shared" si="5"/>
        <v>0</v>
      </c>
      <c r="T13" s="95">
        <f t="shared" si="6"/>
        <v>0</v>
      </c>
    </row>
    <row r="14" spans="1:28" ht="15.75" customHeight="1" x14ac:dyDescent="0.3">
      <c r="B14" s="37" t="s">
        <v>31</v>
      </c>
      <c r="C14" s="90" t="s">
        <v>21</v>
      </c>
      <c r="D14" s="10">
        <f>SUMIFS('Начисления и компенсации по тов'!H:H,'Начисления и компенсации по тов'!A:A,'Расшифровка отчёта'!B14,'Начисления и компенсации по тов'!D:D,"Выручка")</f>
        <v>0</v>
      </c>
      <c r="E14" s="63">
        <f>SUMIFS('Начисления и компенсации по тов'!N:N,'Начисления и компенсации по тов'!A:A,'Расшифровка отчёта'!B14,'Начисления и компенсации по тов'!C:C,"Продажи")</f>
        <v>0</v>
      </c>
      <c r="F14" s="63">
        <f>-(SUMIFS('Начисления и компенсации по тов'!N:N,'Начисления и компенсации по тов'!A:A,'Расшифровка отчёта'!B14,'Начисления и компенсации по тов'!C:C,"Возвраты"))</f>
        <v>0</v>
      </c>
      <c r="G14" s="10">
        <f>SUMIFS('Начисления и компенсации по тов'!H:H,'Начисления и компенсации по тов'!A:A,'Расшифровка отчёта'!B14,'Начисления и компенсации по тов'!D:D,"Возврат выручки")</f>
        <v>0</v>
      </c>
      <c r="H14" s="63">
        <f>-(SUMIFS('Начисления и компенсации по тов'!N:N,'Начисления и компенсации по тов'!A:A,'Расшифровка отчёта'!B14,'Начисления и компенсации по тов'!C:C,"Услуги доставки"))</f>
        <v>0</v>
      </c>
      <c r="I14" s="63">
        <f t="shared" si="0"/>
        <v>0</v>
      </c>
      <c r="J14" s="63">
        <f>-(SUMIFS('Начисления и компенсации по тов'!N:N,'Начисления и компенсации по тов'!A:A,'Расшифровка отчёта'!B14,'Начисления и компенсации по тов'!C:C,"Вознаграждение Ozon"))</f>
        <v>0</v>
      </c>
      <c r="K14" s="63">
        <f t="shared" si="1"/>
        <v>0</v>
      </c>
      <c r="L14" s="63">
        <f>-(SUMIFS('Начисления и компенсации по тов'!N:N,'Начисления и компенсации по тов'!A:A,'Расшифровка отчёта'!B14,'Начисления и компенсации по тов'!C:C,"Продвижение и реклама"))</f>
        <v>0</v>
      </c>
      <c r="M14" s="91">
        <f>IFERROR(INDEX(Реклама!B:B,MATCH('Расшифровка отчёта'!B14,Реклама!A:A,0)),0)</f>
        <v>0</v>
      </c>
      <c r="N14" s="91">
        <f>-(SUMIFS('Начисления и компенсации по тов'!N:N,'Начисления и компенсации по тов'!A:A,'Расшифровка отчёта'!B14,'Начисления и компенсации по тов'!C:C,"Услуги агентов"))</f>
        <v>0</v>
      </c>
      <c r="O14" s="68">
        <f t="shared" si="2"/>
        <v>0</v>
      </c>
      <c r="P14" s="18">
        <f t="shared" si="3"/>
        <v>0</v>
      </c>
      <c r="Q14" s="99">
        <f>IFERROR(INDEX(Себестоимость!B:B,MATCH('Расшифровка отчёта'!B14,Себестоимость!A:A,0)),0)</f>
        <v>0</v>
      </c>
      <c r="R14" s="99">
        <f t="shared" si="4"/>
        <v>0</v>
      </c>
      <c r="S14" s="95">
        <f t="shared" si="5"/>
        <v>0</v>
      </c>
      <c r="T14" s="95">
        <f t="shared" si="6"/>
        <v>0</v>
      </c>
    </row>
    <row r="15" spans="1:28" ht="15.75" customHeight="1" x14ac:dyDescent="0.3">
      <c r="B15" s="37" t="s">
        <v>32</v>
      </c>
      <c r="C15" s="90" t="s">
        <v>21</v>
      </c>
      <c r="D15" s="10">
        <f>SUMIFS('Начисления и компенсации по тов'!H:H,'Начисления и компенсации по тов'!A:A,'Расшифровка отчёта'!B15,'Начисления и компенсации по тов'!D:D,"Выручка")</f>
        <v>0</v>
      </c>
      <c r="E15" s="63">
        <f>SUMIFS('Начисления и компенсации по тов'!N:N,'Начисления и компенсации по тов'!A:A,'Расшифровка отчёта'!B15,'Начисления и компенсации по тов'!C:C,"Продажи")</f>
        <v>0</v>
      </c>
      <c r="F15" s="63">
        <f>-(SUMIFS('Начисления и компенсации по тов'!N:N,'Начисления и компенсации по тов'!A:A,'Расшифровка отчёта'!B15,'Начисления и компенсации по тов'!C:C,"Возвраты"))</f>
        <v>0</v>
      </c>
      <c r="G15" s="10">
        <f>SUMIFS('Начисления и компенсации по тов'!H:H,'Начисления и компенсации по тов'!A:A,'Расшифровка отчёта'!B15,'Начисления и компенсации по тов'!D:D,"Возврат выручки")</f>
        <v>0</v>
      </c>
      <c r="H15" s="63">
        <f>-(SUMIFS('Начисления и компенсации по тов'!N:N,'Начисления и компенсации по тов'!A:A,'Расшифровка отчёта'!B15,'Начисления и компенсации по тов'!C:C,"Услуги доставки"))</f>
        <v>0</v>
      </c>
      <c r="I15" s="63">
        <f t="shared" si="0"/>
        <v>0</v>
      </c>
      <c r="J15" s="63">
        <f>-(SUMIFS('Начисления и компенсации по тов'!N:N,'Начисления и компенсации по тов'!A:A,'Расшифровка отчёта'!B15,'Начисления и компенсации по тов'!C:C,"Вознаграждение Ozon"))</f>
        <v>0</v>
      </c>
      <c r="K15" s="63">
        <f t="shared" si="1"/>
        <v>0</v>
      </c>
      <c r="L15" s="63">
        <f>-(SUMIFS('Начисления и компенсации по тов'!N:N,'Начисления и компенсации по тов'!A:A,'Расшифровка отчёта'!B15,'Начисления и компенсации по тов'!C:C,"Продвижение и реклама"))</f>
        <v>0</v>
      </c>
      <c r="M15" s="91">
        <f>IFERROR(INDEX(Реклама!B:B,MATCH('Расшифровка отчёта'!B15,Реклама!A:A,0)),0)</f>
        <v>0</v>
      </c>
      <c r="N15" s="91">
        <f>-(SUMIFS('Начисления и компенсации по тов'!N:N,'Начисления и компенсации по тов'!A:A,'Расшифровка отчёта'!B15,'Начисления и компенсации по тов'!C:C,"Услуги агентов"))</f>
        <v>0</v>
      </c>
      <c r="O15" s="68">
        <f t="shared" si="2"/>
        <v>0</v>
      </c>
      <c r="P15" s="18">
        <f t="shared" si="3"/>
        <v>0</v>
      </c>
      <c r="Q15" s="99">
        <f>IFERROR(INDEX(Себестоимость!B:B,MATCH('Расшифровка отчёта'!B15,Себестоимость!A:A,0)),0)</f>
        <v>0</v>
      </c>
      <c r="R15" s="99">
        <f t="shared" si="4"/>
        <v>0</v>
      </c>
      <c r="S15" s="95">
        <f t="shared" si="5"/>
        <v>0</v>
      </c>
      <c r="T15" s="95">
        <f t="shared" si="6"/>
        <v>0</v>
      </c>
    </row>
    <row r="16" spans="1:28" ht="15.75" customHeight="1" x14ac:dyDescent="0.3">
      <c r="B16" s="104" t="s">
        <v>33</v>
      </c>
      <c r="C16" s="90" t="s">
        <v>21</v>
      </c>
      <c r="D16" s="10">
        <f>SUMIFS('Начисления и компенсации по тов'!H:H,'Начисления и компенсации по тов'!A:A,'Расшифровка отчёта'!B16,'Начисления и компенсации по тов'!D:D,"Выручка")</f>
        <v>0</v>
      </c>
      <c r="E16" s="63">
        <f>SUMIFS('Начисления и компенсации по тов'!N:N,'Начисления и компенсации по тов'!A:A,'Расшифровка отчёта'!B16,'Начисления и компенсации по тов'!C:C,"Продажи")</f>
        <v>0</v>
      </c>
      <c r="F16" s="63">
        <f>-(SUMIFS('Начисления и компенсации по тов'!N:N,'Начисления и компенсации по тов'!A:A,'Расшифровка отчёта'!B16,'Начисления и компенсации по тов'!C:C,"Возвраты"))</f>
        <v>0</v>
      </c>
      <c r="G16" s="10">
        <f>SUMIFS('Начисления и компенсации по тов'!H:H,'Начисления и компенсации по тов'!A:A,'Расшифровка отчёта'!B16,'Начисления и компенсации по тов'!D:D,"Возврат выручки")</f>
        <v>0</v>
      </c>
      <c r="H16" s="63">
        <f>-(SUMIFS('Начисления и компенсации по тов'!N:N,'Начисления и компенсации по тов'!A:A,'Расшифровка отчёта'!B16,'Начисления и компенсации по тов'!C:C,"Услуги доставки"))</f>
        <v>0</v>
      </c>
      <c r="I16" s="63">
        <f t="shared" si="0"/>
        <v>0</v>
      </c>
      <c r="J16" s="63">
        <f>-(SUMIFS('Начисления и компенсации по тов'!N:N,'Начисления и компенсации по тов'!A:A,'Расшифровка отчёта'!B16,'Начисления и компенсации по тов'!C:C,"Вознаграждение Ozon"))</f>
        <v>0</v>
      </c>
      <c r="K16" s="63">
        <f t="shared" si="1"/>
        <v>0</v>
      </c>
      <c r="L16" s="63">
        <f>-(SUMIFS('Начисления и компенсации по тов'!N:N,'Начисления и компенсации по тов'!A:A,'Расшифровка отчёта'!B16,'Начисления и компенсации по тов'!C:C,"Продвижение и реклама"))</f>
        <v>0</v>
      </c>
      <c r="M16" s="91">
        <f>IFERROR(INDEX(Реклама!B:B,MATCH('Расшифровка отчёта'!B16,Реклама!A:A,0)),0)</f>
        <v>0</v>
      </c>
      <c r="N16" s="91">
        <f>-(SUMIFS('Начисления и компенсации по тов'!N:N,'Начисления и компенсации по тов'!A:A,'Расшифровка отчёта'!B16,'Начисления и компенсации по тов'!C:C,"Услуги агентов"))</f>
        <v>0</v>
      </c>
      <c r="O16" s="68">
        <f t="shared" si="2"/>
        <v>0</v>
      </c>
      <c r="P16" s="18">
        <f t="shared" si="3"/>
        <v>0</v>
      </c>
      <c r="Q16" s="99">
        <f>IFERROR(INDEX(Себестоимость!B:B,MATCH('Расшифровка отчёта'!B16,Себестоимость!A:A,0)),0)</f>
        <v>0</v>
      </c>
      <c r="R16" s="99">
        <f t="shared" si="4"/>
        <v>0</v>
      </c>
      <c r="S16" s="95">
        <f t="shared" si="5"/>
        <v>0</v>
      </c>
      <c r="T16" s="95">
        <f t="shared" si="6"/>
        <v>0</v>
      </c>
    </row>
    <row r="17" spans="2:20" ht="15.75" customHeight="1" x14ac:dyDescent="0.3">
      <c r="B17" s="104" t="s">
        <v>34</v>
      </c>
      <c r="C17" s="90" t="s">
        <v>21</v>
      </c>
      <c r="D17" s="10">
        <f>SUMIFS('Начисления и компенсации по тов'!H:H,'Начисления и компенсации по тов'!A:A,'Расшифровка отчёта'!B17,'Начисления и компенсации по тов'!D:D,"Выручка")</f>
        <v>0</v>
      </c>
      <c r="E17" s="63">
        <f>SUMIFS('Начисления и компенсации по тов'!N:N,'Начисления и компенсации по тов'!A:A,'Расшифровка отчёта'!B17,'Начисления и компенсации по тов'!C:C,"Продажи")</f>
        <v>0</v>
      </c>
      <c r="F17" s="63">
        <f>-(SUMIFS('Начисления и компенсации по тов'!N:N,'Начисления и компенсации по тов'!A:A,'Расшифровка отчёта'!B17,'Начисления и компенсации по тов'!C:C,"Возвраты"))</f>
        <v>0</v>
      </c>
      <c r="G17" s="10">
        <f>SUMIFS('Начисления и компенсации по тов'!H:H,'Начисления и компенсации по тов'!A:A,'Расшифровка отчёта'!B17,'Начисления и компенсации по тов'!D:D,"Возврат выручки")</f>
        <v>0</v>
      </c>
      <c r="H17" s="63">
        <f>-(SUMIFS('Начисления и компенсации по тов'!N:N,'Начисления и компенсации по тов'!A:A,'Расшифровка отчёта'!B17,'Начисления и компенсации по тов'!C:C,"Услуги доставки"))</f>
        <v>0</v>
      </c>
      <c r="I17" s="63">
        <f t="shared" si="0"/>
        <v>0</v>
      </c>
      <c r="J17" s="63">
        <f>-(SUMIFS('Начисления и компенсации по тов'!N:N,'Начисления и компенсации по тов'!A:A,'Расшифровка отчёта'!B17,'Начисления и компенсации по тов'!C:C,"Вознаграждение Ozon"))</f>
        <v>0</v>
      </c>
      <c r="K17" s="63">
        <f t="shared" si="1"/>
        <v>0</v>
      </c>
      <c r="L17" s="63">
        <f>-(SUMIFS('Начисления и компенсации по тов'!N:N,'Начисления и компенсации по тов'!A:A,'Расшифровка отчёта'!B17,'Начисления и компенсации по тов'!C:C,"Продвижение и реклама"))</f>
        <v>0</v>
      </c>
      <c r="M17" s="91">
        <f>IFERROR(INDEX(Реклама!B:B,MATCH('Расшифровка отчёта'!B17,Реклама!A:A,0)),0)</f>
        <v>0</v>
      </c>
      <c r="N17" s="91">
        <f>-(SUMIFS('Начисления и компенсации по тов'!N:N,'Начисления и компенсации по тов'!A:A,'Расшифровка отчёта'!B17,'Начисления и компенсации по тов'!C:C,"Услуги агентов"))</f>
        <v>0</v>
      </c>
      <c r="O17" s="68">
        <f t="shared" si="2"/>
        <v>0</v>
      </c>
      <c r="P17" s="18">
        <f t="shared" si="3"/>
        <v>0</v>
      </c>
      <c r="Q17" s="99">
        <f>IFERROR(INDEX(Себестоимость!B:B,MATCH('Расшифровка отчёта'!B17,Себестоимость!A:A,0)),0)</f>
        <v>0</v>
      </c>
      <c r="R17" s="99">
        <f t="shared" si="4"/>
        <v>0</v>
      </c>
      <c r="S17" s="95">
        <f t="shared" si="5"/>
        <v>0</v>
      </c>
      <c r="T17" s="95">
        <f t="shared" si="6"/>
        <v>0</v>
      </c>
    </row>
    <row r="18" spans="2:20" ht="15.75" customHeight="1" x14ac:dyDescent="0.3">
      <c r="B18" s="104" t="s">
        <v>35</v>
      </c>
      <c r="C18" s="90" t="s">
        <v>21</v>
      </c>
      <c r="D18" s="10">
        <f>SUMIFS('Начисления и компенсации по тов'!H:H,'Начисления и компенсации по тов'!A:A,'Расшифровка отчёта'!B18,'Начисления и компенсации по тов'!D:D,"Выручка")</f>
        <v>0</v>
      </c>
      <c r="E18" s="63">
        <f>SUMIFS('Начисления и компенсации по тов'!N:N,'Начисления и компенсации по тов'!A:A,'Расшифровка отчёта'!B18,'Начисления и компенсации по тов'!C:C,"Продажи")</f>
        <v>0</v>
      </c>
      <c r="F18" s="63">
        <f>-(SUMIFS('Начисления и компенсации по тов'!N:N,'Начисления и компенсации по тов'!A:A,'Расшифровка отчёта'!B18,'Начисления и компенсации по тов'!C:C,"Возвраты"))</f>
        <v>0</v>
      </c>
      <c r="G18" s="10">
        <f>SUMIFS('Начисления и компенсации по тов'!H:H,'Начисления и компенсации по тов'!A:A,'Расшифровка отчёта'!B18,'Начисления и компенсации по тов'!D:D,"Возврат выручки")</f>
        <v>0</v>
      </c>
      <c r="H18" s="63">
        <f>-(SUMIFS('Начисления и компенсации по тов'!N:N,'Начисления и компенсации по тов'!A:A,'Расшифровка отчёта'!B18,'Начисления и компенсации по тов'!C:C,"Услуги доставки"))</f>
        <v>0</v>
      </c>
      <c r="I18" s="63">
        <f t="shared" si="0"/>
        <v>0</v>
      </c>
      <c r="J18" s="63">
        <f>-(SUMIFS('Начисления и компенсации по тов'!N:N,'Начисления и компенсации по тов'!A:A,'Расшифровка отчёта'!B18,'Начисления и компенсации по тов'!C:C,"Вознаграждение Ozon"))</f>
        <v>0</v>
      </c>
      <c r="K18" s="63">
        <f t="shared" si="1"/>
        <v>0</v>
      </c>
      <c r="L18" s="63">
        <f>-(SUMIFS('Начисления и компенсации по тов'!N:N,'Начисления и компенсации по тов'!A:A,'Расшифровка отчёта'!B18,'Начисления и компенсации по тов'!C:C,"Продвижение и реклама"))</f>
        <v>0</v>
      </c>
      <c r="M18" s="91">
        <f>IFERROR(INDEX(Реклама!B:B,MATCH('Расшифровка отчёта'!B18,Реклама!A:A,0)),0)</f>
        <v>0</v>
      </c>
      <c r="N18" s="91">
        <f>-(SUMIFS('Начисления и компенсации по тов'!N:N,'Начисления и компенсации по тов'!A:A,'Расшифровка отчёта'!B18,'Начисления и компенсации по тов'!C:C,"Услуги агентов"))</f>
        <v>0</v>
      </c>
      <c r="O18" s="68">
        <f t="shared" si="2"/>
        <v>0</v>
      </c>
      <c r="P18" s="18">
        <f t="shared" si="3"/>
        <v>0</v>
      </c>
      <c r="Q18" s="99">
        <f>IFERROR(INDEX(Себестоимость!B:B,MATCH('Расшифровка отчёта'!B18,Себестоимость!A:A,0)),0)</f>
        <v>0</v>
      </c>
      <c r="R18" s="99">
        <f t="shared" si="4"/>
        <v>0</v>
      </c>
      <c r="S18" s="95">
        <f t="shared" si="5"/>
        <v>0</v>
      </c>
      <c r="T18" s="95">
        <f t="shared" si="6"/>
        <v>0</v>
      </c>
    </row>
    <row r="19" spans="2:20" ht="15.75" customHeight="1" x14ac:dyDescent="0.3">
      <c r="B19" s="37" t="s">
        <v>36</v>
      </c>
      <c r="C19" s="90" t="s">
        <v>21</v>
      </c>
      <c r="D19" s="10">
        <f>SUMIFS('Начисления и компенсации по тов'!H:H,'Начисления и компенсации по тов'!A:A,'Расшифровка отчёта'!B19,'Начисления и компенсации по тов'!D:D,"Выручка")</f>
        <v>0</v>
      </c>
      <c r="E19" s="63">
        <f>SUMIFS('Начисления и компенсации по тов'!N:N,'Начисления и компенсации по тов'!A:A,'Расшифровка отчёта'!B19,'Начисления и компенсации по тов'!C:C,"Продажи")</f>
        <v>0</v>
      </c>
      <c r="F19" s="63">
        <f>-(SUMIFS('Начисления и компенсации по тов'!N:N,'Начисления и компенсации по тов'!A:A,'Расшифровка отчёта'!B19,'Начисления и компенсации по тов'!C:C,"Возвраты"))</f>
        <v>0</v>
      </c>
      <c r="G19" s="10">
        <f>SUMIFS('Начисления и компенсации по тов'!H:H,'Начисления и компенсации по тов'!A:A,'Расшифровка отчёта'!B19,'Начисления и компенсации по тов'!D:D,"Возврат выручки")</f>
        <v>0</v>
      </c>
      <c r="H19" s="63">
        <f>-(SUMIFS('Начисления и компенсации по тов'!N:N,'Начисления и компенсации по тов'!A:A,'Расшифровка отчёта'!B19,'Начисления и компенсации по тов'!C:C,"Услуги доставки"))</f>
        <v>0</v>
      </c>
      <c r="I19" s="63">
        <f t="shared" si="0"/>
        <v>0</v>
      </c>
      <c r="J19" s="63">
        <f>-(SUMIFS('Начисления и компенсации по тов'!N:N,'Начисления и компенсации по тов'!A:A,'Расшифровка отчёта'!B19,'Начисления и компенсации по тов'!C:C,"Вознаграждение Ozon"))</f>
        <v>0</v>
      </c>
      <c r="K19" s="63">
        <f t="shared" si="1"/>
        <v>0</v>
      </c>
      <c r="L19" s="63">
        <f>-(SUMIFS('Начисления и компенсации по тов'!N:N,'Начисления и компенсации по тов'!A:A,'Расшифровка отчёта'!B19,'Начисления и компенсации по тов'!C:C,"Продвижение и реклама"))</f>
        <v>0</v>
      </c>
      <c r="M19" s="91">
        <f>IFERROR(INDEX(Реклама!B:B,MATCH('Расшифровка отчёта'!B19,Реклама!A:A,0)),0)</f>
        <v>0</v>
      </c>
      <c r="N19" s="91">
        <f>-(SUMIFS('Начисления и компенсации по тов'!N:N,'Начисления и компенсации по тов'!A:A,'Расшифровка отчёта'!B19,'Начисления и компенсации по тов'!C:C,"Услуги агентов"))</f>
        <v>0</v>
      </c>
      <c r="O19" s="68">
        <f t="shared" si="2"/>
        <v>0</v>
      </c>
      <c r="P19" s="18">
        <f t="shared" si="3"/>
        <v>0</v>
      </c>
      <c r="Q19" s="99">
        <f>IFERROR(INDEX(Себестоимость!B:B,MATCH('Расшифровка отчёта'!B19,Себестоимость!A:A,0)),0)</f>
        <v>0</v>
      </c>
      <c r="R19" s="99">
        <f t="shared" si="4"/>
        <v>0</v>
      </c>
      <c r="S19" s="95">
        <f t="shared" si="5"/>
        <v>0</v>
      </c>
      <c r="T19" s="95">
        <f t="shared" si="6"/>
        <v>0</v>
      </c>
    </row>
    <row r="20" spans="2:20" ht="15.75" customHeight="1" x14ac:dyDescent="0.3">
      <c r="B20" s="37" t="s">
        <v>37</v>
      </c>
      <c r="C20" s="90" t="s">
        <v>21</v>
      </c>
      <c r="D20" s="10">
        <f>SUMIFS('Начисления и компенсации по тов'!H:H,'Начисления и компенсации по тов'!A:A,'Расшифровка отчёта'!B20,'Начисления и компенсации по тов'!D:D,"Выручка")</f>
        <v>0</v>
      </c>
      <c r="E20" s="63">
        <f>SUMIFS('Начисления и компенсации по тов'!N:N,'Начисления и компенсации по тов'!A:A,'Расшифровка отчёта'!B20,'Начисления и компенсации по тов'!C:C,"Продажи")</f>
        <v>0</v>
      </c>
      <c r="F20" s="63">
        <f>-(SUMIFS('Начисления и компенсации по тов'!N:N,'Начисления и компенсации по тов'!A:A,'Расшифровка отчёта'!B20,'Начисления и компенсации по тов'!C:C,"Возвраты"))</f>
        <v>0</v>
      </c>
      <c r="G20" s="10">
        <f>SUMIFS('Начисления и компенсации по тов'!H:H,'Начисления и компенсации по тов'!A:A,'Расшифровка отчёта'!B20,'Начисления и компенсации по тов'!D:D,"Возврат выручки")</f>
        <v>0</v>
      </c>
      <c r="H20" s="63">
        <f>-(SUMIFS('Начисления и компенсации по тов'!N:N,'Начисления и компенсации по тов'!A:A,'Расшифровка отчёта'!B20,'Начисления и компенсации по тов'!C:C,"Услуги доставки"))</f>
        <v>0</v>
      </c>
      <c r="I20" s="63">
        <f t="shared" si="0"/>
        <v>0</v>
      </c>
      <c r="J20" s="63">
        <f>-(SUMIFS('Начисления и компенсации по тов'!N:N,'Начисления и компенсации по тов'!A:A,'Расшифровка отчёта'!B20,'Начисления и компенсации по тов'!C:C,"Вознаграждение Ozon"))</f>
        <v>0</v>
      </c>
      <c r="K20" s="63">
        <f t="shared" si="1"/>
        <v>0</v>
      </c>
      <c r="L20" s="63">
        <f>-(SUMIFS('Начисления и компенсации по тов'!N:N,'Начисления и компенсации по тов'!A:A,'Расшифровка отчёта'!B20,'Начисления и компенсации по тов'!C:C,"Продвижение и реклама"))</f>
        <v>0</v>
      </c>
      <c r="M20" s="91">
        <f>IFERROR(INDEX(Реклама!B:B,MATCH('Расшифровка отчёта'!B20,Реклама!A:A,0)),0)</f>
        <v>0</v>
      </c>
      <c r="N20" s="91">
        <f>-(SUMIFS('Начисления и компенсации по тов'!N:N,'Начисления и компенсации по тов'!A:A,'Расшифровка отчёта'!B20,'Начисления и компенсации по тов'!C:C,"Услуги агентов"))</f>
        <v>0</v>
      </c>
      <c r="O20" s="68">
        <f t="shared" si="2"/>
        <v>0</v>
      </c>
      <c r="P20" s="18">
        <f t="shared" si="3"/>
        <v>0</v>
      </c>
      <c r="Q20" s="99">
        <f>IFERROR(INDEX(Себестоимость!B:B,MATCH('Расшифровка отчёта'!B20,Себестоимость!A:A,0)),0)</f>
        <v>0</v>
      </c>
      <c r="R20" s="99">
        <f t="shared" si="4"/>
        <v>0</v>
      </c>
      <c r="S20" s="95">
        <f t="shared" si="5"/>
        <v>0</v>
      </c>
      <c r="T20" s="95">
        <f t="shared" si="6"/>
        <v>0</v>
      </c>
    </row>
    <row r="21" spans="2:20" ht="15.75" customHeight="1" x14ac:dyDescent="0.3">
      <c r="B21" s="37" t="s">
        <v>38</v>
      </c>
      <c r="C21" s="90" t="s">
        <v>21</v>
      </c>
      <c r="D21" s="10">
        <f>SUMIFS('Начисления и компенсации по тов'!H:H,'Начисления и компенсации по тов'!A:A,'Расшифровка отчёта'!B21,'Начисления и компенсации по тов'!D:D,"Выручка")</f>
        <v>0</v>
      </c>
      <c r="E21" s="63">
        <f>SUMIFS('Начисления и компенсации по тов'!N:N,'Начисления и компенсации по тов'!A:A,'Расшифровка отчёта'!B21,'Начисления и компенсации по тов'!C:C,"Продажи")</f>
        <v>0</v>
      </c>
      <c r="F21" s="63">
        <f>-(SUMIFS('Начисления и компенсации по тов'!N:N,'Начисления и компенсации по тов'!A:A,'Расшифровка отчёта'!B21,'Начисления и компенсации по тов'!C:C,"Возвраты"))</f>
        <v>0</v>
      </c>
      <c r="G21" s="10">
        <f>SUMIFS('Начисления и компенсации по тов'!H:H,'Начисления и компенсации по тов'!A:A,'Расшифровка отчёта'!B21,'Начисления и компенсации по тов'!D:D,"Возврат выручки")</f>
        <v>0</v>
      </c>
      <c r="H21" s="63">
        <f>-(SUMIFS('Начисления и компенсации по тов'!N:N,'Начисления и компенсации по тов'!A:A,'Расшифровка отчёта'!B21,'Начисления и компенсации по тов'!C:C,"Услуги доставки"))</f>
        <v>0</v>
      </c>
      <c r="I21" s="63">
        <f t="shared" si="0"/>
        <v>0</v>
      </c>
      <c r="J21" s="63">
        <f>-(SUMIFS('Начисления и компенсации по тов'!N:N,'Начисления и компенсации по тов'!A:A,'Расшифровка отчёта'!B21,'Начисления и компенсации по тов'!C:C,"Вознаграждение Ozon"))</f>
        <v>0</v>
      </c>
      <c r="K21" s="63">
        <f t="shared" si="1"/>
        <v>0</v>
      </c>
      <c r="L21" s="63">
        <f>-(SUMIFS('Начисления и компенсации по тов'!N:N,'Начисления и компенсации по тов'!A:A,'Расшифровка отчёта'!B21,'Начисления и компенсации по тов'!C:C,"Продвижение и реклама"))</f>
        <v>0</v>
      </c>
      <c r="M21" s="91">
        <f>IFERROR(INDEX(Реклама!B:B,MATCH('Расшифровка отчёта'!B21,Реклама!A:A,0)),0)</f>
        <v>0</v>
      </c>
      <c r="N21" s="91">
        <f>-(SUMIFS('Начисления и компенсации по тов'!N:N,'Начисления и компенсации по тов'!A:A,'Расшифровка отчёта'!B21,'Начисления и компенсации по тов'!C:C,"Услуги агентов"))</f>
        <v>0</v>
      </c>
      <c r="O21" s="68">
        <f t="shared" si="2"/>
        <v>0</v>
      </c>
      <c r="P21" s="18">
        <f t="shared" si="3"/>
        <v>0</v>
      </c>
      <c r="Q21" s="99">
        <f>IFERROR(INDEX(Себестоимость!B:B,MATCH('Расшифровка отчёта'!B21,Себестоимость!A:A,0)),0)</f>
        <v>0</v>
      </c>
      <c r="R21" s="99">
        <f t="shared" si="4"/>
        <v>0</v>
      </c>
      <c r="S21" s="95">
        <f t="shared" si="5"/>
        <v>0</v>
      </c>
      <c r="T21" s="95">
        <f t="shared" si="6"/>
        <v>0</v>
      </c>
    </row>
    <row r="22" spans="2:20" ht="15.75" customHeight="1" x14ac:dyDescent="0.3">
      <c r="B22" s="37" t="s">
        <v>39</v>
      </c>
      <c r="C22" s="90" t="s">
        <v>21</v>
      </c>
      <c r="D22" s="10">
        <f>SUMIFS('Начисления и компенсации по тов'!H:H,'Начисления и компенсации по тов'!A:A,'Расшифровка отчёта'!B22,'Начисления и компенсации по тов'!D:D,"Выручка")</f>
        <v>0</v>
      </c>
      <c r="E22" s="63">
        <f>SUMIFS('Начисления и компенсации по тов'!N:N,'Начисления и компенсации по тов'!A:A,'Расшифровка отчёта'!B22,'Начисления и компенсации по тов'!C:C,"Продажи")</f>
        <v>0</v>
      </c>
      <c r="F22" s="63">
        <f>-(SUMIFS('Начисления и компенсации по тов'!N:N,'Начисления и компенсации по тов'!A:A,'Расшифровка отчёта'!B22,'Начисления и компенсации по тов'!C:C,"Возвраты"))</f>
        <v>0</v>
      </c>
      <c r="G22" s="10">
        <f>SUMIFS('Начисления и компенсации по тов'!H:H,'Начисления и компенсации по тов'!A:A,'Расшифровка отчёта'!B22,'Начисления и компенсации по тов'!D:D,"Возврат выручки")</f>
        <v>0</v>
      </c>
      <c r="H22" s="63">
        <f>-(SUMIFS('Начисления и компенсации по тов'!N:N,'Начисления и компенсации по тов'!A:A,'Расшифровка отчёта'!B22,'Начисления и компенсации по тов'!C:C,"Услуги доставки"))</f>
        <v>0</v>
      </c>
      <c r="I22" s="63">
        <f t="shared" si="0"/>
        <v>0</v>
      </c>
      <c r="J22" s="63">
        <f>-(SUMIFS('Начисления и компенсации по тов'!N:N,'Начисления и компенсации по тов'!A:A,'Расшифровка отчёта'!B22,'Начисления и компенсации по тов'!C:C,"Вознаграждение Ozon"))</f>
        <v>0</v>
      </c>
      <c r="K22" s="63">
        <f t="shared" si="1"/>
        <v>0</v>
      </c>
      <c r="L22" s="63">
        <f>-(SUMIFS('Начисления и компенсации по тов'!N:N,'Начисления и компенсации по тов'!A:A,'Расшифровка отчёта'!B22,'Начисления и компенсации по тов'!C:C,"Продвижение и реклама"))</f>
        <v>0</v>
      </c>
      <c r="M22" s="91">
        <f>IFERROR(INDEX(Реклама!B:B,MATCH('Расшифровка отчёта'!B22,Реклама!A:A,0)),0)</f>
        <v>0</v>
      </c>
      <c r="N22" s="91">
        <f>-(SUMIFS('Начисления и компенсации по тов'!N:N,'Начисления и компенсации по тов'!A:A,'Расшифровка отчёта'!B22,'Начисления и компенсации по тов'!C:C,"Услуги агентов"))</f>
        <v>0</v>
      </c>
      <c r="O22" s="68">
        <f t="shared" si="2"/>
        <v>0</v>
      </c>
      <c r="P22" s="18">
        <f t="shared" si="3"/>
        <v>0</v>
      </c>
      <c r="Q22" s="99">
        <f>IFERROR(INDEX(Себестоимость!B:B,MATCH('Расшифровка отчёта'!B22,Себестоимость!A:A,0)),0)</f>
        <v>0</v>
      </c>
      <c r="R22" s="99">
        <f t="shared" si="4"/>
        <v>0</v>
      </c>
      <c r="S22" s="95">
        <f t="shared" si="5"/>
        <v>0</v>
      </c>
      <c r="T22" s="95">
        <f t="shared" si="6"/>
        <v>0</v>
      </c>
    </row>
    <row r="23" spans="2:20" ht="15.75" customHeight="1" x14ac:dyDescent="0.3">
      <c r="B23" s="37" t="s">
        <v>40</v>
      </c>
      <c r="C23" s="90" t="s">
        <v>21</v>
      </c>
      <c r="D23" s="10">
        <f>SUMIFS('Начисления и компенсации по тов'!H:H,'Начисления и компенсации по тов'!A:A,'Расшифровка отчёта'!B23,'Начисления и компенсации по тов'!D:D,"Выручка")</f>
        <v>0</v>
      </c>
      <c r="E23" s="63">
        <f>SUMIFS('Начисления и компенсации по тов'!N:N,'Начисления и компенсации по тов'!A:A,'Расшифровка отчёта'!B23,'Начисления и компенсации по тов'!C:C,"Продажи")</f>
        <v>0</v>
      </c>
      <c r="F23" s="63">
        <f>-(SUMIFS('Начисления и компенсации по тов'!N:N,'Начисления и компенсации по тов'!A:A,'Расшифровка отчёта'!B23,'Начисления и компенсации по тов'!C:C,"Возвраты"))</f>
        <v>0</v>
      </c>
      <c r="G23" s="10">
        <f>SUMIFS('Начисления и компенсации по тов'!H:H,'Начисления и компенсации по тов'!A:A,'Расшифровка отчёта'!B23,'Начисления и компенсации по тов'!D:D,"Возврат выручки")</f>
        <v>0</v>
      </c>
      <c r="H23" s="63">
        <f>-(SUMIFS('Начисления и компенсации по тов'!N:N,'Начисления и компенсации по тов'!A:A,'Расшифровка отчёта'!B23,'Начисления и компенсации по тов'!C:C,"Услуги доставки"))</f>
        <v>0</v>
      </c>
      <c r="I23" s="63">
        <f t="shared" si="0"/>
        <v>0</v>
      </c>
      <c r="J23" s="63">
        <f>-(SUMIFS('Начисления и компенсации по тов'!N:N,'Начисления и компенсации по тов'!A:A,'Расшифровка отчёта'!B23,'Начисления и компенсации по тов'!C:C,"Вознаграждение Ozon"))</f>
        <v>0</v>
      </c>
      <c r="K23" s="63">
        <f t="shared" si="1"/>
        <v>0</v>
      </c>
      <c r="L23" s="63">
        <f>-(SUMIFS('Начисления и компенсации по тов'!N:N,'Начисления и компенсации по тов'!A:A,'Расшифровка отчёта'!B23,'Начисления и компенсации по тов'!C:C,"Продвижение и реклама"))</f>
        <v>0</v>
      </c>
      <c r="M23" s="91">
        <f>IFERROR(INDEX(Реклама!B:B,MATCH('Расшифровка отчёта'!B23,Реклама!A:A,0)),0)</f>
        <v>0</v>
      </c>
      <c r="N23" s="91">
        <f>-(SUMIFS('Начисления и компенсации по тов'!N:N,'Начисления и компенсации по тов'!A:A,'Расшифровка отчёта'!B23,'Начисления и компенсации по тов'!C:C,"Услуги агентов"))</f>
        <v>0</v>
      </c>
      <c r="O23" s="68">
        <f t="shared" si="2"/>
        <v>0</v>
      </c>
      <c r="P23" s="18">
        <f t="shared" si="3"/>
        <v>0</v>
      </c>
      <c r="Q23" s="99">
        <f>IFERROR(INDEX(Себестоимость!B:B,MATCH('Расшифровка отчёта'!B23,Себестоимость!A:A,0)),0)</f>
        <v>0</v>
      </c>
      <c r="R23" s="99">
        <f t="shared" si="4"/>
        <v>0</v>
      </c>
      <c r="S23" s="95">
        <f t="shared" si="5"/>
        <v>0</v>
      </c>
      <c r="T23" s="95">
        <f t="shared" si="6"/>
        <v>0</v>
      </c>
    </row>
    <row r="24" spans="2:20" ht="15.75" customHeight="1" x14ac:dyDescent="0.3">
      <c r="B24" s="37" t="s">
        <v>41</v>
      </c>
      <c r="C24" s="90" t="s">
        <v>21</v>
      </c>
      <c r="D24" s="10">
        <f>SUMIFS('Начисления и компенсации по тов'!H:H,'Начисления и компенсации по тов'!A:A,'Расшифровка отчёта'!B24,'Начисления и компенсации по тов'!D:D,"Выручка")</f>
        <v>0</v>
      </c>
      <c r="E24" s="63">
        <f>SUMIFS('Начисления и компенсации по тов'!N:N,'Начисления и компенсации по тов'!A:A,'Расшифровка отчёта'!B24,'Начисления и компенсации по тов'!C:C,"Продажи")</f>
        <v>0</v>
      </c>
      <c r="F24" s="63">
        <f>-(SUMIFS('Начисления и компенсации по тов'!N:N,'Начисления и компенсации по тов'!A:A,'Расшифровка отчёта'!B24,'Начисления и компенсации по тов'!C:C,"Возвраты"))</f>
        <v>0</v>
      </c>
      <c r="G24" s="10">
        <f>SUMIFS('Начисления и компенсации по тов'!H:H,'Начисления и компенсации по тов'!A:A,'Расшифровка отчёта'!B24,'Начисления и компенсации по тов'!D:D,"Возврат выручки")</f>
        <v>0</v>
      </c>
      <c r="H24" s="63">
        <f>-(SUMIFS('Начисления и компенсации по тов'!N:N,'Начисления и компенсации по тов'!A:A,'Расшифровка отчёта'!B24,'Начисления и компенсации по тов'!C:C,"Услуги доставки"))</f>
        <v>0</v>
      </c>
      <c r="I24" s="63">
        <f t="shared" si="0"/>
        <v>0</v>
      </c>
      <c r="J24" s="63">
        <f>-(SUMIFS('Начисления и компенсации по тов'!N:N,'Начисления и компенсации по тов'!A:A,'Расшифровка отчёта'!B24,'Начисления и компенсации по тов'!C:C,"Вознаграждение Ozon"))</f>
        <v>0</v>
      </c>
      <c r="K24" s="63">
        <f t="shared" si="1"/>
        <v>0</v>
      </c>
      <c r="L24" s="63">
        <f>-(SUMIFS('Начисления и компенсации по тов'!N:N,'Начисления и компенсации по тов'!A:A,'Расшифровка отчёта'!B24,'Начисления и компенсации по тов'!C:C,"Продвижение и реклама"))</f>
        <v>0</v>
      </c>
      <c r="M24" s="91">
        <f>IFERROR(INDEX(Реклама!B:B,MATCH('Расшифровка отчёта'!B24,Реклама!A:A,0)),0)</f>
        <v>0</v>
      </c>
      <c r="N24" s="91">
        <f>-(SUMIFS('Начисления и компенсации по тов'!N:N,'Начисления и компенсации по тов'!A:A,'Расшифровка отчёта'!B24,'Начисления и компенсации по тов'!C:C,"Услуги агентов"))</f>
        <v>0</v>
      </c>
      <c r="O24" s="68">
        <f t="shared" si="2"/>
        <v>0</v>
      </c>
      <c r="P24" s="18">
        <f t="shared" si="3"/>
        <v>0</v>
      </c>
      <c r="Q24" s="99">
        <f>IFERROR(INDEX(Себестоимость!B:B,MATCH('Расшифровка отчёта'!B24,Себестоимость!A:A,0)),0)</f>
        <v>0</v>
      </c>
      <c r="R24" s="99">
        <f t="shared" si="4"/>
        <v>0</v>
      </c>
      <c r="S24" s="95">
        <f t="shared" si="5"/>
        <v>0</v>
      </c>
      <c r="T24" s="95">
        <f t="shared" si="6"/>
        <v>0</v>
      </c>
    </row>
    <row r="25" spans="2:20" ht="15.75" customHeight="1" x14ac:dyDescent="0.3">
      <c r="B25" s="37" t="s">
        <v>42</v>
      </c>
      <c r="C25" s="90" t="s">
        <v>21</v>
      </c>
      <c r="D25" s="10">
        <f>SUMIFS('Начисления и компенсации по тов'!H:H,'Начисления и компенсации по тов'!A:A,'Расшифровка отчёта'!B25,'Начисления и компенсации по тов'!D:D,"Выручка")</f>
        <v>0</v>
      </c>
      <c r="E25" s="63">
        <f>SUMIFS('Начисления и компенсации по тов'!N:N,'Начисления и компенсации по тов'!A:A,'Расшифровка отчёта'!B25,'Начисления и компенсации по тов'!C:C,"Продажи")</f>
        <v>0</v>
      </c>
      <c r="F25" s="63">
        <f>-(SUMIFS('Начисления и компенсации по тов'!N:N,'Начисления и компенсации по тов'!A:A,'Расшифровка отчёта'!B25,'Начисления и компенсации по тов'!C:C,"Возвраты"))</f>
        <v>0</v>
      </c>
      <c r="G25" s="10">
        <f>SUMIFS('Начисления и компенсации по тов'!H:H,'Начисления и компенсации по тов'!A:A,'Расшифровка отчёта'!B25,'Начисления и компенсации по тов'!D:D,"Возврат выручки")</f>
        <v>0</v>
      </c>
      <c r="H25" s="63">
        <f>-(SUMIFS('Начисления и компенсации по тов'!N:N,'Начисления и компенсации по тов'!A:A,'Расшифровка отчёта'!B25,'Начисления и компенсации по тов'!C:C,"Услуги доставки"))</f>
        <v>0</v>
      </c>
      <c r="I25" s="63">
        <f t="shared" si="0"/>
        <v>0</v>
      </c>
      <c r="J25" s="63">
        <f>-(SUMIFS('Начисления и компенсации по тов'!N:N,'Начисления и компенсации по тов'!A:A,'Расшифровка отчёта'!B25,'Начисления и компенсации по тов'!C:C,"Вознаграждение Ozon"))</f>
        <v>0</v>
      </c>
      <c r="K25" s="63">
        <f t="shared" si="1"/>
        <v>0</v>
      </c>
      <c r="L25" s="63">
        <f>-(SUMIFS('Начисления и компенсации по тов'!N:N,'Начисления и компенсации по тов'!A:A,'Расшифровка отчёта'!B25,'Начисления и компенсации по тов'!C:C,"Продвижение и реклама"))</f>
        <v>0</v>
      </c>
      <c r="M25" s="91">
        <f>IFERROR(INDEX(Реклама!B:B,MATCH('Расшифровка отчёта'!B25,Реклама!A:A,0)),0)</f>
        <v>0</v>
      </c>
      <c r="N25" s="91">
        <f>-(SUMIFS('Начисления и компенсации по тов'!N:N,'Начисления и компенсации по тов'!A:A,'Расшифровка отчёта'!B25,'Начисления и компенсации по тов'!C:C,"Услуги агентов"))</f>
        <v>0</v>
      </c>
      <c r="O25" s="68">
        <f t="shared" si="2"/>
        <v>0</v>
      </c>
      <c r="P25" s="18">
        <f t="shared" si="3"/>
        <v>0</v>
      </c>
      <c r="Q25" s="99">
        <f>IFERROR(INDEX(Себестоимость!B:B,MATCH('Расшифровка отчёта'!B25,Себестоимость!A:A,0)),0)</f>
        <v>0</v>
      </c>
      <c r="R25" s="99">
        <f t="shared" si="4"/>
        <v>0</v>
      </c>
      <c r="S25" s="95">
        <f t="shared" si="5"/>
        <v>0</v>
      </c>
      <c r="T25" s="95">
        <f t="shared" si="6"/>
        <v>0</v>
      </c>
    </row>
    <row r="26" spans="2:20" ht="15.75" customHeight="1" x14ac:dyDescent="0.3">
      <c r="B26" s="37" t="s">
        <v>43</v>
      </c>
      <c r="C26" s="90" t="s">
        <v>21</v>
      </c>
      <c r="D26" s="10">
        <f>SUMIFS('Начисления и компенсации по тов'!H:H,'Начисления и компенсации по тов'!A:A,'Расшифровка отчёта'!B26,'Начисления и компенсации по тов'!D:D,"Выручка")</f>
        <v>0</v>
      </c>
      <c r="E26" s="63">
        <f>SUMIFS('Начисления и компенсации по тов'!N:N,'Начисления и компенсации по тов'!A:A,'Расшифровка отчёта'!B26,'Начисления и компенсации по тов'!C:C,"Продажи")</f>
        <v>0</v>
      </c>
      <c r="F26" s="63">
        <f>-(SUMIFS('Начисления и компенсации по тов'!N:N,'Начисления и компенсации по тов'!A:A,'Расшифровка отчёта'!B26,'Начисления и компенсации по тов'!C:C,"Возвраты"))</f>
        <v>0</v>
      </c>
      <c r="G26" s="10">
        <f>SUMIFS('Начисления и компенсации по тов'!H:H,'Начисления и компенсации по тов'!A:A,'Расшифровка отчёта'!B26,'Начисления и компенсации по тов'!D:D,"Возврат выручки")</f>
        <v>0</v>
      </c>
      <c r="H26" s="63">
        <f>-(SUMIFS('Начисления и компенсации по тов'!N:N,'Начисления и компенсации по тов'!A:A,'Расшифровка отчёта'!B26,'Начисления и компенсации по тов'!C:C,"Услуги доставки"))</f>
        <v>0</v>
      </c>
      <c r="I26" s="63">
        <f t="shared" si="0"/>
        <v>0</v>
      </c>
      <c r="J26" s="63">
        <f>-(SUMIFS('Начисления и компенсации по тов'!N:N,'Начисления и компенсации по тов'!A:A,'Расшифровка отчёта'!B26,'Начисления и компенсации по тов'!C:C,"Вознаграждение Ozon"))</f>
        <v>0</v>
      </c>
      <c r="K26" s="63">
        <f t="shared" si="1"/>
        <v>0</v>
      </c>
      <c r="L26" s="63">
        <f>-(SUMIFS('Начисления и компенсации по тов'!N:N,'Начисления и компенсации по тов'!A:A,'Расшифровка отчёта'!B26,'Начисления и компенсации по тов'!C:C,"Продвижение и реклама"))</f>
        <v>0</v>
      </c>
      <c r="M26" s="91">
        <f>IFERROR(INDEX(Реклама!B:B,MATCH('Расшифровка отчёта'!B26,Реклама!A:A,0)),0)</f>
        <v>0</v>
      </c>
      <c r="N26" s="91">
        <f>-(SUMIFS('Начисления и компенсации по тов'!N:N,'Начисления и компенсации по тов'!A:A,'Расшифровка отчёта'!B26,'Начисления и компенсации по тов'!C:C,"Услуги агентов"))</f>
        <v>0</v>
      </c>
      <c r="O26" s="68">
        <f t="shared" si="2"/>
        <v>0</v>
      </c>
      <c r="P26" s="18">
        <f t="shared" si="3"/>
        <v>0</v>
      </c>
      <c r="Q26" s="99">
        <f>IFERROR(INDEX(Себестоимость!B:B,MATCH('Расшифровка отчёта'!B26,Себестоимость!A:A,0)),0)</f>
        <v>0</v>
      </c>
      <c r="R26" s="99">
        <f t="shared" si="4"/>
        <v>0</v>
      </c>
      <c r="S26" s="95">
        <f t="shared" si="5"/>
        <v>0</v>
      </c>
      <c r="T26" s="95">
        <f t="shared" si="6"/>
        <v>0</v>
      </c>
    </row>
    <row r="27" spans="2:20" ht="15.75" customHeight="1" x14ac:dyDescent="0.3">
      <c r="B27" s="37" t="s">
        <v>44</v>
      </c>
      <c r="C27" s="90" t="s">
        <v>21</v>
      </c>
      <c r="D27" s="10">
        <f>SUMIFS('Начисления и компенсации по тов'!H:H,'Начисления и компенсации по тов'!A:A,'Расшифровка отчёта'!B27,'Начисления и компенсации по тов'!D:D,"Выручка")</f>
        <v>0</v>
      </c>
      <c r="E27" s="63">
        <f>SUMIFS('Начисления и компенсации по тов'!N:N,'Начисления и компенсации по тов'!A:A,'Расшифровка отчёта'!B27,'Начисления и компенсации по тов'!C:C,"Продажи")</f>
        <v>0</v>
      </c>
      <c r="F27" s="63">
        <f>-(SUMIFS('Начисления и компенсации по тов'!N:N,'Начисления и компенсации по тов'!A:A,'Расшифровка отчёта'!B27,'Начисления и компенсации по тов'!C:C,"Возвраты"))</f>
        <v>0</v>
      </c>
      <c r="G27" s="10">
        <f>SUMIFS('Начисления и компенсации по тов'!H:H,'Начисления и компенсации по тов'!A:A,'Расшифровка отчёта'!B27,'Начисления и компенсации по тов'!D:D,"Возврат выручки")</f>
        <v>0</v>
      </c>
      <c r="H27" s="63">
        <f>-(SUMIFS('Начисления и компенсации по тов'!N:N,'Начисления и компенсации по тов'!A:A,'Расшифровка отчёта'!B27,'Начисления и компенсации по тов'!C:C,"Услуги доставки"))</f>
        <v>0</v>
      </c>
      <c r="I27" s="63">
        <f t="shared" si="0"/>
        <v>0</v>
      </c>
      <c r="J27" s="63">
        <f>-(SUMIFS('Начисления и компенсации по тов'!N:N,'Начисления и компенсации по тов'!A:A,'Расшифровка отчёта'!B27,'Начисления и компенсации по тов'!C:C,"Вознаграждение Ozon"))</f>
        <v>0</v>
      </c>
      <c r="K27" s="63">
        <f t="shared" si="1"/>
        <v>0</v>
      </c>
      <c r="L27" s="63">
        <f>-(SUMIFS('Начисления и компенсации по тов'!N:N,'Начисления и компенсации по тов'!A:A,'Расшифровка отчёта'!B27,'Начисления и компенсации по тов'!C:C,"Продвижение и реклама"))</f>
        <v>0</v>
      </c>
      <c r="M27" s="91">
        <f>IFERROR(INDEX(Реклама!B:B,MATCH('Расшифровка отчёта'!B27,Реклама!A:A,0)),0)</f>
        <v>0</v>
      </c>
      <c r="N27" s="91">
        <f>-(SUMIFS('Начисления и компенсации по тов'!N:N,'Начисления и компенсации по тов'!A:A,'Расшифровка отчёта'!B27,'Начисления и компенсации по тов'!C:C,"Услуги агентов"))</f>
        <v>0</v>
      </c>
      <c r="O27" s="68">
        <f t="shared" si="2"/>
        <v>0</v>
      </c>
      <c r="P27" s="18">
        <f t="shared" si="3"/>
        <v>0</v>
      </c>
      <c r="Q27" s="99">
        <f>IFERROR(INDEX(Себестоимость!B:B,MATCH('Расшифровка отчёта'!B27,Себестоимость!A:A,0)),0)</f>
        <v>0</v>
      </c>
      <c r="R27" s="99">
        <f t="shared" si="4"/>
        <v>0</v>
      </c>
      <c r="S27" s="95">
        <f t="shared" si="5"/>
        <v>0</v>
      </c>
      <c r="T27" s="95">
        <f t="shared" si="6"/>
        <v>0</v>
      </c>
    </row>
    <row r="28" spans="2:20" ht="15.75" customHeight="1" x14ac:dyDescent="0.3">
      <c r="B28" s="37" t="s">
        <v>45</v>
      </c>
      <c r="C28" s="90" t="s">
        <v>21</v>
      </c>
      <c r="D28" s="10">
        <f>SUMIFS('Начисления и компенсации по тов'!H:H,'Начисления и компенсации по тов'!A:A,'Расшифровка отчёта'!B28,'Начисления и компенсации по тов'!D:D,"Выручка")</f>
        <v>0</v>
      </c>
      <c r="E28" s="63">
        <f>SUMIFS('Начисления и компенсации по тов'!N:N,'Начисления и компенсации по тов'!A:A,'Расшифровка отчёта'!B28,'Начисления и компенсации по тов'!C:C,"Продажи")</f>
        <v>0</v>
      </c>
      <c r="F28" s="63">
        <f>-(SUMIFS('Начисления и компенсации по тов'!N:N,'Начисления и компенсации по тов'!A:A,'Расшифровка отчёта'!B28,'Начисления и компенсации по тов'!C:C,"Возвраты"))</f>
        <v>0</v>
      </c>
      <c r="G28" s="10">
        <f>SUMIFS('Начисления и компенсации по тов'!H:H,'Начисления и компенсации по тов'!A:A,'Расшифровка отчёта'!B28,'Начисления и компенсации по тов'!D:D,"Возврат выручки")</f>
        <v>0</v>
      </c>
      <c r="H28" s="63">
        <f>-(SUMIFS('Начисления и компенсации по тов'!N:N,'Начисления и компенсации по тов'!A:A,'Расшифровка отчёта'!B28,'Начисления и компенсации по тов'!C:C,"Услуги доставки"))</f>
        <v>0</v>
      </c>
      <c r="I28" s="63">
        <f t="shared" si="0"/>
        <v>0</v>
      </c>
      <c r="J28" s="63">
        <f>-(SUMIFS('Начисления и компенсации по тов'!N:N,'Начисления и компенсации по тов'!A:A,'Расшифровка отчёта'!B28,'Начисления и компенсации по тов'!C:C,"Вознаграждение Ozon"))</f>
        <v>0</v>
      </c>
      <c r="K28" s="63">
        <f t="shared" si="1"/>
        <v>0</v>
      </c>
      <c r="L28" s="63">
        <f>-(SUMIFS('Начисления и компенсации по тов'!N:N,'Начисления и компенсации по тов'!A:A,'Расшифровка отчёта'!B28,'Начисления и компенсации по тов'!C:C,"Продвижение и реклама"))</f>
        <v>0</v>
      </c>
      <c r="M28" s="91">
        <f>IFERROR(INDEX(Реклама!B:B,MATCH('Расшифровка отчёта'!B28,Реклама!A:A,0)),0)</f>
        <v>0</v>
      </c>
      <c r="N28" s="91">
        <f>-(SUMIFS('Начисления и компенсации по тов'!N:N,'Начисления и компенсации по тов'!A:A,'Расшифровка отчёта'!B28,'Начисления и компенсации по тов'!C:C,"Услуги агентов"))</f>
        <v>0</v>
      </c>
      <c r="O28" s="68">
        <f t="shared" si="2"/>
        <v>0</v>
      </c>
      <c r="P28" s="18">
        <f t="shared" si="3"/>
        <v>0</v>
      </c>
      <c r="Q28" s="99">
        <f>IFERROR(INDEX(Себестоимость!B:B,MATCH('Расшифровка отчёта'!B28,Себестоимость!A:A,0)),0)</f>
        <v>0</v>
      </c>
      <c r="R28" s="99">
        <f t="shared" si="4"/>
        <v>0</v>
      </c>
      <c r="S28" s="95">
        <f t="shared" si="5"/>
        <v>0</v>
      </c>
      <c r="T28" s="95">
        <f t="shared" si="6"/>
        <v>0</v>
      </c>
    </row>
    <row r="29" spans="2:20" ht="15.75" customHeight="1" x14ac:dyDescent="0.3">
      <c r="B29" s="37" t="s">
        <v>46</v>
      </c>
      <c r="C29" s="90" t="s">
        <v>21</v>
      </c>
      <c r="D29" s="10">
        <f>SUMIFS('Начисления и компенсации по тов'!H:H,'Начисления и компенсации по тов'!A:A,'Расшифровка отчёта'!B29,'Начисления и компенсации по тов'!D:D,"Выручка")</f>
        <v>0</v>
      </c>
      <c r="E29" s="63">
        <f>SUMIFS('Начисления и компенсации по тов'!N:N,'Начисления и компенсации по тов'!A:A,'Расшифровка отчёта'!B29,'Начисления и компенсации по тов'!C:C,"Продажи")</f>
        <v>0</v>
      </c>
      <c r="F29" s="63">
        <f>-(SUMIFS('Начисления и компенсации по тов'!N:N,'Начисления и компенсации по тов'!A:A,'Расшифровка отчёта'!B29,'Начисления и компенсации по тов'!C:C,"Возвраты"))</f>
        <v>0</v>
      </c>
      <c r="G29" s="10">
        <f>SUMIFS('Начисления и компенсации по тов'!H:H,'Начисления и компенсации по тов'!A:A,'Расшифровка отчёта'!B29,'Начисления и компенсации по тов'!D:D,"Возврат выручки")</f>
        <v>0</v>
      </c>
      <c r="H29" s="63">
        <f>-(SUMIFS('Начисления и компенсации по тов'!N:N,'Начисления и компенсации по тов'!A:A,'Расшифровка отчёта'!B29,'Начисления и компенсации по тов'!C:C,"Услуги доставки"))</f>
        <v>0</v>
      </c>
      <c r="I29" s="63">
        <f t="shared" si="0"/>
        <v>0</v>
      </c>
      <c r="J29" s="63">
        <f>-(SUMIFS('Начисления и компенсации по тов'!N:N,'Начисления и компенсации по тов'!A:A,'Расшифровка отчёта'!B29,'Начисления и компенсации по тов'!C:C,"Вознаграждение Ozon"))</f>
        <v>0</v>
      </c>
      <c r="K29" s="63">
        <f t="shared" si="1"/>
        <v>0</v>
      </c>
      <c r="L29" s="63">
        <f>-(SUMIFS('Начисления и компенсации по тов'!N:N,'Начисления и компенсации по тов'!A:A,'Расшифровка отчёта'!B29,'Начисления и компенсации по тов'!C:C,"Продвижение и реклама"))</f>
        <v>0</v>
      </c>
      <c r="M29" s="91">
        <f>IFERROR(INDEX(Реклама!B:B,MATCH('Расшифровка отчёта'!B29,Реклама!A:A,0)),0)</f>
        <v>0</v>
      </c>
      <c r="N29" s="91">
        <f>-(SUMIFS('Начисления и компенсации по тов'!N:N,'Начисления и компенсации по тов'!A:A,'Расшифровка отчёта'!B29,'Начисления и компенсации по тов'!C:C,"Услуги агентов"))</f>
        <v>0</v>
      </c>
      <c r="O29" s="68">
        <f t="shared" si="2"/>
        <v>0</v>
      </c>
      <c r="P29" s="18">
        <f t="shared" si="3"/>
        <v>0</v>
      </c>
      <c r="Q29" s="99">
        <f>IFERROR(INDEX(Себестоимость!B:B,MATCH('Расшифровка отчёта'!B29,Себестоимость!A:A,0)),0)</f>
        <v>0</v>
      </c>
      <c r="R29" s="99">
        <f t="shared" si="4"/>
        <v>0</v>
      </c>
      <c r="S29" s="95">
        <f t="shared" si="5"/>
        <v>0</v>
      </c>
      <c r="T29" s="95">
        <f t="shared" si="6"/>
        <v>0</v>
      </c>
    </row>
    <row r="30" spans="2:20" ht="15.75" customHeight="1" x14ac:dyDescent="0.3">
      <c r="B30" s="37" t="s">
        <v>47</v>
      </c>
      <c r="C30" s="90" t="s">
        <v>21</v>
      </c>
      <c r="D30" s="10">
        <f>SUMIFS('Начисления и компенсации по тов'!H:H,'Начисления и компенсации по тов'!A:A,'Расшифровка отчёта'!B30,'Начисления и компенсации по тов'!D:D,"Выручка")</f>
        <v>0</v>
      </c>
      <c r="E30" s="63">
        <f>SUMIFS('Начисления и компенсации по тов'!N:N,'Начисления и компенсации по тов'!A:A,'Расшифровка отчёта'!B30,'Начисления и компенсации по тов'!C:C,"Продажи")</f>
        <v>0</v>
      </c>
      <c r="F30" s="63">
        <f>-(SUMIFS('Начисления и компенсации по тов'!N:N,'Начисления и компенсации по тов'!A:A,'Расшифровка отчёта'!B30,'Начисления и компенсации по тов'!C:C,"Возвраты"))</f>
        <v>0</v>
      </c>
      <c r="G30" s="10">
        <f>SUMIFS('Начисления и компенсации по тов'!H:H,'Начисления и компенсации по тов'!A:A,'Расшифровка отчёта'!B30,'Начисления и компенсации по тов'!D:D,"Возврат выручки")</f>
        <v>0</v>
      </c>
      <c r="H30" s="63">
        <f>-(SUMIFS('Начисления и компенсации по тов'!N:N,'Начисления и компенсации по тов'!A:A,'Расшифровка отчёта'!B30,'Начисления и компенсации по тов'!C:C,"Услуги доставки"))</f>
        <v>0</v>
      </c>
      <c r="I30" s="63">
        <f t="shared" si="0"/>
        <v>0</v>
      </c>
      <c r="J30" s="63">
        <f>-(SUMIFS('Начисления и компенсации по тов'!N:N,'Начисления и компенсации по тов'!A:A,'Расшифровка отчёта'!B30,'Начисления и компенсации по тов'!C:C,"Вознаграждение Ozon"))</f>
        <v>0</v>
      </c>
      <c r="K30" s="63">
        <f t="shared" si="1"/>
        <v>0</v>
      </c>
      <c r="L30" s="63">
        <f>-(SUMIFS('Начисления и компенсации по тов'!N:N,'Начисления и компенсации по тов'!A:A,'Расшифровка отчёта'!B30,'Начисления и компенсации по тов'!C:C,"Продвижение и реклама"))</f>
        <v>0</v>
      </c>
      <c r="M30" s="91">
        <f>IFERROR(INDEX(Реклама!B:B,MATCH('Расшифровка отчёта'!B30,Реклама!A:A,0)),0)</f>
        <v>0</v>
      </c>
      <c r="N30" s="91">
        <f>-(SUMIFS('Начисления и компенсации по тов'!N:N,'Начисления и компенсации по тов'!A:A,'Расшифровка отчёта'!B30,'Начисления и компенсации по тов'!C:C,"Услуги агентов"))</f>
        <v>0</v>
      </c>
      <c r="O30" s="68">
        <f t="shared" si="2"/>
        <v>0</v>
      </c>
      <c r="P30" s="18">
        <f t="shared" si="3"/>
        <v>0</v>
      </c>
      <c r="Q30" s="99">
        <f>IFERROR(INDEX(Себестоимость!B:B,MATCH('Расшифровка отчёта'!B30,Себестоимость!A:A,0)),0)</f>
        <v>0</v>
      </c>
      <c r="R30" s="99">
        <f t="shared" si="4"/>
        <v>0</v>
      </c>
      <c r="S30" s="95">
        <f t="shared" si="5"/>
        <v>0</v>
      </c>
      <c r="T30" s="95">
        <f t="shared" si="6"/>
        <v>0</v>
      </c>
    </row>
    <row r="31" spans="2:20" ht="15.75" customHeight="1" x14ac:dyDescent="0.3">
      <c r="B31" s="37" t="s">
        <v>48</v>
      </c>
      <c r="C31" s="90" t="s">
        <v>21</v>
      </c>
      <c r="D31" s="10">
        <f>SUMIFS('Начисления и компенсации по тов'!H:H,'Начисления и компенсации по тов'!A:A,'Расшифровка отчёта'!B31,'Начисления и компенсации по тов'!D:D,"Выручка")</f>
        <v>0</v>
      </c>
      <c r="E31" s="63">
        <f>SUMIFS('Начисления и компенсации по тов'!N:N,'Начисления и компенсации по тов'!A:A,'Расшифровка отчёта'!B31,'Начисления и компенсации по тов'!C:C,"Продажи")</f>
        <v>0</v>
      </c>
      <c r="F31" s="63">
        <f>-(SUMIFS('Начисления и компенсации по тов'!N:N,'Начисления и компенсации по тов'!A:A,'Расшифровка отчёта'!B31,'Начисления и компенсации по тов'!C:C,"Возвраты"))</f>
        <v>0</v>
      </c>
      <c r="G31" s="10">
        <f>SUMIFS('Начисления и компенсации по тов'!H:H,'Начисления и компенсации по тов'!A:A,'Расшифровка отчёта'!B31,'Начисления и компенсации по тов'!D:D,"Возврат выручки")</f>
        <v>0</v>
      </c>
      <c r="H31" s="63">
        <f>-(SUMIFS('Начисления и компенсации по тов'!N:N,'Начисления и компенсации по тов'!A:A,'Расшифровка отчёта'!B31,'Начисления и компенсации по тов'!C:C,"Услуги доставки"))</f>
        <v>0</v>
      </c>
      <c r="I31" s="63">
        <f t="shared" si="0"/>
        <v>0</v>
      </c>
      <c r="J31" s="63">
        <f>-(SUMIFS('Начисления и компенсации по тов'!N:N,'Начисления и компенсации по тов'!A:A,'Расшифровка отчёта'!B31,'Начисления и компенсации по тов'!C:C,"Вознаграждение Ozon"))</f>
        <v>0</v>
      </c>
      <c r="K31" s="63">
        <f t="shared" si="1"/>
        <v>0</v>
      </c>
      <c r="L31" s="63">
        <f>-(SUMIFS('Начисления и компенсации по тов'!N:N,'Начисления и компенсации по тов'!A:A,'Расшифровка отчёта'!B31,'Начисления и компенсации по тов'!C:C,"Продвижение и реклама"))</f>
        <v>0</v>
      </c>
      <c r="M31" s="91">
        <f>IFERROR(INDEX(Реклама!B:B,MATCH('Расшифровка отчёта'!B31,Реклама!A:A,0)),0)</f>
        <v>0</v>
      </c>
      <c r="N31" s="91">
        <f>-(SUMIFS('Начисления и компенсации по тов'!N:N,'Начисления и компенсации по тов'!A:A,'Расшифровка отчёта'!B31,'Начисления и компенсации по тов'!C:C,"Услуги агентов"))</f>
        <v>0</v>
      </c>
      <c r="O31" s="68">
        <f t="shared" si="2"/>
        <v>0</v>
      </c>
      <c r="P31" s="18">
        <f t="shared" si="3"/>
        <v>0</v>
      </c>
      <c r="Q31" s="99">
        <f>IFERROR(INDEX(Себестоимость!B:B,MATCH('Расшифровка отчёта'!B31,Себестоимость!A:A,0)),0)</f>
        <v>0</v>
      </c>
      <c r="R31" s="99">
        <f t="shared" si="4"/>
        <v>0</v>
      </c>
      <c r="S31" s="95">
        <f t="shared" si="5"/>
        <v>0</v>
      </c>
      <c r="T31" s="95">
        <f t="shared" si="6"/>
        <v>0</v>
      </c>
    </row>
    <row r="32" spans="2:20" ht="15.75" customHeight="1" x14ac:dyDescent="0.3">
      <c r="B32" s="37" t="s">
        <v>49</v>
      </c>
      <c r="C32" s="90" t="s">
        <v>21</v>
      </c>
      <c r="D32" s="10">
        <f>SUMIFS('Начисления и компенсации по тов'!H:H,'Начисления и компенсации по тов'!A:A,'Расшифровка отчёта'!B32,'Начисления и компенсации по тов'!D:D,"Выручка")</f>
        <v>0</v>
      </c>
      <c r="E32" s="63">
        <f>SUMIFS('Начисления и компенсации по тов'!N:N,'Начисления и компенсации по тов'!A:A,'Расшифровка отчёта'!B32,'Начисления и компенсации по тов'!C:C,"Продажи")</f>
        <v>0</v>
      </c>
      <c r="F32" s="63">
        <f>-(SUMIFS('Начисления и компенсации по тов'!N:N,'Начисления и компенсации по тов'!A:A,'Расшифровка отчёта'!B32,'Начисления и компенсации по тов'!C:C,"Возвраты"))</f>
        <v>0</v>
      </c>
      <c r="G32" s="10">
        <f>SUMIFS('Начисления и компенсации по тов'!H:H,'Начисления и компенсации по тов'!A:A,'Расшифровка отчёта'!B32,'Начисления и компенсации по тов'!D:D,"Возврат выручки")</f>
        <v>0</v>
      </c>
      <c r="H32" s="63">
        <f>-(SUMIFS('Начисления и компенсации по тов'!N:N,'Начисления и компенсации по тов'!A:A,'Расшифровка отчёта'!B32,'Начисления и компенсации по тов'!C:C,"Услуги доставки"))</f>
        <v>0</v>
      </c>
      <c r="I32" s="63">
        <f t="shared" si="0"/>
        <v>0</v>
      </c>
      <c r="J32" s="63">
        <f>-(SUMIFS('Начисления и компенсации по тов'!N:N,'Начисления и компенсации по тов'!A:A,'Расшифровка отчёта'!B32,'Начисления и компенсации по тов'!C:C,"Вознаграждение Ozon"))</f>
        <v>0</v>
      </c>
      <c r="K32" s="63">
        <f t="shared" si="1"/>
        <v>0</v>
      </c>
      <c r="L32" s="63">
        <f>-(SUMIFS('Начисления и компенсации по тов'!N:N,'Начисления и компенсации по тов'!A:A,'Расшифровка отчёта'!B32,'Начисления и компенсации по тов'!C:C,"Продвижение и реклама"))</f>
        <v>0</v>
      </c>
      <c r="M32" s="91">
        <f>IFERROR(INDEX(Реклама!B:B,MATCH('Расшифровка отчёта'!B32,Реклама!A:A,0)),0)</f>
        <v>0</v>
      </c>
      <c r="N32" s="91">
        <f>-(SUMIFS('Начисления и компенсации по тов'!N:N,'Начисления и компенсации по тов'!A:A,'Расшифровка отчёта'!B32,'Начисления и компенсации по тов'!C:C,"Услуги агентов"))</f>
        <v>0</v>
      </c>
      <c r="O32" s="68">
        <f t="shared" si="2"/>
        <v>0</v>
      </c>
      <c r="P32" s="18">
        <f t="shared" si="3"/>
        <v>0</v>
      </c>
      <c r="Q32" s="99">
        <f>IFERROR(INDEX(Себестоимость!B:B,MATCH('Расшифровка отчёта'!B32,Себестоимость!A:A,0)),0)</f>
        <v>0</v>
      </c>
      <c r="R32" s="99">
        <f t="shared" si="4"/>
        <v>0</v>
      </c>
      <c r="S32" s="95">
        <f t="shared" si="5"/>
        <v>0</v>
      </c>
      <c r="T32" s="95">
        <f t="shared" si="6"/>
        <v>0</v>
      </c>
    </row>
    <row r="33" spans="2:20" ht="15.75" customHeight="1" x14ac:dyDescent="0.3">
      <c r="B33" s="37" t="s">
        <v>50</v>
      </c>
      <c r="C33" s="90" t="s">
        <v>21</v>
      </c>
      <c r="D33" s="10">
        <f>SUMIFS('Начисления и компенсации по тов'!H:H,'Начисления и компенсации по тов'!A:A,'Расшифровка отчёта'!B33,'Начисления и компенсации по тов'!D:D,"Выручка")</f>
        <v>0</v>
      </c>
      <c r="E33" s="63">
        <f>SUMIFS('Начисления и компенсации по тов'!N:N,'Начисления и компенсации по тов'!A:A,'Расшифровка отчёта'!B33,'Начисления и компенсации по тов'!C:C,"Продажи")</f>
        <v>0</v>
      </c>
      <c r="F33" s="63">
        <f>-(SUMIFS('Начисления и компенсации по тов'!N:N,'Начисления и компенсации по тов'!A:A,'Расшифровка отчёта'!B33,'Начисления и компенсации по тов'!C:C,"Возвраты"))</f>
        <v>0</v>
      </c>
      <c r="G33" s="10">
        <f>SUMIFS('Начисления и компенсации по тов'!H:H,'Начисления и компенсации по тов'!A:A,'Расшифровка отчёта'!B33,'Начисления и компенсации по тов'!D:D,"Возврат выручки")</f>
        <v>0</v>
      </c>
      <c r="H33" s="63">
        <f>-(SUMIFS('Начисления и компенсации по тов'!N:N,'Начисления и компенсации по тов'!A:A,'Расшифровка отчёта'!B33,'Начисления и компенсации по тов'!C:C,"Услуги доставки"))</f>
        <v>0</v>
      </c>
      <c r="I33" s="63">
        <f t="shared" si="0"/>
        <v>0</v>
      </c>
      <c r="J33" s="63">
        <f>-(SUMIFS('Начисления и компенсации по тов'!N:N,'Начисления и компенсации по тов'!A:A,'Расшифровка отчёта'!B33,'Начисления и компенсации по тов'!C:C,"Вознаграждение Ozon"))</f>
        <v>0</v>
      </c>
      <c r="K33" s="63">
        <f t="shared" si="1"/>
        <v>0</v>
      </c>
      <c r="L33" s="63">
        <f>-(SUMIFS('Начисления и компенсации по тов'!N:N,'Начисления и компенсации по тов'!A:A,'Расшифровка отчёта'!B33,'Начисления и компенсации по тов'!C:C,"Продвижение и реклама"))</f>
        <v>0</v>
      </c>
      <c r="M33" s="91">
        <f>IFERROR(INDEX(Реклама!B:B,MATCH('Расшифровка отчёта'!B33,Реклама!A:A,0)),0)</f>
        <v>0</v>
      </c>
      <c r="N33" s="91">
        <f>-(SUMIFS('Начисления и компенсации по тов'!N:N,'Начисления и компенсации по тов'!A:A,'Расшифровка отчёта'!B33,'Начисления и компенсации по тов'!C:C,"Услуги агентов"))</f>
        <v>0</v>
      </c>
      <c r="O33" s="68">
        <f t="shared" si="2"/>
        <v>0</v>
      </c>
      <c r="P33" s="18">
        <f t="shared" si="3"/>
        <v>0</v>
      </c>
      <c r="Q33" s="99">
        <f>IFERROR(INDEX(Себестоимость!B:B,MATCH('Расшифровка отчёта'!B33,Себестоимость!A:A,0)),0)</f>
        <v>0</v>
      </c>
      <c r="R33" s="99">
        <f t="shared" si="4"/>
        <v>0</v>
      </c>
      <c r="S33" s="95">
        <f t="shared" si="5"/>
        <v>0</v>
      </c>
      <c r="T33" s="95">
        <f t="shared" si="6"/>
        <v>0</v>
      </c>
    </row>
    <row r="34" spans="2:20" ht="15.75" customHeight="1" x14ac:dyDescent="0.3">
      <c r="B34" s="37" t="s">
        <v>51</v>
      </c>
      <c r="C34" s="90" t="s">
        <v>21</v>
      </c>
      <c r="D34" s="10">
        <f>SUMIFS('Начисления и компенсации по тов'!H:H,'Начисления и компенсации по тов'!A:A,'Расшифровка отчёта'!B34,'Начисления и компенсации по тов'!D:D,"Выручка")</f>
        <v>0</v>
      </c>
      <c r="E34" s="63">
        <f>SUMIFS('Начисления и компенсации по тов'!N:N,'Начисления и компенсации по тов'!A:A,'Расшифровка отчёта'!B34,'Начисления и компенсации по тов'!C:C,"Продажи")</f>
        <v>0</v>
      </c>
      <c r="F34" s="63">
        <f>-(SUMIFS('Начисления и компенсации по тов'!N:N,'Начисления и компенсации по тов'!A:A,'Расшифровка отчёта'!B34,'Начисления и компенсации по тов'!C:C,"Возвраты"))</f>
        <v>0</v>
      </c>
      <c r="G34" s="10">
        <f>SUMIFS('Начисления и компенсации по тов'!H:H,'Начисления и компенсации по тов'!A:A,'Расшифровка отчёта'!B34,'Начисления и компенсации по тов'!D:D,"Возврат выручки")</f>
        <v>0</v>
      </c>
      <c r="H34" s="63">
        <f>-(SUMIFS('Начисления и компенсации по тов'!N:N,'Начисления и компенсации по тов'!A:A,'Расшифровка отчёта'!B34,'Начисления и компенсации по тов'!C:C,"Услуги доставки"))</f>
        <v>0</v>
      </c>
      <c r="I34" s="63">
        <f t="shared" si="0"/>
        <v>0</v>
      </c>
      <c r="J34" s="63">
        <f>-(SUMIFS('Начисления и компенсации по тов'!N:N,'Начисления и компенсации по тов'!A:A,'Расшифровка отчёта'!B34,'Начисления и компенсации по тов'!C:C,"Вознаграждение Ozon"))</f>
        <v>0</v>
      </c>
      <c r="K34" s="63">
        <f t="shared" si="1"/>
        <v>0</v>
      </c>
      <c r="L34" s="63">
        <f>-(SUMIFS('Начисления и компенсации по тов'!N:N,'Начисления и компенсации по тов'!A:A,'Расшифровка отчёта'!B34,'Начисления и компенсации по тов'!C:C,"Продвижение и реклама"))</f>
        <v>0</v>
      </c>
      <c r="M34" s="91">
        <f>IFERROR(INDEX(Реклама!B:B,MATCH('Расшифровка отчёта'!B34,Реклама!A:A,0)),0)</f>
        <v>0</v>
      </c>
      <c r="N34" s="91">
        <f>-(SUMIFS('Начисления и компенсации по тов'!N:N,'Начисления и компенсации по тов'!A:A,'Расшифровка отчёта'!B34,'Начисления и компенсации по тов'!C:C,"Услуги агентов"))</f>
        <v>0</v>
      </c>
      <c r="O34" s="68">
        <f t="shared" si="2"/>
        <v>0</v>
      </c>
      <c r="P34" s="18">
        <f t="shared" si="3"/>
        <v>0</v>
      </c>
      <c r="Q34" s="99">
        <f>IFERROR(INDEX(Себестоимость!B:B,MATCH('Расшифровка отчёта'!B34,Себестоимость!A:A,0)),0)</f>
        <v>0</v>
      </c>
      <c r="R34" s="99">
        <f t="shared" si="4"/>
        <v>0</v>
      </c>
      <c r="S34" s="95">
        <f t="shared" si="5"/>
        <v>0</v>
      </c>
      <c r="T34" s="95">
        <f t="shared" si="6"/>
        <v>0</v>
      </c>
    </row>
    <row r="35" spans="2:20" ht="15.75" customHeight="1" x14ac:dyDescent="0.3">
      <c r="B35" s="37" t="s">
        <v>52</v>
      </c>
      <c r="C35" s="90" t="s">
        <v>21</v>
      </c>
      <c r="D35" s="10">
        <f>SUMIFS('Начисления и компенсации по тов'!H:H,'Начисления и компенсации по тов'!A:A,'Расшифровка отчёта'!B35,'Начисления и компенсации по тов'!D:D,"Выручка")</f>
        <v>0</v>
      </c>
      <c r="E35" s="63">
        <f>SUMIFS('Начисления и компенсации по тов'!N:N,'Начисления и компенсации по тов'!A:A,'Расшифровка отчёта'!B35,'Начисления и компенсации по тов'!C:C,"Продажи")</f>
        <v>0</v>
      </c>
      <c r="F35" s="63">
        <f>-(SUMIFS('Начисления и компенсации по тов'!N:N,'Начисления и компенсации по тов'!A:A,'Расшифровка отчёта'!B35,'Начисления и компенсации по тов'!C:C,"Возвраты"))</f>
        <v>0</v>
      </c>
      <c r="G35" s="10">
        <f>SUMIFS('Начисления и компенсации по тов'!H:H,'Начисления и компенсации по тов'!A:A,'Расшифровка отчёта'!B35,'Начисления и компенсации по тов'!D:D,"Возврат выручки")</f>
        <v>0</v>
      </c>
      <c r="H35" s="63">
        <f>-(SUMIFS('Начисления и компенсации по тов'!N:N,'Начисления и компенсации по тов'!A:A,'Расшифровка отчёта'!B35,'Начисления и компенсации по тов'!C:C,"Услуги доставки"))</f>
        <v>0</v>
      </c>
      <c r="I35" s="63">
        <f t="shared" si="0"/>
        <v>0</v>
      </c>
      <c r="J35" s="63">
        <f>-(SUMIFS('Начисления и компенсации по тов'!N:N,'Начисления и компенсации по тов'!A:A,'Расшифровка отчёта'!B35,'Начисления и компенсации по тов'!C:C,"Вознаграждение Ozon"))</f>
        <v>0</v>
      </c>
      <c r="K35" s="63">
        <f t="shared" si="1"/>
        <v>0</v>
      </c>
      <c r="L35" s="63">
        <f>-(SUMIFS('Начисления и компенсации по тов'!N:N,'Начисления и компенсации по тов'!A:A,'Расшифровка отчёта'!B35,'Начисления и компенсации по тов'!C:C,"Продвижение и реклама"))</f>
        <v>0</v>
      </c>
      <c r="M35" s="91">
        <f>IFERROR(INDEX(Реклама!B:B,MATCH('Расшифровка отчёта'!B35,Реклама!A:A,0)),0)</f>
        <v>0</v>
      </c>
      <c r="N35" s="91">
        <f>-(SUMIFS('Начисления и компенсации по тов'!N:N,'Начисления и компенсации по тов'!A:A,'Расшифровка отчёта'!B35,'Начисления и компенсации по тов'!C:C,"Услуги агентов"))</f>
        <v>0</v>
      </c>
      <c r="O35" s="68">
        <f t="shared" si="2"/>
        <v>0</v>
      </c>
      <c r="P35" s="18">
        <f t="shared" si="3"/>
        <v>0</v>
      </c>
      <c r="Q35" s="99">
        <f>IFERROR(INDEX(Себестоимость!B:B,MATCH('Расшифровка отчёта'!B35,Себестоимость!A:A,0)),0)</f>
        <v>0</v>
      </c>
      <c r="R35" s="99">
        <f t="shared" si="4"/>
        <v>0</v>
      </c>
      <c r="S35" s="95">
        <f t="shared" si="5"/>
        <v>0</v>
      </c>
      <c r="T35" s="95">
        <f t="shared" si="6"/>
        <v>0</v>
      </c>
    </row>
    <row r="36" spans="2:20" ht="15.75" customHeight="1" x14ac:dyDescent="0.3">
      <c r="B36" s="37" t="s">
        <v>53</v>
      </c>
      <c r="C36" s="90" t="s">
        <v>21</v>
      </c>
      <c r="D36" s="10">
        <f>SUMIFS('Начисления и компенсации по тов'!H:H,'Начисления и компенсации по тов'!A:A,'Расшифровка отчёта'!B36,'Начисления и компенсации по тов'!D:D,"Выручка")</f>
        <v>0</v>
      </c>
      <c r="E36" s="63">
        <f>SUMIFS('Начисления и компенсации по тов'!N:N,'Начисления и компенсации по тов'!A:A,'Расшифровка отчёта'!B36,'Начисления и компенсации по тов'!C:C,"Продажи")</f>
        <v>0</v>
      </c>
      <c r="F36" s="63">
        <f>-(SUMIFS('Начисления и компенсации по тов'!N:N,'Начисления и компенсации по тов'!A:A,'Расшифровка отчёта'!B36,'Начисления и компенсации по тов'!C:C,"Возвраты"))</f>
        <v>0</v>
      </c>
      <c r="G36" s="10">
        <f>SUMIFS('Начисления и компенсации по тов'!H:H,'Начисления и компенсации по тов'!A:A,'Расшифровка отчёта'!B36,'Начисления и компенсации по тов'!D:D,"Возврат выручки")</f>
        <v>0</v>
      </c>
      <c r="H36" s="63">
        <f>-(SUMIFS('Начисления и компенсации по тов'!N:N,'Начисления и компенсации по тов'!A:A,'Расшифровка отчёта'!B36,'Начисления и компенсации по тов'!C:C,"Услуги доставки"))</f>
        <v>0</v>
      </c>
      <c r="I36" s="63">
        <f t="shared" si="0"/>
        <v>0</v>
      </c>
      <c r="J36" s="63">
        <f>-(SUMIFS('Начисления и компенсации по тов'!N:N,'Начисления и компенсации по тов'!A:A,'Расшифровка отчёта'!B36,'Начисления и компенсации по тов'!C:C,"Вознаграждение Ozon"))</f>
        <v>0</v>
      </c>
      <c r="K36" s="63">
        <f t="shared" si="1"/>
        <v>0</v>
      </c>
      <c r="L36" s="63">
        <f>-(SUMIFS('Начисления и компенсации по тов'!N:N,'Начисления и компенсации по тов'!A:A,'Расшифровка отчёта'!B36,'Начисления и компенсации по тов'!C:C,"Продвижение и реклама"))</f>
        <v>0</v>
      </c>
      <c r="M36" s="91">
        <f>IFERROR(INDEX(Реклама!B:B,MATCH('Расшифровка отчёта'!B36,Реклама!A:A,0)),0)</f>
        <v>0</v>
      </c>
      <c r="N36" s="91">
        <f>-(SUMIFS('Начисления и компенсации по тов'!N:N,'Начисления и компенсации по тов'!A:A,'Расшифровка отчёта'!B36,'Начисления и компенсации по тов'!C:C,"Услуги агентов"))</f>
        <v>0</v>
      </c>
      <c r="O36" s="68">
        <f t="shared" si="2"/>
        <v>0</v>
      </c>
      <c r="P36" s="18">
        <f t="shared" si="3"/>
        <v>0</v>
      </c>
      <c r="Q36" s="99">
        <f>IFERROR(INDEX(Себестоимость!B:B,MATCH('Расшифровка отчёта'!B36,Себестоимость!A:A,0)),0)</f>
        <v>0</v>
      </c>
      <c r="R36" s="99">
        <f t="shared" si="4"/>
        <v>0</v>
      </c>
      <c r="S36" s="95">
        <f t="shared" si="5"/>
        <v>0</v>
      </c>
      <c r="T36" s="95">
        <f t="shared" si="6"/>
        <v>0</v>
      </c>
    </row>
    <row r="37" spans="2:20" ht="15.75" customHeight="1" x14ac:dyDescent="0.3">
      <c r="B37" s="37" t="s">
        <v>54</v>
      </c>
      <c r="C37" s="90" t="s">
        <v>21</v>
      </c>
      <c r="D37" s="10">
        <f>SUMIFS('Начисления и компенсации по тов'!H:H,'Начисления и компенсации по тов'!A:A,'Расшифровка отчёта'!B37,'Начисления и компенсации по тов'!D:D,"Выручка")</f>
        <v>0</v>
      </c>
      <c r="E37" s="63">
        <f>SUMIFS('Начисления и компенсации по тов'!N:N,'Начисления и компенсации по тов'!A:A,'Расшифровка отчёта'!B37,'Начисления и компенсации по тов'!C:C,"Продажи")</f>
        <v>0</v>
      </c>
      <c r="F37" s="63">
        <f>-(SUMIFS('Начисления и компенсации по тов'!N:N,'Начисления и компенсации по тов'!A:A,'Расшифровка отчёта'!B37,'Начисления и компенсации по тов'!C:C,"Возвраты"))</f>
        <v>0</v>
      </c>
      <c r="G37" s="10">
        <f>SUMIFS('Начисления и компенсации по тов'!H:H,'Начисления и компенсации по тов'!A:A,'Расшифровка отчёта'!B37,'Начисления и компенсации по тов'!D:D,"Возврат выручки")</f>
        <v>0</v>
      </c>
      <c r="H37" s="63">
        <f>-(SUMIFS('Начисления и компенсации по тов'!N:N,'Начисления и компенсации по тов'!A:A,'Расшифровка отчёта'!B37,'Начисления и компенсации по тов'!C:C,"Услуги доставки"))</f>
        <v>0</v>
      </c>
      <c r="I37" s="63">
        <f t="shared" si="0"/>
        <v>0</v>
      </c>
      <c r="J37" s="63">
        <f>-(SUMIFS('Начисления и компенсации по тов'!N:N,'Начисления и компенсации по тов'!A:A,'Расшифровка отчёта'!B37,'Начисления и компенсации по тов'!C:C,"Вознаграждение Ozon"))</f>
        <v>0</v>
      </c>
      <c r="K37" s="63">
        <f t="shared" si="1"/>
        <v>0</v>
      </c>
      <c r="L37" s="63">
        <f>-(SUMIFS('Начисления и компенсации по тов'!N:N,'Начисления и компенсации по тов'!A:A,'Расшифровка отчёта'!B37,'Начисления и компенсации по тов'!C:C,"Продвижение и реклама"))</f>
        <v>0</v>
      </c>
      <c r="M37" s="91">
        <f>IFERROR(INDEX(Реклама!B:B,MATCH('Расшифровка отчёта'!B37,Реклама!A:A,0)),0)</f>
        <v>0</v>
      </c>
      <c r="N37" s="91">
        <f>-(SUMIFS('Начисления и компенсации по тов'!N:N,'Начисления и компенсации по тов'!A:A,'Расшифровка отчёта'!B37,'Начисления и компенсации по тов'!C:C,"Услуги агентов"))</f>
        <v>0</v>
      </c>
      <c r="O37" s="68">
        <f t="shared" si="2"/>
        <v>0</v>
      </c>
      <c r="P37" s="18">
        <f t="shared" si="3"/>
        <v>0</v>
      </c>
      <c r="Q37" s="99">
        <f>IFERROR(INDEX(Себестоимость!B:B,MATCH('Расшифровка отчёта'!B37,Себестоимость!A:A,0)),0)</f>
        <v>0</v>
      </c>
      <c r="R37" s="99">
        <f t="shared" si="4"/>
        <v>0</v>
      </c>
      <c r="S37" s="95">
        <f t="shared" si="5"/>
        <v>0</v>
      </c>
      <c r="T37" s="95">
        <f t="shared" si="6"/>
        <v>0</v>
      </c>
    </row>
    <row r="38" spans="2:20" ht="15.75" customHeight="1" x14ac:dyDescent="0.3">
      <c r="B38" s="37" t="s">
        <v>55</v>
      </c>
      <c r="C38" s="90" t="s">
        <v>21</v>
      </c>
      <c r="D38" s="10">
        <f>SUMIFS('Начисления и компенсации по тов'!H:H,'Начисления и компенсации по тов'!A:A,'Расшифровка отчёта'!B38,'Начисления и компенсации по тов'!D:D,"Выручка")</f>
        <v>0</v>
      </c>
      <c r="E38" s="63">
        <f>SUMIFS('Начисления и компенсации по тов'!N:N,'Начисления и компенсации по тов'!A:A,'Расшифровка отчёта'!B38,'Начисления и компенсации по тов'!C:C,"Продажи")</f>
        <v>0</v>
      </c>
      <c r="F38" s="63">
        <f>-(SUMIFS('Начисления и компенсации по тов'!N:N,'Начисления и компенсации по тов'!A:A,'Расшифровка отчёта'!B38,'Начисления и компенсации по тов'!C:C,"Возвраты"))</f>
        <v>0</v>
      </c>
      <c r="G38" s="10">
        <f>SUMIFS('Начисления и компенсации по тов'!H:H,'Начисления и компенсации по тов'!A:A,'Расшифровка отчёта'!B38,'Начисления и компенсации по тов'!D:D,"Возврат выручки")</f>
        <v>0</v>
      </c>
      <c r="H38" s="63">
        <f>-(SUMIFS('Начисления и компенсации по тов'!N:N,'Начисления и компенсации по тов'!A:A,'Расшифровка отчёта'!B38,'Начисления и компенсации по тов'!C:C,"Услуги доставки"))</f>
        <v>0</v>
      </c>
      <c r="I38" s="63">
        <f t="shared" si="0"/>
        <v>0</v>
      </c>
      <c r="J38" s="63">
        <f>-(SUMIFS('Начисления и компенсации по тов'!N:N,'Начисления и компенсации по тов'!A:A,'Расшифровка отчёта'!B38,'Начисления и компенсации по тов'!C:C,"Вознаграждение Ozon"))</f>
        <v>0</v>
      </c>
      <c r="K38" s="63">
        <f t="shared" si="1"/>
        <v>0</v>
      </c>
      <c r="L38" s="63">
        <f>-(SUMIFS('Начисления и компенсации по тов'!N:N,'Начисления и компенсации по тов'!A:A,'Расшифровка отчёта'!B38,'Начисления и компенсации по тов'!C:C,"Продвижение и реклама"))</f>
        <v>0</v>
      </c>
      <c r="M38" s="91">
        <f>IFERROR(INDEX(Реклама!B:B,MATCH('Расшифровка отчёта'!B38,Реклама!A:A,0)),0)</f>
        <v>0</v>
      </c>
      <c r="N38" s="91">
        <f>-(SUMIFS('Начисления и компенсации по тов'!N:N,'Начисления и компенсации по тов'!A:A,'Расшифровка отчёта'!B38,'Начисления и компенсации по тов'!C:C,"Услуги агентов"))</f>
        <v>0</v>
      </c>
      <c r="O38" s="68">
        <f t="shared" si="2"/>
        <v>0</v>
      </c>
      <c r="P38" s="18">
        <f t="shared" si="3"/>
        <v>0</v>
      </c>
      <c r="Q38" s="99">
        <f>IFERROR(INDEX(Себестоимость!B:B,MATCH('Расшифровка отчёта'!B38,Себестоимость!A:A,0)),0)</f>
        <v>0</v>
      </c>
      <c r="R38" s="99">
        <f t="shared" si="4"/>
        <v>0</v>
      </c>
      <c r="S38" s="95">
        <f t="shared" si="5"/>
        <v>0</v>
      </c>
      <c r="T38" s="95">
        <f t="shared" si="6"/>
        <v>0</v>
      </c>
    </row>
    <row r="39" spans="2:20" ht="15.75" customHeight="1" x14ac:dyDescent="0.3">
      <c r="B39" s="37" t="s">
        <v>56</v>
      </c>
      <c r="C39" s="90" t="s">
        <v>21</v>
      </c>
      <c r="D39" s="10">
        <f>SUMIFS('Начисления и компенсации по тов'!H:H,'Начисления и компенсации по тов'!A:A,'Расшифровка отчёта'!B39,'Начисления и компенсации по тов'!D:D,"Выручка")</f>
        <v>0</v>
      </c>
      <c r="E39" s="63">
        <f>SUMIFS('Начисления и компенсации по тов'!N:N,'Начисления и компенсации по тов'!A:A,'Расшифровка отчёта'!B39,'Начисления и компенсации по тов'!C:C,"Продажи")</f>
        <v>0</v>
      </c>
      <c r="F39" s="63">
        <f>-(SUMIFS('Начисления и компенсации по тов'!N:N,'Начисления и компенсации по тов'!A:A,'Расшифровка отчёта'!B39,'Начисления и компенсации по тов'!C:C,"Возвраты"))</f>
        <v>0</v>
      </c>
      <c r="G39" s="10">
        <f>SUMIFS('Начисления и компенсации по тов'!H:H,'Начисления и компенсации по тов'!A:A,'Расшифровка отчёта'!B39,'Начисления и компенсации по тов'!D:D,"Возврат выручки")</f>
        <v>0</v>
      </c>
      <c r="H39" s="63">
        <f>-(SUMIFS('Начисления и компенсации по тов'!N:N,'Начисления и компенсации по тов'!A:A,'Расшифровка отчёта'!B39,'Начисления и компенсации по тов'!C:C,"Услуги доставки"))</f>
        <v>0</v>
      </c>
      <c r="I39" s="63">
        <f t="shared" si="0"/>
        <v>0</v>
      </c>
      <c r="J39" s="63">
        <f>-(SUMIFS('Начисления и компенсации по тов'!N:N,'Начисления и компенсации по тов'!A:A,'Расшифровка отчёта'!B39,'Начисления и компенсации по тов'!C:C,"Вознаграждение Ozon"))</f>
        <v>0</v>
      </c>
      <c r="K39" s="63">
        <f t="shared" si="1"/>
        <v>0</v>
      </c>
      <c r="L39" s="63">
        <f>-(SUMIFS('Начисления и компенсации по тов'!N:N,'Начисления и компенсации по тов'!A:A,'Расшифровка отчёта'!B39,'Начисления и компенсации по тов'!C:C,"Продвижение и реклама"))</f>
        <v>0</v>
      </c>
      <c r="M39" s="91">
        <f>IFERROR(INDEX(Реклама!B:B,MATCH('Расшифровка отчёта'!B39,Реклама!A:A,0)),0)</f>
        <v>0</v>
      </c>
      <c r="N39" s="91">
        <f>-(SUMIFS('Начисления и компенсации по тов'!N:N,'Начисления и компенсации по тов'!A:A,'Расшифровка отчёта'!B39,'Начисления и компенсации по тов'!C:C,"Услуги агентов"))</f>
        <v>0</v>
      </c>
      <c r="O39" s="68">
        <f t="shared" si="2"/>
        <v>0</v>
      </c>
      <c r="P39" s="18">
        <f t="shared" si="3"/>
        <v>0</v>
      </c>
      <c r="Q39" s="99">
        <f>IFERROR(INDEX(Себестоимость!B:B,MATCH('Расшифровка отчёта'!B39,Себестоимость!A:A,0)),0)</f>
        <v>0</v>
      </c>
      <c r="R39" s="99">
        <f t="shared" si="4"/>
        <v>0</v>
      </c>
      <c r="S39" s="95">
        <f t="shared" si="5"/>
        <v>0</v>
      </c>
      <c r="T39" s="95">
        <f t="shared" si="6"/>
        <v>0</v>
      </c>
    </row>
    <row r="40" spans="2:20" ht="15.75" customHeight="1" x14ac:dyDescent="0.3">
      <c r="B40" s="37" t="s">
        <v>57</v>
      </c>
      <c r="C40" s="90" t="s">
        <v>21</v>
      </c>
      <c r="D40" s="10">
        <f>SUMIFS('Начисления и компенсации по тов'!H:H,'Начисления и компенсации по тов'!A:A,'Расшифровка отчёта'!B40,'Начисления и компенсации по тов'!D:D,"Выручка")</f>
        <v>0</v>
      </c>
      <c r="E40" s="63">
        <f>SUMIFS('Начисления и компенсации по тов'!N:N,'Начисления и компенсации по тов'!A:A,'Расшифровка отчёта'!B40,'Начисления и компенсации по тов'!C:C,"Продажи")</f>
        <v>0</v>
      </c>
      <c r="F40" s="63">
        <f>-(SUMIFS('Начисления и компенсации по тов'!N:N,'Начисления и компенсации по тов'!A:A,'Расшифровка отчёта'!B40,'Начисления и компенсации по тов'!C:C,"Возвраты"))</f>
        <v>0</v>
      </c>
      <c r="G40" s="10">
        <f>SUMIFS('Начисления и компенсации по тов'!H:H,'Начисления и компенсации по тов'!A:A,'Расшифровка отчёта'!B40,'Начисления и компенсации по тов'!D:D,"Возврат выручки")</f>
        <v>0</v>
      </c>
      <c r="H40" s="63">
        <f>-(SUMIFS('Начисления и компенсации по тов'!N:N,'Начисления и компенсации по тов'!A:A,'Расшифровка отчёта'!B40,'Начисления и компенсации по тов'!C:C,"Услуги доставки"))</f>
        <v>0</v>
      </c>
      <c r="I40" s="63">
        <f t="shared" si="0"/>
        <v>0</v>
      </c>
      <c r="J40" s="63">
        <f>-(SUMIFS('Начисления и компенсации по тов'!N:N,'Начисления и компенсации по тов'!A:A,'Расшифровка отчёта'!B40,'Начисления и компенсации по тов'!C:C,"Вознаграждение Ozon"))</f>
        <v>0</v>
      </c>
      <c r="K40" s="63">
        <f t="shared" si="1"/>
        <v>0</v>
      </c>
      <c r="L40" s="63">
        <f>-(SUMIFS('Начисления и компенсации по тов'!N:N,'Начисления и компенсации по тов'!A:A,'Расшифровка отчёта'!B40,'Начисления и компенсации по тов'!C:C,"Продвижение и реклама"))</f>
        <v>0</v>
      </c>
      <c r="M40" s="91">
        <f>IFERROR(INDEX(Реклама!B:B,MATCH('Расшифровка отчёта'!B40,Реклама!A:A,0)),0)</f>
        <v>0</v>
      </c>
      <c r="N40" s="91">
        <f>-(SUMIFS('Начисления и компенсации по тов'!N:N,'Начисления и компенсации по тов'!A:A,'Расшифровка отчёта'!B40,'Начисления и компенсации по тов'!C:C,"Услуги агентов"))</f>
        <v>0</v>
      </c>
      <c r="O40" s="68">
        <f t="shared" si="2"/>
        <v>0</v>
      </c>
      <c r="P40" s="18">
        <f t="shared" si="3"/>
        <v>0</v>
      </c>
      <c r="Q40" s="99">
        <f>IFERROR(INDEX(Себестоимость!B:B,MATCH('Расшифровка отчёта'!B40,Себестоимость!A:A,0)),0)</f>
        <v>0</v>
      </c>
      <c r="R40" s="99">
        <f t="shared" si="4"/>
        <v>0</v>
      </c>
      <c r="S40" s="95">
        <f t="shared" si="5"/>
        <v>0</v>
      </c>
      <c r="T40" s="95">
        <f t="shared" si="6"/>
        <v>0</v>
      </c>
    </row>
    <row r="41" spans="2:20" ht="15.75" customHeight="1" x14ac:dyDescent="0.3">
      <c r="B41" s="37" t="s">
        <v>58</v>
      </c>
      <c r="C41" s="90" t="s">
        <v>21</v>
      </c>
      <c r="D41" s="10">
        <f>SUMIFS('Начисления и компенсации по тов'!H:H,'Начисления и компенсации по тов'!A:A,'Расшифровка отчёта'!B41,'Начисления и компенсации по тов'!D:D,"Выручка")</f>
        <v>0</v>
      </c>
      <c r="E41" s="63">
        <f>SUMIFS('Начисления и компенсации по тов'!N:N,'Начисления и компенсации по тов'!A:A,'Расшифровка отчёта'!B41,'Начисления и компенсации по тов'!C:C,"Продажи")</f>
        <v>0</v>
      </c>
      <c r="F41" s="63">
        <f>-(SUMIFS('Начисления и компенсации по тов'!N:N,'Начисления и компенсации по тов'!A:A,'Расшифровка отчёта'!B41,'Начисления и компенсации по тов'!C:C,"Возвраты"))</f>
        <v>0</v>
      </c>
      <c r="G41" s="10">
        <f>SUMIFS('Начисления и компенсации по тов'!H:H,'Начисления и компенсации по тов'!A:A,'Расшифровка отчёта'!B41,'Начисления и компенсации по тов'!D:D,"Возврат выручки")</f>
        <v>0</v>
      </c>
      <c r="H41" s="63">
        <f>-(SUMIFS('Начисления и компенсации по тов'!N:N,'Начисления и компенсации по тов'!A:A,'Расшифровка отчёта'!B41,'Начисления и компенсации по тов'!C:C,"Услуги доставки"))</f>
        <v>0</v>
      </c>
      <c r="I41" s="63">
        <f t="shared" si="0"/>
        <v>0</v>
      </c>
      <c r="J41" s="63">
        <f>-(SUMIFS('Начисления и компенсации по тов'!N:N,'Начисления и компенсации по тов'!A:A,'Расшифровка отчёта'!B41,'Начисления и компенсации по тов'!C:C,"Вознаграждение Ozon"))</f>
        <v>0</v>
      </c>
      <c r="K41" s="63">
        <f t="shared" si="1"/>
        <v>0</v>
      </c>
      <c r="L41" s="63">
        <f>-(SUMIFS('Начисления и компенсации по тов'!N:N,'Начисления и компенсации по тов'!A:A,'Расшифровка отчёта'!B41,'Начисления и компенсации по тов'!C:C,"Продвижение и реклама"))</f>
        <v>0</v>
      </c>
      <c r="M41" s="91">
        <f>IFERROR(INDEX(Реклама!B:B,MATCH('Расшифровка отчёта'!B41,Реклама!A:A,0)),0)</f>
        <v>0</v>
      </c>
      <c r="N41" s="91">
        <f>-(SUMIFS('Начисления и компенсации по тов'!N:N,'Начисления и компенсации по тов'!A:A,'Расшифровка отчёта'!B41,'Начисления и компенсации по тов'!C:C,"Услуги агентов"))</f>
        <v>0</v>
      </c>
      <c r="O41" s="68">
        <f t="shared" si="2"/>
        <v>0</v>
      </c>
      <c r="P41" s="18">
        <f t="shared" si="3"/>
        <v>0</v>
      </c>
      <c r="Q41" s="99">
        <f>IFERROR(INDEX(Себестоимость!B:B,MATCH('Расшифровка отчёта'!B41,Себестоимость!A:A,0)),0)</f>
        <v>0</v>
      </c>
      <c r="R41" s="99">
        <f t="shared" si="4"/>
        <v>0</v>
      </c>
      <c r="S41" s="95">
        <f t="shared" si="5"/>
        <v>0</v>
      </c>
      <c r="T41" s="95">
        <f t="shared" si="6"/>
        <v>0</v>
      </c>
    </row>
    <row r="42" spans="2:20" ht="15.75" customHeight="1" x14ac:dyDescent="0.3">
      <c r="B42" s="37" t="s">
        <v>59</v>
      </c>
      <c r="C42" s="90" t="s">
        <v>60</v>
      </c>
      <c r="D42" s="10">
        <f>SUMIFS('Начисления и компенсации по тов'!H:H,'Начисления и компенсации по тов'!A:A,'Расшифровка отчёта'!B42,'Начисления и компенсации по тов'!D:D,"Выручка")</f>
        <v>0</v>
      </c>
      <c r="E42" s="63">
        <f>SUMIFS('Начисления и компенсации по тов'!N:N,'Начисления и компенсации по тов'!A:A,'Расшифровка отчёта'!B42,'Начисления и компенсации по тов'!C:C,"Продажи")</f>
        <v>0</v>
      </c>
      <c r="F42" s="63">
        <f>-(SUMIFS('Начисления и компенсации по тов'!N:N,'Начисления и компенсации по тов'!A:A,'Расшифровка отчёта'!B42,'Начисления и компенсации по тов'!C:C,"Возвраты"))</f>
        <v>0</v>
      </c>
      <c r="G42" s="10">
        <f>SUMIFS('Начисления и компенсации по тов'!H:H,'Начисления и компенсации по тов'!A:A,'Расшифровка отчёта'!B42,'Начисления и компенсации по тов'!D:D,"Возврат выручки")</f>
        <v>0</v>
      </c>
      <c r="H42" s="63">
        <f>-(SUMIFS('Начисления и компенсации по тов'!N:N,'Начисления и компенсации по тов'!A:A,'Расшифровка отчёта'!B42,'Начисления и компенсации по тов'!C:C,"Услуги доставки"))</f>
        <v>0</v>
      </c>
      <c r="I42" s="63">
        <f t="shared" si="0"/>
        <v>0</v>
      </c>
      <c r="J42" s="63">
        <f>-(SUMIFS('Начисления и компенсации по тов'!N:N,'Начисления и компенсации по тов'!A:A,'Расшифровка отчёта'!B42,'Начисления и компенсации по тов'!C:C,"Вознаграждение Ozon"))</f>
        <v>0</v>
      </c>
      <c r="K42" s="63">
        <f t="shared" si="1"/>
        <v>0</v>
      </c>
      <c r="L42" s="63">
        <f>-(SUMIFS('Начисления и компенсации по тов'!N:N,'Начисления и компенсации по тов'!A:A,'Расшифровка отчёта'!B42,'Начисления и компенсации по тов'!C:C,"Продвижение и реклама"))</f>
        <v>0</v>
      </c>
      <c r="M42" s="91">
        <f>IFERROR(INDEX(Реклама!B:B,MATCH('Расшифровка отчёта'!B42,Реклама!A:A,0)),0)</f>
        <v>0</v>
      </c>
      <c r="N42" s="91">
        <f>-(SUMIFS('Начисления и компенсации по тов'!N:N,'Начисления и компенсации по тов'!A:A,'Расшифровка отчёта'!B42,'Начисления и компенсации по тов'!C:C,"Услуги агентов"))</f>
        <v>0</v>
      </c>
      <c r="O42" s="68">
        <f t="shared" si="2"/>
        <v>0</v>
      </c>
      <c r="P42" s="18">
        <f t="shared" si="3"/>
        <v>0</v>
      </c>
      <c r="Q42" s="99">
        <f>IFERROR(INDEX(Себестоимость!B:B,MATCH('Расшифровка отчёта'!B42,Себестоимость!A:A,0)),0)</f>
        <v>0</v>
      </c>
      <c r="R42" s="99">
        <f t="shared" si="4"/>
        <v>0</v>
      </c>
      <c r="S42" s="95">
        <f t="shared" si="5"/>
        <v>0</v>
      </c>
      <c r="T42" s="95">
        <f t="shared" si="6"/>
        <v>0</v>
      </c>
    </row>
    <row r="43" spans="2:20" ht="15.75" customHeight="1" x14ac:dyDescent="0.3">
      <c r="B43" s="37" t="s">
        <v>61</v>
      </c>
      <c r="C43" s="90" t="s">
        <v>60</v>
      </c>
      <c r="D43" s="10">
        <f>SUMIFS('Начисления и компенсации по тов'!H:H,'Начисления и компенсации по тов'!A:A,'Расшифровка отчёта'!B43,'Начисления и компенсации по тов'!D:D,"Выручка")</f>
        <v>0</v>
      </c>
      <c r="E43" s="63">
        <f>SUMIFS('Начисления и компенсации по тов'!N:N,'Начисления и компенсации по тов'!A:A,'Расшифровка отчёта'!B43,'Начисления и компенсации по тов'!C:C,"Продажи")</f>
        <v>0</v>
      </c>
      <c r="F43" s="63">
        <f>-(SUMIFS('Начисления и компенсации по тов'!N:N,'Начисления и компенсации по тов'!A:A,'Расшифровка отчёта'!B43,'Начисления и компенсации по тов'!C:C,"Возвраты"))</f>
        <v>0</v>
      </c>
      <c r="G43" s="10">
        <f>SUMIFS('Начисления и компенсации по тов'!H:H,'Начисления и компенсации по тов'!A:A,'Расшифровка отчёта'!B43,'Начисления и компенсации по тов'!D:D,"Возврат выручки")</f>
        <v>0</v>
      </c>
      <c r="H43" s="63">
        <f>-(SUMIFS('Начисления и компенсации по тов'!N:N,'Начисления и компенсации по тов'!A:A,'Расшифровка отчёта'!B43,'Начисления и компенсации по тов'!C:C,"Услуги доставки"))</f>
        <v>0</v>
      </c>
      <c r="I43" s="63">
        <f t="shared" si="0"/>
        <v>0</v>
      </c>
      <c r="J43" s="63">
        <f>-(SUMIFS('Начисления и компенсации по тов'!N:N,'Начисления и компенсации по тов'!A:A,'Расшифровка отчёта'!B43,'Начисления и компенсации по тов'!C:C,"Вознаграждение Ozon"))</f>
        <v>0</v>
      </c>
      <c r="K43" s="63">
        <f t="shared" si="1"/>
        <v>0</v>
      </c>
      <c r="L43" s="63">
        <f>-(SUMIFS('Начисления и компенсации по тов'!N:N,'Начисления и компенсации по тов'!A:A,'Расшифровка отчёта'!B43,'Начисления и компенсации по тов'!C:C,"Продвижение и реклама"))</f>
        <v>0</v>
      </c>
      <c r="M43" s="91">
        <f>IFERROR(INDEX(Реклама!B:B,MATCH('Расшифровка отчёта'!B43,Реклама!A:A,0)),0)</f>
        <v>0</v>
      </c>
      <c r="N43" s="91">
        <f>-(SUMIFS('Начисления и компенсации по тов'!N:N,'Начисления и компенсации по тов'!A:A,'Расшифровка отчёта'!B43,'Начисления и компенсации по тов'!C:C,"Услуги агентов"))</f>
        <v>0</v>
      </c>
      <c r="O43" s="68">
        <f t="shared" si="2"/>
        <v>0</v>
      </c>
      <c r="P43" s="18">
        <f t="shared" si="3"/>
        <v>0</v>
      </c>
      <c r="Q43" s="99">
        <f>IFERROR(INDEX(Себестоимость!B:B,MATCH('Расшифровка отчёта'!B43,Себестоимость!A:A,0)),0)</f>
        <v>0</v>
      </c>
      <c r="R43" s="99">
        <f t="shared" si="4"/>
        <v>0</v>
      </c>
      <c r="S43" s="95">
        <f t="shared" si="5"/>
        <v>0</v>
      </c>
      <c r="T43" s="95">
        <f t="shared" si="6"/>
        <v>0</v>
      </c>
    </row>
    <row r="44" spans="2:20" ht="15.75" customHeight="1" x14ac:dyDescent="0.3">
      <c r="B44" s="37" t="s">
        <v>62</v>
      </c>
      <c r="C44" s="90" t="s">
        <v>60</v>
      </c>
      <c r="D44" s="10">
        <f>SUMIFS('Начисления и компенсации по тов'!H:H,'Начисления и компенсации по тов'!A:A,'Расшифровка отчёта'!B44,'Начисления и компенсации по тов'!D:D,"Выручка")</f>
        <v>0</v>
      </c>
      <c r="E44" s="63">
        <f>SUMIFS('Начисления и компенсации по тов'!N:N,'Начисления и компенсации по тов'!A:A,'Расшифровка отчёта'!B44,'Начисления и компенсации по тов'!C:C,"Продажи")</f>
        <v>0</v>
      </c>
      <c r="F44" s="63">
        <f>-(SUMIFS('Начисления и компенсации по тов'!N:N,'Начисления и компенсации по тов'!A:A,'Расшифровка отчёта'!B44,'Начисления и компенсации по тов'!C:C,"Возвраты"))</f>
        <v>0</v>
      </c>
      <c r="G44" s="10">
        <f>SUMIFS('Начисления и компенсации по тов'!H:H,'Начисления и компенсации по тов'!A:A,'Расшифровка отчёта'!B44,'Начисления и компенсации по тов'!D:D,"Возврат выручки")</f>
        <v>0</v>
      </c>
      <c r="H44" s="63">
        <f>-(SUMIFS('Начисления и компенсации по тов'!N:N,'Начисления и компенсации по тов'!A:A,'Расшифровка отчёта'!B44,'Начисления и компенсации по тов'!C:C,"Услуги доставки"))</f>
        <v>0</v>
      </c>
      <c r="I44" s="63">
        <f t="shared" si="0"/>
        <v>0</v>
      </c>
      <c r="J44" s="63">
        <f>-(SUMIFS('Начисления и компенсации по тов'!N:N,'Начисления и компенсации по тов'!A:A,'Расшифровка отчёта'!B44,'Начисления и компенсации по тов'!C:C,"Вознаграждение Ozon"))</f>
        <v>0</v>
      </c>
      <c r="K44" s="63">
        <f t="shared" si="1"/>
        <v>0</v>
      </c>
      <c r="L44" s="63">
        <f>-(SUMIFS('Начисления и компенсации по тов'!N:N,'Начисления и компенсации по тов'!A:A,'Расшифровка отчёта'!B44,'Начисления и компенсации по тов'!C:C,"Продвижение и реклама"))</f>
        <v>0</v>
      </c>
      <c r="M44" s="91">
        <f>IFERROR(INDEX(Реклама!B:B,MATCH('Расшифровка отчёта'!B44,Реклама!A:A,0)),0)</f>
        <v>0</v>
      </c>
      <c r="N44" s="91">
        <f>-(SUMIFS('Начисления и компенсации по тов'!N:N,'Начисления и компенсации по тов'!A:A,'Расшифровка отчёта'!B44,'Начисления и компенсации по тов'!C:C,"Услуги агентов"))</f>
        <v>0</v>
      </c>
      <c r="O44" s="68">
        <f t="shared" si="2"/>
        <v>0</v>
      </c>
      <c r="P44" s="18">
        <f t="shared" si="3"/>
        <v>0</v>
      </c>
      <c r="Q44" s="99">
        <f>IFERROR(INDEX(Себестоимость!B:B,MATCH('Расшифровка отчёта'!B44,Себестоимость!A:A,0)),0)</f>
        <v>0</v>
      </c>
      <c r="R44" s="99">
        <f t="shared" si="4"/>
        <v>0</v>
      </c>
      <c r="S44" s="95">
        <f t="shared" si="5"/>
        <v>0</v>
      </c>
      <c r="T44" s="95">
        <f t="shared" si="6"/>
        <v>0</v>
      </c>
    </row>
    <row r="45" spans="2:20" ht="15.75" customHeight="1" x14ac:dyDescent="0.3">
      <c r="B45" s="37" t="s">
        <v>63</v>
      </c>
      <c r="C45" s="90" t="s">
        <v>60</v>
      </c>
      <c r="D45" s="10">
        <f>SUMIFS('Начисления и компенсации по тов'!H:H,'Начисления и компенсации по тов'!A:A,'Расшифровка отчёта'!B45,'Начисления и компенсации по тов'!D:D,"Выручка")</f>
        <v>0</v>
      </c>
      <c r="E45" s="63">
        <f>SUMIFS('Начисления и компенсации по тов'!N:N,'Начисления и компенсации по тов'!A:A,'Расшифровка отчёта'!B45,'Начисления и компенсации по тов'!C:C,"Продажи")</f>
        <v>0</v>
      </c>
      <c r="F45" s="63">
        <f>-(SUMIFS('Начисления и компенсации по тов'!N:N,'Начисления и компенсации по тов'!A:A,'Расшифровка отчёта'!B45,'Начисления и компенсации по тов'!C:C,"Возвраты"))</f>
        <v>0</v>
      </c>
      <c r="G45" s="10">
        <f>SUMIFS('Начисления и компенсации по тов'!H:H,'Начисления и компенсации по тов'!A:A,'Расшифровка отчёта'!B45,'Начисления и компенсации по тов'!D:D,"Возврат выручки")</f>
        <v>0</v>
      </c>
      <c r="H45" s="63">
        <f>-(SUMIFS('Начисления и компенсации по тов'!N:N,'Начисления и компенсации по тов'!A:A,'Расшифровка отчёта'!B45,'Начисления и компенсации по тов'!C:C,"Услуги доставки"))</f>
        <v>0</v>
      </c>
      <c r="I45" s="63">
        <f t="shared" si="0"/>
        <v>0</v>
      </c>
      <c r="J45" s="63">
        <f>-(SUMIFS('Начисления и компенсации по тов'!N:N,'Начисления и компенсации по тов'!A:A,'Расшифровка отчёта'!B45,'Начисления и компенсации по тов'!C:C,"Вознаграждение Ozon"))</f>
        <v>0</v>
      </c>
      <c r="K45" s="63">
        <f t="shared" si="1"/>
        <v>0</v>
      </c>
      <c r="L45" s="63">
        <f>-(SUMIFS('Начисления и компенсации по тов'!N:N,'Начисления и компенсации по тов'!A:A,'Расшифровка отчёта'!B45,'Начисления и компенсации по тов'!C:C,"Продвижение и реклама"))</f>
        <v>0</v>
      </c>
      <c r="M45" s="91">
        <f>IFERROR(INDEX(Реклама!B:B,MATCH('Расшифровка отчёта'!B45,Реклама!A:A,0)),0)</f>
        <v>0</v>
      </c>
      <c r="N45" s="91">
        <f>-(SUMIFS('Начисления и компенсации по тов'!N:N,'Начисления и компенсации по тов'!A:A,'Расшифровка отчёта'!B45,'Начисления и компенсации по тов'!C:C,"Услуги агентов"))</f>
        <v>0</v>
      </c>
      <c r="O45" s="68">
        <f t="shared" si="2"/>
        <v>0</v>
      </c>
      <c r="P45" s="18">
        <f t="shared" si="3"/>
        <v>0</v>
      </c>
      <c r="Q45" s="99">
        <f>IFERROR(INDEX(Себестоимость!B:B,MATCH('Расшифровка отчёта'!B45,Себестоимость!A:A,0)),0)</f>
        <v>0</v>
      </c>
      <c r="R45" s="99">
        <f t="shared" si="4"/>
        <v>0</v>
      </c>
      <c r="S45" s="95">
        <f t="shared" si="5"/>
        <v>0</v>
      </c>
      <c r="T45" s="95">
        <f t="shared" si="6"/>
        <v>0</v>
      </c>
    </row>
    <row r="46" spans="2:20" ht="15.75" customHeight="1" x14ac:dyDescent="0.3">
      <c r="B46" s="37" t="s">
        <v>67</v>
      </c>
      <c r="C46" s="90" t="s">
        <v>60</v>
      </c>
      <c r="D46" s="10">
        <f>SUMIFS('Начисления и компенсации по тов'!H:H,'Начисления и компенсации по тов'!A:A,'Расшифровка отчёта'!B46,'Начисления и компенсации по тов'!D:D,"Выручка")</f>
        <v>0</v>
      </c>
      <c r="E46" s="63">
        <f>SUMIFS('Начисления и компенсации по тов'!N:N,'Начисления и компенсации по тов'!A:A,'Расшифровка отчёта'!B49,'Начисления и компенсации по тов'!C:C,"Продажи")</f>
        <v>0</v>
      </c>
      <c r="F46" s="63">
        <f>-(SUMIFS('Начисления и компенсации по тов'!N:N,'Начисления и компенсации по тов'!A:A,'Расшифровка отчёта'!B49,'Начисления и компенсации по тов'!C:C,"Возвраты"))</f>
        <v>0</v>
      </c>
      <c r="G46" s="10">
        <f>SUMIFS('Начисления и компенсации по тов'!H:H,'Начисления и компенсации по тов'!A:A,'Расшифровка отчёта'!B46,'Начисления и компенсации по тов'!D:D,"Возврат выручки")</f>
        <v>0</v>
      </c>
      <c r="H46" s="63">
        <f>-(SUMIFS('Начисления и компенсации по тов'!N:N,'Начисления и компенсации по тов'!A:A,'Расшифровка отчёта'!B49,'Начисления и компенсации по тов'!C:C,"Услуги доставки"))</f>
        <v>0</v>
      </c>
      <c r="I46" s="63">
        <f t="shared" si="0"/>
        <v>0</v>
      </c>
      <c r="J46" s="63">
        <f>-(SUMIFS('Начисления и компенсации по тов'!N:N,'Начисления и компенсации по тов'!A:A,'Расшифровка отчёта'!B49,'Начисления и компенсации по тов'!C:C,"Вознаграждение Ozon"))</f>
        <v>0</v>
      </c>
      <c r="K46" s="63">
        <f t="shared" si="1"/>
        <v>0</v>
      </c>
      <c r="L46" s="63">
        <f>-(SUMIFS('Начисления и компенсации по тов'!N:N,'Начисления и компенсации по тов'!A:A,'Расшифровка отчёта'!B49,'Начисления и компенсации по тов'!C:C,"Продвижение и реклама"))</f>
        <v>0</v>
      </c>
      <c r="M46" s="91">
        <f>IFERROR(INDEX(Реклама!B:B,MATCH('Расшифровка отчёта'!B46,Реклама!A:A,0)),0)</f>
        <v>0</v>
      </c>
      <c r="N46" s="91">
        <f>-(SUMIFS('Начисления и компенсации по тов'!N:N,'Начисления и компенсации по тов'!A:A,'Расшифровка отчёта'!B49,'Начисления и компенсации по тов'!C:C,"Услуги агентов"))</f>
        <v>0</v>
      </c>
      <c r="O46" s="68">
        <f t="shared" si="2"/>
        <v>0</v>
      </c>
      <c r="P46" s="18">
        <f t="shared" si="3"/>
        <v>0</v>
      </c>
      <c r="Q46" s="99">
        <f>IFERROR(INDEX(Себестоимость!B:B,MATCH('Расшифровка отчёта'!B49,Себестоимость!A:A,0)),0)</f>
        <v>0</v>
      </c>
      <c r="R46" s="99">
        <f t="shared" si="4"/>
        <v>0</v>
      </c>
      <c r="S46" s="95">
        <f t="shared" si="5"/>
        <v>0</v>
      </c>
      <c r="T46" s="95">
        <f t="shared" si="6"/>
        <v>0</v>
      </c>
    </row>
    <row r="47" spans="2:20" ht="15.75" customHeight="1" x14ac:dyDescent="0.3">
      <c r="B47" s="37" t="s">
        <v>65</v>
      </c>
      <c r="C47" s="90" t="s">
        <v>60</v>
      </c>
      <c r="D47" s="10">
        <f>SUMIFS('Начисления и компенсации по тов'!H:H,'Начисления и компенсации по тов'!A:A,'Расшифровка отчёта'!B47,'Начисления и компенсации по тов'!D:D,"Выручка")</f>
        <v>0</v>
      </c>
      <c r="E47" s="63">
        <f>SUMIFS('Начисления и компенсации по тов'!N:N,'Начисления и компенсации по тов'!A:A,'Расшифровка отчёта'!B47,'Начисления и компенсации по тов'!C:C,"Продажи")</f>
        <v>0</v>
      </c>
      <c r="F47" s="63">
        <f>-(SUMIFS('Начисления и компенсации по тов'!N:N,'Начисления и компенсации по тов'!A:A,'Расшифровка отчёта'!B47,'Начисления и компенсации по тов'!C:C,"Возвраты"))</f>
        <v>0</v>
      </c>
      <c r="G47" s="10">
        <f>SUMIFS('Начисления и компенсации по тов'!H:H,'Начисления и компенсации по тов'!A:A,'Расшифровка отчёта'!B47,'Начисления и компенсации по тов'!D:D,"Возврат выручки")</f>
        <v>0</v>
      </c>
      <c r="H47" s="63">
        <f>-(SUMIFS('Начисления и компенсации по тов'!N:N,'Начисления и компенсации по тов'!A:A,'Расшифровка отчёта'!B47,'Начисления и компенсации по тов'!C:C,"Услуги доставки"))</f>
        <v>0</v>
      </c>
      <c r="I47" s="63">
        <f t="shared" si="0"/>
        <v>0</v>
      </c>
      <c r="J47" s="63">
        <f>-(SUMIFS('Начисления и компенсации по тов'!N:N,'Начисления и компенсации по тов'!A:A,'Расшифровка отчёта'!B47,'Начисления и компенсации по тов'!C:C,"Вознаграждение Ozon"))</f>
        <v>0</v>
      </c>
      <c r="K47" s="63">
        <f t="shared" si="1"/>
        <v>0</v>
      </c>
      <c r="L47" s="63">
        <f>-(SUMIFS('Начисления и компенсации по тов'!N:N,'Начисления и компенсации по тов'!A:A,'Расшифровка отчёта'!B47,'Начисления и компенсации по тов'!C:C,"Продвижение и реклама"))</f>
        <v>0</v>
      </c>
      <c r="M47" s="91">
        <f>IFERROR(INDEX(Реклама!B:B,MATCH('Расшифровка отчёта'!B47,Реклама!A:A,0)),0)</f>
        <v>0</v>
      </c>
      <c r="N47" s="91">
        <f>-(SUMIFS('Начисления и компенсации по тов'!N:N,'Начисления и компенсации по тов'!A:A,'Расшифровка отчёта'!B47,'Начисления и компенсации по тов'!C:C,"Услуги агентов"))</f>
        <v>0</v>
      </c>
      <c r="O47" s="68">
        <f t="shared" si="2"/>
        <v>0</v>
      </c>
      <c r="P47" s="18">
        <f t="shared" si="3"/>
        <v>0</v>
      </c>
      <c r="Q47" s="99">
        <f>IFERROR(INDEX(Себестоимость!B:B,MATCH('Расшифровка отчёта'!B47,Себестоимость!A:A,0)),0)</f>
        <v>0</v>
      </c>
      <c r="R47" s="99">
        <f t="shared" si="4"/>
        <v>0</v>
      </c>
      <c r="S47" s="95">
        <f t="shared" si="5"/>
        <v>0</v>
      </c>
      <c r="T47" s="95">
        <f t="shared" si="6"/>
        <v>0</v>
      </c>
    </row>
    <row r="48" spans="2:20" ht="15.75" customHeight="1" x14ac:dyDescent="0.3">
      <c r="B48" s="37" t="s">
        <v>68</v>
      </c>
      <c r="C48" s="90" t="s">
        <v>60</v>
      </c>
      <c r="D48" s="10">
        <f>SUMIFS('Начисления и компенсации по тов'!H:H,'Начисления и компенсации по тов'!A:A,'Расшифровка отчёта'!B48,'Начисления и компенсации по тов'!D:D,"Выручка")</f>
        <v>0</v>
      </c>
      <c r="E48" s="63">
        <f>SUMIFS('Начисления и компенсации по тов'!N:N,'Начисления и компенсации по тов'!A:A,'Расшифровка отчёта'!B50,'Начисления и компенсации по тов'!C:C,"Продажи")</f>
        <v>0</v>
      </c>
      <c r="F48" s="63">
        <f>-(SUMIFS('Начисления и компенсации по тов'!N:N,'Начисления и компенсации по тов'!A:A,'Расшифровка отчёта'!B50,'Начисления и компенсации по тов'!C:C,"Возвраты"))</f>
        <v>0</v>
      </c>
      <c r="G48" s="10">
        <f>SUMIFS('Начисления и компенсации по тов'!H:H,'Начисления и компенсации по тов'!A:A,'Расшифровка отчёта'!B48,'Начисления и компенсации по тов'!D:D,"Возврат выручки")</f>
        <v>0</v>
      </c>
      <c r="H48" s="63">
        <f>-(SUMIFS('Начисления и компенсации по тов'!N:N,'Начисления и компенсации по тов'!A:A,'Расшифровка отчёта'!B50,'Начисления и компенсации по тов'!C:C,"Услуги доставки"))</f>
        <v>0</v>
      </c>
      <c r="I48" s="63">
        <f t="shared" si="0"/>
        <v>0</v>
      </c>
      <c r="J48" s="63">
        <f>-(SUMIFS('Начисления и компенсации по тов'!N:N,'Начисления и компенсации по тов'!A:A,'Расшифровка отчёта'!B50,'Начисления и компенсации по тов'!C:C,"Вознаграждение Ozon"))</f>
        <v>0</v>
      </c>
      <c r="K48" s="63">
        <f t="shared" si="1"/>
        <v>0</v>
      </c>
      <c r="L48" s="63">
        <f>-(SUMIFS('Начисления и компенсации по тов'!N:N,'Начисления и компенсации по тов'!A:A,'Расшифровка отчёта'!B50,'Начисления и компенсации по тов'!C:C,"Продвижение и реклама"))</f>
        <v>0</v>
      </c>
      <c r="M48" s="91">
        <f>IFERROR(INDEX(Реклама!B:B,MATCH('Расшифровка отчёта'!B48,Реклама!A:A,0)),0)</f>
        <v>0</v>
      </c>
      <c r="N48" s="91">
        <f>-(SUMIFS('Начисления и компенсации по тов'!N:N,'Начисления и компенсации по тов'!A:A,'Расшифровка отчёта'!B50,'Начисления и компенсации по тов'!C:C,"Услуги агентов"))</f>
        <v>0</v>
      </c>
      <c r="O48" s="68">
        <f t="shared" si="2"/>
        <v>0</v>
      </c>
      <c r="P48" s="18">
        <f t="shared" si="3"/>
        <v>0</v>
      </c>
      <c r="Q48" s="99">
        <f>IFERROR(INDEX(Себестоимость!B:B,MATCH('Расшифровка отчёта'!B50,Себестоимость!A:A,0)),0)</f>
        <v>0</v>
      </c>
      <c r="R48" s="99">
        <f t="shared" si="4"/>
        <v>0</v>
      </c>
      <c r="S48" s="95">
        <f t="shared" si="5"/>
        <v>0</v>
      </c>
      <c r="T48" s="95">
        <f t="shared" si="6"/>
        <v>0</v>
      </c>
    </row>
    <row r="49" spans="2:20" ht="15.75" customHeight="1" x14ac:dyDescent="0.3">
      <c r="B49" s="47" t="s">
        <v>693</v>
      </c>
      <c r="C49" s="90" t="s">
        <v>60</v>
      </c>
      <c r="D49" s="10">
        <f>SUMIFS('Начисления и компенсации по тов'!H:H,'Начисления и компенсации по тов'!A:A,'Расшифровка отчёта'!B49,'Начисления и компенсации по тов'!D:D,"Выручка")</f>
        <v>0</v>
      </c>
      <c r="E49" s="63">
        <f>SUMIFS('Начисления и компенсации по тов'!N:N,'Начисления и компенсации по тов'!A:A,'Расшифровка отчёта'!B670,'Начисления и компенсации по тов'!C:C,"Продажи")</f>
        <v>0</v>
      </c>
      <c r="F49" s="63">
        <f>-(SUMIFS('Начисления и компенсации по тов'!N:N,'Начисления и компенсации по тов'!A:A,'Расшифровка отчёта'!B670,'Начисления и компенсации по тов'!C:C,"Возвраты"))</f>
        <v>0</v>
      </c>
      <c r="G49" s="10">
        <f>SUMIFS('Начисления и компенсации по тов'!H:H,'Начисления и компенсации по тов'!A:A,'Расшифровка отчёта'!B49,'Начисления и компенсации по тов'!D:D,"Возврат выручки")</f>
        <v>0</v>
      </c>
      <c r="H49" s="63">
        <f>-(SUMIFS('Начисления и компенсации по тов'!N:N,'Начисления и компенсации по тов'!A:A,'Расшифровка отчёта'!B670,'Начисления и компенсации по тов'!C:C,"Услуги доставки"))</f>
        <v>0</v>
      </c>
      <c r="I49" s="63">
        <f t="shared" si="0"/>
        <v>0</v>
      </c>
      <c r="J49" s="63">
        <f>-(SUMIFS('Начисления и компенсации по тов'!N:N,'Начисления и компенсации по тов'!A:A,'Расшифровка отчёта'!B670,'Начисления и компенсации по тов'!C:C,"Вознаграждение Ozon"))</f>
        <v>0</v>
      </c>
      <c r="K49" s="63">
        <f t="shared" si="1"/>
        <v>0</v>
      </c>
      <c r="L49" s="63">
        <f>-(SUMIFS('Начисления и компенсации по тов'!N:N,'Начисления и компенсации по тов'!A:A,'Расшифровка отчёта'!B670,'Начисления и компенсации по тов'!C:C,"Продвижение и реклама"))</f>
        <v>0</v>
      </c>
      <c r="M49" s="91">
        <f>IFERROR(INDEX(Реклама!B:B,MATCH('Расшифровка отчёта'!B49,Реклама!A:A,0)),0)</f>
        <v>0</v>
      </c>
      <c r="N49" s="91">
        <f>-(SUMIFS('Начисления и компенсации по тов'!N:N,'Начисления и компенсации по тов'!A:A,'Расшифровка отчёта'!B670,'Начисления и компенсации по тов'!C:C,"Услуги агентов"))</f>
        <v>0</v>
      </c>
      <c r="O49" s="68">
        <f t="shared" si="2"/>
        <v>0</v>
      </c>
      <c r="P49" s="18">
        <f t="shared" si="3"/>
        <v>0</v>
      </c>
      <c r="Q49" s="99">
        <f>IFERROR(INDEX(Себестоимость!B:B,MATCH('Расшифровка отчёта'!B670,Себестоимость!A:A,0)),0)</f>
        <v>0</v>
      </c>
      <c r="R49" s="99">
        <f t="shared" si="4"/>
        <v>0</v>
      </c>
      <c r="S49" s="95">
        <f t="shared" si="5"/>
        <v>0</v>
      </c>
      <c r="T49" s="95">
        <f t="shared" si="6"/>
        <v>0</v>
      </c>
    </row>
    <row r="50" spans="2:20" ht="15.75" customHeight="1" x14ac:dyDescent="0.3">
      <c r="B50" s="37" t="s">
        <v>149</v>
      </c>
      <c r="C50" s="90" t="s">
        <v>136</v>
      </c>
      <c r="D50" s="10">
        <f>SUMIFS('Начисления и компенсации по тов'!H:H,'Начисления и компенсации по тов'!A:A,'Расшифровка отчёта'!B50,'Начисления и компенсации по тов'!D:D,"Выручка")</f>
        <v>0</v>
      </c>
      <c r="E50" s="63">
        <f>SUMIFS('Начисления и компенсации по тов'!N:N,'Начисления и компенсации по тов'!A:A,'Расшифровка отчёта'!B128,'Начисления и компенсации по тов'!C:C,"Продажи")</f>
        <v>0</v>
      </c>
      <c r="F50" s="63">
        <f>-(SUMIFS('Начисления и компенсации по тов'!N:N,'Начисления и компенсации по тов'!A:A,'Расшифровка отчёта'!B128,'Начисления и компенсации по тов'!C:C,"Возвраты"))</f>
        <v>0</v>
      </c>
      <c r="G50" s="10">
        <f>SUMIFS('Начисления и компенсации по тов'!H:H,'Начисления и компенсации по тов'!A:A,'Расшифровка отчёта'!B50,'Начисления и компенсации по тов'!D:D,"Возврат выручки")</f>
        <v>0</v>
      </c>
      <c r="H50" s="63">
        <f>-(SUMIFS('Начисления и компенсации по тов'!N:N,'Начисления и компенсации по тов'!A:A,'Расшифровка отчёта'!B128,'Начисления и компенсации по тов'!C:C,"Услуги доставки"))</f>
        <v>0</v>
      </c>
      <c r="I50" s="63">
        <f t="shared" si="0"/>
        <v>0</v>
      </c>
      <c r="J50" s="63">
        <f>-(SUMIFS('Начисления и компенсации по тов'!N:N,'Начисления и компенсации по тов'!A:A,'Расшифровка отчёта'!B128,'Начисления и компенсации по тов'!C:C,"Вознаграждение Ozon"))</f>
        <v>0</v>
      </c>
      <c r="K50" s="63">
        <f t="shared" si="1"/>
        <v>0</v>
      </c>
      <c r="L50" s="63">
        <f>-(SUMIFS('Начисления и компенсации по тов'!N:N,'Начисления и компенсации по тов'!A:A,'Расшифровка отчёта'!B128,'Начисления и компенсации по тов'!C:C,"Продвижение и реклама"))</f>
        <v>0</v>
      </c>
      <c r="M50" s="91">
        <f>IFERROR(INDEX(Реклама!B:B,MATCH('Расшифровка отчёта'!B50,Реклама!A:A,0)),0)</f>
        <v>0</v>
      </c>
      <c r="N50" s="91">
        <f>-(SUMIFS('Начисления и компенсации по тов'!N:N,'Начисления и компенсации по тов'!A:A,'Расшифровка отчёта'!B128,'Начисления и компенсации по тов'!C:C,"Услуги агентов"))</f>
        <v>0</v>
      </c>
      <c r="O50" s="68">
        <f t="shared" si="2"/>
        <v>0</v>
      </c>
      <c r="P50" s="18">
        <f t="shared" si="3"/>
        <v>0</v>
      </c>
      <c r="Q50" s="99">
        <f>IFERROR(INDEX(Себестоимость!B:B,MATCH('Расшифровка отчёта'!B128,Себестоимость!A:A,0)),0)</f>
        <v>0</v>
      </c>
      <c r="R50" s="99">
        <f t="shared" si="4"/>
        <v>0</v>
      </c>
      <c r="S50" s="95">
        <f t="shared" si="5"/>
        <v>0</v>
      </c>
      <c r="T50" s="95">
        <f t="shared" si="6"/>
        <v>0</v>
      </c>
    </row>
    <row r="51" spans="2:20" ht="15.75" customHeight="1" x14ac:dyDescent="0.3">
      <c r="B51" s="37" t="s">
        <v>69</v>
      </c>
      <c r="C51" s="90" t="s">
        <v>60</v>
      </c>
      <c r="D51" s="10">
        <f>SUMIFS('Начисления и компенсации по тов'!H:H,'Начисления и компенсации по тов'!A:A,'Расшифровка отчёта'!B51,'Начисления и компенсации по тов'!D:D,"Выручка")</f>
        <v>0</v>
      </c>
      <c r="E51" s="63">
        <f>SUMIFS('Начисления и компенсации по тов'!N:N,'Начисления и компенсации по тов'!A:A,'Расшифровка отчёта'!B51,'Начисления и компенсации по тов'!C:C,"Продажи")</f>
        <v>0</v>
      </c>
      <c r="F51" s="63">
        <f>-(SUMIFS('Начисления и компенсации по тов'!N:N,'Начисления и компенсации по тов'!A:A,'Расшифровка отчёта'!B51,'Начисления и компенсации по тов'!C:C,"Возвраты"))</f>
        <v>0</v>
      </c>
      <c r="G51" s="10">
        <f>SUMIFS('Начисления и компенсации по тов'!H:H,'Начисления и компенсации по тов'!A:A,'Расшифровка отчёта'!B51,'Начисления и компенсации по тов'!D:D,"Возврат выручки")</f>
        <v>0</v>
      </c>
      <c r="H51" s="63">
        <f>-(SUMIFS('Начисления и компенсации по тов'!N:N,'Начисления и компенсации по тов'!A:A,'Расшифровка отчёта'!B51,'Начисления и компенсации по тов'!C:C,"Услуги доставки"))</f>
        <v>0</v>
      </c>
      <c r="I51" s="63">
        <f t="shared" si="0"/>
        <v>0</v>
      </c>
      <c r="J51" s="63">
        <f>-(SUMIFS('Начисления и компенсации по тов'!N:N,'Начисления и компенсации по тов'!A:A,'Расшифровка отчёта'!B51,'Начисления и компенсации по тов'!C:C,"Вознаграждение Ozon"))</f>
        <v>0</v>
      </c>
      <c r="K51" s="63">
        <f t="shared" si="1"/>
        <v>0</v>
      </c>
      <c r="L51" s="63">
        <f>-(SUMIFS('Начисления и компенсации по тов'!N:N,'Начисления и компенсации по тов'!A:A,'Расшифровка отчёта'!B51,'Начисления и компенсации по тов'!C:C,"Продвижение и реклама"))</f>
        <v>0</v>
      </c>
      <c r="M51" s="91">
        <f>IFERROR(INDEX(Реклама!B:B,MATCH('Расшифровка отчёта'!B51,Реклама!A:A,0)),0)</f>
        <v>0</v>
      </c>
      <c r="N51" s="91">
        <f>-(SUMIFS('Начисления и компенсации по тов'!N:N,'Начисления и компенсации по тов'!A:A,'Расшифровка отчёта'!B51,'Начисления и компенсации по тов'!C:C,"Услуги агентов"))</f>
        <v>0</v>
      </c>
      <c r="O51" s="68">
        <f t="shared" si="2"/>
        <v>0</v>
      </c>
      <c r="P51" s="18">
        <f t="shared" si="3"/>
        <v>0</v>
      </c>
      <c r="Q51" s="99">
        <f>IFERROR(INDEX(Себестоимость!B:B,MATCH('Расшифровка отчёта'!B51,Себестоимость!A:A,0)),0)</f>
        <v>0</v>
      </c>
      <c r="R51" s="99">
        <f t="shared" si="4"/>
        <v>0</v>
      </c>
      <c r="S51" s="95">
        <f t="shared" si="5"/>
        <v>0</v>
      </c>
      <c r="T51" s="95">
        <f t="shared" si="6"/>
        <v>0</v>
      </c>
    </row>
    <row r="52" spans="2:20" ht="15.75" customHeight="1" x14ac:dyDescent="0.3">
      <c r="B52" s="37" t="s">
        <v>70</v>
      </c>
      <c r="C52" s="90" t="s">
        <v>71</v>
      </c>
      <c r="D52" s="10">
        <f>SUMIFS('Начисления и компенсации по тов'!H:H,'Начисления и компенсации по тов'!A:A,'Расшифровка отчёта'!B52,'Начисления и компенсации по тов'!D:D,"Выручка")</f>
        <v>0</v>
      </c>
      <c r="E52" s="63">
        <f>SUMIFS('Начисления и компенсации по тов'!N:N,'Начисления и компенсации по тов'!A:A,'Расшифровка отчёта'!B52,'Начисления и компенсации по тов'!C:C,"Продажи")</f>
        <v>0</v>
      </c>
      <c r="F52" s="63">
        <f>-(SUMIFS('Начисления и компенсации по тов'!N:N,'Начисления и компенсации по тов'!A:A,'Расшифровка отчёта'!B52,'Начисления и компенсации по тов'!C:C,"Возвраты"))</f>
        <v>0</v>
      </c>
      <c r="G52" s="10">
        <f>SUMIFS('Начисления и компенсации по тов'!H:H,'Начисления и компенсации по тов'!A:A,'Расшифровка отчёта'!B52,'Начисления и компенсации по тов'!D:D,"Возврат выручки")</f>
        <v>0</v>
      </c>
      <c r="H52" s="63">
        <f>-(SUMIFS('Начисления и компенсации по тов'!N:N,'Начисления и компенсации по тов'!A:A,'Расшифровка отчёта'!B52,'Начисления и компенсации по тов'!C:C,"Услуги доставки"))</f>
        <v>0</v>
      </c>
      <c r="I52" s="63">
        <f t="shared" si="0"/>
        <v>0</v>
      </c>
      <c r="J52" s="63">
        <f>-(SUMIFS('Начисления и компенсации по тов'!N:N,'Начисления и компенсации по тов'!A:A,'Расшифровка отчёта'!B52,'Начисления и компенсации по тов'!C:C,"Вознаграждение Ozon"))</f>
        <v>0</v>
      </c>
      <c r="K52" s="63">
        <f t="shared" si="1"/>
        <v>0</v>
      </c>
      <c r="L52" s="63">
        <f>-(SUMIFS('Начисления и компенсации по тов'!N:N,'Начисления и компенсации по тов'!A:A,'Расшифровка отчёта'!B52,'Начисления и компенсации по тов'!C:C,"Продвижение и реклама"))</f>
        <v>0</v>
      </c>
      <c r="M52" s="91">
        <f>IFERROR(INDEX(Реклама!B:B,MATCH('Расшифровка отчёта'!B52,Реклама!A:A,0)),0)</f>
        <v>0</v>
      </c>
      <c r="N52" s="91">
        <f>-(SUMIFS('Начисления и компенсации по тов'!N:N,'Начисления и компенсации по тов'!A:A,'Расшифровка отчёта'!B52,'Начисления и компенсации по тов'!C:C,"Услуги агентов"))</f>
        <v>0</v>
      </c>
      <c r="O52" s="68">
        <f t="shared" si="2"/>
        <v>0</v>
      </c>
      <c r="P52" s="18">
        <f t="shared" si="3"/>
        <v>0</v>
      </c>
      <c r="Q52" s="99">
        <f>IFERROR(INDEX(Себестоимость!B:B,MATCH('Расшифровка отчёта'!B52,Себестоимость!A:A,0)),0)</f>
        <v>0</v>
      </c>
      <c r="R52" s="99">
        <f t="shared" si="4"/>
        <v>0</v>
      </c>
      <c r="S52" s="95">
        <f t="shared" si="5"/>
        <v>0</v>
      </c>
      <c r="T52" s="95">
        <f t="shared" si="6"/>
        <v>0</v>
      </c>
    </row>
    <row r="53" spans="2:20" ht="15.75" customHeight="1" x14ac:dyDescent="0.3">
      <c r="B53" s="37" t="s">
        <v>72</v>
      </c>
      <c r="C53" s="90" t="s">
        <v>71</v>
      </c>
      <c r="D53" s="10">
        <f>SUMIFS('Начисления и компенсации по тов'!H:H,'Начисления и компенсации по тов'!A:A,'Расшифровка отчёта'!B53,'Начисления и компенсации по тов'!D:D,"Выручка")</f>
        <v>0</v>
      </c>
      <c r="E53" s="63">
        <f>SUMIFS('Начисления и компенсации по тов'!N:N,'Начисления и компенсации по тов'!A:A,'Расшифровка отчёта'!B53,'Начисления и компенсации по тов'!C:C,"Продажи")</f>
        <v>0</v>
      </c>
      <c r="F53" s="63">
        <f>-(SUMIFS('Начисления и компенсации по тов'!N:N,'Начисления и компенсации по тов'!A:A,'Расшифровка отчёта'!B53,'Начисления и компенсации по тов'!C:C,"Возвраты"))</f>
        <v>0</v>
      </c>
      <c r="G53" s="10">
        <f>SUMIFS('Начисления и компенсации по тов'!H:H,'Начисления и компенсации по тов'!A:A,'Расшифровка отчёта'!B53,'Начисления и компенсации по тов'!D:D,"Возврат выручки")</f>
        <v>0</v>
      </c>
      <c r="H53" s="63">
        <f>-(SUMIFS('Начисления и компенсации по тов'!N:N,'Начисления и компенсации по тов'!A:A,'Расшифровка отчёта'!B53,'Начисления и компенсации по тов'!C:C,"Услуги доставки"))</f>
        <v>0</v>
      </c>
      <c r="I53" s="63">
        <f t="shared" si="0"/>
        <v>0</v>
      </c>
      <c r="J53" s="63">
        <f>-(SUMIFS('Начисления и компенсации по тов'!N:N,'Начисления и компенсации по тов'!A:A,'Расшифровка отчёта'!B53,'Начисления и компенсации по тов'!C:C,"Вознаграждение Ozon"))</f>
        <v>0</v>
      </c>
      <c r="K53" s="63">
        <f t="shared" si="1"/>
        <v>0</v>
      </c>
      <c r="L53" s="63">
        <f>-(SUMIFS('Начисления и компенсации по тов'!N:N,'Начисления и компенсации по тов'!A:A,'Расшифровка отчёта'!B53,'Начисления и компенсации по тов'!C:C,"Продвижение и реклама"))</f>
        <v>0</v>
      </c>
      <c r="M53" s="91">
        <f>IFERROR(INDEX(Реклама!B:B,MATCH('Расшифровка отчёта'!B53,Реклама!A:A,0)),0)</f>
        <v>0</v>
      </c>
      <c r="N53" s="91">
        <f>-(SUMIFS('Начисления и компенсации по тов'!N:N,'Начисления и компенсации по тов'!A:A,'Расшифровка отчёта'!B53,'Начисления и компенсации по тов'!C:C,"Услуги агентов"))</f>
        <v>0</v>
      </c>
      <c r="O53" s="68">
        <f t="shared" si="2"/>
        <v>0</v>
      </c>
      <c r="P53" s="18">
        <f t="shared" si="3"/>
        <v>0</v>
      </c>
      <c r="Q53" s="99">
        <f>IFERROR(INDEX(Себестоимость!B:B,MATCH('Расшифровка отчёта'!B53,Себестоимость!A:A,0)),0)</f>
        <v>0</v>
      </c>
      <c r="R53" s="99">
        <f t="shared" si="4"/>
        <v>0</v>
      </c>
      <c r="S53" s="95">
        <f t="shared" si="5"/>
        <v>0</v>
      </c>
      <c r="T53" s="95">
        <f t="shared" si="6"/>
        <v>0</v>
      </c>
    </row>
    <row r="54" spans="2:20" ht="15.75" customHeight="1" x14ac:dyDescent="0.3">
      <c r="B54" s="37" t="s">
        <v>73</v>
      </c>
      <c r="C54" s="90"/>
      <c r="D54" s="10">
        <f>SUMIFS('Начисления и компенсации по тов'!H:H,'Начисления и компенсации по тов'!A:A,'Расшифровка отчёта'!B54,'Начисления и компенсации по тов'!D:D,"Выручка")</f>
        <v>0</v>
      </c>
      <c r="E54" s="63">
        <f>SUMIFS('Начисления и компенсации по тов'!N:N,'Начисления и компенсации по тов'!A:A,'Расшифровка отчёта'!B54,'Начисления и компенсации по тов'!C:C,"Продажи")</f>
        <v>0</v>
      </c>
      <c r="F54" s="63">
        <f>-(SUMIFS('Начисления и компенсации по тов'!N:N,'Начисления и компенсации по тов'!A:A,'Расшифровка отчёта'!B54,'Начисления и компенсации по тов'!C:C,"Возвраты"))</f>
        <v>0</v>
      </c>
      <c r="G54" s="10">
        <f>SUMIFS('Начисления и компенсации по тов'!H:H,'Начисления и компенсации по тов'!A:A,'Расшифровка отчёта'!B54,'Начисления и компенсации по тов'!D:D,"Возврат выручки")</f>
        <v>0</v>
      </c>
      <c r="H54" s="63">
        <f>-(SUMIFS('Начисления и компенсации по тов'!N:N,'Начисления и компенсации по тов'!A:A,'Расшифровка отчёта'!B54,'Начисления и компенсации по тов'!C:C,"Услуги доставки"))</f>
        <v>0</v>
      </c>
      <c r="I54" s="63">
        <f t="shared" si="0"/>
        <v>0</v>
      </c>
      <c r="J54" s="63">
        <f>-(SUMIFS('Начисления и компенсации по тов'!N:N,'Начисления и компенсации по тов'!A:A,'Расшифровка отчёта'!B54,'Начисления и компенсации по тов'!C:C,"Вознаграждение Ozon"))</f>
        <v>0</v>
      </c>
      <c r="K54" s="63">
        <f t="shared" si="1"/>
        <v>0</v>
      </c>
      <c r="L54" s="63">
        <f>-(SUMIFS('Начисления и компенсации по тов'!N:N,'Начисления и компенсации по тов'!A:A,'Расшифровка отчёта'!B54,'Начисления и компенсации по тов'!C:C,"Продвижение и реклама"))</f>
        <v>0</v>
      </c>
      <c r="M54" s="91">
        <f>IFERROR(INDEX(Реклама!B:B,MATCH('Расшифровка отчёта'!B54,Реклама!A:A,0)),0)</f>
        <v>0</v>
      </c>
      <c r="N54" s="91">
        <f>-(SUMIFS('Начисления и компенсации по тов'!N:N,'Начисления и компенсации по тов'!A:A,'Расшифровка отчёта'!B54,'Начисления и компенсации по тов'!C:C,"Услуги агентов"))</f>
        <v>0</v>
      </c>
      <c r="O54" s="68">
        <f t="shared" si="2"/>
        <v>0</v>
      </c>
      <c r="P54" s="18">
        <f t="shared" si="3"/>
        <v>0</v>
      </c>
      <c r="Q54" s="99">
        <f>IFERROR(INDEX(Себестоимость!B:B,MATCH('Расшифровка отчёта'!B54,Себестоимость!A:A,0)),0)</f>
        <v>0</v>
      </c>
      <c r="R54" s="99">
        <f t="shared" si="4"/>
        <v>0</v>
      </c>
      <c r="S54" s="95">
        <f t="shared" si="5"/>
        <v>0</v>
      </c>
      <c r="T54" s="95">
        <f t="shared" si="6"/>
        <v>0</v>
      </c>
    </row>
    <row r="55" spans="2:20" ht="15.75" customHeight="1" x14ac:dyDescent="0.3">
      <c r="B55" s="37" t="s">
        <v>74</v>
      </c>
      <c r="C55" s="90"/>
      <c r="D55" s="10">
        <f>SUMIFS('Начисления и компенсации по тов'!H:H,'Начисления и компенсации по тов'!A:A,'Расшифровка отчёта'!B55,'Начисления и компенсации по тов'!D:D,"Выручка")</f>
        <v>0</v>
      </c>
      <c r="E55" s="63">
        <f>SUMIFS('Начисления и компенсации по тов'!N:N,'Начисления и компенсации по тов'!A:A,'Расшифровка отчёта'!B55,'Начисления и компенсации по тов'!C:C,"Продажи")</f>
        <v>0</v>
      </c>
      <c r="F55" s="63">
        <f>-(SUMIFS('Начисления и компенсации по тов'!N:N,'Начисления и компенсации по тов'!A:A,'Расшифровка отчёта'!B55,'Начисления и компенсации по тов'!C:C,"Возвраты"))</f>
        <v>0</v>
      </c>
      <c r="G55" s="10">
        <f>SUMIFS('Начисления и компенсации по тов'!H:H,'Начисления и компенсации по тов'!A:A,'Расшифровка отчёта'!B55,'Начисления и компенсации по тов'!D:D,"Возврат выручки")</f>
        <v>0</v>
      </c>
      <c r="H55" s="63">
        <f>-(SUMIFS('Начисления и компенсации по тов'!N:N,'Начисления и компенсации по тов'!A:A,'Расшифровка отчёта'!B55,'Начисления и компенсации по тов'!C:C,"Услуги доставки"))</f>
        <v>0</v>
      </c>
      <c r="I55" s="63">
        <f t="shared" si="0"/>
        <v>0</v>
      </c>
      <c r="J55" s="63">
        <f>-(SUMIFS('Начисления и компенсации по тов'!N:N,'Начисления и компенсации по тов'!A:A,'Расшифровка отчёта'!B55,'Начисления и компенсации по тов'!C:C,"Вознаграждение Ozon"))</f>
        <v>0</v>
      </c>
      <c r="K55" s="63">
        <f t="shared" si="1"/>
        <v>0</v>
      </c>
      <c r="L55" s="63">
        <f>-(SUMIFS('Начисления и компенсации по тов'!N:N,'Начисления и компенсации по тов'!A:A,'Расшифровка отчёта'!B55,'Начисления и компенсации по тов'!C:C,"Продвижение и реклама"))</f>
        <v>0</v>
      </c>
      <c r="M55" s="91">
        <f>IFERROR(INDEX(Реклама!B:B,MATCH('Расшифровка отчёта'!B55,Реклама!A:A,0)),0)</f>
        <v>0</v>
      </c>
      <c r="N55" s="91">
        <f>-(SUMIFS('Начисления и компенсации по тов'!N:N,'Начисления и компенсации по тов'!A:A,'Расшифровка отчёта'!B55,'Начисления и компенсации по тов'!C:C,"Услуги агентов"))</f>
        <v>0</v>
      </c>
      <c r="O55" s="68">
        <f t="shared" si="2"/>
        <v>0</v>
      </c>
      <c r="P55" s="18">
        <f t="shared" si="3"/>
        <v>0</v>
      </c>
      <c r="Q55" s="99">
        <f>IFERROR(INDEX(Себестоимость!B:B,MATCH('Расшифровка отчёта'!B55,Себестоимость!A:A,0)),0)</f>
        <v>0</v>
      </c>
      <c r="R55" s="99">
        <f t="shared" si="4"/>
        <v>0</v>
      </c>
      <c r="S55" s="95">
        <f t="shared" si="5"/>
        <v>0</v>
      </c>
      <c r="T55" s="95">
        <f t="shared" si="6"/>
        <v>0</v>
      </c>
    </row>
    <row r="56" spans="2:20" ht="15.75" customHeight="1" x14ac:dyDescent="0.3">
      <c r="B56" s="37" t="s">
        <v>75</v>
      </c>
      <c r="C56" s="90"/>
      <c r="D56" s="10">
        <f>SUMIFS('Начисления и компенсации по тов'!H:H,'Начисления и компенсации по тов'!A:A,'Расшифровка отчёта'!B56,'Начисления и компенсации по тов'!D:D,"Выручка")</f>
        <v>0</v>
      </c>
      <c r="E56" s="63">
        <f>SUMIFS('Начисления и компенсации по тов'!N:N,'Начисления и компенсации по тов'!A:A,'Расшифровка отчёта'!B56,'Начисления и компенсации по тов'!C:C,"Продажи")</f>
        <v>0</v>
      </c>
      <c r="F56" s="63">
        <f>-(SUMIFS('Начисления и компенсации по тов'!N:N,'Начисления и компенсации по тов'!A:A,'Расшифровка отчёта'!B56,'Начисления и компенсации по тов'!C:C,"Возвраты"))</f>
        <v>0</v>
      </c>
      <c r="G56" s="10">
        <f>SUMIFS('Начисления и компенсации по тов'!H:H,'Начисления и компенсации по тов'!A:A,'Расшифровка отчёта'!B56,'Начисления и компенсации по тов'!D:D,"Возврат выручки")</f>
        <v>0</v>
      </c>
      <c r="H56" s="63">
        <f>-(SUMIFS('Начисления и компенсации по тов'!N:N,'Начисления и компенсации по тов'!A:A,'Расшифровка отчёта'!B56,'Начисления и компенсации по тов'!C:C,"Услуги доставки"))</f>
        <v>0</v>
      </c>
      <c r="I56" s="63">
        <f t="shared" si="0"/>
        <v>0</v>
      </c>
      <c r="J56" s="63">
        <f>-(SUMIFS('Начисления и компенсации по тов'!N:N,'Начисления и компенсации по тов'!A:A,'Расшифровка отчёта'!B56,'Начисления и компенсации по тов'!C:C,"Вознаграждение Ozon"))</f>
        <v>0</v>
      </c>
      <c r="K56" s="63">
        <f t="shared" si="1"/>
        <v>0</v>
      </c>
      <c r="L56" s="63">
        <f>-(SUMIFS('Начисления и компенсации по тов'!N:N,'Начисления и компенсации по тов'!A:A,'Расшифровка отчёта'!B56,'Начисления и компенсации по тов'!C:C,"Продвижение и реклама"))</f>
        <v>0</v>
      </c>
      <c r="M56" s="91">
        <f>IFERROR(INDEX(Реклама!B:B,MATCH('Расшифровка отчёта'!B56,Реклама!A:A,0)),0)</f>
        <v>0</v>
      </c>
      <c r="N56" s="91">
        <f>-(SUMIFS('Начисления и компенсации по тов'!N:N,'Начисления и компенсации по тов'!A:A,'Расшифровка отчёта'!B56,'Начисления и компенсации по тов'!C:C,"Услуги агентов"))</f>
        <v>0</v>
      </c>
      <c r="O56" s="68">
        <f t="shared" si="2"/>
        <v>0</v>
      </c>
      <c r="P56" s="18">
        <f t="shared" si="3"/>
        <v>0</v>
      </c>
      <c r="Q56" s="99">
        <f>IFERROR(INDEX(Себестоимость!B:B,MATCH('Расшифровка отчёта'!B56,Себестоимость!A:A,0)),0)</f>
        <v>0</v>
      </c>
      <c r="R56" s="99">
        <f t="shared" si="4"/>
        <v>0</v>
      </c>
      <c r="S56" s="95">
        <f t="shared" si="5"/>
        <v>0</v>
      </c>
      <c r="T56" s="95">
        <f t="shared" si="6"/>
        <v>0</v>
      </c>
    </row>
    <row r="57" spans="2:20" ht="15.75" customHeight="1" x14ac:dyDescent="0.3">
      <c r="B57" s="37" t="s">
        <v>76</v>
      </c>
      <c r="C57" s="90"/>
      <c r="D57" s="10">
        <f>SUMIFS('Начисления и компенсации по тов'!H:H,'Начисления и компенсации по тов'!A:A,'Расшифровка отчёта'!B57,'Начисления и компенсации по тов'!D:D,"Выручка")</f>
        <v>0</v>
      </c>
      <c r="E57" s="63">
        <f>SUMIFS('Начисления и компенсации по тов'!N:N,'Начисления и компенсации по тов'!A:A,'Расшифровка отчёта'!B57,'Начисления и компенсации по тов'!C:C,"Продажи")</f>
        <v>0</v>
      </c>
      <c r="F57" s="63">
        <f>-(SUMIFS('Начисления и компенсации по тов'!N:N,'Начисления и компенсации по тов'!A:A,'Расшифровка отчёта'!B57,'Начисления и компенсации по тов'!C:C,"Возвраты"))</f>
        <v>0</v>
      </c>
      <c r="G57" s="10">
        <f>SUMIFS('Начисления и компенсации по тов'!H:H,'Начисления и компенсации по тов'!A:A,'Расшифровка отчёта'!B57,'Начисления и компенсации по тов'!D:D,"Возврат выручки")</f>
        <v>0</v>
      </c>
      <c r="H57" s="63">
        <f>-(SUMIFS('Начисления и компенсации по тов'!N:N,'Начисления и компенсации по тов'!A:A,'Расшифровка отчёта'!B57,'Начисления и компенсации по тов'!C:C,"Услуги доставки"))</f>
        <v>0</v>
      </c>
      <c r="I57" s="63">
        <f t="shared" si="0"/>
        <v>0</v>
      </c>
      <c r="J57" s="63">
        <f>-(SUMIFS('Начисления и компенсации по тов'!N:N,'Начисления и компенсации по тов'!A:A,'Расшифровка отчёта'!B57,'Начисления и компенсации по тов'!C:C,"Вознаграждение Ozon"))</f>
        <v>0</v>
      </c>
      <c r="K57" s="63">
        <f t="shared" si="1"/>
        <v>0</v>
      </c>
      <c r="L57" s="63">
        <f>-(SUMIFS('Начисления и компенсации по тов'!N:N,'Начисления и компенсации по тов'!A:A,'Расшифровка отчёта'!B57,'Начисления и компенсации по тов'!C:C,"Продвижение и реклама"))</f>
        <v>0</v>
      </c>
      <c r="M57" s="91">
        <f>IFERROR(INDEX(Реклама!B:B,MATCH('Расшифровка отчёта'!B57,Реклама!A:A,0)),0)</f>
        <v>0</v>
      </c>
      <c r="N57" s="91">
        <f>-(SUMIFS('Начисления и компенсации по тов'!N:N,'Начисления и компенсации по тов'!A:A,'Расшифровка отчёта'!B57,'Начисления и компенсации по тов'!C:C,"Услуги агентов"))</f>
        <v>0</v>
      </c>
      <c r="O57" s="68">
        <f t="shared" si="2"/>
        <v>0</v>
      </c>
      <c r="P57" s="18">
        <f t="shared" si="3"/>
        <v>0</v>
      </c>
      <c r="Q57" s="99">
        <f>IFERROR(INDEX(Себестоимость!B:B,MATCH('Расшифровка отчёта'!B57,Себестоимость!A:A,0)),0)</f>
        <v>0</v>
      </c>
      <c r="R57" s="99">
        <f t="shared" si="4"/>
        <v>0</v>
      </c>
      <c r="S57" s="95">
        <f t="shared" si="5"/>
        <v>0</v>
      </c>
      <c r="T57" s="95">
        <f t="shared" si="6"/>
        <v>0</v>
      </c>
    </row>
    <row r="58" spans="2:20" ht="15.75" customHeight="1" x14ac:dyDescent="0.3">
      <c r="B58" s="37" t="s">
        <v>77</v>
      </c>
      <c r="C58" s="90" t="s">
        <v>78</v>
      </c>
      <c r="D58" s="10">
        <f>SUMIFS('Начисления и компенсации по тов'!H:H,'Начисления и компенсации по тов'!A:A,'Расшифровка отчёта'!B58,'Начисления и компенсации по тов'!D:D,"Выручка")</f>
        <v>0</v>
      </c>
      <c r="E58" s="63">
        <f>SUMIFS('Начисления и компенсации по тов'!N:N,'Начисления и компенсации по тов'!A:A,'Расшифровка отчёта'!B58,'Начисления и компенсации по тов'!C:C,"Продажи")</f>
        <v>0</v>
      </c>
      <c r="F58" s="63">
        <f>-(SUMIFS('Начисления и компенсации по тов'!N:N,'Начисления и компенсации по тов'!A:A,'Расшифровка отчёта'!B58,'Начисления и компенсации по тов'!C:C,"Возвраты"))</f>
        <v>0</v>
      </c>
      <c r="G58" s="10">
        <f>SUMIFS('Начисления и компенсации по тов'!H:H,'Начисления и компенсации по тов'!A:A,'Расшифровка отчёта'!B58,'Начисления и компенсации по тов'!D:D,"Возврат выручки")</f>
        <v>0</v>
      </c>
      <c r="H58" s="63">
        <f>-(SUMIFS('Начисления и компенсации по тов'!N:N,'Начисления и компенсации по тов'!A:A,'Расшифровка отчёта'!B58,'Начисления и компенсации по тов'!C:C,"Услуги доставки"))</f>
        <v>0</v>
      </c>
      <c r="I58" s="63">
        <f t="shared" si="0"/>
        <v>0</v>
      </c>
      <c r="J58" s="63">
        <f>-(SUMIFS('Начисления и компенсации по тов'!N:N,'Начисления и компенсации по тов'!A:A,'Расшифровка отчёта'!B58,'Начисления и компенсации по тов'!C:C,"Вознаграждение Ozon"))</f>
        <v>0</v>
      </c>
      <c r="K58" s="63">
        <f t="shared" si="1"/>
        <v>0</v>
      </c>
      <c r="L58" s="63">
        <f>-(SUMIFS('Начисления и компенсации по тов'!N:N,'Начисления и компенсации по тов'!A:A,'Расшифровка отчёта'!B58,'Начисления и компенсации по тов'!C:C,"Продвижение и реклама"))</f>
        <v>0</v>
      </c>
      <c r="M58" s="91">
        <f>IFERROR(INDEX(Реклама!B:B,MATCH('Расшифровка отчёта'!B58,Реклама!A:A,0)),0)</f>
        <v>0</v>
      </c>
      <c r="N58" s="91">
        <f>-(SUMIFS('Начисления и компенсации по тов'!N:N,'Начисления и компенсации по тов'!A:A,'Расшифровка отчёта'!B58,'Начисления и компенсации по тов'!C:C,"Услуги агентов"))</f>
        <v>0</v>
      </c>
      <c r="O58" s="68">
        <f t="shared" si="2"/>
        <v>0</v>
      </c>
      <c r="P58" s="18">
        <f t="shared" si="3"/>
        <v>0</v>
      </c>
      <c r="Q58" s="99">
        <f>IFERROR(INDEX(Себестоимость!B:B,MATCH('Расшифровка отчёта'!B58,Себестоимость!A:A,0)),0)</f>
        <v>0</v>
      </c>
      <c r="R58" s="99">
        <f t="shared" si="4"/>
        <v>0</v>
      </c>
      <c r="S58" s="95">
        <f t="shared" si="5"/>
        <v>0</v>
      </c>
      <c r="T58" s="95">
        <f t="shared" si="6"/>
        <v>0</v>
      </c>
    </row>
    <row r="59" spans="2:20" ht="15.75" customHeight="1" x14ac:dyDescent="0.3">
      <c r="B59" s="37" t="s">
        <v>79</v>
      </c>
      <c r="C59" s="90" t="s">
        <v>78</v>
      </c>
      <c r="D59" s="10">
        <f>SUMIFS('Начисления и компенсации по тов'!H:H,'Начисления и компенсации по тов'!A:A,'Расшифровка отчёта'!B59,'Начисления и компенсации по тов'!D:D,"Выручка")</f>
        <v>0</v>
      </c>
      <c r="E59" s="63">
        <f>SUMIFS('Начисления и компенсации по тов'!N:N,'Начисления и компенсации по тов'!A:A,'Расшифровка отчёта'!B59,'Начисления и компенсации по тов'!C:C,"Продажи")</f>
        <v>0</v>
      </c>
      <c r="F59" s="63">
        <f>-(SUMIFS('Начисления и компенсации по тов'!N:N,'Начисления и компенсации по тов'!A:A,'Расшифровка отчёта'!B59,'Начисления и компенсации по тов'!C:C,"Возвраты"))</f>
        <v>0</v>
      </c>
      <c r="G59" s="10">
        <f>SUMIFS('Начисления и компенсации по тов'!H:H,'Начисления и компенсации по тов'!A:A,'Расшифровка отчёта'!B59,'Начисления и компенсации по тов'!D:D,"Возврат выручки")</f>
        <v>0</v>
      </c>
      <c r="H59" s="63">
        <f>-(SUMIFS('Начисления и компенсации по тов'!N:N,'Начисления и компенсации по тов'!A:A,'Расшифровка отчёта'!B59,'Начисления и компенсации по тов'!C:C,"Услуги доставки"))</f>
        <v>0</v>
      </c>
      <c r="I59" s="63">
        <f t="shared" si="0"/>
        <v>0</v>
      </c>
      <c r="J59" s="63">
        <f>-(SUMIFS('Начисления и компенсации по тов'!N:N,'Начисления и компенсации по тов'!A:A,'Расшифровка отчёта'!B59,'Начисления и компенсации по тов'!C:C,"Вознаграждение Ozon"))</f>
        <v>0</v>
      </c>
      <c r="K59" s="63">
        <f t="shared" si="1"/>
        <v>0</v>
      </c>
      <c r="L59" s="63">
        <f>-(SUMIFS('Начисления и компенсации по тов'!N:N,'Начисления и компенсации по тов'!A:A,'Расшифровка отчёта'!B59,'Начисления и компенсации по тов'!C:C,"Продвижение и реклама"))</f>
        <v>0</v>
      </c>
      <c r="M59" s="91">
        <f>IFERROR(INDEX(Реклама!B:B,MATCH('Расшифровка отчёта'!B59,Реклама!A:A,0)),0)</f>
        <v>0</v>
      </c>
      <c r="N59" s="91">
        <f>-(SUMIFS('Начисления и компенсации по тов'!N:N,'Начисления и компенсации по тов'!A:A,'Расшифровка отчёта'!B59,'Начисления и компенсации по тов'!C:C,"Услуги агентов"))</f>
        <v>0</v>
      </c>
      <c r="O59" s="68">
        <f t="shared" si="2"/>
        <v>0</v>
      </c>
      <c r="P59" s="18">
        <f t="shared" si="3"/>
        <v>0</v>
      </c>
      <c r="Q59" s="99">
        <f>IFERROR(INDEX(Себестоимость!B:B,MATCH('Расшифровка отчёта'!B59,Себестоимость!A:A,0)),0)</f>
        <v>0</v>
      </c>
      <c r="R59" s="99">
        <f t="shared" si="4"/>
        <v>0</v>
      </c>
      <c r="S59" s="95">
        <f t="shared" si="5"/>
        <v>0</v>
      </c>
      <c r="T59" s="95">
        <f t="shared" si="6"/>
        <v>0</v>
      </c>
    </row>
    <row r="60" spans="2:20" ht="15.75" customHeight="1" x14ac:dyDescent="0.3">
      <c r="B60" s="37" t="s">
        <v>80</v>
      </c>
      <c r="C60" s="90" t="s">
        <v>78</v>
      </c>
      <c r="D60" s="10">
        <f>SUMIFS('Начисления и компенсации по тов'!H:H,'Начисления и компенсации по тов'!A:A,'Расшифровка отчёта'!B60,'Начисления и компенсации по тов'!D:D,"Выручка")</f>
        <v>0</v>
      </c>
      <c r="E60" s="63">
        <f>SUMIFS('Начисления и компенсации по тов'!N:N,'Начисления и компенсации по тов'!A:A,'Расшифровка отчёта'!B60,'Начисления и компенсации по тов'!C:C,"Продажи")</f>
        <v>0</v>
      </c>
      <c r="F60" s="63">
        <f>-(SUMIFS('Начисления и компенсации по тов'!N:N,'Начисления и компенсации по тов'!A:A,'Расшифровка отчёта'!B60,'Начисления и компенсации по тов'!C:C,"Возвраты"))</f>
        <v>0</v>
      </c>
      <c r="G60" s="10">
        <f>SUMIFS('Начисления и компенсации по тов'!H:H,'Начисления и компенсации по тов'!A:A,'Расшифровка отчёта'!B60,'Начисления и компенсации по тов'!D:D,"Возврат выручки")</f>
        <v>0</v>
      </c>
      <c r="H60" s="63">
        <f>-(SUMIFS('Начисления и компенсации по тов'!N:N,'Начисления и компенсации по тов'!A:A,'Расшифровка отчёта'!B60,'Начисления и компенсации по тов'!C:C,"Услуги доставки"))</f>
        <v>0</v>
      </c>
      <c r="I60" s="63">
        <f t="shared" si="0"/>
        <v>0</v>
      </c>
      <c r="J60" s="63">
        <f>-(SUMIFS('Начисления и компенсации по тов'!N:N,'Начисления и компенсации по тов'!A:A,'Расшифровка отчёта'!B60,'Начисления и компенсации по тов'!C:C,"Вознаграждение Ozon"))</f>
        <v>0</v>
      </c>
      <c r="K60" s="63">
        <f t="shared" si="1"/>
        <v>0</v>
      </c>
      <c r="L60" s="63">
        <f>-(SUMIFS('Начисления и компенсации по тов'!N:N,'Начисления и компенсации по тов'!A:A,'Расшифровка отчёта'!B60,'Начисления и компенсации по тов'!C:C,"Продвижение и реклама"))</f>
        <v>0</v>
      </c>
      <c r="M60" s="91">
        <f>IFERROR(INDEX(Реклама!B:B,MATCH('Расшифровка отчёта'!B60,Реклама!A:A,0)),0)</f>
        <v>0</v>
      </c>
      <c r="N60" s="91">
        <f>-(SUMIFS('Начисления и компенсации по тов'!N:N,'Начисления и компенсации по тов'!A:A,'Расшифровка отчёта'!B60,'Начисления и компенсации по тов'!C:C,"Услуги агентов"))</f>
        <v>0</v>
      </c>
      <c r="O60" s="68">
        <f t="shared" si="2"/>
        <v>0</v>
      </c>
      <c r="P60" s="18">
        <f t="shared" si="3"/>
        <v>0</v>
      </c>
      <c r="Q60" s="99">
        <f>IFERROR(INDEX(Себестоимость!B:B,MATCH('Расшифровка отчёта'!B60,Себестоимость!A:A,0)),0)</f>
        <v>0</v>
      </c>
      <c r="R60" s="99">
        <f t="shared" si="4"/>
        <v>0</v>
      </c>
      <c r="S60" s="95">
        <f t="shared" si="5"/>
        <v>0</v>
      </c>
      <c r="T60" s="95">
        <f t="shared" si="6"/>
        <v>0</v>
      </c>
    </row>
    <row r="61" spans="2:20" ht="15.75" customHeight="1" x14ac:dyDescent="0.3">
      <c r="B61" s="37" t="s">
        <v>81</v>
      </c>
      <c r="C61" s="90" t="s">
        <v>78</v>
      </c>
      <c r="D61" s="10">
        <f>SUMIFS('Начисления и компенсации по тов'!H:H,'Начисления и компенсации по тов'!A:A,'Расшифровка отчёта'!B61,'Начисления и компенсации по тов'!D:D,"Выручка")</f>
        <v>0</v>
      </c>
      <c r="E61" s="63">
        <f>SUMIFS('Начисления и компенсации по тов'!N:N,'Начисления и компенсации по тов'!A:A,'Расшифровка отчёта'!B61,'Начисления и компенсации по тов'!C:C,"Продажи")</f>
        <v>0</v>
      </c>
      <c r="F61" s="63">
        <f>-(SUMIFS('Начисления и компенсации по тов'!N:N,'Начисления и компенсации по тов'!A:A,'Расшифровка отчёта'!B61,'Начисления и компенсации по тов'!C:C,"Возвраты"))</f>
        <v>0</v>
      </c>
      <c r="G61" s="10">
        <f>SUMIFS('Начисления и компенсации по тов'!H:H,'Начисления и компенсации по тов'!A:A,'Расшифровка отчёта'!B61,'Начисления и компенсации по тов'!D:D,"Возврат выручки")</f>
        <v>0</v>
      </c>
      <c r="H61" s="63">
        <f>-(SUMIFS('Начисления и компенсации по тов'!N:N,'Начисления и компенсации по тов'!A:A,'Расшифровка отчёта'!B61,'Начисления и компенсации по тов'!C:C,"Услуги доставки"))</f>
        <v>0</v>
      </c>
      <c r="I61" s="63">
        <f t="shared" si="0"/>
        <v>0</v>
      </c>
      <c r="J61" s="63">
        <f>-(SUMIFS('Начисления и компенсации по тов'!N:N,'Начисления и компенсации по тов'!A:A,'Расшифровка отчёта'!B61,'Начисления и компенсации по тов'!C:C,"Вознаграждение Ozon"))</f>
        <v>0</v>
      </c>
      <c r="K61" s="63">
        <f t="shared" si="1"/>
        <v>0</v>
      </c>
      <c r="L61" s="63">
        <f>-(SUMIFS('Начисления и компенсации по тов'!N:N,'Начисления и компенсации по тов'!A:A,'Расшифровка отчёта'!B61,'Начисления и компенсации по тов'!C:C,"Продвижение и реклама"))</f>
        <v>0</v>
      </c>
      <c r="M61" s="91">
        <f>IFERROR(INDEX(Реклама!B:B,MATCH('Расшифровка отчёта'!B61,Реклама!A:A,0)),0)</f>
        <v>0</v>
      </c>
      <c r="N61" s="91">
        <f>-(SUMIFS('Начисления и компенсации по тов'!N:N,'Начисления и компенсации по тов'!A:A,'Расшифровка отчёта'!B61,'Начисления и компенсации по тов'!C:C,"Услуги агентов"))</f>
        <v>0</v>
      </c>
      <c r="O61" s="68">
        <f t="shared" si="2"/>
        <v>0</v>
      </c>
      <c r="P61" s="18">
        <f t="shared" si="3"/>
        <v>0</v>
      </c>
      <c r="Q61" s="99">
        <f>IFERROR(INDEX(Себестоимость!B:B,MATCH('Расшифровка отчёта'!B61,Себестоимость!A:A,0)),0)</f>
        <v>0</v>
      </c>
      <c r="R61" s="99">
        <f t="shared" si="4"/>
        <v>0</v>
      </c>
      <c r="S61" s="95">
        <f t="shared" si="5"/>
        <v>0</v>
      </c>
      <c r="T61" s="95">
        <f t="shared" si="6"/>
        <v>0</v>
      </c>
    </row>
    <row r="62" spans="2:20" ht="15.75" customHeight="1" x14ac:dyDescent="0.3">
      <c r="B62" s="37" t="s">
        <v>82</v>
      </c>
      <c r="C62" s="90" t="s">
        <v>78</v>
      </c>
      <c r="D62" s="10">
        <f>SUMIFS('Начисления и компенсации по тов'!H:H,'Начисления и компенсации по тов'!A:A,'Расшифровка отчёта'!B62,'Начисления и компенсации по тов'!D:D,"Выручка")</f>
        <v>0</v>
      </c>
      <c r="E62" s="63">
        <f>SUMIFS('Начисления и компенсации по тов'!N:N,'Начисления и компенсации по тов'!A:A,'Расшифровка отчёта'!B62,'Начисления и компенсации по тов'!C:C,"Продажи")</f>
        <v>0</v>
      </c>
      <c r="F62" s="63">
        <f>-(SUMIFS('Начисления и компенсации по тов'!N:N,'Начисления и компенсации по тов'!A:A,'Расшифровка отчёта'!B62,'Начисления и компенсации по тов'!C:C,"Возвраты"))</f>
        <v>0</v>
      </c>
      <c r="G62" s="10">
        <f>SUMIFS('Начисления и компенсации по тов'!H:H,'Начисления и компенсации по тов'!A:A,'Расшифровка отчёта'!B62,'Начисления и компенсации по тов'!D:D,"Возврат выручки")</f>
        <v>0</v>
      </c>
      <c r="H62" s="63">
        <f>-(SUMIFS('Начисления и компенсации по тов'!N:N,'Начисления и компенсации по тов'!A:A,'Расшифровка отчёта'!B62,'Начисления и компенсации по тов'!C:C,"Услуги доставки"))</f>
        <v>0</v>
      </c>
      <c r="I62" s="63">
        <f t="shared" si="0"/>
        <v>0</v>
      </c>
      <c r="J62" s="63">
        <f>-(SUMIFS('Начисления и компенсации по тов'!N:N,'Начисления и компенсации по тов'!A:A,'Расшифровка отчёта'!B62,'Начисления и компенсации по тов'!C:C,"Вознаграждение Ozon"))</f>
        <v>0</v>
      </c>
      <c r="K62" s="63">
        <f t="shared" si="1"/>
        <v>0</v>
      </c>
      <c r="L62" s="63">
        <f>-(SUMIFS('Начисления и компенсации по тов'!N:N,'Начисления и компенсации по тов'!A:A,'Расшифровка отчёта'!B62,'Начисления и компенсации по тов'!C:C,"Продвижение и реклама"))</f>
        <v>0</v>
      </c>
      <c r="M62" s="91">
        <f>IFERROR(INDEX(Реклама!B:B,MATCH('Расшифровка отчёта'!B62,Реклама!A:A,0)),0)</f>
        <v>0</v>
      </c>
      <c r="N62" s="91">
        <f>-(SUMIFS('Начисления и компенсации по тов'!N:N,'Начисления и компенсации по тов'!A:A,'Расшифровка отчёта'!B62,'Начисления и компенсации по тов'!C:C,"Услуги агентов"))</f>
        <v>0</v>
      </c>
      <c r="O62" s="68">
        <f t="shared" si="2"/>
        <v>0</v>
      </c>
      <c r="P62" s="18">
        <f t="shared" si="3"/>
        <v>0</v>
      </c>
      <c r="Q62" s="99">
        <f>IFERROR(INDEX(Себестоимость!B:B,MATCH('Расшифровка отчёта'!B62,Себестоимость!A:A,0)),0)</f>
        <v>0</v>
      </c>
      <c r="R62" s="99">
        <f t="shared" si="4"/>
        <v>0</v>
      </c>
      <c r="S62" s="95">
        <f t="shared" si="5"/>
        <v>0</v>
      </c>
      <c r="T62" s="95">
        <f t="shared" si="6"/>
        <v>0</v>
      </c>
    </row>
    <row r="63" spans="2:20" ht="15.75" customHeight="1" x14ac:dyDescent="0.3">
      <c r="B63" s="37" t="s">
        <v>83</v>
      </c>
      <c r="C63" s="90" t="s">
        <v>78</v>
      </c>
      <c r="D63" s="10">
        <f>SUMIFS('Начисления и компенсации по тов'!H:H,'Начисления и компенсации по тов'!A:A,'Расшифровка отчёта'!B63,'Начисления и компенсации по тов'!D:D,"Выручка")</f>
        <v>0</v>
      </c>
      <c r="E63" s="63">
        <f>SUMIFS('Начисления и компенсации по тов'!N:N,'Начисления и компенсации по тов'!A:A,'Расшифровка отчёта'!B63,'Начисления и компенсации по тов'!C:C,"Продажи")</f>
        <v>0</v>
      </c>
      <c r="F63" s="63">
        <f>-(SUMIFS('Начисления и компенсации по тов'!N:N,'Начисления и компенсации по тов'!A:A,'Расшифровка отчёта'!B63,'Начисления и компенсации по тов'!C:C,"Возвраты"))</f>
        <v>0</v>
      </c>
      <c r="G63" s="10">
        <f>SUMIFS('Начисления и компенсации по тов'!H:H,'Начисления и компенсации по тов'!A:A,'Расшифровка отчёта'!B63,'Начисления и компенсации по тов'!D:D,"Возврат выручки")</f>
        <v>0</v>
      </c>
      <c r="H63" s="63">
        <f>-(SUMIFS('Начисления и компенсации по тов'!N:N,'Начисления и компенсации по тов'!A:A,'Расшифровка отчёта'!B63,'Начисления и компенсации по тов'!C:C,"Услуги доставки"))</f>
        <v>0</v>
      </c>
      <c r="I63" s="63">
        <f t="shared" si="0"/>
        <v>0</v>
      </c>
      <c r="J63" s="63">
        <f>-(SUMIFS('Начисления и компенсации по тов'!N:N,'Начисления и компенсации по тов'!A:A,'Расшифровка отчёта'!B63,'Начисления и компенсации по тов'!C:C,"Вознаграждение Ozon"))</f>
        <v>0</v>
      </c>
      <c r="K63" s="63">
        <f t="shared" si="1"/>
        <v>0</v>
      </c>
      <c r="L63" s="63">
        <f>-(SUMIFS('Начисления и компенсации по тов'!N:N,'Начисления и компенсации по тов'!A:A,'Расшифровка отчёта'!B63,'Начисления и компенсации по тов'!C:C,"Продвижение и реклама"))</f>
        <v>0</v>
      </c>
      <c r="M63" s="91">
        <f>IFERROR(INDEX(Реклама!B:B,MATCH('Расшифровка отчёта'!B63,Реклама!A:A,0)),0)</f>
        <v>0</v>
      </c>
      <c r="N63" s="91">
        <f>-(SUMIFS('Начисления и компенсации по тов'!N:N,'Начисления и компенсации по тов'!A:A,'Расшифровка отчёта'!B63,'Начисления и компенсации по тов'!C:C,"Услуги агентов"))</f>
        <v>0</v>
      </c>
      <c r="O63" s="68">
        <f t="shared" si="2"/>
        <v>0</v>
      </c>
      <c r="P63" s="18">
        <f t="shared" si="3"/>
        <v>0</v>
      </c>
      <c r="Q63" s="99">
        <f>IFERROR(INDEX(Себестоимость!B:B,MATCH('Расшифровка отчёта'!B63,Себестоимость!A:A,0)),0)</f>
        <v>0</v>
      </c>
      <c r="R63" s="99">
        <f t="shared" si="4"/>
        <v>0</v>
      </c>
      <c r="S63" s="95">
        <f t="shared" si="5"/>
        <v>0</v>
      </c>
      <c r="T63" s="95">
        <f t="shared" si="6"/>
        <v>0</v>
      </c>
    </row>
    <row r="64" spans="2:20" ht="15.75" customHeight="1" x14ac:dyDescent="0.3">
      <c r="B64" s="37" t="s">
        <v>84</v>
      </c>
      <c r="C64" s="90" t="s">
        <v>78</v>
      </c>
      <c r="D64" s="10">
        <f>SUMIFS('Начисления и компенсации по тов'!H:H,'Начисления и компенсации по тов'!A:A,'Расшифровка отчёта'!B64,'Начисления и компенсации по тов'!D:D,"Выручка")</f>
        <v>0</v>
      </c>
      <c r="E64" s="63">
        <f>SUMIFS('Начисления и компенсации по тов'!N:N,'Начисления и компенсации по тов'!A:A,'Расшифровка отчёта'!B64,'Начисления и компенсации по тов'!C:C,"Продажи")</f>
        <v>0</v>
      </c>
      <c r="F64" s="63">
        <f>-(SUMIFS('Начисления и компенсации по тов'!N:N,'Начисления и компенсации по тов'!A:A,'Расшифровка отчёта'!B64,'Начисления и компенсации по тов'!C:C,"Возвраты"))</f>
        <v>0</v>
      </c>
      <c r="G64" s="10">
        <f>SUMIFS('Начисления и компенсации по тов'!H:H,'Начисления и компенсации по тов'!A:A,'Расшифровка отчёта'!B64,'Начисления и компенсации по тов'!D:D,"Возврат выручки")</f>
        <v>0</v>
      </c>
      <c r="H64" s="63">
        <f>-(SUMIFS('Начисления и компенсации по тов'!N:N,'Начисления и компенсации по тов'!A:A,'Расшифровка отчёта'!B64,'Начисления и компенсации по тов'!C:C,"Услуги доставки"))</f>
        <v>0</v>
      </c>
      <c r="I64" s="63">
        <f t="shared" si="0"/>
        <v>0</v>
      </c>
      <c r="J64" s="63">
        <f>-(SUMIFS('Начисления и компенсации по тов'!N:N,'Начисления и компенсации по тов'!A:A,'Расшифровка отчёта'!B64,'Начисления и компенсации по тов'!C:C,"Вознаграждение Ozon"))</f>
        <v>0</v>
      </c>
      <c r="K64" s="63">
        <f t="shared" si="1"/>
        <v>0</v>
      </c>
      <c r="L64" s="63">
        <f>-(SUMIFS('Начисления и компенсации по тов'!N:N,'Начисления и компенсации по тов'!A:A,'Расшифровка отчёта'!B64,'Начисления и компенсации по тов'!C:C,"Продвижение и реклама"))</f>
        <v>0</v>
      </c>
      <c r="M64" s="91">
        <f>IFERROR(INDEX(Реклама!B:B,MATCH('Расшифровка отчёта'!B64,Реклама!A:A,0)),0)</f>
        <v>0</v>
      </c>
      <c r="N64" s="91">
        <f>-(SUMIFS('Начисления и компенсации по тов'!N:N,'Начисления и компенсации по тов'!A:A,'Расшифровка отчёта'!B64,'Начисления и компенсации по тов'!C:C,"Услуги агентов"))</f>
        <v>0</v>
      </c>
      <c r="O64" s="68">
        <f t="shared" si="2"/>
        <v>0</v>
      </c>
      <c r="P64" s="18">
        <f t="shared" si="3"/>
        <v>0</v>
      </c>
      <c r="Q64" s="99">
        <f>IFERROR(INDEX(Себестоимость!B:B,MATCH('Расшифровка отчёта'!B64,Себестоимость!A:A,0)),0)</f>
        <v>0</v>
      </c>
      <c r="R64" s="99">
        <f t="shared" si="4"/>
        <v>0</v>
      </c>
      <c r="S64" s="95">
        <f t="shared" si="5"/>
        <v>0</v>
      </c>
      <c r="T64" s="95">
        <f t="shared" si="6"/>
        <v>0</v>
      </c>
    </row>
    <row r="65" spans="2:20" ht="15.75" customHeight="1" x14ac:dyDescent="0.3">
      <c r="B65" s="37" t="s">
        <v>85</v>
      </c>
      <c r="C65" s="90" t="s">
        <v>78</v>
      </c>
      <c r="D65" s="10">
        <f>SUMIFS('Начисления и компенсации по тов'!H:H,'Начисления и компенсации по тов'!A:A,'Расшифровка отчёта'!B65,'Начисления и компенсации по тов'!D:D,"Выручка")</f>
        <v>0</v>
      </c>
      <c r="E65" s="63">
        <f>SUMIFS('Начисления и компенсации по тов'!N:N,'Начисления и компенсации по тов'!A:A,'Расшифровка отчёта'!B65,'Начисления и компенсации по тов'!C:C,"Продажи")</f>
        <v>0</v>
      </c>
      <c r="F65" s="63">
        <f>-(SUMIFS('Начисления и компенсации по тов'!N:N,'Начисления и компенсации по тов'!A:A,'Расшифровка отчёта'!B65,'Начисления и компенсации по тов'!C:C,"Возвраты"))</f>
        <v>0</v>
      </c>
      <c r="G65" s="10">
        <f>SUMIFS('Начисления и компенсации по тов'!H:H,'Начисления и компенсации по тов'!A:A,'Расшифровка отчёта'!B65,'Начисления и компенсации по тов'!D:D,"Возврат выручки")</f>
        <v>0</v>
      </c>
      <c r="H65" s="63">
        <f>-(SUMIFS('Начисления и компенсации по тов'!N:N,'Начисления и компенсации по тов'!A:A,'Расшифровка отчёта'!B65,'Начисления и компенсации по тов'!C:C,"Услуги доставки"))</f>
        <v>0</v>
      </c>
      <c r="I65" s="63">
        <f t="shared" si="0"/>
        <v>0</v>
      </c>
      <c r="J65" s="63">
        <f>-(SUMIFS('Начисления и компенсации по тов'!N:N,'Начисления и компенсации по тов'!A:A,'Расшифровка отчёта'!B65,'Начисления и компенсации по тов'!C:C,"Вознаграждение Ozon"))</f>
        <v>0</v>
      </c>
      <c r="K65" s="63">
        <f t="shared" si="1"/>
        <v>0</v>
      </c>
      <c r="L65" s="63">
        <f>-(SUMIFS('Начисления и компенсации по тов'!N:N,'Начисления и компенсации по тов'!A:A,'Расшифровка отчёта'!B65,'Начисления и компенсации по тов'!C:C,"Продвижение и реклама"))</f>
        <v>0</v>
      </c>
      <c r="M65" s="91">
        <f>IFERROR(INDEX(Реклама!B:B,MATCH('Расшифровка отчёта'!B65,Реклама!A:A,0)),0)</f>
        <v>0</v>
      </c>
      <c r="N65" s="91">
        <f>-(SUMIFS('Начисления и компенсации по тов'!N:N,'Начисления и компенсации по тов'!A:A,'Расшифровка отчёта'!B65,'Начисления и компенсации по тов'!C:C,"Услуги агентов"))</f>
        <v>0</v>
      </c>
      <c r="O65" s="68">
        <f t="shared" si="2"/>
        <v>0</v>
      </c>
      <c r="P65" s="18">
        <f t="shared" si="3"/>
        <v>0</v>
      </c>
      <c r="Q65" s="99">
        <f>IFERROR(INDEX(Себестоимость!B:B,MATCH('Расшифровка отчёта'!B65,Себестоимость!A:A,0)),0)</f>
        <v>0</v>
      </c>
      <c r="R65" s="99">
        <f t="shared" si="4"/>
        <v>0</v>
      </c>
      <c r="S65" s="95">
        <f t="shared" si="5"/>
        <v>0</v>
      </c>
      <c r="T65" s="95">
        <f t="shared" si="6"/>
        <v>0</v>
      </c>
    </row>
    <row r="66" spans="2:20" ht="15.75" customHeight="1" x14ac:dyDescent="0.3">
      <c r="B66" s="37" t="s">
        <v>86</v>
      </c>
      <c r="C66" s="90" t="s">
        <v>78</v>
      </c>
      <c r="D66" s="10">
        <f>SUMIFS('Начисления и компенсации по тов'!H:H,'Начисления и компенсации по тов'!A:A,'Расшифровка отчёта'!B66,'Начисления и компенсации по тов'!D:D,"Выручка")</f>
        <v>0</v>
      </c>
      <c r="E66" s="63">
        <f>SUMIFS('Начисления и компенсации по тов'!N:N,'Начисления и компенсации по тов'!A:A,'Расшифровка отчёта'!B66,'Начисления и компенсации по тов'!C:C,"Продажи")</f>
        <v>0</v>
      </c>
      <c r="F66" s="63">
        <f>-(SUMIFS('Начисления и компенсации по тов'!N:N,'Начисления и компенсации по тов'!A:A,'Расшифровка отчёта'!B66,'Начисления и компенсации по тов'!C:C,"Возвраты"))</f>
        <v>0</v>
      </c>
      <c r="G66" s="10">
        <f>SUMIFS('Начисления и компенсации по тов'!H:H,'Начисления и компенсации по тов'!A:A,'Расшифровка отчёта'!B66,'Начисления и компенсации по тов'!D:D,"Возврат выручки")</f>
        <v>0</v>
      </c>
      <c r="H66" s="63">
        <f>-(SUMIFS('Начисления и компенсации по тов'!N:N,'Начисления и компенсации по тов'!A:A,'Расшифровка отчёта'!B66,'Начисления и компенсации по тов'!C:C,"Услуги доставки"))</f>
        <v>0</v>
      </c>
      <c r="I66" s="63">
        <f t="shared" si="0"/>
        <v>0</v>
      </c>
      <c r="J66" s="63">
        <f>-(SUMIFS('Начисления и компенсации по тов'!N:N,'Начисления и компенсации по тов'!A:A,'Расшифровка отчёта'!B66,'Начисления и компенсации по тов'!C:C,"Вознаграждение Ozon"))</f>
        <v>0</v>
      </c>
      <c r="K66" s="63">
        <f t="shared" si="1"/>
        <v>0</v>
      </c>
      <c r="L66" s="63">
        <f>-(SUMIFS('Начисления и компенсации по тов'!N:N,'Начисления и компенсации по тов'!A:A,'Расшифровка отчёта'!B66,'Начисления и компенсации по тов'!C:C,"Продвижение и реклама"))</f>
        <v>0</v>
      </c>
      <c r="M66" s="91">
        <f>IFERROR(INDEX(Реклама!B:B,MATCH('Расшифровка отчёта'!B66,Реклама!A:A,0)),0)</f>
        <v>0</v>
      </c>
      <c r="N66" s="91">
        <f>-(SUMIFS('Начисления и компенсации по тов'!N:N,'Начисления и компенсации по тов'!A:A,'Расшифровка отчёта'!B66,'Начисления и компенсации по тов'!C:C,"Услуги агентов"))</f>
        <v>0</v>
      </c>
      <c r="O66" s="68">
        <f t="shared" si="2"/>
        <v>0</v>
      </c>
      <c r="P66" s="18">
        <f t="shared" si="3"/>
        <v>0</v>
      </c>
      <c r="Q66" s="99">
        <f>IFERROR(INDEX(Себестоимость!B:B,MATCH('Расшифровка отчёта'!B66,Себестоимость!A:A,0)),0)</f>
        <v>0</v>
      </c>
      <c r="R66" s="99">
        <f t="shared" si="4"/>
        <v>0</v>
      </c>
      <c r="S66" s="95">
        <f t="shared" si="5"/>
        <v>0</v>
      </c>
      <c r="T66" s="95">
        <f t="shared" si="6"/>
        <v>0</v>
      </c>
    </row>
    <row r="67" spans="2:20" ht="15.75" customHeight="1" x14ac:dyDescent="0.3">
      <c r="B67" s="37" t="s">
        <v>87</v>
      </c>
      <c r="C67" s="90" t="s">
        <v>78</v>
      </c>
      <c r="D67" s="10">
        <f>SUMIFS('Начисления и компенсации по тов'!H:H,'Начисления и компенсации по тов'!A:A,'Расшифровка отчёта'!B67,'Начисления и компенсации по тов'!D:D,"Выручка")</f>
        <v>0</v>
      </c>
      <c r="E67" s="63">
        <f>SUMIFS('Начисления и компенсации по тов'!N:N,'Начисления и компенсации по тов'!A:A,'Расшифровка отчёта'!B67,'Начисления и компенсации по тов'!C:C,"Продажи")</f>
        <v>0</v>
      </c>
      <c r="F67" s="63">
        <f>-(SUMIFS('Начисления и компенсации по тов'!N:N,'Начисления и компенсации по тов'!A:A,'Расшифровка отчёта'!B67,'Начисления и компенсации по тов'!C:C,"Возвраты"))</f>
        <v>0</v>
      </c>
      <c r="G67" s="10">
        <f>SUMIFS('Начисления и компенсации по тов'!H:H,'Начисления и компенсации по тов'!A:A,'Расшифровка отчёта'!B67,'Начисления и компенсации по тов'!D:D,"Возврат выручки")</f>
        <v>0</v>
      </c>
      <c r="H67" s="63">
        <f>-(SUMIFS('Начисления и компенсации по тов'!N:N,'Начисления и компенсации по тов'!A:A,'Расшифровка отчёта'!B67,'Начисления и компенсации по тов'!C:C,"Услуги доставки"))</f>
        <v>0</v>
      </c>
      <c r="I67" s="63">
        <f t="shared" si="0"/>
        <v>0</v>
      </c>
      <c r="J67" s="63">
        <f>-(SUMIFS('Начисления и компенсации по тов'!N:N,'Начисления и компенсации по тов'!A:A,'Расшифровка отчёта'!B67,'Начисления и компенсации по тов'!C:C,"Вознаграждение Ozon"))</f>
        <v>0</v>
      </c>
      <c r="K67" s="63">
        <f t="shared" si="1"/>
        <v>0</v>
      </c>
      <c r="L67" s="63">
        <f>-(SUMIFS('Начисления и компенсации по тов'!N:N,'Начисления и компенсации по тов'!A:A,'Расшифровка отчёта'!B67,'Начисления и компенсации по тов'!C:C,"Продвижение и реклама"))</f>
        <v>0</v>
      </c>
      <c r="M67" s="91">
        <f>IFERROR(INDEX(Реклама!B:B,MATCH('Расшифровка отчёта'!B67,Реклама!A:A,0)),0)</f>
        <v>0</v>
      </c>
      <c r="N67" s="91">
        <f>-(SUMIFS('Начисления и компенсации по тов'!N:N,'Начисления и компенсации по тов'!A:A,'Расшифровка отчёта'!B67,'Начисления и компенсации по тов'!C:C,"Услуги агентов"))</f>
        <v>0</v>
      </c>
      <c r="O67" s="68">
        <f t="shared" si="2"/>
        <v>0</v>
      </c>
      <c r="P67" s="18">
        <f t="shared" si="3"/>
        <v>0</v>
      </c>
      <c r="Q67" s="99">
        <f>IFERROR(INDEX(Себестоимость!B:B,MATCH('Расшифровка отчёта'!B67,Себестоимость!A:A,0)),0)</f>
        <v>0</v>
      </c>
      <c r="R67" s="99">
        <f t="shared" si="4"/>
        <v>0</v>
      </c>
      <c r="S67" s="95">
        <f t="shared" si="5"/>
        <v>0</v>
      </c>
      <c r="T67" s="95">
        <f t="shared" si="6"/>
        <v>0</v>
      </c>
    </row>
    <row r="68" spans="2:20" ht="15.75" customHeight="1" x14ac:dyDescent="0.3">
      <c r="B68" s="37" t="s">
        <v>88</v>
      </c>
      <c r="C68" s="90" t="s">
        <v>78</v>
      </c>
      <c r="D68" s="10">
        <f>SUMIFS('Начисления и компенсации по тов'!H:H,'Начисления и компенсации по тов'!A:A,'Расшифровка отчёта'!B68,'Начисления и компенсации по тов'!D:D,"Выручка")</f>
        <v>0</v>
      </c>
      <c r="E68" s="63">
        <f>SUMIFS('Начисления и компенсации по тов'!N:N,'Начисления и компенсации по тов'!A:A,'Расшифровка отчёта'!B68,'Начисления и компенсации по тов'!C:C,"Продажи")</f>
        <v>0</v>
      </c>
      <c r="F68" s="63">
        <f>-(SUMIFS('Начисления и компенсации по тов'!N:N,'Начисления и компенсации по тов'!A:A,'Расшифровка отчёта'!B68,'Начисления и компенсации по тов'!C:C,"Возвраты"))</f>
        <v>0</v>
      </c>
      <c r="G68" s="10">
        <f>SUMIFS('Начисления и компенсации по тов'!H:H,'Начисления и компенсации по тов'!A:A,'Расшифровка отчёта'!B68,'Начисления и компенсации по тов'!D:D,"Возврат выручки")</f>
        <v>0</v>
      </c>
      <c r="H68" s="63">
        <f>-(SUMIFS('Начисления и компенсации по тов'!N:N,'Начисления и компенсации по тов'!A:A,'Расшифровка отчёта'!B68,'Начисления и компенсации по тов'!C:C,"Услуги доставки"))</f>
        <v>0</v>
      </c>
      <c r="I68" s="63">
        <f t="shared" ref="I68:I131" si="7">IFERROR(H68/D68,0)</f>
        <v>0</v>
      </c>
      <c r="J68" s="63">
        <f>-(SUMIFS('Начисления и компенсации по тов'!N:N,'Начисления и компенсации по тов'!A:A,'Расшифровка отчёта'!B68,'Начисления и компенсации по тов'!C:C,"Вознаграждение Ozon"))</f>
        <v>0</v>
      </c>
      <c r="K68" s="63">
        <f t="shared" ref="K68:K131" si="8">IFERROR(J68/D68,0)</f>
        <v>0</v>
      </c>
      <c r="L68" s="63">
        <f>-(SUMIFS('Начисления и компенсации по тов'!N:N,'Начисления и компенсации по тов'!A:A,'Расшифровка отчёта'!B68,'Начисления и компенсации по тов'!C:C,"Продвижение и реклама"))</f>
        <v>0</v>
      </c>
      <c r="M68" s="91">
        <f>IFERROR(INDEX(Реклама!B:B,MATCH('Расшифровка отчёта'!B68,Реклама!A:A,0)),0)</f>
        <v>0</v>
      </c>
      <c r="N68" s="91">
        <f>-(SUMIFS('Начисления и компенсации по тов'!N:N,'Начисления и компенсации по тов'!A:A,'Расшифровка отчёта'!B68,'Начисления и компенсации по тов'!C:C,"Услуги агентов"))</f>
        <v>0</v>
      </c>
      <c r="O68" s="68">
        <f t="shared" ref="O68:O131" si="9">E68-F68</f>
        <v>0</v>
      </c>
      <c r="P68" s="18">
        <f t="shared" ref="P68:P131" si="10">D68-G68</f>
        <v>0</v>
      </c>
      <c r="Q68" s="99">
        <f>IFERROR(INDEX(Себестоимость!B:B,MATCH('Расшифровка отчёта'!B68,Себестоимость!A:A,0)),0)</f>
        <v>0</v>
      </c>
      <c r="R68" s="99">
        <f t="shared" ref="R68:R131" si="11">P68*Q68</f>
        <v>0</v>
      </c>
      <c r="S68" s="95">
        <f t="shared" ref="S68:S131" si="12">O68*0.055</f>
        <v>0</v>
      </c>
      <c r="T68" s="95">
        <f t="shared" ref="T68:T131" si="13">O68-H68-J68-L68-M68-N68-S68-R68</f>
        <v>0</v>
      </c>
    </row>
    <row r="69" spans="2:20" ht="15.75" customHeight="1" x14ac:dyDescent="0.3">
      <c r="B69" s="37" t="s">
        <v>89</v>
      </c>
      <c r="C69" s="90" t="s">
        <v>78</v>
      </c>
      <c r="D69" s="10">
        <f>SUMIFS('Начисления и компенсации по тов'!H:H,'Начисления и компенсации по тов'!A:A,'Расшифровка отчёта'!B69,'Начисления и компенсации по тов'!D:D,"Выручка")</f>
        <v>0</v>
      </c>
      <c r="E69" s="63">
        <f>SUMIFS('Начисления и компенсации по тов'!N:N,'Начисления и компенсации по тов'!A:A,'Расшифровка отчёта'!B69,'Начисления и компенсации по тов'!C:C,"Продажи")</f>
        <v>0</v>
      </c>
      <c r="F69" s="63">
        <f>-(SUMIFS('Начисления и компенсации по тов'!N:N,'Начисления и компенсации по тов'!A:A,'Расшифровка отчёта'!B69,'Начисления и компенсации по тов'!C:C,"Возвраты"))</f>
        <v>0</v>
      </c>
      <c r="G69" s="10">
        <f>SUMIFS('Начисления и компенсации по тов'!H:H,'Начисления и компенсации по тов'!A:A,'Расшифровка отчёта'!B69,'Начисления и компенсации по тов'!D:D,"Возврат выручки")</f>
        <v>0</v>
      </c>
      <c r="H69" s="63">
        <f>-(SUMIFS('Начисления и компенсации по тов'!N:N,'Начисления и компенсации по тов'!A:A,'Расшифровка отчёта'!B69,'Начисления и компенсации по тов'!C:C,"Услуги доставки"))</f>
        <v>0</v>
      </c>
      <c r="I69" s="63">
        <f t="shared" si="7"/>
        <v>0</v>
      </c>
      <c r="J69" s="63">
        <f>-(SUMIFS('Начисления и компенсации по тов'!N:N,'Начисления и компенсации по тов'!A:A,'Расшифровка отчёта'!B69,'Начисления и компенсации по тов'!C:C,"Вознаграждение Ozon"))</f>
        <v>0</v>
      </c>
      <c r="K69" s="63">
        <f t="shared" si="8"/>
        <v>0</v>
      </c>
      <c r="L69" s="63">
        <f>-(SUMIFS('Начисления и компенсации по тов'!N:N,'Начисления и компенсации по тов'!A:A,'Расшифровка отчёта'!B69,'Начисления и компенсации по тов'!C:C,"Продвижение и реклама"))</f>
        <v>0</v>
      </c>
      <c r="M69" s="91">
        <f>IFERROR(INDEX(Реклама!B:B,MATCH('Расшифровка отчёта'!B69,Реклама!A:A,0)),0)</f>
        <v>0</v>
      </c>
      <c r="N69" s="91">
        <f>-(SUMIFS('Начисления и компенсации по тов'!N:N,'Начисления и компенсации по тов'!A:A,'Расшифровка отчёта'!B69,'Начисления и компенсации по тов'!C:C,"Услуги агентов"))</f>
        <v>0</v>
      </c>
      <c r="O69" s="68">
        <f t="shared" si="9"/>
        <v>0</v>
      </c>
      <c r="P69" s="18">
        <f t="shared" si="10"/>
        <v>0</v>
      </c>
      <c r="Q69" s="99">
        <f>IFERROR(INDEX(Себестоимость!B:B,MATCH('Расшифровка отчёта'!B69,Себестоимость!A:A,0)),0)</f>
        <v>0</v>
      </c>
      <c r="R69" s="99">
        <f t="shared" si="11"/>
        <v>0</v>
      </c>
      <c r="S69" s="95">
        <f t="shared" si="12"/>
        <v>0</v>
      </c>
      <c r="T69" s="95">
        <f t="shared" si="13"/>
        <v>0</v>
      </c>
    </row>
    <row r="70" spans="2:20" ht="15.75" customHeight="1" x14ac:dyDescent="0.3">
      <c r="B70" s="37" t="s">
        <v>90</v>
      </c>
      <c r="C70" s="90" t="s">
        <v>78</v>
      </c>
      <c r="D70" s="10">
        <f>SUMIFS('Начисления и компенсации по тов'!H:H,'Начисления и компенсации по тов'!A:A,'Расшифровка отчёта'!B70,'Начисления и компенсации по тов'!D:D,"Выручка")</f>
        <v>0</v>
      </c>
      <c r="E70" s="63">
        <f>SUMIFS('Начисления и компенсации по тов'!N:N,'Начисления и компенсации по тов'!A:A,'Расшифровка отчёта'!B70,'Начисления и компенсации по тов'!C:C,"Продажи")</f>
        <v>0</v>
      </c>
      <c r="F70" s="63">
        <f>-(SUMIFS('Начисления и компенсации по тов'!N:N,'Начисления и компенсации по тов'!A:A,'Расшифровка отчёта'!B70,'Начисления и компенсации по тов'!C:C,"Возвраты"))</f>
        <v>0</v>
      </c>
      <c r="G70" s="10">
        <f>SUMIFS('Начисления и компенсации по тов'!H:H,'Начисления и компенсации по тов'!A:A,'Расшифровка отчёта'!B70,'Начисления и компенсации по тов'!D:D,"Возврат выручки")</f>
        <v>0</v>
      </c>
      <c r="H70" s="63">
        <f>-(SUMIFS('Начисления и компенсации по тов'!N:N,'Начисления и компенсации по тов'!A:A,'Расшифровка отчёта'!B70,'Начисления и компенсации по тов'!C:C,"Услуги доставки"))</f>
        <v>0</v>
      </c>
      <c r="I70" s="63">
        <f t="shared" si="7"/>
        <v>0</v>
      </c>
      <c r="J70" s="63">
        <f>-(SUMIFS('Начисления и компенсации по тов'!N:N,'Начисления и компенсации по тов'!A:A,'Расшифровка отчёта'!B70,'Начисления и компенсации по тов'!C:C,"Вознаграждение Ozon"))</f>
        <v>0</v>
      </c>
      <c r="K70" s="63">
        <f t="shared" si="8"/>
        <v>0</v>
      </c>
      <c r="L70" s="63">
        <f>-(SUMIFS('Начисления и компенсации по тов'!N:N,'Начисления и компенсации по тов'!A:A,'Расшифровка отчёта'!B70,'Начисления и компенсации по тов'!C:C,"Продвижение и реклама"))</f>
        <v>0</v>
      </c>
      <c r="M70" s="91">
        <f>IFERROR(INDEX(Реклама!B:B,MATCH('Расшифровка отчёта'!B70,Реклама!A:A,0)),0)</f>
        <v>0</v>
      </c>
      <c r="N70" s="91">
        <f>-(SUMIFS('Начисления и компенсации по тов'!N:N,'Начисления и компенсации по тов'!A:A,'Расшифровка отчёта'!B70,'Начисления и компенсации по тов'!C:C,"Услуги агентов"))</f>
        <v>0</v>
      </c>
      <c r="O70" s="68">
        <f t="shared" si="9"/>
        <v>0</v>
      </c>
      <c r="P70" s="18">
        <f t="shared" si="10"/>
        <v>0</v>
      </c>
      <c r="Q70" s="99">
        <f>IFERROR(INDEX(Себестоимость!B:B,MATCH('Расшифровка отчёта'!B70,Себестоимость!A:A,0)),0)</f>
        <v>0</v>
      </c>
      <c r="R70" s="99">
        <f t="shared" si="11"/>
        <v>0</v>
      </c>
      <c r="S70" s="95">
        <f t="shared" si="12"/>
        <v>0</v>
      </c>
      <c r="T70" s="95">
        <f t="shared" si="13"/>
        <v>0</v>
      </c>
    </row>
    <row r="71" spans="2:20" ht="15.75" customHeight="1" x14ac:dyDescent="0.3">
      <c r="B71" s="37" t="s">
        <v>91</v>
      </c>
      <c r="C71" s="90" t="s">
        <v>78</v>
      </c>
      <c r="D71" s="10">
        <f>SUMIFS('Начисления и компенсации по тов'!H:H,'Начисления и компенсации по тов'!A:A,'Расшифровка отчёта'!B71,'Начисления и компенсации по тов'!D:D,"Выручка")</f>
        <v>0</v>
      </c>
      <c r="E71" s="63">
        <f>SUMIFS('Начисления и компенсации по тов'!N:N,'Начисления и компенсации по тов'!A:A,'Расшифровка отчёта'!B71,'Начисления и компенсации по тов'!C:C,"Продажи")</f>
        <v>0</v>
      </c>
      <c r="F71" s="63">
        <f>-(SUMIFS('Начисления и компенсации по тов'!N:N,'Начисления и компенсации по тов'!A:A,'Расшифровка отчёта'!B71,'Начисления и компенсации по тов'!C:C,"Возвраты"))</f>
        <v>0</v>
      </c>
      <c r="G71" s="10">
        <f>SUMIFS('Начисления и компенсации по тов'!H:H,'Начисления и компенсации по тов'!A:A,'Расшифровка отчёта'!B71,'Начисления и компенсации по тов'!D:D,"Возврат выручки")</f>
        <v>0</v>
      </c>
      <c r="H71" s="63">
        <f>-(SUMIFS('Начисления и компенсации по тов'!N:N,'Начисления и компенсации по тов'!A:A,'Расшифровка отчёта'!B71,'Начисления и компенсации по тов'!C:C,"Услуги доставки"))</f>
        <v>0</v>
      </c>
      <c r="I71" s="63">
        <f t="shared" si="7"/>
        <v>0</v>
      </c>
      <c r="J71" s="63">
        <f>-(SUMIFS('Начисления и компенсации по тов'!N:N,'Начисления и компенсации по тов'!A:A,'Расшифровка отчёта'!B71,'Начисления и компенсации по тов'!C:C,"Вознаграждение Ozon"))</f>
        <v>0</v>
      </c>
      <c r="K71" s="63">
        <f t="shared" si="8"/>
        <v>0</v>
      </c>
      <c r="L71" s="63">
        <f>-(SUMIFS('Начисления и компенсации по тов'!N:N,'Начисления и компенсации по тов'!A:A,'Расшифровка отчёта'!B71,'Начисления и компенсации по тов'!C:C,"Продвижение и реклама"))</f>
        <v>0</v>
      </c>
      <c r="M71" s="91">
        <f>IFERROR(INDEX(Реклама!B:B,MATCH('Расшифровка отчёта'!B71,Реклама!A:A,0)),0)</f>
        <v>0</v>
      </c>
      <c r="N71" s="91">
        <f>-(SUMIFS('Начисления и компенсации по тов'!N:N,'Начисления и компенсации по тов'!A:A,'Расшифровка отчёта'!B71,'Начисления и компенсации по тов'!C:C,"Услуги агентов"))</f>
        <v>0</v>
      </c>
      <c r="O71" s="68">
        <f t="shared" si="9"/>
        <v>0</v>
      </c>
      <c r="P71" s="18">
        <f t="shared" si="10"/>
        <v>0</v>
      </c>
      <c r="Q71" s="99">
        <f>IFERROR(INDEX(Себестоимость!B:B,MATCH('Расшифровка отчёта'!B71,Себестоимость!A:A,0)),0)</f>
        <v>0</v>
      </c>
      <c r="R71" s="99">
        <f t="shared" si="11"/>
        <v>0</v>
      </c>
      <c r="S71" s="95">
        <f t="shared" si="12"/>
        <v>0</v>
      </c>
      <c r="T71" s="95">
        <f t="shared" si="13"/>
        <v>0</v>
      </c>
    </row>
    <row r="72" spans="2:20" ht="15.75" customHeight="1" x14ac:dyDescent="0.3">
      <c r="B72" s="37" t="s">
        <v>92</v>
      </c>
      <c r="C72" s="90" t="s">
        <v>78</v>
      </c>
      <c r="D72" s="10">
        <f>SUMIFS('Начисления и компенсации по тов'!H:H,'Начисления и компенсации по тов'!A:A,'Расшифровка отчёта'!B72,'Начисления и компенсации по тов'!D:D,"Выручка")</f>
        <v>0</v>
      </c>
      <c r="E72" s="63">
        <f>SUMIFS('Начисления и компенсации по тов'!N:N,'Начисления и компенсации по тов'!A:A,'Расшифровка отчёта'!B72,'Начисления и компенсации по тов'!C:C,"Продажи")</f>
        <v>0</v>
      </c>
      <c r="F72" s="63">
        <f>-(SUMIFS('Начисления и компенсации по тов'!N:N,'Начисления и компенсации по тов'!A:A,'Расшифровка отчёта'!B72,'Начисления и компенсации по тов'!C:C,"Возвраты"))</f>
        <v>0</v>
      </c>
      <c r="G72" s="10">
        <f>SUMIFS('Начисления и компенсации по тов'!H:H,'Начисления и компенсации по тов'!A:A,'Расшифровка отчёта'!B72,'Начисления и компенсации по тов'!D:D,"Возврат выручки")</f>
        <v>0</v>
      </c>
      <c r="H72" s="63">
        <f>-(SUMIFS('Начисления и компенсации по тов'!N:N,'Начисления и компенсации по тов'!A:A,'Расшифровка отчёта'!B72,'Начисления и компенсации по тов'!C:C,"Услуги доставки"))</f>
        <v>0</v>
      </c>
      <c r="I72" s="63">
        <f t="shared" si="7"/>
        <v>0</v>
      </c>
      <c r="J72" s="63">
        <f>-(SUMIFS('Начисления и компенсации по тов'!N:N,'Начисления и компенсации по тов'!A:A,'Расшифровка отчёта'!B72,'Начисления и компенсации по тов'!C:C,"Вознаграждение Ozon"))</f>
        <v>0</v>
      </c>
      <c r="K72" s="63">
        <f t="shared" si="8"/>
        <v>0</v>
      </c>
      <c r="L72" s="63">
        <f>-(SUMIFS('Начисления и компенсации по тов'!N:N,'Начисления и компенсации по тов'!A:A,'Расшифровка отчёта'!B72,'Начисления и компенсации по тов'!C:C,"Продвижение и реклама"))</f>
        <v>0</v>
      </c>
      <c r="M72" s="91">
        <f>IFERROR(INDEX(Реклама!B:B,MATCH('Расшифровка отчёта'!B72,Реклама!A:A,0)),0)</f>
        <v>0</v>
      </c>
      <c r="N72" s="91">
        <f>-(SUMIFS('Начисления и компенсации по тов'!N:N,'Начисления и компенсации по тов'!A:A,'Расшифровка отчёта'!B72,'Начисления и компенсации по тов'!C:C,"Услуги агентов"))</f>
        <v>0</v>
      </c>
      <c r="O72" s="68">
        <f t="shared" si="9"/>
        <v>0</v>
      </c>
      <c r="P72" s="18">
        <f t="shared" si="10"/>
        <v>0</v>
      </c>
      <c r="Q72" s="99">
        <f>IFERROR(INDEX(Себестоимость!B:B,MATCH('Расшифровка отчёта'!B72,Себестоимость!A:A,0)),0)</f>
        <v>0</v>
      </c>
      <c r="R72" s="99">
        <f t="shared" si="11"/>
        <v>0</v>
      </c>
      <c r="S72" s="95">
        <f t="shared" si="12"/>
        <v>0</v>
      </c>
      <c r="T72" s="95">
        <f t="shared" si="13"/>
        <v>0</v>
      </c>
    </row>
    <row r="73" spans="2:20" ht="15.75" customHeight="1" x14ac:dyDescent="0.3">
      <c r="B73" s="37" t="s">
        <v>93</v>
      </c>
      <c r="C73" s="90" t="s">
        <v>78</v>
      </c>
      <c r="D73" s="10">
        <f>SUMIFS('Начисления и компенсации по тов'!H:H,'Начисления и компенсации по тов'!A:A,'Расшифровка отчёта'!B73,'Начисления и компенсации по тов'!D:D,"Выручка")</f>
        <v>0</v>
      </c>
      <c r="E73" s="63">
        <f>SUMIFS('Начисления и компенсации по тов'!N:N,'Начисления и компенсации по тов'!A:A,'Расшифровка отчёта'!B73,'Начисления и компенсации по тов'!C:C,"Продажи")</f>
        <v>0</v>
      </c>
      <c r="F73" s="63">
        <f>-(SUMIFS('Начисления и компенсации по тов'!N:N,'Начисления и компенсации по тов'!A:A,'Расшифровка отчёта'!B73,'Начисления и компенсации по тов'!C:C,"Возвраты"))</f>
        <v>0</v>
      </c>
      <c r="G73" s="10">
        <f>SUMIFS('Начисления и компенсации по тов'!H:H,'Начисления и компенсации по тов'!A:A,'Расшифровка отчёта'!B73,'Начисления и компенсации по тов'!D:D,"Возврат выручки")</f>
        <v>0</v>
      </c>
      <c r="H73" s="63">
        <f>-(SUMIFS('Начисления и компенсации по тов'!N:N,'Начисления и компенсации по тов'!A:A,'Расшифровка отчёта'!B73,'Начисления и компенсации по тов'!C:C,"Услуги доставки"))</f>
        <v>0</v>
      </c>
      <c r="I73" s="63">
        <f t="shared" si="7"/>
        <v>0</v>
      </c>
      <c r="J73" s="63">
        <f>-(SUMIFS('Начисления и компенсации по тов'!N:N,'Начисления и компенсации по тов'!A:A,'Расшифровка отчёта'!B73,'Начисления и компенсации по тов'!C:C,"Вознаграждение Ozon"))</f>
        <v>0</v>
      </c>
      <c r="K73" s="63">
        <f t="shared" si="8"/>
        <v>0</v>
      </c>
      <c r="L73" s="63">
        <f>-(SUMIFS('Начисления и компенсации по тов'!N:N,'Начисления и компенсации по тов'!A:A,'Расшифровка отчёта'!B73,'Начисления и компенсации по тов'!C:C,"Продвижение и реклама"))</f>
        <v>0</v>
      </c>
      <c r="M73" s="91">
        <f>IFERROR(INDEX(Реклама!B:B,MATCH('Расшифровка отчёта'!B73,Реклама!A:A,0)),0)</f>
        <v>0</v>
      </c>
      <c r="N73" s="91">
        <f>-(SUMIFS('Начисления и компенсации по тов'!N:N,'Начисления и компенсации по тов'!A:A,'Расшифровка отчёта'!B73,'Начисления и компенсации по тов'!C:C,"Услуги агентов"))</f>
        <v>0</v>
      </c>
      <c r="O73" s="68">
        <f t="shared" si="9"/>
        <v>0</v>
      </c>
      <c r="P73" s="18">
        <f t="shared" si="10"/>
        <v>0</v>
      </c>
      <c r="Q73" s="99">
        <f>IFERROR(INDEX(Себестоимость!B:B,MATCH('Расшифровка отчёта'!B73,Себестоимость!A:A,0)),0)</f>
        <v>0</v>
      </c>
      <c r="R73" s="99">
        <f t="shared" si="11"/>
        <v>0</v>
      </c>
      <c r="S73" s="95">
        <f t="shared" si="12"/>
        <v>0</v>
      </c>
      <c r="T73" s="95">
        <f t="shared" si="13"/>
        <v>0</v>
      </c>
    </row>
    <row r="74" spans="2:20" ht="15.75" customHeight="1" x14ac:dyDescent="0.3">
      <c r="B74" s="37" t="s">
        <v>94</v>
      </c>
      <c r="C74" s="90" t="s">
        <v>78</v>
      </c>
      <c r="D74" s="10">
        <f>SUMIFS('Начисления и компенсации по тов'!H:H,'Начисления и компенсации по тов'!A:A,'Расшифровка отчёта'!B74,'Начисления и компенсации по тов'!D:D,"Выручка")</f>
        <v>0</v>
      </c>
      <c r="E74" s="63">
        <f>SUMIFS('Начисления и компенсации по тов'!N:N,'Начисления и компенсации по тов'!A:A,'Расшифровка отчёта'!B74,'Начисления и компенсации по тов'!C:C,"Продажи")</f>
        <v>0</v>
      </c>
      <c r="F74" s="63">
        <f>-(SUMIFS('Начисления и компенсации по тов'!N:N,'Начисления и компенсации по тов'!A:A,'Расшифровка отчёта'!B74,'Начисления и компенсации по тов'!C:C,"Возвраты"))</f>
        <v>0</v>
      </c>
      <c r="G74" s="10">
        <f>SUMIFS('Начисления и компенсации по тов'!H:H,'Начисления и компенсации по тов'!A:A,'Расшифровка отчёта'!B74,'Начисления и компенсации по тов'!D:D,"Возврат выручки")</f>
        <v>0</v>
      </c>
      <c r="H74" s="63">
        <f>-(SUMIFS('Начисления и компенсации по тов'!N:N,'Начисления и компенсации по тов'!A:A,'Расшифровка отчёта'!B74,'Начисления и компенсации по тов'!C:C,"Услуги доставки"))</f>
        <v>0</v>
      </c>
      <c r="I74" s="63">
        <f t="shared" si="7"/>
        <v>0</v>
      </c>
      <c r="J74" s="63">
        <f>-(SUMIFS('Начисления и компенсации по тов'!N:N,'Начисления и компенсации по тов'!A:A,'Расшифровка отчёта'!B74,'Начисления и компенсации по тов'!C:C,"Вознаграждение Ozon"))</f>
        <v>0</v>
      </c>
      <c r="K74" s="63">
        <f t="shared" si="8"/>
        <v>0</v>
      </c>
      <c r="L74" s="63">
        <f>-(SUMIFS('Начисления и компенсации по тов'!N:N,'Начисления и компенсации по тов'!A:A,'Расшифровка отчёта'!B74,'Начисления и компенсации по тов'!C:C,"Продвижение и реклама"))</f>
        <v>0</v>
      </c>
      <c r="M74" s="91">
        <f>IFERROR(INDEX(Реклама!B:B,MATCH('Расшифровка отчёта'!B74,Реклама!A:A,0)),0)</f>
        <v>0</v>
      </c>
      <c r="N74" s="91">
        <f>-(SUMIFS('Начисления и компенсации по тов'!N:N,'Начисления и компенсации по тов'!A:A,'Расшифровка отчёта'!B74,'Начисления и компенсации по тов'!C:C,"Услуги агентов"))</f>
        <v>0</v>
      </c>
      <c r="O74" s="68">
        <f t="shared" si="9"/>
        <v>0</v>
      </c>
      <c r="P74" s="18">
        <f t="shared" si="10"/>
        <v>0</v>
      </c>
      <c r="Q74" s="99">
        <f>IFERROR(INDEX(Себестоимость!B:B,MATCH('Расшифровка отчёта'!B74,Себестоимость!A:A,0)),0)</f>
        <v>0</v>
      </c>
      <c r="R74" s="99">
        <f t="shared" si="11"/>
        <v>0</v>
      </c>
      <c r="S74" s="95">
        <f t="shared" si="12"/>
        <v>0</v>
      </c>
      <c r="T74" s="95">
        <f t="shared" si="13"/>
        <v>0</v>
      </c>
    </row>
    <row r="75" spans="2:20" ht="15.75" customHeight="1" x14ac:dyDescent="0.3">
      <c r="B75" s="37" t="s">
        <v>95</v>
      </c>
      <c r="C75" s="90" t="s">
        <v>78</v>
      </c>
      <c r="D75" s="10">
        <f>SUMIFS('Начисления и компенсации по тов'!H:H,'Начисления и компенсации по тов'!A:A,'Расшифровка отчёта'!B75,'Начисления и компенсации по тов'!D:D,"Выручка")</f>
        <v>0</v>
      </c>
      <c r="E75" s="63">
        <f>SUMIFS('Начисления и компенсации по тов'!N:N,'Начисления и компенсации по тов'!A:A,'Расшифровка отчёта'!B75,'Начисления и компенсации по тов'!C:C,"Продажи")</f>
        <v>0</v>
      </c>
      <c r="F75" s="63">
        <f>-(SUMIFS('Начисления и компенсации по тов'!N:N,'Начисления и компенсации по тов'!A:A,'Расшифровка отчёта'!B75,'Начисления и компенсации по тов'!C:C,"Возвраты"))</f>
        <v>0</v>
      </c>
      <c r="G75" s="10">
        <f>SUMIFS('Начисления и компенсации по тов'!H:H,'Начисления и компенсации по тов'!A:A,'Расшифровка отчёта'!B75,'Начисления и компенсации по тов'!D:D,"Возврат выручки")</f>
        <v>0</v>
      </c>
      <c r="H75" s="63">
        <f>-(SUMIFS('Начисления и компенсации по тов'!N:N,'Начисления и компенсации по тов'!A:A,'Расшифровка отчёта'!B75,'Начисления и компенсации по тов'!C:C,"Услуги доставки"))</f>
        <v>0</v>
      </c>
      <c r="I75" s="63">
        <f t="shared" si="7"/>
        <v>0</v>
      </c>
      <c r="J75" s="63">
        <f>-(SUMIFS('Начисления и компенсации по тов'!N:N,'Начисления и компенсации по тов'!A:A,'Расшифровка отчёта'!B75,'Начисления и компенсации по тов'!C:C,"Вознаграждение Ozon"))</f>
        <v>0</v>
      </c>
      <c r="K75" s="63">
        <f t="shared" si="8"/>
        <v>0</v>
      </c>
      <c r="L75" s="63">
        <f>-(SUMIFS('Начисления и компенсации по тов'!N:N,'Начисления и компенсации по тов'!A:A,'Расшифровка отчёта'!B75,'Начисления и компенсации по тов'!C:C,"Продвижение и реклама"))</f>
        <v>0</v>
      </c>
      <c r="M75" s="91">
        <f>IFERROR(INDEX(Реклама!B:B,MATCH('Расшифровка отчёта'!B75,Реклама!A:A,0)),0)</f>
        <v>0</v>
      </c>
      <c r="N75" s="91">
        <f>-(SUMIFS('Начисления и компенсации по тов'!N:N,'Начисления и компенсации по тов'!A:A,'Расшифровка отчёта'!B75,'Начисления и компенсации по тов'!C:C,"Услуги агентов"))</f>
        <v>0</v>
      </c>
      <c r="O75" s="68">
        <f t="shared" si="9"/>
        <v>0</v>
      </c>
      <c r="P75" s="18">
        <f t="shared" si="10"/>
        <v>0</v>
      </c>
      <c r="Q75" s="99">
        <f>IFERROR(INDEX(Себестоимость!B:B,MATCH('Расшифровка отчёта'!B75,Себестоимость!A:A,0)),0)</f>
        <v>0</v>
      </c>
      <c r="R75" s="99">
        <f t="shared" si="11"/>
        <v>0</v>
      </c>
      <c r="S75" s="95">
        <f t="shared" si="12"/>
        <v>0</v>
      </c>
      <c r="T75" s="95">
        <f t="shared" si="13"/>
        <v>0</v>
      </c>
    </row>
    <row r="76" spans="2:20" ht="15.75" customHeight="1" x14ac:dyDescent="0.3">
      <c r="B76" s="28" t="s">
        <v>654</v>
      </c>
      <c r="C76" s="90" t="s">
        <v>21</v>
      </c>
      <c r="D76" s="10">
        <f>SUMIFS('Начисления и компенсации по тов'!H:H,'Начисления и компенсации по тов'!A:A,'Расшифровка отчёта'!B76,'Начисления и компенсации по тов'!D:D,"Выручка")</f>
        <v>0</v>
      </c>
      <c r="E76" s="63">
        <f>SUMIFS('Начисления и компенсации по тов'!N:N,'Начисления и компенсации по тов'!A:A,'Расшифровка отчёта'!B631,'Начисления и компенсации по тов'!C:C,"Продажи")</f>
        <v>0</v>
      </c>
      <c r="F76" s="63">
        <f>-(SUMIFS('Начисления и компенсации по тов'!N:N,'Начисления и компенсации по тов'!A:A,'Расшифровка отчёта'!B631,'Начисления и компенсации по тов'!C:C,"Возвраты"))</f>
        <v>0</v>
      </c>
      <c r="G76" s="10">
        <f>SUMIFS('Начисления и компенсации по тов'!H:H,'Начисления и компенсации по тов'!A:A,'Расшифровка отчёта'!B76,'Начисления и компенсации по тов'!D:D,"Возврат выручки")</f>
        <v>0</v>
      </c>
      <c r="H76" s="63">
        <f>-(SUMIFS('Начисления и компенсации по тов'!N:N,'Начисления и компенсации по тов'!A:A,'Расшифровка отчёта'!B631,'Начисления и компенсации по тов'!C:C,"Услуги доставки"))</f>
        <v>0</v>
      </c>
      <c r="I76" s="63">
        <f t="shared" si="7"/>
        <v>0</v>
      </c>
      <c r="J76" s="63">
        <f>-(SUMIFS('Начисления и компенсации по тов'!N:N,'Начисления и компенсации по тов'!A:A,'Расшифровка отчёта'!B631,'Начисления и компенсации по тов'!C:C,"Вознаграждение Ozon"))</f>
        <v>0</v>
      </c>
      <c r="K76" s="63">
        <f t="shared" si="8"/>
        <v>0</v>
      </c>
      <c r="L76" s="63">
        <f>-(SUMIFS('Начисления и компенсации по тов'!N:N,'Начисления и компенсации по тов'!A:A,'Расшифровка отчёта'!B631,'Начисления и компенсации по тов'!C:C,"Продвижение и реклама"))</f>
        <v>0</v>
      </c>
      <c r="M76" s="91">
        <f>IFERROR(INDEX(Реклама!B:B,MATCH('Расшифровка отчёта'!B76,Реклама!A:A,0)),0)</f>
        <v>0</v>
      </c>
      <c r="N76" s="91">
        <f>-(SUMIFS('Начисления и компенсации по тов'!N:N,'Начисления и компенсации по тов'!A:A,'Расшифровка отчёта'!B631,'Начисления и компенсации по тов'!C:C,"Услуги агентов"))</f>
        <v>0</v>
      </c>
      <c r="O76" s="68">
        <f t="shared" si="9"/>
        <v>0</v>
      </c>
      <c r="P76" s="18">
        <f t="shared" si="10"/>
        <v>0</v>
      </c>
      <c r="Q76" s="99">
        <f>IFERROR(INDEX(Себестоимость!B:B,MATCH('Расшифровка отчёта'!B631,Себестоимость!A:A,0)),0)</f>
        <v>0</v>
      </c>
      <c r="R76" s="99">
        <f t="shared" si="11"/>
        <v>0</v>
      </c>
      <c r="S76" s="95">
        <f t="shared" si="12"/>
        <v>0</v>
      </c>
      <c r="T76" s="95">
        <f t="shared" si="13"/>
        <v>0</v>
      </c>
    </row>
    <row r="77" spans="2:20" ht="15.75" customHeight="1" x14ac:dyDescent="0.3">
      <c r="B77" s="37" t="s">
        <v>97</v>
      </c>
      <c r="C77" s="90" t="s">
        <v>78</v>
      </c>
      <c r="D77" s="10">
        <f>SUMIFS('Начисления и компенсации по тов'!H:H,'Начисления и компенсации по тов'!A:A,'Расшифровка отчёта'!B77,'Начисления и компенсации по тов'!D:D,"Выручка")</f>
        <v>0</v>
      </c>
      <c r="E77" s="63">
        <f>SUMIFS('Начисления и компенсации по тов'!N:N,'Начисления и компенсации по тов'!A:A,'Расшифровка отчёта'!B77,'Начисления и компенсации по тов'!C:C,"Продажи")</f>
        <v>0</v>
      </c>
      <c r="F77" s="63">
        <f>-(SUMIFS('Начисления и компенсации по тов'!N:N,'Начисления и компенсации по тов'!A:A,'Расшифровка отчёта'!B77,'Начисления и компенсации по тов'!C:C,"Возвраты"))</f>
        <v>0</v>
      </c>
      <c r="G77" s="10">
        <f>SUMIFS('Начисления и компенсации по тов'!H:H,'Начисления и компенсации по тов'!A:A,'Расшифровка отчёта'!B77,'Начисления и компенсации по тов'!D:D,"Возврат выручки")</f>
        <v>0</v>
      </c>
      <c r="H77" s="63">
        <f>-(SUMIFS('Начисления и компенсации по тов'!N:N,'Начисления и компенсации по тов'!A:A,'Расшифровка отчёта'!B77,'Начисления и компенсации по тов'!C:C,"Услуги доставки"))</f>
        <v>0</v>
      </c>
      <c r="I77" s="63">
        <f t="shared" si="7"/>
        <v>0</v>
      </c>
      <c r="J77" s="63">
        <f>-(SUMIFS('Начисления и компенсации по тов'!N:N,'Начисления и компенсации по тов'!A:A,'Расшифровка отчёта'!B77,'Начисления и компенсации по тов'!C:C,"Вознаграждение Ozon"))</f>
        <v>0</v>
      </c>
      <c r="K77" s="63">
        <f t="shared" si="8"/>
        <v>0</v>
      </c>
      <c r="L77" s="63">
        <f>-(SUMIFS('Начисления и компенсации по тов'!N:N,'Начисления и компенсации по тов'!A:A,'Расшифровка отчёта'!B77,'Начисления и компенсации по тов'!C:C,"Продвижение и реклама"))</f>
        <v>0</v>
      </c>
      <c r="M77" s="91">
        <f>IFERROR(INDEX(Реклама!B:B,MATCH('Расшифровка отчёта'!B77,Реклама!A:A,0)),0)</f>
        <v>0</v>
      </c>
      <c r="N77" s="91">
        <f>-(SUMIFS('Начисления и компенсации по тов'!N:N,'Начисления и компенсации по тов'!A:A,'Расшифровка отчёта'!B77,'Начисления и компенсации по тов'!C:C,"Услуги агентов"))</f>
        <v>0</v>
      </c>
      <c r="O77" s="68">
        <f t="shared" si="9"/>
        <v>0</v>
      </c>
      <c r="P77" s="18">
        <f t="shared" si="10"/>
        <v>0</v>
      </c>
      <c r="Q77" s="99">
        <f>IFERROR(INDEX(Себестоимость!B:B,MATCH('Расшифровка отчёта'!B77,Себестоимость!A:A,0)),0)</f>
        <v>0</v>
      </c>
      <c r="R77" s="99">
        <f t="shared" si="11"/>
        <v>0</v>
      </c>
      <c r="S77" s="95">
        <f t="shared" si="12"/>
        <v>0</v>
      </c>
      <c r="T77" s="95">
        <f t="shared" si="13"/>
        <v>0</v>
      </c>
    </row>
    <row r="78" spans="2:20" ht="15.75" customHeight="1" x14ac:dyDescent="0.3">
      <c r="B78" s="37" t="s">
        <v>66</v>
      </c>
      <c r="C78" s="90" t="s">
        <v>60</v>
      </c>
      <c r="D78" s="10">
        <f>SUMIFS('Начисления и компенсации по тов'!H:H,'Начисления и компенсации по тов'!A:A,'Расшифровка отчёта'!B78,'Начисления и компенсации по тов'!D:D,"Выручка")</f>
        <v>0</v>
      </c>
      <c r="E78" s="63">
        <f>SUMIFS('Начисления и компенсации по тов'!N:N,'Начисления и компенсации по тов'!A:A,'Расшифровка отчёта'!B48,'Начисления и компенсации по тов'!C:C,"Продажи")</f>
        <v>0</v>
      </c>
      <c r="F78" s="63">
        <f>-(SUMIFS('Начисления и компенсации по тов'!N:N,'Начисления и компенсации по тов'!A:A,'Расшифровка отчёта'!B48,'Начисления и компенсации по тов'!C:C,"Возвраты"))</f>
        <v>0</v>
      </c>
      <c r="G78" s="10">
        <f>SUMIFS('Начисления и компенсации по тов'!H:H,'Начисления и компенсации по тов'!A:A,'Расшифровка отчёта'!B78,'Начисления и компенсации по тов'!D:D,"Возврат выручки")</f>
        <v>0</v>
      </c>
      <c r="H78" s="63">
        <f>-(SUMIFS('Начисления и компенсации по тов'!N:N,'Начисления и компенсации по тов'!A:A,'Расшифровка отчёта'!B48,'Начисления и компенсации по тов'!C:C,"Услуги доставки"))</f>
        <v>0</v>
      </c>
      <c r="I78" s="63">
        <f t="shared" si="7"/>
        <v>0</v>
      </c>
      <c r="J78" s="63">
        <f>-(SUMIFS('Начисления и компенсации по тов'!N:N,'Начисления и компенсации по тов'!A:A,'Расшифровка отчёта'!B48,'Начисления и компенсации по тов'!C:C,"Вознаграждение Ozon"))</f>
        <v>0</v>
      </c>
      <c r="K78" s="63">
        <f t="shared" si="8"/>
        <v>0</v>
      </c>
      <c r="L78" s="63">
        <f>-(SUMIFS('Начисления и компенсации по тов'!N:N,'Начисления и компенсации по тов'!A:A,'Расшифровка отчёта'!B48,'Начисления и компенсации по тов'!C:C,"Продвижение и реклама"))</f>
        <v>0</v>
      </c>
      <c r="M78" s="91">
        <f>IFERROR(INDEX(Реклама!B:B,MATCH('Расшифровка отчёта'!B78,Реклама!A:A,0)),0)</f>
        <v>0</v>
      </c>
      <c r="N78" s="91">
        <f>-(SUMIFS('Начисления и компенсации по тов'!N:N,'Начисления и компенсации по тов'!A:A,'Расшифровка отчёта'!B48,'Начисления и компенсации по тов'!C:C,"Услуги агентов"))</f>
        <v>0</v>
      </c>
      <c r="O78" s="68">
        <f t="shared" si="9"/>
        <v>0</v>
      </c>
      <c r="P78" s="18">
        <f t="shared" si="10"/>
        <v>0</v>
      </c>
      <c r="Q78" s="99">
        <f>IFERROR(INDEX(Себестоимость!B:B,MATCH('Расшифровка отчёта'!B48,Себестоимость!A:A,0)),0)</f>
        <v>0</v>
      </c>
      <c r="R78" s="99">
        <f t="shared" si="11"/>
        <v>0</v>
      </c>
      <c r="S78" s="95">
        <f t="shared" si="12"/>
        <v>0</v>
      </c>
      <c r="T78" s="95">
        <f t="shared" si="13"/>
        <v>0</v>
      </c>
    </row>
    <row r="79" spans="2:20" ht="15.75" customHeight="1" x14ac:dyDescent="0.3">
      <c r="B79" s="37" t="s">
        <v>709</v>
      </c>
      <c r="C79" s="90" t="s">
        <v>78</v>
      </c>
      <c r="D79" s="10">
        <f>SUMIFS('Начисления и компенсации по тов'!H:H,'Начисления и компенсации по тов'!A:A,'Расшифровка отчёта'!B79,'Начисления и компенсации по тов'!D:D,"Выручка")</f>
        <v>0</v>
      </c>
      <c r="E79" s="63">
        <f>SUMIFS('Начисления и компенсации по тов'!N:N,'Начисления и компенсации по тов'!A:A,'Расшифровка отчёта'!B685,'Начисления и компенсации по тов'!C:C,"Продажи")</f>
        <v>0</v>
      </c>
      <c r="F79" s="63">
        <f>-(SUMIFS('Начисления и компенсации по тов'!N:N,'Начисления и компенсации по тов'!A:A,'Расшифровка отчёта'!B685,'Начисления и компенсации по тов'!C:C,"Возвраты"))</f>
        <v>0</v>
      </c>
      <c r="G79" s="10">
        <f>SUMIFS('Начисления и компенсации по тов'!H:H,'Начисления и компенсации по тов'!A:A,'Расшифровка отчёта'!B79,'Начисления и компенсации по тов'!D:D,"Возврат выручки")</f>
        <v>0</v>
      </c>
      <c r="H79" s="63">
        <f>-(SUMIFS('Начисления и компенсации по тов'!N:N,'Начисления и компенсации по тов'!A:A,'Расшифровка отчёта'!B685,'Начисления и компенсации по тов'!C:C,"Услуги доставки"))</f>
        <v>0</v>
      </c>
      <c r="I79" s="63">
        <f t="shared" si="7"/>
        <v>0</v>
      </c>
      <c r="J79" s="63">
        <f>-(SUMIFS('Начисления и компенсации по тов'!N:N,'Начисления и компенсации по тов'!A:A,'Расшифровка отчёта'!B685,'Начисления и компенсации по тов'!C:C,"Вознаграждение Ozon"))</f>
        <v>0</v>
      </c>
      <c r="K79" s="63">
        <f t="shared" si="8"/>
        <v>0</v>
      </c>
      <c r="L79" s="63">
        <f>-(SUMIFS('Начисления и компенсации по тов'!N:N,'Начисления и компенсации по тов'!A:A,'Расшифровка отчёта'!B685,'Начисления и компенсации по тов'!C:C,"Продвижение и реклама"))</f>
        <v>0</v>
      </c>
      <c r="M79" s="91">
        <f>IFERROR(INDEX(Реклама!B:B,MATCH('Расшифровка отчёта'!B79,Реклама!A:A,0)),0)</f>
        <v>0</v>
      </c>
      <c r="N79" s="91">
        <f>-(SUMIFS('Начисления и компенсации по тов'!N:N,'Начисления и компенсации по тов'!A:A,'Расшифровка отчёта'!B685,'Начисления и компенсации по тов'!C:C,"Услуги агентов"))</f>
        <v>0</v>
      </c>
      <c r="O79" s="68">
        <f t="shared" si="9"/>
        <v>0</v>
      </c>
      <c r="P79" s="18">
        <f t="shared" si="10"/>
        <v>0</v>
      </c>
      <c r="Q79" s="99">
        <f>IFERROR(INDEX(Себестоимость!B:B,MATCH('Расшифровка отчёта'!B685,Себестоимость!A:A,0)),0)</f>
        <v>0</v>
      </c>
      <c r="R79" s="99">
        <f t="shared" si="11"/>
        <v>0</v>
      </c>
      <c r="S79" s="95">
        <f t="shared" si="12"/>
        <v>0</v>
      </c>
      <c r="T79" s="95">
        <f t="shared" si="13"/>
        <v>0</v>
      </c>
    </row>
    <row r="80" spans="2:20" ht="15.75" customHeight="1" x14ac:dyDescent="0.3">
      <c r="B80" s="37" t="s">
        <v>114</v>
      </c>
      <c r="C80" s="90" t="s">
        <v>78</v>
      </c>
      <c r="D80" s="10">
        <f>SUMIFS('Начисления и компенсации по тов'!H:H,'Начисления и компенсации по тов'!A:A,'Расшифровка отчёта'!B80,'Начисления и компенсации по тов'!D:D,"Выручка")</f>
        <v>0</v>
      </c>
      <c r="E80" s="63">
        <f>SUMIFS('Начисления и компенсации по тов'!N:N,'Начисления и компенсации по тов'!A:A,'Расшифровка отчёта'!B94,'Начисления и компенсации по тов'!C:C,"Продажи")</f>
        <v>0</v>
      </c>
      <c r="F80" s="63">
        <f>-(SUMIFS('Начисления и компенсации по тов'!N:N,'Начисления и компенсации по тов'!A:A,'Расшифровка отчёта'!B94,'Начисления и компенсации по тов'!C:C,"Возвраты"))</f>
        <v>0</v>
      </c>
      <c r="G80" s="10">
        <f>SUMIFS('Начисления и компенсации по тов'!H:H,'Начисления и компенсации по тов'!A:A,'Расшифровка отчёта'!B80,'Начисления и компенсации по тов'!D:D,"Возврат выручки")</f>
        <v>0</v>
      </c>
      <c r="H80" s="63">
        <f>-(SUMIFS('Начисления и компенсации по тов'!N:N,'Начисления и компенсации по тов'!A:A,'Расшифровка отчёта'!B94,'Начисления и компенсации по тов'!C:C,"Услуги доставки"))</f>
        <v>0</v>
      </c>
      <c r="I80" s="63">
        <f t="shared" si="7"/>
        <v>0</v>
      </c>
      <c r="J80" s="63">
        <f>-(SUMIFS('Начисления и компенсации по тов'!N:N,'Начисления и компенсации по тов'!A:A,'Расшифровка отчёта'!B94,'Начисления и компенсации по тов'!C:C,"Вознаграждение Ozon"))</f>
        <v>0</v>
      </c>
      <c r="K80" s="63">
        <f t="shared" si="8"/>
        <v>0</v>
      </c>
      <c r="L80" s="63">
        <f>-(SUMIFS('Начисления и компенсации по тов'!N:N,'Начисления и компенсации по тов'!A:A,'Расшифровка отчёта'!B94,'Начисления и компенсации по тов'!C:C,"Продвижение и реклама"))</f>
        <v>0</v>
      </c>
      <c r="M80" s="91">
        <f>IFERROR(INDEX(Реклама!B:B,MATCH('Расшифровка отчёта'!B80,Реклама!A:A,0)),0)</f>
        <v>0</v>
      </c>
      <c r="N80" s="91">
        <f>-(SUMIFS('Начисления и компенсации по тов'!N:N,'Начисления и компенсации по тов'!A:A,'Расшифровка отчёта'!B94,'Начисления и компенсации по тов'!C:C,"Услуги агентов"))</f>
        <v>0</v>
      </c>
      <c r="O80" s="68">
        <f t="shared" si="9"/>
        <v>0</v>
      </c>
      <c r="P80" s="18">
        <f t="shared" si="10"/>
        <v>0</v>
      </c>
      <c r="Q80" s="99">
        <f>IFERROR(INDEX(Себестоимость!B:B,MATCH('Расшифровка отчёта'!B94,Себестоимость!A:A,0)),0)</f>
        <v>0</v>
      </c>
      <c r="R80" s="99">
        <f t="shared" si="11"/>
        <v>0</v>
      </c>
      <c r="S80" s="95">
        <f t="shared" si="12"/>
        <v>0</v>
      </c>
      <c r="T80" s="95">
        <f t="shared" si="13"/>
        <v>0</v>
      </c>
    </row>
    <row r="81" spans="2:20" ht="15.75" customHeight="1" x14ac:dyDescent="0.3">
      <c r="B81" s="29" t="s">
        <v>370</v>
      </c>
      <c r="C81" s="90" t="s">
        <v>78</v>
      </c>
      <c r="D81" s="10">
        <f>SUMIFS('Начисления и компенсации по тов'!H:H,'Начисления и компенсации по тов'!A:A,'Расшифровка отчёта'!B81,'Начисления и компенсации по тов'!D:D,"Выручка")</f>
        <v>0</v>
      </c>
      <c r="E81" s="63">
        <f>SUMIFS('Начисления и компенсации по тов'!N:N,'Начисления и компенсации по тов'!A:A,'Расшифровка отчёта'!B347,'Начисления и компенсации по тов'!C:C,"Продажи")</f>
        <v>0</v>
      </c>
      <c r="F81" s="63">
        <f>-(SUMIFS('Начисления и компенсации по тов'!N:N,'Начисления и компенсации по тов'!A:A,'Расшифровка отчёта'!B347,'Начисления и компенсации по тов'!C:C,"Возвраты"))</f>
        <v>0</v>
      </c>
      <c r="G81" s="10">
        <f>SUMIFS('Начисления и компенсации по тов'!H:H,'Начисления и компенсации по тов'!A:A,'Расшифровка отчёта'!B81,'Начисления и компенсации по тов'!D:D,"Возврат выручки")</f>
        <v>0</v>
      </c>
      <c r="H81" s="63">
        <f>-(SUMIFS('Начисления и компенсации по тов'!N:N,'Начисления и компенсации по тов'!A:A,'Расшифровка отчёта'!B347,'Начисления и компенсации по тов'!C:C,"Услуги доставки"))</f>
        <v>0</v>
      </c>
      <c r="I81" s="63">
        <f t="shared" si="7"/>
        <v>0</v>
      </c>
      <c r="J81" s="63">
        <f>-(SUMIFS('Начисления и компенсации по тов'!N:N,'Начисления и компенсации по тов'!A:A,'Расшифровка отчёта'!B347,'Начисления и компенсации по тов'!C:C,"Вознаграждение Ozon"))</f>
        <v>0</v>
      </c>
      <c r="K81" s="63">
        <f t="shared" si="8"/>
        <v>0</v>
      </c>
      <c r="L81" s="63">
        <f>-(SUMIFS('Начисления и компенсации по тов'!N:N,'Начисления и компенсации по тов'!A:A,'Расшифровка отчёта'!B347,'Начисления и компенсации по тов'!C:C,"Продвижение и реклама"))</f>
        <v>0</v>
      </c>
      <c r="M81" s="91">
        <f>IFERROR(INDEX(Реклама!B:B,MATCH('Расшифровка отчёта'!B81,Реклама!A:A,0)),0)</f>
        <v>0</v>
      </c>
      <c r="N81" s="91">
        <f>-(SUMIFS('Начисления и компенсации по тов'!N:N,'Начисления и компенсации по тов'!A:A,'Расшифровка отчёта'!B347,'Начисления и компенсации по тов'!C:C,"Услуги агентов"))</f>
        <v>0</v>
      </c>
      <c r="O81" s="68">
        <f t="shared" si="9"/>
        <v>0</v>
      </c>
      <c r="P81" s="18">
        <f t="shared" si="10"/>
        <v>0</v>
      </c>
      <c r="Q81" s="99">
        <f>IFERROR(INDEX(Себестоимость!B:B,MATCH('Расшифровка отчёта'!B347,Себестоимость!A:A,0)),0)</f>
        <v>0</v>
      </c>
      <c r="R81" s="99">
        <f t="shared" si="11"/>
        <v>0</v>
      </c>
      <c r="S81" s="95">
        <f t="shared" si="12"/>
        <v>0</v>
      </c>
      <c r="T81" s="95">
        <f t="shared" si="13"/>
        <v>0</v>
      </c>
    </row>
    <row r="82" spans="2:20" ht="15.75" customHeight="1" x14ac:dyDescent="0.3">
      <c r="B82" s="37" t="s">
        <v>111</v>
      </c>
      <c r="C82" s="90" t="s">
        <v>78</v>
      </c>
      <c r="D82" s="10">
        <f>SUMIFS('Начисления и компенсации по тов'!H:H,'Начисления и компенсации по тов'!A:A,'Расшифровка отчёта'!B82,'Начисления и компенсации по тов'!D:D,"Выручка")</f>
        <v>0</v>
      </c>
      <c r="E82" s="63">
        <f>SUMIFS('Начисления и компенсации по тов'!N:N,'Начисления и компенсации по тов'!A:A,'Расшифровка отчёта'!B91,'Начисления и компенсации по тов'!C:C,"Продажи")</f>
        <v>0</v>
      </c>
      <c r="F82" s="63">
        <f>-(SUMIFS('Начисления и компенсации по тов'!N:N,'Начисления и компенсации по тов'!A:A,'Расшифровка отчёта'!B91,'Начисления и компенсации по тов'!C:C,"Возвраты"))</f>
        <v>0</v>
      </c>
      <c r="G82" s="10">
        <f>SUMIFS('Начисления и компенсации по тов'!H:H,'Начисления и компенсации по тов'!A:A,'Расшифровка отчёта'!B82,'Начисления и компенсации по тов'!D:D,"Возврат выручки")</f>
        <v>0</v>
      </c>
      <c r="H82" s="63">
        <f>-(SUMIFS('Начисления и компенсации по тов'!N:N,'Начисления и компенсации по тов'!A:A,'Расшифровка отчёта'!B91,'Начисления и компенсации по тов'!C:C,"Услуги доставки"))</f>
        <v>0</v>
      </c>
      <c r="I82" s="63">
        <f t="shared" si="7"/>
        <v>0</v>
      </c>
      <c r="J82" s="63">
        <f>-(SUMIFS('Начисления и компенсации по тов'!N:N,'Начисления и компенсации по тов'!A:A,'Расшифровка отчёта'!B91,'Начисления и компенсации по тов'!C:C,"Вознаграждение Ozon"))</f>
        <v>0</v>
      </c>
      <c r="K82" s="63">
        <f t="shared" si="8"/>
        <v>0</v>
      </c>
      <c r="L82" s="63">
        <f>-(SUMIFS('Начисления и компенсации по тов'!N:N,'Начисления и компенсации по тов'!A:A,'Расшифровка отчёта'!B91,'Начисления и компенсации по тов'!C:C,"Продвижение и реклама"))</f>
        <v>0</v>
      </c>
      <c r="M82" s="91">
        <f>IFERROR(INDEX(Реклама!B:B,MATCH('Расшифровка отчёта'!B82,Реклама!A:A,0)),0)</f>
        <v>0</v>
      </c>
      <c r="N82" s="91">
        <f>-(SUMIFS('Начисления и компенсации по тов'!N:N,'Начисления и компенсации по тов'!A:A,'Расшифровка отчёта'!B91,'Начисления и компенсации по тов'!C:C,"Услуги агентов"))</f>
        <v>0</v>
      </c>
      <c r="O82" s="68">
        <f t="shared" si="9"/>
        <v>0</v>
      </c>
      <c r="P82" s="18">
        <f t="shared" si="10"/>
        <v>0</v>
      </c>
      <c r="Q82" s="99">
        <f>IFERROR(INDEX(Себестоимость!B:B,MATCH('Расшифровка отчёта'!B91,Себестоимость!A:A,0)),0)</f>
        <v>0</v>
      </c>
      <c r="R82" s="99">
        <f t="shared" si="11"/>
        <v>0</v>
      </c>
      <c r="S82" s="95">
        <f t="shared" si="12"/>
        <v>0</v>
      </c>
      <c r="T82" s="95">
        <f t="shared" si="13"/>
        <v>0</v>
      </c>
    </row>
    <row r="83" spans="2:20" ht="15.75" customHeight="1" x14ac:dyDescent="0.3">
      <c r="B83" s="37" t="s">
        <v>103</v>
      </c>
      <c r="C83" s="90" t="s">
        <v>78</v>
      </c>
      <c r="D83" s="10">
        <f>SUMIFS('Начисления и компенсации по тов'!H:H,'Начисления и компенсации по тов'!A:A,'Расшифровка отчёта'!B83,'Начисления и компенсации по тов'!D:D,"Выручка")</f>
        <v>0</v>
      </c>
      <c r="E83" s="63">
        <f>SUMIFS('Начисления и компенсации по тов'!N:N,'Начисления и компенсации по тов'!A:A,'Расшифровка отчёта'!B83,'Начисления и компенсации по тов'!C:C,"Продажи")</f>
        <v>0</v>
      </c>
      <c r="F83" s="63">
        <f>-(SUMIFS('Начисления и компенсации по тов'!N:N,'Начисления и компенсации по тов'!A:A,'Расшифровка отчёта'!B83,'Начисления и компенсации по тов'!C:C,"Возвраты"))</f>
        <v>0</v>
      </c>
      <c r="G83" s="10">
        <f>SUMIFS('Начисления и компенсации по тов'!H:H,'Начисления и компенсации по тов'!A:A,'Расшифровка отчёта'!B83,'Начисления и компенсации по тов'!D:D,"Возврат выручки")</f>
        <v>0</v>
      </c>
      <c r="H83" s="63">
        <f>-(SUMIFS('Начисления и компенсации по тов'!N:N,'Начисления и компенсации по тов'!A:A,'Расшифровка отчёта'!B83,'Начисления и компенсации по тов'!C:C,"Услуги доставки"))</f>
        <v>0</v>
      </c>
      <c r="I83" s="63">
        <f t="shared" si="7"/>
        <v>0</v>
      </c>
      <c r="J83" s="63">
        <f>-(SUMIFS('Начисления и компенсации по тов'!N:N,'Начисления и компенсации по тов'!A:A,'Расшифровка отчёта'!B83,'Начисления и компенсации по тов'!C:C,"Вознаграждение Ozon"))</f>
        <v>0</v>
      </c>
      <c r="K83" s="63">
        <f t="shared" si="8"/>
        <v>0</v>
      </c>
      <c r="L83" s="63">
        <f>-(SUMIFS('Начисления и компенсации по тов'!N:N,'Начисления и компенсации по тов'!A:A,'Расшифровка отчёта'!B83,'Начисления и компенсации по тов'!C:C,"Продвижение и реклама"))</f>
        <v>0</v>
      </c>
      <c r="M83" s="91">
        <f>IFERROR(INDEX(Реклама!B:B,MATCH('Расшифровка отчёта'!B83,Реклама!A:A,0)),0)</f>
        <v>0</v>
      </c>
      <c r="N83" s="91">
        <f>-(SUMIFS('Начисления и компенсации по тов'!N:N,'Начисления и компенсации по тов'!A:A,'Расшифровка отчёта'!B83,'Начисления и компенсации по тов'!C:C,"Услуги агентов"))</f>
        <v>0</v>
      </c>
      <c r="O83" s="68">
        <f t="shared" si="9"/>
        <v>0</v>
      </c>
      <c r="P83" s="18">
        <f t="shared" si="10"/>
        <v>0</v>
      </c>
      <c r="Q83" s="99">
        <f>IFERROR(INDEX(Себестоимость!B:B,MATCH('Расшифровка отчёта'!B83,Себестоимость!A:A,0)),0)</f>
        <v>0</v>
      </c>
      <c r="R83" s="99">
        <f t="shared" si="11"/>
        <v>0</v>
      </c>
      <c r="S83" s="95">
        <f t="shared" si="12"/>
        <v>0</v>
      </c>
      <c r="T83" s="95">
        <f t="shared" si="13"/>
        <v>0</v>
      </c>
    </row>
    <row r="84" spans="2:20" ht="15.75" customHeight="1" x14ac:dyDescent="0.3">
      <c r="B84" s="37" t="s">
        <v>104</v>
      </c>
      <c r="C84" s="90" t="s">
        <v>78</v>
      </c>
      <c r="D84" s="10">
        <f>SUMIFS('Начисления и компенсации по тов'!H:H,'Начисления и компенсации по тов'!A:A,'Расшифровка отчёта'!B84,'Начисления и компенсации по тов'!D:D,"Выручка")</f>
        <v>0</v>
      </c>
      <c r="E84" s="63">
        <f>SUMIFS('Начисления и компенсации по тов'!N:N,'Начисления и компенсации по тов'!A:A,'Расшифровка отчёта'!B84,'Начисления и компенсации по тов'!C:C,"Продажи")</f>
        <v>0</v>
      </c>
      <c r="F84" s="63">
        <f>-(SUMIFS('Начисления и компенсации по тов'!N:N,'Начисления и компенсации по тов'!A:A,'Расшифровка отчёта'!B84,'Начисления и компенсации по тов'!C:C,"Возвраты"))</f>
        <v>0</v>
      </c>
      <c r="G84" s="10">
        <f>SUMIFS('Начисления и компенсации по тов'!H:H,'Начисления и компенсации по тов'!A:A,'Расшифровка отчёта'!B84,'Начисления и компенсации по тов'!D:D,"Возврат выручки")</f>
        <v>0</v>
      </c>
      <c r="H84" s="63">
        <f>-(SUMIFS('Начисления и компенсации по тов'!N:N,'Начисления и компенсации по тов'!A:A,'Расшифровка отчёта'!B84,'Начисления и компенсации по тов'!C:C,"Услуги доставки"))</f>
        <v>0</v>
      </c>
      <c r="I84" s="63">
        <f t="shared" si="7"/>
        <v>0</v>
      </c>
      <c r="J84" s="63">
        <f>-(SUMIFS('Начисления и компенсации по тов'!N:N,'Начисления и компенсации по тов'!A:A,'Расшифровка отчёта'!B84,'Начисления и компенсации по тов'!C:C,"Вознаграждение Ozon"))</f>
        <v>0</v>
      </c>
      <c r="K84" s="63">
        <f t="shared" si="8"/>
        <v>0</v>
      </c>
      <c r="L84" s="63">
        <f>-(SUMIFS('Начисления и компенсации по тов'!N:N,'Начисления и компенсации по тов'!A:A,'Расшифровка отчёта'!B84,'Начисления и компенсации по тов'!C:C,"Продвижение и реклама"))</f>
        <v>0</v>
      </c>
      <c r="M84" s="91">
        <f>IFERROR(INDEX(Реклама!B:B,MATCH('Расшифровка отчёта'!B84,Реклама!A:A,0)),0)</f>
        <v>0</v>
      </c>
      <c r="N84" s="91">
        <f>-(SUMIFS('Начисления и компенсации по тов'!N:N,'Начисления и компенсации по тов'!A:A,'Расшифровка отчёта'!B84,'Начисления и компенсации по тов'!C:C,"Услуги агентов"))</f>
        <v>0</v>
      </c>
      <c r="O84" s="68">
        <f t="shared" si="9"/>
        <v>0</v>
      </c>
      <c r="P84" s="18">
        <f t="shared" si="10"/>
        <v>0</v>
      </c>
      <c r="Q84" s="99">
        <f>IFERROR(INDEX(Себестоимость!B:B,MATCH('Расшифровка отчёта'!B84,Себестоимость!A:A,0)),0)</f>
        <v>0</v>
      </c>
      <c r="R84" s="99">
        <f t="shared" si="11"/>
        <v>0</v>
      </c>
      <c r="S84" s="95">
        <f t="shared" si="12"/>
        <v>0</v>
      </c>
      <c r="T84" s="95">
        <f t="shared" si="13"/>
        <v>0</v>
      </c>
    </row>
    <row r="85" spans="2:20" ht="15.75" customHeight="1" x14ac:dyDescent="0.3">
      <c r="B85" s="47" t="s">
        <v>664</v>
      </c>
      <c r="C85" s="90" t="s">
        <v>21</v>
      </c>
      <c r="D85" s="10">
        <f>SUMIFS('Начисления и компенсации по тов'!H:H,'Начисления и компенсации по тов'!A:A,'Расшифровка отчёта'!B85,'Начисления и компенсации по тов'!D:D,"Выручка")</f>
        <v>0</v>
      </c>
      <c r="E85" s="63">
        <f>SUMIFS('Начисления и компенсации по тов'!N:N,'Начисления и компенсации по тов'!A:A,'Расшифровка отчёта'!B641,'Начисления и компенсации по тов'!C:C,"Продажи")</f>
        <v>0</v>
      </c>
      <c r="F85" s="63">
        <f>-(SUMIFS('Начисления и компенсации по тов'!N:N,'Начисления и компенсации по тов'!A:A,'Расшифровка отчёта'!B641,'Начисления и компенсации по тов'!C:C,"Возвраты"))</f>
        <v>0</v>
      </c>
      <c r="G85" s="10">
        <f>SUMIFS('Начисления и компенсации по тов'!H:H,'Начисления и компенсации по тов'!A:A,'Расшифровка отчёта'!B85,'Начисления и компенсации по тов'!D:D,"Возврат выручки")</f>
        <v>0</v>
      </c>
      <c r="H85" s="63">
        <f>-(SUMIFS('Начисления и компенсации по тов'!N:N,'Начисления и компенсации по тов'!A:A,'Расшифровка отчёта'!B641,'Начисления и компенсации по тов'!C:C,"Услуги доставки"))</f>
        <v>0</v>
      </c>
      <c r="I85" s="63">
        <f t="shared" si="7"/>
        <v>0</v>
      </c>
      <c r="J85" s="63">
        <f>-(SUMIFS('Начисления и компенсации по тов'!N:N,'Начисления и компенсации по тов'!A:A,'Расшифровка отчёта'!B641,'Начисления и компенсации по тов'!C:C,"Вознаграждение Ozon"))</f>
        <v>0</v>
      </c>
      <c r="K85" s="63">
        <f t="shared" si="8"/>
        <v>0</v>
      </c>
      <c r="L85" s="63">
        <f>-(SUMIFS('Начисления и компенсации по тов'!N:N,'Начисления и компенсации по тов'!A:A,'Расшифровка отчёта'!B641,'Начисления и компенсации по тов'!C:C,"Продвижение и реклама"))</f>
        <v>0</v>
      </c>
      <c r="M85" s="91">
        <f>IFERROR(INDEX(Реклама!B:B,MATCH('Расшифровка отчёта'!B85,Реклама!A:A,0)),0)</f>
        <v>0</v>
      </c>
      <c r="N85" s="91">
        <f>-(SUMIFS('Начисления и компенсации по тов'!N:N,'Начисления и компенсации по тов'!A:A,'Расшифровка отчёта'!B641,'Начисления и компенсации по тов'!C:C,"Услуги агентов"))</f>
        <v>0</v>
      </c>
      <c r="O85" s="68">
        <f t="shared" si="9"/>
        <v>0</v>
      </c>
      <c r="P85" s="18">
        <f t="shared" si="10"/>
        <v>0</v>
      </c>
      <c r="Q85" s="99">
        <f>IFERROR(INDEX(Себестоимость!B:B,MATCH('Расшифровка отчёта'!B641,Себестоимость!A:A,0)),0)</f>
        <v>0</v>
      </c>
      <c r="R85" s="99">
        <f t="shared" si="11"/>
        <v>0</v>
      </c>
      <c r="S85" s="95">
        <f t="shared" si="12"/>
        <v>0</v>
      </c>
      <c r="T85" s="95">
        <f t="shared" si="13"/>
        <v>0</v>
      </c>
    </row>
    <row r="86" spans="2:20" ht="15.75" customHeight="1" x14ac:dyDescent="0.3">
      <c r="B86" s="37" t="s">
        <v>98</v>
      </c>
      <c r="C86" s="90" t="s">
        <v>78</v>
      </c>
      <c r="D86" s="10">
        <f>SUMIFS('Начисления и компенсации по тов'!H:H,'Начисления и компенсации по тов'!A:A,'Расшифровка отчёта'!B86,'Начисления и компенсации по тов'!D:D,"Выручка")</f>
        <v>0</v>
      </c>
      <c r="E86" s="63">
        <f>SUMIFS('Начисления и компенсации по тов'!N:N,'Начисления и компенсации по тов'!A:A,'Расшифровка отчёта'!B78,'Начисления и компенсации по тов'!C:C,"Продажи")</f>
        <v>0</v>
      </c>
      <c r="F86" s="63">
        <f>-(SUMIFS('Начисления и компенсации по тов'!N:N,'Начисления и компенсации по тов'!A:A,'Расшифровка отчёта'!B78,'Начисления и компенсации по тов'!C:C,"Возвраты"))</f>
        <v>0</v>
      </c>
      <c r="G86" s="10">
        <f>SUMIFS('Начисления и компенсации по тов'!H:H,'Начисления и компенсации по тов'!A:A,'Расшифровка отчёта'!B86,'Начисления и компенсации по тов'!D:D,"Возврат выручки")</f>
        <v>0</v>
      </c>
      <c r="H86" s="63">
        <f>-(SUMIFS('Начисления и компенсации по тов'!N:N,'Начисления и компенсации по тов'!A:A,'Расшифровка отчёта'!B78,'Начисления и компенсации по тов'!C:C,"Услуги доставки"))</f>
        <v>0</v>
      </c>
      <c r="I86" s="63">
        <f t="shared" si="7"/>
        <v>0</v>
      </c>
      <c r="J86" s="63">
        <f>-(SUMIFS('Начисления и компенсации по тов'!N:N,'Начисления и компенсации по тов'!A:A,'Расшифровка отчёта'!B78,'Начисления и компенсации по тов'!C:C,"Вознаграждение Ozon"))</f>
        <v>0</v>
      </c>
      <c r="K86" s="63">
        <f t="shared" si="8"/>
        <v>0</v>
      </c>
      <c r="L86" s="63">
        <f>-(SUMIFS('Начисления и компенсации по тов'!N:N,'Начисления и компенсации по тов'!A:A,'Расшифровка отчёта'!B78,'Начисления и компенсации по тов'!C:C,"Продвижение и реклама"))</f>
        <v>0</v>
      </c>
      <c r="M86" s="91">
        <f>IFERROR(INDEX(Реклама!B:B,MATCH('Расшифровка отчёта'!B86,Реклама!A:A,0)),0)</f>
        <v>0</v>
      </c>
      <c r="N86" s="91">
        <f>-(SUMIFS('Начисления и компенсации по тов'!N:N,'Начисления и компенсации по тов'!A:A,'Расшифровка отчёта'!B78,'Начисления и компенсации по тов'!C:C,"Услуги агентов"))</f>
        <v>0</v>
      </c>
      <c r="O86" s="68">
        <f t="shared" si="9"/>
        <v>0</v>
      </c>
      <c r="P86" s="18">
        <f t="shared" si="10"/>
        <v>0</v>
      </c>
      <c r="Q86" s="99">
        <f>IFERROR(INDEX(Себестоимость!B:B,MATCH('Расшифровка отчёта'!B78,Себестоимость!A:A,0)),0)</f>
        <v>0</v>
      </c>
      <c r="R86" s="99">
        <f t="shared" si="11"/>
        <v>0</v>
      </c>
      <c r="S86" s="95">
        <f t="shared" si="12"/>
        <v>0</v>
      </c>
      <c r="T86" s="95">
        <f t="shared" si="13"/>
        <v>0</v>
      </c>
    </row>
    <row r="87" spans="2:20" ht="15.75" customHeight="1" x14ac:dyDescent="0.3">
      <c r="B87" s="37" t="s">
        <v>107</v>
      </c>
      <c r="C87" s="90" t="s">
        <v>78</v>
      </c>
      <c r="D87" s="10">
        <f>SUMIFS('Начисления и компенсации по тов'!H:H,'Начисления и компенсации по тов'!A:A,'Расшифровка отчёта'!B87,'Начисления и компенсации по тов'!D:D,"Выручка")</f>
        <v>0</v>
      </c>
      <c r="E87" s="63">
        <f>SUMIFS('Начисления и компенсации по тов'!N:N,'Начисления и компенсации по тов'!A:A,'Расшифровка отчёта'!B87,'Начисления и компенсации по тов'!C:C,"Продажи")</f>
        <v>0</v>
      </c>
      <c r="F87" s="63">
        <f>-(SUMIFS('Начисления и компенсации по тов'!N:N,'Начисления и компенсации по тов'!A:A,'Расшифровка отчёта'!B87,'Начисления и компенсации по тов'!C:C,"Возвраты"))</f>
        <v>0</v>
      </c>
      <c r="G87" s="10">
        <f>SUMIFS('Начисления и компенсации по тов'!H:H,'Начисления и компенсации по тов'!A:A,'Расшифровка отчёта'!B87,'Начисления и компенсации по тов'!D:D,"Возврат выручки")</f>
        <v>0</v>
      </c>
      <c r="H87" s="63">
        <f>-(SUMIFS('Начисления и компенсации по тов'!N:N,'Начисления и компенсации по тов'!A:A,'Расшифровка отчёта'!B87,'Начисления и компенсации по тов'!C:C,"Услуги доставки"))</f>
        <v>0</v>
      </c>
      <c r="I87" s="63">
        <f t="shared" si="7"/>
        <v>0</v>
      </c>
      <c r="J87" s="63">
        <f>-(SUMIFS('Начисления и компенсации по тов'!N:N,'Начисления и компенсации по тов'!A:A,'Расшифровка отчёта'!B87,'Начисления и компенсации по тов'!C:C,"Вознаграждение Ozon"))</f>
        <v>0</v>
      </c>
      <c r="K87" s="63">
        <f t="shared" si="8"/>
        <v>0</v>
      </c>
      <c r="L87" s="63">
        <f>-(SUMIFS('Начисления и компенсации по тов'!N:N,'Начисления и компенсации по тов'!A:A,'Расшифровка отчёта'!B87,'Начисления и компенсации по тов'!C:C,"Продвижение и реклама"))</f>
        <v>0</v>
      </c>
      <c r="M87" s="91">
        <f>IFERROR(INDEX(Реклама!B:B,MATCH('Расшифровка отчёта'!B87,Реклама!A:A,0)),0)</f>
        <v>0</v>
      </c>
      <c r="N87" s="91">
        <f>-(SUMIFS('Начисления и компенсации по тов'!N:N,'Начисления и компенсации по тов'!A:A,'Расшифровка отчёта'!B87,'Начисления и компенсации по тов'!C:C,"Услуги агентов"))</f>
        <v>0</v>
      </c>
      <c r="O87" s="68">
        <f t="shared" si="9"/>
        <v>0</v>
      </c>
      <c r="P87" s="18">
        <f t="shared" si="10"/>
        <v>0</v>
      </c>
      <c r="Q87" s="99">
        <f>IFERROR(INDEX(Себестоимость!B:B,MATCH('Расшифровка отчёта'!B87,Себестоимость!A:A,0)),0)</f>
        <v>0</v>
      </c>
      <c r="R87" s="99">
        <f t="shared" si="11"/>
        <v>0</v>
      </c>
      <c r="S87" s="95">
        <f t="shared" si="12"/>
        <v>0</v>
      </c>
      <c r="T87" s="95">
        <f t="shared" si="13"/>
        <v>0</v>
      </c>
    </row>
    <row r="88" spans="2:20" ht="15.75" customHeight="1" x14ac:dyDescent="0.3">
      <c r="B88" s="37" t="s">
        <v>108</v>
      </c>
      <c r="C88" s="90" t="s">
        <v>78</v>
      </c>
      <c r="D88" s="10">
        <f>SUMIFS('Начисления и компенсации по тов'!H:H,'Начисления и компенсации по тов'!A:A,'Расшифровка отчёта'!B88,'Начисления и компенсации по тов'!D:D,"Выручка")</f>
        <v>0</v>
      </c>
      <c r="E88" s="63">
        <f>SUMIFS('Начисления и компенсации по тов'!N:N,'Начисления и компенсации по тов'!A:A,'Расшифровка отчёта'!B88,'Начисления и компенсации по тов'!C:C,"Продажи")</f>
        <v>0</v>
      </c>
      <c r="F88" s="63">
        <f>-(SUMIFS('Начисления и компенсации по тов'!N:N,'Начисления и компенсации по тов'!A:A,'Расшифровка отчёта'!B88,'Начисления и компенсации по тов'!C:C,"Возвраты"))</f>
        <v>0</v>
      </c>
      <c r="G88" s="10">
        <f>SUMIFS('Начисления и компенсации по тов'!H:H,'Начисления и компенсации по тов'!A:A,'Расшифровка отчёта'!B88,'Начисления и компенсации по тов'!D:D,"Возврат выручки")</f>
        <v>0</v>
      </c>
      <c r="H88" s="63">
        <f>-(SUMIFS('Начисления и компенсации по тов'!N:N,'Начисления и компенсации по тов'!A:A,'Расшифровка отчёта'!B88,'Начисления и компенсации по тов'!C:C,"Услуги доставки"))</f>
        <v>0</v>
      </c>
      <c r="I88" s="63">
        <f t="shared" si="7"/>
        <v>0</v>
      </c>
      <c r="J88" s="63">
        <f>-(SUMIFS('Начисления и компенсации по тов'!N:N,'Начисления и компенсации по тов'!A:A,'Расшифровка отчёта'!B88,'Начисления и компенсации по тов'!C:C,"Вознаграждение Ozon"))</f>
        <v>0</v>
      </c>
      <c r="K88" s="63">
        <f t="shared" si="8"/>
        <v>0</v>
      </c>
      <c r="L88" s="63">
        <f>-(SUMIFS('Начисления и компенсации по тов'!N:N,'Начисления и компенсации по тов'!A:A,'Расшифровка отчёта'!B88,'Начисления и компенсации по тов'!C:C,"Продвижение и реклама"))</f>
        <v>0</v>
      </c>
      <c r="M88" s="91">
        <f>IFERROR(INDEX(Реклама!B:B,MATCH('Расшифровка отчёта'!B88,Реклама!A:A,0)),0)</f>
        <v>0</v>
      </c>
      <c r="N88" s="91">
        <f>-(SUMIFS('Начисления и компенсации по тов'!N:N,'Начисления и компенсации по тов'!A:A,'Расшифровка отчёта'!B88,'Начисления и компенсации по тов'!C:C,"Услуги агентов"))</f>
        <v>0</v>
      </c>
      <c r="O88" s="68">
        <f t="shared" si="9"/>
        <v>0</v>
      </c>
      <c r="P88" s="18">
        <f t="shared" si="10"/>
        <v>0</v>
      </c>
      <c r="Q88" s="99">
        <f>IFERROR(INDEX(Себестоимость!B:B,MATCH('Расшифровка отчёта'!B88,Себестоимость!A:A,0)),0)</f>
        <v>0</v>
      </c>
      <c r="R88" s="99">
        <f t="shared" si="11"/>
        <v>0</v>
      </c>
      <c r="S88" s="95">
        <f t="shared" si="12"/>
        <v>0</v>
      </c>
      <c r="T88" s="95">
        <f t="shared" si="13"/>
        <v>0</v>
      </c>
    </row>
    <row r="89" spans="2:20" ht="15.75" customHeight="1" x14ac:dyDescent="0.3">
      <c r="B89" s="37" t="s">
        <v>109</v>
      </c>
      <c r="C89" s="90" t="s">
        <v>78</v>
      </c>
      <c r="D89" s="10">
        <f>SUMIFS('Начисления и компенсации по тов'!H:H,'Начисления и компенсации по тов'!A:A,'Расшифровка отчёта'!B89,'Начисления и компенсации по тов'!D:D,"Выручка")</f>
        <v>0</v>
      </c>
      <c r="E89" s="63">
        <f>SUMIFS('Начисления и компенсации по тов'!N:N,'Начисления и компенсации по тов'!A:A,'Расшифровка отчёта'!B89,'Начисления и компенсации по тов'!C:C,"Продажи")</f>
        <v>0</v>
      </c>
      <c r="F89" s="63">
        <f>-(SUMIFS('Начисления и компенсации по тов'!N:N,'Начисления и компенсации по тов'!A:A,'Расшифровка отчёта'!B89,'Начисления и компенсации по тов'!C:C,"Возвраты"))</f>
        <v>0</v>
      </c>
      <c r="G89" s="10">
        <f>SUMIFS('Начисления и компенсации по тов'!H:H,'Начисления и компенсации по тов'!A:A,'Расшифровка отчёта'!B89,'Начисления и компенсации по тов'!D:D,"Возврат выручки")</f>
        <v>0</v>
      </c>
      <c r="H89" s="63">
        <f>-(SUMIFS('Начисления и компенсации по тов'!N:N,'Начисления и компенсации по тов'!A:A,'Расшифровка отчёта'!B89,'Начисления и компенсации по тов'!C:C,"Услуги доставки"))</f>
        <v>0</v>
      </c>
      <c r="I89" s="63">
        <f t="shared" si="7"/>
        <v>0</v>
      </c>
      <c r="J89" s="63">
        <f>-(SUMIFS('Начисления и компенсации по тов'!N:N,'Начисления и компенсации по тов'!A:A,'Расшифровка отчёта'!B89,'Начисления и компенсации по тов'!C:C,"Вознаграждение Ozon"))</f>
        <v>0</v>
      </c>
      <c r="K89" s="63">
        <f t="shared" si="8"/>
        <v>0</v>
      </c>
      <c r="L89" s="63">
        <f>-(SUMIFS('Начисления и компенсации по тов'!N:N,'Начисления и компенсации по тов'!A:A,'Расшифровка отчёта'!B89,'Начисления и компенсации по тов'!C:C,"Продвижение и реклама"))</f>
        <v>0</v>
      </c>
      <c r="M89" s="91">
        <f>IFERROR(INDEX(Реклама!B:B,MATCH('Расшифровка отчёта'!B89,Реклама!A:A,0)),0)</f>
        <v>0</v>
      </c>
      <c r="N89" s="91">
        <f>-(SUMIFS('Начисления и компенсации по тов'!N:N,'Начисления и компенсации по тов'!A:A,'Расшифровка отчёта'!B89,'Начисления и компенсации по тов'!C:C,"Услуги агентов"))</f>
        <v>0</v>
      </c>
      <c r="O89" s="68">
        <f t="shared" si="9"/>
        <v>0</v>
      </c>
      <c r="P89" s="18">
        <f t="shared" si="10"/>
        <v>0</v>
      </c>
      <c r="Q89" s="99">
        <f>IFERROR(INDEX(Себестоимость!B:B,MATCH('Расшифровка отчёта'!B89,Себестоимость!A:A,0)),0)</f>
        <v>0</v>
      </c>
      <c r="R89" s="99">
        <f t="shared" si="11"/>
        <v>0</v>
      </c>
      <c r="S89" s="95">
        <f t="shared" si="12"/>
        <v>0</v>
      </c>
      <c r="T89" s="95">
        <f t="shared" si="13"/>
        <v>0</v>
      </c>
    </row>
    <row r="90" spans="2:20" ht="15.75" customHeight="1" x14ac:dyDescent="0.3">
      <c r="B90" s="28" t="s">
        <v>459</v>
      </c>
      <c r="C90" s="90" t="s">
        <v>78</v>
      </c>
      <c r="D90" s="10">
        <f>SUMIFS('Начисления и компенсации по тов'!H:H,'Начисления и компенсации по тов'!A:A,'Расшифровка отчёта'!B90,'Начисления и компенсации по тов'!D:D,"Выручка")</f>
        <v>0</v>
      </c>
      <c r="E90" s="63">
        <f>SUMIFS('Начисления и компенсации по тов'!N:N,'Начисления и компенсации по тов'!A:A,'Расшифровка отчёта'!B436,'Начисления и компенсации по тов'!C:C,"Продажи")</f>
        <v>0</v>
      </c>
      <c r="F90" s="63">
        <f>-(SUMIFS('Начисления и компенсации по тов'!N:N,'Начисления и компенсации по тов'!A:A,'Расшифровка отчёта'!B436,'Начисления и компенсации по тов'!C:C,"Возвраты"))</f>
        <v>0</v>
      </c>
      <c r="G90" s="10">
        <f>SUMIFS('Начисления и компенсации по тов'!H:H,'Начисления и компенсации по тов'!A:A,'Расшифровка отчёта'!B90,'Начисления и компенсации по тов'!D:D,"Возврат выручки")</f>
        <v>0</v>
      </c>
      <c r="H90" s="63">
        <f>-(SUMIFS('Начисления и компенсации по тов'!N:N,'Начисления и компенсации по тов'!A:A,'Расшифровка отчёта'!B436,'Начисления и компенсации по тов'!C:C,"Услуги доставки"))</f>
        <v>0</v>
      </c>
      <c r="I90" s="63">
        <f t="shared" si="7"/>
        <v>0</v>
      </c>
      <c r="J90" s="63">
        <f>-(SUMIFS('Начисления и компенсации по тов'!N:N,'Начисления и компенсации по тов'!A:A,'Расшифровка отчёта'!B436,'Начисления и компенсации по тов'!C:C,"Вознаграждение Ozon"))</f>
        <v>0</v>
      </c>
      <c r="K90" s="63">
        <f t="shared" si="8"/>
        <v>0</v>
      </c>
      <c r="L90" s="63">
        <f>-(SUMIFS('Начисления и компенсации по тов'!N:N,'Начисления и компенсации по тов'!A:A,'Расшифровка отчёта'!B436,'Начисления и компенсации по тов'!C:C,"Продвижение и реклама"))</f>
        <v>0</v>
      </c>
      <c r="M90" s="91">
        <f>IFERROR(INDEX(Реклама!B:B,MATCH('Расшифровка отчёта'!B90,Реклама!A:A,0)),0)</f>
        <v>0</v>
      </c>
      <c r="N90" s="91">
        <f>-(SUMIFS('Начисления и компенсации по тов'!N:N,'Начисления и компенсации по тов'!A:A,'Расшифровка отчёта'!B436,'Начисления и компенсации по тов'!C:C,"Услуги агентов"))</f>
        <v>0</v>
      </c>
      <c r="O90" s="68">
        <f t="shared" si="9"/>
        <v>0</v>
      </c>
      <c r="P90" s="18">
        <f t="shared" si="10"/>
        <v>0</v>
      </c>
      <c r="Q90" s="99">
        <f>IFERROR(INDEX(Себестоимость!B:B,MATCH('Расшифровка отчёта'!B436,Себестоимость!A:A,0)),0)</f>
        <v>0</v>
      </c>
      <c r="R90" s="99">
        <f t="shared" si="11"/>
        <v>0</v>
      </c>
      <c r="S90" s="95">
        <f t="shared" si="12"/>
        <v>0</v>
      </c>
      <c r="T90" s="95">
        <f t="shared" si="13"/>
        <v>0</v>
      </c>
    </row>
    <row r="91" spans="2:20" ht="15.75" customHeight="1" x14ac:dyDescent="0.3">
      <c r="B91" s="37" t="s">
        <v>100</v>
      </c>
      <c r="C91" s="90" t="s">
        <v>78</v>
      </c>
      <c r="D91" s="10">
        <f>SUMIFS('Начисления и компенсации по тов'!H:H,'Начисления и компенсации по тов'!A:A,'Расшифровка отчёта'!B91,'Начисления и компенсации по тов'!D:D,"Выручка")</f>
        <v>0</v>
      </c>
      <c r="E91" s="63">
        <f>SUMIFS('Начисления и компенсации по тов'!N:N,'Начисления и компенсации по тов'!A:A,'Расшифровка отчёта'!B80,'Начисления и компенсации по тов'!C:C,"Продажи")</f>
        <v>0</v>
      </c>
      <c r="F91" s="63">
        <f>-(SUMIFS('Начисления и компенсации по тов'!N:N,'Начисления и компенсации по тов'!A:A,'Расшифровка отчёта'!B80,'Начисления и компенсации по тов'!C:C,"Возвраты"))</f>
        <v>0</v>
      </c>
      <c r="G91" s="10">
        <f>SUMIFS('Начисления и компенсации по тов'!H:H,'Начисления и компенсации по тов'!A:A,'Расшифровка отчёта'!B91,'Начисления и компенсации по тов'!D:D,"Возврат выручки")</f>
        <v>0</v>
      </c>
      <c r="H91" s="63">
        <f>-(SUMIFS('Начисления и компенсации по тов'!N:N,'Начисления и компенсации по тов'!A:A,'Расшифровка отчёта'!B80,'Начисления и компенсации по тов'!C:C,"Услуги доставки"))</f>
        <v>0</v>
      </c>
      <c r="I91" s="63">
        <f t="shared" si="7"/>
        <v>0</v>
      </c>
      <c r="J91" s="63">
        <f>-(SUMIFS('Начисления и компенсации по тов'!N:N,'Начисления и компенсации по тов'!A:A,'Расшифровка отчёта'!B80,'Начисления и компенсации по тов'!C:C,"Вознаграждение Ozon"))</f>
        <v>0</v>
      </c>
      <c r="K91" s="63">
        <f t="shared" si="8"/>
        <v>0</v>
      </c>
      <c r="L91" s="63">
        <f>-(SUMIFS('Начисления и компенсации по тов'!N:N,'Начисления и компенсации по тов'!A:A,'Расшифровка отчёта'!B80,'Начисления и компенсации по тов'!C:C,"Продвижение и реклама"))</f>
        <v>0</v>
      </c>
      <c r="M91" s="91">
        <f>IFERROR(INDEX(Реклама!B:B,MATCH('Расшифровка отчёта'!B91,Реклама!A:A,0)),0)</f>
        <v>0</v>
      </c>
      <c r="N91" s="91">
        <f>-(SUMIFS('Начисления и компенсации по тов'!N:N,'Начисления и компенсации по тов'!A:A,'Расшифровка отчёта'!B80,'Начисления и компенсации по тов'!C:C,"Услуги агентов"))</f>
        <v>0</v>
      </c>
      <c r="O91" s="68">
        <f t="shared" si="9"/>
        <v>0</v>
      </c>
      <c r="P91" s="18">
        <f t="shared" si="10"/>
        <v>0</v>
      </c>
      <c r="Q91" s="99">
        <f>IFERROR(INDEX(Себестоимость!B:B,MATCH('Расшифровка отчёта'!B80,Себестоимость!A:A,0)),0)</f>
        <v>0</v>
      </c>
      <c r="R91" s="99">
        <f t="shared" si="11"/>
        <v>0</v>
      </c>
      <c r="S91" s="95">
        <f t="shared" si="12"/>
        <v>0</v>
      </c>
      <c r="T91" s="95">
        <f t="shared" si="13"/>
        <v>0</v>
      </c>
    </row>
    <row r="92" spans="2:20" ht="15.75" customHeight="1" x14ac:dyDescent="0.3">
      <c r="B92" s="37" t="s">
        <v>112</v>
      </c>
      <c r="C92" s="90" t="s">
        <v>78</v>
      </c>
      <c r="D92" s="10">
        <f>SUMIFS('Начисления и компенсации по тов'!H:H,'Начисления и компенсации по тов'!A:A,'Расшифровка отчёта'!B92,'Начисления и компенсации по тов'!D:D,"Выручка")</f>
        <v>0</v>
      </c>
      <c r="E92" s="63">
        <f>SUMIFS('Начисления и компенсации по тов'!N:N,'Начисления и компенсации по тов'!A:A,'Расшифровка отчёта'!B92,'Начисления и компенсации по тов'!C:C,"Продажи")</f>
        <v>0</v>
      </c>
      <c r="F92" s="63">
        <f>-(SUMIFS('Начисления и компенсации по тов'!N:N,'Начисления и компенсации по тов'!A:A,'Расшифровка отчёта'!B92,'Начисления и компенсации по тов'!C:C,"Возвраты"))</f>
        <v>0</v>
      </c>
      <c r="G92" s="10">
        <f>SUMIFS('Начисления и компенсации по тов'!H:H,'Начисления и компенсации по тов'!A:A,'Расшифровка отчёта'!B92,'Начисления и компенсации по тов'!D:D,"Возврат выручки")</f>
        <v>0</v>
      </c>
      <c r="H92" s="63">
        <f>-(SUMIFS('Начисления и компенсации по тов'!N:N,'Начисления и компенсации по тов'!A:A,'Расшифровка отчёта'!B92,'Начисления и компенсации по тов'!C:C,"Услуги доставки"))</f>
        <v>0</v>
      </c>
      <c r="I92" s="63">
        <f t="shared" si="7"/>
        <v>0</v>
      </c>
      <c r="J92" s="63">
        <f>-(SUMIFS('Начисления и компенсации по тов'!N:N,'Начисления и компенсации по тов'!A:A,'Расшифровка отчёта'!B92,'Начисления и компенсации по тов'!C:C,"Вознаграждение Ozon"))</f>
        <v>0</v>
      </c>
      <c r="K92" s="63">
        <f t="shared" si="8"/>
        <v>0</v>
      </c>
      <c r="L92" s="63">
        <f>-(SUMIFS('Начисления и компенсации по тов'!N:N,'Начисления и компенсации по тов'!A:A,'Расшифровка отчёта'!B92,'Начисления и компенсации по тов'!C:C,"Продвижение и реклама"))</f>
        <v>0</v>
      </c>
      <c r="M92" s="91">
        <f>IFERROR(INDEX(Реклама!B:B,MATCH('Расшифровка отчёта'!B92,Реклама!A:A,0)),0)</f>
        <v>0</v>
      </c>
      <c r="N92" s="91">
        <f>-(SUMIFS('Начисления и компенсации по тов'!N:N,'Начисления и компенсации по тов'!A:A,'Расшифровка отчёта'!B92,'Начисления и компенсации по тов'!C:C,"Услуги агентов"))</f>
        <v>0</v>
      </c>
      <c r="O92" s="68">
        <f t="shared" si="9"/>
        <v>0</v>
      </c>
      <c r="P92" s="18">
        <f t="shared" si="10"/>
        <v>0</v>
      </c>
      <c r="Q92" s="99">
        <f>IFERROR(INDEX(Себестоимость!B:B,MATCH('Расшифровка отчёта'!B92,Себестоимость!A:A,0)),0)</f>
        <v>0</v>
      </c>
      <c r="R92" s="99">
        <f t="shared" si="11"/>
        <v>0</v>
      </c>
      <c r="S92" s="95">
        <f t="shared" si="12"/>
        <v>0</v>
      </c>
      <c r="T92" s="95">
        <f t="shared" si="13"/>
        <v>0</v>
      </c>
    </row>
    <row r="93" spans="2:20" ht="15.75" customHeight="1" x14ac:dyDescent="0.3">
      <c r="B93" s="37" t="s">
        <v>113</v>
      </c>
      <c r="C93" s="90" t="s">
        <v>78</v>
      </c>
      <c r="D93" s="10">
        <f>SUMIFS('Начисления и компенсации по тов'!H:H,'Начисления и компенсации по тов'!A:A,'Расшифровка отчёта'!B93,'Начисления и компенсации по тов'!D:D,"Выручка")</f>
        <v>0</v>
      </c>
      <c r="E93" s="63">
        <f>SUMIFS('Начисления и компенсации по тов'!N:N,'Начисления и компенсации по тов'!A:A,'Расшифровка отчёта'!B93,'Начисления и компенсации по тов'!C:C,"Продажи")</f>
        <v>0</v>
      </c>
      <c r="F93" s="63">
        <f>-(SUMIFS('Начисления и компенсации по тов'!N:N,'Начисления и компенсации по тов'!A:A,'Расшифровка отчёта'!B93,'Начисления и компенсации по тов'!C:C,"Возвраты"))</f>
        <v>0</v>
      </c>
      <c r="G93" s="10">
        <f>SUMIFS('Начисления и компенсации по тов'!H:H,'Начисления и компенсации по тов'!A:A,'Расшифровка отчёта'!B93,'Начисления и компенсации по тов'!D:D,"Возврат выручки")</f>
        <v>0</v>
      </c>
      <c r="H93" s="63">
        <f>-(SUMIFS('Начисления и компенсации по тов'!N:N,'Начисления и компенсации по тов'!A:A,'Расшифровка отчёта'!B93,'Начисления и компенсации по тов'!C:C,"Услуги доставки"))</f>
        <v>0</v>
      </c>
      <c r="I93" s="63">
        <f t="shared" si="7"/>
        <v>0</v>
      </c>
      <c r="J93" s="63">
        <f>-(SUMIFS('Начисления и компенсации по тов'!N:N,'Начисления и компенсации по тов'!A:A,'Расшифровка отчёта'!B93,'Начисления и компенсации по тов'!C:C,"Вознаграждение Ozon"))</f>
        <v>0</v>
      </c>
      <c r="K93" s="63">
        <f t="shared" si="8"/>
        <v>0</v>
      </c>
      <c r="L93" s="63">
        <f>-(SUMIFS('Начисления и компенсации по тов'!N:N,'Начисления и компенсации по тов'!A:A,'Расшифровка отчёта'!B93,'Начисления и компенсации по тов'!C:C,"Продвижение и реклама"))</f>
        <v>0</v>
      </c>
      <c r="M93" s="91">
        <f>IFERROR(INDEX(Реклама!B:B,MATCH('Расшифровка отчёта'!B93,Реклама!A:A,0)),0)</f>
        <v>0</v>
      </c>
      <c r="N93" s="91">
        <f>-(SUMIFS('Начисления и компенсации по тов'!N:N,'Начисления и компенсации по тов'!A:A,'Расшифровка отчёта'!B93,'Начисления и компенсации по тов'!C:C,"Услуги агентов"))</f>
        <v>0</v>
      </c>
      <c r="O93" s="68">
        <f t="shared" si="9"/>
        <v>0</v>
      </c>
      <c r="P93" s="18">
        <f t="shared" si="10"/>
        <v>0</v>
      </c>
      <c r="Q93" s="99">
        <f>IFERROR(INDEX(Себестоимость!B:B,MATCH('Расшифровка отчёта'!B93,Себестоимость!A:A,0)),0)</f>
        <v>0</v>
      </c>
      <c r="R93" s="99">
        <f t="shared" si="11"/>
        <v>0</v>
      </c>
      <c r="S93" s="95">
        <f t="shared" si="12"/>
        <v>0</v>
      </c>
      <c r="T93" s="95">
        <f t="shared" si="13"/>
        <v>0</v>
      </c>
    </row>
    <row r="94" spans="2:20" ht="15.75" customHeight="1" x14ac:dyDescent="0.3">
      <c r="B94" s="37" t="s">
        <v>64</v>
      </c>
      <c r="C94" s="90" t="s">
        <v>60</v>
      </c>
      <c r="D94" s="10">
        <f>SUMIFS('Начисления и компенсации по тов'!H:H,'Начисления и компенсации по тов'!A:A,'Расшифровка отчёта'!B94,'Начисления и компенсации по тов'!D:D,"Выручка")</f>
        <v>0</v>
      </c>
      <c r="E94" s="63">
        <f>SUMIFS('Начисления и компенсации по тов'!N:N,'Начисления и компенсации по тов'!A:A,'Расшифровка отчёта'!B46,'Начисления и компенсации по тов'!C:C,"Продажи")</f>
        <v>0</v>
      </c>
      <c r="F94" s="63">
        <f>-(SUMIFS('Начисления и компенсации по тов'!N:N,'Начисления и компенсации по тов'!A:A,'Расшифровка отчёта'!B46,'Начисления и компенсации по тов'!C:C,"Возвраты"))</f>
        <v>0</v>
      </c>
      <c r="G94" s="10">
        <f>SUMIFS('Начисления и компенсации по тов'!H:H,'Начисления и компенсации по тов'!A:A,'Расшифровка отчёта'!B94,'Начисления и компенсации по тов'!D:D,"Возврат выручки")</f>
        <v>0</v>
      </c>
      <c r="H94" s="63">
        <f>-(SUMIFS('Начисления и компенсации по тов'!N:N,'Начисления и компенсации по тов'!A:A,'Расшифровка отчёта'!B46,'Начисления и компенсации по тов'!C:C,"Услуги доставки"))</f>
        <v>0</v>
      </c>
      <c r="I94" s="63">
        <f t="shared" si="7"/>
        <v>0</v>
      </c>
      <c r="J94" s="63">
        <f>-(SUMIFS('Начисления и компенсации по тов'!N:N,'Начисления и компенсации по тов'!A:A,'Расшифровка отчёта'!B46,'Начисления и компенсации по тов'!C:C,"Вознаграждение Ozon"))</f>
        <v>0</v>
      </c>
      <c r="K94" s="63">
        <f t="shared" si="8"/>
        <v>0</v>
      </c>
      <c r="L94" s="63">
        <f>-(SUMIFS('Начисления и компенсации по тов'!N:N,'Начисления и компенсации по тов'!A:A,'Расшифровка отчёта'!B46,'Начисления и компенсации по тов'!C:C,"Продвижение и реклама"))</f>
        <v>0</v>
      </c>
      <c r="M94" s="91">
        <f>IFERROR(INDEX(Реклама!B:B,MATCH('Расшифровка отчёта'!B94,Реклама!A:A,0)),0)</f>
        <v>0</v>
      </c>
      <c r="N94" s="91">
        <f>-(SUMIFS('Начисления и компенсации по тов'!N:N,'Начисления и компенсации по тов'!A:A,'Расшифровка отчёта'!B46,'Начисления и компенсации по тов'!C:C,"Услуги агентов"))</f>
        <v>0</v>
      </c>
      <c r="O94" s="68">
        <f t="shared" si="9"/>
        <v>0</v>
      </c>
      <c r="P94" s="18">
        <f t="shared" si="10"/>
        <v>0</v>
      </c>
      <c r="Q94" s="99">
        <f>IFERROR(INDEX(Себестоимость!B:B,MATCH('Расшифровка отчёта'!B46,Себестоимость!A:A,0)),0)</f>
        <v>0</v>
      </c>
      <c r="R94" s="99">
        <f t="shared" si="11"/>
        <v>0</v>
      </c>
      <c r="S94" s="95">
        <f t="shared" si="12"/>
        <v>0</v>
      </c>
      <c r="T94" s="95">
        <f t="shared" si="13"/>
        <v>0</v>
      </c>
    </row>
    <row r="95" spans="2:20" ht="15.75" customHeight="1" x14ac:dyDescent="0.3">
      <c r="B95" s="37" t="s">
        <v>115</v>
      </c>
      <c r="C95" s="90"/>
      <c r="D95" s="10">
        <f>SUMIFS('Начисления и компенсации по тов'!H:H,'Начисления и компенсации по тов'!A:A,'Расшифровка отчёта'!B95,'Начисления и компенсации по тов'!D:D,"Выручка")</f>
        <v>0</v>
      </c>
      <c r="E95" s="63">
        <f>SUMIFS('Начисления и компенсации по тов'!N:N,'Начисления и компенсации по тов'!A:A,'Расшифровка отчёта'!B95,'Начисления и компенсации по тов'!C:C,"Продажи")</f>
        <v>0</v>
      </c>
      <c r="F95" s="63">
        <f>-(SUMIFS('Начисления и компенсации по тов'!N:N,'Начисления и компенсации по тов'!A:A,'Расшифровка отчёта'!B95,'Начисления и компенсации по тов'!C:C,"Возвраты"))</f>
        <v>0</v>
      </c>
      <c r="G95" s="10">
        <f>SUMIFS('Начисления и компенсации по тов'!H:H,'Начисления и компенсации по тов'!A:A,'Расшифровка отчёта'!B95,'Начисления и компенсации по тов'!D:D,"Возврат выручки")</f>
        <v>0</v>
      </c>
      <c r="H95" s="63">
        <f>-(SUMIFS('Начисления и компенсации по тов'!N:N,'Начисления и компенсации по тов'!A:A,'Расшифровка отчёта'!B95,'Начисления и компенсации по тов'!C:C,"Услуги доставки"))</f>
        <v>0</v>
      </c>
      <c r="I95" s="63">
        <f t="shared" si="7"/>
        <v>0</v>
      </c>
      <c r="J95" s="63">
        <f>-(SUMIFS('Начисления и компенсации по тов'!N:N,'Начисления и компенсации по тов'!A:A,'Расшифровка отчёта'!B95,'Начисления и компенсации по тов'!C:C,"Вознаграждение Ozon"))</f>
        <v>0</v>
      </c>
      <c r="K95" s="63">
        <f t="shared" si="8"/>
        <v>0</v>
      </c>
      <c r="L95" s="63">
        <f>-(SUMIFS('Начисления и компенсации по тов'!N:N,'Начисления и компенсации по тов'!A:A,'Расшифровка отчёта'!B95,'Начисления и компенсации по тов'!C:C,"Продвижение и реклама"))</f>
        <v>0</v>
      </c>
      <c r="M95" s="91">
        <f>IFERROR(INDEX(Реклама!B:B,MATCH('Расшифровка отчёта'!B95,Реклама!A:A,0)),0)</f>
        <v>0</v>
      </c>
      <c r="N95" s="91">
        <f>-(SUMIFS('Начисления и компенсации по тов'!N:N,'Начисления и компенсации по тов'!A:A,'Расшифровка отчёта'!B95,'Начисления и компенсации по тов'!C:C,"Услуги агентов"))</f>
        <v>0</v>
      </c>
      <c r="O95" s="68">
        <f t="shared" si="9"/>
        <v>0</v>
      </c>
      <c r="P95" s="18">
        <f t="shared" si="10"/>
        <v>0</v>
      </c>
      <c r="Q95" s="99">
        <f>IFERROR(INDEX(Себестоимость!B:B,MATCH('Расшифровка отчёта'!B95,Себестоимость!A:A,0)),0)</f>
        <v>0</v>
      </c>
      <c r="R95" s="99">
        <f t="shared" si="11"/>
        <v>0</v>
      </c>
      <c r="S95" s="95">
        <f t="shared" si="12"/>
        <v>0</v>
      </c>
      <c r="T95" s="95">
        <f t="shared" si="13"/>
        <v>0</v>
      </c>
    </row>
    <row r="96" spans="2:20" ht="15.75" customHeight="1" x14ac:dyDescent="0.3">
      <c r="B96" s="37" t="s">
        <v>116</v>
      </c>
      <c r="C96" s="90"/>
      <c r="D96" s="10">
        <f>SUMIFS('Начисления и компенсации по тов'!H:H,'Начисления и компенсации по тов'!A:A,'Расшифровка отчёта'!B96,'Начисления и компенсации по тов'!D:D,"Выручка")</f>
        <v>0</v>
      </c>
      <c r="E96" s="63">
        <f>SUMIFS('Начисления и компенсации по тов'!N:N,'Начисления и компенсации по тов'!A:A,'Расшифровка отчёта'!B96,'Начисления и компенсации по тов'!C:C,"Продажи")</f>
        <v>0</v>
      </c>
      <c r="F96" s="63">
        <f>-(SUMIFS('Начисления и компенсации по тов'!N:N,'Начисления и компенсации по тов'!A:A,'Расшифровка отчёта'!B96,'Начисления и компенсации по тов'!C:C,"Возвраты"))</f>
        <v>0</v>
      </c>
      <c r="G96" s="10">
        <f>SUMIFS('Начисления и компенсации по тов'!H:H,'Начисления и компенсации по тов'!A:A,'Расшифровка отчёта'!B96,'Начисления и компенсации по тов'!D:D,"Возврат выручки")</f>
        <v>0</v>
      </c>
      <c r="H96" s="63">
        <f>-(SUMIFS('Начисления и компенсации по тов'!N:N,'Начисления и компенсации по тов'!A:A,'Расшифровка отчёта'!B96,'Начисления и компенсации по тов'!C:C,"Услуги доставки"))</f>
        <v>0</v>
      </c>
      <c r="I96" s="63">
        <f t="shared" si="7"/>
        <v>0</v>
      </c>
      <c r="J96" s="63">
        <f>-(SUMIFS('Начисления и компенсации по тов'!N:N,'Начисления и компенсации по тов'!A:A,'Расшифровка отчёта'!B96,'Начисления и компенсации по тов'!C:C,"Вознаграждение Ozon"))</f>
        <v>0</v>
      </c>
      <c r="K96" s="63">
        <f t="shared" si="8"/>
        <v>0</v>
      </c>
      <c r="L96" s="63">
        <f>-(SUMIFS('Начисления и компенсации по тов'!N:N,'Начисления и компенсации по тов'!A:A,'Расшифровка отчёта'!B96,'Начисления и компенсации по тов'!C:C,"Продвижение и реклама"))</f>
        <v>0</v>
      </c>
      <c r="M96" s="91">
        <f>IFERROR(INDEX(Реклама!B:B,MATCH('Расшифровка отчёта'!B96,Реклама!A:A,0)),0)</f>
        <v>0</v>
      </c>
      <c r="N96" s="91">
        <f>-(SUMIFS('Начисления и компенсации по тов'!N:N,'Начисления и компенсации по тов'!A:A,'Расшифровка отчёта'!B96,'Начисления и компенсации по тов'!C:C,"Услуги агентов"))</f>
        <v>0</v>
      </c>
      <c r="O96" s="68">
        <f t="shared" si="9"/>
        <v>0</v>
      </c>
      <c r="P96" s="18">
        <f t="shared" si="10"/>
        <v>0</v>
      </c>
      <c r="Q96" s="99">
        <f>IFERROR(INDEX(Себестоимость!B:B,MATCH('Расшифровка отчёта'!B96,Себестоимость!A:A,0)),0)</f>
        <v>0</v>
      </c>
      <c r="R96" s="99">
        <f t="shared" si="11"/>
        <v>0</v>
      </c>
      <c r="S96" s="95">
        <f t="shared" si="12"/>
        <v>0</v>
      </c>
      <c r="T96" s="95">
        <f t="shared" si="13"/>
        <v>0</v>
      </c>
    </row>
    <row r="97" spans="2:20" ht="15.75" customHeight="1" x14ac:dyDescent="0.3">
      <c r="B97" s="37" t="s">
        <v>117</v>
      </c>
      <c r="C97" s="90"/>
      <c r="D97" s="10">
        <f>SUMIFS('Начисления и компенсации по тов'!H:H,'Начисления и компенсации по тов'!A:A,'Расшифровка отчёта'!B97,'Начисления и компенсации по тов'!D:D,"Выручка")</f>
        <v>0</v>
      </c>
      <c r="E97" s="63">
        <f>SUMIFS('Начисления и компенсации по тов'!N:N,'Начисления и компенсации по тов'!A:A,'Расшифровка отчёта'!B97,'Начисления и компенсации по тов'!C:C,"Продажи")</f>
        <v>0</v>
      </c>
      <c r="F97" s="63">
        <f>-(SUMIFS('Начисления и компенсации по тов'!N:N,'Начисления и компенсации по тов'!A:A,'Расшифровка отчёта'!B97,'Начисления и компенсации по тов'!C:C,"Возвраты"))</f>
        <v>0</v>
      </c>
      <c r="G97" s="10">
        <f>SUMIFS('Начисления и компенсации по тов'!H:H,'Начисления и компенсации по тов'!A:A,'Расшифровка отчёта'!B97,'Начисления и компенсации по тов'!D:D,"Возврат выручки")</f>
        <v>0</v>
      </c>
      <c r="H97" s="63">
        <f>-(SUMIFS('Начисления и компенсации по тов'!N:N,'Начисления и компенсации по тов'!A:A,'Расшифровка отчёта'!B97,'Начисления и компенсации по тов'!C:C,"Услуги доставки"))</f>
        <v>0</v>
      </c>
      <c r="I97" s="63">
        <f t="shared" si="7"/>
        <v>0</v>
      </c>
      <c r="J97" s="63">
        <f>-(SUMIFS('Начисления и компенсации по тов'!N:N,'Начисления и компенсации по тов'!A:A,'Расшифровка отчёта'!B97,'Начисления и компенсации по тов'!C:C,"Вознаграждение Ozon"))</f>
        <v>0</v>
      </c>
      <c r="K97" s="63">
        <f t="shared" si="8"/>
        <v>0</v>
      </c>
      <c r="L97" s="63">
        <f>-(SUMIFS('Начисления и компенсации по тов'!N:N,'Начисления и компенсации по тов'!A:A,'Расшифровка отчёта'!B97,'Начисления и компенсации по тов'!C:C,"Продвижение и реклама"))</f>
        <v>0</v>
      </c>
      <c r="M97" s="91">
        <f>IFERROR(INDEX(Реклама!B:B,MATCH('Расшифровка отчёта'!B97,Реклама!A:A,0)),0)</f>
        <v>0</v>
      </c>
      <c r="N97" s="91">
        <f>-(SUMIFS('Начисления и компенсации по тов'!N:N,'Начисления и компенсации по тов'!A:A,'Расшифровка отчёта'!B97,'Начисления и компенсации по тов'!C:C,"Услуги агентов"))</f>
        <v>0</v>
      </c>
      <c r="O97" s="68">
        <f t="shared" si="9"/>
        <v>0</v>
      </c>
      <c r="P97" s="18">
        <f t="shared" si="10"/>
        <v>0</v>
      </c>
      <c r="Q97" s="99">
        <f>IFERROR(INDEX(Себестоимость!B:B,MATCH('Расшифровка отчёта'!B97,Себестоимость!A:A,0)),0)</f>
        <v>0</v>
      </c>
      <c r="R97" s="99">
        <f t="shared" si="11"/>
        <v>0</v>
      </c>
      <c r="S97" s="95">
        <f t="shared" si="12"/>
        <v>0</v>
      </c>
      <c r="T97" s="95">
        <f t="shared" si="13"/>
        <v>0</v>
      </c>
    </row>
    <row r="98" spans="2:20" ht="15.75" customHeight="1" x14ac:dyDescent="0.3">
      <c r="B98" s="37" t="s">
        <v>118</v>
      </c>
      <c r="C98" s="90"/>
      <c r="D98" s="10">
        <f>SUMIFS('Начисления и компенсации по тов'!H:H,'Начисления и компенсации по тов'!A:A,'Расшифровка отчёта'!B98,'Начисления и компенсации по тов'!D:D,"Выручка")</f>
        <v>0</v>
      </c>
      <c r="E98" s="63">
        <f>SUMIFS('Начисления и компенсации по тов'!N:N,'Начисления и компенсации по тов'!A:A,'Расшифровка отчёта'!B98,'Начисления и компенсации по тов'!C:C,"Продажи")</f>
        <v>0</v>
      </c>
      <c r="F98" s="63">
        <f>-(SUMIFS('Начисления и компенсации по тов'!N:N,'Начисления и компенсации по тов'!A:A,'Расшифровка отчёта'!B98,'Начисления и компенсации по тов'!C:C,"Возвраты"))</f>
        <v>0</v>
      </c>
      <c r="G98" s="10">
        <f>SUMIFS('Начисления и компенсации по тов'!H:H,'Начисления и компенсации по тов'!A:A,'Расшифровка отчёта'!B98,'Начисления и компенсации по тов'!D:D,"Возврат выручки")</f>
        <v>0</v>
      </c>
      <c r="H98" s="63">
        <f>-(SUMIFS('Начисления и компенсации по тов'!N:N,'Начисления и компенсации по тов'!A:A,'Расшифровка отчёта'!B98,'Начисления и компенсации по тов'!C:C,"Услуги доставки"))</f>
        <v>0</v>
      </c>
      <c r="I98" s="63">
        <f t="shared" si="7"/>
        <v>0</v>
      </c>
      <c r="J98" s="63">
        <f>-(SUMIFS('Начисления и компенсации по тов'!N:N,'Начисления и компенсации по тов'!A:A,'Расшифровка отчёта'!B98,'Начисления и компенсации по тов'!C:C,"Вознаграждение Ozon"))</f>
        <v>0</v>
      </c>
      <c r="K98" s="63">
        <f t="shared" si="8"/>
        <v>0</v>
      </c>
      <c r="L98" s="63">
        <f>-(SUMIFS('Начисления и компенсации по тов'!N:N,'Начисления и компенсации по тов'!A:A,'Расшифровка отчёта'!B98,'Начисления и компенсации по тов'!C:C,"Продвижение и реклама"))</f>
        <v>0</v>
      </c>
      <c r="M98" s="91">
        <f>IFERROR(INDEX(Реклама!B:B,MATCH('Расшифровка отчёта'!B98,Реклама!A:A,0)),0)</f>
        <v>0</v>
      </c>
      <c r="N98" s="91">
        <f>-(SUMIFS('Начисления и компенсации по тов'!N:N,'Начисления и компенсации по тов'!A:A,'Расшифровка отчёта'!B98,'Начисления и компенсации по тов'!C:C,"Услуги агентов"))</f>
        <v>0</v>
      </c>
      <c r="O98" s="68">
        <f t="shared" si="9"/>
        <v>0</v>
      </c>
      <c r="P98" s="18">
        <f t="shared" si="10"/>
        <v>0</v>
      </c>
      <c r="Q98" s="99">
        <f>IFERROR(INDEX(Себестоимость!B:B,MATCH('Расшифровка отчёта'!B98,Себестоимость!A:A,0)),0)</f>
        <v>0</v>
      </c>
      <c r="R98" s="99">
        <f t="shared" si="11"/>
        <v>0</v>
      </c>
      <c r="S98" s="95">
        <f t="shared" si="12"/>
        <v>0</v>
      </c>
      <c r="T98" s="95">
        <f t="shared" si="13"/>
        <v>0</v>
      </c>
    </row>
    <row r="99" spans="2:20" ht="15.75" customHeight="1" x14ac:dyDescent="0.3">
      <c r="B99" s="37" t="s">
        <v>119</v>
      </c>
      <c r="C99" s="90"/>
      <c r="D99" s="10">
        <f>SUMIFS('Начисления и компенсации по тов'!H:H,'Начисления и компенсации по тов'!A:A,'Расшифровка отчёта'!B99,'Начисления и компенсации по тов'!D:D,"Выручка")</f>
        <v>0</v>
      </c>
      <c r="E99" s="63">
        <f>SUMIFS('Начисления и компенсации по тов'!N:N,'Начисления и компенсации по тов'!A:A,'Расшифровка отчёта'!B99,'Начисления и компенсации по тов'!C:C,"Продажи")</f>
        <v>0</v>
      </c>
      <c r="F99" s="63">
        <f>-(SUMIFS('Начисления и компенсации по тов'!N:N,'Начисления и компенсации по тов'!A:A,'Расшифровка отчёта'!B99,'Начисления и компенсации по тов'!C:C,"Возвраты"))</f>
        <v>0</v>
      </c>
      <c r="G99" s="10">
        <f>SUMIFS('Начисления и компенсации по тов'!H:H,'Начисления и компенсации по тов'!A:A,'Расшифровка отчёта'!B99,'Начисления и компенсации по тов'!D:D,"Возврат выручки")</f>
        <v>0</v>
      </c>
      <c r="H99" s="63">
        <f>-(SUMIFS('Начисления и компенсации по тов'!N:N,'Начисления и компенсации по тов'!A:A,'Расшифровка отчёта'!B99,'Начисления и компенсации по тов'!C:C,"Услуги доставки"))</f>
        <v>0</v>
      </c>
      <c r="I99" s="63">
        <f t="shared" si="7"/>
        <v>0</v>
      </c>
      <c r="J99" s="63">
        <f>-(SUMIFS('Начисления и компенсации по тов'!N:N,'Начисления и компенсации по тов'!A:A,'Расшифровка отчёта'!B99,'Начисления и компенсации по тов'!C:C,"Вознаграждение Ozon"))</f>
        <v>0</v>
      </c>
      <c r="K99" s="63">
        <f t="shared" si="8"/>
        <v>0</v>
      </c>
      <c r="L99" s="63">
        <f>-(SUMIFS('Начисления и компенсации по тов'!N:N,'Начисления и компенсации по тов'!A:A,'Расшифровка отчёта'!B99,'Начисления и компенсации по тов'!C:C,"Продвижение и реклама"))</f>
        <v>0</v>
      </c>
      <c r="M99" s="91">
        <f>IFERROR(INDEX(Реклама!B:B,MATCH('Расшифровка отчёта'!B99,Реклама!A:A,0)),0)</f>
        <v>0</v>
      </c>
      <c r="N99" s="91">
        <f>-(SUMIFS('Начисления и компенсации по тов'!N:N,'Начисления и компенсации по тов'!A:A,'Расшифровка отчёта'!B99,'Начисления и компенсации по тов'!C:C,"Услуги агентов"))</f>
        <v>0</v>
      </c>
      <c r="O99" s="68">
        <f t="shared" si="9"/>
        <v>0</v>
      </c>
      <c r="P99" s="18">
        <f t="shared" si="10"/>
        <v>0</v>
      </c>
      <c r="Q99" s="99">
        <f>IFERROR(INDEX(Себестоимость!B:B,MATCH('Расшифровка отчёта'!B99,Себестоимость!A:A,0)),0)</f>
        <v>0</v>
      </c>
      <c r="R99" s="99">
        <f t="shared" si="11"/>
        <v>0</v>
      </c>
      <c r="S99" s="95">
        <f t="shared" si="12"/>
        <v>0</v>
      </c>
      <c r="T99" s="95">
        <f t="shared" si="13"/>
        <v>0</v>
      </c>
    </row>
    <row r="100" spans="2:20" ht="15.75" customHeight="1" x14ac:dyDescent="0.3">
      <c r="B100" s="37" t="s">
        <v>120</v>
      </c>
      <c r="C100" s="90"/>
      <c r="D100" s="10">
        <f>SUMIFS('Начисления и компенсации по тов'!H:H,'Начисления и компенсации по тов'!A:A,'Расшифровка отчёта'!B100,'Начисления и компенсации по тов'!D:D,"Выручка")</f>
        <v>0</v>
      </c>
      <c r="E100" s="63">
        <f>SUMIFS('Начисления и компенсации по тов'!N:N,'Начисления и компенсации по тов'!A:A,'Расшифровка отчёта'!B100,'Начисления и компенсации по тов'!C:C,"Продажи")</f>
        <v>0</v>
      </c>
      <c r="F100" s="63">
        <f>-(SUMIFS('Начисления и компенсации по тов'!N:N,'Начисления и компенсации по тов'!A:A,'Расшифровка отчёта'!B100,'Начисления и компенсации по тов'!C:C,"Возвраты"))</f>
        <v>0</v>
      </c>
      <c r="G100" s="10">
        <f>SUMIFS('Начисления и компенсации по тов'!H:H,'Начисления и компенсации по тов'!A:A,'Расшифровка отчёта'!B100,'Начисления и компенсации по тов'!D:D,"Возврат выручки")</f>
        <v>0</v>
      </c>
      <c r="H100" s="63">
        <f>-(SUMIFS('Начисления и компенсации по тов'!N:N,'Начисления и компенсации по тов'!A:A,'Расшифровка отчёта'!B100,'Начисления и компенсации по тов'!C:C,"Услуги доставки"))</f>
        <v>0</v>
      </c>
      <c r="I100" s="63">
        <f t="shared" si="7"/>
        <v>0</v>
      </c>
      <c r="J100" s="63">
        <f>-(SUMIFS('Начисления и компенсации по тов'!N:N,'Начисления и компенсации по тов'!A:A,'Расшифровка отчёта'!B100,'Начисления и компенсации по тов'!C:C,"Вознаграждение Ozon"))</f>
        <v>0</v>
      </c>
      <c r="K100" s="63">
        <f t="shared" si="8"/>
        <v>0</v>
      </c>
      <c r="L100" s="63">
        <f>-(SUMIFS('Начисления и компенсации по тов'!N:N,'Начисления и компенсации по тов'!A:A,'Расшифровка отчёта'!B100,'Начисления и компенсации по тов'!C:C,"Продвижение и реклама"))</f>
        <v>0</v>
      </c>
      <c r="M100" s="91">
        <f>IFERROR(INDEX(Реклама!B:B,MATCH('Расшифровка отчёта'!B100,Реклама!A:A,0)),0)</f>
        <v>0</v>
      </c>
      <c r="N100" s="91">
        <f>-(SUMIFS('Начисления и компенсации по тов'!N:N,'Начисления и компенсации по тов'!A:A,'Расшифровка отчёта'!B100,'Начисления и компенсации по тов'!C:C,"Услуги агентов"))</f>
        <v>0</v>
      </c>
      <c r="O100" s="68">
        <f t="shared" si="9"/>
        <v>0</v>
      </c>
      <c r="P100" s="18">
        <f t="shared" si="10"/>
        <v>0</v>
      </c>
      <c r="Q100" s="99">
        <f>IFERROR(INDEX(Себестоимость!B:B,MATCH('Расшифровка отчёта'!B100,Себестоимость!A:A,0)),0)</f>
        <v>0</v>
      </c>
      <c r="R100" s="99">
        <f t="shared" si="11"/>
        <v>0</v>
      </c>
      <c r="S100" s="95">
        <f t="shared" si="12"/>
        <v>0</v>
      </c>
      <c r="T100" s="95">
        <f t="shared" si="13"/>
        <v>0</v>
      </c>
    </row>
    <row r="101" spans="2:20" ht="15.75" customHeight="1" x14ac:dyDescent="0.3">
      <c r="B101" s="37" t="s">
        <v>121</v>
      </c>
      <c r="C101" s="90"/>
      <c r="D101" s="10">
        <f>SUMIFS('Начисления и компенсации по тов'!H:H,'Начисления и компенсации по тов'!A:A,'Расшифровка отчёта'!B101,'Начисления и компенсации по тов'!D:D,"Выручка")</f>
        <v>0</v>
      </c>
      <c r="E101" s="63">
        <f>SUMIFS('Начисления и компенсации по тов'!N:N,'Начисления и компенсации по тов'!A:A,'Расшифровка отчёта'!B101,'Начисления и компенсации по тов'!C:C,"Продажи")</f>
        <v>0</v>
      </c>
      <c r="F101" s="63">
        <f>-(SUMIFS('Начисления и компенсации по тов'!N:N,'Начисления и компенсации по тов'!A:A,'Расшифровка отчёта'!B101,'Начисления и компенсации по тов'!C:C,"Возвраты"))</f>
        <v>0</v>
      </c>
      <c r="G101" s="10">
        <f>SUMIFS('Начисления и компенсации по тов'!H:H,'Начисления и компенсации по тов'!A:A,'Расшифровка отчёта'!B101,'Начисления и компенсации по тов'!D:D,"Возврат выручки")</f>
        <v>0</v>
      </c>
      <c r="H101" s="63">
        <f>-(SUMIFS('Начисления и компенсации по тов'!N:N,'Начисления и компенсации по тов'!A:A,'Расшифровка отчёта'!B101,'Начисления и компенсации по тов'!C:C,"Услуги доставки"))</f>
        <v>0</v>
      </c>
      <c r="I101" s="63">
        <f t="shared" si="7"/>
        <v>0</v>
      </c>
      <c r="J101" s="63">
        <f>-(SUMIFS('Начисления и компенсации по тов'!N:N,'Начисления и компенсации по тов'!A:A,'Расшифровка отчёта'!B101,'Начисления и компенсации по тов'!C:C,"Вознаграждение Ozon"))</f>
        <v>0</v>
      </c>
      <c r="K101" s="63">
        <f t="shared" si="8"/>
        <v>0</v>
      </c>
      <c r="L101" s="63">
        <f>-(SUMIFS('Начисления и компенсации по тов'!N:N,'Начисления и компенсации по тов'!A:A,'Расшифровка отчёта'!B101,'Начисления и компенсации по тов'!C:C,"Продвижение и реклама"))</f>
        <v>0</v>
      </c>
      <c r="M101" s="91">
        <f>IFERROR(INDEX(Реклама!B:B,MATCH('Расшифровка отчёта'!B101,Реклама!A:A,0)),0)</f>
        <v>0</v>
      </c>
      <c r="N101" s="91">
        <f>-(SUMIFS('Начисления и компенсации по тов'!N:N,'Начисления и компенсации по тов'!A:A,'Расшифровка отчёта'!B101,'Начисления и компенсации по тов'!C:C,"Услуги агентов"))</f>
        <v>0</v>
      </c>
      <c r="O101" s="68">
        <f t="shared" si="9"/>
        <v>0</v>
      </c>
      <c r="P101" s="18">
        <f t="shared" si="10"/>
        <v>0</v>
      </c>
      <c r="Q101" s="99">
        <f>IFERROR(INDEX(Себестоимость!B:B,MATCH('Расшифровка отчёта'!B101,Себестоимость!A:A,0)),0)</f>
        <v>0</v>
      </c>
      <c r="R101" s="99">
        <f t="shared" si="11"/>
        <v>0</v>
      </c>
      <c r="S101" s="95">
        <f t="shared" si="12"/>
        <v>0</v>
      </c>
      <c r="T101" s="95">
        <f t="shared" si="13"/>
        <v>0</v>
      </c>
    </row>
    <row r="102" spans="2:20" ht="15.75" customHeight="1" x14ac:dyDescent="0.3">
      <c r="B102" s="37" t="s">
        <v>122</v>
      </c>
      <c r="C102" s="90"/>
      <c r="D102" s="10">
        <f>SUMIFS('Начисления и компенсации по тов'!H:H,'Начисления и компенсации по тов'!A:A,'Расшифровка отчёта'!B102,'Начисления и компенсации по тов'!D:D,"Выручка")</f>
        <v>0</v>
      </c>
      <c r="E102" s="63">
        <f>SUMIFS('Начисления и компенсации по тов'!N:N,'Начисления и компенсации по тов'!A:A,'Расшифровка отчёта'!B102,'Начисления и компенсации по тов'!C:C,"Продажи")</f>
        <v>0</v>
      </c>
      <c r="F102" s="63">
        <f>-(SUMIFS('Начисления и компенсации по тов'!N:N,'Начисления и компенсации по тов'!A:A,'Расшифровка отчёта'!B102,'Начисления и компенсации по тов'!C:C,"Возвраты"))</f>
        <v>0</v>
      </c>
      <c r="G102" s="10">
        <f>SUMIFS('Начисления и компенсации по тов'!H:H,'Начисления и компенсации по тов'!A:A,'Расшифровка отчёта'!B102,'Начисления и компенсации по тов'!D:D,"Возврат выручки")</f>
        <v>0</v>
      </c>
      <c r="H102" s="63">
        <f>-(SUMIFS('Начисления и компенсации по тов'!N:N,'Начисления и компенсации по тов'!A:A,'Расшифровка отчёта'!B102,'Начисления и компенсации по тов'!C:C,"Услуги доставки"))</f>
        <v>0</v>
      </c>
      <c r="I102" s="63">
        <f t="shared" si="7"/>
        <v>0</v>
      </c>
      <c r="J102" s="63">
        <f>-(SUMIFS('Начисления и компенсации по тов'!N:N,'Начисления и компенсации по тов'!A:A,'Расшифровка отчёта'!B102,'Начисления и компенсации по тов'!C:C,"Вознаграждение Ozon"))</f>
        <v>0</v>
      </c>
      <c r="K102" s="63">
        <f t="shared" si="8"/>
        <v>0</v>
      </c>
      <c r="L102" s="63">
        <f>-(SUMIFS('Начисления и компенсации по тов'!N:N,'Начисления и компенсации по тов'!A:A,'Расшифровка отчёта'!B102,'Начисления и компенсации по тов'!C:C,"Продвижение и реклама"))</f>
        <v>0</v>
      </c>
      <c r="M102" s="91">
        <f>IFERROR(INDEX(Реклама!B:B,MATCH('Расшифровка отчёта'!B102,Реклама!A:A,0)),0)</f>
        <v>0</v>
      </c>
      <c r="N102" s="91">
        <f>-(SUMIFS('Начисления и компенсации по тов'!N:N,'Начисления и компенсации по тов'!A:A,'Расшифровка отчёта'!B102,'Начисления и компенсации по тов'!C:C,"Услуги агентов"))</f>
        <v>0</v>
      </c>
      <c r="O102" s="68">
        <f t="shared" si="9"/>
        <v>0</v>
      </c>
      <c r="P102" s="18">
        <f t="shared" si="10"/>
        <v>0</v>
      </c>
      <c r="Q102" s="99">
        <f>IFERROR(INDEX(Себестоимость!B:B,MATCH('Расшифровка отчёта'!B102,Себестоимость!A:A,0)),0)</f>
        <v>0</v>
      </c>
      <c r="R102" s="99">
        <f t="shared" si="11"/>
        <v>0</v>
      </c>
      <c r="S102" s="95">
        <f t="shared" si="12"/>
        <v>0</v>
      </c>
      <c r="T102" s="95">
        <f t="shared" si="13"/>
        <v>0</v>
      </c>
    </row>
    <row r="103" spans="2:20" ht="15.75" customHeight="1" x14ac:dyDescent="0.3">
      <c r="B103" s="37" t="s">
        <v>123</v>
      </c>
      <c r="C103" s="90"/>
      <c r="D103" s="10">
        <f>SUMIFS('Начисления и компенсации по тов'!H:H,'Начисления и компенсации по тов'!A:A,'Расшифровка отчёта'!B103,'Начисления и компенсации по тов'!D:D,"Выручка")</f>
        <v>0</v>
      </c>
      <c r="E103" s="63">
        <f>SUMIFS('Начисления и компенсации по тов'!N:N,'Начисления и компенсации по тов'!A:A,'Расшифровка отчёта'!B103,'Начисления и компенсации по тов'!C:C,"Продажи")</f>
        <v>0</v>
      </c>
      <c r="F103" s="63">
        <f>-(SUMIFS('Начисления и компенсации по тов'!N:N,'Начисления и компенсации по тов'!A:A,'Расшифровка отчёта'!B103,'Начисления и компенсации по тов'!C:C,"Возвраты"))</f>
        <v>0</v>
      </c>
      <c r="G103" s="10">
        <f>SUMIFS('Начисления и компенсации по тов'!H:H,'Начисления и компенсации по тов'!A:A,'Расшифровка отчёта'!B103,'Начисления и компенсации по тов'!D:D,"Возврат выручки")</f>
        <v>0</v>
      </c>
      <c r="H103" s="63">
        <f>-(SUMIFS('Начисления и компенсации по тов'!N:N,'Начисления и компенсации по тов'!A:A,'Расшифровка отчёта'!B103,'Начисления и компенсации по тов'!C:C,"Услуги доставки"))</f>
        <v>0</v>
      </c>
      <c r="I103" s="63">
        <f t="shared" si="7"/>
        <v>0</v>
      </c>
      <c r="J103" s="63">
        <f>-(SUMIFS('Начисления и компенсации по тов'!N:N,'Начисления и компенсации по тов'!A:A,'Расшифровка отчёта'!B103,'Начисления и компенсации по тов'!C:C,"Вознаграждение Ozon"))</f>
        <v>0</v>
      </c>
      <c r="K103" s="63">
        <f t="shared" si="8"/>
        <v>0</v>
      </c>
      <c r="L103" s="63">
        <f>-(SUMIFS('Начисления и компенсации по тов'!N:N,'Начисления и компенсации по тов'!A:A,'Расшифровка отчёта'!B103,'Начисления и компенсации по тов'!C:C,"Продвижение и реклама"))</f>
        <v>0</v>
      </c>
      <c r="M103" s="91">
        <f>IFERROR(INDEX(Реклама!B:B,MATCH('Расшифровка отчёта'!B103,Реклама!A:A,0)),0)</f>
        <v>0</v>
      </c>
      <c r="N103" s="91">
        <f>-(SUMIFS('Начисления и компенсации по тов'!N:N,'Начисления и компенсации по тов'!A:A,'Расшифровка отчёта'!B103,'Начисления и компенсации по тов'!C:C,"Услуги агентов"))</f>
        <v>0</v>
      </c>
      <c r="O103" s="68">
        <f t="shared" si="9"/>
        <v>0</v>
      </c>
      <c r="P103" s="18">
        <f t="shared" si="10"/>
        <v>0</v>
      </c>
      <c r="Q103" s="99">
        <f>IFERROR(INDEX(Себестоимость!B:B,MATCH('Расшифровка отчёта'!B103,Себестоимость!A:A,0)),0)</f>
        <v>0</v>
      </c>
      <c r="R103" s="99">
        <f t="shared" si="11"/>
        <v>0</v>
      </c>
      <c r="S103" s="95">
        <f t="shared" si="12"/>
        <v>0</v>
      </c>
      <c r="T103" s="95">
        <f t="shared" si="13"/>
        <v>0</v>
      </c>
    </row>
    <row r="104" spans="2:20" ht="15.75" customHeight="1" x14ac:dyDescent="0.3">
      <c r="B104" s="37" t="s">
        <v>124</v>
      </c>
      <c r="C104" s="90"/>
      <c r="D104" s="10">
        <f>SUMIFS('Начисления и компенсации по тов'!H:H,'Начисления и компенсации по тов'!A:A,'Расшифровка отчёта'!B104,'Начисления и компенсации по тов'!D:D,"Выручка")</f>
        <v>0</v>
      </c>
      <c r="E104" s="63">
        <f>SUMIFS('Начисления и компенсации по тов'!N:N,'Начисления и компенсации по тов'!A:A,'Расшифровка отчёта'!B104,'Начисления и компенсации по тов'!C:C,"Продажи")</f>
        <v>0</v>
      </c>
      <c r="F104" s="63">
        <f>-(SUMIFS('Начисления и компенсации по тов'!N:N,'Начисления и компенсации по тов'!A:A,'Расшифровка отчёта'!B104,'Начисления и компенсации по тов'!C:C,"Возвраты"))</f>
        <v>0</v>
      </c>
      <c r="G104" s="10">
        <f>SUMIFS('Начисления и компенсации по тов'!H:H,'Начисления и компенсации по тов'!A:A,'Расшифровка отчёта'!B104,'Начисления и компенсации по тов'!D:D,"Возврат выручки")</f>
        <v>0</v>
      </c>
      <c r="H104" s="63">
        <f>-(SUMIFS('Начисления и компенсации по тов'!N:N,'Начисления и компенсации по тов'!A:A,'Расшифровка отчёта'!B104,'Начисления и компенсации по тов'!C:C,"Услуги доставки"))</f>
        <v>0</v>
      </c>
      <c r="I104" s="63">
        <f t="shared" si="7"/>
        <v>0</v>
      </c>
      <c r="J104" s="63">
        <f>-(SUMIFS('Начисления и компенсации по тов'!N:N,'Начисления и компенсации по тов'!A:A,'Расшифровка отчёта'!B104,'Начисления и компенсации по тов'!C:C,"Вознаграждение Ozon"))</f>
        <v>0</v>
      </c>
      <c r="K104" s="63">
        <f t="shared" si="8"/>
        <v>0</v>
      </c>
      <c r="L104" s="63">
        <f>-(SUMIFS('Начисления и компенсации по тов'!N:N,'Начисления и компенсации по тов'!A:A,'Расшифровка отчёта'!B104,'Начисления и компенсации по тов'!C:C,"Продвижение и реклама"))</f>
        <v>0</v>
      </c>
      <c r="M104" s="91">
        <f>IFERROR(INDEX(Реклама!B:B,MATCH('Расшифровка отчёта'!B104,Реклама!A:A,0)),0)</f>
        <v>0</v>
      </c>
      <c r="N104" s="91">
        <f>-(SUMIFS('Начисления и компенсации по тов'!N:N,'Начисления и компенсации по тов'!A:A,'Расшифровка отчёта'!B104,'Начисления и компенсации по тов'!C:C,"Услуги агентов"))</f>
        <v>0</v>
      </c>
      <c r="O104" s="68">
        <f t="shared" si="9"/>
        <v>0</v>
      </c>
      <c r="P104" s="18">
        <f t="shared" si="10"/>
        <v>0</v>
      </c>
      <c r="Q104" s="99">
        <f>IFERROR(INDEX(Себестоимость!B:B,MATCH('Расшифровка отчёта'!B104,Себестоимость!A:A,0)),0)</f>
        <v>0</v>
      </c>
      <c r="R104" s="99">
        <f t="shared" si="11"/>
        <v>0</v>
      </c>
      <c r="S104" s="95">
        <f t="shared" si="12"/>
        <v>0</v>
      </c>
      <c r="T104" s="95">
        <f t="shared" si="13"/>
        <v>0</v>
      </c>
    </row>
    <row r="105" spans="2:20" ht="15.75" customHeight="1" x14ac:dyDescent="0.3">
      <c r="B105" s="37" t="s">
        <v>125</v>
      </c>
      <c r="C105" s="90"/>
      <c r="D105" s="10">
        <f>SUMIFS('Начисления и компенсации по тов'!H:H,'Начисления и компенсации по тов'!A:A,'Расшифровка отчёта'!B105,'Начисления и компенсации по тов'!D:D,"Выручка")</f>
        <v>0</v>
      </c>
      <c r="E105" s="63">
        <f>SUMIFS('Начисления и компенсации по тов'!N:N,'Начисления и компенсации по тов'!A:A,'Расшифровка отчёта'!B105,'Начисления и компенсации по тов'!C:C,"Продажи")</f>
        <v>0</v>
      </c>
      <c r="F105" s="63">
        <f>-(SUMIFS('Начисления и компенсации по тов'!N:N,'Начисления и компенсации по тов'!A:A,'Расшифровка отчёта'!B105,'Начисления и компенсации по тов'!C:C,"Возвраты"))</f>
        <v>0</v>
      </c>
      <c r="G105" s="10">
        <f>SUMIFS('Начисления и компенсации по тов'!H:H,'Начисления и компенсации по тов'!A:A,'Расшифровка отчёта'!B105,'Начисления и компенсации по тов'!D:D,"Возврат выручки")</f>
        <v>0</v>
      </c>
      <c r="H105" s="63">
        <f>-(SUMIFS('Начисления и компенсации по тов'!N:N,'Начисления и компенсации по тов'!A:A,'Расшифровка отчёта'!B105,'Начисления и компенсации по тов'!C:C,"Услуги доставки"))</f>
        <v>0</v>
      </c>
      <c r="I105" s="63">
        <f t="shared" si="7"/>
        <v>0</v>
      </c>
      <c r="J105" s="63">
        <f>-(SUMIFS('Начисления и компенсации по тов'!N:N,'Начисления и компенсации по тов'!A:A,'Расшифровка отчёта'!B105,'Начисления и компенсации по тов'!C:C,"Вознаграждение Ozon"))</f>
        <v>0</v>
      </c>
      <c r="K105" s="63">
        <f t="shared" si="8"/>
        <v>0</v>
      </c>
      <c r="L105" s="63">
        <f>-(SUMIFS('Начисления и компенсации по тов'!N:N,'Начисления и компенсации по тов'!A:A,'Расшифровка отчёта'!B105,'Начисления и компенсации по тов'!C:C,"Продвижение и реклама"))</f>
        <v>0</v>
      </c>
      <c r="M105" s="91">
        <f>IFERROR(INDEX(Реклама!B:B,MATCH('Расшифровка отчёта'!B105,Реклама!A:A,0)),0)</f>
        <v>0</v>
      </c>
      <c r="N105" s="91">
        <f>-(SUMIFS('Начисления и компенсации по тов'!N:N,'Начисления и компенсации по тов'!A:A,'Расшифровка отчёта'!B105,'Начисления и компенсации по тов'!C:C,"Услуги агентов"))</f>
        <v>0</v>
      </c>
      <c r="O105" s="68">
        <f t="shared" si="9"/>
        <v>0</v>
      </c>
      <c r="P105" s="18">
        <f t="shared" si="10"/>
        <v>0</v>
      </c>
      <c r="Q105" s="99">
        <f>IFERROR(INDEX(Себестоимость!B:B,MATCH('Расшифровка отчёта'!B105,Себестоимость!A:A,0)),0)</f>
        <v>0</v>
      </c>
      <c r="R105" s="99">
        <f t="shared" si="11"/>
        <v>0</v>
      </c>
      <c r="S105" s="95">
        <f t="shared" si="12"/>
        <v>0</v>
      </c>
      <c r="T105" s="95">
        <f t="shared" si="13"/>
        <v>0</v>
      </c>
    </row>
    <row r="106" spans="2:20" ht="15.75" customHeight="1" x14ac:dyDescent="0.3">
      <c r="B106" s="37" t="s">
        <v>126</v>
      </c>
      <c r="C106" s="90"/>
      <c r="D106" s="10">
        <f>SUMIFS('Начисления и компенсации по тов'!H:H,'Начисления и компенсации по тов'!A:A,'Расшифровка отчёта'!B106,'Начисления и компенсации по тов'!D:D,"Выручка")</f>
        <v>0</v>
      </c>
      <c r="E106" s="63">
        <f>SUMIFS('Начисления и компенсации по тов'!N:N,'Начисления и компенсации по тов'!A:A,'Расшифровка отчёта'!B106,'Начисления и компенсации по тов'!C:C,"Продажи")</f>
        <v>0</v>
      </c>
      <c r="F106" s="63">
        <f>-(SUMIFS('Начисления и компенсации по тов'!N:N,'Начисления и компенсации по тов'!A:A,'Расшифровка отчёта'!B106,'Начисления и компенсации по тов'!C:C,"Возвраты"))</f>
        <v>0</v>
      </c>
      <c r="G106" s="10">
        <f>SUMIFS('Начисления и компенсации по тов'!H:H,'Начисления и компенсации по тов'!A:A,'Расшифровка отчёта'!B106,'Начисления и компенсации по тов'!D:D,"Возврат выручки")</f>
        <v>0</v>
      </c>
      <c r="H106" s="63">
        <f>-(SUMIFS('Начисления и компенсации по тов'!N:N,'Начисления и компенсации по тов'!A:A,'Расшифровка отчёта'!B106,'Начисления и компенсации по тов'!C:C,"Услуги доставки"))</f>
        <v>0</v>
      </c>
      <c r="I106" s="63">
        <f t="shared" si="7"/>
        <v>0</v>
      </c>
      <c r="J106" s="63">
        <f>-(SUMIFS('Начисления и компенсации по тов'!N:N,'Начисления и компенсации по тов'!A:A,'Расшифровка отчёта'!B106,'Начисления и компенсации по тов'!C:C,"Вознаграждение Ozon"))</f>
        <v>0</v>
      </c>
      <c r="K106" s="63">
        <f t="shared" si="8"/>
        <v>0</v>
      </c>
      <c r="L106" s="63">
        <f>-(SUMIFS('Начисления и компенсации по тов'!N:N,'Начисления и компенсации по тов'!A:A,'Расшифровка отчёта'!B106,'Начисления и компенсации по тов'!C:C,"Продвижение и реклама"))</f>
        <v>0</v>
      </c>
      <c r="M106" s="91">
        <f>IFERROR(INDEX(Реклама!B:B,MATCH('Расшифровка отчёта'!B106,Реклама!A:A,0)),0)</f>
        <v>0</v>
      </c>
      <c r="N106" s="91">
        <f>-(SUMIFS('Начисления и компенсации по тов'!N:N,'Начисления и компенсации по тов'!A:A,'Расшифровка отчёта'!B106,'Начисления и компенсации по тов'!C:C,"Услуги агентов"))</f>
        <v>0</v>
      </c>
      <c r="O106" s="68">
        <f t="shared" si="9"/>
        <v>0</v>
      </c>
      <c r="P106" s="18">
        <f t="shared" si="10"/>
        <v>0</v>
      </c>
      <c r="Q106" s="99">
        <f>IFERROR(INDEX(Себестоимость!B:B,MATCH('Расшифровка отчёта'!B106,Себестоимость!A:A,0)),0)</f>
        <v>0</v>
      </c>
      <c r="R106" s="99">
        <f t="shared" si="11"/>
        <v>0</v>
      </c>
      <c r="S106" s="95">
        <f t="shared" si="12"/>
        <v>0</v>
      </c>
      <c r="T106" s="95">
        <f t="shared" si="13"/>
        <v>0</v>
      </c>
    </row>
    <row r="107" spans="2:20" ht="15.75" customHeight="1" x14ac:dyDescent="0.3">
      <c r="B107" s="37" t="s">
        <v>127</v>
      </c>
      <c r="C107" s="90"/>
      <c r="D107" s="10">
        <f>SUMIFS('Начисления и компенсации по тов'!H:H,'Начисления и компенсации по тов'!A:A,'Расшифровка отчёта'!B107,'Начисления и компенсации по тов'!D:D,"Выручка")</f>
        <v>0</v>
      </c>
      <c r="E107" s="63">
        <f>SUMIFS('Начисления и компенсации по тов'!N:N,'Начисления и компенсации по тов'!A:A,'Расшифровка отчёта'!B107,'Начисления и компенсации по тов'!C:C,"Продажи")</f>
        <v>0</v>
      </c>
      <c r="F107" s="63">
        <f>-(SUMIFS('Начисления и компенсации по тов'!N:N,'Начисления и компенсации по тов'!A:A,'Расшифровка отчёта'!B107,'Начисления и компенсации по тов'!C:C,"Возвраты"))</f>
        <v>0</v>
      </c>
      <c r="G107" s="10">
        <f>SUMIFS('Начисления и компенсации по тов'!H:H,'Начисления и компенсации по тов'!A:A,'Расшифровка отчёта'!B107,'Начисления и компенсации по тов'!D:D,"Возврат выручки")</f>
        <v>0</v>
      </c>
      <c r="H107" s="63">
        <f>-(SUMIFS('Начисления и компенсации по тов'!N:N,'Начисления и компенсации по тов'!A:A,'Расшифровка отчёта'!B107,'Начисления и компенсации по тов'!C:C,"Услуги доставки"))</f>
        <v>0</v>
      </c>
      <c r="I107" s="63">
        <f t="shared" si="7"/>
        <v>0</v>
      </c>
      <c r="J107" s="63">
        <f>-(SUMIFS('Начисления и компенсации по тов'!N:N,'Начисления и компенсации по тов'!A:A,'Расшифровка отчёта'!B107,'Начисления и компенсации по тов'!C:C,"Вознаграждение Ozon"))</f>
        <v>0</v>
      </c>
      <c r="K107" s="63">
        <f t="shared" si="8"/>
        <v>0</v>
      </c>
      <c r="L107" s="63">
        <f>-(SUMIFS('Начисления и компенсации по тов'!N:N,'Начисления и компенсации по тов'!A:A,'Расшифровка отчёта'!B107,'Начисления и компенсации по тов'!C:C,"Продвижение и реклама"))</f>
        <v>0</v>
      </c>
      <c r="M107" s="91">
        <f>IFERROR(INDEX(Реклама!B:B,MATCH('Расшифровка отчёта'!B107,Реклама!A:A,0)),0)</f>
        <v>0</v>
      </c>
      <c r="N107" s="91">
        <f>-(SUMIFS('Начисления и компенсации по тов'!N:N,'Начисления и компенсации по тов'!A:A,'Расшифровка отчёта'!B107,'Начисления и компенсации по тов'!C:C,"Услуги агентов"))</f>
        <v>0</v>
      </c>
      <c r="O107" s="68">
        <f t="shared" si="9"/>
        <v>0</v>
      </c>
      <c r="P107" s="18">
        <f t="shared" si="10"/>
        <v>0</v>
      </c>
      <c r="Q107" s="99">
        <f>IFERROR(INDEX(Себестоимость!B:B,MATCH('Расшифровка отчёта'!B107,Себестоимость!A:A,0)),0)</f>
        <v>0</v>
      </c>
      <c r="R107" s="99">
        <f t="shared" si="11"/>
        <v>0</v>
      </c>
      <c r="S107" s="95">
        <f t="shared" si="12"/>
        <v>0</v>
      </c>
      <c r="T107" s="95">
        <f t="shared" si="13"/>
        <v>0</v>
      </c>
    </row>
    <row r="108" spans="2:20" ht="15.75" customHeight="1" x14ac:dyDescent="0.3">
      <c r="B108" s="37" t="s">
        <v>128</v>
      </c>
      <c r="C108" s="90"/>
      <c r="D108" s="10">
        <f>SUMIFS('Начисления и компенсации по тов'!H:H,'Начисления и компенсации по тов'!A:A,'Расшифровка отчёта'!B108,'Начисления и компенсации по тов'!D:D,"Выручка")</f>
        <v>0</v>
      </c>
      <c r="E108" s="63">
        <f>SUMIFS('Начисления и компенсации по тов'!N:N,'Начисления и компенсации по тов'!A:A,'Расшифровка отчёта'!B108,'Начисления и компенсации по тов'!C:C,"Продажи")</f>
        <v>0</v>
      </c>
      <c r="F108" s="63">
        <f>-(SUMIFS('Начисления и компенсации по тов'!N:N,'Начисления и компенсации по тов'!A:A,'Расшифровка отчёта'!B108,'Начисления и компенсации по тов'!C:C,"Возвраты"))</f>
        <v>0</v>
      </c>
      <c r="G108" s="10">
        <f>SUMIFS('Начисления и компенсации по тов'!H:H,'Начисления и компенсации по тов'!A:A,'Расшифровка отчёта'!B108,'Начисления и компенсации по тов'!D:D,"Возврат выручки")</f>
        <v>0</v>
      </c>
      <c r="H108" s="63">
        <f>-(SUMIFS('Начисления и компенсации по тов'!N:N,'Начисления и компенсации по тов'!A:A,'Расшифровка отчёта'!B108,'Начисления и компенсации по тов'!C:C,"Услуги доставки"))</f>
        <v>0</v>
      </c>
      <c r="I108" s="63">
        <f t="shared" si="7"/>
        <v>0</v>
      </c>
      <c r="J108" s="63">
        <f>-(SUMIFS('Начисления и компенсации по тов'!N:N,'Начисления и компенсации по тов'!A:A,'Расшифровка отчёта'!B108,'Начисления и компенсации по тов'!C:C,"Вознаграждение Ozon"))</f>
        <v>0</v>
      </c>
      <c r="K108" s="63">
        <f t="shared" si="8"/>
        <v>0</v>
      </c>
      <c r="L108" s="63">
        <f>-(SUMIFS('Начисления и компенсации по тов'!N:N,'Начисления и компенсации по тов'!A:A,'Расшифровка отчёта'!B108,'Начисления и компенсации по тов'!C:C,"Продвижение и реклама"))</f>
        <v>0</v>
      </c>
      <c r="M108" s="91">
        <f>IFERROR(INDEX(Реклама!B:B,MATCH('Расшифровка отчёта'!B108,Реклама!A:A,0)),0)</f>
        <v>0</v>
      </c>
      <c r="N108" s="91">
        <f>-(SUMIFS('Начисления и компенсации по тов'!N:N,'Начисления и компенсации по тов'!A:A,'Расшифровка отчёта'!B108,'Начисления и компенсации по тов'!C:C,"Услуги агентов"))</f>
        <v>0</v>
      </c>
      <c r="O108" s="68">
        <f t="shared" si="9"/>
        <v>0</v>
      </c>
      <c r="P108" s="18">
        <f t="shared" si="10"/>
        <v>0</v>
      </c>
      <c r="Q108" s="99">
        <f>IFERROR(INDEX(Себестоимость!B:B,MATCH('Расшифровка отчёта'!B108,Себестоимость!A:A,0)),0)</f>
        <v>0</v>
      </c>
      <c r="R108" s="99">
        <f t="shared" si="11"/>
        <v>0</v>
      </c>
      <c r="S108" s="95">
        <f t="shared" si="12"/>
        <v>0</v>
      </c>
      <c r="T108" s="95">
        <f t="shared" si="13"/>
        <v>0</v>
      </c>
    </row>
    <row r="109" spans="2:20" ht="15.75" customHeight="1" x14ac:dyDescent="0.3">
      <c r="B109" s="37" t="s">
        <v>129</v>
      </c>
      <c r="C109" s="90"/>
      <c r="D109" s="10">
        <f>SUMIFS('Начисления и компенсации по тов'!H:H,'Начисления и компенсации по тов'!A:A,'Расшифровка отчёта'!B109,'Начисления и компенсации по тов'!D:D,"Выручка")</f>
        <v>0</v>
      </c>
      <c r="E109" s="63">
        <f>SUMIFS('Начисления и компенсации по тов'!N:N,'Начисления и компенсации по тов'!A:A,'Расшифровка отчёта'!B109,'Начисления и компенсации по тов'!C:C,"Продажи")</f>
        <v>0</v>
      </c>
      <c r="F109" s="63">
        <f>-(SUMIFS('Начисления и компенсации по тов'!N:N,'Начисления и компенсации по тов'!A:A,'Расшифровка отчёта'!B109,'Начисления и компенсации по тов'!C:C,"Возвраты"))</f>
        <v>0</v>
      </c>
      <c r="G109" s="10">
        <f>SUMIFS('Начисления и компенсации по тов'!H:H,'Начисления и компенсации по тов'!A:A,'Расшифровка отчёта'!B109,'Начисления и компенсации по тов'!D:D,"Возврат выручки")</f>
        <v>0</v>
      </c>
      <c r="H109" s="63">
        <f>-(SUMIFS('Начисления и компенсации по тов'!N:N,'Начисления и компенсации по тов'!A:A,'Расшифровка отчёта'!B109,'Начисления и компенсации по тов'!C:C,"Услуги доставки"))</f>
        <v>0</v>
      </c>
      <c r="I109" s="63">
        <f t="shared" si="7"/>
        <v>0</v>
      </c>
      <c r="J109" s="63">
        <f>-(SUMIFS('Начисления и компенсации по тов'!N:N,'Начисления и компенсации по тов'!A:A,'Расшифровка отчёта'!B109,'Начисления и компенсации по тов'!C:C,"Вознаграждение Ozon"))</f>
        <v>0</v>
      </c>
      <c r="K109" s="63">
        <f t="shared" si="8"/>
        <v>0</v>
      </c>
      <c r="L109" s="63">
        <f>-(SUMIFS('Начисления и компенсации по тов'!N:N,'Начисления и компенсации по тов'!A:A,'Расшифровка отчёта'!B109,'Начисления и компенсации по тов'!C:C,"Продвижение и реклама"))</f>
        <v>0</v>
      </c>
      <c r="M109" s="91">
        <f>IFERROR(INDEX(Реклама!B:B,MATCH('Расшифровка отчёта'!B109,Реклама!A:A,0)),0)</f>
        <v>0</v>
      </c>
      <c r="N109" s="91">
        <f>-(SUMIFS('Начисления и компенсации по тов'!N:N,'Начисления и компенсации по тов'!A:A,'Расшифровка отчёта'!B109,'Начисления и компенсации по тов'!C:C,"Услуги агентов"))</f>
        <v>0</v>
      </c>
      <c r="O109" s="68">
        <f t="shared" si="9"/>
        <v>0</v>
      </c>
      <c r="P109" s="18">
        <f t="shared" si="10"/>
        <v>0</v>
      </c>
      <c r="Q109" s="99">
        <f>IFERROR(INDEX(Себестоимость!B:B,MATCH('Расшифровка отчёта'!B109,Себестоимость!A:A,0)),0)</f>
        <v>0</v>
      </c>
      <c r="R109" s="99">
        <f t="shared" si="11"/>
        <v>0</v>
      </c>
      <c r="S109" s="95">
        <f t="shared" si="12"/>
        <v>0</v>
      </c>
      <c r="T109" s="95">
        <f t="shared" si="13"/>
        <v>0</v>
      </c>
    </row>
    <row r="110" spans="2:20" ht="15.75" customHeight="1" x14ac:dyDescent="0.3">
      <c r="B110" s="37" t="s">
        <v>130</v>
      </c>
      <c r="C110" s="90"/>
      <c r="D110" s="10">
        <f>SUMIFS('Начисления и компенсации по тов'!H:H,'Начисления и компенсации по тов'!A:A,'Расшифровка отчёта'!B110,'Начисления и компенсации по тов'!D:D,"Выручка")</f>
        <v>0</v>
      </c>
      <c r="E110" s="63">
        <f>SUMIFS('Начисления и компенсации по тов'!N:N,'Начисления и компенсации по тов'!A:A,'Расшифровка отчёта'!B110,'Начисления и компенсации по тов'!C:C,"Продажи")</f>
        <v>0</v>
      </c>
      <c r="F110" s="63">
        <f>-(SUMIFS('Начисления и компенсации по тов'!N:N,'Начисления и компенсации по тов'!A:A,'Расшифровка отчёта'!B110,'Начисления и компенсации по тов'!C:C,"Возвраты"))</f>
        <v>0</v>
      </c>
      <c r="G110" s="10">
        <f>SUMIFS('Начисления и компенсации по тов'!H:H,'Начисления и компенсации по тов'!A:A,'Расшифровка отчёта'!B110,'Начисления и компенсации по тов'!D:D,"Возврат выручки")</f>
        <v>0</v>
      </c>
      <c r="H110" s="63">
        <f>-(SUMIFS('Начисления и компенсации по тов'!N:N,'Начисления и компенсации по тов'!A:A,'Расшифровка отчёта'!B110,'Начисления и компенсации по тов'!C:C,"Услуги доставки"))</f>
        <v>0</v>
      </c>
      <c r="I110" s="63">
        <f t="shared" si="7"/>
        <v>0</v>
      </c>
      <c r="J110" s="63">
        <f>-(SUMIFS('Начисления и компенсации по тов'!N:N,'Начисления и компенсации по тов'!A:A,'Расшифровка отчёта'!B110,'Начисления и компенсации по тов'!C:C,"Вознаграждение Ozon"))</f>
        <v>0</v>
      </c>
      <c r="K110" s="63">
        <f t="shared" si="8"/>
        <v>0</v>
      </c>
      <c r="L110" s="63">
        <f>-(SUMIFS('Начисления и компенсации по тов'!N:N,'Начисления и компенсации по тов'!A:A,'Расшифровка отчёта'!B110,'Начисления и компенсации по тов'!C:C,"Продвижение и реклама"))</f>
        <v>0</v>
      </c>
      <c r="M110" s="91">
        <f>IFERROR(INDEX(Реклама!B:B,MATCH('Расшифровка отчёта'!B110,Реклама!A:A,0)),0)</f>
        <v>0</v>
      </c>
      <c r="N110" s="91">
        <f>-(SUMIFS('Начисления и компенсации по тов'!N:N,'Начисления и компенсации по тов'!A:A,'Расшифровка отчёта'!B110,'Начисления и компенсации по тов'!C:C,"Услуги агентов"))</f>
        <v>0</v>
      </c>
      <c r="O110" s="68">
        <f t="shared" si="9"/>
        <v>0</v>
      </c>
      <c r="P110" s="18">
        <f t="shared" si="10"/>
        <v>0</v>
      </c>
      <c r="Q110" s="99">
        <f>IFERROR(INDEX(Себестоимость!B:B,MATCH('Расшифровка отчёта'!B110,Себестоимость!A:A,0)),0)</f>
        <v>0</v>
      </c>
      <c r="R110" s="99">
        <f t="shared" si="11"/>
        <v>0</v>
      </c>
      <c r="S110" s="95">
        <f t="shared" si="12"/>
        <v>0</v>
      </c>
      <c r="T110" s="95">
        <f t="shared" si="13"/>
        <v>0</v>
      </c>
    </row>
    <row r="111" spans="2:20" ht="15.75" customHeight="1" x14ac:dyDescent="0.3">
      <c r="B111" s="37" t="s">
        <v>131</v>
      </c>
      <c r="C111" s="90"/>
      <c r="D111" s="10">
        <f>SUMIFS('Начисления и компенсации по тов'!H:H,'Начисления и компенсации по тов'!A:A,'Расшифровка отчёта'!B111,'Начисления и компенсации по тов'!D:D,"Выручка")</f>
        <v>0</v>
      </c>
      <c r="E111" s="63">
        <f>SUMIFS('Начисления и компенсации по тов'!N:N,'Начисления и компенсации по тов'!A:A,'Расшифровка отчёта'!B111,'Начисления и компенсации по тов'!C:C,"Продажи")</f>
        <v>0</v>
      </c>
      <c r="F111" s="63">
        <f>-(SUMIFS('Начисления и компенсации по тов'!N:N,'Начисления и компенсации по тов'!A:A,'Расшифровка отчёта'!B111,'Начисления и компенсации по тов'!C:C,"Возвраты"))</f>
        <v>0</v>
      </c>
      <c r="G111" s="10">
        <f>SUMIFS('Начисления и компенсации по тов'!H:H,'Начисления и компенсации по тов'!A:A,'Расшифровка отчёта'!B111,'Начисления и компенсации по тов'!D:D,"Возврат выручки")</f>
        <v>0</v>
      </c>
      <c r="H111" s="63">
        <f>-(SUMIFS('Начисления и компенсации по тов'!N:N,'Начисления и компенсации по тов'!A:A,'Расшифровка отчёта'!B111,'Начисления и компенсации по тов'!C:C,"Услуги доставки"))</f>
        <v>0</v>
      </c>
      <c r="I111" s="63">
        <f t="shared" si="7"/>
        <v>0</v>
      </c>
      <c r="J111" s="63">
        <f>-(SUMIFS('Начисления и компенсации по тов'!N:N,'Начисления и компенсации по тов'!A:A,'Расшифровка отчёта'!B111,'Начисления и компенсации по тов'!C:C,"Вознаграждение Ozon"))</f>
        <v>0</v>
      </c>
      <c r="K111" s="63">
        <f t="shared" si="8"/>
        <v>0</v>
      </c>
      <c r="L111" s="63">
        <f>-(SUMIFS('Начисления и компенсации по тов'!N:N,'Начисления и компенсации по тов'!A:A,'Расшифровка отчёта'!B111,'Начисления и компенсации по тов'!C:C,"Продвижение и реклама"))</f>
        <v>0</v>
      </c>
      <c r="M111" s="91">
        <f>IFERROR(INDEX(Реклама!B:B,MATCH('Расшифровка отчёта'!B111,Реклама!A:A,0)),0)</f>
        <v>0</v>
      </c>
      <c r="N111" s="91">
        <f>-(SUMIFS('Начисления и компенсации по тов'!N:N,'Начисления и компенсации по тов'!A:A,'Расшифровка отчёта'!B111,'Начисления и компенсации по тов'!C:C,"Услуги агентов"))</f>
        <v>0</v>
      </c>
      <c r="O111" s="68">
        <f t="shared" si="9"/>
        <v>0</v>
      </c>
      <c r="P111" s="18">
        <f t="shared" si="10"/>
        <v>0</v>
      </c>
      <c r="Q111" s="99">
        <f>IFERROR(INDEX(Себестоимость!B:B,MATCH('Расшифровка отчёта'!B111,Себестоимость!A:A,0)),0)</f>
        <v>0</v>
      </c>
      <c r="R111" s="99">
        <f t="shared" si="11"/>
        <v>0</v>
      </c>
      <c r="S111" s="95">
        <f t="shared" si="12"/>
        <v>0</v>
      </c>
      <c r="T111" s="95">
        <f t="shared" si="13"/>
        <v>0</v>
      </c>
    </row>
    <row r="112" spans="2:20" ht="15.75" customHeight="1" x14ac:dyDescent="0.3">
      <c r="B112" s="37" t="s">
        <v>132</v>
      </c>
      <c r="C112" s="90"/>
      <c r="D112" s="10">
        <f>SUMIFS('Начисления и компенсации по тов'!H:H,'Начисления и компенсации по тов'!A:A,'Расшифровка отчёта'!B112,'Начисления и компенсации по тов'!D:D,"Выручка")</f>
        <v>0</v>
      </c>
      <c r="E112" s="63">
        <f>SUMIFS('Начисления и компенсации по тов'!N:N,'Начисления и компенсации по тов'!A:A,'Расшифровка отчёта'!B112,'Начисления и компенсации по тов'!C:C,"Продажи")</f>
        <v>0</v>
      </c>
      <c r="F112" s="63">
        <f>-(SUMIFS('Начисления и компенсации по тов'!N:N,'Начисления и компенсации по тов'!A:A,'Расшифровка отчёта'!B112,'Начисления и компенсации по тов'!C:C,"Возвраты"))</f>
        <v>0</v>
      </c>
      <c r="G112" s="10">
        <f>SUMIFS('Начисления и компенсации по тов'!H:H,'Начисления и компенсации по тов'!A:A,'Расшифровка отчёта'!B112,'Начисления и компенсации по тов'!D:D,"Возврат выручки")</f>
        <v>0</v>
      </c>
      <c r="H112" s="63">
        <f>-(SUMIFS('Начисления и компенсации по тов'!N:N,'Начисления и компенсации по тов'!A:A,'Расшифровка отчёта'!B112,'Начисления и компенсации по тов'!C:C,"Услуги доставки"))</f>
        <v>0</v>
      </c>
      <c r="I112" s="63">
        <f t="shared" si="7"/>
        <v>0</v>
      </c>
      <c r="J112" s="63">
        <f>-(SUMIFS('Начисления и компенсации по тов'!N:N,'Начисления и компенсации по тов'!A:A,'Расшифровка отчёта'!B112,'Начисления и компенсации по тов'!C:C,"Вознаграждение Ozon"))</f>
        <v>0</v>
      </c>
      <c r="K112" s="63">
        <f t="shared" si="8"/>
        <v>0</v>
      </c>
      <c r="L112" s="63">
        <f>-(SUMIFS('Начисления и компенсации по тов'!N:N,'Начисления и компенсации по тов'!A:A,'Расшифровка отчёта'!B112,'Начисления и компенсации по тов'!C:C,"Продвижение и реклама"))</f>
        <v>0</v>
      </c>
      <c r="M112" s="91">
        <f>IFERROR(INDEX(Реклама!B:B,MATCH('Расшифровка отчёта'!B112,Реклама!A:A,0)),0)</f>
        <v>0</v>
      </c>
      <c r="N112" s="91">
        <f>-(SUMIFS('Начисления и компенсации по тов'!N:N,'Начисления и компенсации по тов'!A:A,'Расшифровка отчёта'!B112,'Начисления и компенсации по тов'!C:C,"Услуги агентов"))</f>
        <v>0</v>
      </c>
      <c r="O112" s="68">
        <f t="shared" si="9"/>
        <v>0</v>
      </c>
      <c r="P112" s="18">
        <f t="shared" si="10"/>
        <v>0</v>
      </c>
      <c r="Q112" s="99">
        <f>IFERROR(INDEX(Себестоимость!B:B,MATCH('Расшифровка отчёта'!B112,Себестоимость!A:A,0)),0)</f>
        <v>0</v>
      </c>
      <c r="R112" s="99">
        <f t="shared" si="11"/>
        <v>0</v>
      </c>
      <c r="S112" s="95">
        <f t="shared" si="12"/>
        <v>0</v>
      </c>
      <c r="T112" s="95">
        <f t="shared" si="13"/>
        <v>0</v>
      </c>
    </row>
    <row r="113" spans="2:20" ht="15.75" customHeight="1" x14ac:dyDescent="0.3">
      <c r="B113" s="37" t="s">
        <v>133</v>
      </c>
      <c r="C113" s="90"/>
      <c r="D113" s="10">
        <f>SUMIFS('Начисления и компенсации по тов'!H:H,'Начисления и компенсации по тов'!A:A,'Расшифровка отчёта'!B113,'Начисления и компенсации по тов'!D:D,"Выручка")</f>
        <v>0</v>
      </c>
      <c r="E113" s="63">
        <f>SUMIFS('Начисления и компенсации по тов'!N:N,'Начисления и компенсации по тов'!A:A,'Расшифровка отчёта'!B113,'Начисления и компенсации по тов'!C:C,"Продажи")</f>
        <v>0</v>
      </c>
      <c r="F113" s="63">
        <f>-(SUMIFS('Начисления и компенсации по тов'!N:N,'Начисления и компенсации по тов'!A:A,'Расшифровка отчёта'!B113,'Начисления и компенсации по тов'!C:C,"Возвраты"))</f>
        <v>0</v>
      </c>
      <c r="G113" s="10">
        <f>SUMIFS('Начисления и компенсации по тов'!H:H,'Начисления и компенсации по тов'!A:A,'Расшифровка отчёта'!B113,'Начисления и компенсации по тов'!D:D,"Возврат выручки")</f>
        <v>0</v>
      </c>
      <c r="H113" s="63">
        <f>-(SUMIFS('Начисления и компенсации по тов'!N:N,'Начисления и компенсации по тов'!A:A,'Расшифровка отчёта'!B113,'Начисления и компенсации по тов'!C:C,"Услуги доставки"))</f>
        <v>0</v>
      </c>
      <c r="I113" s="63">
        <f t="shared" si="7"/>
        <v>0</v>
      </c>
      <c r="J113" s="63">
        <f>-(SUMIFS('Начисления и компенсации по тов'!N:N,'Начисления и компенсации по тов'!A:A,'Расшифровка отчёта'!B113,'Начисления и компенсации по тов'!C:C,"Вознаграждение Ozon"))</f>
        <v>0</v>
      </c>
      <c r="K113" s="63">
        <f t="shared" si="8"/>
        <v>0</v>
      </c>
      <c r="L113" s="63">
        <f>-(SUMIFS('Начисления и компенсации по тов'!N:N,'Начисления и компенсации по тов'!A:A,'Расшифровка отчёта'!B113,'Начисления и компенсации по тов'!C:C,"Продвижение и реклама"))</f>
        <v>0</v>
      </c>
      <c r="M113" s="91">
        <f>IFERROR(INDEX(Реклама!B:B,MATCH('Расшифровка отчёта'!B113,Реклама!A:A,0)),0)</f>
        <v>0</v>
      </c>
      <c r="N113" s="91">
        <f>-(SUMIFS('Начисления и компенсации по тов'!N:N,'Начисления и компенсации по тов'!A:A,'Расшифровка отчёта'!B113,'Начисления и компенсации по тов'!C:C,"Услуги агентов"))</f>
        <v>0</v>
      </c>
      <c r="O113" s="68">
        <f t="shared" si="9"/>
        <v>0</v>
      </c>
      <c r="P113" s="18">
        <f t="shared" si="10"/>
        <v>0</v>
      </c>
      <c r="Q113" s="99">
        <f>IFERROR(INDEX(Себестоимость!B:B,MATCH('Расшифровка отчёта'!B113,Себестоимость!A:A,0)),0)</f>
        <v>0</v>
      </c>
      <c r="R113" s="99">
        <f t="shared" si="11"/>
        <v>0</v>
      </c>
      <c r="S113" s="95">
        <f t="shared" si="12"/>
        <v>0</v>
      </c>
      <c r="T113" s="95">
        <f t="shared" si="13"/>
        <v>0</v>
      </c>
    </row>
    <row r="114" spans="2:20" ht="15.75" customHeight="1" x14ac:dyDescent="0.3">
      <c r="B114" s="37" t="s">
        <v>134</v>
      </c>
      <c r="C114" s="90"/>
      <c r="D114" s="10">
        <f>SUMIFS('Начисления и компенсации по тов'!H:H,'Начисления и компенсации по тов'!A:A,'Расшифровка отчёта'!B114,'Начисления и компенсации по тов'!D:D,"Выручка")</f>
        <v>0</v>
      </c>
      <c r="E114" s="63">
        <f>SUMIFS('Начисления и компенсации по тов'!N:N,'Начисления и компенсации по тов'!A:A,'Расшифровка отчёта'!B114,'Начисления и компенсации по тов'!C:C,"Продажи")</f>
        <v>0</v>
      </c>
      <c r="F114" s="63">
        <f>-(SUMIFS('Начисления и компенсации по тов'!N:N,'Начисления и компенсации по тов'!A:A,'Расшифровка отчёта'!B114,'Начисления и компенсации по тов'!C:C,"Возвраты"))</f>
        <v>0</v>
      </c>
      <c r="G114" s="10">
        <f>SUMIFS('Начисления и компенсации по тов'!H:H,'Начисления и компенсации по тов'!A:A,'Расшифровка отчёта'!B114,'Начисления и компенсации по тов'!D:D,"Возврат выручки")</f>
        <v>0</v>
      </c>
      <c r="H114" s="63">
        <f>-(SUMIFS('Начисления и компенсации по тов'!N:N,'Начисления и компенсации по тов'!A:A,'Расшифровка отчёта'!B114,'Начисления и компенсации по тов'!C:C,"Услуги доставки"))</f>
        <v>0</v>
      </c>
      <c r="I114" s="63">
        <f t="shared" si="7"/>
        <v>0</v>
      </c>
      <c r="J114" s="63">
        <f>-(SUMIFS('Начисления и компенсации по тов'!N:N,'Начисления и компенсации по тов'!A:A,'Расшифровка отчёта'!B114,'Начисления и компенсации по тов'!C:C,"Вознаграждение Ozon"))</f>
        <v>0</v>
      </c>
      <c r="K114" s="63">
        <f t="shared" si="8"/>
        <v>0</v>
      </c>
      <c r="L114" s="63">
        <f>-(SUMIFS('Начисления и компенсации по тов'!N:N,'Начисления и компенсации по тов'!A:A,'Расшифровка отчёта'!B114,'Начисления и компенсации по тов'!C:C,"Продвижение и реклама"))</f>
        <v>0</v>
      </c>
      <c r="M114" s="91">
        <f>IFERROR(INDEX(Реклама!B:B,MATCH('Расшифровка отчёта'!B114,Реклама!A:A,0)),0)</f>
        <v>0</v>
      </c>
      <c r="N114" s="91">
        <f>-(SUMIFS('Начисления и компенсации по тов'!N:N,'Начисления и компенсации по тов'!A:A,'Расшифровка отчёта'!B114,'Начисления и компенсации по тов'!C:C,"Услуги агентов"))</f>
        <v>0</v>
      </c>
      <c r="O114" s="68">
        <f t="shared" si="9"/>
        <v>0</v>
      </c>
      <c r="P114" s="18">
        <f t="shared" si="10"/>
        <v>0</v>
      </c>
      <c r="Q114" s="99">
        <f>IFERROR(INDEX(Себестоимость!B:B,MATCH('Расшифровка отчёта'!B114,Себестоимость!A:A,0)),0)</f>
        <v>0</v>
      </c>
      <c r="R114" s="99">
        <f t="shared" si="11"/>
        <v>0</v>
      </c>
      <c r="S114" s="95">
        <f t="shared" si="12"/>
        <v>0</v>
      </c>
      <c r="T114" s="95">
        <f t="shared" si="13"/>
        <v>0</v>
      </c>
    </row>
    <row r="115" spans="2:20" ht="15.75" customHeight="1" x14ac:dyDescent="0.3">
      <c r="B115" s="37" t="s">
        <v>135</v>
      </c>
      <c r="C115" s="90" t="s">
        <v>136</v>
      </c>
      <c r="D115" s="10">
        <f>SUMIFS('Начисления и компенсации по тов'!H:H,'Начисления и компенсации по тов'!A:A,'Расшифровка отчёта'!B115,'Начисления и компенсации по тов'!D:D,"Выручка")</f>
        <v>0</v>
      </c>
      <c r="E115" s="63">
        <f>SUMIFS('Начисления и компенсации по тов'!N:N,'Начисления и компенсации по тов'!A:A,'Расшифровка отчёта'!B115,'Начисления и компенсации по тов'!C:C,"Продажи")</f>
        <v>0</v>
      </c>
      <c r="F115" s="63">
        <f>-(SUMIFS('Начисления и компенсации по тов'!N:N,'Начисления и компенсации по тов'!A:A,'Расшифровка отчёта'!B115,'Начисления и компенсации по тов'!C:C,"Возвраты"))</f>
        <v>0</v>
      </c>
      <c r="G115" s="10">
        <f>SUMIFS('Начисления и компенсации по тов'!H:H,'Начисления и компенсации по тов'!A:A,'Расшифровка отчёта'!B115,'Начисления и компенсации по тов'!D:D,"Возврат выручки")</f>
        <v>0</v>
      </c>
      <c r="H115" s="63">
        <f>-(SUMIFS('Начисления и компенсации по тов'!N:N,'Начисления и компенсации по тов'!A:A,'Расшифровка отчёта'!B115,'Начисления и компенсации по тов'!C:C,"Услуги доставки"))</f>
        <v>0</v>
      </c>
      <c r="I115" s="63">
        <f t="shared" si="7"/>
        <v>0</v>
      </c>
      <c r="J115" s="63">
        <f>-(SUMIFS('Начисления и компенсации по тов'!N:N,'Начисления и компенсации по тов'!A:A,'Расшифровка отчёта'!B115,'Начисления и компенсации по тов'!C:C,"Вознаграждение Ozon"))</f>
        <v>0</v>
      </c>
      <c r="K115" s="63">
        <f t="shared" si="8"/>
        <v>0</v>
      </c>
      <c r="L115" s="63">
        <f>-(SUMIFS('Начисления и компенсации по тов'!N:N,'Начисления и компенсации по тов'!A:A,'Расшифровка отчёта'!B115,'Начисления и компенсации по тов'!C:C,"Продвижение и реклама"))</f>
        <v>0</v>
      </c>
      <c r="M115" s="91">
        <f>IFERROR(INDEX(Реклама!B:B,MATCH('Расшифровка отчёта'!B115,Реклама!A:A,0)),0)</f>
        <v>0</v>
      </c>
      <c r="N115" s="91">
        <f>-(SUMIFS('Начисления и компенсации по тов'!N:N,'Начисления и компенсации по тов'!A:A,'Расшифровка отчёта'!B115,'Начисления и компенсации по тов'!C:C,"Услуги агентов"))</f>
        <v>0</v>
      </c>
      <c r="O115" s="68">
        <f t="shared" si="9"/>
        <v>0</v>
      </c>
      <c r="P115" s="18">
        <f t="shared" si="10"/>
        <v>0</v>
      </c>
      <c r="Q115" s="99">
        <f>IFERROR(INDEX(Себестоимость!B:B,MATCH('Расшифровка отчёта'!B115,Себестоимость!A:A,0)),0)</f>
        <v>0</v>
      </c>
      <c r="R115" s="99">
        <f t="shared" si="11"/>
        <v>0</v>
      </c>
      <c r="S115" s="95">
        <f t="shared" si="12"/>
        <v>0</v>
      </c>
      <c r="T115" s="95">
        <f t="shared" si="13"/>
        <v>0</v>
      </c>
    </row>
    <row r="116" spans="2:20" ht="15.75" customHeight="1" x14ac:dyDescent="0.3">
      <c r="B116" s="37" t="s">
        <v>137</v>
      </c>
      <c r="C116" s="90" t="s">
        <v>136</v>
      </c>
      <c r="D116" s="10">
        <f>SUMIFS('Начисления и компенсации по тов'!H:H,'Начисления и компенсации по тов'!A:A,'Расшифровка отчёта'!B116,'Начисления и компенсации по тов'!D:D,"Выручка")</f>
        <v>0</v>
      </c>
      <c r="E116" s="63">
        <f>SUMIFS('Начисления и компенсации по тов'!N:N,'Начисления и компенсации по тов'!A:A,'Расшифровка отчёта'!B116,'Начисления и компенсации по тов'!C:C,"Продажи")</f>
        <v>0</v>
      </c>
      <c r="F116" s="63">
        <f>-(SUMIFS('Начисления и компенсации по тов'!N:N,'Начисления и компенсации по тов'!A:A,'Расшифровка отчёта'!B116,'Начисления и компенсации по тов'!C:C,"Возвраты"))</f>
        <v>0</v>
      </c>
      <c r="G116" s="10">
        <f>SUMIFS('Начисления и компенсации по тов'!H:H,'Начисления и компенсации по тов'!A:A,'Расшифровка отчёта'!B116,'Начисления и компенсации по тов'!D:D,"Возврат выручки")</f>
        <v>0</v>
      </c>
      <c r="H116" s="63">
        <f>-(SUMIFS('Начисления и компенсации по тов'!N:N,'Начисления и компенсации по тов'!A:A,'Расшифровка отчёта'!B116,'Начисления и компенсации по тов'!C:C,"Услуги доставки"))</f>
        <v>0</v>
      </c>
      <c r="I116" s="63">
        <f t="shared" si="7"/>
        <v>0</v>
      </c>
      <c r="J116" s="63">
        <f>-(SUMIFS('Начисления и компенсации по тов'!N:N,'Начисления и компенсации по тов'!A:A,'Расшифровка отчёта'!B116,'Начисления и компенсации по тов'!C:C,"Вознаграждение Ozon"))</f>
        <v>0</v>
      </c>
      <c r="K116" s="63">
        <f t="shared" si="8"/>
        <v>0</v>
      </c>
      <c r="L116" s="63">
        <f>-(SUMIFS('Начисления и компенсации по тов'!N:N,'Начисления и компенсации по тов'!A:A,'Расшифровка отчёта'!B116,'Начисления и компенсации по тов'!C:C,"Продвижение и реклама"))</f>
        <v>0</v>
      </c>
      <c r="M116" s="91">
        <f>IFERROR(INDEX(Реклама!B:B,MATCH('Расшифровка отчёта'!B116,Реклама!A:A,0)),0)</f>
        <v>0</v>
      </c>
      <c r="N116" s="91">
        <f>-(SUMIFS('Начисления и компенсации по тов'!N:N,'Начисления и компенсации по тов'!A:A,'Расшифровка отчёта'!B116,'Начисления и компенсации по тов'!C:C,"Услуги агентов"))</f>
        <v>0</v>
      </c>
      <c r="O116" s="68">
        <f t="shared" si="9"/>
        <v>0</v>
      </c>
      <c r="P116" s="18">
        <f t="shared" si="10"/>
        <v>0</v>
      </c>
      <c r="Q116" s="99">
        <f>IFERROR(INDEX(Себестоимость!B:B,MATCH('Расшифровка отчёта'!B116,Себестоимость!A:A,0)),0)</f>
        <v>0</v>
      </c>
      <c r="R116" s="99">
        <f t="shared" si="11"/>
        <v>0</v>
      </c>
      <c r="S116" s="95">
        <f t="shared" si="12"/>
        <v>0</v>
      </c>
      <c r="T116" s="95">
        <f t="shared" si="13"/>
        <v>0</v>
      </c>
    </row>
    <row r="117" spans="2:20" ht="15.75" customHeight="1" x14ac:dyDescent="0.3">
      <c r="B117" s="37" t="s">
        <v>138</v>
      </c>
      <c r="C117" s="90" t="s">
        <v>136</v>
      </c>
      <c r="D117" s="10">
        <f>SUMIFS('Начисления и компенсации по тов'!H:H,'Начисления и компенсации по тов'!A:A,'Расшифровка отчёта'!B117,'Начисления и компенсации по тов'!D:D,"Выручка")</f>
        <v>0</v>
      </c>
      <c r="E117" s="63">
        <f>SUMIFS('Начисления и компенсации по тов'!N:N,'Начисления и компенсации по тов'!A:A,'Расшифровка отчёта'!B117,'Начисления и компенсации по тов'!C:C,"Продажи")</f>
        <v>0</v>
      </c>
      <c r="F117" s="63">
        <f>-(SUMIFS('Начисления и компенсации по тов'!N:N,'Начисления и компенсации по тов'!A:A,'Расшифровка отчёта'!B117,'Начисления и компенсации по тов'!C:C,"Возвраты"))</f>
        <v>0</v>
      </c>
      <c r="G117" s="10">
        <f>SUMIFS('Начисления и компенсации по тов'!H:H,'Начисления и компенсации по тов'!A:A,'Расшифровка отчёта'!B117,'Начисления и компенсации по тов'!D:D,"Возврат выручки")</f>
        <v>0</v>
      </c>
      <c r="H117" s="63">
        <f>-(SUMIFS('Начисления и компенсации по тов'!N:N,'Начисления и компенсации по тов'!A:A,'Расшифровка отчёта'!B117,'Начисления и компенсации по тов'!C:C,"Услуги доставки"))</f>
        <v>0</v>
      </c>
      <c r="I117" s="63">
        <f t="shared" si="7"/>
        <v>0</v>
      </c>
      <c r="J117" s="63">
        <f>-(SUMIFS('Начисления и компенсации по тов'!N:N,'Начисления и компенсации по тов'!A:A,'Расшифровка отчёта'!B117,'Начисления и компенсации по тов'!C:C,"Вознаграждение Ozon"))</f>
        <v>0</v>
      </c>
      <c r="K117" s="63">
        <f t="shared" si="8"/>
        <v>0</v>
      </c>
      <c r="L117" s="63">
        <f>-(SUMIFS('Начисления и компенсации по тов'!N:N,'Начисления и компенсации по тов'!A:A,'Расшифровка отчёта'!B117,'Начисления и компенсации по тов'!C:C,"Продвижение и реклама"))</f>
        <v>0</v>
      </c>
      <c r="M117" s="91">
        <f>IFERROR(INDEX(Реклама!B:B,MATCH('Расшифровка отчёта'!B117,Реклама!A:A,0)),0)</f>
        <v>0</v>
      </c>
      <c r="N117" s="91">
        <f>-(SUMIFS('Начисления и компенсации по тов'!N:N,'Начисления и компенсации по тов'!A:A,'Расшифровка отчёта'!B117,'Начисления и компенсации по тов'!C:C,"Услуги агентов"))</f>
        <v>0</v>
      </c>
      <c r="O117" s="68">
        <f t="shared" si="9"/>
        <v>0</v>
      </c>
      <c r="P117" s="18">
        <f t="shared" si="10"/>
        <v>0</v>
      </c>
      <c r="Q117" s="99">
        <f>IFERROR(INDEX(Себестоимость!B:B,MATCH('Расшифровка отчёта'!B117,Себестоимость!A:A,0)),0)</f>
        <v>0</v>
      </c>
      <c r="R117" s="99">
        <f t="shared" si="11"/>
        <v>0</v>
      </c>
      <c r="S117" s="95">
        <f t="shared" si="12"/>
        <v>0</v>
      </c>
      <c r="T117" s="95">
        <f t="shared" si="13"/>
        <v>0</v>
      </c>
    </row>
    <row r="118" spans="2:20" ht="15.75" customHeight="1" x14ac:dyDescent="0.3">
      <c r="B118" s="37" t="s">
        <v>139</v>
      </c>
      <c r="C118" s="90" t="s">
        <v>136</v>
      </c>
      <c r="D118" s="10">
        <f>SUMIFS('Начисления и компенсации по тов'!H:H,'Начисления и компенсации по тов'!A:A,'Расшифровка отчёта'!B118,'Начисления и компенсации по тов'!D:D,"Выручка")</f>
        <v>0</v>
      </c>
      <c r="E118" s="63">
        <f>SUMIFS('Начисления и компенсации по тов'!N:N,'Начисления и компенсации по тов'!A:A,'Расшифровка отчёта'!B118,'Начисления и компенсации по тов'!C:C,"Продажи")</f>
        <v>0</v>
      </c>
      <c r="F118" s="63">
        <f>-(SUMIFS('Начисления и компенсации по тов'!N:N,'Начисления и компенсации по тов'!A:A,'Расшифровка отчёта'!B118,'Начисления и компенсации по тов'!C:C,"Возвраты"))</f>
        <v>0</v>
      </c>
      <c r="G118" s="10">
        <f>SUMIFS('Начисления и компенсации по тов'!H:H,'Начисления и компенсации по тов'!A:A,'Расшифровка отчёта'!B118,'Начисления и компенсации по тов'!D:D,"Возврат выручки")</f>
        <v>0</v>
      </c>
      <c r="H118" s="63">
        <f>-(SUMIFS('Начисления и компенсации по тов'!N:N,'Начисления и компенсации по тов'!A:A,'Расшифровка отчёта'!B118,'Начисления и компенсации по тов'!C:C,"Услуги доставки"))</f>
        <v>0</v>
      </c>
      <c r="I118" s="63">
        <f t="shared" si="7"/>
        <v>0</v>
      </c>
      <c r="J118" s="63">
        <f>-(SUMIFS('Начисления и компенсации по тов'!N:N,'Начисления и компенсации по тов'!A:A,'Расшифровка отчёта'!B118,'Начисления и компенсации по тов'!C:C,"Вознаграждение Ozon"))</f>
        <v>0</v>
      </c>
      <c r="K118" s="63">
        <f t="shared" si="8"/>
        <v>0</v>
      </c>
      <c r="L118" s="63">
        <f>-(SUMIFS('Начисления и компенсации по тов'!N:N,'Начисления и компенсации по тов'!A:A,'Расшифровка отчёта'!B118,'Начисления и компенсации по тов'!C:C,"Продвижение и реклама"))</f>
        <v>0</v>
      </c>
      <c r="M118" s="91">
        <f>IFERROR(INDEX(Реклама!B:B,MATCH('Расшифровка отчёта'!B118,Реклама!A:A,0)),0)</f>
        <v>0</v>
      </c>
      <c r="N118" s="91">
        <f>-(SUMIFS('Начисления и компенсации по тов'!N:N,'Начисления и компенсации по тов'!A:A,'Расшифровка отчёта'!B118,'Начисления и компенсации по тов'!C:C,"Услуги агентов"))</f>
        <v>0</v>
      </c>
      <c r="O118" s="68">
        <f t="shared" si="9"/>
        <v>0</v>
      </c>
      <c r="P118" s="18">
        <f t="shared" si="10"/>
        <v>0</v>
      </c>
      <c r="Q118" s="99">
        <f>IFERROR(INDEX(Себестоимость!B:B,MATCH('Расшифровка отчёта'!B118,Себестоимость!A:A,0)),0)</f>
        <v>0</v>
      </c>
      <c r="R118" s="99">
        <f t="shared" si="11"/>
        <v>0</v>
      </c>
      <c r="S118" s="95">
        <f t="shared" si="12"/>
        <v>0</v>
      </c>
      <c r="T118" s="95">
        <f t="shared" si="13"/>
        <v>0</v>
      </c>
    </row>
    <row r="119" spans="2:20" ht="15.75" customHeight="1" x14ac:dyDescent="0.3">
      <c r="B119" s="37" t="s">
        <v>140</v>
      </c>
      <c r="C119" s="90" t="s">
        <v>136</v>
      </c>
      <c r="D119" s="10">
        <f>SUMIFS('Начисления и компенсации по тов'!H:H,'Начисления и компенсации по тов'!A:A,'Расшифровка отчёта'!B119,'Начисления и компенсации по тов'!D:D,"Выручка")</f>
        <v>0</v>
      </c>
      <c r="E119" s="63">
        <f>SUMIFS('Начисления и компенсации по тов'!N:N,'Начисления и компенсации по тов'!A:A,'Расшифровка отчёта'!B119,'Начисления и компенсации по тов'!C:C,"Продажи")</f>
        <v>0</v>
      </c>
      <c r="F119" s="63">
        <f>-(SUMIFS('Начисления и компенсации по тов'!N:N,'Начисления и компенсации по тов'!A:A,'Расшифровка отчёта'!B119,'Начисления и компенсации по тов'!C:C,"Возвраты"))</f>
        <v>0</v>
      </c>
      <c r="G119" s="10">
        <f>SUMIFS('Начисления и компенсации по тов'!H:H,'Начисления и компенсации по тов'!A:A,'Расшифровка отчёта'!B119,'Начисления и компенсации по тов'!D:D,"Возврат выручки")</f>
        <v>0</v>
      </c>
      <c r="H119" s="63">
        <f>-(SUMIFS('Начисления и компенсации по тов'!N:N,'Начисления и компенсации по тов'!A:A,'Расшифровка отчёта'!B119,'Начисления и компенсации по тов'!C:C,"Услуги доставки"))</f>
        <v>0</v>
      </c>
      <c r="I119" s="63">
        <f t="shared" si="7"/>
        <v>0</v>
      </c>
      <c r="J119" s="63">
        <f>-(SUMIFS('Начисления и компенсации по тов'!N:N,'Начисления и компенсации по тов'!A:A,'Расшифровка отчёта'!B119,'Начисления и компенсации по тов'!C:C,"Вознаграждение Ozon"))</f>
        <v>0</v>
      </c>
      <c r="K119" s="63">
        <f t="shared" si="8"/>
        <v>0</v>
      </c>
      <c r="L119" s="63">
        <f>-(SUMIFS('Начисления и компенсации по тов'!N:N,'Начисления и компенсации по тов'!A:A,'Расшифровка отчёта'!B119,'Начисления и компенсации по тов'!C:C,"Продвижение и реклама"))</f>
        <v>0</v>
      </c>
      <c r="M119" s="91">
        <f>IFERROR(INDEX(Реклама!B:B,MATCH('Расшифровка отчёта'!B119,Реклама!A:A,0)),0)</f>
        <v>0</v>
      </c>
      <c r="N119" s="91">
        <f>-(SUMIFS('Начисления и компенсации по тов'!N:N,'Начисления и компенсации по тов'!A:A,'Расшифровка отчёта'!B119,'Начисления и компенсации по тов'!C:C,"Услуги агентов"))</f>
        <v>0</v>
      </c>
      <c r="O119" s="68">
        <f t="shared" si="9"/>
        <v>0</v>
      </c>
      <c r="P119" s="18">
        <f t="shared" si="10"/>
        <v>0</v>
      </c>
      <c r="Q119" s="99">
        <f>IFERROR(INDEX(Себестоимость!B:B,MATCH('Расшифровка отчёта'!B119,Себестоимость!A:A,0)),0)</f>
        <v>0</v>
      </c>
      <c r="R119" s="99">
        <f t="shared" si="11"/>
        <v>0</v>
      </c>
      <c r="S119" s="95">
        <f t="shared" si="12"/>
        <v>0</v>
      </c>
      <c r="T119" s="95">
        <f t="shared" si="13"/>
        <v>0</v>
      </c>
    </row>
    <row r="120" spans="2:20" ht="15.75" customHeight="1" x14ac:dyDescent="0.3">
      <c r="B120" s="37" t="s">
        <v>141</v>
      </c>
      <c r="C120" s="90" t="s">
        <v>136</v>
      </c>
      <c r="D120" s="10">
        <f>SUMIFS('Начисления и компенсации по тов'!H:H,'Начисления и компенсации по тов'!A:A,'Расшифровка отчёта'!B120,'Начисления и компенсации по тов'!D:D,"Выручка")</f>
        <v>0</v>
      </c>
      <c r="E120" s="63">
        <f>SUMIFS('Начисления и компенсации по тов'!N:N,'Начисления и компенсации по тов'!A:A,'Расшифровка отчёта'!B120,'Начисления и компенсации по тов'!C:C,"Продажи")</f>
        <v>0</v>
      </c>
      <c r="F120" s="63">
        <f>-(SUMIFS('Начисления и компенсации по тов'!N:N,'Начисления и компенсации по тов'!A:A,'Расшифровка отчёта'!B120,'Начисления и компенсации по тов'!C:C,"Возвраты"))</f>
        <v>0</v>
      </c>
      <c r="G120" s="10">
        <f>SUMIFS('Начисления и компенсации по тов'!H:H,'Начисления и компенсации по тов'!A:A,'Расшифровка отчёта'!B120,'Начисления и компенсации по тов'!D:D,"Возврат выручки")</f>
        <v>0</v>
      </c>
      <c r="H120" s="63">
        <f>-(SUMIFS('Начисления и компенсации по тов'!N:N,'Начисления и компенсации по тов'!A:A,'Расшифровка отчёта'!B120,'Начисления и компенсации по тов'!C:C,"Услуги доставки"))</f>
        <v>0</v>
      </c>
      <c r="I120" s="63">
        <f t="shared" si="7"/>
        <v>0</v>
      </c>
      <c r="J120" s="63">
        <f>-(SUMIFS('Начисления и компенсации по тов'!N:N,'Начисления и компенсации по тов'!A:A,'Расшифровка отчёта'!B120,'Начисления и компенсации по тов'!C:C,"Вознаграждение Ozon"))</f>
        <v>0</v>
      </c>
      <c r="K120" s="63">
        <f t="shared" si="8"/>
        <v>0</v>
      </c>
      <c r="L120" s="63">
        <f>-(SUMIFS('Начисления и компенсации по тов'!N:N,'Начисления и компенсации по тов'!A:A,'Расшифровка отчёта'!B120,'Начисления и компенсации по тов'!C:C,"Продвижение и реклама"))</f>
        <v>0</v>
      </c>
      <c r="M120" s="91">
        <f>IFERROR(INDEX(Реклама!B:B,MATCH('Расшифровка отчёта'!B120,Реклама!A:A,0)),0)</f>
        <v>0</v>
      </c>
      <c r="N120" s="91">
        <f>-(SUMIFS('Начисления и компенсации по тов'!N:N,'Начисления и компенсации по тов'!A:A,'Расшифровка отчёта'!B120,'Начисления и компенсации по тов'!C:C,"Услуги агентов"))</f>
        <v>0</v>
      </c>
      <c r="O120" s="68">
        <f t="shared" si="9"/>
        <v>0</v>
      </c>
      <c r="P120" s="18">
        <f t="shared" si="10"/>
        <v>0</v>
      </c>
      <c r="Q120" s="99">
        <f>IFERROR(INDEX(Себестоимость!B:B,MATCH('Расшифровка отчёта'!B120,Себестоимость!A:A,0)),0)</f>
        <v>0</v>
      </c>
      <c r="R120" s="99">
        <f t="shared" si="11"/>
        <v>0</v>
      </c>
      <c r="S120" s="95">
        <f t="shared" si="12"/>
        <v>0</v>
      </c>
      <c r="T120" s="95">
        <f t="shared" si="13"/>
        <v>0</v>
      </c>
    </row>
    <row r="121" spans="2:20" ht="15.75" customHeight="1" x14ac:dyDescent="0.3">
      <c r="B121" s="37" t="s">
        <v>142</v>
      </c>
      <c r="C121" s="90" t="s">
        <v>136</v>
      </c>
      <c r="D121" s="10">
        <f>SUMIFS('Начисления и компенсации по тов'!H:H,'Начисления и компенсации по тов'!A:A,'Расшифровка отчёта'!B121,'Начисления и компенсации по тов'!D:D,"Выручка")</f>
        <v>0</v>
      </c>
      <c r="E121" s="63">
        <f>SUMIFS('Начисления и компенсации по тов'!N:N,'Начисления и компенсации по тов'!A:A,'Расшифровка отчёта'!B121,'Начисления и компенсации по тов'!C:C,"Продажи")</f>
        <v>0</v>
      </c>
      <c r="F121" s="63">
        <f>-(SUMIFS('Начисления и компенсации по тов'!N:N,'Начисления и компенсации по тов'!A:A,'Расшифровка отчёта'!B121,'Начисления и компенсации по тов'!C:C,"Возвраты"))</f>
        <v>0</v>
      </c>
      <c r="G121" s="10">
        <f>SUMIFS('Начисления и компенсации по тов'!H:H,'Начисления и компенсации по тов'!A:A,'Расшифровка отчёта'!B121,'Начисления и компенсации по тов'!D:D,"Возврат выручки")</f>
        <v>0</v>
      </c>
      <c r="H121" s="63">
        <f>-(SUMIFS('Начисления и компенсации по тов'!N:N,'Начисления и компенсации по тов'!A:A,'Расшифровка отчёта'!B121,'Начисления и компенсации по тов'!C:C,"Услуги доставки"))</f>
        <v>0</v>
      </c>
      <c r="I121" s="63">
        <f t="shared" si="7"/>
        <v>0</v>
      </c>
      <c r="J121" s="63">
        <f>-(SUMIFS('Начисления и компенсации по тов'!N:N,'Начисления и компенсации по тов'!A:A,'Расшифровка отчёта'!B121,'Начисления и компенсации по тов'!C:C,"Вознаграждение Ozon"))</f>
        <v>0</v>
      </c>
      <c r="K121" s="63">
        <f t="shared" si="8"/>
        <v>0</v>
      </c>
      <c r="L121" s="63">
        <f>-(SUMIFS('Начисления и компенсации по тов'!N:N,'Начисления и компенсации по тов'!A:A,'Расшифровка отчёта'!B121,'Начисления и компенсации по тов'!C:C,"Продвижение и реклама"))</f>
        <v>0</v>
      </c>
      <c r="M121" s="91">
        <f>IFERROR(INDEX(Реклама!B:B,MATCH('Расшифровка отчёта'!B121,Реклама!A:A,0)),0)</f>
        <v>0</v>
      </c>
      <c r="N121" s="91">
        <f>-(SUMIFS('Начисления и компенсации по тов'!N:N,'Начисления и компенсации по тов'!A:A,'Расшифровка отчёта'!B121,'Начисления и компенсации по тов'!C:C,"Услуги агентов"))</f>
        <v>0</v>
      </c>
      <c r="O121" s="68">
        <f t="shared" si="9"/>
        <v>0</v>
      </c>
      <c r="P121" s="18">
        <f t="shared" si="10"/>
        <v>0</v>
      </c>
      <c r="Q121" s="99">
        <f>IFERROR(INDEX(Себестоимость!B:B,MATCH('Расшифровка отчёта'!B121,Себестоимость!A:A,0)),0)</f>
        <v>0</v>
      </c>
      <c r="R121" s="99">
        <f t="shared" si="11"/>
        <v>0</v>
      </c>
      <c r="S121" s="95">
        <f t="shared" si="12"/>
        <v>0</v>
      </c>
      <c r="T121" s="95">
        <f t="shared" si="13"/>
        <v>0</v>
      </c>
    </row>
    <row r="122" spans="2:20" ht="15.75" customHeight="1" x14ac:dyDescent="0.3">
      <c r="B122" s="37" t="s">
        <v>143</v>
      </c>
      <c r="C122" s="90" t="s">
        <v>136</v>
      </c>
      <c r="D122" s="10">
        <f>SUMIFS('Начисления и компенсации по тов'!H:H,'Начисления и компенсации по тов'!A:A,'Расшифровка отчёта'!B122,'Начисления и компенсации по тов'!D:D,"Выручка")</f>
        <v>0</v>
      </c>
      <c r="E122" s="63">
        <f>SUMIFS('Начисления и компенсации по тов'!N:N,'Начисления и компенсации по тов'!A:A,'Расшифровка отчёта'!B122,'Начисления и компенсации по тов'!C:C,"Продажи")</f>
        <v>0</v>
      </c>
      <c r="F122" s="63">
        <f>-(SUMIFS('Начисления и компенсации по тов'!N:N,'Начисления и компенсации по тов'!A:A,'Расшифровка отчёта'!B122,'Начисления и компенсации по тов'!C:C,"Возвраты"))</f>
        <v>0</v>
      </c>
      <c r="G122" s="10">
        <f>SUMIFS('Начисления и компенсации по тов'!H:H,'Начисления и компенсации по тов'!A:A,'Расшифровка отчёта'!B122,'Начисления и компенсации по тов'!D:D,"Возврат выручки")</f>
        <v>0</v>
      </c>
      <c r="H122" s="63">
        <f>-(SUMIFS('Начисления и компенсации по тов'!N:N,'Начисления и компенсации по тов'!A:A,'Расшифровка отчёта'!B122,'Начисления и компенсации по тов'!C:C,"Услуги доставки"))</f>
        <v>0</v>
      </c>
      <c r="I122" s="63">
        <f t="shared" si="7"/>
        <v>0</v>
      </c>
      <c r="J122" s="63">
        <f>-(SUMIFS('Начисления и компенсации по тов'!N:N,'Начисления и компенсации по тов'!A:A,'Расшифровка отчёта'!B122,'Начисления и компенсации по тов'!C:C,"Вознаграждение Ozon"))</f>
        <v>0</v>
      </c>
      <c r="K122" s="63">
        <f t="shared" si="8"/>
        <v>0</v>
      </c>
      <c r="L122" s="63">
        <f>-(SUMIFS('Начисления и компенсации по тов'!N:N,'Начисления и компенсации по тов'!A:A,'Расшифровка отчёта'!B122,'Начисления и компенсации по тов'!C:C,"Продвижение и реклама"))</f>
        <v>0</v>
      </c>
      <c r="M122" s="91">
        <f>IFERROR(INDEX(Реклама!B:B,MATCH('Расшифровка отчёта'!B122,Реклама!A:A,0)),0)</f>
        <v>0</v>
      </c>
      <c r="N122" s="91">
        <f>-(SUMIFS('Начисления и компенсации по тов'!N:N,'Начисления и компенсации по тов'!A:A,'Расшифровка отчёта'!B122,'Начисления и компенсации по тов'!C:C,"Услуги агентов"))</f>
        <v>0</v>
      </c>
      <c r="O122" s="68">
        <f t="shared" si="9"/>
        <v>0</v>
      </c>
      <c r="P122" s="18">
        <f t="shared" si="10"/>
        <v>0</v>
      </c>
      <c r="Q122" s="99">
        <f>IFERROR(INDEX(Себестоимость!B:B,MATCH('Расшифровка отчёта'!B122,Себестоимость!A:A,0)),0)</f>
        <v>0</v>
      </c>
      <c r="R122" s="99">
        <f t="shared" si="11"/>
        <v>0</v>
      </c>
      <c r="S122" s="95">
        <f t="shared" si="12"/>
        <v>0</v>
      </c>
      <c r="T122" s="95">
        <f t="shared" si="13"/>
        <v>0</v>
      </c>
    </row>
    <row r="123" spans="2:20" ht="15.75" customHeight="1" x14ac:dyDescent="0.3">
      <c r="B123" s="37" t="s">
        <v>144</v>
      </c>
      <c r="C123" s="90" t="s">
        <v>136</v>
      </c>
      <c r="D123" s="10">
        <f>SUMIFS('Начисления и компенсации по тов'!H:H,'Начисления и компенсации по тов'!A:A,'Расшифровка отчёта'!B123,'Начисления и компенсации по тов'!D:D,"Выручка")</f>
        <v>0</v>
      </c>
      <c r="E123" s="63">
        <f>SUMIFS('Начисления и компенсации по тов'!N:N,'Начисления и компенсации по тов'!A:A,'Расшифровка отчёта'!B123,'Начисления и компенсации по тов'!C:C,"Продажи")</f>
        <v>0</v>
      </c>
      <c r="F123" s="63">
        <f>-(SUMIFS('Начисления и компенсации по тов'!N:N,'Начисления и компенсации по тов'!A:A,'Расшифровка отчёта'!B123,'Начисления и компенсации по тов'!C:C,"Возвраты"))</f>
        <v>0</v>
      </c>
      <c r="G123" s="10">
        <f>SUMIFS('Начисления и компенсации по тов'!H:H,'Начисления и компенсации по тов'!A:A,'Расшифровка отчёта'!B123,'Начисления и компенсации по тов'!D:D,"Возврат выручки")</f>
        <v>0</v>
      </c>
      <c r="H123" s="63">
        <f>-(SUMIFS('Начисления и компенсации по тов'!N:N,'Начисления и компенсации по тов'!A:A,'Расшифровка отчёта'!B123,'Начисления и компенсации по тов'!C:C,"Услуги доставки"))</f>
        <v>0</v>
      </c>
      <c r="I123" s="63">
        <f t="shared" si="7"/>
        <v>0</v>
      </c>
      <c r="J123" s="63">
        <f>-(SUMIFS('Начисления и компенсации по тов'!N:N,'Начисления и компенсации по тов'!A:A,'Расшифровка отчёта'!B123,'Начисления и компенсации по тов'!C:C,"Вознаграждение Ozon"))</f>
        <v>0</v>
      </c>
      <c r="K123" s="63">
        <f t="shared" si="8"/>
        <v>0</v>
      </c>
      <c r="L123" s="63">
        <f>-(SUMIFS('Начисления и компенсации по тов'!N:N,'Начисления и компенсации по тов'!A:A,'Расшифровка отчёта'!B123,'Начисления и компенсации по тов'!C:C,"Продвижение и реклама"))</f>
        <v>0</v>
      </c>
      <c r="M123" s="91">
        <f>IFERROR(INDEX(Реклама!B:B,MATCH('Расшифровка отчёта'!B123,Реклама!A:A,0)),0)</f>
        <v>0</v>
      </c>
      <c r="N123" s="91">
        <f>-(SUMIFS('Начисления и компенсации по тов'!N:N,'Начисления и компенсации по тов'!A:A,'Расшифровка отчёта'!B123,'Начисления и компенсации по тов'!C:C,"Услуги агентов"))</f>
        <v>0</v>
      </c>
      <c r="O123" s="68">
        <f t="shared" si="9"/>
        <v>0</v>
      </c>
      <c r="P123" s="18">
        <f t="shared" si="10"/>
        <v>0</v>
      </c>
      <c r="Q123" s="99">
        <f>IFERROR(INDEX(Себестоимость!B:B,MATCH('Расшифровка отчёта'!B123,Себестоимость!A:A,0)),0)</f>
        <v>0</v>
      </c>
      <c r="R123" s="99">
        <f t="shared" si="11"/>
        <v>0</v>
      </c>
      <c r="S123" s="95">
        <f t="shared" si="12"/>
        <v>0</v>
      </c>
      <c r="T123" s="95">
        <f t="shared" si="13"/>
        <v>0</v>
      </c>
    </row>
    <row r="124" spans="2:20" ht="15.75" customHeight="1" x14ac:dyDescent="0.3">
      <c r="B124" s="37" t="s">
        <v>145</v>
      </c>
      <c r="C124" s="90" t="s">
        <v>136</v>
      </c>
      <c r="D124" s="10">
        <f>SUMIFS('Начисления и компенсации по тов'!H:H,'Начисления и компенсации по тов'!A:A,'Расшифровка отчёта'!B124,'Начисления и компенсации по тов'!D:D,"Выручка")</f>
        <v>0</v>
      </c>
      <c r="E124" s="63">
        <f>SUMIFS('Начисления и компенсации по тов'!N:N,'Начисления и компенсации по тов'!A:A,'Расшифровка отчёта'!B124,'Начисления и компенсации по тов'!C:C,"Продажи")</f>
        <v>0</v>
      </c>
      <c r="F124" s="63">
        <f>-(SUMIFS('Начисления и компенсации по тов'!N:N,'Начисления и компенсации по тов'!A:A,'Расшифровка отчёта'!B124,'Начисления и компенсации по тов'!C:C,"Возвраты"))</f>
        <v>0</v>
      </c>
      <c r="G124" s="10">
        <f>SUMIFS('Начисления и компенсации по тов'!H:H,'Начисления и компенсации по тов'!A:A,'Расшифровка отчёта'!B124,'Начисления и компенсации по тов'!D:D,"Возврат выручки")</f>
        <v>0</v>
      </c>
      <c r="H124" s="63">
        <f>-(SUMIFS('Начисления и компенсации по тов'!N:N,'Начисления и компенсации по тов'!A:A,'Расшифровка отчёта'!B124,'Начисления и компенсации по тов'!C:C,"Услуги доставки"))</f>
        <v>0</v>
      </c>
      <c r="I124" s="63">
        <f t="shared" si="7"/>
        <v>0</v>
      </c>
      <c r="J124" s="63">
        <f>-(SUMIFS('Начисления и компенсации по тов'!N:N,'Начисления и компенсации по тов'!A:A,'Расшифровка отчёта'!B124,'Начисления и компенсации по тов'!C:C,"Вознаграждение Ozon"))</f>
        <v>0</v>
      </c>
      <c r="K124" s="63">
        <f t="shared" si="8"/>
        <v>0</v>
      </c>
      <c r="L124" s="63">
        <f>-(SUMIFS('Начисления и компенсации по тов'!N:N,'Начисления и компенсации по тов'!A:A,'Расшифровка отчёта'!B124,'Начисления и компенсации по тов'!C:C,"Продвижение и реклама"))</f>
        <v>0</v>
      </c>
      <c r="M124" s="91">
        <f>IFERROR(INDEX(Реклама!B:B,MATCH('Расшифровка отчёта'!B124,Реклама!A:A,0)),0)</f>
        <v>0</v>
      </c>
      <c r="N124" s="91">
        <f>-(SUMIFS('Начисления и компенсации по тов'!N:N,'Начисления и компенсации по тов'!A:A,'Расшифровка отчёта'!B124,'Начисления и компенсации по тов'!C:C,"Услуги агентов"))</f>
        <v>0</v>
      </c>
      <c r="O124" s="68">
        <f t="shared" si="9"/>
        <v>0</v>
      </c>
      <c r="P124" s="18">
        <f t="shared" si="10"/>
        <v>0</v>
      </c>
      <c r="Q124" s="99">
        <f>IFERROR(INDEX(Себестоимость!B:B,MATCH('Расшифровка отчёта'!B124,Себестоимость!A:A,0)),0)</f>
        <v>0</v>
      </c>
      <c r="R124" s="99">
        <f t="shared" si="11"/>
        <v>0</v>
      </c>
      <c r="S124" s="95">
        <f t="shared" si="12"/>
        <v>0</v>
      </c>
      <c r="T124" s="95">
        <f t="shared" si="13"/>
        <v>0</v>
      </c>
    </row>
    <row r="125" spans="2:20" ht="15.75" customHeight="1" x14ac:dyDescent="0.3">
      <c r="B125" s="37" t="s">
        <v>146</v>
      </c>
      <c r="C125" s="90" t="s">
        <v>136</v>
      </c>
      <c r="D125" s="10">
        <f>SUMIFS('Начисления и компенсации по тов'!H:H,'Начисления и компенсации по тов'!A:A,'Расшифровка отчёта'!B125,'Начисления и компенсации по тов'!D:D,"Выручка")</f>
        <v>0</v>
      </c>
      <c r="E125" s="63">
        <f>SUMIFS('Начисления и компенсации по тов'!N:N,'Начисления и компенсации по тов'!A:A,'Расшифровка отчёта'!B125,'Начисления и компенсации по тов'!C:C,"Продажи")</f>
        <v>0</v>
      </c>
      <c r="F125" s="63">
        <f>-(SUMIFS('Начисления и компенсации по тов'!N:N,'Начисления и компенсации по тов'!A:A,'Расшифровка отчёта'!B125,'Начисления и компенсации по тов'!C:C,"Возвраты"))</f>
        <v>0</v>
      </c>
      <c r="G125" s="10">
        <f>SUMIFS('Начисления и компенсации по тов'!H:H,'Начисления и компенсации по тов'!A:A,'Расшифровка отчёта'!B125,'Начисления и компенсации по тов'!D:D,"Возврат выручки")</f>
        <v>0</v>
      </c>
      <c r="H125" s="63">
        <f>-(SUMIFS('Начисления и компенсации по тов'!N:N,'Начисления и компенсации по тов'!A:A,'Расшифровка отчёта'!B125,'Начисления и компенсации по тов'!C:C,"Услуги доставки"))</f>
        <v>0</v>
      </c>
      <c r="I125" s="63">
        <f t="shared" si="7"/>
        <v>0</v>
      </c>
      <c r="J125" s="63">
        <f>-(SUMIFS('Начисления и компенсации по тов'!N:N,'Начисления и компенсации по тов'!A:A,'Расшифровка отчёта'!B125,'Начисления и компенсации по тов'!C:C,"Вознаграждение Ozon"))</f>
        <v>0</v>
      </c>
      <c r="K125" s="63">
        <f t="shared" si="8"/>
        <v>0</v>
      </c>
      <c r="L125" s="63">
        <f>-(SUMIFS('Начисления и компенсации по тов'!N:N,'Начисления и компенсации по тов'!A:A,'Расшифровка отчёта'!B125,'Начисления и компенсации по тов'!C:C,"Продвижение и реклама"))</f>
        <v>0</v>
      </c>
      <c r="M125" s="91">
        <f>IFERROR(INDEX(Реклама!B:B,MATCH('Расшифровка отчёта'!B125,Реклама!A:A,0)),0)</f>
        <v>0</v>
      </c>
      <c r="N125" s="91">
        <f>-(SUMIFS('Начисления и компенсации по тов'!N:N,'Начисления и компенсации по тов'!A:A,'Расшифровка отчёта'!B125,'Начисления и компенсации по тов'!C:C,"Услуги агентов"))</f>
        <v>0</v>
      </c>
      <c r="O125" s="68">
        <f t="shared" si="9"/>
        <v>0</v>
      </c>
      <c r="P125" s="18">
        <f t="shared" si="10"/>
        <v>0</v>
      </c>
      <c r="Q125" s="99">
        <f>IFERROR(INDEX(Себестоимость!B:B,MATCH('Расшифровка отчёта'!B125,Себестоимость!A:A,0)),0)</f>
        <v>0</v>
      </c>
      <c r="R125" s="99">
        <f t="shared" si="11"/>
        <v>0</v>
      </c>
      <c r="S125" s="95">
        <f t="shared" si="12"/>
        <v>0</v>
      </c>
      <c r="T125" s="95">
        <f t="shared" si="13"/>
        <v>0</v>
      </c>
    </row>
    <row r="126" spans="2:20" ht="15.75" customHeight="1" x14ac:dyDescent="0.3">
      <c r="B126" s="37" t="s">
        <v>147</v>
      </c>
      <c r="C126" s="90" t="s">
        <v>136</v>
      </c>
      <c r="D126" s="10">
        <f>SUMIFS('Начисления и компенсации по тов'!H:H,'Начисления и компенсации по тов'!A:A,'Расшифровка отчёта'!B126,'Начисления и компенсации по тов'!D:D,"Выручка")</f>
        <v>0</v>
      </c>
      <c r="E126" s="63">
        <f>SUMIFS('Начисления и компенсации по тов'!N:N,'Начисления и компенсации по тов'!A:A,'Расшифровка отчёта'!B126,'Начисления и компенсации по тов'!C:C,"Продажи")</f>
        <v>0</v>
      </c>
      <c r="F126" s="63">
        <f>-(SUMIFS('Начисления и компенсации по тов'!N:N,'Начисления и компенсации по тов'!A:A,'Расшифровка отчёта'!B126,'Начисления и компенсации по тов'!C:C,"Возвраты"))</f>
        <v>0</v>
      </c>
      <c r="G126" s="10">
        <f>SUMIFS('Начисления и компенсации по тов'!H:H,'Начисления и компенсации по тов'!A:A,'Расшифровка отчёта'!B126,'Начисления и компенсации по тов'!D:D,"Возврат выручки")</f>
        <v>0</v>
      </c>
      <c r="H126" s="63">
        <f>-(SUMIFS('Начисления и компенсации по тов'!N:N,'Начисления и компенсации по тов'!A:A,'Расшифровка отчёта'!B126,'Начисления и компенсации по тов'!C:C,"Услуги доставки"))</f>
        <v>0</v>
      </c>
      <c r="I126" s="63">
        <f t="shared" si="7"/>
        <v>0</v>
      </c>
      <c r="J126" s="63">
        <f>-(SUMIFS('Начисления и компенсации по тов'!N:N,'Начисления и компенсации по тов'!A:A,'Расшифровка отчёта'!B126,'Начисления и компенсации по тов'!C:C,"Вознаграждение Ozon"))</f>
        <v>0</v>
      </c>
      <c r="K126" s="63">
        <f t="shared" si="8"/>
        <v>0</v>
      </c>
      <c r="L126" s="63">
        <f>-(SUMIFS('Начисления и компенсации по тов'!N:N,'Начисления и компенсации по тов'!A:A,'Расшифровка отчёта'!B126,'Начисления и компенсации по тов'!C:C,"Продвижение и реклама"))</f>
        <v>0</v>
      </c>
      <c r="M126" s="91">
        <f>IFERROR(INDEX(Реклама!B:B,MATCH('Расшифровка отчёта'!B126,Реклама!A:A,0)),0)</f>
        <v>0</v>
      </c>
      <c r="N126" s="91">
        <f>-(SUMIFS('Начисления и компенсации по тов'!N:N,'Начисления и компенсации по тов'!A:A,'Расшифровка отчёта'!B126,'Начисления и компенсации по тов'!C:C,"Услуги агентов"))</f>
        <v>0</v>
      </c>
      <c r="O126" s="68">
        <f t="shared" si="9"/>
        <v>0</v>
      </c>
      <c r="P126" s="18">
        <f t="shared" si="10"/>
        <v>0</v>
      </c>
      <c r="Q126" s="99">
        <f>IFERROR(INDEX(Себестоимость!B:B,MATCH('Расшифровка отчёта'!B126,Себестоимость!A:A,0)),0)</f>
        <v>0</v>
      </c>
      <c r="R126" s="99">
        <f t="shared" si="11"/>
        <v>0</v>
      </c>
      <c r="S126" s="95">
        <f t="shared" si="12"/>
        <v>0</v>
      </c>
      <c r="T126" s="95">
        <f t="shared" si="13"/>
        <v>0</v>
      </c>
    </row>
    <row r="127" spans="2:20" ht="15.75" customHeight="1" x14ac:dyDescent="0.3">
      <c r="B127" s="37" t="s">
        <v>148</v>
      </c>
      <c r="C127" s="90" t="s">
        <v>136</v>
      </c>
      <c r="D127" s="10">
        <f>SUMIFS('Начисления и компенсации по тов'!H:H,'Начисления и компенсации по тов'!A:A,'Расшифровка отчёта'!B127,'Начисления и компенсации по тов'!D:D,"Выручка")</f>
        <v>0</v>
      </c>
      <c r="E127" s="63">
        <f>SUMIFS('Начисления и компенсации по тов'!N:N,'Начисления и компенсации по тов'!A:A,'Расшифровка отчёта'!B127,'Начисления и компенсации по тов'!C:C,"Продажи")</f>
        <v>0</v>
      </c>
      <c r="F127" s="63">
        <f>-(SUMIFS('Начисления и компенсации по тов'!N:N,'Начисления и компенсации по тов'!A:A,'Расшифровка отчёта'!B127,'Начисления и компенсации по тов'!C:C,"Возвраты"))</f>
        <v>0</v>
      </c>
      <c r="G127" s="10">
        <f>SUMIFS('Начисления и компенсации по тов'!H:H,'Начисления и компенсации по тов'!A:A,'Расшифровка отчёта'!B127,'Начисления и компенсации по тов'!D:D,"Возврат выручки")</f>
        <v>0</v>
      </c>
      <c r="H127" s="63">
        <f>-(SUMIFS('Начисления и компенсации по тов'!N:N,'Начисления и компенсации по тов'!A:A,'Расшифровка отчёта'!B127,'Начисления и компенсации по тов'!C:C,"Услуги доставки"))</f>
        <v>0</v>
      </c>
      <c r="I127" s="63">
        <f t="shared" si="7"/>
        <v>0</v>
      </c>
      <c r="J127" s="63">
        <f>-(SUMIFS('Начисления и компенсации по тов'!N:N,'Начисления и компенсации по тов'!A:A,'Расшифровка отчёта'!B127,'Начисления и компенсации по тов'!C:C,"Вознаграждение Ozon"))</f>
        <v>0</v>
      </c>
      <c r="K127" s="63">
        <f t="shared" si="8"/>
        <v>0</v>
      </c>
      <c r="L127" s="63">
        <f>-(SUMIFS('Начисления и компенсации по тов'!N:N,'Начисления и компенсации по тов'!A:A,'Расшифровка отчёта'!B127,'Начисления и компенсации по тов'!C:C,"Продвижение и реклама"))</f>
        <v>0</v>
      </c>
      <c r="M127" s="91">
        <f>IFERROR(INDEX(Реклама!B:B,MATCH('Расшифровка отчёта'!B127,Реклама!A:A,0)),0)</f>
        <v>0</v>
      </c>
      <c r="N127" s="91">
        <f>-(SUMIFS('Начисления и компенсации по тов'!N:N,'Начисления и компенсации по тов'!A:A,'Расшифровка отчёта'!B127,'Начисления и компенсации по тов'!C:C,"Услуги агентов"))</f>
        <v>0</v>
      </c>
      <c r="O127" s="68">
        <f t="shared" si="9"/>
        <v>0</v>
      </c>
      <c r="P127" s="18">
        <f t="shared" si="10"/>
        <v>0</v>
      </c>
      <c r="Q127" s="99">
        <f>IFERROR(INDEX(Себестоимость!B:B,MATCH('Расшифровка отчёта'!B127,Себестоимость!A:A,0)),0)</f>
        <v>0</v>
      </c>
      <c r="R127" s="99">
        <f t="shared" si="11"/>
        <v>0</v>
      </c>
      <c r="S127" s="95">
        <f t="shared" si="12"/>
        <v>0</v>
      </c>
      <c r="T127" s="95">
        <f t="shared" si="13"/>
        <v>0</v>
      </c>
    </row>
    <row r="128" spans="2:20" ht="15.75" customHeight="1" x14ac:dyDescent="0.3">
      <c r="B128" s="37" t="s">
        <v>105</v>
      </c>
      <c r="C128" s="90" t="s">
        <v>78</v>
      </c>
      <c r="D128" s="10">
        <f>SUMIFS('Начисления и компенсации по тов'!H:H,'Начисления и компенсации по тов'!A:A,'Расшифровка отчёта'!B128,'Начисления и компенсации по тов'!D:D,"Выручка")</f>
        <v>0</v>
      </c>
      <c r="E128" s="63">
        <f>SUMIFS('Начисления и компенсации по тов'!N:N,'Начисления и компенсации по тов'!A:A,'Расшифровка отчёта'!B85,'Начисления и компенсации по тов'!C:C,"Продажи")</f>
        <v>0</v>
      </c>
      <c r="F128" s="63">
        <f>-(SUMIFS('Начисления и компенсации по тов'!N:N,'Начисления и компенсации по тов'!A:A,'Расшифровка отчёта'!B85,'Начисления и компенсации по тов'!C:C,"Возвраты"))</f>
        <v>0</v>
      </c>
      <c r="G128" s="10">
        <f>SUMIFS('Начисления и компенсации по тов'!H:H,'Начисления и компенсации по тов'!A:A,'Расшифровка отчёта'!B128,'Начисления и компенсации по тов'!D:D,"Возврат выручки")</f>
        <v>0</v>
      </c>
      <c r="H128" s="63">
        <f>-(SUMIFS('Начисления и компенсации по тов'!N:N,'Начисления и компенсации по тов'!A:A,'Расшифровка отчёта'!B85,'Начисления и компенсации по тов'!C:C,"Услуги доставки"))</f>
        <v>0</v>
      </c>
      <c r="I128" s="63">
        <f t="shared" si="7"/>
        <v>0</v>
      </c>
      <c r="J128" s="63">
        <f>-(SUMIFS('Начисления и компенсации по тов'!N:N,'Начисления и компенсации по тов'!A:A,'Расшифровка отчёта'!B85,'Начисления и компенсации по тов'!C:C,"Вознаграждение Ozon"))</f>
        <v>0</v>
      </c>
      <c r="K128" s="63">
        <f t="shared" si="8"/>
        <v>0</v>
      </c>
      <c r="L128" s="63">
        <f>-(SUMIFS('Начисления и компенсации по тов'!N:N,'Начисления и компенсации по тов'!A:A,'Расшифровка отчёта'!B85,'Начисления и компенсации по тов'!C:C,"Продвижение и реклама"))</f>
        <v>0</v>
      </c>
      <c r="M128" s="91">
        <f>IFERROR(INDEX(Реклама!B:B,MATCH('Расшифровка отчёта'!B128,Реклама!A:A,0)),0)</f>
        <v>0</v>
      </c>
      <c r="N128" s="91">
        <f>-(SUMIFS('Начисления и компенсации по тов'!N:N,'Начисления и компенсации по тов'!A:A,'Расшифровка отчёта'!B85,'Начисления и компенсации по тов'!C:C,"Услуги агентов"))</f>
        <v>0</v>
      </c>
      <c r="O128" s="68">
        <f t="shared" si="9"/>
        <v>0</v>
      </c>
      <c r="P128" s="18">
        <f t="shared" si="10"/>
        <v>0</v>
      </c>
      <c r="Q128" s="99">
        <f>IFERROR(INDEX(Себестоимость!B:B,MATCH('Расшифровка отчёта'!B85,Себестоимость!A:A,0)),0)</f>
        <v>0</v>
      </c>
      <c r="R128" s="99">
        <f t="shared" si="11"/>
        <v>0</v>
      </c>
      <c r="S128" s="95">
        <f t="shared" si="12"/>
        <v>0</v>
      </c>
      <c r="T128" s="95">
        <f t="shared" si="13"/>
        <v>0</v>
      </c>
    </row>
    <row r="129" spans="2:20" ht="15.75" customHeight="1" x14ac:dyDescent="0.3">
      <c r="B129" s="37" t="s">
        <v>150</v>
      </c>
      <c r="C129" s="90" t="s">
        <v>136</v>
      </c>
      <c r="D129" s="10">
        <f>SUMIFS('Начисления и компенсации по тов'!H:H,'Начисления и компенсации по тов'!A:A,'Расшифровка отчёта'!B129,'Начисления и компенсации по тов'!D:D,"Выручка")</f>
        <v>0</v>
      </c>
      <c r="E129" s="63">
        <f>SUMIFS('Начисления и компенсации по тов'!N:N,'Начисления и компенсации по тов'!A:A,'Расшифровка отчёта'!B129,'Начисления и компенсации по тов'!C:C,"Продажи")</f>
        <v>0</v>
      </c>
      <c r="F129" s="63">
        <f>-(SUMIFS('Начисления и компенсации по тов'!N:N,'Начисления и компенсации по тов'!A:A,'Расшифровка отчёта'!B129,'Начисления и компенсации по тов'!C:C,"Возвраты"))</f>
        <v>0</v>
      </c>
      <c r="G129" s="10">
        <f>SUMIFS('Начисления и компенсации по тов'!H:H,'Начисления и компенсации по тов'!A:A,'Расшифровка отчёта'!B129,'Начисления и компенсации по тов'!D:D,"Возврат выручки")</f>
        <v>0</v>
      </c>
      <c r="H129" s="63">
        <f>-(SUMIFS('Начисления и компенсации по тов'!N:N,'Начисления и компенсации по тов'!A:A,'Расшифровка отчёта'!B129,'Начисления и компенсации по тов'!C:C,"Услуги доставки"))</f>
        <v>0</v>
      </c>
      <c r="I129" s="63">
        <f t="shared" si="7"/>
        <v>0</v>
      </c>
      <c r="J129" s="63">
        <f>-(SUMIFS('Начисления и компенсации по тов'!N:N,'Начисления и компенсации по тов'!A:A,'Расшифровка отчёта'!B129,'Начисления и компенсации по тов'!C:C,"Вознаграждение Ozon"))</f>
        <v>0</v>
      </c>
      <c r="K129" s="63">
        <f t="shared" si="8"/>
        <v>0</v>
      </c>
      <c r="L129" s="63">
        <f>-(SUMIFS('Начисления и компенсации по тов'!N:N,'Начисления и компенсации по тов'!A:A,'Расшифровка отчёта'!B129,'Начисления и компенсации по тов'!C:C,"Продвижение и реклама"))</f>
        <v>0</v>
      </c>
      <c r="M129" s="91">
        <f>IFERROR(INDEX(Реклама!B:B,MATCH('Расшифровка отчёта'!B129,Реклама!A:A,0)),0)</f>
        <v>0</v>
      </c>
      <c r="N129" s="91">
        <f>-(SUMIFS('Начисления и компенсации по тов'!N:N,'Начисления и компенсации по тов'!A:A,'Расшифровка отчёта'!B129,'Начисления и компенсации по тов'!C:C,"Услуги агентов"))</f>
        <v>0</v>
      </c>
      <c r="O129" s="68">
        <f t="shared" si="9"/>
        <v>0</v>
      </c>
      <c r="P129" s="18">
        <f t="shared" si="10"/>
        <v>0</v>
      </c>
      <c r="Q129" s="99">
        <f>IFERROR(INDEX(Себестоимость!B:B,MATCH('Расшифровка отчёта'!B129,Себестоимость!A:A,0)),0)</f>
        <v>0</v>
      </c>
      <c r="R129" s="99">
        <f t="shared" si="11"/>
        <v>0</v>
      </c>
      <c r="S129" s="95">
        <f t="shared" si="12"/>
        <v>0</v>
      </c>
      <c r="T129" s="95">
        <f t="shared" si="13"/>
        <v>0</v>
      </c>
    </row>
    <row r="130" spans="2:20" ht="15.75" customHeight="1" x14ac:dyDescent="0.3">
      <c r="B130" s="37" t="s">
        <v>151</v>
      </c>
      <c r="C130" s="90" t="s">
        <v>136</v>
      </c>
      <c r="D130" s="10">
        <f>SUMIFS('Начисления и компенсации по тов'!H:H,'Начисления и компенсации по тов'!A:A,'Расшифровка отчёта'!B130,'Начисления и компенсации по тов'!D:D,"Выручка")</f>
        <v>0</v>
      </c>
      <c r="E130" s="63">
        <f>SUMIFS('Начисления и компенсации по тов'!N:N,'Начисления и компенсации по тов'!A:A,'Расшифровка отчёта'!B130,'Начисления и компенсации по тов'!C:C,"Продажи")</f>
        <v>0</v>
      </c>
      <c r="F130" s="63">
        <f>-(SUMIFS('Начисления и компенсации по тов'!N:N,'Начисления и компенсации по тов'!A:A,'Расшифровка отчёта'!B130,'Начисления и компенсации по тов'!C:C,"Возвраты"))</f>
        <v>0</v>
      </c>
      <c r="G130" s="10">
        <f>SUMIFS('Начисления и компенсации по тов'!H:H,'Начисления и компенсации по тов'!A:A,'Расшифровка отчёта'!B130,'Начисления и компенсации по тов'!D:D,"Возврат выручки")</f>
        <v>0</v>
      </c>
      <c r="H130" s="63">
        <f>-(SUMIFS('Начисления и компенсации по тов'!N:N,'Начисления и компенсации по тов'!A:A,'Расшифровка отчёта'!B130,'Начисления и компенсации по тов'!C:C,"Услуги доставки"))</f>
        <v>0</v>
      </c>
      <c r="I130" s="63">
        <f t="shared" si="7"/>
        <v>0</v>
      </c>
      <c r="J130" s="63">
        <f>-(SUMIFS('Начисления и компенсации по тов'!N:N,'Начисления и компенсации по тов'!A:A,'Расшифровка отчёта'!B130,'Начисления и компенсации по тов'!C:C,"Вознаграждение Ozon"))</f>
        <v>0</v>
      </c>
      <c r="K130" s="63">
        <f t="shared" si="8"/>
        <v>0</v>
      </c>
      <c r="L130" s="63">
        <f>-(SUMIFS('Начисления и компенсации по тов'!N:N,'Начисления и компенсации по тов'!A:A,'Расшифровка отчёта'!B130,'Начисления и компенсации по тов'!C:C,"Продвижение и реклама"))</f>
        <v>0</v>
      </c>
      <c r="M130" s="91">
        <f>IFERROR(INDEX(Реклама!B:B,MATCH('Расшифровка отчёта'!B130,Реклама!A:A,0)),0)</f>
        <v>0</v>
      </c>
      <c r="N130" s="91">
        <f>-(SUMIFS('Начисления и компенсации по тов'!N:N,'Начисления и компенсации по тов'!A:A,'Расшифровка отчёта'!B130,'Начисления и компенсации по тов'!C:C,"Услуги агентов"))</f>
        <v>0</v>
      </c>
      <c r="O130" s="68">
        <f t="shared" si="9"/>
        <v>0</v>
      </c>
      <c r="P130" s="18">
        <f t="shared" si="10"/>
        <v>0</v>
      </c>
      <c r="Q130" s="99">
        <f>IFERROR(INDEX(Себестоимость!B:B,MATCH('Расшифровка отчёта'!B130,Себестоимость!A:A,0)),0)</f>
        <v>0</v>
      </c>
      <c r="R130" s="99">
        <f t="shared" si="11"/>
        <v>0</v>
      </c>
      <c r="S130" s="95">
        <f t="shared" si="12"/>
        <v>0</v>
      </c>
      <c r="T130" s="95">
        <f t="shared" si="13"/>
        <v>0</v>
      </c>
    </row>
    <row r="131" spans="2:20" ht="15.75" customHeight="1" x14ac:dyDescent="0.3">
      <c r="B131" s="37" t="s">
        <v>152</v>
      </c>
      <c r="C131" s="90" t="s">
        <v>136</v>
      </c>
      <c r="D131" s="10">
        <f>SUMIFS('Начисления и компенсации по тов'!H:H,'Начисления и компенсации по тов'!A:A,'Расшифровка отчёта'!B131,'Начисления и компенсации по тов'!D:D,"Выручка")</f>
        <v>0</v>
      </c>
      <c r="E131" s="63">
        <f>SUMIFS('Начисления и компенсации по тов'!N:N,'Начисления и компенсации по тов'!A:A,'Расшифровка отчёта'!B131,'Начисления и компенсации по тов'!C:C,"Продажи")</f>
        <v>0</v>
      </c>
      <c r="F131" s="63">
        <f>-(SUMIFS('Начисления и компенсации по тов'!N:N,'Начисления и компенсации по тов'!A:A,'Расшифровка отчёта'!B131,'Начисления и компенсации по тов'!C:C,"Возвраты"))</f>
        <v>0</v>
      </c>
      <c r="G131" s="10">
        <f>SUMIFS('Начисления и компенсации по тов'!H:H,'Начисления и компенсации по тов'!A:A,'Расшифровка отчёта'!B131,'Начисления и компенсации по тов'!D:D,"Возврат выручки")</f>
        <v>0</v>
      </c>
      <c r="H131" s="63">
        <f>-(SUMIFS('Начисления и компенсации по тов'!N:N,'Начисления и компенсации по тов'!A:A,'Расшифровка отчёта'!B131,'Начисления и компенсации по тов'!C:C,"Услуги доставки"))</f>
        <v>0</v>
      </c>
      <c r="I131" s="63">
        <f t="shared" si="7"/>
        <v>0</v>
      </c>
      <c r="J131" s="63">
        <f>-(SUMIFS('Начисления и компенсации по тов'!N:N,'Начисления и компенсации по тов'!A:A,'Расшифровка отчёта'!B131,'Начисления и компенсации по тов'!C:C,"Вознаграждение Ozon"))</f>
        <v>0</v>
      </c>
      <c r="K131" s="63">
        <f t="shared" si="8"/>
        <v>0</v>
      </c>
      <c r="L131" s="63">
        <f>-(SUMIFS('Начисления и компенсации по тов'!N:N,'Начисления и компенсации по тов'!A:A,'Расшифровка отчёта'!B131,'Начисления и компенсации по тов'!C:C,"Продвижение и реклама"))</f>
        <v>0</v>
      </c>
      <c r="M131" s="91">
        <f>IFERROR(INDEX(Реклама!B:B,MATCH('Расшифровка отчёта'!B131,Реклама!A:A,0)),0)</f>
        <v>0</v>
      </c>
      <c r="N131" s="91">
        <f>-(SUMIFS('Начисления и компенсации по тов'!N:N,'Начисления и компенсации по тов'!A:A,'Расшифровка отчёта'!B131,'Начисления и компенсации по тов'!C:C,"Услуги агентов"))</f>
        <v>0</v>
      </c>
      <c r="O131" s="68">
        <f t="shared" si="9"/>
        <v>0</v>
      </c>
      <c r="P131" s="18">
        <f t="shared" si="10"/>
        <v>0</v>
      </c>
      <c r="Q131" s="99">
        <f>IFERROR(INDEX(Себестоимость!B:B,MATCH('Расшифровка отчёта'!B131,Себестоимость!A:A,0)),0)</f>
        <v>0</v>
      </c>
      <c r="R131" s="99">
        <f t="shared" si="11"/>
        <v>0</v>
      </c>
      <c r="S131" s="95">
        <f t="shared" si="12"/>
        <v>0</v>
      </c>
      <c r="T131" s="95">
        <f t="shared" si="13"/>
        <v>0</v>
      </c>
    </row>
    <row r="132" spans="2:20" ht="15.75" customHeight="1" x14ac:dyDescent="0.3">
      <c r="B132" s="37" t="s">
        <v>153</v>
      </c>
      <c r="C132" s="90" t="s">
        <v>136</v>
      </c>
      <c r="D132" s="10">
        <f>SUMIFS('Начисления и компенсации по тов'!H:H,'Начисления и компенсации по тов'!A:A,'Расшифровка отчёта'!B132,'Начисления и компенсации по тов'!D:D,"Выручка")</f>
        <v>0</v>
      </c>
      <c r="E132" s="63">
        <f>SUMIFS('Начисления и компенсации по тов'!N:N,'Начисления и компенсации по тов'!A:A,'Расшифровка отчёта'!B132,'Начисления и компенсации по тов'!C:C,"Продажи")</f>
        <v>0</v>
      </c>
      <c r="F132" s="63">
        <f>-(SUMIFS('Начисления и компенсации по тов'!N:N,'Начисления и компенсации по тов'!A:A,'Расшифровка отчёта'!B132,'Начисления и компенсации по тов'!C:C,"Возвраты"))</f>
        <v>0</v>
      </c>
      <c r="G132" s="10">
        <f>SUMIFS('Начисления и компенсации по тов'!H:H,'Начисления и компенсации по тов'!A:A,'Расшифровка отчёта'!B132,'Начисления и компенсации по тов'!D:D,"Возврат выручки")</f>
        <v>0</v>
      </c>
      <c r="H132" s="63">
        <f>-(SUMIFS('Начисления и компенсации по тов'!N:N,'Начисления и компенсации по тов'!A:A,'Расшифровка отчёта'!B132,'Начисления и компенсации по тов'!C:C,"Услуги доставки"))</f>
        <v>0</v>
      </c>
      <c r="I132" s="63">
        <f t="shared" ref="I132:I195" si="14">IFERROR(H132/D132,0)</f>
        <v>0</v>
      </c>
      <c r="J132" s="63">
        <f>-(SUMIFS('Начисления и компенсации по тов'!N:N,'Начисления и компенсации по тов'!A:A,'Расшифровка отчёта'!B132,'Начисления и компенсации по тов'!C:C,"Вознаграждение Ozon"))</f>
        <v>0</v>
      </c>
      <c r="K132" s="63">
        <f t="shared" ref="K132:K195" si="15">IFERROR(J132/D132,0)</f>
        <v>0</v>
      </c>
      <c r="L132" s="63">
        <f>-(SUMIFS('Начисления и компенсации по тов'!N:N,'Начисления и компенсации по тов'!A:A,'Расшифровка отчёта'!B132,'Начисления и компенсации по тов'!C:C,"Продвижение и реклама"))</f>
        <v>0</v>
      </c>
      <c r="M132" s="91">
        <f>IFERROR(INDEX(Реклама!B:B,MATCH('Расшифровка отчёта'!B132,Реклама!A:A,0)),0)</f>
        <v>0</v>
      </c>
      <c r="N132" s="91">
        <f>-(SUMIFS('Начисления и компенсации по тов'!N:N,'Начисления и компенсации по тов'!A:A,'Расшифровка отчёта'!B132,'Начисления и компенсации по тов'!C:C,"Услуги агентов"))</f>
        <v>0</v>
      </c>
      <c r="O132" s="68">
        <f t="shared" ref="O132:O195" si="16">E132-F132</f>
        <v>0</v>
      </c>
      <c r="P132" s="18">
        <f t="shared" ref="P132:P195" si="17">D132-G132</f>
        <v>0</v>
      </c>
      <c r="Q132" s="99">
        <f>IFERROR(INDEX(Себестоимость!B:B,MATCH('Расшифровка отчёта'!B132,Себестоимость!A:A,0)),0)</f>
        <v>0</v>
      </c>
      <c r="R132" s="99">
        <f t="shared" ref="R132:R195" si="18">P132*Q132</f>
        <v>0</v>
      </c>
      <c r="S132" s="95">
        <f t="shared" ref="S132:S195" si="19">O132*0.055</f>
        <v>0</v>
      </c>
      <c r="T132" s="95">
        <f t="shared" ref="T132:T195" si="20">O132-H132-J132-L132-M132-N132-S132-R132</f>
        <v>0</v>
      </c>
    </row>
    <row r="133" spans="2:20" ht="15.75" customHeight="1" x14ac:dyDescent="0.3">
      <c r="B133" s="37" t="s">
        <v>154</v>
      </c>
      <c r="C133" s="90" t="s">
        <v>136</v>
      </c>
      <c r="D133" s="10">
        <f>SUMIFS('Начисления и компенсации по тов'!H:H,'Начисления и компенсации по тов'!A:A,'Расшифровка отчёта'!B133,'Начисления и компенсации по тов'!D:D,"Выручка")</f>
        <v>0</v>
      </c>
      <c r="E133" s="63">
        <f>SUMIFS('Начисления и компенсации по тов'!N:N,'Начисления и компенсации по тов'!A:A,'Расшифровка отчёта'!B133,'Начисления и компенсации по тов'!C:C,"Продажи")</f>
        <v>0</v>
      </c>
      <c r="F133" s="63">
        <f>-(SUMIFS('Начисления и компенсации по тов'!N:N,'Начисления и компенсации по тов'!A:A,'Расшифровка отчёта'!B133,'Начисления и компенсации по тов'!C:C,"Возвраты"))</f>
        <v>0</v>
      </c>
      <c r="G133" s="10">
        <f>SUMIFS('Начисления и компенсации по тов'!H:H,'Начисления и компенсации по тов'!A:A,'Расшифровка отчёта'!B133,'Начисления и компенсации по тов'!D:D,"Возврат выручки")</f>
        <v>0</v>
      </c>
      <c r="H133" s="63">
        <f>-(SUMIFS('Начисления и компенсации по тов'!N:N,'Начисления и компенсации по тов'!A:A,'Расшифровка отчёта'!B133,'Начисления и компенсации по тов'!C:C,"Услуги доставки"))</f>
        <v>0</v>
      </c>
      <c r="I133" s="63">
        <f t="shared" si="14"/>
        <v>0</v>
      </c>
      <c r="J133" s="63">
        <f>-(SUMIFS('Начисления и компенсации по тов'!N:N,'Начисления и компенсации по тов'!A:A,'Расшифровка отчёта'!B133,'Начисления и компенсации по тов'!C:C,"Вознаграждение Ozon"))</f>
        <v>0</v>
      </c>
      <c r="K133" s="63">
        <f t="shared" si="15"/>
        <v>0</v>
      </c>
      <c r="L133" s="63">
        <f>-(SUMIFS('Начисления и компенсации по тов'!N:N,'Начисления и компенсации по тов'!A:A,'Расшифровка отчёта'!B133,'Начисления и компенсации по тов'!C:C,"Продвижение и реклама"))</f>
        <v>0</v>
      </c>
      <c r="M133" s="91">
        <f>IFERROR(INDEX(Реклама!B:B,MATCH('Расшифровка отчёта'!B133,Реклама!A:A,0)),0)</f>
        <v>0</v>
      </c>
      <c r="N133" s="91">
        <f>-(SUMIFS('Начисления и компенсации по тов'!N:N,'Начисления и компенсации по тов'!A:A,'Расшифровка отчёта'!B133,'Начисления и компенсации по тов'!C:C,"Услуги агентов"))</f>
        <v>0</v>
      </c>
      <c r="O133" s="68">
        <f t="shared" si="16"/>
        <v>0</v>
      </c>
      <c r="P133" s="18">
        <f t="shared" si="17"/>
        <v>0</v>
      </c>
      <c r="Q133" s="99">
        <f>IFERROR(INDEX(Себестоимость!B:B,MATCH('Расшифровка отчёта'!B133,Себестоимость!A:A,0)),0)</f>
        <v>0</v>
      </c>
      <c r="R133" s="99">
        <f t="shared" si="18"/>
        <v>0</v>
      </c>
      <c r="S133" s="95">
        <f t="shared" si="19"/>
        <v>0</v>
      </c>
      <c r="T133" s="95">
        <f t="shared" si="20"/>
        <v>0</v>
      </c>
    </row>
    <row r="134" spans="2:20" ht="15.75" customHeight="1" x14ac:dyDescent="0.3">
      <c r="B134" s="37" t="s">
        <v>155</v>
      </c>
      <c r="C134" s="90" t="s">
        <v>136</v>
      </c>
      <c r="D134" s="10">
        <f>SUMIFS('Начисления и компенсации по тов'!H:H,'Начисления и компенсации по тов'!A:A,'Расшифровка отчёта'!B134,'Начисления и компенсации по тов'!D:D,"Выручка")</f>
        <v>0</v>
      </c>
      <c r="E134" s="63">
        <f>SUMIFS('Начисления и компенсации по тов'!N:N,'Начисления и компенсации по тов'!A:A,'Расшифровка отчёта'!B134,'Начисления и компенсации по тов'!C:C,"Продажи")</f>
        <v>0</v>
      </c>
      <c r="F134" s="63">
        <f>-(SUMIFS('Начисления и компенсации по тов'!N:N,'Начисления и компенсации по тов'!A:A,'Расшифровка отчёта'!B134,'Начисления и компенсации по тов'!C:C,"Возвраты"))</f>
        <v>0</v>
      </c>
      <c r="G134" s="10">
        <f>SUMIFS('Начисления и компенсации по тов'!H:H,'Начисления и компенсации по тов'!A:A,'Расшифровка отчёта'!B134,'Начисления и компенсации по тов'!D:D,"Возврат выручки")</f>
        <v>0</v>
      </c>
      <c r="H134" s="63">
        <f>-(SUMIFS('Начисления и компенсации по тов'!N:N,'Начисления и компенсации по тов'!A:A,'Расшифровка отчёта'!B134,'Начисления и компенсации по тов'!C:C,"Услуги доставки"))</f>
        <v>0</v>
      </c>
      <c r="I134" s="63">
        <f t="shared" si="14"/>
        <v>0</v>
      </c>
      <c r="J134" s="63">
        <f>-(SUMIFS('Начисления и компенсации по тов'!N:N,'Начисления и компенсации по тов'!A:A,'Расшифровка отчёта'!B134,'Начисления и компенсации по тов'!C:C,"Вознаграждение Ozon"))</f>
        <v>0</v>
      </c>
      <c r="K134" s="63">
        <f t="shared" si="15"/>
        <v>0</v>
      </c>
      <c r="L134" s="63">
        <f>-(SUMIFS('Начисления и компенсации по тов'!N:N,'Начисления и компенсации по тов'!A:A,'Расшифровка отчёта'!B134,'Начисления и компенсации по тов'!C:C,"Продвижение и реклама"))</f>
        <v>0</v>
      </c>
      <c r="M134" s="91">
        <f>IFERROR(INDEX(Реклама!B:B,MATCH('Расшифровка отчёта'!B134,Реклама!A:A,0)),0)</f>
        <v>0</v>
      </c>
      <c r="N134" s="91">
        <f>-(SUMIFS('Начисления и компенсации по тов'!N:N,'Начисления и компенсации по тов'!A:A,'Расшифровка отчёта'!B134,'Начисления и компенсации по тов'!C:C,"Услуги агентов"))</f>
        <v>0</v>
      </c>
      <c r="O134" s="68">
        <f t="shared" si="16"/>
        <v>0</v>
      </c>
      <c r="P134" s="18">
        <f t="shared" si="17"/>
        <v>0</v>
      </c>
      <c r="Q134" s="99">
        <f>IFERROR(INDEX(Себестоимость!B:B,MATCH('Расшифровка отчёта'!B134,Себестоимость!A:A,0)),0)</f>
        <v>0</v>
      </c>
      <c r="R134" s="99">
        <f t="shared" si="18"/>
        <v>0</v>
      </c>
      <c r="S134" s="95">
        <f t="shared" si="19"/>
        <v>0</v>
      </c>
      <c r="T134" s="95">
        <f t="shared" si="20"/>
        <v>0</v>
      </c>
    </row>
    <row r="135" spans="2:20" ht="15.75" customHeight="1" x14ac:dyDescent="0.3">
      <c r="B135" s="37" t="s">
        <v>156</v>
      </c>
      <c r="C135" s="90" t="s">
        <v>136</v>
      </c>
      <c r="D135" s="10">
        <f>SUMIFS('Начисления и компенсации по тов'!H:H,'Начисления и компенсации по тов'!A:A,'Расшифровка отчёта'!B135,'Начисления и компенсации по тов'!D:D,"Выручка")</f>
        <v>0</v>
      </c>
      <c r="E135" s="63">
        <f>SUMIFS('Начисления и компенсации по тов'!N:N,'Начисления и компенсации по тов'!A:A,'Расшифровка отчёта'!B135,'Начисления и компенсации по тов'!C:C,"Продажи")</f>
        <v>0</v>
      </c>
      <c r="F135" s="63">
        <f>-(SUMIFS('Начисления и компенсации по тов'!N:N,'Начисления и компенсации по тов'!A:A,'Расшифровка отчёта'!B135,'Начисления и компенсации по тов'!C:C,"Возвраты"))</f>
        <v>0</v>
      </c>
      <c r="G135" s="10">
        <f>SUMIFS('Начисления и компенсации по тов'!H:H,'Начисления и компенсации по тов'!A:A,'Расшифровка отчёта'!B135,'Начисления и компенсации по тов'!D:D,"Возврат выручки")</f>
        <v>0</v>
      </c>
      <c r="H135" s="63">
        <f>-(SUMIFS('Начисления и компенсации по тов'!N:N,'Начисления и компенсации по тов'!A:A,'Расшифровка отчёта'!B135,'Начисления и компенсации по тов'!C:C,"Услуги доставки"))</f>
        <v>0</v>
      </c>
      <c r="I135" s="63">
        <f t="shared" si="14"/>
        <v>0</v>
      </c>
      <c r="J135" s="63">
        <f>-(SUMIFS('Начисления и компенсации по тов'!N:N,'Начисления и компенсации по тов'!A:A,'Расшифровка отчёта'!B135,'Начисления и компенсации по тов'!C:C,"Вознаграждение Ozon"))</f>
        <v>0</v>
      </c>
      <c r="K135" s="63">
        <f t="shared" si="15"/>
        <v>0</v>
      </c>
      <c r="L135" s="63">
        <f>-(SUMIFS('Начисления и компенсации по тов'!N:N,'Начисления и компенсации по тов'!A:A,'Расшифровка отчёта'!B135,'Начисления и компенсации по тов'!C:C,"Продвижение и реклама"))</f>
        <v>0</v>
      </c>
      <c r="M135" s="91">
        <f>IFERROR(INDEX(Реклама!B:B,MATCH('Расшифровка отчёта'!B135,Реклама!A:A,0)),0)</f>
        <v>0</v>
      </c>
      <c r="N135" s="91">
        <f>-(SUMIFS('Начисления и компенсации по тов'!N:N,'Начисления и компенсации по тов'!A:A,'Расшифровка отчёта'!B135,'Начисления и компенсации по тов'!C:C,"Услуги агентов"))</f>
        <v>0</v>
      </c>
      <c r="O135" s="68">
        <f t="shared" si="16"/>
        <v>0</v>
      </c>
      <c r="P135" s="18">
        <f t="shared" si="17"/>
        <v>0</v>
      </c>
      <c r="Q135" s="99">
        <f>IFERROR(INDEX(Себестоимость!B:B,MATCH('Расшифровка отчёта'!B135,Себестоимость!A:A,0)),0)</f>
        <v>0</v>
      </c>
      <c r="R135" s="99">
        <f t="shared" si="18"/>
        <v>0</v>
      </c>
      <c r="S135" s="95">
        <f t="shared" si="19"/>
        <v>0</v>
      </c>
      <c r="T135" s="95">
        <f t="shared" si="20"/>
        <v>0</v>
      </c>
    </row>
    <row r="136" spans="2:20" ht="15.75" customHeight="1" x14ac:dyDescent="0.3">
      <c r="B136" s="37" t="s">
        <v>157</v>
      </c>
      <c r="C136" s="90" t="s">
        <v>136</v>
      </c>
      <c r="D136" s="10">
        <f>SUMIFS('Начисления и компенсации по тов'!H:H,'Начисления и компенсации по тов'!A:A,'Расшифровка отчёта'!B136,'Начисления и компенсации по тов'!D:D,"Выручка")</f>
        <v>0</v>
      </c>
      <c r="E136" s="63">
        <f>SUMIFS('Начисления и компенсации по тов'!N:N,'Начисления и компенсации по тов'!A:A,'Расшифровка отчёта'!B136,'Начисления и компенсации по тов'!C:C,"Продажи")</f>
        <v>0</v>
      </c>
      <c r="F136" s="63">
        <f>-(SUMIFS('Начисления и компенсации по тов'!N:N,'Начисления и компенсации по тов'!A:A,'Расшифровка отчёта'!B136,'Начисления и компенсации по тов'!C:C,"Возвраты"))</f>
        <v>0</v>
      </c>
      <c r="G136" s="10">
        <f>SUMIFS('Начисления и компенсации по тов'!H:H,'Начисления и компенсации по тов'!A:A,'Расшифровка отчёта'!B136,'Начисления и компенсации по тов'!D:D,"Возврат выручки")</f>
        <v>0</v>
      </c>
      <c r="H136" s="63">
        <f>-(SUMIFS('Начисления и компенсации по тов'!N:N,'Начисления и компенсации по тов'!A:A,'Расшифровка отчёта'!B136,'Начисления и компенсации по тов'!C:C,"Услуги доставки"))</f>
        <v>0</v>
      </c>
      <c r="I136" s="63">
        <f t="shared" si="14"/>
        <v>0</v>
      </c>
      <c r="J136" s="63">
        <f>-(SUMIFS('Начисления и компенсации по тов'!N:N,'Начисления и компенсации по тов'!A:A,'Расшифровка отчёта'!B136,'Начисления и компенсации по тов'!C:C,"Вознаграждение Ozon"))</f>
        <v>0</v>
      </c>
      <c r="K136" s="63">
        <f t="shared" si="15"/>
        <v>0</v>
      </c>
      <c r="L136" s="63">
        <f>-(SUMIFS('Начисления и компенсации по тов'!N:N,'Начисления и компенсации по тов'!A:A,'Расшифровка отчёта'!B136,'Начисления и компенсации по тов'!C:C,"Продвижение и реклама"))</f>
        <v>0</v>
      </c>
      <c r="M136" s="91">
        <f>IFERROR(INDEX(Реклама!B:B,MATCH('Расшифровка отчёта'!B136,Реклама!A:A,0)),0)</f>
        <v>0</v>
      </c>
      <c r="N136" s="91">
        <f>-(SUMIFS('Начисления и компенсации по тов'!N:N,'Начисления и компенсации по тов'!A:A,'Расшифровка отчёта'!B136,'Начисления и компенсации по тов'!C:C,"Услуги агентов"))</f>
        <v>0</v>
      </c>
      <c r="O136" s="68">
        <f t="shared" si="16"/>
        <v>0</v>
      </c>
      <c r="P136" s="18">
        <f t="shared" si="17"/>
        <v>0</v>
      </c>
      <c r="Q136" s="99">
        <f>IFERROR(INDEX(Себестоимость!B:B,MATCH('Расшифровка отчёта'!B136,Себестоимость!A:A,0)),0)</f>
        <v>0</v>
      </c>
      <c r="R136" s="99">
        <f t="shared" si="18"/>
        <v>0</v>
      </c>
      <c r="S136" s="95">
        <f t="shared" si="19"/>
        <v>0</v>
      </c>
      <c r="T136" s="95">
        <f t="shared" si="20"/>
        <v>0</v>
      </c>
    </row>
    <row r="137" spans="2:20" ht="15.75" customHeight="1" x14ac:dyDescent="0.3">
      <c r="B137" s="37" t="s">
        <v>158</v>
      </c>
      <c r="C137" s="90" t="s">
        <v>136</v>
      </c>
      <c r="D137" s="10">
        <f>SUMIFS('Начисления и компенсации по тов'!H:H,'Начисления и компенсации по тов'!A:A,'Расшифровка отчёта'!B137,'Начисления и компенсации по тов'!D:D,"Выручка")</f>
        <v>0</v>
      </c>
      <c r="E137" s="63">
        <f>SUMIFS('Начисления и компенсации по тов'!N:N,'Начисления и компенсации по тов'!A:A,'Расшифровка отчёта'!B137,'Начисления и компенсации по тов'!C:C,"Продажи")</f>
        <v>0</v>
      </c>
      <c r="F137" s="63">
        <f>-(SUMIFS('Начисления и компенсации по тов'!N:N,'Начисления и компенсации по тов'!A:A,'Расшифровка отчёта'!B137,'Начисления и компенсации по тов'!C:C,"Возвраты"))</f>
        <v>0</v>
      </c>
      <c r="G137" s="10">
        <f>SUMIFS('Начисления и компенсации по тов'!H:H,'Начисления и компенсации по тов'!A:A,'Расшифровка отчёта'!B137,'Начисления и компенсации по тов'!D:D,"Возврат выручки")</f>
        <v>0</v>
      </c>
      <c r="H137" s="63">
        <f>-(SUMIFS('Начисления и компенсации по тов'!N:N,'Начисления и компенсации по тов'!A:A,'Расшифровка отчёта'!B137,'Начисления и компенсации по тов'!C:C,"Услуги доставки"))</f>
        <v>0</v>
      </c>
      <c r="I137" s="63">
        <f t="shared" si="14"/>
        <v>0</v>
      </c>
      <c r="J137" s="63">
        <f>-(SUMIFS('Начисления и компенсации по тов'!N:N,'Начисления и компенсации по тов'!A:A,'Расшифровка отчёта'!B137,'Начисления и компенсации по тов'!C:C,"Вознаграждение Ozon"))</f>
        <v>0</v>
      </c>
      <c r="K137" s="63">
        <f t="shared" si="15"/>
        <v>0</v>
      </c>
      <c r="L137" s="63">
        <f>-(SUMIFS('Начисления и компенсации по тов'!N:N,'Начисления и компенсации по тов'!A:A,'Расшифровка отчёта'!B137,'Начисления и компенсации по тов'!C:C,"Продвижение и реклама"))</f>
        <v>0</v>
      </c>
      <c r="M137" s="91">
        <f>IFERROR(INDEX(Реклама!B:B,MATCH('Расшифровка отчёта'!B137,Реклама!A:A,0)),0)</f>
        <v>0</v>
      </c>
      <c r="N137" s="91">
        <f>-(SUMIFS('Начисления и компенсации по тов'!N:N,'Начисления и компенсации по тов'!A:A,'Расшифровка отчёта'!B137,'Начисления и компенсации по тов'!C:C,"Услуги агентов"))</f>
        <v>0</v>
      </c>
      <c r="O137" s="68">
        <f t="shared" si="16"/>
        <v>0</v>
      </c>
      <c r="P137" s="18">
        <f t="shared" si="17"/>
        <v>0</v>
      </c>
      <c r="Q137" s="99">
        <f>IFERROR(INDEX(Себестоимость!B:B,MATCH('Расшифровка отчёта'!B137,Себестоимость!A:A,0)),0)</f>
        <v>0</v>
      </c>
      <c r="R137" s="99">
        <f t="shared" si="18"/>
        <v>0</v>
      </c>
      <c r="S137" s="95">
        <f t="shared" si="19"/>
        <v>0</v>
      </c>
      <c r="T137" s="95">
        <f t="shared" si="20"/>
        <v>0</v>
      </c>
    </row>
    <row r="138" spans="2:20" ht="15.75" customHeight="1" x14ac:dyDescent="0.3">
      <c r="B138" s="37" t="s">
        <v>159</v>
      </c>
      <c r="C138" s="90" t="s">
        <v>136</v>
      </c>
      <c r="D138" s="10">
        <f>SUMIFS('Начисления и компенсации по тов'!H:H,'Начисления и компенсации по тов'!A:A,'Расшифровка отчёта'!B138,'Начисления и компенсации по тов'!D:D,"Выручка")</f>
        <v>0</v>
      </c>
      <c r="E138" s="63">
        <f>SUMIFS('Начисления и компенсации по тов'!N:N,'Начисления и компенсации по тов'!A:A,'Расшифровка отчёта'!B138,'Начисления и компенсации по тов'!C:C,"Продажи")</f>
        <v>0</v>
      </c>
      <c r="F138" s="63">
        <f>-(SUMIFS('Начисления и компенсации по тов'!N:N,'Начисления и компенсации по тов'!A:A,'Расшифровка отчёта'!B138,'Начисления и компенсации по тов'!C:C,"Возвраты"))</f>
        <v>0</v>
      </c>
      <c r="G138" s="10">
        <f>SUMIFS('Начисления и компенсации по тов'!H:H,'Начисления и компенсации по тов'!A:A,'Расшифровка отчёта'!B138,'Начисления и компенсации по тов'!D:D,"Возврат выручки")</f>
        <v>0</v>
      </c>
      <c r="H138" s="63">
        <f>-(SUMIFS('Начисления и компенсации по тов'!N:N,'Начисления и компенсации по тов'!A:A,'Расшифровка отчёта'!B138,'Начисления и компенсации по тов'!C:C,"Услуги доставки"))</f>
        <v>0</v>
      </c>
      <c r="I138" s="63">
        <f t="shared" si="14"/>
        <v>0</v>
      </c>
      <c r="J138" s="63">
        <f>-(SUMIFS('Начисления и компенсации по тов'!N:N,'Начисления и компенсации по тов'!A:A,'Расшифровка отчёта'!B138,'Начисления и компенсации по тов'!C:C,"Вознаграждение Ozon"))</f>
        <v>0</v>
      </c>
      <c r="K138" s="63">
        <f t="shared" si="15"/>
        <v>0</v>
      </c>
      <c r="L138" s="63">
        <f>-(SUMIFS('Начисления и компенсации по тов'!N:N,'Начисления и компенсации по тов'!A:A,'Расшифровка отчёта'!B138,'Начисления и компенсации по тов'!C:C,"Продвижение и реклама"))</f>
        <v>0</v>
      </c>
      <c r="M138" s="91">
        <f>IFERROR(INDEX(Реклама!B:B,MATCH('Расшифровка отчёта'!B138,Реклама!A:A,0)),0)</f>
        <v>0</v>
      </c>
      <c r="N138" s="91">
        <f>-(SUMIFS('Начисления и компенсации по тов'!N:N,'Начисления и компенсации по тов'!A:A,'Расшифровка отчёта'!B138,'Начисления и компенсации по тов'!C:C,"Услуги агентов"))</f>
        <v>0</v>
      </c>
      <c r="O138" s="68">
        <f t="shared" si="16"/>
        <v>0</v>
      </c>
      <c r="P138" s="18">
        <f t="shared" si="17"/>
        <v>0</v>
      </c>
      <c r="Q138" s="99">
        <f>IFERROR(INDEX(Себестоимость!B:B,MATCH('Расшифровка отчёта'!B138,Себестоимость!A:A,0)),0)</f>
        <v>0</v>
      </c>
      <c r="R138" s="99">
        <f t="shared" si="18"/>
        <v>0</v>
      </c>
      <c r="S138" s="95">
        <f t="shared" si="19"/>
        <v>0</v>
      </c>
      <c r="T138" s="95">
        <f t="shared" si="20"/>
        <v>0</v>
      </c>
    </row>
    <row r="139" spans="2:20" ht="15.75" customHeight="1" x14ac:dyDescent="0.3">
      <c r="B139" s="29" t="s">
        <v>438</v>
      </c>
      <c r="C139" s="90"/>
      <c r="D139" s="10">
        <f>SUMIFS('Начисления и компенсации по тов'!H:H,'Начисления и компенсации по тов'!A:A,'Расшифровка отчёта'!B139,'Начисления и компенсации по тов'!D:D,"Выручка")</f>
        <v>0</v>
      </c>
      <c r="E139" s="63">
        <f>SUMIFS('Начисления и компенсации по тов'!N:N,'Начисления и компенсации по тов'!A:A,'Расшифровка отчёта'!B415,'Начисления и компенсации по тов'!C:C,"Продажи")</f>
        <v>0</v>
      </c>
      <c r="F139" s="63">
        <f>-(SUMIFS('Начисления и компенсации по тов'!N:N,'Начисления и компенсации по тов'!A:A,'Расшифровка отчёта'!B415,'Начисления и компенсации по тов'!C:C,"Возвраты"))</f>
        <v>0</v>
      </c>
      <c r="G139" s="10">
        <f>SUMIFS('Начисления и компенсации по тов'!H:H,'Начисления и компенсации по тов'!A:A,'Расшифровка отчёта'!B139,'Начисления и компенсации по тов'!D:D,"Возврат выручки")</f>
        <v>0</v>
      </c>
      <c r="H139" s="63">
        <f>-(SUMIFS('Начисления и компенсации по тов'!N:N,'Начисления и компенсации по тов'!A:A,'Расшифровка отчёта'!B415,'Начисления и компенсации по тов'!C:C,"Услуги доставки"))</f>
        <v>0</v>
      </c>
      <c r="I139" s="63">
        <f t="shared" si="14"/>
        <v>0</v>
      </c>
      <c r="J139" s="63">
        <f>-(SUMIFS('Начисления и компенсации по тов'!N:N,'Начисления и компенсации по тов'!A:A,'Расшифровка отчёта'!B415,'Начисления и компенсации по тов'!C:C,"Вознаграждение Ozon"))</f>
        <v>0</v>
      </c>
      <c r="K139" s="63">
        <f t="shared" si="15"/>
        <v>0</v>
      </c>
      <c r="L139" s="63">
        <f>-(SUMIFS('Начисления и компенсации по тов'!N:N,'Начисления и компенсации по тов'!A:A,'Расшифровка отчёта'!B415,'Начисления и компенсации по тов'!C:C,"Продвижение и реклама"))</f>
        <v>0</v>
      </c>
      <c r="M139" s="91">
        <f>IFERROR(INDEX(Реклама!B:B,MATCH('Расшифровка отчёта'!B139,Реклама!A:A,0)),0)</f>
        <v>0</v>
      </c>
      <c r="N139" s="91">
        <f>-(SUMIFS('Начисления и компенсации по тов'!N:N,'Начисления и компенсации по тов'!A:A,'Расшифровка отчёта'!B415,'Начисления и компенсации по тов'!C:C,"Услуги агентов"))</f>
        <v>0</v>
      </c>
      <c r="O139" s="68">
        <f t="shared" si="16"/>
        <v>0</v>
      </c>
      <c r="P139" s="18">
        <f t="shared" si="17"/>
        <v>0</v>
      </c>
      <c r="Q139" s="99">
        <f>IFERROR(INDEX(Себестоимость!B:B,MATCH('Расшифровка отчёта'!B415,Себестоимость!A:A,0)),0)</f>
        <v>0</v>
      </c>
      <c r="R139" s="99">
        <f t="shared" si="18"/>
        <v>0</v>
      </c>
      <c r="S139" s="95">
        <f t="shared" si="19"/>
        <v>0</v>
      </c>
      <c r="T139" s="95">
        <f t="shared" si="20"/>
        <v>0</v>
      </c>
    </row>
    <row r="140" spans="2:20" ht="15.75" customHeight="1" x14ac:dyDescent="0.3">
      <c r="B140" s="37" t="s">
        <v>161</v>
      </c>
      <c r="C140" s="90" t="s">
        <v>136</v>
      </c>
      <c r="D140" s="10">
        <f>SUMIFS('Начисления и компенсации по тов'!H:H,'Начисления и компенсации по тов'!A:A,'Расшифровка отчёта'!B140,'Начисления и компенсации по тов'!D:D,"Выручка")</f>
        <v>0</v>
      </c>
      <c r="E140" s="63">
        <f>SUMIFS('Начисления и компенсации по тов'!N:N,'Начисления и компенсации по тов'!A:A,'Расшифровка отчёта'!B140,'Начисления и компенсации по тов'!C:C,"Продажи")</f>
        <v>0</v>
      </c>
      <c r="F140" s="63">
        <f>-(SUMIFS('Начисления и компенсации по тов'!N:N,'Начисления и компенсации по тов'!A:A,'Расшифровка отчёта'!B140,'Начисления и компенсации по тов'!C:C,"Возвраты"))</f>
        <v>0</v>
      </c>
      <c r="G140" s="10">
        <f>SUMIFS('Начисления и компенсации по тов'!H:H,'Начисления и компенсации по тов'!A:A,'Расшифровка отчёта'!B140,'Начисления и компенсации по тов'!D:D,"Возврат выручки")</f>
        <v>0</v>
      </c>
      <c r="H140" s="63">
        <f>-(SUMIFS('Начисления и компенсации по тов'!N:N,'Начисления и компенсации по тов'!A:A,'Расшифровка отчёта'!B140,'Начисления и компенсации по тов'!C:C,"Услуги доставки"))</f>
        <v>0</v>
      </c>
      <c r="I140" s="63">
        <f t="shared" si="14"/>
        <v>0</v>
      </c>
      <c r="J140" s="63">
        <f>-(SUMIFS('Начисления и компенсации по тов'!N:N,'Начисления и компенсации по тов'!A:A,'Расшифровка отчёта'!B140,'Начисления и компенсации по тов'!C:C,"Вознаграждение Ozon"))</f>
        <v>0</v>
      </c>
      <c r="K140" s="63">
        <f t="shared" si="15"/>
        <v>0</v>
      </c>
      <c r="L140" s="63">
        <f>-(SUMIFS('Начисления и компенсации по тов'!N:N,'Начисления и компенсации по тов'!A:A,'Расшифровка отчёта'!B140,'Начисления и компенсации по тов'!C:C,"Продвижение и реклама"))</f>
        <v>0</v>
      </c>
      <c r="M140" s="91">
        <f>IFERROR(INDEX(Реклама!B:B,MATCH('Расшифровка отчёта'!B140,Реклама!A:A,0)),0)</f>
        <v>0</v>
      </c>
      <c r="N140" s="91">
        <f>-(SUMIFS('Начисления и компенсации по тов'!N:N,'Начисления и компенсации по тов'!A:A,'Расшифровка отчёта'!B140,'Начисления и компенсации по тов'!C:C,"Услуги агентов"))</f>
        <v>0</v>
      </c>
      <c r="O140" s="68">
        <f t="shared" si="16"/>
        <v>0</v>
      </c>
      <c r="P140" s="18">
        <f t="shared" si="17"/>
        <v>0</v>
      </c>
      <c r="Q140" s="99">
        <f>IFERROR(INDEX(Себестоимость!B:B,MATCH('Расшифровка отчёта'!B140,Себестоимость!A:A,0)),0)</f>
        <v>0</v>
      </c>
      <c r="R140" s="99">
        <f t="shared" si="18"/>
        <v>0</v>
      </c>
      <c r="S140" s="95">
        <f t="shared" si="19"/>
        <v>0</v>
      </c>
      <c r="T140" s="95">
        <f t="shared" si="20"/>
        <v>0</v>
      </c>
    </row>
    <row r="141" spans="2:20" ht="15.75" customHeight="1" x14ac:dyDescent="0.3">
      <c r="B141" s="37" t="s">
        <v>162</v>
      </c>
      <c r="C141" s="90" t="s">
        <v>136</v>
      </c>
      <c r="D141" s="10">
        <f>SUMIFS('Начисления и компенсации по тов'!H:H,'Начисления и компенсации по тов'!A:A,'Расшифровка отчёта'!B141,'Начисления и компенсации по тов'!D:D,"Выручка")</f>
        <v>0</v>
      </c>
      <c r="E141" s="63">
        <f>SUMIFS('Начисления и компенсации по тов'!N:N,'Начисления и компенсации по тов'!A:A,'Расшифровка отчёта'!B141,'Начисления и компенсации по тов'!C:C,"Продажи")</f>
        <v>0</v>
      </c>
      <c r="F141" s="63">
        <f>-(SUMIFS('Начисления и компенсации по тов'!N:N,'Начисления и компенсации по тов'!A:A,'Расшифровка отчёта'!B141,'Начисления и компенсации по тов'!C:C,"Возвраты"))</f>
        <v>0</v>
      </c>
      <c r="G141" s="10">
        <f>SUMIFS('Начисления и компенсации по тов'!H:H,'Начисления и компенсации по тов'!A:A,'Расшифровка отчёта'!B141,'Начисления и компенсации по тов'!D:D,"Возврат выручки")</f>
        <v>0</v>
      </c>
      <c r="H141" s="63">
        <f>-(SUMIFS('Начисления и компенсации по тов'!N:N,'Начисления и компенсации по тов'!A:A,'Расшифровка отчёта'!B141,'Начисления и компенсации по тов'!C:C,"Услуги доставки"))</f>
        <v>0</v>
      </c>
      <c r="I141" s="63">
        <f t="shared" si="14"/>
        <v>0</v>
      </c>
      <c r="J141" s="63">
        <f>-(SUMIFS('Начисления и компенсации по тов'!N:N,'Начисления и компенсации по тов'!A:A,'Расшифровка отчёта'!B141,'Начисления и компенсации по тов'!C:C,"Вознаграждение Ozon"))</f>
        <v>0</v>
      </c>
      <c r="K141" s="63">
        <f t="shared" si="15"/>
        <v>0</v>
      </c>
      <c r="L141" s="63">
        <f>-(SUMIFS('Начисления и компенсации по тов'!N:N,'Начисления и компенсации по тов'!A:A,'Расшифровка отчёта'!B141,'Начисления и компенсации по тов'!C:C,"Продвижение и реклама"))</f>
        <v>0</v>
      </c>
      <c r="M141" s="91">
        <f>IFERROR(INDEX(Реклама!B:B,MATCH('Расшифровка отчёта'!B141,Реклама!A:A,0)),0)</f>
        <v>0</v>
      </c>
      <c r="N141" s="91">
        <f>-(SUMIFS('Начисления и компенсации по тов'!N:N,'Начисления и компенсации по тов'!A:A,'Расшифровка отчёта'!B141,'Начисления и компенсации по тов'!C:C,"Услуги агентов"))</f>
        <v>0</v>
      </c>
      <c r="O141" s="68">
        <f t="shared" si="16"/>
        <v>0</v>
      </c>
      <c r="P141" s="18">
        <f t="shared" si="17"/>
        <v>0</v>
      </c>
      <c r="Q141" s="99">
        <f>IFERROR(INDEX(Себестоимость!B:B,MATCH('Расшифровка отчёта'!B141,Себестоимость!A:A,0)),0)</f>
        <v>0</v>
      </c>
      <c r="R141" s="99">
        <f t="shared" si="18"/>
        <v>0</v>
      </c>
      <c r="S141" s="95">
        <f t="shared" si="19"/>
        <v>0</v>
      </c>
      <c r="T141" s="95">
        <f t="shared" si="20"/>
        <v>0</v>
      </c>
    </row>
    <row r="142" spans="2:20" ht="15.75" customHeight="1" x14ac:dyDescent="0.3">
      <c r="B142" s="37" t="s">
        <v>163</v>
      </c>
      <c r="C142" s="90" t="s">
        <v>136</v>
      </c>
      <c r="D142" s="10">
        <f>SUMIFS('Начисления и компенсации по тов'!H:H,'Начисления и компенсации по тов'!A:A,'Расшифровка отчёта'!B142,'Начисления и компенсации по тов'!D:D,"Выручка")</f>
        <v>0</v>
      </c>
      <c r="E142" s="63">
        <f>SUMIFS('Начисления и компенсации по тов'!N:N,'Начисления и компенсации по тов'!A:A,'Расшифровка отчёта'!B142,'Начисления и компенсации по тов'!C:C,"Продажи")</f>
        <v>0</v>
      </c>
      <c r="F142" s="63">
        <f>-(SUMIFS('Начисления и компенсации по тов'!N:N,'Начисления и компенсации по тов'!A:A,'Расшифровка отчёта'!B142,'Начисления и компенсации по тов'!C:C,"Возвраты"))</f>
        <v>0</v>
      </c>
      <c r="G142" s="10">
        <f>SUMIFS('Начисления и компенсации по тов'!H:H,'Начисления и компенсации по тов'!A:A,'Расшифровка отчёта'!B142,'Начисления и компенсации по тов'!D:D,"Возврат выручки")</f>
        <v>0</v>
      </c>
      <c r="H142" s="63">
        <f>-(SUMIFS('Начисления и компенсации по тов'!N:N,'Начисления и компенсации по тов'!A:A,'Расшифровка отчёта'!B142,'Начисления и компенсации по тов'!C:C,"Услуги доставки"))</f>
        <v>0</v>
      </c>
      <c r="I142" s="63">
        <f t="shared" si="14"/>
        <v>0</v>
      </c>
      <c r="J142" s="63">
        <f>-(SUMIFS('Начисления и компенсации по тов'!N:N,'Начисления и компенсации по тов'!A:A,'Расшифровка отчёта'!B142,'Начисления и компенсации по тов'!C:C,"Вознаграждение Ozon"))</f>
        <v>0</v>
      </c>
      <c r="K142" s="63">
        <f t="shared" si="15"/>
        <v>0</v>
      </c>
      <c r="L142" s="63">
        <f>-(SUMIFS('Начисления и компенсации по тов'!N:N,'Начисления и компенсации по тов'!A:A,'Расшифровка отчёта'!B142,'Начисления и компенсации по тов'!C:C,"Продвижение и реклама"))</f>
        <v>0</v>
      </c>
      <c r="M142" s="91">
        <f>IFERROR(INDEX(Реклама!B:B,MATCH('Расшифровка отчёта'!B142,Реклама!A:A,0)),0)</f>
        <v>0</v>
      </c>
      <c r="N142" s="91">
        <f>-(SUMIFS('Начисления и компенсации по тов'!N:N,'Начисления и компенсации по тов'!A:A,'Расшифровка отчёта'!B142,'Начисления и компенсации по тов'!C:C,"Услуги агентов"))</f>
        <v>0</v>
      </c>
      <c r="O142" s="68">
        <f t="shared" si="16"/>
        <v>0</v>
      </c>
      <c r="P142" s="18">
        <f t="shared" si="17"/>
        <v>0</v>
      </c>
      <c r="Q142" s="99">
        <f>IFERROR(INDEX(Себестоимость!B:B,MATCH('Расшифровка отчёта'!B142,Себестоимость!A:A,0)),0)</f>
        <v>0</v>
      </c>
      <c r="R142" s="99">
        <f t="shared" si="18"/>
        <v>0</v>
      </c>
      <c r="S142" s="95">
        <f t="shared" si="19"/>
        <v>0</v>
      </c>
      <c r="T142" s="95">
        <f t="shared" si="20"/>
        <v>0</v>
      </c>
    </row>
    <row r="143" spans="2:20" ht="15.75" customHeight="1" x14ac:dyDescent="0.3">
      <c r="B143" s="37" t="s">
        <v>164</v>
      </c>
      <c r="C143" s="90" t="s">
        <v>136</v>
      </c>
      <c r="D143" s="10">
        <f>SUMIFS('Начисления и компенсации по тов'!H:H,'Начисления и компенсации по тов'!A:A,'Расшифровка отчёта'!B143,'Начисления и компенсации по тов'!D:D,"Выручка")</f>
        <v>0</v>
      </c>
      <c r="E143" s="63">
        <f>SUMIFS('Начисления и компенсации по тов'!N:N,'Начисления и компенсации по тов'!A:A,'Расшифровка отчёта'!B143,'Начисления и компенсации по тов'!C:C,"Продажи")</f>
        <v>0</v>
      </c>
      <c r="F143" s="63">
        <f>-(SUMIFS('Начисления и компенсации по тов'!N:N,'Начисления и компенсации по тов'!A:A,'Расшифровка отчёта'!B143,'Начисления и компенсации по тов'!C:C,"Возвраты"))</f>
        <v>0</v>
      </c>
      <c r="G143" s="10">
        <f>SUMIFS('Начисления и компенсации по тов'!H:H,'Начисления и компенсации по тов'!A:A,'Расшифровка отчёта'!B143,'Начисления и компенсации по тов'!D:D,"Возврат выручки")</f>
        <v>0</v>
      </c>
      <c r="H143" s="63">
        <f>-(SUMIFS('Начисления и компенсации по тов'!N:N,'Начисления и компенсации по тов'!A:A,'Расшифровка отчёта'!B143,'Начисления и компенсации по тов'!C:C,"Услуги доставки"))</f>
        <v>0</v>
      </c>
      <c r="I143" s="63">
        <f t="shared" si="14"/>
        <v>0</v>
      </c>
      <c r="J143" s="63">
        <f>-(SUMIFS('Начисления и компенсации по тов'!N:N,'Начисления и компенсации по тов'!A:A,'Расшифровка отчёта'!B143,'Начисления и компенсации по тов'!C:C,"Вознаграждение Ozon"))</f>
        <v>0</v>
      </c>
      <c r="K143" s="63">
        <f t="shared" si="15"/>
        <v>0</v>
      </c>
      <c r="L143" s="63">
        <f>-(SUMIFS('Начисления и компенсации по тов'!N:N,'Начисления и компенсации по тов'!A:A,'Расшифровка отчёта'!B143,'Начисления и компенсации по тов'!C:C,"Продвижение и реклама"))</f>
        <v>0</v>
      </c>
      <c r="M143" s="91">
        <f>IFERROR(INDEX(Реклама!B:B,MATCH('Расшифровка отчёта'!B143,Реклама!A:A,0)),0)</f>
        <v>0</v>
      </c>
      <c r="N143" s="91">
        <f>-(SUMIFS('Начисления и компенсации по тов'!N:N,'Начисления и компенсации по тов'!A:A,'Расшифровка отчёта'!B143,'Начисления и компенсации по тов'!C:C,"Услуги агентов"))</f>
        <v>0</v>
      </c>
      <c r="O143" s="68">
        <f t="shared" si="16"/>
        <v>0</v>
      </c>
      <c r="P143" s="18">
        <f t="shared" si="17"/>
        <v>0</v>
      </c>
      <c r="Q143" s="99">
        <f>IFERROR(INDEX(Себестоимость!B:B,MATCH('Расшифровка отчёта'!B143,Себестоимость!A:A,0)),0)</f>
        <v>0</v>
      </c>
      <c r="R143" s="99">
        <f t="shared" si="18"/>
        <v>0</v>
      </c>
      <c r="S143" s="95">
        <f t="shared" si="19"/>
        <v>0</v>
      </c>
      <c r="T143" s="95">
        <f t="shared" si="20"/>
        <v>0</v>
      </c>
    </row>
    <row r="144" spans="2:20" ht="15.75" customHeight="1" x14ac:dyDescent="0.3">
      <c r="B144" s="37" t="s">
        <v>165</v>
      </c>
      <c r="C144" s="90" t="s">
        <v>136</v>
      </c>
      <c r="D144" s="10">
        <f>SUMIFS('Начисления и компенсации по тов'!H:H,'Начисления и компенсации по тов'!A:A,'Расшифровка отчёта'!B144,'Начисления и компенсации по тов'!D:D,"Выручка")</f>
        <v>0</v>
      </c>
      <c r="E144" s="63">
        <f>SUMIFS('Начисления и компенсации по тов'!N:N,'Начисления и компенсации по тов'!A:A,'Расшифровка отчёта'!B144,'Начисления и компенсации по тов'!C:C,"Продажи")</f>
        <v>0</v>
      </c>
      <c r="F144" s="63">
        <f>-(SUMIFS('Начисления и компенсации по тов'!N:N,'Начисления и компенсации по тов'!A:A,'Расшифровка отчёта'!B144,'Начисления и компенсации по тов'!C:C,"Возвраты"))</f>
        <v>0</v>
      </c>
      <c r="G144" s="10">
        <f>SUMIFS('Начисления и компенсации по тов'!H:H,'Начисления и компенсации по тов'!A:A,'Расшифровка отчёта'!B144,'Начисления и компенсации по тов'!D:D,"Возврат выручки")</f>
        <v>0</v>
      </c>
      <c r="H144" s="63">
        <f>-(SUMIFS('Начисления и компенсации по тов'!N:N,'Начисления и компенсации по тов'!A:A,'Расшифровка отчёта'!B144,'Начисления и компенсации по тов'!C:C,"Услуги доставки"))</f>
        <v>0</v>
      </c>
      <c r="I144" s="63">
        <f t="shared" si="14"/>
        <v>0</v>
      </c>
      <c r="J144" s="63">
        <f>-(SUMIFS('Начисления и компенсации по тов'!N:N,'Начисления и компенсации по тов'!A:A,'Расшифровка отчёта'!B144,'Начисления и компенсации по тов'!C:C,"Вознаграждение Ozon"))</f>
        <v>0</v>
      </c>
      <c r="K144" s="63">
        <f t="shared" si="15"/>
        <v>0</v>
      </c>
      <c r="L144" s="63">
        <f>-(SUMIFS('Начисления и компенсации по тов'!N:N,'Начисления и компенсации по тов'!A:A,'Расшифровка отчёта'!B144,'Начисления и компенсации по тов'!C:C,"Продвижение и реклама"))</f>
        <v>0</v>
      </c>
      <c r="M144" s="91">
        <f>IFERROR(INDEX(Реклама!B:B,MATCH('Расшифровка отчёта'!B144,Реклама!A:A,0)),0)</f>
        <v>0</v>
      </c>
      <c r="N144" s="91">
        <f>-(SUMIFS('Начисления и компенсации по тов'!N:N,'Начисления и компенсации по тов'!A:A,'Расшифровка отчёта'!B144,'Начисления и компенсации по тов'!C:C,"Услуги агентов"))</f>
        <v>0</v>
      </c>
      <c r="O144" s="68">
        <f t="shared" si="16"/>
        <v>0</v>
      </c>
      <c r="P144" s="18">
        <f t="shared" si="17"/>
        <v>0</v>
      </c>
      <c r="Q144" s="99">
        <f>IFERROR(INDEX(Себестоимость!B:B,MATCH('Расшифровка отчёта'!B144,Себестоимость!A:A,0)),0)</f>
        <v>0</v>
      </c>
      <c r="R144" s="99">
        <f t="shared" si="18"/>
        <v>0</v>
      </c>
      <c r="S144" s="95">
        <f t="shared" si="19"/>
        <v>0</v>
      </c>
      <c r="T144" s="95">
        <f t="shared" si="20"/>
        <v>0</v>
      </c>
    </row>
    <row r="145" spans="2:20" ht="15.75" customHeight="1" x14ac:dyDescent="0.3">
      <c r="B145" s="37" t="s">
        <v>166</v>
      </c>
      <c r="C145" s="90" t="s">
        <v>136</v>
      </c>
      <c r="D145" s="10">
        <f>SUMIFS('Начисления и компенсации по тов'!H:H,'Начисления и компенсации по тов'!A:A,'Расшифровка отчёта'!B145,'Начисления и компенсации по тов'!D:D,"Выручка")</f>
        <v>0</v>
      </c>
      <c r="E145" s="63">
        <f>SUMIFS('Начисления и компенсации по тов'!N:N,'Начисления и компенсации по тов'!A:A,'Расшифровка отчёта'!B145,'Начисления и компенсации по тов'!C:C,"Продажи")</f>
        <v>0</v>
      </c>
      <c r="F145" s="63">
        <f>-(SUMIFS('Начисления и компенсации по тов'!N:N,'Начисления и компенсации по тов'!A:A,'Расшифровка отчёта'!B145,'Начисления и компенсации по тов'!C:C,"Возвраты"))</f>
        <v>0</v>
      </c>
      <c r="G145" s="10">
        <f>SUMIFS('Начисления и компенсации по тов'!H:H,'Начисления и компенсации по тов'!A:A,'Расшифровка отчёта'!B145,'Начисления и компенсации по тов'!D:D,"Возврат выручки")</f>
        <v>0</v>
      </c>
      <c r="H145" s="63">
        <f>-(SUMIFS('Начисления и компенсации по тов'!N:N,'Начисления и компенсации по тов'!A:A,'Расшифровка отчёта'!B145,'Начисления и компенсации по тов'!C:C,"Услуги доставки"))</f>
        <v>0</v>
      </c>
      <c r="I145" s="63">
        <f t="shared" si="14"/>
        <v>0</v>
      </c>
      <c r="J145" s="63">
        <f>-(SUMIFS('Начисления и компенсации по тов'!N:N,'Начисления и компенсации по тов'!A:A,'Расшифровка отчёта'!B145,'Начисления и компенсации по тов'!C:C,"Вознаграждение Ozon"))</f>
        <v>0</v>
      </c>
      <c r="K145" s="63">
        <f t="shared" si="15"/>
        <v>0</v>
      </c>
      <c r="L145" s="63">
        <f>-(SUMIFS('Начисления и компенсации по тов'!N:N,'Начисления и компенсации по тов'!A:A,'Расшифровка отчёта'!B145,'Начисления и компенсации по тов'!C:C,"Продвижение и реклама"))</f>
        <v>0</v>
      </c>
      <c r="M145" s="91">
        <f>IFERROR(INDEX(Реклама!B:B,MATCH('Расшифровка отчёта'!B145,Реклама!A:A,0)),0)</f>
        <v>0</v>
      </c>
      <c r="N145" s="91">
        <f>-(SUMIFS('Начисления и компенсации по тов'!N:N,'Начисления и компенсации по тов'!A:A,'Расшифровка отчёта'!B145,'Начисления и компенсации по тов'!C:C,"Услуги агентов"))</f>
        <v>0</v>
      </c>
      <c r="O145" s="68">
        <f t="shared" si="16"/>
        <v>0</v>
      </c>
      <c r="P145" s="18">
        <f t="shared" si="17"/>
        <v>0</v>
      </c>
      <c r="Q145" s="99">
        <f>IFERROR(INDEX(Себестоимость!B:B,MATCH('Расшифровка отчёта'!B145,Себестоимость!A:A,0)),0)</f>
        <v>0</v>
      </c>
      <c r="R145" s="99">
        <f t="shared" si="18"/>
        <v>0</v>
      </c>
      <c r="S145" s="95">
        <f t="shared" si="19"/>
        <v>0</v>
      </c>
      <c r="T145" s="95">
        <f t="shared" si="20"/>
        <v>0</v>
      </c>
    </row>
    <row r="146" spans="2:20" ht="15.75" customHeight="1" x14ac:dyDescent="0.3">
      <c r="B146" s="37" t="s">
        <v>167</v>
      </c>
      <c r="C146" s="90" t="s">
        <v>136</v>
      </c>
      <c r="D146" s="10">
        <f>SUMIFS('Начисления и компенсации по тов'!H:H,'Начисления и компенсации по тов'!A:A,'Расшифровка отчёта'!B146,'Начисления и компенсации по тов'!D:D,"Выручка")</f>
        <v>0</v>
      </c>
      <c r="E146" s="63">
        <f>SUMIFS('Начисления и компенсации по тов'!N:N,'Начисления и компенсации по тов'!A:A,'Расшифровка отчёта'!B146,'Начисления и компенсации по тов'!C:C,"Продажи")</f>
        <v>0</v>
      </c>
      <c r="F146" s="63">
        <f>-(SUMIFS('Начисления и компенсации по тов'!N:N,'Начисления и компенсации по тов'!A:A,'Расшифровка отчёта'!B146,'Начисления и компенсации по тов'!C:C,"Возвраты"))</f>
        <v>0</v>
      </c>
      <c r="G146" s="10">
        <f>SUMIFS('Начисления и компенсации по тов'!H:H,'Начисления и компенсации по тов'!A:A,'Расшифровка отчёта'!B146,'Начисления и компенсации по тов'!D:D,"Возврат выручки")</f>
        <v>0</v>
      </c>
      <c r="H146" s="63">
        <f>-(SUMIFS('Начисления и компенсации по тов'!N:N,'Начисления и компенсации по тов'!A:A,'Расшифровка отчёта'!B146,'Начисления и компенсации по тов'!C:C,"Услуги доставки"))</f>
        <v>0</v>
      </c>
      <c r="I146" s="63">
        <f t="shared" si="14"/>
        <v>0</v>
      </c>
      <c r="J146" s="63">
        <f>-(SUMIFS('Начисления и компенсации по тов'!N:N,'Начисления и компенсации по тов'!A:A,'Расшифровка отчёта'!B146,'Начисления и компенсации по тов'!C:C,"Вознаграждение Ozon"))</f>
        <v>0</v>
      </c>
      <c r="K146" s="63">
        <f t="shared" si="15"/>
        <v>0</v>
      </c>
      <c r="L146" s="63">
        <f>-(SUMIFS('Начисления и компенсации по тов'!N:N,'Начисления и компенсации по тов'!A:A,'Расшифровка отчёта'!B146,'Начисления и компенсации по тов'!C:C,"Продвижение и реклама"))</f>
        <v>0</v>
      </c>
      <c r="M146" s="91">
        <f>IFERROR(INDEX(Реклама!B:B,MATCH('Расшифровка отчёта'!B146,Реклама!A:A,0)),0)</f>
        <v>0</v>
      </c>
      <c r="N146" s="91">
        <f>-(SUMIFS('Начисления и компенсации по тов'!N:N,'Начисления и компенсации по тов'!A:A,'Расшифровка отчёта'!B146,'Начисления и компенсации по тов'!C:C,"Услуги агентов"))</f>
        <v>0</v>
      </c>
      <c r="O146" s="68">
        <f t="shared" si="16"/>
        <v>0</v>
      </c>
      <c r="P146" s="18">
        <f t="shared" si="17"/>
        <v>0</v>
      </c>
      <c r="Q146" s="99">
        <f>IFERROR(INDEX(Себестоимость!B:B,MATCH('Расшифровка отчёта'!B146,Себестоимость!A:A,0)),0)</f>
        <v>0</v>
      </c>
      <c r="R146" s="99">
        <f t="shared" si="18"/>
        <v>0</v>
      </c>
      <c r="S146" s="95">
        <f t="shared" si="19"/>
        <v>0</v>
      </c>
      <c r="T146" s="95">
        <f t="shared" si="20"/>
        <v>0</v>
      </c>
    </row>
    <row r="147" spans="2:20" ht="15.75" customHeight="1" x14ac:dyDescent="0.3">
      <c r="B147" s="37" t="s">
        <v>168</v>
      </c>
      <c r="C147" s="90" t="s">
        <v>136</v>
      </c>
      <c r="D147" s="10">
        <f>SUMIFS('Начисления и компенсации по тов'!H:H,'Начисления и компенсации по тов'!A:A,'Расшифровка отчёта'!B147,'Начисления и компенсации по тов'!D:D,"Выручка")</f>
        <v>0</v>
      </c>
      <c r="E147" s="63">
        <f>SUMIFS('Начисления и компенсации по тов'!N:N,'Начисления и компенсации по тов'!A:A,'Расшифровка отчёта'!B147,'Начисления и компенсации по тов'!C:C,"Продажи")</f>
        <v>0</v>
      </c>
      <c r="F147" s="63">
        <f>-(SUMIFS('Начисления и компенсации по тов'!N:N,'Начисления и компенсации по тов'!A:A,'Расшифровка отчёта'!B147,'Начисления и компенсации по тов'!C:C,"Возвраты"))</f>
        <v>0</v>
      </c>
      <c r="G147" s="10">
        <f>SUMIFS('Начисления и компенсации по тов'!H:H,'Начисления и компенсации по тов'!A:A,'Расшифровка отчёта'!B147,'Начисления и компенсации по тов'!D:D,"Возврат выручки")</f>
        <v>0</v>
      </c>
      <c r="H147" s="63">
        <f>-(SUMIFS('Начисления и компенсации по тов'!N:N,'Начисления и компенсации по тов'!A:A,'Расшифровка отчёта'!B147,'Начисления и компенсации по тов'!C:C,"Услуги доставки"))</f>
        <v>0</v>
      </c>
      <c r="I147" s="63">
        <f t="shared" si="14"/>
        <v>0</v>
      </c>
      <c r="J147" s="63">
        <f>-(SUMIFS('Начисления и компенсации по тов'!N:N,'Начисления и компенсации по тов'!A:A,'Расшифровка отчёта'!B147,'Начисления и компенсации по тов'!C:C,"Вознаграждение Ozon"))</f>
        <v>0</v>
      </c>
      <c r="K147" s="63">
        <f t="shared" si="15"/>
        <v>0</v>
      </c>
      <c r="L147" s="63">
        <f>-(SUMIFS('Начисления и компенсации по тов'!N:N,'Начисления и компенсации по тов'!A:A,'Расшифровка отчёта'!B147,'Начисления и компенсации по тов'!C:C,"Продвижение и реклама"))</f>
        <v>0</v>
      </c>
      <c r="M147" s="91">
        <f>IFERROR(INDEX(Реклама!B:B,MATCH('Расшифровка отчёта'!B147,Реклама!A:A,0)),0)</f>
        <v>0</v>
      </c>
      <c r="N147" s="91">
        <f>-(SUMIFS('Начисления и компенсации по тов'!N:N,'Начисления и компенсации по тов'!A:A,'Расшифровка отчёта'!B147,'Начисления и компенсации по тов'!C:C,"Услуги агентов"))</f>
        <v>0</v>
      </c>
      <c r="O147" s="68">
        <f t="shared" si="16"/>
        <v>0</v>
      </c>
      <c r="P147" s="18">
        <f t="shared" si="17"/>
        <v>0</v>
      </c>
      <c r="Q147" s="99">
        <f>IFERROR(INDEX(Себестоимость!B:B,MATCH('Расшифровка отчёта'!B147,Себестоимость!A:A,0)),0)</f>
        <v>0</v>
      </c>
      <c r="R147" s="99">
        <f t="shared" si="18"/>
        <v>0</v>
      </c>
      <c r="S147" s="95">
        <f t="shared" si="19"/>
        <v>0</v>
      </c>
      <c r="T147" s="95">
        <f t="shared" si="20"/>
        <v>0</v>
      </c>
    </row>
    <row r="148" spans="2:20" ht="15.75" customHeight="1" x14ac:dyDescent="0.3">
      <c r="B148" s="37" t="s">
        <v>169</v>
      </c>
      <c r="C148" s="90" t="s">
        <v>136</v>
      </c>
      <c r="D148" s="10">
        <f>SUMIFS('Начисления и компенсации по тов'!H:H,'Начисления и компенсации по тов'!A:A,'Расшифровка отчёта'!B148,'Начисления и компенсации по тов'!D:D,"Выручка")</f>
        <v>0</v>
      </c>
      <c r="E148" s="63">
        <f>SUMIFS('Начисления и компенсации по тов'!N:N,'Начисления и компенсации по тов'!A:A,'Расшифровка отчёта'!B148,'Начисления и компенсации по тов'!C:C,"Продажи")</f>
        <v>0</v>
      </c>
      <c r="F148" s="63">
        <f>-(SUMIFS('Начисления и компенсации по тов'!N:N,'Начисления и компенсации по тов'!A:A,'Расшифровка отчёта'!B148,'Начисления и компенсации по тов'!C:C,"Возвраты"))</f>
        <v>0</v>
      </c>
      <c r="G148" s="10">
        <f>SUMIFS('Начисления и компенсации по тов'!H:H,'Начисления и компенсации по тов'!A:A,'Расшифровка отчёта'!B148,'Начисления и компенсации по тов'!D:D,"Возврат выручки")</f>
        <v>0</v>
      </c>
      <c r="H148" s="63">
        <f>-(SUMIFS('Начисления и компенсации по тов'!N:N,'Начисления и компенсации по тов'!A:A,'Расшифровка отчёта'!B148,'Начисления и компенсации по тов'!C:C,"Услуги доставки"))</f>
        <v>0</v>
      </c>
      <c r="I148" s="63">
        <f t="shared" si="14"/>
        <v>0</v>
      </c>
      <c r="J148" s="63">
        <f>-(SUMIFS('Начисления и компенсации по тов'!N:N,'Начисления и компенсации по тов'!A:A,'Расшифровка отчёта'!B148,'Начисления и компенсации по тов'!C:C,"Вознаграждение Ozon"))</f>
        <v>0</v>
      </c>
      <c r="K148" s="63">
        <f t="shared" si="15"/>
        <v>0</v>
      </c>
      <c r="L148" s="63">
        <f>-(SUMIFS('Начисления и компенсации по тов'!N:N,'Начисления и компенсации по тов'!A:A,'Расшифровка отчёта'!B148,'Начисления и компенсации по тов'!C:C,"Продвижение и реклама"))</f>
        <v>0</v>
      </c>
      <c r="M148" s="91">
        <f>IFERROR(INDEX(Реклама!B:B,MATCH('Расшифровка отчёта'!B148,Реклама!A:A,0)),0)</f>
        <v>0</v>
      </c>
      <c r="N148" s="91">
        <f>-(SUMIFS('Начисления и компенсации по тов'!N:N,'Начисления и компенсации по тов'!A:A,'Расшифровка отчёта'!B148,'Начисления и компенсации по тов'!C:C,"Услуги агентов"))</f>
        <v>0</v>
      </c>
      <c r="O148" s="68">
        <f t="shared" si="16"/>
        <v>0</v>
      </c>
      <c r="P148" s="18">
        <f t="shared" si="17"/>
        <v>0</v>
      </c>
      <c r="Q148" s="99">
        <f>IFERROR(INDEX(Себестоимость!B:B,MATCH('Расшифровка отчёта'!B148,Себестоимость!A:A,0)),0)</f>
        <v>0</v>
      </c>
      <c r="R148" s="99">
        <f t="shared" si="18"/>
        <v>0</v>
      </c>
      <c r="S148" s="95">
        <f t="shared" si="19"/>
        <v>0</v>
      </c>
      <c r="T148" s="95">
        <f t="shared" si="20"/>
        <v>0</v>
      </c>
    </row>
    <row r="149" spans="2:20" ht="15.75" customHeight="1" x14ac:dyDescent="0.3">
      <c r="B149" s="37" t="s">
        <v>170</v>
      </c>
      <c r="C149" s="90" t="s">
        <v>136</v>
      </c>
      <c r="D149" s="10">
        <f>SUMIFS('Начисления и компенсации по тов'!H:H,'Начисления и компенсации по тов'!A:A,'Расшифровка отчёта'!B149,'Начисления и компенсации по тов'!D:D,"Выручка")</f>
        <v>0</v>
      </c>
      <c r="E149" s="63">
        <f>SUMIFS('Начисления и компенсации по тов'!N:N,'Начисления и компенсации по тов'!A:A,'Расшифровка отчёта'!B149,'Начисления и компенсации по тов'!C:C,"Продажи")</f>
        <v>0</v>
      </c>
      <c r="F149" s="63">
        <f>-(SUMIFS('Начисления и компенсации по тов'!N:N,'Начисления и компенсации по тов'!A:A,'Расшифровка отчёта'!B149,'Начисления и компенсации по тов'!C:C,"Возвраты"))</f>
        <v>0</v>
      </c>
      <c r="G149" s="10">
        <f>SUMIFS('Начисления и компенсации по тов'!H:H,'Начисления и компенсации по тов'!A:A,'Расшифровка отчёта'!B149,'Начисления и компенсации по тов'!D:D,"Возврат выручки")</f>
        <v>0</v>
      </c>
      <c r="H149" s="63">
        <f>-(SUMIFS('Начисления и компенсации по тов'!N:N,'Начисления и компенсации по тов'!A:A,'Расшифровка отчёта'!B149,'Начисления и компенсации по тов'!C:C,"Услуги доставки"))</f>
        <v>0</v>
      </c>
      <c r="I149" s="63">
        <f t="shared" si="14"/>
        <v>0</v>
      </c>
      <c r="J149" s="63">
        <f>-(SUMIFS('Начисления и компенсации по тов'!N:N,'Начисления и компенсации по тов'!A:A,'Расшифровка отчёта'!B149,'Начисления и компенсации по тов'!C:C,"Вознаграждение Ozon"))</f>
        <v>0</v>
      </c>
      <c r="K149" s="63">
        <f t="shared" si="15"/>
        <v>0</v>
      </c>
      <c r="L149" s="63">
        <f>-(SUMIFS('Начисления и компенсации по тов'!N:N,'Начисления и компенсации по тов'!A:A,'Расшифровка отчёта'!B149,'Начисления и компенсации по тов'!C:C,"Продвижение и реклама"))</f>
        <v>0</v>
      </c>
      <c r="M149" s="91">
        <f>IFERROR(INDEX(Реклама!B:B,MATCH('Расшифровка отчёта'!B149,Реклама!A:A,0)),0)</f>
        <v>0</v>
      </c>
      <c r="N149" s="91">
        <f>-(SUMIFS('Начисления и компенсации по тов'!N:N,'Начисления и компенсации по тов'!A:A,'Расшифровка отчёта'!B149,'Начисления и компенсации по тов'!C:C,"Услуги агентов"))</f>
        <v>0</v>
      </c>
      <c r="O149" s="68">
        <f t="shared" si="16"/>
        <v>0</v>
      </c>
      <c r="P149" s="18">
        <f t="shared" si="17"/>
        <v>0</v>
      </c>
      <c r="Q149" s="99">
        <f>IFERROR(INDEX(Себестоимость!B:B,MATCH('Расшифровка отчёта'!B149,Себестоимость!A:A,0)),0)</f>
        <v>0</v>
      </c>
      <c r="R149" s="99">
        <f t="shared" si="18"/>
        <v>0</v>
      </c>
      <c r="S149" s="95">
        <f t="shared" si="19"/>
        <v>0</v>
      </c>
      <c r="T149" s="95">
        <f t="shared" si="20"/>
        <v>0</v>
      </c>
    </row>
    <row r="150" spans="2:20" ht="15.75" customHeight="1" x14ac:dyDescent="0.3">
      <c r="B150" s="37" t="s">
        <v>171</v>
      </c>
      <c r="C150" s="90" t="s">
        <v>136</v>
      </c>
      <c r="D150" s="10">
        <f>SUMIFS('Начисления и компенсации по тов'!H:H,'Начисления и компенсации по тов'!A:A,'Расшифровка отчёта'!B150,'Начисления и компенсации по тов'!D:D,"Выручка")</f>
        <v>0</v>
      </c>
      <c r="E150" s="63">
        <f>SUMIFS('Начисления и компенсации по тов'!N:N,'Начисления и компенсации по тов'!A:A,'Расшифровка отчёта'!B150,'Начисления и компенсации по тов'!C:C,"Продажи")</f>
        <v>0</v>
      </c>
      <c r="F150" s="63">
        <f>-(SUMIFS('Начисления и компенсации по тов'!N:N,'Начисления и компенсации по тов'!A:A,'Расшифровка отчёта'!B150,'Начисления и компенсации по тов'!C:C,"Возвраты"))</f>
        <v>0</v>
      </c>
      <c r="G150" s="10">
        <f>SUMIFS('Начисления и компенсации по тов'!H:H,'Начисления и компенсации по тов'!A:A,'Расшифровка отчёта'!B150,'Начисления и компенсации по тов'!D:D,"Возврат выручки")</f>
        <v>0</v>
      </c>
      <c r="H150" s="63">
        <f>-(SUMIFS('Начисления и компенсации по тов'!N:N,'Начисления и компенсации по тов'!A:A,'Расшифровка отчёта'!B150,'Начисления и компенсации по тов'!C:C,"Услуги доставки"))</f>
        <v>0</v>
      </c>
      <c r="I150" s="63">
        <f t="shared" si="14"/>
        <v>0</v>
      </c>
      <c r="J150" s="63">
        <f>-(SUMIFS('Начисления и компенсации по тов'!N:N,'Начисления и компенсации по тов'!A:A,'Расшифровка отчёта'!B150,'Начисления и компенсации по тов'!C:C,"Вознаграждение Ozon"))</f>
        <v>0</v>
      </c>
      <c r="K150" s="63">
        <f t="shared" si="15"/>
        <v>0</v>
      </c>
      <c r="L150" s="63">
        <f>-(SUMIFS('Начисления и компенсации по тов'!N:N,'Начисления и компенсации по тов'!A:A,'Расшифровка отчёта'!B150,'Начисления и компенсации по тов'!C:C,"Продвижение и реклама"))</f>
        <v>0</v>
      </c>
      <c r="M150" s="91">
        <f>IFERROR(INDEX(Реклама!B:B,MATCH('Расшифровка отчёта'!B150,Реклама!A:A,0)),0)</f>
        <v>0</v>
      </c>
      <c r="N150" s="91">
        <f>-(SUMIFS('Начисления и компенсации по тов'!N:N,'Начисления и компенсации по тов'!A:A,'Расшифровка отчёта'!B150,'Начисления и компенсации по тов'!C:C,"Услуги агентов"))</f>
        <v>0</v>
      </c>
      <c r="O150" s="68">
        <f t="shared" si="16"/>
        <v>0</v>
      </c>
      <c r="P150" s="18">
        <f t="shared" si="17"/>
        <v>0</v>
      </c>
      <c r="Q150" s="99">
        <f>IFERROR(INDEX(Себестоимость!B:B,MATCH('Расшифровка отчёта'!B150,Себестоимость!A:A,0)),0)</f>
        <v>0</v>
      </c>
      <c r="R150" s="99">
        <f t="shared" si="18"/>
        <v>0</v>
      </c>
      <c r="S150" s="95">
        <f t="shared" si="19"/>
        <v>0</v>
      </c>
      <c r="T150" s="95">
        <f t="shared" si="20"/>
        <v>0</v>
      </c>
    </row>
    <row r="151" spans="2:20" ht="15.75" customHeight="1" x14ac:dyDescent="0.3">
      <c r="B151" s="37" t="s">
        <v>172</v>
      </c>
      <c r="C151" s="90" t="s">
        <v>136</v>
      </c>
      <c r="D151" s="10">
        <f>SUMIFS('Начисления и компенсации по тов'!H:H,'Начисления и компенсации по тов'!A:A,'Расшифровка отчёта'!B151,'Начисления и компенсации по тов'!D:D,"Выручка")</f>
        <v>0</v>
      </c>
      <c r="E151" s="63">
        <f>SUMIFS('Начисления и компенсации по тов'!N:N,'Начисления и компенсации по тов'!A:A,'Расшифровка отчёта'!B151,'Начисления и компенсации по тов'!C:C,"Продажи")</f>
        <v>0</v>
      </c>
      <c r="F151" s="63">
        <f>-(SUMIFS('Начисления и компенсации по тов'!N:N,'Начисления и компенсации по тов'!A:A,'Расшифровка отчёта'!B151,'Начисления и компенсации по тов'!C:C,"Возвраты"))</f>
        <v>0</v>
      </c>
      <c r="G151" s="10">
        <f>SUMIFS('Начисления и компенсации по тов'!H:H,'Начисления и компенсации по тов'!A:A,'Расшифровка отчёта'!B151,'Начисления и компенсации по тов'!D:D,"Возврат выручки")</f>
        <v>0</v>
      </c>
      <c r="H151" s="63">
        <f>-(SUMIFS('Начисления и компенсации по тов'!N:N,'Начисления и компенсации по тов'!A:A,'Расшифровка отчёта'!B151,'Начисления и компенсации по тов'!C:C,"Услуги доставки"))</f>
        <v>0</v>
      </c>
      <c r="I151" s="63">
        <f t="shared" si="14"/>
        <v>0</v>
      </c>
      <c r="J151" s="63">
        <f>-(SUMIFS('Начисления и компенсации по тов'!N:N,'Начисления и компенсации по тов'!A:A,'Расшифровка отчёта'!B151,'Начисления и компенсации по тов'!C:C,"Вознаграждение Ozon"))</f>
        <v>0</v>
      </c>
      <c r="K151" s="63">
        <f t="shared" si="15"/>
        <v>0</v>
      </c>
      <c r="L151" s="63">
        <f>-(SUMIFS('Начисления и компенсации по тов'!N:N,'Начисления и компенсации по тов'!A:A,'Расшифровка отчёта'!B151,'Начисления и компенсации по тов'!C:C,"Продвижение и реклама"))</f>
        <v>0</v>
      </c>
      <c r="M151" s="91">
        <f>IFERROR(INDEX(Реклама!B:B,MATCH('Расшифровка отчёта'!B151,Реклама!A:A,0)),0)</f>
        <v>0</v>
      </c>
      <c r="N151" s="91">
        <f>-(SUMIFS('Начисления и компенсации по тов'!N:N,'Начисления и компенсации по тов'!A:A,'Расшифровка отчёта'!B151,'Начисления и компенсации по тов'!C:C,"Услуги агентов"))</f>
        <v>0</v>
      </c>
      <c r="O151" s="68">
        <f t="shared" si="16"/>
        <v>0</v>
      </c>
      <c r="P151" s="18">
        <f t="shared" si="17"/>
        <v>0</v>
      </c>
      <c r="Q151" s="99">
        <f>IFERROR(INDEX(Себестоимость!B:B,MATCH('Расшифровка отчёта'!B151,Себестоимость!A:A,0)),0)</f>
        <v>0</v>
      </c>
      <c r="R151" s="99">
        <f t="shared" si="18"/>
        <v>0</v>
      </c>
      <c r="S151" s="95">
        <f t="shared" si="19"/>
        <v>0</v>
      </c>
      <c r="T151" s="95">
        <f t="shared" si="20"/>
        <v>0</v>
      </c>
    </row>
    <row r="152" spans="2:20" ht="15.75" customHeight="1" x14ac:dyDescent="0.3">
      <c r="B152" s="37" t="s">
        <v>173</v>
      </c>
      <c r="C152" s="90" t="s">
        <v>136</v>
      </c>
      <c r="D152" s="10">
        <f>SUMIFS('Начисления и компенсации по тов'!H:H,'Начисления и компенсации по тов'!A:A,'Расшифровка отчёта'!B152,'Начисления и компенсации по тов'!D:D,"Выручка")</f>
        <v>0</v>
      </c>
      <c r="E152" s="63">
        <f>SUMIFS('Начисления и компенсации по тов'!N:N,'Начисления и компенсации по тов'!A:A,'Расшифровка отчёта'!B152,'Начисления и компенсации по тов'!C:C,"Продажи")</f>
        <v>0</v>
      </c>
      <c r="F152" s="63">
        <f>-(SUMIFS('Начисления и компенсации по тов'!N:N,'Начисления и компенсации по тов'!A:A,'Расшифровка отчёта'!B152,'Начисления и компенсации по тов'!C:C,"Возвраты"))</f>
        <v>0</v>
      </c>
      <c r="G152" s="10">
        <f>SUMIFS('Начисления и компенсации по тов'!H:H,'Начисления и компенсации по тов'!A:A,'Расшифровка отчёта'!B152,'Начисления и компенсации по тов'!D:D,"Возврат выручки")</f>
        <v>0</v>
      </c>
      <c r="H152" s="63">
        <f>-(SUMIFS('Начисления и компенсации по тов'!N:N,'Начисления и компенсации по тов'!A:A,'Расшифровка отчёта'!B152,'Начисления и компенсации по тов'!C:C,"Услуги доставки"))</f>
        <v>0</v>
      </c>
      <c r="I152" s="63">
        <f t="shared" si="14"/>
        <v>0</v>
      </c>
      <c r="J152" s="63">
        <f>-(SUMIFS('Начисления и компенсации по тов'!N:N,'Начисления и компенсации по тов'!A:A,'Расшифровка отчёта'!B152,'Начисления и компенсации по тов'!C:C,"Вознаграждение Ozon"))</f>
        <v>0</v>
      </c>
      <c r="K152" s="63">
        <f t="shared" si="15"/>
        <v>0</v>
      </c>
      <c r="L152" s="63">
        <f>-(SUMIFS('Начисления и компенсации по тов'!N:N,'Начисления и компенсации по тов'!A:A,'Расшифровка отчёта'!B152,'Начисления и компенсации по тов'!C:C,"Продвижение и реклама"))</f>
        <v>0</v>
      </c>
      <c r="M152" s="91">
        <f>IFERROR(INDEX(Реклама!B:B,MATCH('Расшифровка отчёта'!B152,Реклама!A:A,0)),0)</f>
        <v>0</v>
      </c>
      <c r="N152" s="91">
        <f>-(SUMIFS('Начисления и компенсации по тов'!N:N,'Начисления и компенсации по тов'!A:A,'Расшифровка отчёта'!B152,'Начисления и компенсации по тов'!C:C,"Услуги агентов"))</f>
        <v>0</v>
      </c>
      <c r="O152" s="68">
        <f t="shared" si="16"/>
        <v>0</v>
      </c>
      <c r="P152" s="18">
        <f t="shared" si="17"/>
        <v>0</v>
      </c>
      <c r="Q152" s="99">
        <f>IFERROR(INDEX(Себестоимость!B:B,MATCH('Расшифровка отчёта'!B152,Себестоимость!A:A,0)),0)</f>
        <v>0</v>
      </c>
      <c r="R152" s="99">
        <f t="shared" si="18"/>
        <v>0</v>
      </c>
      <c r="S152" s="95">
        <f t="shared" si="19"/>
        <v>0</v>
      </c>
      <c r="T152" s="95">
        <f t="shared" si="20"/>
        <v>0</v>
      </c>
    </row>
    <row r="153" spans="2:20" ht="15.75" customHeight="1" x14ac:dyDescent="0.3">
      <c r="B153" s="37" t="s">
        <v>174</v>
      </c>
      <c r="C153" s="90" t="s">
        <v>136</v>
      </c>
      <c r="D153" s="10">
        <f>SUMIFS('Начисления и компенсации по тов'!H:H,'Начисления и компенсации по тов'!A:A,'Расшифровка отчёта'!B153,'Начисления и компенсации по тов'!D:D,"Выручка")</f>
        <v>0</v>
      </c>
      <c r="E153" s="63">
        <f>SUMIFS('Начисления и компенсации по тов'!N:N,'Начисления и компенсации по тов'!A:A,'Расшифровка отчёта'!B153,'Начисления и компенсации по тов'!C:C,"Продажи")</f>
        <v>0</v>
      </c>
      <c r="F153" s="63">
        <f>-(SUMIFS('Начисления и компенсации по тов'!N:N,'Начисления и компенсации по тов'!A:A,'Расшифровка отчёта'!B153,'Начисления и компенсации по тов'!C:C,"Возвраты"))</f>
        <v>0</v>
      </c>
      <c r="G153" s="10">
        <f>SUMIFS('Начисления и компенсации по тов'!H:H,'Начисления и компенсации по тов'!A:A,'Расшифровка отчёта'!B153,'Начисления и компенсации по тов'!D:D,"Возврат выручки")</f>
        <v>0</v>
      </c>
      <c r="H153" s="63">
        <f>-(SUMIFS('Начисления и компенсации по тов'!N:N,'Начисления и компенсации по тов'!A:A,'Расшифровка отчёта'!B153,'Начисления и компенсации по тов'!C:C,"Услуги доставки"))</f>
        <v>0</v>
      </c>
      <c r="I153" s="63">
        <f t="shared" si="14"/>
        <v>0</v>
      </c>
      <c r="J153" s="63">
        <f>-(SUMIFS('Начисления и компенсации по тов'!N:N,'Начисления и компенсации по тов'!A:A,'Расшифровка отчёта'!B153,'Начисления и компенсации по тов'!C:C,"Вознаграждение Ozon"))</f>
        <v>0</v>
      </c>
      <c r="K153" s="63">
        <f t="shared" si="15"/>
        <v>0</v>
      </c>
      <c r="L153" s="63">
        <f>-(SUMIFS('Начисления и компенсации по тов'!N:N,'Начисления и компенсации по тов'!A:A,'Расшифровка отчёта'!B153,'Начисления и компенсации по тов'!C:C,"Продвижение и реклама"))</f>
        <v>0</v>
      </c>
      <c r="M153" s="91">
        <f>IFERROR(INDEX(Реклама!B:B,MATCH('Расшифровка отчёта'!B153,Реклама!A:A,0)),0)</f>
        <v>0</v>
      </c>
      <c r="N153" s="91">
        <f>-(SUMIFS('Начисления и компенсации по тов'!N:N,'Начисления и компенсации по тов'!A:A,'Расшифровка отчёта'!B153,'Начисления и компенсации по тов'!C:C,"Услуги агентов"))</f>
        <v>0</v>
      </c>
      <c r="O153" s="68">
        <f t="shared" si="16"/>
        <v>0</v>
      </c>
      <c r="P153" s="18">
        <f t="shared" si="17"/>
        <v>0</v>
      </c>
      <c r="Q153" s="99">
        <f>IFERROR(INDEX(Себестоимость!B:B,MATCH('Расшифровка отчёта'!B153,Себестоимость!A:A,0)),0)</f>
        <v>0</v>
      </c>
      <c r="R153" s="99">
        <f t="shared" si="18"/>
        <v>0</v>
      </c>
      <c r="S153" s="95">
        <f t="shared" si="19"/>
        <v>0</v>
      </c>
      <c r="T153" s="95">
        <f t="shared" si="20"/>
        <v>0</v>
      </c>
    </row>
    <row r="154" spans="2:20" ht="15.75" customHeight="1" x14ac:dyDescent="0.3">
      <c r="B154" s="37" t="s">
        <v>175</v>
      </c>
      <c r="C154" s="90" t="s">
        <v>136</v>
      </c>
      <c r="D154" s="10">
        <f>SUMIFS('Начисления и компенсации по тов'!H:H,'Начисления и компенсации по тов'!A:A,'Расшифровка отчёта'!B154,'Начисления и компенсации по тов'!D:D,"Выручка")</f>
        <v>0</v>
      </c>
      <c r="E154" s="63">
        <f>SUMIFS('Начисления и компенсации по тов'!N:N,'Начисления и компенсации по тов'!A:A,'Расшифровка отчёта'!B154,'Начисления и компенсации по тов'!C:C,"Продажи")</f>
        <v>0</v>
      </c>
      <c r="F154" s="63">
        <f>-(SUMIFS('Начисления и компенсации по тов'!N:N,'Начисления и компенсации по тов'!A:A,'Расшифровка отчёта'!B154,'Начисления и компенсации по тов'!C:C,"Возвраты"))</f>
        <v>0</v>
      </c>
      <c r="G154" s="10">
        <f>SUMIFS('Начисления и компенсации по тов'!H:H,'Начисления и компенсации по тов'!A:A,'Расшифровка отчёта'!B154,'Начисления и компенсации по тов'!D:D,"Возврат выручки")</f>
        <v>0</v>
      </c>
      <c r="H154" s="63">
        <f>-(SUMIFS('Начисления и компенсации по тов'!N:N,'Начисления и компенсации по тов'!A:A,'Расшифровка отчёта'!B154,'Начисления и компенсации по тов'!C:C,"Услуги доставки"))</f>
        <v>0</v>
      </c>
      <c r="I154" s="63">
        <f t="shared" si="14"/>
        <v>0</v>
      </c>
      <c r="J154" s="63">
        <f>-(SUMIFS('Начисления и компенсации по тов'!N:N,'Начисления и компенсации по тов'!A:A,'Расшифровка отчёта'!B154,'Начисления и компенсации по тов'!C:C,"Вознаграждение Ozon"))</f>
        <v>0</v>
      </c>
      <c r="K154" s="63">
        <f t="shared" si="15"/>
        <v>0</v>
      </c>
      <c r="L154" s="63">
        <f>-(SUMIFS('Начисления и компенсации по тов'!N:N,'Начисления и компенсации по тов'!A:A,'Расшифровка отчёта'!B154,'Начисления и компенсации по тов'!C:C,"Продвижение и реклама"))</f>
        <v>0</v>
      </c>
      <c r="M154" s="91">
        <f>IFERROR(INDEX(Реклама!B:B,MATCH('Расшифровка отчёта'!B154,Реклама!A:A,0)),0)</f>
        <v>0</v>
      </c>
      <c r="N154" s="91">
        <f>-(SUMIFS('Начисления и компенсации по тов'!N:N,'Начисления и компенсации по тов'!A:A,'Расшифровка отчёта'!B154,'Начисления и компенсации по тов'!C:C,"Услуги агентов"))</f>
        <v>0</v>
      </c>
      <c r="O154" s="68">
        <f t="shared" si="16"/>
        <v>0</v>
      </c>
      <c r="P154" s="18">
        <f t="shared" si="17"/>
        <v>0</v>
      </c>
      <c r="Q154" s="99">
        <f>IFERROR(INDEX(Себестоимость!B:B,MATCH('Расшифровка отчёта'!B154,Себестоимость!A:A,0)),0)</f>
        <v>0</v>
      </c>
      <c r="R154" s="99">
        <f t="shared" si="18"/>
        <v>0</v>
      </c>
      <c r="S154" s="95">
        <f t="shared" si="19"/>
        <v>0</v>
      </c>
      <c r="T154" s="95">
        <f t="shared" si="20"/>
        <v>0</v>
      </c>
    </row>
    <row r="155" spans="2:20" ht="15.75" customHeight="1" x14ac:dyDescent="0.3">
      <c r="B155" s="37" t="s">
        <v>176</v>
      </c>
      <c r="C155" s="90" t="s">
        <v>136</v>
      </c>
      <c r="D155" s="10">
        <f>SUMIFS('Начисления и компенсации по тов'!H:H,'Начисления и компенсации по тов'!A:A,'Расшифровка отчёта'!B155,'Начисления и компенсации по тов'!D:D,"Выручка")</f>
        <v>0</v>
      </c>
      <c r="E155" s="63">
        <f>SUMIFS('Начисления и компенсации по тов'!N:N,'Начисления и компенсации по тов'!A:A,'Расшифровка отчёта'!B155,'Начисления и компенсации по тов'!C:C,"Продажи")</f>
        <v>0</v>
      </c>
      <c r="F155" s="63">
        <f>-(SUMIFS('Начисления и компенсации по тов'!N:N,'Начисления и компенсации по тов'!A:A,'Расшифровка отчёта'!B155,'Начисления и компенсации по тов'!C:C,"Возвраты"))</f>
        <v>0</v>
      </c>
      <c r="G155" s="10">
        <f>SUMIFS('Начисления и компенсации по тов'!H:H,'Начисления и компенсации по тов'!A:A,'Расшифровка отчёта'!B155,'Начисления и компенсации по тов'!D:D,"Возврат выручки")</f>
        <v>0</v>
      </c>
      <c r="H155" s="63">
        <f>-(SUMIFS('Начисления и компенсации по тов'!N:N,'Начисления и компенсации по тов'!A:A,'Расшифровка отчёта'!B155,'Начисления и компенсации по тов'!C:C,"Услуги доставки"))</f>
        <v>0</v>
      </c>
      <c r="I155" s="63">
        <f t="shared" si="14"/>
        <v>0</v>
      </c>
      <c r="J155" s="63">
        <f>-(SUMIFS('Начисления и компенсации по тов'!N:N,'Начисления и компенсации по тов'!A:A,'Расшифровка отчёта'!B155,'Начисления и компенсации по тов'!C:C,"Вознаграждение Ozon"))</f>
        <v>0</v>
      </c>
      <c r="K155" s="63">
        <f t="shared" si="15"/>
        <v>0</v>
      </c>
      <c r="L155" s="63">
        <f>-(SUMIFS('Начисления и компенсации по тов'!N:N,'Начисления и компенсации по тов'!A:A,'Расшифровка отчёта'!B155,'Начисления и компенсации по тов'!C:C,"Продвижение и реклама"))</f>
        <v>0</v>
      </c>
      <c r="M155" s="91">
        <f>IFERROR(INDEX(Реклама!B:B,MATCH('Расшифровка отчёта'!B155,Реклама!A:A,0)),0)</f>
        <v>0</v>
      </c>
      <c r="N155" s="91">
        <f>-(SUMIFS('Начисления и компенсации по тов'!N:N,'Начисления и компенсации по тов'!A:A,'Расшифровка отчёта'!B155,'Начисления и компенсации по тов'!C:C,"Услуги агентов"))</f>
        <v>0</v>
      </c>
      <c r="O155" s="68">
        <f t="shared" si="16"/>
        <v>0</v>
      </c>
      <c r="P155" s="18">
        <f t="shared" si="17"/>
        <v>0</v>
      </c>
      <c r="Q155" s="99">
        <f>IFERROR(INDEX(Себестоимость!B:B,MATCH('Расшифровка отчёта'!B155,Себестоимость!A:A,0)),0)</f>
        <v>0</v>
      </c>
      <c r="R155" s="99">
        <f t="shared" si="18"/>
        <v>0</v>
      </c>
      <c r="S155" s="95">
        <f t="shared" si="19"/>
        <v>0</v>
      </c>
      <c r="T155" s="95">
        <f t="shared" si="20"/>
        <v>0</v>
      </c>
    </row>
    <row r="156" spans="2:20" ht="15.75" customHeight="1" x14ac:dyDescent="0.3">
      <c r="B156" s="37" t="s">
        <v>177</v>
      </c>
      <c r="C156" s="90" t="s">
        <v>136</v>
      </c>
      <c r="D156" s="10">
        <f>SUMIFS('Начисления и компенсации по тов'!H:H,'Начисления и компенсации по тов'!A:A,'Расшифровка отчёта'!B156,'Начисления и компенсации по тов'!D:D,"Выручка")</f>
        <v>0</v>
      </c>
      <c r="E156" s="63">
        <f>SUMIFS('Начисления и компенсации по тов'!N:N,'Начисления и компенсации по тов'!A:A,'Расшифровка отчёта'!B156,'Начисления и компенсации по тов'!C:C,"Продажи")</f>
        <v>0</v>
      </c>
      <c r="F156" s="63">
        <f>-(SUMIFS('Начисления и компенсации по тов'!N:N,'Начисления и компенсации по тов'!A:A,'Расшифровка отчёта'!B156,'Начисления и компенсации по тов'!C:C,"Возвраты"))</f>
        <v>0</v>
      </c>
      <c r="G156" s="10">
        <f>SUMIFS('Начисления и компенсации по тов'!H:H,'Начисления и компенсации по тов'!A:A,'Расшифровка отчёта'!B156,'Начисления и компенсации по тов'!D:D,"Возврат выручки")</f>
        <v>0</v>
      </c>
      <c r="H156" s="63">
        <f>-(SUMIFS('Начисления и компенсации по тов'!N:N,'Начисления и компенсации по тов'!A:A,'Расшифровка отчёта'!B156,'Начисления и компенсации по тов'!C:C,"Услуги доставки"))</f>
        <v>0</v>
      </c>
      <c r="I156" s="63">
        <f t="shared" si="14"/>
        <v>0</v>
      </c>
      <c r="J156" s="63">
        <f>-(SUMIFS('Начисления и компенсации по тов'!N:N,'Начисления и компенсации по тов'!A:A,'Расшифровка отчёта'!B156,'Начисления и компенсации по тов'!C:C,"Вознаграждение Ozon"))</f>
        <v>0</v>
      </c>
      <c r="K156" s="63">
        <f t="shared" si="15"/>
        <v>0</v>
      </c>
      <c r="L156" s="63">
        <f>-(SUMIFS('Начисления и компенсации по тов'!N:N,'Начисления и компенсации по тов'!A:A,'Расшифровка отчёта'!B156,'Начисления и компенсации по тов'!C:C,"Продвижение и реклама"))</f>
        <v>0</v>
      </c>
      <c r="M156" s="91">
        <f>IFERROR(INDEX(Реклама!B:B,MATCH('Расшифровка отчёта'!B156,Реклама!A:A,0)),0)</f>
        <v>0</v>
      </c>
      <c r="N156" s="91">
        <f>-(SUMIFS('Начисления и компенсации по тов'!N:N,'Начисления и компенсации по тов'!A:A,'Расшифровка отчёта'!B156,'Начисления и компенсации по тов'!C:C,"Услуги агентов"))</f>
        <v>0</v>
      </c>
      <c r="O156" s="68">
        <f t="shared" si="16"/>
        <v>0</v>
      </c>
      <c r="P156" s="18">
        <f t="shared" si="17"/>
        <v>0</v>
      </c>
      <c r="Q156" s="99">
        <f>IFERROR(INDEX(Себестоимость!B:B,MATCH('Расшифровка отчёта'!B156,Себестоимость!A:A,0)),0)</f>
        <v>0</v>
      </c>
      <c r="R156" s="99">
        <f t="shared" si="18"/>
        <v>0</v>
      </c>
      <c r="S156" s="95">
        <f t="shared" si="19"/>
        <v>0</v>
      </c>
      <c r="T156" s="95">
        <f t="shared" si="20"/>
        <v>0</v>
      </c>
    </row>
    <row r="157" spans="2:20" ht="15.75" customHeight="1" x14ac:dyDescent="0.3">
      <c r="B157" s="37" t="s">
        <v>178</v>
      </c>
      <c r="C157" s="90" t="s">
        <v>136</v>
      </c>
      <c r="D157" s="10">
        <f>SUMIFS('Начисления и компенсации по тов'!H:H,'Начисления и компенсации по тов'!A:A,'Расшифровка отчёта'!B157,'Начисления и компенсации по тов'!D:D,"Выручка")</f>
        <v>0</v>
      </c>
      <c r="E157" s="63">
        <f>SUMIFS('Начисления и компенсации по тов'!N:N,'Начисления и компенсации по тов'!A:A,'Расшифровка отчёта'!B157,'Начисления и компенсации по тов'!C:C,"Продажи")</f>
        <v>0</v>
      </c>
      <c r="F157" s="63">
        <f>-(SUMIFS('Начисления и компенсации по тов'!N:N,'Начисления и компенсации по тов'!A:A,'Расшифровка отчёта'!B157,'Начисления и компенсации по тов'!C:C,"Возвраты"))</f>
        <v>0</v>
      </c>
      <c r="G157" s="10">
        <f>SUMIFS('Начисления и компенсации по тов'!H:H,'Начисления и компенсации по тов'!A:A,'Расшифровка отчёта'!B157,'Начисления и компенсации по тов'!D:D,"Возврат выручки")</f>
        <v>0</v>
      </c>
      <c r="H157" s="63">
        <f>-(SUMIFS('Начисления и компенсации по тов'!N:N,'Начисления и компенсации по тов'!A:A,'Расшифровка отчёта'!B157,'Начисления и компенсации по тов'!C:C,"Услуги доставки"))</f>
        <v>0</v>
      </c>
      <c r="I157" s="63">
        <f t="shared" si="14"/>
        <v>0</v>
      </c>
      <c r="J157" s="63">
        <f>-(SUMIFS('Начисления и компенсации по тов'!N:N,'Начисления и компенсации по тов'!A:A,'Расшифровка отчёта'!B157,'Начисления и компенсации по тов'!C:C,"Вознаграждение Ozon"))</f>
        <v>0</v>
      </c>
      <c r="K157" s="63">
        <f t="shared" si="15"/>
        <v>0</v>
      </c>
      <c r="L157" s="63">
        <f>-(SUMIFS('Начисления и компенсации по тов'!N:N,'Начисления и компенсации по тов'!A:A,'Расшифровка отчёта'!B157,'Начисления и компенсации по тов'!C:C,"Продвижение и реклама"))</f>
        <v>0</v>
      </c>
      <c r="M157" s="91">
        <f>IFERROR(INDEX(Реклама!B:B,MATCH('Расшифровка отчёта'!B157,Реклама!A:A,0)),0)</f>
        <v>0</v>
      </c>
      <c r="N157" s="91">
        <f>-(SUMIFS('Начисления и компенсации по тов'!N:N,'Начисления и компенсации по тов'!A:A,'Расшифровка отчёта'!B157,'Начисления и компенсации по тов'!C:C,"Услуги агентов"))</f>
        <v>0</v>
      </c>
      <c r="O157" s="68">
        <f t="shared" si="16"/>
        <v>0</v>
      </c>
      <c r="P157" s="18">
        <f t="shared" si="17"/>
        <v>0</v>
      </c>
      <c r="Q157" s="99">
        <f>IFERROR(INDEX(Себестоимость!B:B,MATCH('Расшифровка отчёта'!B157,Себестоимость!A:A,0)),0)</f>
        <v>0</v>
      </c>
      <c r="R157" s="99">
        <f t="shared" si="18"/>
        <v>0</v>
      </c>
      <c r="S157" s="95">
        <f t="shared" si="19"/>
        <v>0</v>
      </c>
      <c r="T157" s="95">
        <f t="shared" si="20"/>
        <v>0</v>
      </c>
    </row>
    <row r="158" spans="2:20" ht="15.75" customHeight="1" x14ac:dyDescent="0.3">
      <c r="B158" s="37" t="s">
        <v>179</v>
      </c>
      <c r="C158" s="90" t="s">
        <v>136</v>
      </c>
      <c r="D158" s="10">
        <f>SUMIFS('Начисления и компенсации по тов'!H:H,'Начисления и компенсации по тов'!A:A,'Расшифровка отчёта'!B158,'Начисления и компенсации по тов'!D:D,"Выручка")</f>
        <v>0</v>
      </c>
      <c r="E158" s="63">
        <f>SUMIFS('Начисления и компенсации по тов'!N:N,'Начисления и компенсации по тов'!A:A,'Расшифровка отчёта'!B158,'Начисления и компенсации по тов'!C:C,"Продажи")</f>
        <v>0</v>
      </c>
      <c r="F158" s="63">
        <f>-(SUMIFS('Начисления и компенсации по тов'!N:N,'Начисления и компенсации по тов'!A:A,'Расшифровка отчёта'!B158,'Начисления и компенсации по тов'!C:C,"Возвраты"))</f>
        <v>0</v>
      </c>
      <c r="G158" s="10">
        <f>SUMIFS('Начисления и компенсации по тов'!H:H,'Начисления и компенсации по тов'!A:A,'Расшифровка отчёта'!B158,'Начисления и компенсации по тов'!D:D,"Возврат выручки")</f>
        <v>0</v>
      </c>
      <c r="H158" s="63">
        <f>-(SUMIFS('Начисления и компенсации по тов'!N:N,'Начисления и компенсации по тов'!A:A,'Расшифровка отчёта'!B158,'Начисления и компенсации по тов'!C:C,"Услуги доставки"))</f>
        <v>0</v>
      </c>
      <c r="I158" s="63">
        <f t="shared" si="14"/>
        <v>0</v>
      </c>
      <c r="J158" s="63">
        <f>-(SUMIFS('Начисления и компенсации по тов'!N:N,'Начисления и компенсации по тов'!A:A,'Расшифровка отчёта'!B158,'Начисления и компенсации по тов'!C:C,"Вознаграждение Ozon"))</f>
        <v>0</v>
      </c>
      <c r="K158" s="63">
        <f t="shared" si="15"/>
        <v>0</v>
      </c>
      <c r="L158" s="63">
        <f>-(SUMIFS('Начисления и компенсации по тов'!N:N,'Начисления и компенсации по тов'!A:A,'Расшифровка отчёта'!B158,'Начисления и компенсации по тов'!C:C,"Продвижение и реклама"))</f>
        <v>0</v>
      </c>
      <c r="M158" s="91">
        <f>IFERROR(INDEX(Реклама!B:B,MATCH('Расшифровка отчёта'!B158,Реклама!A:A,0)),0)</f>
        <v>0</v>
      </c>
      <c r="N158" s="91">
        <f>-(SUMIFS('Начисления и компенсации по тов'!N:N,'Начисления и компенсации по тов'!A:A,'Расшифровка отчёта'!B158,'Начисления и компенсации по тов'!C:C,"Услуги агентов"))</f>
        <v>0</v>
      </c>
      <c r="O158" s="68">
        <f t="shared" si="16"/>
        <v>0</v>
      </c>
      <c r="P158" s="18">
        <f t="shared" si="17"/>
        <v>0</v>
      </c>
      <c r="Q158" s="99">
        <f>IFERROR(INDEX(Себестоимость!B:B,MATCH('Расшифровка отчёта'!B158,Себестоимость!A:A,0)),0)</f>
        <v>0</v>
      </c>
      <c r="R158" s="99">
        <f t="shared" si="18"/>
        <v>0</v>
      </c>
      <c r="S158" s="95">
        <f t="shared" si="19"/>
        <v>0</v>
      </c>
      <c r="T158" s="95">
        <f t="shared" si="20"/>
        <v>0</v>
      </c>
    </row>
    <row r="159" spans="2:20" ht="15.75" customHeight="1" x14ac:dyDescent="0.3">
      <c r="B159" s="37" t="s">
        <v>180</v>
      </c>
      <c r="C159" s="90" t="s">
        <v>136</v>
      </c>
      <c r="D159" s="10">
        <f>SUMIFS('Начисления и компенсации по тов'!H:H,'Начисления и компенсации по тов'!A:A,'Расшифровка отчёта'!B159,'Начисления и компенсации по тов'!D:D,"Выручка")</f>
        <v>0</v>
      </c>
      <c r="E159" s="63">
        <f>SUMIFS('Начисления и компенсации по тов'!N:N,'Начисления и компенсации по тов'!A:A,'Расшифровка отчёта'!B159,'Начисления и компенсации по тов'!C:C,"Продажи")</f>
        <v>0</v>
      </c>
      <c r="F159" s="63">
        <f>-(SUMIFS('Начисления и компенсации по тов'!N:N,'Начисления и компенсации по тов'!A:A,'Расшифровка отчёта'!B159,'Начисления и компенсации по тов'!C:C,"Возвраты"))</f>
        <v>0</v>
      </c>
      <c r="G159" s="10">
        <f>SUMIFS('Начисления и компенсации по тов'!H:H,'Начисления и компенсации по тов'!A:A,'Расшифровка отчёта'!B159,'Начисления и компенсации по тов'!D:D,"Возврат выручки")</f>
        <v>0</v>
      </c>
      <c r="H159" s="63">
        <f>-(SUMIFS('Начисления и компенсации по тов'!N:N,'Начисления и компенсации по тов'!A:A,'Расшифровка отчёта'!B159,'Начисления и компенсации по тов'!C:C,"Услуги доставки"))</f>
        <v>0</v>
      </c>
      <c r="I159" s="63">
        <f t="shared" si="14"/>
        <v>0</v>
      </c>
      <c r="J159" s="63">
        <f>-(SUMIFS('Начисления и компенсации по тов'!N:N,'Начисления и компенсации по тов'!A:A,'Расшифровка отчёта'!B159,'Начисления и компенсации по тов'!C:C,"Вознаграждение Ozon"))</f>
        <v>0</v>
      </c>
      <c r="K159" s="63">
        <f t="shared" si="15"/>
        <v>0</v>
      </c>
      <c r="L159" s="63">
        <f>-(SUMIFS('Начисления и компенсации по тов'!N:N,'Начисления и компенсации по тов'!A:A,'Расшифровка отчёта'!B159,'Начисления и компенсации по тов'!C:C,"Продвижение и реклама"))</f>
        <v>0</v>
      </c>
      <c r="M159" s="91">
        <f>IFERROR(INDEX(Реклама!B:B,MATCH('Расшифровка отчёта'!B159,Реклама!A:A,0)),0)</f>
        <v>0</v>
      </c>
      <c r="N159" s="91">
        <f>-(SUMIFS('Начисления и компенсации по тов'!N:N,'Начисления и компенсации по тов'!A:A,'Расшифровка отчёта'!B159,'Начисления и компенсации по тов'!C:C,"Услуги агентов"))</f>
        <v>0</v>
      </c>
      <c r="O159" s="68">
        <f t="shared" si="16"/>
        <v>0</v>
      </c>
      <c r="P159" s="18">
        <f t="shared" si="17"/>
        <v>0</v>
      </c>
      <c r="Q159" s="99">
        <f>IFERROR(INDEX(Себестоимость!B:B,MATCH('Расшифровка отчёта'!B159,Себестоимость!A:A,0)),0)</f>
        <v>0</v>
      </c>
      <c r="R159" s="99">
        <f t="shared" si="18"/>
        <v>0</v>
      </c>
      <c r="S159" s="95">
        <f t="shared" si="19"/>
        <v>0</v>
      </c>
      <c r="T159" s="95">
        <f t="shared" si="20"/>
        <v>0</v>
      </c>
    </row>
    <row r="160" spans="2:20" ht="15.75" customHeight="1" x14ac:dyDescent="0.3">
      <c r="B160" s="37" t="s">
        <v>181</v>
      </c>
      <c r="C160" s="90" t="s">
        <v>136</v>
      </c>
      <c r="D160" s="10">
        <f>SUMIFS('Начисления и компенсации по тов'!H:H,'Начисления и компенсации по тов'!A:A,'Расшифровка отчёта'!B160,'Начисления и компенсации по тов'!D:D,"Выручка")</f>
        <v>0</v>
      </c>
      <c r="E160" s="63">
        <f>SUMIFS('Начисления и компенсации по тов'!N:N,'Начисления и компенсации по тов'!A:A,'Расшифровка отчёта'!B160,'Начисления и компенсации по тов'!C:C,"Продажи")</f>
        <v>0</v>
      </c>
      <c r="F160" s="63">
        <f>-(SUMIFS('Начисления и компенсации по тов'!N:N,'Начисления и компенсации по тов'!A:A,'Расшифровка отчёта'!B160,'Начисления и компенсации по тов'!C:C,"Возвраты"))</f>
        <v>0</v>
      </c>
      <c r="G160" s="10">
        <f>SUMIFS('Начисления и компенсации по тов'!H:H,'Начисления и компенсации по тов'!A:A,'Расшифровка отчёта'!B160,'Начисления и компенсации по тов'!D:D,"Возврат выручки")</f>
        <v>0</v>
      </c>
      <c r="H160" s="63">
        <f>-(SUMIFS('Начисления и компенсации по тов'!N:N,'Начисления и компенсации по тов'!A:A,'Расшифровка отчёта'!B160,'Начисления и компенсации по тов'!C:C,"Услуги доставки"))</f>
        <v>0</v>
      </c>
      <c r="I160" s="63">
        <f t="shared" si="14"/>
        <v>0</v>
      </c>
      <c r="J160" s="63">
        <f>-(SUMIFS('Начисления и компенсации по тов'!N:N,'Начисления и компенсации по тов'!A:A,'Расшифровка отчёта'!B160,'Начисления и компенсации по тов'!C:C,"Вознаграждение Ozon"))</f>
        <v>0</v>
      </c>
      <c r="K160" s="63">
        <f t="shared" si="15"/>
        <v>0</v>
      </c>
      <c r="L160" s="63">
        <f>-(SUMIFS('Начисления и компенсации по тов'!N:N,'Начисления и компенсации по тов'!A:A,'Расшифровка отчёта'!B160,'Начисления и компенсации по тов'!C:C,"Продвижение и реклама"))</f>
        <v>0</v>
      </c>
      <c r="M160" s="91">
        <f>IFERROR(INDEX(Реклама!B:B,MATCH('Расшифровка отчёта'!B160,Реклама!A:A,0)),0)</f>
        <v>0</v>
      </c>
      <c r="N160" s="91">
        <f>-(SUMIFS('Начисления и компенсации по тов'!N:N,'Начисления и компенсации по тов'!A:A,'Расшифровка отчёта'!B160,'Начисления и компенсации по тов'!C:C,"Услуги агентов"))</f>
        <v>0</v>
      </c>
      <c r="O160" s="68">
        <f t="shared" si="16"/>
        <v>0</v>
      </c>
      <c r="P160" s="18">
        <f t="shared" si="17"/>
        <v>0</v>
      </c>
      <c r="Q160" s="99">
        <f>IFERROR(INDEX(Себестоимость!B:B,MATCH('Расшифровка отчёта'!B160,Себестоимость!A:A,0)),0)</f>
        <v>0</v>
      </c>
      <c r="R160" s="99">
        <f t="shared" si="18"/>
        <v>0</v>
      </c>
      <c r="S160" s="95">
        <f t="shared" si="19"/>
        <v>0</v>
      </c>
      <c r="T160" s="95">
        <f t="shared" si="20"/>
        <v>0</v>
      </c>
    </row>
    <row r="161" spans="2:20" ht="15.75" customHeight="1" x14ac:dyDescent="0.3">
      <c r="B161" s="37" t="s">
        <v>182</v>
      </c>
      <c r="C161" s="90" t="s">
        <v>136</v>
      </c>
      <c r="D161" s="10">
        <f>SUMIFS('Начисления и компенсации по тов'!H:H,'Начисления и компенсации по тов'!A:A,'Расшифровка отчёта'!B161,'Начисления и компенсации по тов'!D:D,"Выручка")</f>
        <v>0</v>
      </c>
      <c r="E161" s="63">
        <f>SUMIFS('Начисления и компенсации по тов'!N:N,'Начисления и компенсации по тов'!A:A,'Расшифровка отчёта'!B161,'Начисления и компенсации по тов'!C:C,"Продажи")</f>
        <v>0</v>
      </c>
      <c r="F161" s="63">
        <f>-(SUMIFS('Начисления и компенсации по тов'!N:N,'Начисления и компенсации по тов'!A:A,'Расшифровка отчёта'!B161,'Начисления и компенсации по тов'!C:C,"Возвраты"))</f>
        <v>0</v>
      </c>
      <c r="G161" s="10">
        <f>SUMIFS('Начисления и компенсации по тов'!H:H,'Начисления и компенсации по тов'!A:A,'Расшифровка отчёта'!B161,'Начисления и компенсации по тов'!D:D,"Возврат выручки")</f>
        <v>0</v>
      </c>
      <c r="H161" s="63">
        <f>-(SUMIFS('Начисления и компенсации по тов'!N:N,'Начисления и компенсации по тов'!A:A,'Расшифровка отчёта'!B161,'Начисления и компенсации по тов'!C:C,"Услуги доставки"))</f>
        <v>0</v>
      </c>
      <c r="I161" s="63">
        <f t="shared" si="14"/>
        <v>0</v>
      </c>
      <c r="J161" s="63">
        <f>-(SUMIFS('Начисления и компенсации по тов'!N:N,'Начисления и компенсации по тов'!A:A,'Расшифровка отчёта'!B161,'Начисления и компенсации по тов'!C:C,"Вознаграждение Ozon"))</f>
        <v>0</v>
      </c>
      <c r="K161" s="63">
        <f t="shared" si="15"/>
        <v>0</v>
      </c>
      <c r="L161" s="63">
        <f>-(SUMIFS('Начисления и компенсации по тов'!N:N,'Начисления и компенсации по тов'!A:A,'Расшифровка отчёта'!B161,'Начисления и компенсации по тов'!C:C,"Продвижение и реклама"))</f>
        <v>0</v>
      </c>
      <c r="M161" s="91">
        <f>IFERROR(INDEX(Реклама!B:B,MATCH('Расшифровка отчёта'!B161,Реклама!A:A,0)),0)</f>
        <v>0</v>
      </c>
      <c r="N161" s="91">
        <f>-(SUMIFS('Начисления и компенсации по тов'!N:N,'Начисления и компенсации по тов'!A:A,'Расшифровка отчёта'!B161,'Начисления и компенсации по тов'!C:C,"Услуги агентов"))</f>
        <v>0</v>
      </c>
      <c r="O161" s="68">
        <f t="shared" si="16"/>
        <v>0</v>
      </c>
      <c r="P161" s="18">
        <f t="shared" si="17"/>
        <v>0</v>
      </c>
      <c r="Q161" s="99">
        <f>IFERROR(INDEX(Себестоимость!B:B,MATCH('Расшифровка отчёта'!B161,Себестоимость!A:A,0)),0)</f>
        <v>0</v>
      </c>
      <c r="R161" s="99">
        <f t="shared" si="18"/>
        <v>0</v>
      </c>
      <c r="S161" s="95">
        <f t="shared" si="19"/>
        <v>0</v>
      </c>
      <c r="T161" s="95">
        <f t="shared" si="20"/>
        <v>0</v>
      </c>
    </row>
    <row r="162" spans="2:20" ht="15.75" customHeight="1" x14ac:dyDescent="0.3">
      <c r="B162" s="37" t="s">
        <v>183</v>
      </c>
      <c r="C162" s="90" t="s">
        <v>136</v>
      </c>
      <c r="D162" s="10">
        <f>SUMIFS('Начисления и компенсации по тов'!H:H,'Начисления и компенсации по тов'!A:A,'Расшифровка отчёта'!B162,'Начисления и компенсации по тов'!D:D,"Выручка")</f>
        <v>0</v>
      </c>
      <c r="E162" s="63">
        <f>SUMIFS('Начисления и компенсации по тов'!N:N,'Начисления и компенсации по тов'!A:A,'Расшифровка отчёта'!B162,'Начисления и компенсации по тов'!C:C,"Продажи")</f>
        <v>0</v>
      </c>
      <c r="F162" s="63">
        <f>-(SUMIFS('Начисления и компенсации по тов'!N:N,'Начисления и компенсации по тов'!A:A,'Расшифровка отчёта'!B162,'Начисления и компенсации по тов'!C:C,"Возвраты"))</f>
        <v>0</v>
      </c>
      <c r="G162" s="10">
        <f>SUMIFS('Начисления и компенсации по тов'!H:H,'Начисления и компенсации по тов'!A:A,'Расшифровка отчёта'!B162,'Начисления и компенсации по тов'!D:D,"Возврат выручки")</f>
        <v>0</v>
      </c>
      <c r="H162" s="63">
        <f>-(SUMIFS('Начисления и компенсации по тов'!N:N,'Начисления и компенсации по тов'!A:A,'Расшифровка отчёта'!B162,'Начисления и компенсации по тов'!C:C,"Услуги доставки"))</f>
        <v>0</v>
      </c>
      <c r="I162" s="63">
        <f t="shared" si="14"/>
        <v>0</v>
      </c>
      <c r="J162" s="63">
        <f>-(SUMIFS('Начисления и компенсации по тов'!N:N,'Начисления и компенсации по тов'!A:A,'Расшифровка отчёта'!B162,'Начисления и компенсации по тов'!C:C,"Вознаграждение Ozon"))</f>
        <v>0</v>
      </c>
      <c r="K162" s="63">
        <f t="shared" si="15"/>
        <v>0</v>
      </c>
      <c r="L162" s="63">
        <f>-(SUMIFS('Начисления и компенсации по тов'!N:N,'Начисления и компенсации по тов'!A:A,'Расшифровка отчёта'!B162,'Начисления и компенсации по тов'!C:C,"Продвижение и реклама"))</f>
        <v>0</v>
      </c>
      <c r="M162" s="91">
        <f>IFERROR(INDEX(Реклама!B:B,MATCH('Расшифровка отчёта'!B162,Реклама!A:A,0)),0)</f>
        <v>0</v>
      </c>
      <c r="N162" s="91">
        <f>-(SUMIFS('Начисления и компенсации по тов'!N:N,'Начисления и компенсации по тов'!A:A,'Расшифровка отчёта'!B162,'Начисления и компенсации по тов'!C:C,"Услуги агентов"))</f>
        <v>0</v>
      </c>
      <c r="O162" s="68">
        <f t="shared" si="16"/>
        <v>0</v>
      </c>
      <c r="P162" s="18">
        <f t="shared" si="17"/>
        <v>0</v>
      </c>
      <c r="Q162" s="99">
        <f>IFERROR(INDEX(Себестоимость!B:B,MATCH('Расшифровка отчёта'!B162,Себестоимость!A:A,0)),0)</f>
        <v>0</v>
      </c>
      <c r="R162" s="99">
        <f t="shared" si="18"/>
        <v>0</v>
      </c>
      <c r="S162" s="95">
        <f t="shared" si="19"/>
        <v>0</v>
      </c>
      <c r="T162" s="95">
        <f t="shared" si="20"/>
        <v>0</v>
      </c>
    </row>
    <row r="163" spans="2:20" ht="15.75" customHeight="1" x14ac:dyDescent="0.3">
      <c r="B163" s="37" t="s">
        <v>184</v>
      </c>
      <c r="C163" s="90" t="s">
        <v>136</v>
      </c>
      <c r="D163" s="10">
        <f>SUMIFS('Начисления и компенсации по тов'!H:H,'Начисления и компенсации по тов'!A:A,'Расшифровка отчёта'!B163,'Начисления и компенсации по тов'!D:D,"Выручка")</f>
        <v>0</v>
      </c>
      <c r="E163" s="63">
        <f>SUMIFS('Начисления и компенсации по тов'!N:N,'Начисления и компенсации по тов'!A:A,'Расшифровка отчёта'!B163,'Начисления и компенсации по тов'!C:C,"Продажи")</f>
        <v>0</v>
      </c>
      <c r="F163" s="63">
        <f>-(SUMIFS('Начисления и компенсации по тов'!N:N,'Начисления и компенсации по тов'!A:A,'Расшифровка отчёта'!B163,'Начисления и компенсации по тов'!C:C,"Возвраты"))</f>
        <v>0</v>
      </c>
      <c r="G163" s="10">
        <f>SUMIFS('Начисления и компенсации по тов'!H:H,'Начисления и компенсации по тов'!A:A,'Расшифровка отчёта'!B163,'Начисления и компенсации по тов'!D:D,"Возврат выручки")</f>
        <v>0</v>
      </c>
      <c r="H163" s="63">
        <f>-(SUMIFS('Начисления и компенсации по тов'!N:N,'Начисления и компенсации по тов'!A:A,'Расшифровка отчёта'!B163,'Начисления и компенсации по тов'!C:C,"Услуги доставки"))</f>
        <v>0</v>
      </c>
      <c r="I163" s="63">
        <f t="shared" si="14"/>
        <v>0</v>
      </c>
      <c r="J163" s="63">
        <f>-(SUMIFS('Начисления и компенсации по тов'!N:N,'Начисления и компенсации по тов'!A:A,'Расшифровка отчёта'!B163,'Начисления и компенсации по тов'!C:C,"Вознаграждение Ozon"))</f>
        <v>0</v>
      </c>
      <c r="K163" s="63">
        <f t="shared" si="15"/>
        <v>0</v>
      </c>
      <c r="L163" s="63">
        <f>-(SUMIFS('Начисления и компенсации по тов'!N:N,'Начисления и компенсации по тов'!A:A,'Расшифровка отчёта'!B163,'Начисления и компенсации по тов'!C:C,"Продвижение и реклама"))</f>
        <v>0</v>
      </c>
      <c r="M163" s="91">
        <f>IFERROR(INDEX(Реклама!B:B,MATCH('Расшифровка отчёта'!B163,Реклама!A:A,0)),0)</f>
        <v>0</v>
      </c>
      <c r="N163" s="91">
        <f>-(SUMIFS('Начисления и компенсации по тов'!N:N,'Начисления и компенсации по тов'!A:A,'Расшифровка отчёта'!B163,'Начисления и компенсации по тов'!C:C,"Услуги агентов"))</f>
        <v>0</v>
      </c>
      <c r="O163" s="68">
        <f t="shared" si="16"/>
        <v>0</v>
      </c>
      <c r="P163" s="18">
        <f t="shared" si="17"/>
        <v>0</v>
      </c>
      <c r="Q163" s="99">
        <f>IFERROR(INDEX(Себестоимость!B:B,MATCH('Расшифровка отчёта'!B163,Себестоимость!A:A,0)),0)</f>
        <v>0</v>
      </c>
      <c r="R163" s="99">
        <f t="shared" si="18"/>
        <v>0</v>
      </c>
      <c r="S163" s="95">
        <f t="shared" si="19"/>
        <v>0</v>
      </c>
      <c r="T163" s="95">
        <f t="shared" si="20"/>
        <v>0</v>
      </c>
    </row>
    <row r="164" spans="2:20" ht="15.75" customHeight="1" x14ac:dyDescent="0.3">
      <c r="B164" s="37" t="s">
        <v>185</v>
      </c>
      <c r="C164" s="90" t="s">
        <v>136</v>
      </c>
      <c r="D164" s="10">
        <f>SUMIFS('Начисления и компенсации по тов'!H:H,'Начисления и компенсации по тов'!A:A,'Расшифровка отчёта'!B164,'Начисления и компенсации по тов'!D:D,"Выручка")</f>
        <v>0</v>
      </c>
      <c r="E164" s="63">
        <f>SUMIFS('Начисления и компенсации по тов'!N:N,'Начисления и компенсации по тов'!A:A,'Расшифровка отчёта'!B164,'Начисления и компенсации по тов'!C:C,"Продажи")</f>
        <v>0</v>
      </c>
      <c r="F164" s="63">
        <f>-(SUMIFS('Начисления и компенсации по тов'!N:N,'Начисления и компенсации по тов'!A:A,'Расшифровка отчёта'!B164,'Начисления и компенсации по тов'!C:C,"Возвраты"))</f>
        <v>0</v>
      </c>
      <c r="G164" s="10">
        <f>SUMIFS('Начисления и компенсации по тов'!H:H,'Начисления и компенсации по тов'!A:A,'Расшифровка отчёта'!B164,'Начисления и компенсации по тов'!D:D,"Возврат выручки")</f>
        <v>0</v>
      </c>
      <c r="H164" s="63">
        <f>-(SUMIFS('Начисления и компенсации по тов'!N:N,'Начисления и компенсации по тов'!A:A,'Расшифровка отчёта'!B164,'Начисления и компенсации по тов'!C:C,"Услуги доставки"))</f>
        <v>0</v>
      </c>
      <c r="I164" s="63">
        <f t="shared" si="14"/>
        <v>0</v>
      </c>
      <c r="J164" s="63">
        <f>-(SUMIFS('Начисления и компенсации по тов'!N:N,'Начисления и компенсации по тов'!A:A,'Расшифровка отчёта'!B164,'Начисления и компенсации по тов'!C:C,"Вознаграждение Ozon"))</f>
        <v>0</v>
      </c>
      <c r="K164" s="63">
        <f t="shared" si="15"/>
        <v>0</v>
      </c>
      <c r="L164" s="63">
        <f>-(SUMIFS('Начисления и компенсации по тов'!N:N,'Начисления и компенсации по тов'!A:A,'Расшифровка отчёта'!B164,'Начисления и компенсации по тов'!C:C,"Продвижение и реклама"))</f>
        <v>0</v>
      </c>
      <c r="M164" s="91">
        <f>IFERROR(INDEX(Реклама!B:B,MATCH('Расшифровка отчёта'!B164,Реклама!A:A,0)),0)</f>
        <v>0</v>
      </c>
      <c r="N164" s="91">
        <f>-(SUMIFS('Начисления и компенсации по тов'!N:N,'Начисления и компенсации по тов'!A:A,'Расшифровка отчёта'!B164,'Начисления и компенсации по тов'!C:C,"Услуги агентов"))</f>
        <v>0</v>
      </c>
      <c r="O164" s="68">
        <f t="shared" si="16"/>
        <v>0</v>
      </c>
      <c r="P164" s="18">
        <f t="shared" si="17"/>
        <v>0</v>
      </c>
      <c r="Q164" s="99">
        <f>IFERROR(INDEX(Себестоимость!B:B,MATCH('Расшифровка отчёта'!B164,Себестоимость!A:A,0)),0)</f>
        <v>0</v>
      </c>
      <c r="R164" s="99">
        <f t="shared" si="18"/>
        <v>0</v>
      </c>
      <c r="S164" s="95">
        <f t="shared" si="19"/>
        <v>0</v>
      </c>
      <c r="T164" s="95">
        <f t="shared" si="20"/>
        <v>0</v>
      </c>
    </row>
    <row r="165" spans="2:20" ht="15.75" customHeight="1" x14ac:dyDescent="0.3">
      <c r="B165" s="37" t="s">
        <v>186</v>
      </c>
      <c r="C165" s="90" t="s">
        <v>136</v>
      </c>
      <c r="D165" s="10">
        <f>SUMIFS('Начисления и компенсации по тов'!H:H,'Начисления и компенсации по тов'!A:A,'Расшифровка отчёта'!B165,'Начисления и компенсации по тов'!D:D,"Выручка")</f>
        <v>0</v>
      </c>
      <c r="E165" s="63">
        <f>SUMIFS('Начисления и компенсации по тов'!N:N,'Начисления и компенсации по тов'!A:A,'Расшифровка отчёта'!B165,'Начисления и компенсации по тов'!C:C,"Продажи")</f>
        <v>0</v>
      </c>
      <c r="F165" s="63">
        <f>-(SUMIFS('Начисления и компенсации по тов'!N:N,'Начисления и компенсации по тов'!A:A,'Расшифровка отчёта'!B165,'Начисления и компенсации по тов'!C:C,"Возвраты"))</f>
        <v>0</v>
      </c>
      <c r="G165" s="10">
        <f>SUMIFS('Начисления и компенсации по тов'!H:H,'Начисления и компенсации по тов'!A:A,'Расшифровка отчёта'!B165,'Начисления и компенсации по тов'!D:D,"Возврат выручки")</f>
        <v>0</v>
      </c>
      <c r="H165" s="63">
        <f>-(SUMIFS('Начисления и компенсации по тов'!N:N,'Начисления и компенсации по тов'!A:A,'Расшифровка отчёта'!B165,'Начисления и компенсации по тов'!C:C,"Услуги доставки"))</f>
        <v>0</v>
      </c>
      <c r="I165" s="63">
        <f t="shared" si="14"/>
        <v>0</v>
      </c>
      <c r="J165" s="63">
        <f>-(SUMIFS('Начисления и компенсации по тов'!N:N,'Начисления и компенсации по тов'!A:A,'Расшифровка отчёта'!B165,'Начисления и компенсации по тов'!C:C,"Вознаграждение Ozon"))</f>
        <v>0</v>
      </c>
      <c r="K165" s="63">
        <f t="shared" si="15"/>
        <v>0</v>
      </c>
      <c r="L165" s="63">
        <f>-(SUMIFS('Начисления и компенсации по тов'!N:N,'Начисления и компенсации по тов'!A:A,'Расшифровка отчёта'!B165,'Начисления и компенсации по тов'!C:C,"Продвижение и реклама"))</f>
        <v>0</v>
      </c>
      <c r="M165" s="91">
        <f>IFERROR(INDEX(Реклама!B:B,MATCH('Расшифровка отчёта'!B165,Реклама!A:A,0)),0)</f>
        <v>0</v>
      </c>
      <c r="N165" s="91">
        <f>-(SUMIFS('Начисления и компенсации по тов'!N:N,'Начисления и компенсации по тов'!A:A,'Расшифровка отчёта'!B165,'Начисления и компенсации по тов'!C:C,"Услуги агентов"))</f>
        <v>0</v>
      </c>
      <c r="O165" s="68">
        <f t="shared" si="16"/>
        <v>0</v>
      </c>
      <c r="P165" s="18">
        <f t="shared" si="17"/>
        <v>0</v>
      </c>
      <c r="Q165" s="99">
        <f>IFERROR(INDEX(Себестоимость!B:B,MATCH('Расшифровка отчёта'!B165,Себестоимость!A:A,0)),0)</f>
        <v>0</v>
      </c>
      <c r="R165" s="99">
        <f t="shared" si="18"/>
        <v>0</v>
      </c>
      <c r="S165" s="95">
        <f t="shared" si="19"/>
        <v>0</v>
      </c>
      <c r="T165" s="95">
        <f t="shared" si="20"/>
        <v>0</v>
      </c>
    </row>
    <row r="166" spans="2:20" ht="15.75" customHeight="1" x14ac:dyDescent="0.3">
      <c r="B166" s="37" t="s">
        <v>187</v>
      </c>
      <c r="C166" s="90" t="s">
        <v>136</v>
      </c>
      <c r="D166" s="10">
        <f>SUMIFS('Начисления и компенсации по тов'!H:H,'Начисления и компенсации по тов'!A:A,'Расшифровка отчёта'!B166,'Начисления и компенсации по тов'!D:D,"Выручка")</f>
        <v>0</v>
      </c>
      <c r="E166" s="63">
        <f>SUMIFS('Начисления и компенсации по тов'!N:N,'Начисления и компенсации по тов'!A:A,'Расшифровка отчёта'!B166,'Начисления и компенсации по тов'!C:C,"Продажи")</f>
        <v>0</v>
      </c>
      <c r="F166" s="63">
        <f>-(SUMIFS('Начисления и компенсации по тов'!N:N,'Начисления и компенсации по тов'!A:A,'Расшифровка отчёта'!B166,'Начисления и компенсации по тов'!C:C,"Возвраты"))</f>
        <v>0</v>
      </c>
      <c r="G166" s="10">
        <f>SUMIFS('Начисления и компенсации по тов'!H:H,'Начисления и компенсации по тов'!A:A,'Расшифровка отчёта'!B166,'Начисления и компенсации по тов'!D:D,"Возврат выручки")</f>
        <v>0</v>
      </c>
      <c r="H166" s="63">
        <f>-(SUMIFS('Начисления и компенсации по тов'!N:N,'Начисления и компенсации по тов'!A:A,'Расшифровка отчёта'!B166,'Начисления и компенсации по тов'!C:C,"Услуги доставки"))</f>
        <v>0</v>
      </c>
      <c r="I166" s="63">
        <f t="shared" si="14"/>
        <v>0</v>
      </c>
      <c r="J166" s="63">
        <f>-(SUMIFS('Начисления и компенсации по тов'!N:N,'Начисления и компенсации по тов'!A:A,'Расшифровка отчёта'!B166,'Начисления и компенсации по тов'!C:C,"Вознаграждение Ozon"))</f>
        <v>0</v>
      </c>
      <c r="K166" s="63">
        <f t="shared" si="15"/>
        <v>0</v>
      </c>
      <c r="L166" s="63">
        <f>-(SUMIFS('Начисления и компенсации по тов'!N:N,'Начисления и компенсации по тов'!A:A,'Расшифровка отчёта'!B166,'Начисления и компенсации по тов'!C:C,"Продвижение и реклама"))</f>
        <v>0</v>
      </c>
      <c r="M166" s="91">
        <f>IFERROR(INDEX(Реклама!B:B,MATCH('Расшифровка отчёта'!B166,Реклама!A:A,0)),0)</f>
        <v>0</v>
      </c>
      <c r="N166" s="91">
        <f>-(SUMIFS('Начисления и компенсации по тов'!N:N,'Начисления и компенсации по тов'!A:A,'Расшифровка отчёта'!B166,'Начисления и компенсации по тов'!C:C,"Услуги агентов"))</f>
        <v>0</v>
      </c>
      <c r="O166" s="68">
        <f t="shared" si="16"/>
        <v>0</v>
      </c>
      <c r="P166" s="18">
        <f t="shared" si="17"/>
        <v>0</v>
      </c>
      <c r="Q166" s="99">
        <f>IFERROR(INDEX(Себестоимость!B:B,MATCH('Расшифровка отчёта'!B166,Себестоимость!A:A,0)),0)</f>
        <v>0</v>
      </c>
      <c r="R166" s="99">
        <f t="shared" si="18"/>
        <v>0</v>
      </c>
      <c r="S166" s="95">
        <f t="shared" si="19"/>
        <v>0</v>
      </c>
      <c r="T166" s="95">
        <f t="shared" si="20"/>
        <v>0</v>
      </c>
    </row>
    <row r="167" spans="2:20" ht="15.75" customHeight="1" x14ac:dyDescent="0.3">
      <c r="B167" s="37" t="s">
        <v>188</v>
      </c>
      <c r="C167" s="90" t="s">
        <v>136</v>
      </c>
      <c r="D167" s="10">
        <f>SUMIFS('Начисления и компенсации по тов'!H:H,'Начисления и компенсации по тов'!A:A,'Расшифровка отчёта'!B167,'Начисления и компенсации по тов'!D:D,"Выручка")</f>
        <v>0</v>
      </c>
      <c r="E167" s="63">
        <f>SUMIFS('Начисления и компенсации по тов'!N:N,'Начисления и компенсации по тов'!A:A,'Расшифровка отчёта'!B167,'Начисления и компенсации по тов'!C:C,"Продажи")</f>
        <v>0</v>
      </c>
      <c r="F167" s="63">
        <f>-(SUMIFS('Начисления и компенсации по тов'!N:N,'Начисления и компенсации по тов'!A:A,'Расшифровка отчёта'!B167,'Начисления и компенсации по тов'!C:C,"Возвраты"))</f>
        <v>0</v>
      </c>
      <c r="G167" s="10">
        <f>SUMIFS('Начисления и компенсации по тов'!H:H,'Начисления и компенсации по тов'!A:A,'Расшифровка отчёта'!B167,'Начисления и компенсации по тов'!D:D,"Возврат выручки")</f>
        <v>0</v>
      </c>
      <c r="H167" s="63">
        <f>-(SUMIFS('Начисления и компенсации по тов'!N:N,'Начисления и компенсации по тов'!A:A,'Расшифровка отчёта'!B167,'Начисления и компенсации по тов'!C:C,"Услуги доставки"))</f>
        <v>0</v>
      </c>
      <c r="I167" s="63">
        <f t="shared" si="14"/>
        <v>0</v>
      </c>
      <c r="J167" s="63">
        <f>-(SUMIFS('Начисления и компенсации по тов'!N:N,'Начисления и компенсации по тов'!A:A,'Расшифровка отчёта'!B167,'Начисления и компенсации по тов'!C:C,"Вознаграждение Ozon"))</f>
        <v>0</v>
      </c>
      <c r="K167" s="63">
        <f t="shared" si="15"/>
        <v>0</v>
      </c>
      <c r="L167" s="63">
        <f>-(SUMIFS('Начисления и компенсации по тов'!N:N,'Начисления и компенсации по тов'!A:A,'Расшифровка отчёта'!B167,'Начисления и компенсации по тов'!C:C,"Продвижение и реклама"))</f>
        <v>0</v>
      </c>
      <c r="M167" s="91">
        <f>IFERROR(INDEX(Реклама!B:B,MATCH('Расшифровка отчёта'!B167,Реклама!A:A,0)),0)</f>
        <v>0</v>
      </c>
      <c r="N167" s="91">
        <f>-(SUMIFS('Начисления и компенсации по тов'!N:N,'Начисления и компенсации по тов'!A:A,'Расшифровка отчёта'!B167,'Начисления и компенсации по тов'!C:C,"Услуги агентов"))</f>
        <v>0</v>
      </c>
      <c r="O167" s="68">
        <f t="shared" si="16"/>
        <v>0</v>
      </c>
      <c r="P167" s="18">
        <f t="shared" si="17"/>
        <v>0</v>
      </c>
      <c r="Q167" s="99">
        <f>IFERROR(INDEX(Себестоимость!B:B,MATCH('Расшифровка отчёта'!B167,Себестоимость!A:A,0)),0)</f>
        <v>0</v>
      </c>
      <c r="R167" s="99">
        <f t="shared" si="18"/>
        <v>0</v>
      </c>
      <c r="S167" s="95">
        <f t="shared" si="19"/>
        <v>0</v>
      </c>
      <c r="T167" s="95">
        <f t="shared" si="20"/>
        <v>0</v>
      </c>
    </row>
    <row r="168" spans="2:20" ht="15.75" customHeight="1" x14ac:dyDescent="0.3">
      <c r="B168" s="37" t="s">
        <v>189</v>
      </c>
      <c r="C168" s="90" t="s">
        <v>136</v>
      </c>
      <c r="D168" s="10">
        <f>SUMIFS('Начисления и компенсации по тов'!H:H,'Начисления и компенсации по тов'!A:A,'Расшифровка отчёта'!B168,'Начисления и компенсации по тов'!D:D,"Выручка")</f>
        <v>0</v>
      </c>
      <c r="E168" s="63">
        <f>SUMIFS('Начисления и компенсации по тов'!N:N,'Начисления и компенсации по тов'!A:A,'Расшифровка отчёта'!B168,'Начисления и компенсации по тов'!C:C,"Продажи")</f>
        <v>0</v>
      </c>
      <c r="F168" s="63">
        <f>-(SUMIFS('Начисления и компенсации по тов'!N:N,'Начисления и компенсации по тов'!A:A,'Расшифровка отчёта'!B168,'Начисления и компенсации по тов'!C:C,"Возвраты"))</f>
        <v>0</v>
      </c>
      <c r="G168" s="10">
        <f>SUMIFS('Начисления и компенсации по тов'!H:H,'Начисления и компенсации по тов'!A:A,'Расшифровка отчёта'!B168,'Начисления и компенсации по тов'!D:D,"Возврат выручки")</f>
        <v>0</v>
      </c>
      <c r="H168" s="63">
        <f>-(SUMIFS('Начисления и компенсации по тов'!N:N,'Начисления и компенсации по тов'!A:A,'Расшифровка отчёта'!B168,'Начисления и компенсации по тов'!C:C,"Услуги доставки"))</f>
        <v>0</v>
      </c>
      <c r="I168" s="63">
        <f t="shared" si="14"/>
        <v>0</v>
      </c>
      <c r="J168" s="63">
        <f>-(SUMIFS('Начисления и компенсации по тов'!N:N,'Начисления и компенсации по тов'!A:A,'Расшифровка отчёта'!B168,'Начисления и компенсации по тов'!C:C,"Вознаграждение Ozon"))</f>
        <v>0</v>
      </c>
      <c r="K168" s="63">
        <f t="shared" si="15"/>
        <v>0</v>
      </c>
      <c r="L168" s="63">
        <f>-(SUMIFS('Начисления и компенсации по тов'!N:N,'Начисления и компенсации по тов'!A:A,'Расшифровка отчёта'!B168,'Начисления и компенсации по тов'!C:C,"Продвижение и реклама"))</f>
        <v>0</v>
      </c>
      <c r="M168" s="91">
        <f>IFERROR(INDEX(Реклама!B:B,MATCH('Расшифровка отчёта'!B168,Реклама!A:A,0)),0)</f>
        <v>0</v>
      </c>
      <c r="N168" s="91">
        <f>-(SUMIFS('Начисления и компенсации по тов'!N:N,'Начисления и компенсации по тов'!A:A,'Расшифровка отчёта'!B168,'Начисления и компенсации по тов'!C:C,"Услуги агентов"))</f>
        <v>0</v>
      </c>
      <c r="O168" s="68">
        <f t="shared" si="16"/>
        <v>0</v>
      </c>
      <c r="P168" s="18">
        <f t="shared" si="17"/>
        <v>0</v>
      </c>
      <c r="Q168" s="99">
        <f>IFERROR(INDEX(Себестоимость!B:B,MATCH('Расшифровка отчёта'!B168,Себестоимость!A:A,0)),0)</f>
        <v>0</v>
      </c>
      <c r="R168" s="99">
        <f t="shared" si="18"/>
        <v>0</v>
      </c>
      <c r="S168" s="95">
        <f t="shared" si="19"/>
        <v>0</v>
      </c>
      <c r="T168" s="95">
        <f t="shared" si="20"/>
        <v>0</v>
      </c>
    </row>
    <row r="169" spans="2:20" ht="15.75" customHeight="1" x14ac:dyDescent="0.3">
      <c r="B169" s="37" t="s">
        <v>190</v>
      </c>
      <c r="C169" s="90" t="s">
        <v>136</v>
      </c>
      <c r="D169" s="10">
        <f>SUMIFS('Начисления и компенсации по тов'!H:H,'Начисления и компенсации по тов'!A:A,'Расшифровка отчёта'!B169,'Начисления и компенсации по тов'!D:D,"Выручка")</f>
        <v>0</v>
      </c>
      <c r="E169" s="63">
        <f>SUMIFS('Начисления и компенсации по тов'!N:N,'Начисления и компенсации по тов'!A:A,'Расшифровка отчёта'!B169,'Начисления и компенсации по тов'!C:C,"Продажи")</f>
        <v>0</v>
      </c>
      <c r="F169" s="63">
        <f>-(SUMIFS('Начисления и компенсации по тов'!N:N,'Начисления и компенсации по тов'!A:A,'Расшифровка отчёта'!B169,'Начисления и компенсации по тов'!C:C,"Возвраты"))</f>
        <v>0</v>
      </c>
      <c r="G169" s="10">
        <f>SUMIFS('Начисления и компенсации по тов'!H:H,'Начисления и компенсации по тов'!A:A,'Расшифровка отчёта'!B169,'Начисления и компенсации по тов'!D:D,"Возврат выручки")</f>
        <v>0</v>
      </c>
      <c r="H169" s="63">
        <f>-(SUMIFS('Начисления и компенсации по тов'!N:N,'Начисления и компенсации по тов'!A:A,'Расшифровка отчёта'!B169,'Начисления и компенсации по тов'!C:C,"Услуги доставки"))</f>
        <v>0</v>
      </c>
      <c r="I169" s="63">
        <f t="shared" si="14"/>
        <v>0</v>
      </c>
      <c r="J169" s="63">
        <f>-(SUMIFS('Начисления и компенсации по тов'!N:N,'Начисления и компенсации по тов'!A:A,'Расшифровка отчёта'!B169,'Начисления и компенсации по тов'!C:C,"Вознаграждение Ozon"))</f>
        <v>0</v>
      </c>
      <c r="K169" s="63">
        <f t="shared" si="15"/>
        <v>0</v>
      </c>
      <c r="L169" s="63">
        <f>-(SUMIFS('Начисления и компенсации по тов'!N:N,'Начисления и компенсации по тов'!A:A,'Расшифровка отчёта'!B169,'Начисления и компенсации по тов'!C:C,"Продвижение и реклама"))</f>
        <v>0</v>
      </c>
      <c r="M169" s="91">
        <f>IFERROR(INDEX(Реклама!B:B,MATCH('Расшифровка отчёта'!B169,Реклама!A:A,0)),0)</f>
        <v>0</v>
      </c>
      <c r="N169" s="91">
        <f>-(SUMIFS('Начисления и компенсации по тов'!N:N,'Начисления и компенсации по тов'!A:A,'Расшифровка отчёта'!B169,'Начисления и компенсации по тов'!C:C,"Услуги агентов"))</f>
        <v>0</v>
      </c>
      <c r="O169" s="68">
        <f t="shared" si="16"/>
        <v>0</v>
      </c>
      <c r="P169" s="18">
        <f t="shared" si="17"/>
        <v>0</v>
      </c>
      <c r="Q169" s="99">
        <f>IFERROR(INDEX(Себестоимость!B:B,MATCH('Расшифровка отчёта'!B169,Себестоимость!A:A,0)),0)</f>
        <v>0</v>
      </c>
      <c r="R169" s="99">
        <f t="shared" si="18"/>
        <v>0</v>
      </c>
      <c r="S169" s="95">
        <f t="shared" si="19"/>
        <v>0</v>
      </c>
      <c r="T169" s="95">
        <f t="shared" si="20"/>
        <v>0</v>
      </c>
    </row>
    <row r="170" spans="2:20" ht="15.75" customHeight="1" x14ac:dyDescent="0.3">
      <c r="B170" s="37" t="s">
        <v>191</v>
      </c>
      <c r="C170" s="90" t="s">
        <v>136</v>
      </c>
      <c r="D170" s="10">
        <f>SUMIFS('Начисления и компенсации по тов'!H:H,'Начисления и компенсации по тов'!A:A,'Расшифровка отчёта'!B170,'Начисления и компенсации по тов'!D:D,"Выручка")</f>
        <v>0</v>
      </c>
      <c r="E170" s="63">
        <f>SUMIFS('Начисления и компенсации по тов'!N:N,'Начисления и компенсации по тов'!A:A,'Расшифровка отчёта'!B170,'Начисления и компенсации по тов'!C:C,"Продажи")</f>
        <v>0</v>
      </c>
      <c r="F170" s="63">
        <f>-(SUMIFS('Начисления и компенсации по тов'!N:N,'Начисления и компенсации по тов'!A:A,'Расшифровка отчёта'!B170,'Начисления и компенсации по тов'!C:C,"Возвраты"))</f>
        <v>0</v>
      </c>
      <c r="G170" s="10">
        <f>SUMIFS('Начисления и компенсации по тов'!H:H,'Начисления и компенсации по тов'!A:A,'Расшифровка отчёта'!B170,'Начисления и компенсации по тов'!D:D,"Возврат выручки")</f>
        <v>0</v>
      </c>
      <c r="H170" s="63">
        <f>-(SUMIFS('Начисления и компенсации по тов'!N:N,'Начисления и компенсации по тов'!A:A,'Расшифровка отчёта'!B170,'Начисления и компенсации по тов'!C:C,"Услуги доставки"))</f>
        <v>0</v>
      </c>
      <c r="I170" s="63">
        <f t="shared" si="14"/>
        <v>0</v>
      </c>
      <c r="J170" s="63">
        <f>-(SUMIFS('Начисления и компенсации по тов'!N:N,'Начисления и компенсации по тов'!A:A,'Расшифровка отчёта'!B170,'Начисления и компенсации по тов'!C:C,"Вознаграждение Ozon"))</f>
        <v>0</v>
      </c>
      <c r="K170" s="63">
        <f t="shared" si="15"/>
        <v>0</v>
      </c>
      <c r="L170" s="63">
        <f>-(SUMIFS('Начисления и компенсации по тов'!N:N,'Начисления и компенсации по тов'!A:A,'Расшифровка отчёта'!B170,'Начисления и компенсации по тов'!C:C,"Продвижение и реклама"))</f>
        <v>0</v>
      </c>
      <c r="M170" s="91">
        <f>IFERROR(INDEX(Реклама!B:B,MATCH('Расшифровка отчёта'!B170,Реклама!A:A,0)),0)</f>
        <v>0</v>
      </c>
      <c r="N170" s="91">
        <f>-(SUMIFS('Начисления и компенсации по тов'!N:N,'Начисления и компенсации по тов'!A:A,'Расшифровка отчёта'!B170,'Начисления и компенсации по тов'!C:C,"Услуги агентов"))</f>
        <v>0</v>
      </c>
      <c r="O170" s="68">
        <f t="shared" si="16"/>
        <v>0</v>
      </c>
      <c r="P170" s="18">
        <f t="shared" si="17"/>
        <v>0</v>
      </c>
      <c r="Q170" s="99">
        <f>IFERROR(INDEX(Себестоимость!B:B,MATCH('Расшифровка отчёта'!B170,Себестоимость!A:A,0)),0)</f>
        <v>0</v>
      </c>
      <c r="R170" s="99">
        <f t="shared" si="18"/>
        <v>0</v>
      </c>
      <c r="S170" s="95">
        <f t="shared" si="19"/>
        <v>0</v>
      </c>
      <c r="T170" s="95">
        <f t="shared" si="20"/>
        <v>0</v>
      </c>
    </row>
    <row r="171" spans="2:20" ht="15.75" customHeight="1" x14ac:dyDescent="0.3">
      <c r="B171" s="37" t="s">
        <v>192</v>
      </c>
      <c r="C171" s="90" t="s">
        <v>136</v>
      </c>
      <c r="D171" s="10">
        <f>SUMIFS('Начисления и компенсации по тов'!H:H,'Начисления и компенсации по тов'!A:A,'Расшифровка отчёта'!B171,'Начисления и компенсации по тов'!D:D,"Выручка")</f>
        <v>0</v>
      </c>
      <c r="E171" s="63">
        <f>SUMIFS('Начисления и компенсации по тов'!N:N,'Начисления и компенсации по тов'!A:A,'Расшифровка отчёта'!B171,'Начисления и компенсации по тов'!C:C,"Продажи")</f>
        <v>0</v>
      </c>
      <c r="F171" s="63">
        <f>-(SUMIFS('Начисления и компенсации по тов'!N:N,'Начисления и компенсации по тов'!A:A,'Расшифровка отчёта'!B171,'Начисления и компенсации по тов'!C:C,"Возвраты"))</f>
        <v>0</v>
      </c>
      <c r="G171" s="10">
        <f>SUMIFS('Начисления и компенсации по тов'!H:H,'Начисления и компенсации по тов'!A:A,'Расшифровка отчёта'!B171,'Начисления и компенсации по тов'!D:D,"Возврат выручки")</f>
        <v>0</v>
      </c>
      <c r="H171" s="63">
        <f>-(SUMIFS('Начисления и компенсации по тов'!N:N,'Начисления и компенсации по тов'!A:A,'Расшифровка отчёта'!B171,'Начисления и компенсации по тов'!C:C,"Услуги доставки"))</f>
        <v>0</v>
      </c>
      <c r="I171" s="63">
        <f t="shared" si="14"/>
        <v>0</v>
      </c>
      <c r="J171" s="63">
        <f>-(SUMIFS('Начисления и компенсации по тов'!N:N,'Начисления и компенсации по тов'!A:A,'Расшифровка отчёта'!B171,'Начисления и компенсации по тов'!C:C,"Вознаграждение Ozon"))</f>
        <v>0</v>
      </c>
      <c r="K171" s="63">
        <f t="shared" si="15"/>
        <v>0</v>
      </c>
      <c r="L171" s="63">
        <f>-(SUMIFS('Начисления и компенсации по тов'!N:N,'Начисления и компенсации по тов'!A:A,'Расшифровка отчёта'!B171,'Начисления и компенсации по тов'!C:C,"Продвижение и реклама"))</f>
        <v>0</v>
      </c>
      <c r="M171" s="91">
        <f>IFERROR(INDEX(Реклама!B:B,MATCH('Расшифровка отчёта'!B171,Реклама!A:A,0)),0)</f>
        <v>0</v>
      </c>
      <c r="N171" s="91">
        <f>-(SUMIFS('Начисления и компенсации по тов'!N:N,'Начисления и компенсации по тов'!A:A,'Расшифровка отчёта'!B171,'Начисления и компенсации по тов'!C:C,"Услуги агентов"))</f>
        <v>0</v>
      </c>
      <c r="O171" s="68">
        <f t="shared" si="16"/>
        <v>0</v>
      </c>
      <c r="P171" s="18">
        <f t="shared" si="17"/>
        <v>0</v>
      </c>
      <c r="Q171" s="99">
        <f>IFERROR(INDEX(Себестоимость!B:B,MATCH('Расшифровка отчёта'!B171,Себестоимость!A:A,0)),0)</f>
        <v>0</v>
      </c>
      <c r="R171" s="99">
        <f t="shared" si="18"/>
        <v>0</v>
      </c>
      <c r="S171" s="95">
        <f t="shared" si="19"/>
        <v>0</v>
      </c>
      <c r="T171" s="95">
        <f t="shared" si="20"/>
        <v>0</v>
      </c>
    </row>
    <row r="172" spans="2:20" ht="15.75" customHeight="1" x14ac:dyDescent="0.3">
      <c r="B172" s="37" t="s">
        <v>193</v>
      </c>
      <c r="C172" s="90" t="s">
        <v>136</v>
      </c>
      <c r="D172" s="10">
        <f>SUMIFS('Начисления и компенсации по тов'!H:H,'Начисления и компенсации по тов'!A:A,'Расшифровка отчёта'!B172,'Начисления и компенсации по тов'!D:D,"Выручка")</f>
        <v>0</v>
      </c>
      <c r="E172" s="63">
        <f>SUMIFS('Начисления и компенсации по тов'!N:N,'Начисления и компенсации по тов'!A:A,'Расшифровка отчёта'!B172,'Начисления и компенсации по тов'!C:C,"Продажи")</f>
        <v>0</v>
      </c>
      <c r="F172" s="63">
        <f>-(SUMIFS('Начисления и компенсации по тов'!N:N,'Начисления и компенсации по тов'!A:A,'Расшифровка отчёта'!B172,'Начисления и компенсации по тов'!C:C,"Возвраты"))</f>
        <v>0</v>
      </c>
      <c r="G172" s="10">
        <f>SUMIFS('Начисления и компенсации по тов'!H:H,'Начисления и компенсации по тов'!A:A,'Расшифровка отчёта'!B172,'Начисления и компенсации по тов'!D:D,"Возврат выручки")</f>
        <v>0</v>
      </c>
      <c r="H172" s="63">
        <f>-(SUMIFS('Начисления и компенсации по тов'!N:N,'Начисления и компенсации по тов'!A:A,'Расшифровка отчёта'!B172,'Начисления и компенсации по тов'!C:C,"Услуги доставки"))</f>
        <v>0</v>
      </c>
      <c r="I172" s="63">
        <f t="shared" si="14"/>
        <v>0</v>
      </c>
      <c r="J172" s="63">
        <f>-(SUMIFS('Начисления и компенсации по тов'!N:N,'Начисления и компенсации по тов'!A:A,'Расшифровка отчёта'!B172,'Начисления и компенсации по тов'!C:C,"Вознаграждение Ozon"))</f>
        <v>0</v>
      </c>
      <c r="K172" s="63">
        <f t="shared" si="15"/>
        <v>0</v>
      </c>
      <c r="L172" s="63">
        <f>-(SUMIFS('Начисления и компенсации по тов'!N:N,'Начисления и компенсации по тов'!A:A,'Расшифровка отчёта'!B172,'Начисления и компенсации по тов'!C:C,"Продвижение и реклама"))</f>
        <v>0</v>
      </c>
      <c r="M172" s="91">
        <f>IFERROR(INDEX(Реклама!B:B,MATCH('Расшифровка отчёта'!B172,Реклама!A:A,0)),0)</f>
        <v>0</v>
      </c>
      <c r="N172" s="91">
        <f>-(SUMIFS('Начисления и компенсации по тов'!N:N,'Начисления и компенсации по тов'!A:A,'Расшифровка отчёта'!B172,'Начисления и компенсации по тов'!C:C,"Услуги агентов"))</f>
        <v>0</v>
      </c>
      <c r="O172" s="68">
        <f t="shared" si="16"/>
        <v>0</v>
      </c>
      <c r="P172" s="18">
        <f t="shared" si="17"/>
        <v>0</v>
      </c>
      <c r="Q172" s="99">
        <f>IFERROR(INDEX(Себестоимость!B:B,MATCH('Расшифровка отчёта'!B172,Себестоимость!A:A,0)),0)</f>
        <v>0</v>
      </c>
      <c r="R172" s="99">
        <f t="shared" si="18"/>
        <v>0</v>
      </c>
      <c r="S172" s="95">
        <f t="shared" si="19"/>
        <v>0</v>
      </c>
      <c r="T172" s="95">
        <f t="shared" si="20"/>
        <v>0</v>
      </c>
    </row>
    <row r="173" spans="2:20" ht="15.75" customHeight="1" x14ac:dyDescent="0.3">
      <c r="B173" s="37" t="s">
        <v>194</v>
      </c>
      <c r="C173" s="90" t="s">
        <v>136</v>
      </c>
      <c r="D173" s="10">
        <f>SUMIFS('Начисления и компенсации по тов'!H:H,'Начисления и компенсации по тов'!A:A,'Расшифровка отчёта'!B173,'Начисления и компенсации по тов'!D:D,"Выручка")</f>
        <v>0</v>
      </c>
      <c r="E173" s="63">
        <f>SUMIFS('Начисления и компенсации по тов'!N:N,'Начисления и компенсации по тов'!A:A,'Расшифровка отчёта'!B173,'Начисления и компенсации по тов'!C:C,"Продажи")</f>
        <v>0</v>
      </c>
      <c r="F173" s="63">
        <f>-(SUMIFS('Начисления и компенсации по тов'!N:N,'Начисления и компенсации по тов'!A:A,'Расшифровка отчёта'!B173,'Начисления и компенсации по тов'!C:C,"Возвраты"))</f>
        <v>0</v>
      </c>
      <c r="G173" s="10">
        <f>SUMIFS('Начисления и компенсации по тов'!H:H,'Начисления и компенсации по тов'!A:A,'Расшифровка отчёта'!B173,'Начисления и компенсации по тов'!D:D,"Возврат выручки")</f>
        <v>0</v>
      </c>
      <c r="H173" s="63">
        <f>-(SUMIFS('Начисления и компенсации по тов'!N:N,'Начисления и компенсации по тов'!A:A,'Расшифровка отчёта'!B173,'Начисления и компенсации по тов'!C:C,"Услуги доставки"))</f>
        <v>0</v>
      </c>
      <c r="I173" s="63">
        <f t="shared" si="14"/>
        <v>0</v>
      </c>
      <c r="J173" s="63">
        <f>-(SUMIFS('Начисления и компенсации по тов'!N:N,'Начисления и компенсации по тов'!A:A,'Расшифровка отчёта'!B173,'Начисления и компенсации по тов'!C:C,"Вознаграждение Ozon"))</f>
        <v>0</v>
      </c>
      <c r="K173" s="63">
        <f t="shared" si="15"/>
        <v>0</v>
      </c>
      <c r="L173" s="63">
        <f>-(SUMIFS('Начисления и компенсации по тов'!N:N,'Начисления и компенсации по тов'!A:A,'Расшифровка отчёта'!B173,'Начисления и компенсации по тов'!C:C,"Продвижение и реклама"))</f>
        <v>0</v>
      </c>
      <c r="M173" s="91">
        <f>IFERROR(INDEX(Реклама!B:B,MATCH('Расшифровка отчёта'!B173,Реклама!A:A,0)),0)</f>
        <v>0</v>
      </c>
      <c r="N173" s="91">
        <f>-(SUMIFS('Начисления и компенсации по тов'!N:N,'Начисления и компенсации по тов'!A:A,'Расшифровка отчёта'!B173,'Начисления и компенсации по тов'!C:C,"Услуги агентов"))</f>
        <v>0</v>
      </c>
      <c r="O173" s="68">
        <f t="shared" si="16"/>
        <v>0</v>
      </c>
      <c r="P173" s="18">
        <f t="shared" si="17"/>
        <v>0</v>
      </c>
      <c r="Q173" s="99">
        <f>IFERROR(INDEX(Себестоимость!B:B,MATCH('Расшифровка отчёта'!B173,Себестоимость!A:A,0)),0)</f>
        <v>0</v>
      </c>
      <c r="R173" s="99">
        <f t="shared" si="18"/>
        <v>0</v>
      </c>
      <c r="S173" s="95">
        <f t="shared" si="19"/>
        <v>0</v>
      </c>
      <c r="T173" s="95">
        <f t="shared" si="20"/>
        <v>0</v>
      </c>
    </row>
    <row r="174" spans="2:20" ht="15.75" customHeight="1" x14ac:dyDescent="0.3">
      <c r="B174" s="37" t="s">
        <v>195</v>
      </c>
      <c r="C174" s="90" t="s">
        <v>136</v>
      </c>
      <c r="D174" s="10">
        <f>SUMIFS('Начисления и компенсации по тов'!H:H,'Начисления и компенсации по тов'!A:A,'Расшифровка отчёта'!B174,'Начисления и компенсации по тов'!D:D,"Выручка")</f>
        <v>0</v>
      </c>
      <c r="E174" s="63">
        <f>SUMIFS('Начисления и компенсации по тов'!N:N,'Начисления и компенсации по тов'!A:A,'Расшифровка отчёта'!B174,'Начисления и компенсации по тов'!C:C,"Продажи")</f>
        <v>0</v>
      </c>
      <c r="F174" s="63">
        <f>-(SUMIFS('Начисления и компенсации по тов'!N:N,'Начисления и компенсации по тов'!A:A,'Расшифровка отчёта'!B174,'Начисления и компенсации по тов'!C:C,"Возвраты"))</f>
        <v>0</v>
      </c>
      <c r="G174" s="10">
        <f>SUMIFS('Начисления и компенсации по тов'!H:H,'Начисления и компенсации по тов'!A:A,'Расшифровка отчёта'!B174,'Начисления и компенсации по тов'!D:D,"Возврат выручки")</f>
        <v>0</v>
      </c>
      <c r="H174" s="63">
        <f>-(SUMIFS('Начисления и компенсации по тов'!N:N,'Начисления и компенсации по тов'!A:A,'Расшифровка отчёта'!B174,'Начисления и компенсации по тов'!C:C,"Услуги доставки"))</f>
        <v>0</v>
      </c>
      <c r="I174" s="63">
        <f t="shared" si="14"/>
        <v>0</v>
      </c>
      <c r="J174" s="63">
        <f>-(SUMIFS('Начисления и компенсации по тов'!N:N,'Начисления и компенсации по тов'!A:A,'Расшифровка отчёта'!B174,'Начисления и компенсации по тов'!C:C,"Вознаграждение Ozon"))</f>
        <v>0</v>
      </c>
      <c r="K174" s="63">
        <f t="shared" si="15"/>
        <v>0</v>
      </c>
      <c r="L174" s="63">
        <f>-(SUMIFS('Начисления и компенсации по тов'!N:N,'Начисления и компенсации по тов'!A:A,'Расшифровка отчёта'!B174,'Начисления и компенсации по тов'!C:C,"Продвижение и реклама"))</f>
        <v>0</v>
      </c>
      <c r="M174" s="91">
        <f>IFERROR(INDEX(Реклама!B:B,MATCH('Расшифровка отчёта'!B174,Реклама!A:A,0)),0)</f>
        <v>0</v>
      </c>
      <c r="N174" s="91">
        <f>-(SUMIFS('Начисления и компенсации по тов'!N:N,'Начисления и компенсации по тов'!A:A,'Расшифровка отчёта'!B174,'Начисления и компенсации по тов'!C:C,"Услуги агентов"))</f>
        <v>0</v>
      </c>
      <c r="O174" s="68">
        <f t="shared" si="16"/>
        <v>0</v>
      </c>
      <c r="P174" s="18">
        <f t="shared" si="17"/>
        <v>0</v>
      </c>
      <c r="Q174" s="99">
        <f>IFERROR(INDEX(Себестоимость!B:B,MATCH('Расшифровка отчёта'!B174,Себестоимость!A:A,0)),0)</f>
        <v>0</v>
      </c>
      <c r="R174" s="99">
        <f t="shared" si="18"/>
        <v>0</v>
      </c>
      <c r="S174" s="95">
        <f t="shared" si="19"/>
        <v>0</v>
      </c>
      <c r="T174" s="95">
        <f t="shared" si="20"/>
        <v>0</v>
      </c>
    </row>
    <row r="175" spans="2:20" ht="15.75" customHeight="1" x14ac:dyDescent="0.3">
      <c r="B175" s="37" t="s">
        <v>196</v>
      </c>
      <c r="C175" s="90" t="s">
        <v>136</v>
      </c>
      <c r="D175" s="10">
        <f>SUMIFS('Начисления и компенсации по тов'!H:H,'Начисления и компенсации по тов'!A:A,'Расшифровка отчёта'!B175,'Начисления и компенсации по тов'!D:D,"Выручка")</f>
        <v>0</v>
      </c>
      <c r="E175" s="63">
        <f>SUMIFS('Начисления и компенсации по тов'!N:N,'Начисления и компенсации по тов'!A:A,'Расшифровка отчёта'!B175,'Начисления и компенсации по тов'!C:C,"Продажи")</f>
        <v>0</v>
      </c>
      <c r="F175" s="63">
        <f>-(SUMIFS('Начисления и компенсации по тов'!N:N,'Начисления и компенсации по тов'!A:A,'Расшифровка отчёта'!B175,'Начисления и компенсации по тов'!C:C,"Возвраты"))</f>
        <v>0</v>
      </c>
      <c r="G175" s="10">
        <f>SUMIFS('Начисления и компенсации по тов'!H:H,'Начисления и компенсации по тов'!A:A,'Расшифровка отчёта'!B175,'Начисления и компенсации по тов'!D:D,"Возврат выручки")</f>
        <v>0</v>
      </c>
      <c r="H175" s="63">
        <f>-(SUMIFS('Начисления и компенсации по тов'!N:N,'Начисления и компенсации по тов'!A:A,'Расшифровка отчёта'!B175,'Начисления и компенсации по тов'!C:C,"Услуги доставки"))</f>
        <v>0</v>
      </c>
      <c r="I175" s="63">
        <f t="shared" si="14"/>
        <v>0</v>
      </c>
      <c r="J175" s="63">
        <f>-(SUMIFS('Начисления и компенсации по тов'!N:N,'Начисления и компенсации по тов'!A:A,'Расшифровка отчёта'!B175,'Начисления и компенсации по тов'!C:C,"Вознаграждение Ozon"))</f>
        <v>0</v>
      </c>
      <c r="K175" s="63">
        <f t="shared" si="15"/>
        <v>0</v>
      </c>
      <c r="L175" s="63">
        <f>-(SUMIFS('Начисления и компенсации по тов'!N:N,'Начисления и компенсации по тов'!A:A,'Расшифровка отчёта'!B175,'Начисления и компенсации по тов'!C:C,"Продвижение и реклама"))</f>
        <v>0</v>
      </c>
      <c r="M175" s="91">
        <f>IFERROR(INDEX(Реклама!B:B,MATCH('Расшифровка отчёта'!B175,Реклама!A:A,0)),0)</f>
        <v>0</v>
      </c>
      <c r="N175" s="91">
        <f>-(SUMIFS('Начисления и компенсации по тов'!N:N,'Начисления и компенсации по тов'!A:A,'Расшифровка отчёта'!B175,'Начисления и компенсации по тов'!C:C,"Услуги агентов"))</f>
        <v>0</v>
      </c>
      <c r="O175" s="68">
        <f t="shared" si="16"/>
        <v>0</v>
      </c>
      <c r="P175" s="18">
        <f t="shared" si="17"/>
        <v>0</v>
      </c>
      <c r="Q175" s="99">
        <f>IFERROR(INDEX(Себестоимость!B:B,MATCH('Расшифровка отчёта'!B175,Себестоимость!A:A,0)),0)</f>
        <v>0</v>
      </c>
      <c r="R175" s="99">
        <f t="shared" si="18"/>
        <v>0</v>
      </c>
      <c r="S175" s="95">
        <f t="shared" si="19"/>
        <v>0</v>
      </c>
      <c r="T175" s="95">
        <f t="shared" si="20"/>
        <v>0</v>
      </c>
    </row>
    <row r="176" spans="2:20" ht="15.75" customHeight="1" x14ac:dyDescent="0.3">
      <c r="B176" s="37" t="s">
        <v>197</v>
      </c>
      <c r="C176" s="90" t="s">
        <v>136</v>
      </c>
      <c r="D176" s="10">
        <f>SUMIFS('Начисления и компенсации по тов'!H:H,'Начисления и компенсации по тов'!A:A,'Расшифровка отчёта'!B176,'Начисления и компенсации по тов'!D:D,"Выручка")</f>
        <v>0</v>
      </c>
      <c r="E176" s="63">
        <f>SUMIFS('Начисления и компенсации по тов'!N:N,'Начисления и компенсации по тов'!A:A,'Расшифровка отчёта'!B176,'Начисления и компенсации по тов'!C:C,"Продажи")</f>
        <v>0</v>
      </c>
      <c r="F176" s="63">
        <f>-(SUMIFS('Начисления и компенсации по тов'!N:N,'Начисления и компенсации по тов'!A:A,'Расшифровка отчёта'!B176,'Начисления и компенсации по тов'!C:C,"Возвраты"))</f>
        <v>0</v>
      </c>
      <c r="G176" s="10">
        <f>SUMIFS('Начисления и компенсации по тов'!H:H,'Начисления и компенсации по тов'!A:A,'Расшифровка отчёта'!B176,'Начисления и компенсации по тов'!D:D,"Возврат выручки")</f>
        <v>0</v>
      </c>
      <c r="H176" s="63">
        <f>-(SUMIFS('Начисления и компенсации по тов'!N:N,'Начисления и компенсации по тов'!A:A,'Расшифровка отчёта'!B176,'Начисления и компенсации по тов'!C:C,"Услуги доставки"))</f>
        <v>0</v>
      </c>
      <c r="I176" s="63">
        <f t="shared" si="14"/>
        <v>0</v>
      </c>
      <c r="J176" s="63">
        <f>-(SUMIFS('Начисления и компенсации по тов'!N:N,'Начисления и компенсации по тов'!A:A,'Расшифровка отчёта'!B176,'Начисления и компенсации по тов'!C:C,"Вознаграждение Ozon"))</f>
        <v>0</v>
      </c>
      <c r="K176" s="63">
        <f t="shared" si="15"/>
        <v>0</v>
      </c>
      <c r="L176" s="63">
        <f>-(SUMIFS('Начисления и компенсации по тов'!N:N,'Начисления и компенсации по тов'!A:A,'Расшифровка отчёта'!B176,'Начисления и компенсации по тов'!C:C,"Продвижение и реклама"))</f>
        <v>0</v>
      </c>
      <c r="M176" s="91">
        <f>IFERROR(INDEX(Реклама!B:B,MATCH('Расшифровка отчёта'!B176,Реклама!A:A,0)),0)</f>
        <v>0</v>
      </c>
      <c r="N176" s="91">
        <f>-(SUMIFS('Начисления и компенсации по тов'!N:N,'Начисления и компенсации по тов'!A:A,'Расшифровка отчёта'!B176,'Начисления и компенсации по тов'!C:C,"Услуги агентов"))</f>
        <v>0</v>
      </c>
      <c r="O176" s="68">
        <f t="shared" si="16"/>
        <v>0</v>
      </c>
      <c r="P176" s="18">
        <f t="shared" si="17"/>
        <v>0</v>
      </c>
      <c r="Q176" s="99">
        <f>IFERROR(INDEX(Себестоимость!B:B,MATCH('Расшифровка отчёта'!B176,Себестоимость!A:A,0)),0)</f>
        <v>0</v>
      </c>
      <c r="R176" s="99">
        <f t="shared" si="18"/>
        <v>0</v>
      </c>
      <c r="S176" s="95">
        <f t="shared" si="19"/>
        <v>0</v>
      </c>
      <c r="T176" s="95">
        <f t="shared" si="20"/>
        <v>0</v>
      </c>
    </row>
    <row r="177" spans="2:20" ht="15.75" customHeight="1" x14ac:dyDescent="0.3">
      <c r="B177" s="37" t="s">
        <v>198</v>
      </c>
      <c r="C177" s="90" t="s">
        <v>136</v>
      </c>
      <c r="D177" s="10">
        <f>SUMIFS('Начисления и компенсации по тов'!H:H,'Начисления и компенсации по тов'!A:A,'Расшифровка отчёта'!B177,'Начисления и компенсации по тов'!D:D,"Выручка")</f>
        <v>0</v>
      </c>
      <c r="E177" s="63">
        <f>SUMIFS('Начисления и компенсации по тов'!N:N,'Начисления и компенсации по тов'!A:A,'Расшифровка отчёта'!B177,'Начисления и компенсации по тов'!C:C,"Продажи")</f>
        <v>0</v>
      </c>
      <c r="F177" s="63">
        <f>-(SUMIFS('Начисления и компенсации по тов'!N:N,'Начисления и компенсации по тов'!A:A,'Расшифровка отчёта'!B177,'Начисления и компенсации по тов'!C:C,"Возвраты"))</f>
        <v>0</v>
      </c>
      <c r="G177" s="10">
        <f>SUMIFS('Начисления и компенсации по тов'!H:H,'Начисления и компенсации по тов'!A:A,'Расшифровка отчёта'!B177,'Начисления и компенсации по тов'!D:D,"Возврат выручки")</f>
        <v>0</v>
      </c>
      <c r="H177" s="63">
        <f>-(SUMIFS('Начисления и компенсации по тов'!N:N,'Начисления и компенсации по тов'!A:A,'Расшифровка отчёта'!B177,'Начисления и компенсации по тов'!C:C,"Услуги доставки"))</f>
        <v>0</v>
      </c>
      <c r="I177" s="63">
        <f t="shared" si="14"/>
        <v>0</v>
      </c>
      <c r="J177" s="63">
        <f>-(SUMIFS('Начисления и компенсации по тов'!N:N,'Начисления и компенсации по тов'!A:A,'Расшифровка отчёта'!B177,'Начисления и компенсации по тов'!C:C,"Вознаграждение Ozon"))</f>
        <v>0</v>
      </c>
      <c r="K177" s="63">
        <f t="shared" si="15"/>
        <v>0</v>
      </c>
      <c r="L177" s="63">
        <f>-(SUMIFS('Начисления и компенсации по тов'!N:N,'Начисления и компенсации по тов'!A:A,'Расшифровка отчёта'!B177,'Начисления и компенсации по тов'!C:C,"Продвижение и реклама"))</f>
        <v>0</v>
      </c>
      <c r="M177" s="91">
        <f>IFERROR(INDEX(Реклама!B:B,MATCH('Расшифровка отчёта'!B177,Реклама!A:A,0)),0)</f>
        <v>0</v>
      </c>
      <c r="N177" s="91">
        <f>-(SUMIFS('Начисления и компенсации по тов'!N:N,'Начисления и компенсации по тов'!A:A,'Расшифровка отчёта'!B177,'Начисления и компенсации по тов'!C:C,"Услуги агентов"))</f>
        <v>0</v>
      </c>
      <c r="O177" s="68">
        <f t="shared" si="16"/>
        <v>0</v>
      </c>
      <c r="P177" s="18">
        <f t="shared" si="17"/>
        <v>0</v>
      </c>
      <c r="Q177" s="99">
        <f>IFERROR(INDEX(Себестоимость!B:B,MATCH('Расшифровка отчёта'!B177,Себестоимость!A:A,0)),0)</f>
        <v>0</v>
      </c>
      <c r="R177" s="99">
        <f t="shared" si="18"/>
        <v>0</v>
      </c>
      <c r="S177" s="95">
        <f t="shared" si="19"/>
        <v>0</v>
      </c>
      <c r="T177" s="95">
        <f t="shared" si="20"/>
        <v>0</v>
      </c>
    </row>
    <row r="178" spans="2:20" ht="15.75" customHeight="1" x14ac:dyDescent="0.3">
      <c r="B178" s="37" t="s">
        <v>199</v>
      </c>
      <c r="C178" s="90" t="s">
        <v>136</v>
      </c>
      <c r="D178" s="10">
        <f>SUMIFS('Начисления и компенсации по тов'!H:H,'Начисления и компенсации по тов'!A:A,'Расшифровка отчёта'!B178,'Начисления и компенсации по тов'!D:D,"Выручка")</f>
        <v>0</v>
      </c>
      <c r="E178" s="63">
        <f>SUMIFS('Начисления и компенсации по тов'!N:N,'Начисления и компенсации по тов'!A:A,'Расшифровка отчёта'!B178,'Начисления и компенсации по тов'!C:C,"Продажи")</f>
        <v>0</v>
      </c>
      <c r="F178" s="63">
        <f>-(SUMIFS('Начисления и компенсации по тов'!N:N,'Начисления и компенсации по тов'!A:A,'Расшифровка отчёта'!B178,'Начисления и компенсации по тов'!C:C,"Возвраты"))</f>
        <v>0</v>
      </c>
      <c r="G178" s="10">
        <f>SUMIFS('Начисления и компенсации по тов'!H:H,'Начисления и компенсации по тов'!A:A,'Расшифровка отчёта'!B178,'Начисления и компенсации по тов'!D:D,"Возврат выручки")</f>
        <v>0</v>
      </c>
      <c r="H178" s="63">
        <f>-(SUMIFS('Начисления и компенсации по тов'!N:N,'Начисления и компенсации по тов'!A:A,'Расшифровка отчёта'!B178,'Начисления и компенсации по тов'!C:C,"Услуги доставки"))</f>
        <v>0</v>
      </c>
      <c r="I178" s="63">
        <f t="shared" si="14"/>
        <v>0</v>
      </c>
      <c r="J178" s="63">
        <f>-(SUMIFS('Начисления и компенсации по тов'!N:N,'Начисления и компенсации по тов'!A:A,'Расшифровка отчёта'!B178,'Начисления и компенсации по тов'!C:C,"Вознаграждение Ozon"))</f>
        <v>0</v>
      </c>
      <c r="K178" s="63">
        <f t="shared" si="15"/>
        <v>0</v>
      </c>
      <c r="L178" s="63">
        <f>-(SUMIFS('Начисления и компенсации по тов'!N:N,'Начисления и компенсации по тов'!A:A,'Расшифровка отчёта'!B178,'Начисления и компенсации по тов'!C:C,"Продвижение и реклама"))</f>
        <v>0</v>
      </c>
      <c r="M178" s="91">
        <f>IFERROR(INDEX(Реклама!B:B,MATCH('Расшифровка отчёта'!B178,Реклама!A:A,0)),0)</f>
        <v>0</v>
      </c>
      <c r="N178" s="91">
        <f>-(SUMIFS('Начисления и компенсации по тов'!N:N,'Начисления и компенсации по тов'!A:A,'Расшифровка отчёта'!B178,'Начисления и компенсации по тов'!C:C,"Услуги агентов"))</f>
        <v>0</v>
      </c>
      <c r="O178" s="68">
        <f t="shared" si="16"/>
        <v>0</v>
      </c>
      <c r="P178" s="18">
        <f t="shared" si="17"/>
        <v>0</v>
      </c>
      <c r="Q178" s="99">
        <f>IFERROR(INDEX(Себестоимость!B:B,MATCH('Расшифровка отчёта'!B178,Себестоимость!A:A,0)),0)</f>
        <v>0</v>
      </c>
      <c r="R178" s="99">
        <f t="shared" si="18"/>
        <v>0</v>
      </c>
      <c r="S178" s="95">
        <f t="shared" si="19"/>
        <v>0</v>
      </c>
      <c r="T178" s="95">
        <f t="shared" si="20"/>
        <v>0</v>
      </c>
    </row>
    <row r="179" spans="2:20" ht="15.75" customHeight="1" x14ac:dyDescent="0.3">
      <c r="B179" s="37" t="s">
        <v>200</v>
      </c>
      <c r="C179" s="90" t="s">
        <v>136</v>
      </c>
      <c r="D179" s="10">
        <f>SUMIFS('Начисления и компенсации по тов'!H:H,'Начисления и компенсации по тов'!A:A,'Расшифровка отчёта'!B179,'Начисления и компенсации по тов'!D:D,"Выручка")</f>
        <v>0</v>
      </c>
      <c r="E179" s="63">
        <f>SUMIFS('Начисления и компенсации по тов'!N:N,'Начисления и компенсации по тов'!A:A,'Расшифровка отчёта'!B179,'Начисления и компенсации по тов'!C:C,"Продажи")</f>
        <v>0</v>
      </c>
      <c r="F179" s="63">
        <f>-(SUMIFS('Начисления и компенсации по тов'!N:N,'Начисления и компенсации по тов'!A:A,'Расшифровка отчёта'!B179,'Начисления и компенсации по тов'!C:C,"Возвраты"))</f>
        <v>0</v>
      </c>
      <c r="G179" s="10">
        <f>SUMIFS('Начисления и компенсации по тов'!H:H,'Начисления и компенсации по тов'!A:A,'Расшифровка отчёта'!B179,'Начисления и компенсации по тов'!D:D,"Возврат выручки")</f>
        <v>0</v>
      </c>
      <c r="H179" s="63">
        <f>-(SUMIFS('Начисления и компенсации по тов'!N:N,'Начисления и компенсации по тов'!A:A,'Расшифровка отчёта'!B179,'Начисления и компенсации по тов'!C:C,"Услуги доставки"))</f>
        <v>0</v>
      </c>
      <c r="I179" s="63">
        <f t="shared" si="14"/>
        <v>0</v>
      </c>
      <c r="J179" s="63">
        <f>-(SUMIFS('Начисления и компенсации по тов'!N:N,'Начисления и компенсации по тов'!A:A,'Расшифровка отчёта'!B179,'Начисления и компенсации по тов'!C:C,"Вознаграждение Ozon"))</f>
        <v>0</v>
      </c>
      <c r="K179" s="63">
        <f t="shared" si="15"/>
        <v>0</v>
      </c>
      <c r="L179" s="63">
        <f>-(SUMIFS('Начисления и компенсации по тов'!N:N,'Начисления и компенсации по тов'!A:A,'Расшифровка отчёта'!B179,'Начисления и компенсации по тов'!C:C,"Продвижение и реклама"))</f>
        <v>0</v>
      </c>
      <c r="M179" s="91">
        <f>IFERROR(INDEX(Реклама!B:B,MATCH('Расшифровка отчёта'!B179,Реклама!A:A,0)),0)</f>
        <v>0</v>
      </c>
      <c r="N179" s="91">
        <f>-(SUMIFS('Начисления и компенсации по тов'!N:N,'Начисления и компенсации по тов'!A:A,'Расшифровка отчёта'!B179,'Начисления и компенсации по тов'!C:C,"Услуги агентов"))</f>
        <v>0</v>
      </c>
      <c r="O179" s="68">
        <f t="shared" si="16"/>
        <v>0</v>
      </c>
      <c r="P179" s="18">
        <f t="shared" si="17"/>
        <v>0</v>
      </c>
      <c r="Q179" s="99">
        <f>IFERROR(INDEX(Себестоимость!B:B,MATCH('Расшифровка отчёта'!B179,Себестоимость!A:A,0)),0)</f>
        <v>0</v>
      </c>
      <c r="R179" s="99">
        <f t="shared" si="18"/>
        <v>0</v>
      </c>
      <c r="S179" s="95">
        <f t="shared" si="19"/>
        <v>0</v>
      </c>
      <c r="T179" s="95">
        <f t="shared" si="20"/>
        <v>0</v>
      </c>
    </row>
    <row r="180" spans="2:20" ht="15.75" customHeight="1" x14ac:dyDescent="0.3">
      <c r="B180" s="37" t="s">
        <v>201</v>
      </c>
      <c r="C180" s="90" t="s">
        <v>136</v>
      </c>
      <c r="D180" s="10">
        <f>SUMIFS('Начисления и компенсации по тов'!H:H,'Начисления и компенсации по тов'!A:A,'Расшифровка отчёта'!B180,'Начисления и компенсации по тов'!D:D,"Выручка")</f>
        <v>0</v>
      </c>
      <c r="E180" s="63">
        <f>SUMIFS('Начисления и компенсации по тов'!N:N,'Начисления и компенсации по тов'!A:A,'Расшифровка отчёта'!B180,'Начисления и компенсации по тов'!C:C,"Продажи")</f>
        <v>0</v>
      </c>
      <c r="F180" s="63">
        <f>-(SUMIFS('Начисления и компенсации по тов'!N:N,'Начисления и компенсации по тов'!A:A,'Расшифровка отчёта'!B180,'Начисления и компенсации по тов'!C:C,"Возвраты"))</f>
        <v>0</v>
      </c>
      <c r="G180" s="10">
        <f>SUMIFS('Начисления и компенсации по тов'!H:H,'Начисления и компенсации по тов'!A:A,'Расшифровка отчёта'!B180,'Начисления и компенсации по тов'!D:D,"Возврат выручки")</f>
        <v>0</v>
      </c>
      <c r="H180" s="63">
        <f>-(SUMIFS('Начисления и компенсации по тов'!N:N,'Начисления и компенсации по тов'!A:A,'Расшифровка отчёта'!B180,'Начисления и компенсации по тов'!C:C,"Услуги доставки"))</f>
        <v>0</v>
      </c>
      <c r="I180" s="63">
        <f t="shared" si="14"/>
        <v>0</v>
      </c>
      <c r="J180" s="63">
        <f>-(SUMIFS('Начисления и компенсации по тов'!N:N,'Начисления и компенсации по тов'!A:A,'Расшифровка отчёта'!B180,'Начисления и компенсации по тов'!C:C,"Вознаграждение Ozon"))</f>
        <v>0</v>
      </c>
      <c r="K180" s="63">
        <f t="shared" si="15"/>
        <v>0</v>
      </c>
      <c r="L180" s="63">
        <f>-(SUMIFS('Начисления и компенсации по тов'!N:N,'Начисления и компенсации по тов'!A:A,'Расшифровка отчёта'!B180,'Начисления и компенсации по тов'!C:C,"Продвижение и реклама"))</f>
        <v>0</v>
      </c>
      <c r="M180" s="91">
        <f>IFERROR(INDEX(Реклама!B:B,MATCH('Расшифровка отчёта'!B180,Реклама!A:A,0)),0)</f>
        <v>0</v>
      </c>
      <c r="N180" s="91">
        <f>-(SUMIFS('Начисления и компенсации по тов'!N:N,'Начисления и компенсации по тов'!A:A,'Расшифровка отчёта'!B180,'Начисления и компенсации по тов'!C:C,"Услуги агентов"))</f>
        <v>0</v>
      </c>
      <c r="O180" s="68">
        <f t="shared" si="16"/>
        <v>0</v>
      </c>
      <c r="P180" s="18">
        <f t="shared" si="17"/>
        <v>0</v>
      </c>
      <c r="Q180" s="99">
        <f>IFERROR(INDEX(Себестоимость!B:B,MATCH('Расшифровка отчёта'!B180,Себестоимость!A:A,0)),0)</f>
        <v>0</v>
      </c>
      <c r="R180" s="99">
        <f t="shared" si="18"/>
        <v>0</v>
      </c>
      <c r="S180" s="95">
        <f t="shared" si="19"/>
        <v>0</v>
      </c>
      <c r="T180" s="95">
        <f t="shared" si="20"/>
        <v>0</v>
      </c>
    </row>
    <row r="181" spans="2:20" ht="15.75" customHeight="1" x14ac:dyDescent="0.3">
      <c r="B181" s="37" t="s">
        <v>202</v>
      </c>
      <c r="C181" s="90" t="s">
        <v>136</v>
      </c>
      <c r="D181" s="10">
        <f>SUMIFS('Начисления и компенсации по тов'!H:H,'Начисления и компенсации по тов'!A:A,'Расшифровка отчёта'!B181,'Начисления и компенсации по тов'!D:D,"Выручка")</f>
        <v>0</v>
      </c>
      <c r="E181" s="63">
        <f>SUMIFS('Начисления и компенсации по тов'!N:N,'Начисления и компенсации по тов'!A:A,'Расшифровка отчёта'!B181,'Начисления и компенсации по тов'!C:C,"Продажи")</f>
        <v>0</v>
      </c>
      <c r="F181" s="63">
        <f>-(SUMIFS('Начисления и компенсации по тов'!N:N,'Начисления и компенсации по тов'!A:A,'Расшифровка отчёта'!B181,'Начисления и компенсации по тов'!C:C,"Возвраты"))</f>
        <v>0</v>
      </c>
      <c r="G181" s="10">
        <f>SUMIFS('Начисления и компенсации по тов'!H:H,'Начисления и компенсации по тов'!A:A,'Расшифровка отчёта'!B181,'Начисления и компенсации по тов'!D:D,"Возврат выручки")</f>
        <v>0</v>
      </c>
      <c r="H181" s="63">
        <f>-(SUMIFS('Начисления и компенсации по тов'!N:N,'Начисления и компенсации по тов'!A:A,'Расшифровка отчёта'!B181,'Начисления и компенсации по тов'!C:C,"Услуги доставки"))</f>
        <v>0</v>
      </c>
      <c r="I181" s="63">
        <f t="shared" si="14"/>
        <v>0</v>
      </c>
      <c r="J181" s="63">
        <f>-(SUMIFS('Начисления и компенсации по тов'!N:N,'Начисления и компенсации по тов'!A:A,'Расшифровка отчёта'!B181,'Начисления и компенсации по тов'!C:C,"Вознаграждение Ozon"))</f>
        <v>0</v>
      </c>
      <c r="K181" s="63">
        <f t="shared" si="15"/>
        <v>0</v>
      </c>
      <c r="L181" s="63">
        <f>-(SUMIFS('Начисления и компенсации по тов'!N:N,'Начисления и компенсации по тов'!A:A,'Расшифровка отчёта'!B181,'Начисления и компенсации по тов'!C:C,"Продвижение и реклама"))</f>
        <v>0</v>
      </c>
      <c r="M181" s="91">
        <f>IFERROR(INDEX(Реклама!B:B,MATCH('Расшифровка отчёта'!B181,Реклама!A:A,0)),0)</f>
        <v>0</v>
      </c>
      <c r="N181" s="91">
        <f>-(SUMIFS('Начисления и компенсации по тов'!N:N,'Начисления и компенсации по тов'!A:A,'Расшифровка отчёта'!B181,'Начисления и компенсации по тов'!C:C,"Услуги агентов"))</f>
        <v>0</v>
      </c>
      <c r="O181" s="68">
        <f t="shared" si="16"/>
        <v>0</v>
      </c>
      <c r="P181" s="18">
        <f t="shared" si="17"/>
        <v>0</v>
      </c>
      <c r="Q181" s="99">
        <f>IFERROR(INDEX(Себестоимость!B:B,MATCH('Расшифровка отчёта'!B181,Себестоимость!A:A,0)),0)</f>
        <v>0</v>
      </c>
      <c r="R181" s="99">
        <f t="shared" si="18"/>
        <v>0</v>
      </c>
      <c r="S181" s="95">
        <f t="shared" si="19"/>
        <v>0</v>
      </c>
      <c r="T181" s="95">
        <f t="shared" si="20"/>
        <v>0</v>
      </c>
    </row>
    <row r="182" spans="2:20" ht="15.75" customHeight="1" x14ac:dyDescent="0.3">
      <c r="B182" s="37" t="s">
        <v>203</v>
      </c>
      <c r="C182" s="90" t="s">
        <v>136</v>
      </c>
      <c r="D182" s="10">
        <f>SUMIFS('Начисления и компенсации по тов'!H:H,'Начисления и компенсации по тов'!A:A,'Расшифровка отчёта'!B182,'Начисления и компенсации по тов'!D:D,"Выручка")</f>
        <v>0</v>
      </c>
      <c r="E182" s="63">
        <f>SUMIFS('Начисления и компенсации по тов'!N:N,'Начисления и компенсации по тов'!A:A,'Расшифровка отчёта'!B182,'Начисления и компенсации по тов'!C:C,"Продажи")</f>
        <v>0</v>
      </c>
      <c r="F182" s="63">
        <f>-(SUMIFS('Начисления и компенсации по тов'!N:N,'Начисления и компенсации по тов'!A:A,'Расшифровка отчёта'!B182,'Начисления и компенсации по тов'!C:C,"Возвраты"))</f>
        <v>0</v>
      </c>
      <c r="G182" s="10">
        <f>SUMIFS('Начисления и компенсации по тов'!H:H,'Начисления и компенсации по тов'!A:A,'Расшифровка отчёта'!B182,'Начисления и компенсации по тов'!D:D,"Возврат выручки")</f>
        <v>0</v>
      </c>
      <c r="H182" s="63">
        <f>-(SUMIFS('Начисления и компенсации по тов'!N:N,'Начисления и компенсации по тов'!A:A,'Расшифровка отчёта'!B182,'Начисления и компенсации по тов'!C:C,"Услуги доставки"))</f>
        <v>0</v>
      </c>
      <c r="I182" s="63">
        <f t="shared" si="14"/>
        <v>0</v>
      </c>
      <c r="J182" s="63">
        <f>-(SUMIFS('Начисления и компенсации по тов'!N:N,'Начисления и компенсации по тов'!A:A,'Расшифровка отчёта'!B182,'Начисления и компенсации по тов'!C:C,"Вознаграждение Ozon"))</f>
        <v>0</v>
      </c>
      <c r="K182" s="63">
        <f t="shared" si="15"/>
        <v>0</v>
      </c>
      <c r="L182" s="63">
        <f>-(SUMIFS('Начисления и компенсации по тов'!N:N,'Начисления и компенсации по тов'!A:A,'Расшифровка отчёта'!B182,'Начисления и компенсации по тов'!C:C,"Продвижение и реклама"))</f>
        <v>0</v>
      </c>
      <c r="M182" s="91">
        <f>IFERROR(INDEX(Реклама!B:B,MATCH('Расшифровка отчёта'!B182,Реклама!A:A,0)),0)</f>
        <v>0</v>
      </c>
      <c r="N182" s="91">
        <f>-(SUMIFS('Начисления и компенсации по тов'!N:N,'Начисления и компенсации по тов'!A:A,'Расшифровка отчёта'!B182,'Начисления и компенсации по тов'!C:C,"Услуги агентов"))</f>
        <v>0</v>
      </c>
      <c r="O182" s="68">
        <f t="shared" si="16"/>
        <v>0</v>
      </c>
      <c r="P182" s="18">
        <f t="shared" si="17"/>
        <v>0</v>
      </c>
      <c r="Q182" s="99">
        <f>IFERROR(INDEX(Себестоимость!B:B,MATCH('Расшифровка отчёта'!B182,Себестоимость!A:A,0)),0)</f>
        <v>0</v>
      </c>
      <c r="R182" s="99">
        <f t="shared" si="18"/>
        <v>0</v>
      </c>
      <c r="S182" s="95">
        <f t="shared" si="19"/>
        <v>0</v>
      </c>
      <c r="T182" s="95">
        <f t="shared" si="20"/>
        <v>0</v>
      </c>
    </row>
    <row r="183" spans="2:20" ht="15.75" customHeight="1" x14ac:dyDescent="0.3">
      <c r="B183" s="37" t="s">
        <v>204</v>
      </c>
      <c r="C183" s="90" t="s">
        <v>136</v>
      </c>
      <c r="D183" s="10">
        <f>SUMIFS('Начисления и компенсации по тов'!H:H,'Начисления и компенсации по тов'!A:A,'Расшифровка отчёта'!B183,'Начисления и компенсации по тов'!D:D,"Выручка")</f>
        <v>0</v>
      </c>
      <c r="E183" s="63">
        <f>SUMIFS('Начисления и компенсации по тов'!N:N,'Начисления и компенсации по тов'!A:A,'Расшифровка отчёта'!B183,'Начисления и компенсации по тов'!C:C,"Продажи")</f>
        <v>0</v>
      </c>
      <c r="F183" s="63">
        <f>-(SUMIFS('Начисления и компенсации по тов'!N:N,'Начисления и компенсации по тов'!A:A,'Расшифровка отчёта'!B183,'Начисления и компенсации по тов'!C:C,"Возвраты"))</f>
        <v>0</v>
      </c>
      <c r="G183" s="10">
        <f>SUMIFS('Начисления и компенсации по тов'!H:H,'Начисления и компенсации по тов'!A:A,'Расшифровка отчёта'!B183,'Начисления и компенсации по тов'!D:D,"Возврат выручки")</f>
        <v>0</v>
      </c>
      <c r="H183" s="63">
        <f>-(SUMIFS('Начисления и компенсации по тов'!N:N,'Начисления и компенсации по тов'!A:A,'Расшифровка отчёта'!B183,'Начисления и компенсации по тов'!C:C,"Услуги доставки"))</f>
        <v>0</v>
      </c>
      <c r="I183" s="63">
        <f t="shared" si="14"/>
        <v>0</v>
      </c>
      <c r="J183" s="63">
        <f>-(SUMIFS('Начисления и компенсации по тов'!N:N,'Начисления и компенсации по тов'!A:A,'Расшифровка отчёта'!B183,'Начисления и компенсации по тов'!C:C,"Вознаграждение Ozon"))</f>
        <v>0</v>
      </c>
      <c r="K183" s="63">
        <f t="shared" si="15"/>
        <v>0</v>
      </c>
      <c r="L183" s="63">
        <f>-(SUMIFS('Начисления и компенсации по тов'!N:N,'Начисления и компенсации по тов'!A:A,'Расшифровка отчёта'!B183,'Начисления и компенсации по тов'!C:C,"Продвижение и реклама"))</f>
        <v>0</v>
      </c>
      <c r="M183" s="91">
        <f>IFERROR(INDEX(Реклама!B:B,MATCH('Расшифровка отчёта'!B183,Реклама!A:A,0)),0)</f>
        <v>0</v>
      </c>
      <c r="N183" s="91">
        <f>-(SUMIFS('Начисления и компенсации по тов'!N:N,'Начисления и компенсации по тов'!A:A,'Расшифровка отчёта'!B183,'Начисления и компенсации по тов'!C:C,"Услуги агентов"))</f>
        <v>0</v>
      </c>
      <c r="O183" s="68">
        <f t="shared" si="16"/>
        <v>0</v>
      </c>
      <c r="P183" s="18">
        <f t="shared" si="17"/>
        <v>0</v>
      </c>
      <c r="Q183" s="99">
        <f>IFERROR(INDEX(Себестоимость!B:B,MATCH('Расшифровка отчёта'!B183,Себестоимость!A:A,0)),0)</f>
        <v>0</v>
      </c>
      <c r="R183" s="99">
        <f t="shared" si="18"/>
        <v>0</v>
      </c>
      <c r="S183" s="95">
        <f t="shared" si="19"/>
        <v>0</v>
      </c>
      <c r="T183" s="95">
        <f t="shared" si="20"/>
        <v>0</v>
      </c>
    </row>
    <row r="184" spans="2:20" ht="15.75" customHeight="1" x14ac:dyDescent="0.3">
      <c r="B184" s="37" t="s">
        <v>205</v>
      </c>
      <c r="C184" s="90" t="s">
        <v>136</v>
      </c>
      <c r="D184" s="10">
        <f>SUMIFS('Начисления и компенсации по тов'!H:H,'Начисления и компенсации по тов'!A:A,'Расшифровка отчёта'!B184,'Начисления и компенсации по тов'!D:D,"Выручка")</f>
        <v>0</v>
      </c>
      <c r="E184" s="63">
        <f>SUMIFS('Начисления и компенсации по тов'!N:N,'Начисления и компенсации по тов'!A:A,'Расшифровка отчёта'!B184,'Начисления и компенсации по тов'!C:C,"Продажи")</f>
        <v>0</v>
      </c>
      <c r="F184" s="63">
        <f>-(SUMIFS('Начисления и компенсации по тов'!N:N,'Начисления и компенсации по тов'!A:A,'Расшифровка отчёта'!B184,'Начисления и компенсации по тов'!C:C,"Возвраты"))</f>
        <v>0</v>
      </c>
      <c r="G184" s="10">
        <f>SUMIFS('Начисления и компенсации по тов'!H:H,'Начисления и компенсации по тов'!A:A,'Расшифровка отчёта'!B184,'Начисления и компенсации по тов'!D:D,"Возврат выручки")</f>
        <v>0</v>
      </c>
      <c r="H184" s="63">
        <f>-(SUMIFS('Начисления и компенсации по тов'!N:N,'Начисления и компенсации по тов'!A:A,'Расшифровка отчёта'!B184,'Начисления и компенсации по тов'!C:C,"Услуги доставки"))</f>
        <v>0</v>
      </c>
      <c r="I184" s="63">
        <f t="shared" si="14"/>
        <v>0</v>
      </c>
      <c r="J184" s="63">
        <f>-(SUMIFS('Начисления и компенсации по тов'!N:N,'Начисления и компенсации по тов'!A:A,'Расшифровка отчёта'!B184,'Начисления и компенсации по тов'!C:C,"Вознаграждение Ozon"))</f>
        <v>0</v>
      </c>
      <c r="K184" s="63">
        <f t="shared" si="15"/>
        <v>0</v>
      </c>
      <c r="L184" s="63">
        <f>-(SUMIFS('Начисления и компенсации по тов'!N:N,'Начисления и компенсации по тов'!A:A,'Расшифровка отчёта'!B184,'Начисления и компенсации по тов'!C:C,"Продвижение и реклама"))</f>
        <v>0</v>
      </c>
      <c r="M184" s="91">
        <f>IFERROR(INDEX(Реклама!B:B,MATCH('Расшифровка отчёта'!B184,Реклама!A:A,0)),0)</f>
        <v>0</v>
      </c>
      <c r="N184" s="91">
        <f>-(SUMIFS('Начисления и компенсации по тов'!N:N,'Начисления и компенсации по тов'!A:A,'Расшифровка отчёта'!B184,'Начисления и компенсации по тов'!C:C,"Услуги агентов"))</f>
        <v>0</v>
      </c>
      <c r="O184" s="68">
        <f t="shared" si="16"/>
        <v>0</v>
      </c>
      <c r="P184" s="18">
        <f t="shared" si="17"/>
        <v>0</v>
      </c>
      <c r="Q184" s="99">
        <f>IFERROR(INDEX(Себестоимость!B:B,MATCH('Расшифровка отчёта'!B184,Себестоимость!A:A,0)),0)</f>
        <v>0</v>
      </c>
      <c r="R184" s="99">
        <f t="shared" si="18"/>
        <v>0</v>
      </c>
      <c r="S184" s="95">
        <f t="shared" si="19"/>
        <v>0</v>
      </c>
      <c r="T184" s="95">
        <f t="shared" si="20"/>
        <v>0</v>
      </c>
    </row>
    <row r="185" spans="2:20" ht="15.75" customHeight="1" x14ac:dyDescent="0.3">
      <c r="B185" s="37" t="s">
        <v>206</v>
      </c>
      <c r="C185" s="90" t="s">
        <v>136</v>
      </c>
      <c r="D185" s="10">
        <f>SUMIFS('Начисления и компенсации по тов'!H:H,'Начисления и компенсации по тов'!A:A,'Расшифровка отчёта'!B185,'Начисления и компенсации по тов'!D:D,"Выручка")</f>
        <v>0</v>
      </c>
      <c r="E185" s="63">
        <f>SUMIFS('Начисления и компенсации по тов'!N:N,'Начисления и компенсации по тов'!A:A,'Расшифровка отчёта'!B185,'Начисления и компенсации по тов'!C:C,"Продажи")</f>
        <v>0</v>
      </c>
      <c r="F185" s="63">
        <f>-(SUMIFS('Начисления и компенсации по тов'!N:N,'Начисления и компенсации по тов'!A:A,'Расшифровка отчёта'!B185,'Начисления и компенсации по тов'!C:C,"Возвраты"))</f>
        <v>0</v>
      </c>
      <c r="G185" s="10">
        <f>SUMIFS('Начисления и компенсации по тов'!H:H,'Начисления и компенсации по тов'!A:A,'Расшифровка отчёта'!B185,'Начисления и компенсации по тов'!D:D,"Возврат выручки")</f>
        <v>0</v>
      </c>
      <c r="H185" s="63">
        <f>-(SUMIFS('Начисления и компенсации по тов'!N:N,'Начисления и компенсации по тов'!A:A,'Расшифровка отчёта'!B185,'Начисления и компенсации по тов'!C:C,"Услуги доставки"))</f>
        <v>0</v>
      </c>
      <c r="I185" s="63">
        <f t="shared" si="14"/>
        <v>0</v>
      </c>
      <c r="J185" s="63">
        <f>-(SUMIFS('Начисления и компенсации по тов'!N:N,'Начисления и компенсации по тов'!A:A,'Расшифровка отчёта'!B185,'Начисления и компенсации по тов'!C:C,"Вознаграждение Ozon"))</f>
        <v>0</v>
      </c>
      <c r="K185" s="63">
        <f t="shared" si="15"/>
        <v>0</v>
      </c>
      <c r="L185" s="63">
        <f>-(SUMIFS('Начисления и компенсации по тов'!N:N,'Начисления и компенсации по тов'!A:A,'Расшифровка отчёта'!B185,'Начисления и компенсации по тов'!C:C,"Продвижение и реклама"))</f>
        <v>0</v>
      </c>
      <c r="M185" s="91">
        <f>IFERROR(INDEX(Реклама!B:B,MATCH('Расшифровка отчёта'!B185,Реклама!A:A,0)),0)</f>
        <v>0</v>
      </c>
      <c r="N185" s="91">
        <f>-(SUMIFS('Начисления и компенсации по тов'!N:N,'Начисления и компенсации по тов'!A:A,'Расшифровка отчёта'!B185,'Начисления и компенсации по тов'!C:C,"Услуги агентов"))</f>
        <v>0</v>
      </c>
      <c r="O185" s="68">
        <f t="shared" si="16"/>
        <v>0</v>
      </c>
      <c r="P185" s="18">
        <f t="shared" si="17"/>
        <v>0</v>
      </c>
      <c r="Q185" s="99">
        <f>IFERROR(INDEX(Себестоимость!B:B,MATCH('Расшифровка отчёта'!B185,Себестоимость!A:A,0)),0)</f>
        <v>0</v>
      </c>
      <c r="R185" s="99">
        <f t="shared" si="18"/>
        <v>0</v>
      </c>
      <c r="S185" s="95">
        <f t="shared" si="19"/>
        <v>0</v>
      </c>
      <c r="T185" s="95">
        <f t="shared" si="20"/>
        <v>0</v>
      </c>
    </row>
    <row r="186" spans="2:20" ht="15.75" customHeight="1" x14ac:dyDescent="0.3">
      <c r="B186" s="37" t="s">
        <v>207</v>
      </c>
      <c r="C186" s="90" t="s">
        <v>136</v>
      </c>
      <c r="D186" s="10">
        <f>SUMIFS('Начисления и компенсации по тов'!H:H,'Начисления и компенсации по тов'!A:A,'Расшифровка отчёта'!B186,'Начисления и компенсации по тов'!D:D,"Выручка")</f>
        <v>0</v>
      </c>
      <c r="E186" s="63">
        <f>SUMIFS('Начисления и компенсации по тов'!N:N,'Начисления и компенсации по тов'!A:A,'Расшифровка отчёта'!B186,'Начисления и компенсации по тов'!C:C,"Продажи")</f>
        <v>0</v>
      </c>
      <c r="F186" s="63">
        <f>-(SUMIFS('Начисления и компенсации по тов'!N:N,'Начисления и компенсации по тов'!A:A,'Расшифровка отчёта'!B186,'Начисления и компенсации по тов'!C:C,"Возвраты"))</f>
        <v>0</v>
      </c>
      <c r="G186" s="10">
        <f>SUMIFS('Начисления и компенсации по тов'!H:H,'Начисления и компенсации по тов'!A:A,'Расшифровка отчёта'!B186,'Начисления и компенсации по тов'!D:D,"Возврат выручки")</f>
        <v>0</v>
      </c>
      <c r="H186" s="63">
        <f>-(SUMIFS('Начисления и компенсации по тов'!N:N,'Начисления и компенсации по тов'!A:A,'Расшифровка отчёта'!B186,'Начисления и компенсации по тов'!C:C,"Услуги доставки"))</f>
        <v>0</v>
      </c>
      <c r="I186" s="63">
        <f t="shared" si="14"/>
        <v>0</v>
      </c>
      <c r="J186" s="63">
        <f>-(SUMIFS('Начисления и компенсации по тов'!N:N,'Начисления и компенсации по тов'!A:A,'Расшифровка отчёта'!B186,'Начисления и компенсации по тов'!C:C,"Вознаграждение Ozon"))</f>
        <v>0</v>
      </c>
      <c r="K186" s="63">
        <f t="shared" si="15"/>
        <v>0</v>
      </c>
      <c r="L186" s="63">
        <f>-(SUMIFS('Начисления и компенсации по тов'!N:N,'Начисления и компенсации по тов'!A:A,'Расшифровка отчёта'!B186,'Начисления и компенсации по тов'!C:C,"Продвижение и реклама"))</f>
        <v>0</v>
      </c>
      <c r="M186" s="91">
        <f>IFERROR(INDEX(Реклама!B:B,MATCH('Расшифровка отчёта'!B186,Реклама!A:A,0)),0)</f>
        <v>0</v>
      </c>
      <c r="N186" s="91">
        <f>-(SUMIFS('Начисления и компенсации по тов'!N:N,'Начисления и компенсации по тов'!A:A,'Расшифровка отчёта'!B186,'Начисления и компенсации по тов'!C:C,"Услуги агентов"))</f>
        <v>0</v>
      </c>
      <c r="O186" s="68">
        <f t="shared" si="16"/>
        <v>0</v>
      </c>
      <c r="P186" s="18">
        <f t="shared" si="17"/>
        <v>0</v>
      </c>
      <c r="Q186" s="99">
        <f>IFERROR(INDEX(Себестоимость!B:B,MATCH('Расшифровка отчёта'!B186,Себестоимость!A:A,0)),0)</f>
        <v>0</v>
      </c>
      <c r="R186" s="99">
        <f t="shared" si="18"/>
        <v>0</v>
      </c>
      <c r="S186" s="95">
        <f t="shared" si="19"/>
        <v>0</v>
      </c>
      <c r="T186" s="95">
        <f t="shared" si="20"/>
        <v>0</v>
      </c>
    </row>
    <row r="187" spans="2:20" ht="15.75" customHeight="1" x14ac:dyDescent="0.3">
      <c r="B187" s="37" t="s">
        <v>208</v>
      </c>
      <c r="C187" s="90" t="s">
        <v>136</v>
      </c>
      <c r="D187" s="10">
        <f>SUMIFS('Начисления и компенсации по тов'!H:H,'Начисления и компенсации по тов'!A:A,'Расшифровка отчёта'!B187,'Начисления и компенсации по тов'!D:D,"Выручка")</f>
        <v>0</v>
      </c>
      <c r="E187" s="63">
        <f>SUMIFS('Начисления и компенсации по тов'!N:N,'Начисления и компенсации по тов'!A:A,'Расшифровка отчёта'!B187,'Начисления и компенсации по тов'!C:C,"Продажи")</f>
        <v>0</v>
      </c>
      <c r="F187" s="63">
        <f>-(SUMIFS('Начисления и компенсации по тов'!N:N,'Начисления и компенсации по тов'!A:A,'Расшифровка отчёта'!B187,'Начисления и компенсации по тов'!C:C,"Возвраты"))</f>
        <v>0</v>
      </c>
      <c r="G187" s="10">
        <f>SUMIFS('Начисления и компенсации по тов'!H:H,'Начисления и компенсации по тов'!A:A,'Расшифровка отчёта'!B187,'Начисления и компенсации по тов'!D:D,"Возврат выручки")</f>
        <v>0</v>
      </c>
      <c r="H187" s="63">
        <f>-(SUMIFS('Начисления и компенсации по тов'!N:N,'Начисления и компенсации по тов'!A:A,'Расшифровка отчёта'!B187,'Начисления и компенсации по тов'!C:C,"Услуги доставки"))</f>
        <v>0</v>
      </c>
      <c r="I187" s="63">
        <f t="shared" si="14"/>
        <v>0</v>
      </c>
      <c r="J187" s="63">
        <f>-(SUMIFS('Начисления и компенсации по тов'!N:N,'Начисления и компенсации по тов'!A:A,'Расшифровка отчёта'!B187,'Начисления и компенсации по тов'!C:C,"Вознаграждение Ozon"))</f>
        <v>0</v>
      </c>
      <c r="K187" s="63">
        <f t="shared" si="15"/>
        <v>0</v>
      </c>
      <c r="L187" s="63">
        <f>-(SUMIFS('Начисления и компенсации по тов'!N:N,'Начисления и компенсации по тов'!A:A,'Расшифровка отчёта'!B187,'Начисления и компенсации по тов'!C:C,"Продвижение и реклама"))</f>
        <v>0</v>
      </c>
      <c r="M187" s="91">
        <f>IFERROR(INDEX(Реклама!B:B,MATCH('Расшифровка отчёта'!B187,Реклама!A:A,0)),0)</f>
        <v>0</v>
      </c>
      <c r="N187" s="91">
        <f>-(SUMIFS('Начисления и компенсации по тов'!N:N,'Начисления и компенсации по тов'!A:A,'Расшифровка отчёта'!B187,'Начисления и компенсации по тов'!C:C,"Услуги агентов"))</f>
        <v>0</v>
      </c>
      <c r="O187" s="68">
        <f t="shared" si="16"/>
        <v>0</v>
      </c>
      <c r="P187" s="18">
        <f t="shared" si="17"/>
        <v>0</v>
      </c>
      <c r="Q187" s="99">
        <f>IFERROR(INDEX(Себестоимость!B:B,MATCH('Расшифровка отчёта'!B187,Себестоимость!A:A,0)),0)</f>
        <v>0</v>
      </c>
      <c r="R187" s="99">
        <f t="shared" si="18"/>
        <v>0</v>
      </c>
      <c r="S187" s="95">
        <f t="shared" si="19"/>
        <v>0</v>
      </c>
      <c r="T187" s="95">
        <f t="shared" si="20"/>
        <v>0</v>
      </c>
    </row>
    <row r="188" spans="2:20" ht="15.75" customHeight="1" x14ac:dyDescent="0.3">
      <c r="B188" s="37" t="s">
        <v>209</v>
      </c>
      <c r="C188" s="90" t="s">
        <v>136</v>
      </c>
      <c r="D188" s="10">
        <f>SUMIFS('Начисления и компенсации по тов'!H:H,'Начисления и компенсации по тов'!A:A,'Расшифровка отчёта'!B188,'Начисления и компенсации по тов'!D:D,"Выручка")</f>
        <v>0</v>
      </c>
      <c r="E188" s="63">
        <f>SUMIFS('Начисления и компенсации по тов'!N:N,'Начисления и компенсации по тов'!A:A,'Расшифровка отчёта'!B188,'Начисления и компенсации по тов'!C:C,"Продажи")</f>
        <v>0</v>
      </c>
      <c r="F188" s="63">
        <f>-(SUMIFS('Начисления и компенсации по тов'!N:N,'Начисления и компенсации по тов'!A:A,'Расшифровка отчёта'!B188,'Начисления и компенсации по тов'!C:C,"Возвраты"))</f>
        <v>0</v>
      </c>
      <c r="G188" s="10">
        <f>SUMIFS('Начисления и компенсации по тов'!H:H,'Начисления и компенсации по тов'!A:A,'Расшифровка отчёта'!B188,'Начисления и компенсации по тов'!D:D,"Возврат выручки")</f>
        <v>0</v>
      </c>
      <c r="H188" s="63">
        <f>-(SUMIFS('Начисления и компенсации по тов'!N:N,'Начисления и компенсации по тов'!A:A,'Расшифровка отчёта'!B188,'Начисления и компенсации по тов'!C:C,"Услуги доставки"))</f>
        <v>0</v>
      </c>
      <c r="I188" s="63">
        <f t="shared" si="14"/>
        <v>0</v>
      </c>
      <c r="J188" s="63">
        <f>-(SUMIFS('Начисления и компенсации по тов'!N:N,'Начисления и компенсации по тов'!A:A,'Расшифровка отчёта'!B188,'Начисления и компенсации по тов'!C:C,"Вознаграждение Ozon"))</f>
        <v>0</v>
      </c>
      <c r="K188" s="63">
        <f t="shared" si="15"/>
        <v>0</v>
      </c>
      <c r="L188" s="63">
        <f>-(SUMIFS('Начисления и компенсации по тов'!N:N,'Начисления и компенсации по тов'!A:A,'Расшифровка отчёта'!B188,'Начисления и компенсации по тов'!C:C,"Продвижение и реклама"))</f>
        <v>0</v>
      </c>
      <c r="M188" s="91">
        <f>IFERROR(INDEX(Реклама!B:B,MATCH('Расшифровка отчёта'!B188,Реклама!A:A,0)),0)</f>
        <v>0</v>
      </c>
      <c r="N188" s="91">
        <f>-(SUMIFS('Начисления и компенсации по тов'!N:N,'Начисления и компенсации по тов'!A:A,'Расшифровка отчёта'!B188,'Начисления и компенсации по тов'!C:C,"Услуги агентов"))</f>
        <v>0</v>
      </c>
      <c r="O188" s="68">
        <f t="shared" si="16"/>
        <v>0</v>
      </c>
      <c r="P188" s="18">
        <f t="shared" si="17"/>
        <v>0</v>
      </c>
      <c r="Q188" s="99">
        <f>IFERROR(INDEX(Себестоимость!B:B,MATCH('Расшифровка отчёта'!B188,Себестоимость!A:A,0)),0)</f>
        <v>0</v>
      </c>
      <c r="R188" s="99">
        <f t="shared" si="18"/>
        <v>0</v>
      </c>
      <c r="S188" s="95">
        <f t="shared" si="19"/>
        <v>0</v>
      </c>
      <c r="T188" s="95">
        <f t="shared" si="20"/>
        <v>0</v>
      </c>
    </row>
    <row r="189" spans="2:20" ht="15.75" customHeight="1" x14ac:dyDescent="0.3">
      <c r="B189" s="37" t="s">
        <v>210</v>
      </c>
      <c r="C189" s="90" t="s">
        <v>136</v>
      </c>
      <c r="D189" s="10">
        <f>SUMIFS('Начисления и компенсации по тов'!H:H,'Начисления и компенсации по тов'!A:A,'Расшифровка отчёта'!B189,'Начисления и компенсации по тов'!D:D,"Выручка")</f>
        <v>0</v>
      </c>
      <c r="E189" s="63">
        <f>SUMIFS('Начисления и компенсации по тов'!N:N,'Начисления и компенсации по тов'!A:A,'Расшифровка отчёта'!B189,'Начисления и компенсации по тов'!C:C,"Продажи")</f>
        <v>0</v>
      </c>
      <c r="F189" s="63">
        <f>-(SUMIFS('Начисления и компенсации по тов'!N:N,'Начисления и компенсации по тов'!A:A,'Расшифровка отчёта'!B189,'Начисления и компенсации по тов'!C:C,"Возвраты"))</f>
        <v>0</v>
      </c>
      <c r="G189" s="10">
        <f>SUMIFS('Начисления и компенсации по тов'!H:H,'Начисления и компенсации по тов'!A:A,'Расшифровка отчёта'!B189,'Начисления и компенсации по тов'!D:D,"Возврат выручки")</f>
        <v>0</v>
      </c>
      <c r="H189" s="63">
        <f>-(SUMIFS('Начисления и компенсации по тов'!N:N,'Начисления и компенсации по тов'!A:A,'Расшифровка отчёта'!B189,'Начисления и компенсации по тов'!C:C,"Услуги доставки"))</f>
        <v>0</v>
      </c>
      <c r="I189" s="63">
        <f t="shared" si="14"/>
        <v>0</v>
      </c>
      <c r="J189" s="63">
        <f>-(SUMIFS('Начисления и компенсации по тов'!N:N,'Начисления и компенсации по тов'!A:A,'Расшифровка отчёта'!B189,'Начисления и компенсации по тов'!C:C,"Вознаграждение Ozon"))</f>
        <v>0</v>
      </c>
      <c r="K189" s="63">
        <f t="shared" si="15"/>
        <v>0</v>
      </c>
      <c r="L189" s="63">
        <f>-(SUMIFS('Начисления и компенсации по тов'!N:N,'Начисления и компенсации по тов'!A:A,'Расшифровка отчёта'!B189,'Начисления и компенсации по тов'!C:C,"Продвижение и реклама"))</f>
        <v>0</v>
      </c>
      <c r="M189" s="91">
        <f>IFERROR(INDEX(Реклама!B:B,MATCH('Расшифровка отчёта'!B189,Реклама!A:A,0)),0)</f>
        <v>0</v>
      </c>
      <c r="N189" s="91">
        <f>-(SUMIFS('Начисления и компенсации по тов'!N:N,'Начисления и компенсации по тов'!A:A,'Расшифровка отчёта'!B189,'Начисления и компенсации по тов'!C:C,"Услуги агентов"))</f>
        <v>0</v>
      </c>
      <c r="O189" s="68">
        <f t="shared" si="16"/>
        <v>0</v>
      </c>
      <c r="P189" s="18">
        <f t="shared" si="17"/>
        <v>0</v>
      </c>
      <c r="Q189" s="99">
        <f>IFERROR(INDEX(Себестоимость!B:B,MATCH('Расшифровка отчёта'!B189,Себестоимость!A:A,0)),0)</f>
        <v>0</v>
      </c>
      <c r="R189" s="99">
        <f t="shared" si="18"/>
        <v>0</v>
      </c>
      <c r="S189" s="95">
        <f t="shared" si="19"/>
        <v>0</v>
      </c>
      <c r="T189" s="95">
        <f t="shared" si="20"/>
        <v>0</v>
      </c>
    </row>
    <row r="190" spans="2:20" ht="15.75" customHeight="1" x14ac:dyDescent="0.3">
      <c r="B190" s="37" t="s">
        <v>211</v>
      </c>
      <c r="C190" s="90" t="s">
        <v>136</v>
      </c>
      <c r="D190" s="10">
        <f>SUMIFS('Начисления и компенсации по тов'!H:H,'Начисления и компенсации по тов'!A:A,'Расшифровка отчёта'!B190,'Начисления и компенсации по тов'!D:D,"Выручка")</f>
        <v>0</v>
      </c>
      <c r="E190" s="63">
        <f>SUMIFS('Начисления и компенсации по тов'!N:N,'Начисления и компенсации по тов'!A:A,'Расшифровка отчёта'!B190,'Начисления и компенсации по тов'!C:C,"Продажи")</f>
        <v>0</v>
      </c>
      <c r="F190" s="63">
        <f>-(SUMIFS('Начисления и компенсации по тов'!N:N,'Начисления и компенсации по тов'!A:A,'Расшифровка отчёта'!B190,'Начисления и компенсации по тов'!C:C,"Возвраты"))</f>
        <v>0</v>
      </c>
      <c r="G190" s="10">
        <f>SUMIFS('Начисления и компенсации по тов'!H:H,'Начисления и компенсации по тов'!A:A,'Расшифровка отчёта'!B190,'Начисления и компенсации по тов'!D:D,"Возврат выручки")</f>
        <v>0</v>
      </c>
      <c r="H190" s="63">
        <f>-(SUMIFS('Начисления и компенсации по тов'!N:N,'Начисления и компенсации по тов'!A:A,'Расшифровка отчёта'!B190,'Начисления и компенсации по тов'!C:C,"Услуги доставки"))</f>
        <v>0</v>
      </c>
      <c r="I190" s="63">
        <f t="shared" si="14"/>
        <v>0</v>
      </c>
      <c r="J190" s="63">
        <f>-(SUMIFS('Начисления и компенсации по тов'!N:N,'Начисления и компенсации по тов'!A:A,'Расшифровка отчёта'!B190,'Начисления и компенсации по тов'!C:C,"Вознаграждение Ozon"))</f>
        <v>0</v>
      </c>
      <c r="K190" s="63">
        <f t="shared" si="15"/>
        <v>0</v>
      </c>
      <c r="L190" s="63">
        <f>-(SUMIFS('Начисления и компенсации по тов'!N:N,'Начисления и компенсации по тов'!A:A,'Расшифровка отчёта'!B190,'Начисления и компенсации по тов'!C:C,"Продвижение и реклама"))</f>
        <v>0</v>
      </c>
      <c r="M190" s="91">
        <f>IFERROR(INDEX(Реклама!B:B,MATCH('Расшифровка отчёта'!B190,Реклама!A:A,0)),0)</f>
        <v>0</v>
      </c>
      <c r="N190" s="91">
        <f>-(SUMIFS('Начисления и компенсации по тов'!N:N,'Начисления и компенсации по тов'!A:A,'Расшифровка отчёта'!B190,'Начисления и компенсации по тов'!C:C,"Услуги агентов"))</f>
        <v>0</v>
      </c>
      <c r="O190" s="68">
        <f t="shared" si="16"/>
        <v>0</v>
      </c>
      <c r="P190" s="18">
        <f t="shared" si="17"/>
        <v>0</v>
      </c>
      <c r="Q190" s="99">
        <f>IFERROR(INDEX(Себестоимость!B:B,MATCH('Расшифровка отчёта'!B190,Себестоимость!A:A,0)),0)</f>
        <v>0</v>
      </c>
      <c r="R190" s="99">
        <f t="shared" si="18"/>
        <v>0</v>
      </c>
      <c r="S190" s="95">
        <f t="shared" si="19"/>
        <v>0</v>
      </c>
      <c r="T190" s="95">
        <f t="shared" si="20"/>
        <v>0</v>
      </c>
    </row>
    <row r="191" spans="2:20" ht="15.75" customHeight="1" x14ac:dyDescent="0.3">
      <c r="B191" s="37" t="s">
        <v>212</v>
      </c>
      <c r="C191" s="90" t="s">
        <v>136</v>
      </c>
      <c r="D191" s="10">
        <f>SUMIFS('Начисления и компенсации по тов'!H:H,'Начисления и компенсации по тов'!A:A,'Расшифровка отчёта'!B191,'Начисления и компенсации по тов'!D:D,"Выручка")</f>
        <v>0</v>
      </c>
      <c r="E191" s="63">
        <f>SUMIFS('Начисления и компенсации по тов'!N:N,'Начисления и компенсации по тов'!A:A,'Расшифровка отчёта'!B191,'Начисления и компенсации по тов'!C:C,"Продажи")</f>
        <v>0</v>
      </c>
      <c r="F191" s="63">
        <f>-(SUMIFS('Начисления и компенсации по тов'!N:N,'Начисления и компенсации по тов'!A:A,'Расшифровка отчёта'!B191,'Начисления и компенсации по тов'!C:C,"Возвраты"))</f>
        <v>0</v>
      </c>
      <c r="G191" s="10">
        <f>SUMIFS('Начисления и компенсации по тов'!H:H,'Начисления и компенсации по тов'!A:A,'Расшифровка отчёта'!B191,'Начисления и компенсации по тов'!D:D,"Возврат выручки")</f>
        <v>0</v>
      </c>
      <c r="H191" s="63">
        <f>-(SUMIFS('Начисления и компенсации по тов'!N:N,'Начисления и компенсации по тов'!A:A,'Расшифровка отчёта'!B191,'Начисления и компенсации по тов'!C:C,"Услуги доставки"))</f>
        <v>0</v>
      </c>
      <c r="I191" s="63">
        <f t="shared" si="14"/>
        <v>0</v>
      </c>
      <c r="J191" s="63">
        <f>-(SUMIFS('Начисления и компенсации по тов'!N:N,'Начисления и компенсации по тов'!A:A,'Расшифровка отчёта'!B191,'Начисления и компенсации по тов'!C:C,"Вознаграждение Ozon"))</f>
        <v>0</v>
      </c>
      <c r="K191" s="63">
        <f t="shared" si="15"/>
        <v>0</v>
      </c>
      <c r="L191" s="63">
        <f>-(SUMIFS('Начисления и компенсации по тов'!N:N,'Начисления и компенсации по тов'!A:A,'Расшифровка отчёта'!B191,'Начисления и компенсации по тов'!C:C,"Продвижение и реклама"))</f>
        <v>0</v>
      </c>
      <c r="M191" s="91">
        <f>IFERROR(INDEX(Реклама!B:B,MATCH('Расшифровка отчёта'!B191,Реклама!A:A,0)),0)</f>
        <v>0</v>
      </c>
      <c r="N191" s="91">
        <f>-(SUMIFS('Начисления и компенсации по тов'!N:N,'Начисления и компенсации по тов'!A:A,'Расшифровка отчёта'!B191,'Начисления и компенсации по тов'!C:C,"Услуги агентов"))</f>
        <v>0</v>
      </c>
      <c r="O191" s="68">
        <f t="shared" si="16"/>
        <v>0</v>
      </c>
      <c r="P191" s="18">
        <f t="shared" si="17"/>
        <v>0</v>
      </c>
      <c r="Q191" s="99">
        <f>IFERROR(INDEX(Себестоимость!B:B,MATCH('Расшифровка отчёта'!B191,Себестоимость!A:A,0)),0)</f>
        <v>0</v>
      </c>
      <c r="R191" s="99">
        <f t="shared" si="18"/>
        <v>0</v>
      </c>
      <c r="S191" s="95">
        <f t="shared" si="19"/>
        <v>0</v>
      </c>
      <c r="T191" s="95">
        <f t="shared" si="20"/>
        <v>0</v>
      </c>
    </row>
    <row r="192" spans="2:20" ht="15.75" customHeight="1" x14ac:dyDescent="0.3">
      <c r="B192" s="37" t="s">
        <v>213</v>
      </c>
      <c r="C192" s="90" t="s">
        <v>136</v>
      </c>
      <c r="D192" s="10">
        <f>SUMIFS('Начисления и компенсации по тов'!H:H,'Начисления и компенсации по тов'!A:A,'Расшифровка отчёта'!B192,'Начисления и компенсации по тов'!D:D,"Выручка")</f>
        <v>0</v>
      </c>
      <c r="E192" s="63">
        <f>SUMIFS('Начисления и компенсации по тов'!N:N,'Начисления и компенсации по тов'!A:A,'Расшифровка отчёта'!B192,'Начисления и компенсации по тов'!C:C,"Продажи")</f>
        <v>0</v>
      </c>
      <c r="F192" s="63">
        <f>-(SUMIFS('Начисления и компенсации по тов'!N:N,'Начисления и компенсации по тов'!A:A,'Расшифровка отчёта'!B192,'Начисления и компенсации по тов'!C:C,"Возвраты"))</f>
        <v>0</v>
      </c>
      <c r="G192" s="10">
        <f>SUMIFS('Начисления и компенсации по тов'!H:H,'Начисления и компенсации по тов'!A:A,'Расшифровка отчёта'!B192,'Начисления и компенсации по тов'!D:D,"Возврат выручки")</f>
        <v>0</v>
      </c>
      <c r="H192" s="63">
        <f>-(SUMIFS('Начисления и компенсации по тов'!N:N,'Начисления и компенсации по тов'!A:A,'Расшифровка отчёта'!B192,'Начисления и компенсации по тов'!C:C,"Услуги доставки"))</f>
        <v>0</v>
      </c>
      <c r="I192" s="63">
        <f t="shared" si="14"/>
        <v>0</v>
      </c>
      <c r="J192" s="63">
        <f>-(SUMIFS('Начисления и компенсации по тов'!N:N,'Начисления и компенсации по тов'!A:A,'Расшифровка отчёта'!B192,'Начисления и компенсации по тов'!C:C,"Вознаграждение Ozon"))</f>
        <v>0</v>
      </c>
      <c r="K192" s="63">
        <f t="shared" si="15"/>
        <v>0</v>
      </c>
      <c r="L192" s="63">
        <f>-(SUMIFS('Начисления и компенсации по тов'!N:N,'Начисления и компенсации по тов'!A:A,'Расшифровка отчёта'!B192,'Начисления и компенсации по тов'!C:C,"Продвижение и реклама"))</f>
        <v>0</v>
      </c>
      <c r="M192" s="91">
        <f>IFERROR(INDEX(Реклама!B:B,MATCH('Расшифровка отчёта'!B192,Реклама!A:A,0)),0)</f>
        <v>0</v>
      </c>
      <c r="N192" s="91">
        <f>-(SUMIFS('Начисления и компенсации по тов'!N:N,'Начисления и компенсации по тов'!A:A,'Расшифровка отчёта'!B192,'Начисления и компенсации по тов'!C:C,"Услуги агентов"))</f>
        <v>0</v>
      </c>
      <c r="O192" s="68">
        <f t="shared" si="16"/>
        <v>0</v>
      </c>
      <c r="P192" s="18">
        <f t="shared" si="17"/>
        <v>0</v>
      </c>
      <c r="Q192" s="99">
        <f>IFERROR(INDEX(Себестоимость!B:B,MATCH('Расшифровка отчёта'!B192,Себестоимость!A:A,0)),0)</f>
        <v>0</v>
      </c>
      <c r="R192" s="99">
        <f t="shared" si="18"/>
        <v>0</v>
      </c>
      <c r="S192" s="95">
        <f t="shared" si="19"/>
        <v>0</v>
      </c>
      <c r="T192" s="95">
        <f t="shared" si="20"/>
        <v>0</v>
      </c>
    </row>
    <row r="193" spans="2:20" ht="15.75" customHeight="1" x14ac:dyDescent="0.3">
      <c r="B193" s="37" t="s">
        <v>214</v>
      </c>
      <c r="C193" s="90" t="s">
        <v>136</v>
      </c>
      <c r="D193" s="10">
        <f>SUMIFS('Начисления и компенсации по тов'!H:H,'Начисления и компенсации по тов'!A:A,'Расшифровка отчёта'!B193,'Начисления и компенсации по тов'!D:D,"Выручка")</f>
        <v>0</v>
      </c>
      <c r="E193" s="63">
        <f>SUMIFS('Начисления и компенсации по тов'!N:N,'Начисления и компенсации по тов'!A:A,'Расшифровка отчёта'!B193,'Начисления и компенсации по тов'!C:C,"Продажи")</f>
        <v>0</v>
      </c>
      <c r="F193" s="63">
        <f>-(SUMIFS('Начисления и компенсации по тов'!N:N,'Начисления и компенсации по тов'!A:A,'Расшифровка отчёта'!B193,'Начисления и компенсации по тов'!C:C,"Возвраты"))</f>
        <v>0</v>
      </c>
      <c r="G193" s="10">
        <f>SUMIFS('Начисления и компенсации по тов'!H:H,'Начисления и компенсации по тов'!A:A,'Расшифровка отчёта'!B193,'Начисления и компенсации по тов'!D:D,"Возврат выручки")</f>
        <v>0</v>
      </c>
      <c r="H193" s="63">
        <f>-(SUMIFS('Начисления и компенсации по тов'!N:N,'Начисления и компенсации по тов'!A:A,'Расшифровка отчёта'!B193,'Начисления и компенсации по тов'!C:C,"Услуги доставки"))</f>
        <v>0</v>
      </c>
      <c r="I193" s="63">
        <f t="shared" si="14"/>
        <v>0</v>
      </c>
      <c r="J193" s="63">
        <f>-(SUMIFS('Начисления и компенсации по тов'!N:N,'Начисления и компенсации по тов'!A:A,'Расшифровка отчёта'!B193,'Начисления и компенсации по тов'!C:C,"Вознаграждение Ozon"))</f>
        <v>0</v>
      </c>
      <c r="K193" s="63">
        <f t="shared" si="15"/>
        <v>0</v>
      </c>
      <c r="L193" s="63">
        <f>-(SUMIFS('Начисления и компенсации по тов'!N:N,'Начисления и компенсации по тов'!A:A,'Расшифровка отчёта'!B193,'Начисления и компенсации по тов'!C:C,"Продвижение и реклама"))</f>
        <v>0</v>
      </c>
      <c r="M193" s="91">
        <f>IFERROR(INDEX(Реклама!B:B,MATCH('Расшифровка отчёта'!B193,Реклама!A:A,0)),0)</f>
        <v>0</v>
      </c>
      <c r="N193" s="91">
        <f>-(SUMIFS('Начисления и компенсации по тов'!N:N,'Начисления и компенсации по тов'!A:A,'Расшифровка отчёта'!B193,'Начисления и компенсации по тов'!C:C,"Услуги агентов"))</f>
        <v>0</v>
      </c>
      <c r="O193" s="68">
        <f t="shared" si="16"/>
        <v>0</v>
      </c>
      <c r="P193" s="18">
        <f t="shared" si="17"/>
        <v>0</v>
      </c>
      <c r="Q193" s="99">
        <f>IFERROR(INDEX(Себестоимость!B:B,MATCH('Расшифровка отчёта'!B193,Себестоимость!A:A,0)),0)</f>
        <v>0</v>
      </c>
      <c r="R193" s="99">
        <f t="shared" si="18"/>
        <v>0</v>
      </c>
      <c r="S193" s="95">
        <f t="shared" si="19"/>
        <v>0</v>
      </c>
      <c r="T193" s="95">
        <f t="shared" si="20"/>
        <v>0</v>
      </c>
    </row>
    <row r="194" spans="2:20" ht="15.75" customHeight="1" x14ac:dyDescent="0.3">
      <c r="B194" s="37" t="s">
        <v>215</v>
      </c>
      <c r="C194" s="90" t="s">
        <v>136</v>
      </c>
      <c r="D194" s="10">
        <f>SUMIFS('Начисления и компенсации по тов'!H:H,'Начисления и компенсации по тов'!A:A,'Расшифровка отчёта'!B194,'Начисления и компенсации по тов'!D:D,"Выручка")</f>
        <v>0</v>
      </c>
      <c r="E194" s="63">
        <f>SUMIFS('Начисления и компенсации по тов'!N:N,'Начисления и компенсации по тов'!A:A,'Расшифровка отчёта'!B194,'Начисления и компенсации по тов'!C:C,"Продажи")</f>
        <v>0</v>
      </c>
      <c r="F194" s="63">
        <f>-(SUMIFS('Начисления и компенсации по тов'!N:N,'Начисления и компенсации по тов'!A:A,'Расшифровка отчёта'!B194,'Начисления и компенсации по тов'!C:C,"Возвраты"))</f>
        <v>0</v>
      </c>
      <c r="G194" s="10">
        <f>SUMIFS('Начисления и компенсации по тов'!H:H,'Начисления и компенсации по тов'!A:A,'Расшифровка отчёта'!B194,'Начисления и компенсации по тов'!D:D,"Возврат выручки")</f>
        <v>0</v>
      </c>
      <c r="H194" s="63">
        <f>-(SUMIFS('Начисления и компенсации по тов'!N:N,'Начисления и компенсации по тов'!A:A,'Расшифровка отчёта'!B194,'Начисления и компенсации по тов'!C:C,"Услуги доставки"))</f>
        <v>0</v>
      </c>
      <c r="I194" s="63">
        <f t="shared" si="14"/>
        <v>0</v>
      </c>
      <c r="J194" s="63">
        <f>-(SUMIFS('Начисления и компенсации по тов'!N:N,'Начисления и компенсации по тов'!A:A,'Расшифровка отчёта'!B194,'Начисления и компенсации по тов'!C:C,"Вознаграждение Ozon"))</f>
        <v>0</v>
      </c>
      <c r="K194" s="63">
        <f t="shared" si="15"/>
        <v>0</v>
      </c>
      <c r="L194" s="63">
        <f>-(SUMIFS('Начисления и компенсации по тов'!N:N,'Начисления и компенсации по тов'!A:A,'Расшифровка отчёта'!B194,'Начисления и компенсации по тов'!C:C,"Продвижение и реклама"))</f>
        <v>0</v>
      </c>
      <c r="M194" s="91">
        <f>IFERROR(INDEX(Реклама!B:B,MATCH('Расшифровка отчёта'!B194,Реклама!A:A,0)),0)</f>
        <v>0</v>
      </c>
      <c r="N194" s="91">
        <f>-(SUMIFS('Начисления и компенсации по тов'!N:N,'Начисления и компенсации по тов'!A:A,'Расшифровка отчёта'!B194,'Начисления и компенсации по тов'!C:C,"Услуги агентов"))</f>
        <v>0</v>
      </c>
      <c r="O194" s="68">
        <f t="shared" si="16"/>
        <v>0</v>
      </c>
      <c r="P194" s="18">
        <f t="shared" si="17"/>
        <v>0</v>
      </c>
      <c r="Q194" s="99">
        <f>IFERROR(INDEX(Себестоимость!B:B,MATCH('Расшифровка отчёта'!B194,Себестоимость!A:A,0)),0)</f>
        <v>0</v>
      </c>
      <c r="R194" s="99">
        <f t="shared" si="18"/>
        <v>0</v>
      </c>
      <c r="S194" s="95">
        <f t="shared" si="19"/>
        <v>0</v>
      </c>
      <c r="T194" s="95">
        <f t="shared" si="20"/>
        <v>0</v>
      </c>
    </row>
    <row r="195" spans="2:20" ht="15.75" customHeight="1" x14ac:dyDescent="0.3">
      <c r="B195" s="37" t="s">
        <v>216</v>
      </c>
      <c r="C195" s="90" t="s">
        <v>136</v>
      </c>
      <c r="D195" s="10">
        <f>SUMIFS('Начисления и компенсации по тов'!H:H,'Начисления и компенсации по тов'!A:A,'Расшифровка отчёта'!B195,'Начисления и компенсации по тов'!D:D,"Выручка")</f>
        <v>0</v>
      </c>
      <c r="E195" s="63">
        <f>SUMIFS('Начисления и компенсации по тов'!N:N,'Начисления и компенсации по тов'!A:A,'Расшифровка отчёта'!B195,'Начисления и компенсации по тов'!C:C,"Продажи")</f>
        <v>0</v>
      </c>
      <c r="F195" s="63">
        <f>-(SUMIFS('Начисления и компенсации по тов'!N:N,'Начисления и компенсации по тов'!A:A,'Расшифровка отчёта'!B195,'Начисления и компенсации по тов'!C:C,"Возвраты"))</f>
        <v>0</v>
      </c>
      <c r="G195" s="10">
        <f>SUMIFS('Начисления и компенсации по тов'!H:H,'Начисления и компенсации по тов'!A:A,'Расшифровка отчёта'!B195,'Начисления и компенсации по тов'!D:D,"Возврат выручки")</f>
        <v>0</v>
      </c>
      <c r="H195" s="63">
        <f>-(SUMIFS('Начисления и компенсации по тов'!N:N,'Начисления и компенсации по тов'!A:A,'Расшифровка отчёта'!B195,'Начисления и компенсации по тов'!C:C,"Услуги доставки"))</f>
        <v>0</v>
      </c>
      <c r="I195" s="63">
        <f t="shared" si="14"/>
        <v>0</v>
      </c>
      <c r="J195" s="63">
        <f>-(SUMIFS('Начисления и компенсации по тов'!N:N,'Начисления и компенсации по тов'!A:A,'Расшифровка отчёта'!B195,'Начисления и компенсации по тов'!C:C,"Вознаграждение Ozon"))</f>
        <v>0</v>
      </c>
      <c r="K195" s="63">
        <f t="shared" si="15"/>
        <v>0</v>
      </c>
      <c r="L195" s="63">
        <f>-(SUMIFS('Начисления и компенсации по тов'!N:N,'Начисления и компенсации по тов'!A:A,'Расшифровка отчёта'!B195,'Начисления и компенсации по тов'!C:C,"Продвижение и реклама"))</f>
        <v>0</v>
      </c>
      <c r="M195" s="91">
        <f>IFERROR(INDEX(Реклама!B:B,MATCH('Расшифровка отчёта'!B195,Реклама!A:A,0)),0)</f>
        <v>0</v>
      </c>
      <c r="N195" s="91">
        <f>-(SUMIFS('Начисления и компенсации по тов'!N:N,'Начисления и компенсации по тов'!A:A,'Расшифровка отчёта'!B195,'Начисления и компенсации по тов'!C:C,"Услуги агентов"))</f>
        <v>0</v>
      </c>
      <c r="O195" s="68">
        <f t="shared" si="16"/>
        <v>0</v>
      </c>
      <c r="P195" s="18">
        <f t="shared" si="17"/>
        <v>0</v>
      </c>
      <c r="Q195" s="99">
        <f>IFERROR(INDEX(Себестоимость!B:B,MATCH('Расшифровка отчёта'!B195,Себестоимость!A:A,0)),0)</f>
        <v>0</v>
      </c>
      <c r="R195" s="99">
        <f t="shared" si="18"/>
        <v>0</v>
      </c>
      <c r="S195" s="95">
        <f t="shared" si="19"/>
        <v>0</v>
      </c>
      <c r="T195" s="95">
        <f t="shared" si="20"/>
        <v>0</v>
      </c>
    </row>
    <row r="196" spans="2:20" ht="15.75" customHeight="1" x14ac:dyDescent="0.3">
      <c r="B196" s="37" t="s">
        <v>217</v>
      </c>
      <c r="C196" s="90" t="s">
        <v>136</v>
      </c>
      <c r="D196" s="10">
        <f>SUMIFS('Начисления и компенсации по тов'!H:H,'Начисления и компенсации по тов'!A:A,'Расшифровка отчёта'!B196,'Начисления и компенсации по тов'!D:D,"Выручка")</f>
        <v>0</v>
      </c>
      <c r="E196" s="63">
        <f>SUMIFS('Начисления и компенсации по тов'!N:N,'Начисления и компенсации по тов'!A:A,'Расшифровка отчёта'!B196,'Начисления и компенсации по тов'!C:C,"Продажи")</f>
        <v>0</v>
      </c>
      <c r="F196" s="63">
        <f>-(SUMIFS('Начисления и компенсации по тов'!N:N,'Начисления и компенсации по тов'!A:A,'Расшифровка отчёта'!B196,'Начисления и компенсации по тов'!C:C,"Возвраты"))</f>
        <v>0</v>
      </c>
      <c r="G196" s="10">
        <f>SUMIFS('Начисления и компенсации по тов'!H:H,'Начисления и компенсации по тов'!A:A,'Расшифровка отчёта'!B196,'Начисления и компенсации по тов'!D:D,"Возврат выручки")</f>
        <v>0</v>
      </c>
      <c r="H196" s="63">
        <f>-(SUMIFS('Начисления и компенсации по тов'!N:N,'Начисления и компенсации по тов'!A:A,'Расшифровка отчёта'!B196,'Начисления и компенсации по тов'!C:C,"Услуги доставки"))</f>
        <v>0</v>
      </c>
      <c r="I196" s="63">
        <f t="shared" ref="I196:I259" si="21">IFERROR(H196/D196,0)</f>
        <v>0</v>
      </c>
      <c r="J196" s="63">
        <f>-(SUMIFS('Начисления и компенсации по тов'!N:N,'Начисления и компенсации по тов'!A:A,'Расшифровка отчёта'!B196,'Начисления и компенсации по тов'!C:C,"Вознаграждение Ozon"))</f>
        <v>0</v>
      </c>
      <c r="K196" s="63">
        <f t="shared" ref="K196:K259" si="22">IFERROR(J196/D196,0)</f>
        <v>0</v>
      </c>
      <c r="L196" s="63">
        <f>-(SUMIFS('Начисления и компенсации по тов'!N:N,'Начисления и компенсации по тов'!A:A,'Расшифровка отчёта'!B196,'Начисления и компенсации по тов'!C:C,"Продвижение и реклама"))</f>
        <v>0</v>
      </c>
      <c r="M196" s="91">
        <f>IFERROR(INDEX(Реклама!B:B,MATCH('Расшифровка отчёта'!B196,Реклама!A:A,0)),0)</f>
        <v>0</v>
      </c>
      <c r="N196" s="91">
        <f>-(SUMIFS('Начисления и компенсации по тов'!N:N,'Начисления и компенсации по тов'!A:A,'Расшифровка отчёта'!B196,'Начисления и компенсации по тов'!C:C,"Услуги агентов"))</f>
        <v>0</v>
      </c>
      <c r="O196" s="68">
        <f t="shared" ref="O196:O259" si="23">E196-F196</f>
        <v>0</v>
      </c>
      <c r="P196" s="18">
        <f t="shared" ref="P196:P259" si="24">D196-G196</f>
        <v>0</v>
      </c>
      <c r="Q196" s="99">
        <f>IFERROR(INDEX(Себестоимость!B:B,MATCH('Расшифровка отчёта'!B196,Себестоимость!A:A,0)),0)</f>
        <v>0</v>
      </c>
      <c r="R196" s="99">
        <f t="shared" ref="R196:R259" si="25">P196*Q196</f>
        <v>0</v>
      </c>
      <c r="S196" s="95">
        <f t="shared" ref="S196:S259" si="26">O196*0.055</f>
        <v>0</v>
      </c>
      <c r="T196" s="95">
        <f t="shared" ref="T196:T259" si="27">O196-H196-J196-L196-M196-N196-S196-R196</f>
        <v>0</v>
      </c>
    </row>
    <row r="197" spans="2:20" ht="15.75" customHeight="1" x14ac:dyDescent="0.3">
      <c r="B197" s="37" t="s">
        <v>218</v>
      </c>
      <c r="C197" s="90" t="s">
        <v>136</v>
      </c>
      <c r="D197" s="10">
        <f>SUMIFS('Начисления и компенсации по тов'!H:H,'Начисления и компенсации по тов'!A:A,'Расшифровка отчёта'!B197,'Начисления и компенсации по тов'!D:D,"Выручка")</f>
        <v>0</v>
      </c>
      <c r="E197" s="63">
        <f>SUMIFS('Начисления и компенсации по тов'!N:N,'Начисления и компенсации по тов'!A:A,'Расшифровка отчёта'!B197,'Начисления и компенсации по тов'!C:C,"Продажи")</f>
        <v>0</v>
      </c>
      <c r="F197" s="63">
        <f>-(SUMIFS('Начисления и компенсации по тов'!N:N,'Начисления и компенсации по тов'!A:A,'Расшифровка отчёта'!B197,'Начисления и компенсации по тов'!C:C,"Возвраты"))</f>
        <v>0</v>
      </c>
      <c r="G197" s="10">
        <f>SUMIFS('Начисления и компенсации по тов'!H:H,'Начисления и компенсации по тов'!A:A,'Расшифровка отчёта'!B197,'Начисления и компенсации по тов'!D:D,"Возврат выручки")</f>
        <v>0</v>
      </c>
      <c r="H197" s="63">
        <f>-(SUMIFS('Начисления и компенсации по тов'!N:N,'Начисления и компенсации по тов'!A:A,'Расшифровка отчёта'!B197,'Начисления и компенсации по тов'!C:C,"Услуги доставки"))</f>
        <v>0</v>
      </c>
      <c r="I197" s="63">
        <f t="shared" si="21"/>
        <v>0</v>
      </c>
      <c r="J197" s="63">
        <f>-(SUMIFS('Начисления и компенсации по тов'!N:N,'Начисления и компенсации по тов'!A:A,'Расшифровка отчёта'!B197,'Начисления и компенсации по тов'!C:C,"Вознаграждение Ozon"))</f>
        <v>0</v>
      </c>
      <c r="K197" s="63">
        <f t="shared" si="22"/>
        <v>0</v>
      </c>
      <c r="L197" s="63">
        <f>-(SUMIFS('Начисления и компенсации по тов'!N:N,'Начисления и компенсации по тов'!A:A,'Расшифровка отчёта'!B197,'Начисления и компенсации по тов'!C:C,"Продвижение и реклама"))</f>
        <v>0</v>
      </c>
      <c r="M197" s="91">
        <f>IFERROR(INDEX(Реклама!B:B,MATCH('Расшифровка отчёта'!B197,Реклама!A:A,0)),0)</f>
        <v>0</v>
      </c>
      <c r="N197" s="91">
        <f>-(SUMIFS('Начисления и компенсации по тов'!N:N,'Начисления и компенсации по тов'!A:A,'Расшифровка отчёта'!B197,'Начисления и компенсации по тов'!C:C,"Услуги агентов"))</f>
        <v>0</v>
      </c>
      <c r="O197" s="68">
        <f t="shared" si="23"/>
        <v>0</v>
      </c>
      <c r="P197" s="18">
        <f t="shared" si="24"/>
        <v>0</v>
      </c>
      <c r="Q197" s="99">
        <f>IFERROR(INDEX(Себестоимость!B:B,MATCH('Расшифровка отчёта'!B197,Себестоимость!A:A,0)),0)</f>
        <v>0</v>
      </c>
      <c r="R197" s="99">
        <f t="shared" si="25"/>
        <v>0</v>
      </c>
      <c r="S197" s="95">
        <f t="shared" si="26"/>
        <v>0</v>
      </c>
      <c r="T197" s="95">
        <f t="shared" si="27"/>
        <v>0</v>
      </c>
    </row>
    <row r="198" spans="2:20" ht="15.75" customHeight="1" x14ac:dyDescent="0.3">
      <c r="B198" s="37" t="s">
        <v>219</v>
      </c>
      <c r="C198" s="90" t="s">
        <v>136</v>
      </c>
      <c r="D198" s="10">
        <f>SUMIFS('Начисления и компенсации по тов'!H:H,'Начисления и компенсации по тов'!A:A,'Расшифровка отчёта'!B198,'Начисления и компенсации по тов'!D:D,"Выручка")</f>
        <v>0</v>
      </c>
      <c r="E198" s="63">
        <f>SUMIFS('Начисления и компенсации по тов'!N:N,'Начисления и компенсации по тов'!A:A,'Расшифровка отчёта'!B198,'Начисления и компенсации по тов'!C:C,"Продажи")</f>
        <v>0</v>
      </c>
      <c r="F198" s="63">
        <f>-(SUMIFS('Начисления и компенсации по тов'!N:N,'Начисления и компенсации по тов'!A:A,'Расшифровка отчёта'!B198,'Начисления и компенсации по тов'!C:C,"Возвраты"))</f>
        <v>0</v>
      </c>
      <c r="G198" s="10">
        <f>SUMIFS('Начисления и компенсации по тов'!H:H,'Начисления и компенсации по тов'!A:A,'Расшифровка отчёта'!B198,'Начисления и компенсации по тов'!D:D,"Возврат выручки")</f>
        <v>0</v>
      </c>
      <c r="H198" s="63">
        <f>-(SUMIFS('Начисления и компенсации по тов'!N:N,'Начисления и компенсации по тов'!A:A,'Расшифровка отчёта'!B198,'Начисления и компенсации по тов'!C:C,"Услуги доставки"))</f>
        <v>0</v>
      </c>
      <c r="I198" s="63">
        <f t="shared" si="21"/>
        <v>0</v>
      </c>
      <c r="J198" s="63">
        <f>-(SUMIFS('Начисления и компенсации по тов'!N:N,'Начисления и компенсации по тов'!A:A,'Расшифровка отчёта'!B198,'Начисления и компенсации по тов'!C:C,"Вознаграждение Ozon"))</f>
        <v>0</v>
      </c>
      <c r="K198" s="63">
        <f t="shared" si="22"/>
        <v>0</v>
      </c>
      <c r="L198" s="63">
        <f>-(SUMIFS('Начисления и компенсации по тов'!N:N,'Начисления и компенсации по тов'!A:A,'Расшифровка отчёта'!B198,'Начисления и компенсации по тов'!C:C,"Продвижение и реклама"))</f>
        <v>0</v>
      </c>
      <c r="M198" s="91">
        <f>IFERROR(INDEX(Реклама!B:B,MATCH('Расшифровка отчёта'!B198,Реклама!A:A,0)),0)</f>
        <v>0</v>
      </c>
      <c r="N198" s="91">
        <f>-(SUMIFS('Начисления и компенсации по тов'!N:N,'Начисления и компенсации по тов'!A:A,'Расшифровка отчёта'!B198,'Начисления и компенсации по тов'!C:C,"Услуги агентов"))</f>
        <v>0</v>
      </c>
      <c r="O198" s="68">
        <f t="shared" si="23"/>
        <v>0</v>
      </c>
      <c r="P198" s="18">
        <f t="shared" si="24"/>
        <v>0</v>
      </c>
      <c r="Q198" s="99">
        <f>IFERROR(INDEX(Себестоимость!B:B,MATCH('Расшифровка отчёта'!B198,Себестоимость!A:A,0)),0)</f>
        <v>0</v>
      </c>
      <c r="R198" s="99">
        <f t="shared" si="25"/>
        <v>0</v>
      </c>
      <c r="S198" s="95">
        <f t="shared" si="26"/>
        <v>0</v>
      </c>
      <c r="T198" s="95">
        <f t="shared" si="27"/>
        <v>0</v>
      </c>
    </row>
    <row r="199" spans="2:20" ht="15.75" customHeight="1" x14ac:dyDescent="0.3">
      <c r="B199" s="37" t="s">
        <v>220</v>
      </c>
      <c r="C199" s="90" t="s">
        <v>136</v>
      </c>
      <c r="D199" s="10">
        <f>SUMIFS('Начисления и компенсации по тов'!H:H,'Начисления и компенсации по тов'!A:A,'Расшифровка отчёта'!B199,'Начисления и компенсации по тов'!D:D,"Выручка")</f>
        <v>0</v>
      </c>
      <c r="E199" s="63">
        <f>SUMIFS('Начисления и компенсации по тов'!N:N,'Начисления и компенсации по тов'!A:A,'Расшифровка отчёта'!B199,'Начисления и компенсации по тов'!C:C,"Продажи")</f>
        <v>0</v>
      </c>
      <c r="F199" s="63">
        <f>-(SUMIFS('Начисления и компенсации по тов'!N:N,'Начисления и компенсации по тов'!A:A,'Расшифровка отчёта'!B199,'Начисления и компенсации по тов'!C:C,"Возвраты"))</f>
        <v>0</v>
      </c>
      <c r="G199" s="10">
        <f>SUMIFS('Начисления и компенсации по тов'!H:H,'Начисления и компенсации по тов'!A:A,'Расшифровка отчёта'!B199,'Начисления и компенсации по тов'!D:D,"Возврат выручки")</f>
        <v>0</v>
      </c>
      <c r="H199" s="63">
        <f>-(SUMIFS('Начисления и компенсации по тов'!N:N,'Начисления и компенсации по тов'!A:A,'Расшифровка отчёта'!B199,'Начисления и компенсации по тов'!C:C,"Услуги доставки"))</f>
        <v>0</v>
      </c>
      <c r="I199" s="63">
        <f t="shared" si="21"/>
        <v>0</v>
      </c>
      <c r="J199" s="63">
        <f>-(SUMIFS('Начисления и компенсации по тов'!N:N,'Начисления и компенсации по тов'!A:A,'Расшифровка отчёта'!B199,'Начисления и компенсации по тов'!C:C,"Вознаграждение Ozon"))</f>
        <v>0</v>
      </c>
      <c r="K199" s="63">
        <f t="shared" si="22"/>
        <v>0</v>
      </c>
      <c r="L199" s="63">
        <f>-(SUMIFS('Начисления и компенсации по тов'!N:N,'Начисления и компенсации по тов'!A:A,'Расшифровка отчёта'!B199,'Начисления и компенсации по тов'!C:C,"Продвижение и реклама"))</f>
        <v>0</v>
      </c>
      <c r="M199" s="91">
        <f>IFERROR(INDEX(Реклама!B:B,MATCH('Расшифровка отчёта'!B199,Реклама!A:A,0)),0)</f>
        <v>0</v>
      </c>
      <c r="N199" s="91">
        <f>-(SUMIFS('Начисления и компенсации по тов'!N:N,'Начисления и компенсации по тов'!A:A,'Расшифровка отчёта'!B199,'Начисления и компенсации по тов'!C:C,"Услуги агентов"))</f>
        <v>0</v>
      </c>
      <c r="O199" s="68">
        <f t="shared" si="23"/>
        <v>0</v>
      </c>
      <c r="P199" s="18">
        <f t="shared" si="24"/>
        <v>0</v>
      </c>
      <c r="Q199" s="99">
        <f>IFERROR(INDEX(Себестоимость!B:B,MATCH('Расшифровка отчёта'!B199,Себестоимость!A:A,0)),0)</f>
        <v>0</v>
      </c>
      <c r="R199" s="99">
        <f t="shared" si="25"/>
        <v>0</v>
      </c>
      <c r="S199" s="95">
        <f t="shared" si="26"/>
        <v>0</v>
      </c>
      <c r="T199" s="95">
        <f t="shared" si="27"/>
        <v>0</v>
      </c>
    </row>
    <row r="200" spans="2:20" ht="15.75" customHeight="1" x14ac:dyDescent="0.3">
      <c r="B200" s="37" t="s">
        <v>221</v>
      </c>
      <c r="C200" s="90" t="s">
        <v>136</v>
      </c>
      <c r="D200" s="10">
        <f>SUMIFS('Начисления и компенсации по тов'!H:H,'Начисления и компенсации по тов'!A:A,'Расшифровка отчёта'!B200,'Начисления и компенсации по тов'!D:D,"Выручка")</f>
        <v>0</v>
      </c>
      <c r="E200" s="63">
        <f>SUMIFS('Начисления и компенсации по тов'!N:N,'Начисления и компенсации по тов'!A:A,'Расшифровка отчёта'!B200,'Начисления и компенсации по тов'!C:C,"Продажи")</f>
        <v>0</v>
      </c>
      <c r="F200" s="63">
        <f>-(SUMIFS('Начисления и компенсации по тов'!N:N,'Начисления и компенсации по тов'!A:A,'Расшифровка отчёта'!B200,'Начисления и компенсации по тов'!C:C,"Возвраты"))</f>
        <v>0</v>
      </c>
      <c r="G200" s="10">
        <f>SUMIFS('Начисления и компенсации по тов'!H:H,'Начисления и компенсации по тов'!A:A,'Расшифровка отчёта'!B200,'Начисления и компенсации по тов'!D:D,"Возврат выручки")</f>
        <v>0</v>
      </c>
      <c r="H200" s="63">
        <f>-(SUMIFS('Начисления и компенсации по тов'!N:N,'Начисления и компенсации по тов'!A:A,'Расшифровка отчёта'!B200,'Начисления и компенсации по тов'!C:C,"Услуги доставки"))</f>
        <v>0</v>
      </c>
      <c r="I200" s="63">
        <f t="shared" si="21"/>
        <v>0</v>
      </c>
      <c r="J200" s="63">
        <f>-(SUMIFS('Начисления и компенсации по тов'!N:N,'Начисления и компенсации по тов'!A:A,'Расшифровка отчёта'!B200,'Начисления и компенсации по тов'!C:C,"Вознаграждение Ozon"))</f>
        <v>0</v>
      </c>
      <c r="K200" s="63">
        <f t="shared" si="22"/>
        <v>0</v>
      </c>
      <c r="L200" s="63">
        <f>-(SUMIFS('Начисления и компенсации по тов'!N:N,'Начисления и компенсации по тов'!A:A,'Расшифровка отчёта'!B200,'Начисления и компенсации по тов'!C:C,"Продвижение и реклама"))</f>
        <v>0</v>
      </c>
      <c r="M200" s="91">
        <f>IFERROR(INDEX(Реклама!B:B,MATCH('Расшифровка отчёта'!B200,Реклама!A:A,0)),0)</f>
        <v>0</v>
      </c>
      <c r="N200" s="91">
        <f>-(SUMIFS('Начисления и компенсации по тов'!N:N,'Начисления и компенсации по тов'!A:A,'Расшифровка отчёта'!B200,'Начисления и компенсации по тов'!C:C,"Услуги агентов"))</f>
        <v>0</v>
      </c>
      <c r="O200" s="68">
        <f t="shared" si="23"/>
        <v>0</v>
      </c>
      <c r="P200" s="18">
        <f t="shared" si="24"/>
        <v>0</v>
      </c>
      <c r="Q200" s="99">
        <f>IFERROR(INDEX(Себестоимость!B:B,MATCH('Расшифровка отчёта'!B200,Себестоимость!A:A,0)),0)</f>
        <v>0</v>
      </c>
      <c r="R200" s="99">
        <f t="shared" si="25"/>
        <v>0</v>
      </c>
      <c r="S200" s="95">
        <f t="shared" si="26"/>
        <v>0</v>
      </c>
      <c r="T200" s="95">
        <f t="shared" si="27"/>
        <v>0</v>
      </c>
    </row>
    <row r="201" spans="2:20" ht="15.75" customHeight="1" x14ac:dyDescent="0.3">
      <c r="B201" s="37" t="s">
        <v>222</v>
      </c>
      <c r="C201" s="90" t="s">
        <v>136</v>
      </c>
      <c r="D201" s="10">
        <f>SUMIFS('Начисления и компенсации по тов'!H:H,'Начисления и компенсации по тов'!A:A,'Расшифровка отчёта'!B201,'Начисления и компенсации по тов'!D:D,"Выручка")</f>
        <v>0</v>
      </c>
      <c r="E201" s="63">
        <f>SUMIFS('Начисления и компенсации по тов'!N:N,'Начисления и компенсации по тов'!A:A,'Расшифровка отчёта'!B201,'Начисления и компенсации по тов'!C:C,"Продажи")</f>
        <v>0</v>
      </c>
      <c r="F201" s="63">
        <f>-(SUMIFS('Начисления и компенсации по тов'!N:N,'Начисления и компенсации по тов'!A:A,'Расшифровка отчёта'!B201,'Начисления и компенсации по тов'!C:C,"Возвраты"))</f>
        <v>0</v>
      </c>
      <c r="G201" s="10">
        <f>SUMIFS('Начисления и компенсации по тов'!H:H,'Начисления и компенсации по тов'!A:A,'Расшифровка отчёта'!B201,'Начисления и компенсации по тов'!D:D,"Возврат выручки")</f>
        <v>0</v>
      </c>
      <c r="H201" s="63">
        <f>-(SUMIFS('Начисления и компенсации по тов'!N:N,'Начисления и компенсации по тов'!A:A,'Расшифровка отчёта'!B201,'Начисления и компенсации по тов'!C:C,"Услуги доставки"))</f>
        <v>0</v>
      </c>
      <c r="I201" s="63">
        <f t="shared" si="21"/>
        <v>0</v>
      </c>
      <c r="J201" s="63">
        <f>-(SUMIFS('Начисления и компенсации по тов'!N:N,'Начисления и компенсации по тов'!A:A,'Расшифровка отчёта'!B201,'Начисления и компенсации по тов'!C:C,"Вознаграждение Ozon"))</f>
        <v>0</v>
      </c>
      <c r="K201" s="63">
        <f t="shared" si="22"/>
        <v>0</v>
      </c>
      <c r="L201" s="63">
        <f>-(SUMIFS('Начисления и компенсации по тов'!N:N,'Начисления и компенсации по тов'!A:A,'Расшифровка отчёта'!B201,'Начисления и компенсации по тов'!C:C,"Продвижение и реклама"))</f>
        <v>0</v>
      </c>
      <c r="M201" s="91">
        <f>IFERROR(INDEX(Реклама!B:B,MATCH('Расшифровка отчёта'!B201,Реклама!A:A,0)),0)</f>
        <v>0</v>
      </c>
      <c r="N201" s="91">
        <f>-(SUMIFS('Начисления и компенсации по тов'!N:N,'Начисления и компенсации по тов'!A:A,'Расшифровка отчёта'!B201,'Начисления и компенсации по тов'!C:C,"Услуги агентов"))</f>
        <v>0</v>
      </c>
      <c r="O201" s="68">
        <f t="shared" si="23"/>
        <v>0</v>
      </c>
      <c r="P201" s="18">
        <f t="shared" si="24"/>
        <v>0</v>
      </c>
      <c r="Q201" s="99">
        <f>IFERROR(INDEX(Себестоимость!B:B,MATCH('Расшифровка отчёта'!B201,Себестоимость!A:A,0)),0)</f>
        <v>0</v>
      </c>
      <c r="R201" s="99">
        <f t="shared" si="25"/>
        <v>0</v>
      </c>
      <c r="S201" s="95">
        <f t="shared" si="26"/>
        <v>0</v>
      </c>
      <c r="T201" s="95">
        <f t="shared" si="27"/>
        <v>0</v>
      </c>
    </row>
    <row r="202" spans="2:20" ht="15.75" customHeight="1" x14ac:dyDescent="0.3">
      <c r="B202" s="37" t="s">
        <v>223</v>
      </c>
      <c r="C202" s="90" t="s">
        <v>136</v>
      </c>
      <c r="D202" s="10">
        <f>SUMIFS('Начисления и компенсации по тов'!H:H,'Начисления и компенсации по тов'!A:A,'Расшифровка отчёта'!B202,'Начисления и компенсации по тов'!D:D,"Выручка")</f>
        <v>0</v>
      </c>
      <c r="E202" s="63">
        <f>SUMIFS('Начисления и компенсации по тов'!N:N,'Начисления и компенсации по тов'!A:A,'Расшифровка отчёта'!B202,'Начисления и компенсации по тов'!C:C,"Продажи")</f>
        <v>0</v>
      </c>
      <c r="F202" s="63">
        <f>-(SUMIFS('Начисления и компенсации по тов'!N:N,'Начисления и компенсации по тов'!A:A,'Расшифровка отчёта'!B202,'Начисления и компенсации по тов'!C:C,"Возвраты"))</f>
        <v>0</v>
      </c>
      <c r="G202" s="10">
        <f>SUMIFS('Начисления и компенсации по тов'!H:H,'Начисления и компенсации по тов'!A:A,'Расшифровка отчёта'!B202,'Начисления и компенсации по тов'!D:D,"Возврат выручки")</f>
        <v>0</v>
      </c>
      <c r="H202" s="63">
        <f>-(SUMIFS('Начисления и компенсации по тов'!N:N,'Начисления и компенсации по тов'!A:A,'Расшифровка отчёта'!B202,'Начисления и компенсации по тов'!C:C,"Услуги доставки"))</f>
        <v>0</v>
      </c>
      <c r="I202" s="63">
        <f t="shared" si="21"/>
        <v>0</v>
      </c>
      <c r="J202" s="63">
        <f>-(SUMIFS('Начисления и компенсации по тов'!N:N,'Начисления и компенсации по тов'!A:A,'Расшифровка отчёта'!B202,'Начисления и компенсации по тов'!C:C,"Вознаграждение Ozon"))</f>
        <v>0</v>
      </c>
      <c r="K202" s="63">
        <f t="shared" si="22"/>
        <v>0</v>
      </c>
      <c r="L202" s="63">
        <f>-(SUMIFS('Начисления и компенсации по тов'!N:N,'Начисления и компенсации по тов'!A:A,'Расшифровка отчёта'!B202,'Начисления и компенсации по тов'!C:C,"Продвижение и реклама"))</f>
        <v>0</v>
      </c>
      <c r="M202" s="91">
        <f>IFERROR(INDEX(Реклама!B:B,MATCH('Расшифровка отчёта'!B202,Реклама!A:A,0)),0)</f>
        <v>0</v>
      </c>
      <c r="N202" s="91">
        <f>-(SUMIFS('Начисления и компенсации по тов'!N:N,'Начисления и компенсации по тов'!A:A,'Расшифровка отчёта'!B202,'Начисления и компенсации по тов'!C:C,"Услуги агентов"))</f>
        <v>0</v>
      </c>
      <c r="O202" s="68">
        <f t="shared" si="23"/>
        <v>0</v>
      </c>
      <c r="P202" s="18">
        <f t="shared" si="24"/>
        <v>0</v>
      </c>
      <c r="Q202" s="99">
        <f>IFERROR(INDEX(Себестоимость!B:B,MATCH('Расшифровка отчёта'!B202,Себестоимость!A:A,0)),0)</f>
        <v>0</v>
      </c>
      <c r="R202" s="99">
        <f t="shared" si="25"/>
        <v>0</v>
      </c>
      <c r="S202" s="95">
        <f t="shared" si="26"/>
        <v>0</v>
      </c>
      <c r="T202" s="95">
        <f t="shared" si="27"/>
        <v>0</v>
      </c>
    </row>
    <row r="203" spans="2:20" ht="15.75" customHeight="1" x14ac:dyDescent="0.3">
      <c r="B203" s="37" t="s">
        <v>224</v>
      </c>
      <c r="C203" s="90" t="s">
        <v>136</v>
      </c>
      <c r="D203" s="10">
        <f>SUMIFS('Начисления и компенсации по тов'!H:H,'Начисления и компенсации по тов'!A:A,'Расшифровка отчёта'!B203,'Начисления и компенсации по тов'!D:D,"Выручка")</f>
        <v>0</v>
      </c>
      <c r="E203" s="63">
        <f>SUMIFS('Начисления и компенсации по тов'!N:N,'Начисления и компенсации по тов'!A:A,'Расшифровка отчёта'!B203,'Начисления и компенсации по тов'!C:C,"Продажи")</f>
        <v>0</v>
      </c>
      <c r="F203" s="63">
        <f>-(SUMIFS('Начисления и компенсации по тов'!N:N,'Начисления и компенсации по тов'!A:A,'Расшифровка отчёта'!B203,'Начисления и компенсации по тов'!C:C,"Возвраты"))</f>
        <v>0</v>
      </c>
      <c r="G203" s="10">
        <f>SUMIFS('Начисления и компенсации по тов'!H:H,'Начисления и компенсации по тов'!A:A,'Расшифровка отчёта'!B203,'Начисления и компенсации по тов'!D:D,"Возврат выручки")</f>
        <v>0</v>
      </c>
      <c r="H203" s="63">
        <f>-(SUMIFS('Начисления и компенсации по тов'!N:N,'Начисления и компенсации по тов'!A:A,'Расшифровка отчёта'!B203,'Начисления и компенсации по тов'!C:C,"Услуги доставки"))</f>
        <v>0</v>
      </c>
      <c r="I203" s="63">
        <f t="shared" si="21"/>
        <v>0</v>
      </c>
      <c r="J203" s="63">
        <f>-(SUMIFS('Начисления и компенсации по тов'!N:N,'Начисления и компенсации по тов'!A:A,'Расшифровка отчёта'!B203,'Начисления и компенсации по тов'!C:C,"Вознаграждение Ozon"))</f>
        <v>0</v>
      </c>
      <c r="K203" s="63">
        <f t="shared" si="22"/>
        <v>0</v>
      </c>
      <c r="L203" s="63">
        <f>-(SUMIFS('Начисления и компенсации по тов'!N:N,'Начисления и компенсации по тов'!A:A,'Расшифровка отчёта'!B203,'Начисления и компенсации по тов'!C:C,"Продвижение и реклама"))</f>
        <v>0</v>
      </c>
      <c r="M203" s="91">
        <f>IFERROR(INDEX(Реклама!B:B,MATCH('Расшифровка отчёта'!B203,Реклама!A:A,0)),0)</f>
        <v>0</v>
      </c>
      <c r="N203" s="91">
        <f>-(SUMIFS('Начисления и компенсации по тов'!N:N,'Начисления и компенсации по тов'!A:A,'Расшифровка отчёта'!B203,'Начисления и компенсации по тов'!C:C,"Услуги агентов"))</f>
        <v>0</v>
      </c>
      <c r="O203" s="68">
        <f t="shared" si="23"/>
        <v>0</v>
      </c>
      <c r="P203" s="18">
        <f t="shared" si="24"/>
        <v>0</v>
      </c>
      <c r="Q203" s="99">
        <f>IFERROR(INDEX(Себестоимость!B:B,MATCH('Расшифровка отчёта'!B203,Себестоимость!A:A,0)),0)</f>
        <v>0</v>
      </c>
      <c r="R203" s="99">
        <f t="shared" si="25"/>
        <v>0</v>
      </c>
      <c r="S203" s="95">
        <f t="shared" si="26"/>
        <v>0</v>
      </c>
      <c r="T203" s="95">
        <f t="shared" si="27"/>
        <v>0</v>
      </c>
    </row>
    <row r="204" spans="2:20" ht="15.75" customHeight="1" x14ac:dyDescent="0.3">
      <c r="B204" s="37" t="s">
        <v>225</v>
      </c>
      <c r="C204" s="90" t="s">
        <v>136</v>
      </c>
      <c r="D204" s="10">
        <f>SUMIFS('Начисления и компенсации по тов'!H:H,'Начисления и компенсации по тов'!A:A,'Расшифровка отчёта'!B204,'Начисления и компенсации по тов'!D:D,"Выручка")</f>
        <v>0</v>
      </c>
      <c r="E204" s="63">
        <f>SUMIFS('Начисления и компенсации по тов'!N:N,'Начисления и компенсации по тов'!A:A,'Расшифровка отчёта'!B204,'Начисления и компенсации по тов'!C:C,"Продажи")</f>
        <v>0</v>
      </c>
      <c r="F204" s="63">
        <f>-(SUMIFS('Начисления и компенсации по тов'!N:N,'Начисления и компенсации по тов'!A:A,'Расшифровка отчёта'!B204,'Начисления и компенсации по тов'!C:C,"Возвраты"))</f>
        <v>0</v>
      </c>
      <c r="G204" s="10">
        <f>SUMIFS('Начисления и компенсации по тов'!H:H,'Начисления и компенсации по тов'!A:A,'Расшифровка отчёта'!B204,'Начисления и компенсации по тов'!D:D,"Возврат выручки")</f>
        <v>0</v>
      </c>
      <c r="H204" s="63">
        <f>-(SUMIFS('Начисления и компенсации по тов'!N:N,'Начисления и компенсации по тов'!A:A,'Расшифровка отчёта'!B204,'Начисления и компенсации по тов'!C:C,"Услуги доставки"))</f>
        <v>0</v>
      </c>
      <c r="I204" s="63">
        <f t="shared" si="21"/>
        <v>0</v>
      </c>
      <c r="J204" s="63">
        <f>-(SUMIFS('Начисления и компенсации по тов'!N:N,'Начисления и компенсации по тов'!A:A,'Расшифровка отчёта'!B204,'Начисления и компенсации по тов'!C:C,"Вознаграждение Ozon"))</f>
        <v>0</v>
      </c>
      <c r="K204" s="63">
        <f t="shared" si="22"/>
        <v>0</v>
      </c>
      <c r="L204" s="63">
        <f>-(SUMIFS('Начисления и компенсации по тов'!N:N,'Начисления и компенсации по тов'!A:A,'Расшифровка отчёта'!B204,'Начисления и компенсации по тов'!C:C,"Продвижение и реклама"))</f>
        <v>0</v>
      </c>
      <c r="M204" s="91">
        <f>IFERROR(INDEX(Реклама!B:B,MATCH('Расшифровка отчёта'!B204,Реклама!A:A,0)),0)</f>
        <v>0</v>
      </c>
      <c r="N204" s="91">
        <f>-(SUMIFS('Начисления и компенсации по тов'!N:N,'Начисления и компенсации по тов'!A:A,'Расшифровка отчёта'!B204,'Начисления и компенсации по тов'!C:C,"Услуги агентов"))</f>
        <v>0</v>
      </c>
      <c r="O204" s="68">
        <f t="shared" si="23"/>
        <v>0</v>
      </c>
      <c r="P204" s="18">
        <f t="shared" si="24"/>
        <v>0</v>
      </c>
      <c r="Q204" s="99">
        <f>IFERROR(INDEX(Себестоимость!B:B,MATCH('Расшифровка отчёта'!B204,Себестоимость!A:A,0)),0)</f>
        <v>0</v>
      </c>
      <c r="R204" s="99">
        <f t="shared" si="25"/>
        <v>0</v>
      </c>
      <c r="S204" s="95">
        <f t="shared" si="26"/>
        <v>0</v>
      </c>
      <c r="T204" s="95">
        <f t="shared" si="27"/>
        <v>0</v>
      </c>
    </row>
    <row r="205" spans="2:20" ht="15.75" customHeight="1" x14ac:dyDescent="0.3">
      <c r="B205" s="37" t="s">
        <v>226</v>
      </c>
      <c r="C205" s="90" t="s">
        <v>136</v>
      </c>
      <c r="D205" s="10">
        <f>SUMIFS('Начисления и компенсации по тов'!H:H,'Начисления и компенсации по тов'!A:A,'Расшифровка отчёта'!B205,'Начисления и компенсации по тов'!D:D,"Выручка")</f>
        <v>0</v>
      </c>
      <c r="E205" s="63">
        <f>SUMIFS('Начисления и компенсации по тов'!N:N,'Начисления и компенсации по тов'!A:A,'Расшифровка отчёта'!B205,'Начисления и компенсации по тов'!C:C,"Продажи")</f>
        <v>0</v>
      </c>
      <c r="F205" s="63">
        <f>-(SUMIFS('Начисления и компенсации по тов'!N:N,'Начисления и компенсации по тов'!A:A,'Расшифровка отчёта'!B205,'Начисления и компенсации по тов'!C:C,"Возвраты"))</f>
        <v>0</v>
      </c>
      <c r="G205" s="10">
        <f>SUMIFS('Начисления и компенсации по тов'!H:H,'Начисления и компенсации по тов'!A:A,'Расшифровка отчёта'!B205,'Начисления и компенсации по тов'!D:D,"Возврат выручки")</f>
        <v>0</v>
      </c>
      <c r="H205" s="63">
        <f>-(SUMIFS('Начисления и компенсации по тов'!N:N,'Начисления и компенсации по тов'!A:A,'Расшифровка отчёта'!B205,'Начисления и компенсации по тов'!C:C,"Услуги доставки"))</f>
        <v>0</v>
      </c>
      <c r="I205" s="63">
        <f t="shared" si="21"/>
        <v>0</v>
      </c>
      <c r="J205" s="63">
        <f>-(SUMIFS('Начисления и компенсации по тов'!N:N,'Начисления и компенсации по тов'!A:A,'Расшифровка отчёта'!B205,'Начисления и компенсации по тов'!C:C,"Вознаграждение Ozon"))</f>
        <v>0</v>
      </c>
      <c r="K205" s="63">
        <f t="shared" si="22"/>
        <v>0</v>
      </c>
      <c r="L205" s="63">
        <f>-(SUMIFS('Начисления и компенсации по тов'!N:N,'Начисления и компенсации по тов'!A:A,'Расшифровка отчёта'!B205,'Начисления и компенсации по тов'!C:C,"Продвижение и реклама"))</f>
        <v>0</v>
      </c>
      <c r="M205" s="91">
        <f>IFERROR(INDEX(Реклама!B:B,MATCH('Расшифровка отчёта'!B205,Реклама!A:A,0)),0)</f>
        <v>0</v>
      </c>
      <c r="N205" s="91">
        <f>-(SUMIFS('Начисления и компенсации по тов'!N:N,'Начисления и компенсации по тов'!A:A,'Расшифровка отчёта'!B205,'Начисления и компенсации по тов'!C:C,"Услуги агентов"))</f>
        <v>0</v>
      </c>
      <c r="O205" s="68">
        <f t="shared" si="23"/>
        <v>0</v>
      </c>
      <c r="P205" s="18">
        <f t="shared" si="24"/>
        <v>0</v>
      </c>
      <c r="Q205" s="99">
        <f>IFERROR(INDEX(Себестоимость!B:B,MATCH('Расшифровка отчёта'!B205,Себестоимость!A:A,0)),0)</f>
        <v>0</v>
      </c>
      <c r="R205" s="99">
        <f t="shared" si="25"/>
        <v>0</v>
      </c>
      <c r="S205" s="95">
        <f t="shared" si="26"/>
        <v>0</v>
      </c>
      <c r="T205" s="95">
        <f t="shared" si="27"/>
        <v>0</v>
      </c>
    </row>
    <row r="206" spans="2:20" ht="15.75" customHeight="1" x14ac:dyDescent="0.3">
      <c r="B206" s="37" t="s">
        <v>227</v>
      </c>
      <c r="C206" s="90" t="s">
        <v>136</v>
      </c>
      <c r="D206" s="10">
        <f>SUMIFS('Начисления и компенсации по тов'!H:H,'Начисления и компенсации по тов'!A:A,'Расшифровка отчёта'!B206,'Начисления и компенсации по тов'!D:D,"Выручка")</f>
        <v>0</v>
      </c>
      <c r="E206" s="63">
        <f>SUMIFS('Начисления и компенсации по тов'!N:N,'Начисления и компенсации по тов'!A:A,'Расшифровка отчёта'!B206,'Начисления и компенсации по тов'!C:C,"Продажи")</f>
        <v>0</v>
      </c>
      <c r="F206" s="63">
        <f>-(SUMIFS('Начисления и компенсации по тов'!N:N,'Начисления и компенсации по тов'!A:A,'Расшифровка отчёта'!B206,'Начисления и компенсации по тов'!C:C,"Возвраты"))</f>
        <v>0</v>
      </c>
      <c r="G206" s="10">
        <f>SUMIFS('Начисления и компенсации по тов'!H:H,'Начисления и компенсации по тов'!A:A,'Расшифровка отчёта'!B206,'Начисления и компенсации по тов'!D:D,"Возврат выручки")</f>
        <v>0</v>
      </c>
      <c r="H206" s="63">
        <f>-(SUMIFS('Начисления и компенсации по тов'!N:N,'Начисления и компенсации по тов'!A:A,'Расшифровка отчёта'!B206,'Начисления и компенсации по тов'!C:C,"Услуги доставки"))</f>
        <v>0</v>
      </c>
      <c r="I206" s="63">
        <f t="shared" si="21"/>
        <v>0</v>
      </c>
      <c r="J206" s="63">
        <f>-(SUMIFS('Начисления и компенсации по тов'!N:N,'Начисления и компенсации по тов'!A:A,'Расшифровка отчёта'!B206,'Начисления и компенсации по тов'!C:C,"Вознаграждение Ozon"))</f>
        <v>0</v>
      </c>
      <c r="K206" s="63">
        <f t="shared" si="22"/>
        <v>0</v>
      </c>
      <c r="L206" s="63">
        <f>-(SUMIFS('Начисления и компенсации по тов'!N:N,'Начисления и компенсации по тов'!A:A,'Расшифровка отчёта'!B206,'Начисления и компенсации по тов'!C:C,"Продвижение и реклама"))</f>
        <v>0</v>
      </c>
      <c r="M206" s="91">
        <f>IFERROR(INDEX(Реклама!B:B,MATCH('Расшифровка отчёта'!B206,Реклама!A:A,0)),0)</f>
        <v>0</v>
      </c>
      <c r="N206" s="91">
        <f>-(SUMIFS('Начисления и компенсации по тов'!N:N,'Начисления и компенсации по тов'!A:A,'Расшифровка отчёта'!B206,'Начисления и компенсации по тов'!C:C,"Услуги агентов"))</f>
        <v>0</v>
      </c>
      <c r="O206" s="68">
        <f t="shared" si="23"/>
        <v>0</v>
      </c>
      <c r="P206" s="18">
        <f t="shared" si="24"/>
        <v>0</v>
      </c>
      <c r="Q206" s="99">
        <f>IFERROR(INDEX(Себестоимость!B:B,MATCH('Расшифровка отчёта'!B206,Себестоимость!A:A,0)),0)</f>
        <v>0</v>
      </c>
      <c r="R206" s="99">
        <f t="shared" si="25"/>
        <v>0</v>
      </c>
      <c r="S206" s="95">
        <f t="shared" si="26"/>
        <v>0</v>
      </c>
      <c r="T206" s="95">
        <f t="shared" si="27"/>
        <v>0</v>
      </c>
    </row>
    <row r="207" spans="2:20" ht="15.75" customHeight="1" x14ac:dyDescent="0.3">
      <c r="B207" s="37" t="s">
        <v>228</v>
      </c>
      <c r="C207" s="90" t="s">
        <v>136</v>
      </c>
      <c r="D207" s="10">
        <f>SUMIFS('Начисления и компенсации по тов'!H:H,'Начисления и компенсации по тов'!A:A,'Расшифровка отчёта'!B207,'Начисления и компенсации по тов'!D:D,"Выручка")</f>
        <v>0</v>
      </c>
      <c r="E207" s="63">
        <f>SUMIFS('Начисления и компенсации по тов'!N:N,'Начисления и компенсации по тов'!A:A,'Расшифровка отчёта'!B207,'Начисления и компенсации по тов'!C:C,"Продажи")</f>
        <v>0</v>
      </c>
      <c r="F207" s="63">
        <f>-(SUMIFS('Начисления и компенсации по тов'!N:N,'Начисления и компенсации по тов'!A:A,'Расшифровка отчёта'!B207,'Начисления и компенсации по тов'!C:C,"Возвраты"))</f>
        <v>0</v>
      </c>
      <c r="G207" s="10">
        <f>SUMIFS('Начисления и компенсации по тов'!H:H,'Начисления и компенсации по тов'!A:A,'Расшифровка отчёта'!B207,'Начисления и компенсации по тов'!D:D,"Возврат выручки")</f>
        <v>0</v>
      </c>
      <c r="H207" s="63">
        <f>-(SUMIFS('Начисления и компенсации по тов'!N:N,'Начисления и компенсации по тов'!A:A,'Расшифровка отчёта'!B207,'Начисления и компенсации по тов'!C:C,"Услуги доставки"))</f>
        <v>0</v>
      </c>
      <c r="I207" s="63">
        <f t="shared" si="21"/>
        <v>0</v>
      </c>
      <c r="J207" s="63">
        <f>-(SUMIFS('Начисления и компенсации по тов'!N:N,'Начисления и компенсации по тов'!A:A,'Расшифровка отчёта'!B207,'Начисления и компенсации по тов'!C:C,"Вознаграждение Ozon"))</f>
        <v>0</v>
      </c>
      <c r="K207" s="63">
        <f t="shared" si="22"/>
        <v>0</v>
      </c>
      <c r="L207" s="63">
        <f>-(SUMIFS('Начисления и компенсации по тов'!N:N,'Начисления и компенсации по тов'!A:A,'Расшифровка отчёта'!B207,'Начисления и компенсации по тов'!C:C,"Продвижение и реклама"))</f>
        <v>0</v>
      </c>
      <c r="M207" s="91">
        <f>IFERROR(INDEX(Реклама!B:B,MATCH('Расшифровка отчёта'!B207,Реклама!A:A,0)),0)</f>
        <v>0</v>
      </c>
      <c r="N207" s="91">
        <f>-(SUMIFS('Начисления и компенсации по тов'!N:N,'Начисления и компенсации по тов'!A:A,'Расшифровка отчёта'!B207,'Начисления и компенсации по тов'!C:C,"Услуги агентов"))</f>
        <v>0</v>
      </c>
      <c r="O207" s="68">
        <f t="shared" si="23"/>
        <v>0</v>
      </c>
      <c r="P207" s="18">
        <f t="shared" si="24"/>
        <v>0</v>
      </c>
      <c r="Q207" s="99">
        <f>IFERROR(INDEX(Себестоимость!B:B,MATCH('Расшифровка отчёта'!B207,Себестоимость!A:A,0)),0)</f>
        <v>0</v>
      </c>
      <c r="R207" s="99">
        <f t="shared" si="25"/>
        <v>0</v>
      </c>
      <c r="S207" s="95">
        <f t="shared" si="26"/>
        <v>0</v>
      </c>
      <c r="T207" s="95">
        <f t="shared" si="27"/>
        <v>0</v>
      </c>
    </row>
    <row r="208" spans="2:20" ht="15.75" customHeight="1" x14ac:dyDescent="0.3">
      <c r="B208" s="37" t="s">
        <v>229</v>
      </c>
      <c r="C208" s="90" t="s">
        <v>136</v>
      </c>
      <c r="D208" s="10">
        <f>SUMIFS('Начисления и компенсации по тов'!H:H,'Начисления и компенсации по тов'!A:A,'Расшифровка отчёта'!B208,'Начисления и компенсации по тов'!D:D,"Выручка")</f>
        <v>0</v>
      </c>
      <c r="E208" s="63">
        <f>SUMIFS('Начисления и компенсации по тов'!N:N,'Начисления и компенсации по тов'!A:A,'Расшифровка отчёта'!B208,'Начисления и компенсации по тов'!C:C,"Продажи")</f>
        <v>0</v>
      </c>
      <c r="F208" s="63">
        <f>-(SUMIFS('Начисления и компенсации по тов'!N:N,'Начисления и компенсации по тов'!A:A,'Расшифровка отчёта'!B208,'Начисления и компенсации по тов'!C:C,"Возвраты"))</f>
        <v>0</v>
      </c>
      <c r="G208" s="10">
        <f>SUMIFS('Начисления и компенсации по тов'!H:H,'Начисления и компенсации по тов'!A:A,'Расшифровка отчёта'!B208,'Начисления и компенсации по тов'!D:D,"Возврат выручки")</f>
        <v>0</v>
      </c>
      <c r="H208" s="63">
        <f>-(SUMIFS('Начисления и компенсации по тов'!N:N,'Начисления и компенсации по тов'!A:A,'Расшифровка отчёта'!B208,'Начисления и компенсации по тов'!C:C,"Услуги доставки"))</f>
        <v>0</v>
      </c>
      <c r="I208" s="63">
        <f t="shared" si="21"/>
        <v>0</v>
      </c>
      <c r="J208" s="63">
        <f>-(SUMIFS('Начисления и компенсации по тов'!N:N,'Начисления и компенсации по тов'!A:A,'Расшифровка отчёта'!B208,'Начисления и компенсации по тов'!C:C,"Вознаграждение Ozon"))</f>
        <v>0</v>
      </c>
      <c r="K208" s="63">
        <f t="shared" si="22"/>
        <v>0</v>
      </c>
      <c r="L208" s="63">
        <f>-(SUMIFS('Начисления и компенсации по тов'!N:N,'Начисления и компенсации по тов'!A:A,'Расшифровка отчёта'!B208,'Начисления и компенсации по тов'!C:C,"Продвижение и реклама"))</f>
        <v>0</v>
      </c>
      <c r="M208" s="91">
        <f>IFERROR(INDEX(Реклама!B:B,MATCH('Расшифровка отчёта'!B208,Реклама!A:A,0)),0)</f>
        <v>0</v>
      </c>
      <c r="N208" s="91">
        <f>-(SUMIFS('Начисления и компенсации по тов'!N:N,'Начисления и компенсации по тов'!A:A,'Расшифровка отчёта'!B208,'Начисления и компенсации по тов'!C:C,"Услуги агентов"))</f>
        <v>0</v>
      </c>
      <c r="O208" s="68">
        <f t="shared" si="23"/>
        <v>0</v>
      </c>
      <c r="P208" s="18">
        <f t="shared" si="24"/>
        <v>0</v>
      </c>
      <c r="Q208" s="99">
        <f>IFERROR(INDEX(Себестоимость!B:B,MATCH('Расшифровка отчёта'!B208,Себестоимость!A:A,0)),0)</f>
        <v>0</v>
      </c>
      <c r="R208" s="99">
        <f t="shared" si="25"/>
        <v>0</v>
      </c>
      <c r="S208" s="95">
        <f t="shared" si="26"/>
        <v>0</v>
      </c>
      <c r="T208" s="95">
        <f t="shared" si="27"/>
        <v>0</v>
      </c>
    </row>
    <row r="209" spans="2:20" ht="15.75" customHeight="1" x14ac:dyDescent="0.3">
      <c r="B209" s="37" t="s">
        <v>230</v>
      </c>
      <c r="C209" s="90" t="s">
        <v>136</v>
      </c>
      <c r="D209" s="10">
        <f>SUMIFS('Начисления и компенсации по тов'!H:H,'Начисления и компенсации по тов'!A:A,'Расшифровка отчёта'!B209,'Начисления и компенсации по тов'!D:D,"Выручка")</f>
        <v>0</v>
      </c>
      <c r="E209" s="63">
        <f>SUMIFS('Начисления и компенсации по тов'!N:N,'Начисления и компенсации по тов'!A:A,'Расшифровка отчёта'!B209,'Начисления и компенсации по тов'!C:C,"Продажи")</f>
        <v>0</v>
      </c>
      <c r="F209" s="63">
        <f>-(SUMIFS('Начисления и компенсации по тов'!N:N,'Начисления и компенсации по тов'!A:A,'Расшифровка отчёта'!B209,'Начисления и компенсации по тов'!C:C,"Возвраты"))</f>
        <v>0</v>
      </c>
      <c r="G209" s="10">
        <f>SUMIFS('Начисления и компенсации по тов'!H:H,'Начисления и компенсации по тов'!A:A,'Расшифровка отчёта'!B209,'Начисления и компенсации по тов'!D:D,"Возврат выручки")</f>
        <v>0</v>
      </c>
      <c r="H209" s="63">
        <f>-(SUMIFS('Начисления и компенсации по тов'!N:N,'Начисления и компенсации по тов'!A:A,'Расшифровка отчёта'!B209,'Начисления и компенсации по тов'!C:C,"Услуги доставки"))</f>
        <v>0</v>
      </c>
      <c r="I209" s="63">
        <f t="shared" si="21"/>
        <v>0</v>
      </c>
      <c r="J209" s="63">
        <f>-(SUMIFS('Начисления и компенсации по тов'!N:N,'Начисления и компенсации по тов'!A:A,'Расшифровка отчёта'!B209,'Начисления и компенсации по тов'!C:C,"Вознаграждение Ozon"))</f>
        <v>0</v>
      </c>
      <c r="K209" s="63">
        <f t="shared" si="22"/>
        <v>0</v>
      </c>
      <c r="L209" s="63">
        <f>-(SUMIFS('Начисления и компенсации по тов'!N:N,'Начисления и компенсации по тов'!A:A,'Расшифровка отчёта'!B209,'Начисления и компенсации по тов'!C:C,"Продвижение и реклама"))</f>
        <v>0</v>
      </c>
      <c r="M209" s="91">
        <f>IFERROR(INDEX(Реклама!B:B,MATCH('Расшифровка отчёта'!B209,Реклама!A:A,0)),0)</f>
        <v>0</v>
      </c>
      <c r="N209" s="91">
        <f>-(SUMIFS('Начисления и компенсации по тов'!N:N,'Начисления и компенсации по тов'!A:A,'Расшифровка отчёта'!B209,'Начисления и компенсации по тов'!C:C,"Услуги агентов"))</f>
        <v>0</v>
      </c>
      <c r="O209" s="68">
        <f t="shared" si="23"/>
        <v>0</v>
      </c>
      <c r="P209" s="18">
        <f t="shared" si="24"/>
        <v>0</v>
      </c>
      <c r="Q209" s="99">
        <f>IFERROR(INDEX(Себестоимость!B:B,MATCH('Расшифровка отчёта'!B209,Себестоимость!A:A,0)),0)</f>
        <v>0</v>
      </c>
      <c r="R209" s="99">
        <f t="shared" si="25"/>
        <v>0</v>
      </c>
      <c r="S209" s="95">
        <f t="shared" si="26"/>
        <v>0</v>
      </c>
      <c r="T209" s="95">
        <f t="shared" si="27"/>
        <v>0</v>
      </c>
    </row>
    <row r="210" spans="2:20" ht="15.75" customHeight="1" x14ac:dyDescent="0.3">
      <c r="B210" s="37" t="s">
        <v>231</v>
      </c>
      <c r="C210" s="90" t="s">
        <v>136</v>
      </c>
      <c r="D210" s="10">
        <f>SUMIFS('Начисления и компенсации по тов'!H:H,'Начисления и компенсации по тов'!A:A,'Расшифровка отчёта'!B210,'Начисления и компенсации по тов'!D:D,"Выручка")</f>
        <v>0</v>
      </c>
      <c r="E210" s="63">
        <f>SUMIFS('Начисления и компенсации по тов'!N:N,'Начисления и компенсации по тов'!A:A,'Расшифровка отчёта'!B210,'Начисления и компенсации по тов'!C:C,"Продажи")</f>
        <v>0</v>
      </c>
      <c r="F210" s="63">
        <f>-(SUMIFS('Начисления и компенсации по тов'!N:N,'Начисления и компенсации по тов'!A:A,'Расшифровка отчёта'!B210,'Начисления и компенсации по тов'!C:C,"Возвраты"))</f>
        <v>0</v>
      </c>
      <c r="G210" s="10">
        <f>SUMIFS('Начисления и компенсации по тов'!H:H,'Начисления и компенсации по тов'!A:A,'Расшифровка отчёта'!B210,'Начисления и компенсации по тов'!D:D,"Возврат выручки")</f>
        <v>0</v>
      </c>
      <c r="H210" s="63">
        <f>-(SUMIFS('Начисления и компенсации по тов'!N:N,'Начисления и компенсации по тов'!A:A,'Расшифровка отчёта'!B210,'Начисления и компенсации по тов'!C:C,"Услуги доставки"))</f>
        <v>0</v>
      </c>
      <c r="I210" s="63">
        <f t="shared" si="21"/>
        <v>0</v>
      </c>
      <c r="J210" s="63">
        <f>-(SUMIFS('Начисления и компенсации по тов'!N:N,'Начисления и компенсации по тов'!A:A,'Расшифровка отчёта'!B210,'Начисления и компенсации по тов'!C:C,"Вознаграждение Ozon"))</f>
        <v>0</v>
      </c>
      <c r="K210" s="63">
        <f t="shared" si="22"/>
        <v>0</v>
      </c>
      <c r="L210" s="63">
        <f>-(SUMIFS('Начисления и компенсации по тов'!N:N,'Начисления и компенсации по тов'!A:A,'Расшифровка отчёта'!B210,'Начисления и компенсации по тов'!C:C,"Продвижение и реклама"))</f>
        <v>0</v>
      </c>
      <c r="M210" s="91">
        <f>IFERROR(INDEX(Реклама!B:B,MATCH('Расшифровка отчёта'!B210,Реклама!A:A,0)),0)</f>
        <v>0</v>
      </c>
      <c r="N210" s="91">
        <f>-(SUMIFS('Начисления и компенсации по тов'!N:N,'Начисления и компенсации по тов'!A:A,'Расшифровка отчёта'!B210,'Начисления и компенсации по тов'!C:C,"Услуги агентов"))</f>
        <v>0</v>
      </c>
      <c r="O210" s="68">
        <f t="shared" si="23"/>
        <v>0</v>
      </c>
      <c r="P210" s="18">
        <f t="shared" si="24"/>
        <v>0</v>
      </c>
      <c r="Q210" s="99">
        <f>IFERROR(INDEX(Себестоимость!B:B,MATCH('Расшифровка отчёта'!B210,Себестоимость!A:A,0)),0)</f>
        <v>0</v>
      </c>
      <c r="R210" s="99">
        <f t="shared" si="25"/>
        <v>0</v>
      </c>
      <c r="S210" s="95">
        <f t="shared" si="26"/>
        <v>0</v>
      </c>
      <c r="T210" s="95">
        <f t="shared" si="27"/>
        <v>0</v>
      </c>
    </row>
    <row r="211" spans="2:20" ht="15.75" customHeight="1" x14ac:dyDescent="0.3">
      <c r="B211" s="37" t="s">
        <v>232</v>
      </c>
      <c r="C211" s="90" t="s">
        <v>136</v>
      </c>
      <c r="D211" s="10">
        <f>SUMIFS('Начисления и компенсации по тов'!H:H,'Начисления и компенсации по тов'!A:A,'Расшифровка отчёта'!B211,'Начисления и компенсации по тов'!D:D,"Выручка")</f>
        <v>0</v>
      </c>
      <c r="E211" s="63">
        <f>SUMIFS('Начисления и компенсации по тов'!N:N,'Начисления и компенсации по тов'!A:A,'Расшифровка отчёта'!B211,'Начисления и компенсации по тов'!C:C,"Продажи")</f>
        <v>0</v>
      </c>
      <c r="F211" s="63">
        <f>-(SUMIFS('Начисления и компенсации по тов'!N:N,'Начисления и компенсации по тов'!A:A,'Расшифровка отчёта'!B211,'Начисления и компенсации по тов'!C:C,"Возвраты"))</f>
        <v>0</v>
      </c>
      <c r="G211" s="10">
        <f>SUMIFS('Начисления и компенсации по тов'!H:H,'Начисления и компенсации по тов'!A:A,'Расшифровка отчёта'!B211,'Начисления и компенсации по тов'!D:D,"Возврат выручки")</f>
        <v>0</v>
      </c>
      <c r="H211" s="63">
        <f>-(SUMIFS('Начисления и компенсации по тов'!N:N,'Начисления и компенсации по тов'!A:A,'Расшифровка отчёта'!B211,'Начисления и компенсации по тов'!C:C,"Услуги доставки"))</f>
        <v>0</v>
      </c>
      <c r="I211" s="63">
        <f t="shared" si="21"/>
        <v>0</v>
      </c>
      <c r="J211" s="63">
        <f>-(SUMIFS('Начисления и компенсации по тов'!N:N,'Начисления и компенсации по тов'!A:A,'Расшифровка отчёта'!B211,'Начисления и компенсации по тов'!C:C,"Вознаграждение Ozon"))</f>
        <v>0</v>
      </c>
      <c r="K211" s="63">
        <f t="shared" si="22"/>
        <v>0</v>
      </c>
      <c r="L211" s="63">
        <f>-(SUMIFS('Начисления и компенсации по тов'!N:N,'Начисления и компенсации по тов'!A:A,'Расшифровка отчёта'!B211,'Начисления и компенсации по тов'!C:C,"Продвижение и реклама"))</f>
        <v>0</v>
      </c>
      <c r="M211" s="91">
        <f>IFERROR(INDEX(Реклама!B:B,MATCH('Расшифровка отчёта'!B211,Реклама!A:A,0)),0)</f>
        <v>0</v>
      </c>
      <c r="N211" s="91">
        <f>-(SUMIFS('Начисления и компенсации по тов'!N:N,'Начисления и компенсации по тов'!A:A,'Расшифровка отчёта'!B211,'Начисления и компенсации по тов'!C:C,"Услуги агентов"))</f>
        <v>0</v>
      </c>
      <c r="O211" s="68">
        <f t="shared" si="23"/>
        <v>0</v>
      </c>
      <c r="P211" s="18">
        <f t="shared" si="24"/>
        <v>0</v>
      </c>
      <c r="Q211" s="99">
        <f>IFERROR(INDEX(Себестоимость!B:B,MATCH('Расшифровка отчёта'!B211,Себестоимость!A:A,0)),0)</f>
        <v>0</v>
      </c>
      <c r="R211" s="99">
        <f t="shared" si="25"/>
        <v>0</v>
      </c>
      <c r="S211" s="95">
        <f t="shared" si="26"/>
        <v>0</v>
      </c>
      <c r="T211" s="95">
        <f t="shared" si="27"/>
        <v>0</v>
      </c>
    </row>
    <row r="212" spans="2:20" ht="15.75" customHeight="1" x14ac:dyDescent="0.3">
      <c r="B212" s="37" t="s">
        <v>233</v>
      </c>
      <c r="C212" s="90" t="s">
        <v>136</v>
      </c>
      <c r="D212" s="10">
        <f>SUMIFS('Начисления и компенсации по тов'!H:H,'Начисления и компенсации по тов'!A:A,'Расшифровка отчёта'!B212,'Начисления и компенсации по тов'!D:D,"Выручка")</f>
        <v>0</v>
      </c>
      <c r="E212" s="63">
        <f>SUMIFS('Начисления и компенсации по тов'!N:N,'Начисления и компенсации по тов'!A:A,'Расшифровка отчёта'!B212,'Начисления и компенсации по тов'!C:C,"Продажи")</f>
        <v>0</v>
      </c>
      <c r="F212" s="63">
        <f>-(SUMIFS('Начисления и компенсации по тов'!N:N,'Начисления и компенсации по тов'!A:A,'Расшифровка отчёта'!B212,'Начисления и компенсации по тов'!C:C,"Возвраты"))</f>
        <v>0</v>
      </c>
      <c r="G212" s="10">
        <f>SUMIFS('Начисления и компенсации по тов'!H:H,'Начисления и компенсации по тов'!A:A,'Расшифровка отчёта'!B212,'Начисления и компенсации по тов'!D:D,"Возврат выручки")</f>
        <v>0</v>
      </c>
      <c r="H212" s="63">
        <f>-(SUMIFS('Начисления и компенсации по тов'!N:N,'Начисления и компенсации по тов'!A:A,'Расшифровка отчёта'!B212,'Начисления и компенсации по тов'!C:C,"Услуги доставки"))</f>
        <v>0</v>
      </c>
      <c r="I212" s="63">
        <f t="shared" si="21"/>
        <v>0</v>
      </c>
      <c r="J212" s="63">
        <f>-(SUMIFS('Начисления и компенсации по тов'!N:N,'Начисления и компенсации по тов'!A:A,'Расшифровка отчёта'!B212,'Начисления и компенсации по тов'!C:C,"Вознаграждение Ozon"))</f>
        <v>0</v>
      </c>
      <c r="K212" s="63">
        <f t="shared" si="22"/>
        <v>0</v>
      </c>
      <c r="L212" s="63">
        <f>-(SUMIFS('Начисления и компенсации по тов'!N:N,'Начисления и компенсации по тов'!A:A,'Расшифровка отчёта'!B212,'Начисления и компенсации по тов'!C:C,"Продвижение и реклама"))</f>
        <v>0</v>
      </c>
      <c r="M212" s="91">
        <f>IFERROR(INDEX(Реклама!B:B,MATCH('Расшифровка отчёта'!B212,Реклама!A:A,0)),0)</f>
        <v>0</v>
      </c>
      <c r="N212" s="91">
        <f>-(SUMIFS('Начисления и компенсации по тов'!N:N,'Начисления и компенсации по тов'!A:A,'Расшифровка отчёта'!B212,'Начисления и компенсации по тов'!C:C,"Услуги агентов"))</f>
        <v>0</v>
      </c>
      <c r="O212" s="68">
        <f t="shared" si="23"/>
        <v>0</v>
      </c>
      <c r="P212" s="18">
        <f t="shared" si="24"/>
        <v>0</v>
      </c>
      <c r="Q212" s="99">
        <f>IFERROR(INDEX(Себестоимость!B:B,MATCH('Расшифровка отчёта'!B212,Себестоимость!A:A,0)),0)</f>
        <v>0</v>
      </c>
      <c r="R212" s="99">
        <f t="shared" si="25"/>
        <v>0</v>
      </c>
      <c r="S212" s="95">
        <f t="shared" si="26"/>
        <v>0</v>
      </c>
      <c r="T212" s="95">
        <f t="shared" si="27"/>
        <v>0</v>
      </c>
    </row>
    <row r="213" spans="2:20" ht="15.75" customHeight="1" x14ac:dyDescent="0.3">
      <c r="B213" s="37" t="s">
        <v>234</v>
      </c>
      <c r="C213" s="90"/>
      <c r="D213" s="10">
        <f>SUMIFS('Начисления и компенсации по тов'!H:H,'Начисления и компенсации по тов'!A:A,'Расшифровка отчёта'!B213,'Начисления и компенсации по тов'!D:D,"Выручка")</f>
        <v>0</v>
      </c>
      <c r="E213" s="63">
        <f>SUMIFS('Начисления и компенсации по тов'!N:N,'Начисления и компенсации по тов'!A:A,'Расшифровка отчёта'!B213,'Начисления и компенсации по тов'!C:C,"Продажи")</f>
        <v>0</v>
      </c>
      <c r="F213" s="63">
        <f>-(SUMIFS('Начисления и компенсации по тов'!N:N,'Начисления и компенсации по тов'!A:A,'Расшифровка отчёта'!B213,'Начисления и компенсации по тов'!C:C,"Возвраты"))</f>
        <v>0</v>
      </c>
      <c r="G213" s="10">
        <f>SUMIFS('Начисления и компенсации по тов'!H:H,'Начисления и компенсации по тов'!A:A,'Расшифровка отчёта'!B213,'Начисления и компенсации по тов'!D:D,"Возврат выручки")</f>
        <v>0</v>
      </c>
      <c r="H213" s="63">
        <f>-(SUMIFS('Начисления и компенсации по тов'!N:N,'Начисления и компенсации по тов'!A:A,'Расшифровка отчёта'!B213,'Начисления и компенсации по тов'!C:C,"Услуги доставки"))</f>
        <v>0</v>
      </c>
      <c r="I213" s="63">
        <f t="shared" si="21"/>
        <v>0</v>
      </c>
      <c r="J213" s="63">
        <f>-(SUMIFS('Начисления и компенсации по тов'!N:N,'Начисления и компенсации по тов'!A:A,'Расшифровка отчёта'!B213,'Начисления и компенсации по тов'!C:C,"Вознаграждение Ozon"))</f>
        <v>0</v>
      </c>
      <c r="K213" s="63">
        <f t="shared" si="22"/>
        <v>0</v>
      </c>
      <c r="L213" s="63">
        <f>-(SUMIFS('Начисления и компенсации по тов'!N:N,'Начисления и компенсации по тов'!A:A,'Расшифровка отчёта'!B213,'Начисления и компенсации по тов'!C:C,"Продвижение и реклама"))</f>
        <v>0</v>
      </c>
      <c r="M213" s="91">
        <f>IFERROR(INDEX(Реклама!B:B,MATCH('Расшифровка отчёта'!B213,Реклама!A:A,0)),0)</f>
        <v>0</v>
      </c>
      <c r="N213" s="91">
        <f>-(SUMIFS('Начисления и компенсации по тов'!N:N,'Начисления и компенсации по тов'!A:A,'Расшифровка отчёта'!B213,'Начисления и компенсации по тов'!C:C,"Услуги агентов"))</f>
        <v>0</v>
      </c>
      <c r="O213" s="68">
        <f t="shared" si="23"/>
        <v>0</v>
      </c>
      <c r="P213" s="18">
        <f t="shared" si="24"/>
        <v>0</v>
      </c>
      <c r="Q213" s="99">
        <f>IFERROR(INDEX(Себестоимость!B:B,MATCH('Расшифровка отчёта'!B213,Себестоимость!A:A,0)),0)</f>
        <v>0</v>
      </c>
      <c r="R213" s="99">
        <f t="shared" si="25"/>
        <v>0</v>
      </c>
      <c r="S213" s="95">
        <f t="shared" si="26"/>
        <v>0</v>
      </c>
      <c r="T213" s="95">
        <f t="shared" si="27"/>
        <v>0</v>
      </c>
    </row>
    <row r="214" spans="2:20" ht="15.75" customHeight="1" x14ac:dyDescent="0.3">
      <c r="B214" s="37" t="s">
        <v>235</v>
      </c>
      <c r="C214" s="90"/>
      <c r="D214" s="10">
        <f>SUMIFS('Начисления и компенсации по тов'!H:H,'Начисления и компенсации по тов'!A:A,'Расшифровка отчёта'!B214,'Начисления и компенсации по тов'!D:D,"Выручка")</f>
        <v>0</v>
      </c>
      <c r="E214" s="63">
        <f>SUMIFS('Начисления и компенсации по тов'!N:N,'Начисления и компенсации по тов'!A:A,'Расшифровка отчёта'!B214,'Начисления и компенсации по тов'!C:C,"Продажи")</f>
        <v>0</v>
      </c>
      <c r="F214" s="63">
        <f>-(SUMIFS('Начисления и компенсации по тов'!N:N,'Начисления и компенсации по тов'!A:A,'Расшифровка отчёта'!B214,'Начисления и компенсации по тов'!C:C,"Возвраты"))</f>
        <v>0</v>
      </c>
      <c r="G214" s="10">
        <f>SUMIFS('Начисления и компенсации по тов'!H:H,'Начисления и компенсации по тов'!A:A,'Расшифровка отчёта'!B214,'Начисления и компенсации по тов'!D:D,"Возврат выручки")</f>
        <v>0</v>
      </c>
      <c r="H214" s="63">
        <f>-(SUMIFS('Начисления и компенсации по тов'!N:N,'Начисления и компенсации по тов'!A:A,'Расшифровка отчёта'!B214,'Начисления и компенсации по тов'!C:C,"Услуги доставки"))</f>
        <v>0</v>
      </c>
      <c r="I214" s="63">
        <f t="shared" si="21"/>
        <v>0</v>
      </c>
      <c r="J214" s="63">
        <f>-(SUMIFS('Начисления и компенсации по тов'!N:N,'Начисления и компенсации по тов'!A:A,'Расшифровка отчёта'!B214,'Начисления и компенсации по тов'!C:C,"Вознаграждение Ozon"))</f>
        <v>0</v>
      </c>
      <c r="K214" s="63">
        <f t="shared" si="22"/>
        <v>0</v>
      </c>
      <c r="L214" s="63">
        <f>-(SUMIFS('Начисления и компенсации по тов'!N:N,'Начисления и компенсации по тов'!A:A,'Расшифровка отчёта'!B214,'Начисления и компенсации по тов'!C:C,"Продвижение и реклама"))</f>
        <v>0</v>
      </c>
      <c r="M214" s="91">
        <f>IFERROR(INDEX(Реклама!B:B,MATCH('Расшифровка отчёта'!B214,Реклама!A:A,0)),0)</f>
        <v>0</v>
      </c>
      <c r="N214" s="91">
        <f>-(SUMIFS('Начисления и компенсации по тов'!N:N,'Начисления и компенсации по тов'!A:A,'Расшифровка отчёта'!B214,'Начисления и компенсации по тов'!C:C,"Услуги агентов"))</f>
        <v>0</v>
      </c>
      <c r="O214" s="68">
        <f t="shared" si="23"/>
        <v>0</v>
      </c>
      <c r="P214" s="18">
        <f t="shared" si="24"/>
        <v>0</v>
      </c>
      <c r="Q214" s="99">
        <f>IFERROR(INDEX(Себестоимость!B:B,MATCH('Расшифровка отчёта'!B214,Себестоимость!A:A,0)),0)</f>
        <v>0</v>
      </c>
      <c r="R214" s="99">
        <f t="shared" si="25"/>
        <v>0</v>
      </c>
      <c r="S214" s="95">
        <f t="shared" si="26"/>
        <v>0</v>
      </c>
      <c r="T214" s="95">
        <f t="shared" si="27"/>
        <v>0</v>
      </c>
    </row>
    <row r="215" spans="2:20" ht="15.75" customHeight="1" x14ac:dyDescent="0.3">
      <c r="B215" s="37" t="s">
        <v>236</v>
      </c>
      <c r="C215" s="90"/>
      <c r="D215" s="10">
        <f>SUMIFS('Начисления и компенсации по тов'!H:H,'Начисления и компенсации по тов'!A:A,'Расшифровка отчёта'!B215,'Начисления и компенсации по тов'!D:D,"Выручка")</f>
        <v>0</v>
      </c>
      <c r="E215" s="63">
        <f>SUMIFS('Начисления и компенсации по тов'!N:N,'Начисления и компенсации по тов'!A:A,'Расшифровка отчёта'!B215,'Начисления и компенсации по тов'!C:C,"Продажи")</f>
        <v>0</v>
      </c>
      <c r="F215" s="63">
        <f>-(SUMIFS('Начисления и компенсации по тов'!N:N,'Начисления и компенсации по тов'!A:A,'Расшифровка отчёта'!B215,'Начисления и компенсации по тов'!C:C,"Возвраты"))</f>
        <v>0</v>
      </c>
      <c r="G215" s="10">
        <f>SUMIFS('Начисления и компенсации по тов'!H:H,'Начисления и компенсации по тов'!A:A,'Расшифровка отчёта'!B215,'Начисления и компенсации по тов'!D:D,"Возврат выручки")</f>
        <v>0</v>
      </c>
      <c r="H215" s="63">
        <f>-(SUMIFS('Начисления и компенсации по тов'!N:N,'Начисления и компенсации по тов'!A:A,'Расшифровка отчёта'!B215,'Начисления и компенсации по тов'!C:C,"Услуги доставки"))</f>
        <v>0</v>
      </c>
      <c r="I215" s="63">
        <f t="shared" si="21"/>
        <v>0</v>
      </c>
      <c r="J215" s="63">
        <f>-(SUMIFS('Начисления и компенсации по тов'!N:N,'Начисления и компенсации по тов'!A:A,'Расшифровка отчёта'!B215,'Начисления и компенсации по тов'!C:C,"Вознаграждение Ozon"))</f>
        <v>0</v>
      </c>
      <c r="K215" s="63">
        <f t="shared" si="22"/>
        <v>0</v>
      </c>
      <c r="L215" s="63">
        <f>-(SUMIFS('Начисления и компенсации по тов'!N:N,'Начисления и компенсации по тов'!A:A,'Расшифровка отчёта'!B215,'Начисления и компенсации по тов'!C:C,"Продвижение и реклама"))</f>
        <v>0</v>
      </c>
      <c r="M215" s="91">
        <f>IFERROR(INDEX(Реклама!B:B,MATCH('Расшифровка отчёта'!B215,Реклама!A:A,0)),0)</f>
        <v>0</v>
      </c>
      <c r="N215" s="91">
        <f>-(SUMIFS('Начисления и компенсации по тов'!N:N,'Начисления и компенсации по тов'!A:A,'Расшифровка отчёта'!B215,'Начисления и компенсации по тов'!C:C,"Услуги агентов"))</f>
        <v>0</v>
      </c>
      <c r="O215" s="68">
        <f t="shared" si="23"/>
        <v>0</v>
      </c>
      <c r="P215" s="18">
        <f t="shared" si="24"/>
        <v>0</v>
      </c>
      <c r="Q215" s="99">
        <f>IFERROR(INDEX(Себестоимость!B:B,MATCH('Расшифровка отчёта'!B215,Себестоимость!A:A,0)),0)</f>
        <v>0</v>
      </c>
      <c r="R215" s="99">
        <f t="shared" si="25"/>
        <v>0</v>
      </c>
      <c r="S215" s="95">
        <f t="shared" si="26"/>
        <v>0</v>
      </c>
      <c r="T215" s="95">
        <f t="shared" si="27"/>
        <v>0</v>
      </c>
    </row>
    <row r="216" spans="2:20" ht="15.75" customHeight="1" x14ac:dyDescent="0.3">
      <c r="B216" s="37" t="s">
        <v>237</v>
      </c>
      <c r="C216" s="90"/>
      <c r="D216" s="10">
        <f>SUMIFS('Начисления и компенсации по тов'!H:H,'Начисления и компенсации по тов'!A:A,'Расшифровка отчёта'!B216,'Начисления и компенсации по тов'!D:D,"Выручка")</f>
        <v>0</v>
      </c>
      <c r="E216" s="63">
        <f>SUMIFS('Начисления и компенсации по тов'!N:N,'Начисления и компенсации по тов'!A:A,'Расшифровка отчёта'!B216,'Начисления и компенсации по тов'!C:C,"Продажи")</f>
        <v>0</v>
      </c>
      <c r="F216" s="63">
        <f>-(SUMIFS('Начисления и компенсации по тов'!N:N,'Начисления и компенсации по тов'!A:A,'Расшифровка отчёта'!B216,'Начисления и компенсации по тов'!C:C,"Возвраты"))</f>
        <v>0</v>
      </c>
      <c r="G216" s="10">
        <f>SUMIFS('Начисления и компенсации по тов'!H:H,'Начисления и компенсации по тов'!A:A,'Расшифровка отчёта'!B216,'Начисления и компенсации по тов'!D:D,"Возврат выручки")</f>
        <v>0</v>
      </c>
      <c r="H216" s="63">
        <f>-(SUMIFS('Начисления и компенсации по тов'!N:N,'Начисления и компенсации по тов'!A:A,'Расшифровка отчёта'!B216,'Начисления и компенсации по тов'!C:C,"Услуги доставки"))</f>
        <v>0</v>
      </c>
      <c r="I216" s="63">
        <f t="shared" si="21"/>
        <v>0</v>
      </c>
      <c r="J216" s="63">
        <f>-(SUMIFS('Начисления и компенсации по тов'!N:N,'Начисления и компенсации по тов'!A:A,'Расшифровка отчёта'!B216,'Начисления и компенсации по тов'!C:C,"Вознаграждение Ozon"))</f>
        <v>0</v>
      </c>
      <c r="K216" s="63">
        <f t="shared" si="22"/>
        <v>0</v>
      </c>
      <c r="L216" s="63">
        <f>-(SUMIFS('Начисления и компенсации по тов'!N:N,'Начисления и компенсации по тов'!A:A,'Расшифровка отчёта'!B216,'Начисления и компенсации по тов'!C:C,"Продвижение и реклама"))</f>
        <v>0</v>
      </c>
      <c r="M216" s="91">
        <f>IFERROR(INDEX(Реклама!B:B,MATCH('Расшифровка отчёта'!B216,Реклама!A:A,0)),0)</f>
        <v>0</v>
      </c>
      <c r="N216" s="91">
        <f>-(SUMIFS('Начисления и компенсации по тов'!N:N,'Начисления и компенсации по тов'!A:A,'Расшифровка отчёта'!B216,'Начисления и компенсации по тов'!C:C,"Услуги агентов"))</f>
        <v>0</v>
      </c>
      <c r="O216" s="68">
        <f t="shared" si="23"/>
        <v>0</v>
      </c>
      <c r="P216" s="18">
        <f t="shared" si="24"/>
        <v>0</v>
      </c>
      <c r="Q216" s="99">
        <f>IFERROR(INDEX(Себестоимость!B:B,MATCH('Расшифровка отчёта'!B216,Себестоимость!A:A,0)),0)</f>
        <v>0</v>
      </c>
      <c r="R216" s="99">
        <f t="shared" si="25"/>
        <v>0</v>
      </c>
      <c r="S216" s="95">
        <f t="shared" si="26"/>
        <v>0</v>
      </c>
      <c r="T216" s="95">
        <f t="shared" si="27"/>
        <v>0</v>
      </c>
    </row>
    <row r="217" spans="2:20" ht="15.75" customHeight="1" x14ac:dyDescent="0.3">
      <c r="B217" s="37" t="s">
        <v>238</v>
      </c>
      <c r="C217" s="90"/>
      <c r="D217" s="10">
        <f>SUMIFS('Начисления и компенсации по тов'!H:H,'Начисления и компенсации по тов'!A:A,'Расшифровка отчёта'!B217,'Начисления и компенсации по тов'!D:D,"Выручка")</f>
        <v>0</v>
      </c>
      <c r="E217" s="63">
        <f>SUMIFS('Начисления и компенсации по тов'!N:N,'Начисления и компенсации по тов'!A:A,'Расшифровка отчёта'!B217,'Начисления и компенсации по тов'!C:C,"Продажи")</f>
        <v>0</v>
      </c>
      <c r="F217" s="63">
        <f>-(SUMIFS('Начисления и компенсации по тов'!N:N,'Начисления и компенсации по тов'!A:A,'Расшифровка отчёта'!B217,'Начисления и компенсации по тов'!C:C,"Возвраты"))</f>
        <v>0</v>
      </c>
      <c r="G217" s="10">
        <f>SUMIFS('Начисления и компенсации по тов'!H:H,'Начисления и компенсации по тов'!A:A,'Расшифровка отчёта'!B217,'Начисления и компенсации по тов'!D:D,"Возврат выручки")</f>
        <v>0</v>
      </c>
      <c r="H217" s="63">
        <f>-(SUMIFS('Начисления и компенсации по тов'!N:N,'Начисления и компенсации по тов'!A:A,'Расшифровка отчёта'!B217,'Начисления и компенсации по тов'!C:C,"Услуги доставки"))</f>
        <v>0</v>
      </c>
      <c r="I217" s="63">
        <f t="shared" si="21"/>
        <v>0</v>
      </c>
      <c r="J217" s="63">
        <f>-(SUMIFS('Начисления и компенсации по тов'!N:N,'Начисления и компенсации по тов'!A:A,'Расшифровка отчёта'!B217,'Начисления и компенсации по тов'!C:C,"Вознаграждение Ozon"))</f>
        <v>0</v>
      </c>
      <c r="K217" s="63">
        <f t="shared" si="22"/>
        <v>0</v>
      </c>
      <c r="L217" s="63">
        <f>-(SUMIFS('Начисления и компенсации по тов'!N:N,'Начисления и компенсации по тов'!A:A,'Расшифровка отчёта'!B217,'Начисления и компенсации по тов'!C:C,"Продвижение и реклама"))</f>
        <v>0</v>
      </c>
      <c r="M217" s="91">
        <f>IFERROR(INDEX(Реклама!B:B,MATCH('Расшифровка отчёта'!B217,Реклама!A:A,0)),0)</f>
        <v>0</v>
      </c>
      <c r="N217" s="91">
        <f>-(SUMIFS('Начисления и компенсации по тов'!N:N,'Начисления и компенсации по тов'!A:A,'Расшифровка отчёта'!B217,'Начисления и компенсации по тов'!C:C,"Услуги агентов"))</f>
        <v>0</v>
      </c>
      <c r="O217" s="68">
        <f t="shared" si="23"/>
        <v>0</v>
      </c>
      <c r="P217" s="18">
        <f t="shared" si="24"/>
        <v>0</v>
      </c>
      <c r="Q217" s="99">
        <f>IFERROR(INDEX(Себестоимость!B:B,MATCH('Расшифровка отчёта'!B217,Себестоимость!A:A,0)),0)</f>
        <v>0</v>
      </c>
      <c r="R217" s="99">
        <f t="shared" si="25"/>
        <v>0</v>
      </c>
      <c r="S217" s="95">
        <f t="shared" si="26"/>
        <v>0</v>
      </c>
      <c r="T217" s="95">
        <f t="shared" si="27"/>
        <v>0</v>
      </c>
    </row>
    <row r="218" spans="2:20" ht="15.75" customHeight="1" x14ac:dyDescent="0.3">
      <c r="B218" s="37" t="s">
        <v>239</v>
      </c>
      <c r="C218" s="90"/>
      <c r="D218" s="10">
        <f>SUMIFS('Начисления и компенсации по тов'!H:H,'Начисления и компенсации по тов'!A:A,'Расшифровка отчёта'!B218,'Начисления и компенсации по тов'!D:D,"Выручка")</f>
        <v>0</v>
      </c>
      <c r="E218" s="63">
        <f>SUMIFS('Начисления и компенсации по тов'!N:N,'Начисления и компенсации по тов'!A:A,'Расшифровка отчёта'!B218,'Начисления и компенсации по тов'!C:C,"Продажи")</f>
        <v>0</v>
      </c>
      <c r="F218" s="63">
        <f>-(SUMIFS('Начисления и компенсации по тов'!N:N,'Начисления и компенсации по тов'!A:A,'Расшифровка отчёта'!B218,'Начисления и компенсации по тов'!C:C,"Возвраты"))</f>
        <v>0</v>
      </c>
      <c r="G218" s="10">
        <f>SUMIFS('Начисления и компенсации по тов'!H:H,'Начисления и компенсации по тов'!A:A,'Расшифровка отчёта'!B218,'Начисления и компенсации по тов'!D:D,"Возврат выручки")</f>
        <v>0</v>
      </c>
      <c r="H218" s="63">
        <f>-(SUMIFS('Начисления и компенсации по тов'!N:N,'Начисления и компенсации по тов'!A:A,'Расшифровка отчёта'!B218,'Начисления и компенсации по тов'!C:C,"Услуги доставки"))</f>
        <v>0</v>
      </c>
      <c r="I218" s="63">
        <f t="shared" si="21"/>
        <v>0</v>
      </c>
      <c r="J218" s="63">
        <f>-(SUMIFS('Начисления и компенсации по тов'!N:N,'Начисления и компенсации по тов'!A:A,'Расшифровка отчёта'!B218,'Начисления и компенсации по тов'!C:C,"Вознаграждение Ozon"))</f>
        <v>0</v>
      </c>
      <c r="K218" s="63">
        <f t="shared" si="22"/>
        <v>0</v>
      </c>
      <c r="L218" s="63">
        <f>-(SUMIFS('Начисления и компенсации по тов'!N:N,'Начисления и компенсации по тов'!A:A,'Расшифровка отчёта'!B218,'Начисления и компенсации по тов'!C:C,"Продвижение и реклама"))</f>
        <v>0</v>
      </c>
      <c r="M218" s="91">
        <f>IFERROR(INDEX(Реклама!B:B,MATCH('Расшифровка отчёта'!B218,Реклама!A:A,0)),0)</f>
        <v>0</v>
      </c>
      <c r="N218" s="91">
        <f>-(SUMIFS('Начисления и компенсации по тов'!N:N,'Начисления и компенсации по тов'!A:A,'Расшифровка отчёта'!B218,'Начисления и компенсации по тов'!C:C,"Услуги агентов"))</f>
        <v>0</v>
      </c>
      <c r="O218" s="68">
        <f t="shared" si="23"/>
        <v>0</v>
      </c>
      <c r="P218" s="18">
        <f t="shared" si="24"/>
        <v>0</v>
      </c>
      <c r="Q218" s="99">
        <f>IFERROR(INDEX(Себестоимость!B:B,MATCH('Расшифровка отчёта'!B218,Себестоимость!A:A,0)),0)</f>
        <v>0</v>
      </c>
      <c r="R218" s="99">
        <f t="shared" si="25"/>
        <v>0</v>
      </c>
      <c r="S218" s="95">
        <f t="shared" si="26"/>
        <v>0</v>
      </c>
      <c r="T218" s="95">
        <f t="shared" si="27"/>
        <v>0</v>
      </c>
    </row>
    <row r="219" spans="2:20" ht="15.75" customHeight="1" x14ac:dyDescent="0.3">
      <c r="B219" s="37" t="s">
        <v>240</v>
      </c>
      <c r="C219" s="90"/>
      <c r="D219" s="10">
        <f>SUMIFS('Начисления и компенсации по тов'!H:H,'Начисления и компенсации по тов'!A:A,'Расшифровка отчёта'!B219,'Начисления и компенсации по тов'!D:D,"Выручка")</f>
        <v>0</v>
      </c>
      <c r="E219" s="63">
        <f>SUMIFS('Начисления и компенсации по тов'!N:N,'Начисления и компенсации по тов'!A:A,'Расшифровка отчёта'!B219,'Начисления и компенсации по тов'!C:C,"Продажи")</f>
        <v>0</v>
      </c>
      <c r="F219" s="63">
        <f>-(SUMIFS('Начисления и компенсации по тов'!N:N,'Начисления и компенсации по тов'!A:A,'Расшифровка отчёта'!B219,'Начисления и компенсации по тов'!C:C,"Возвраты"))</f>
        <v>0</v>
      </c>
      <c r="G219" s="10">
        <f>SUMIFS('Начисления и компенсации по тов'!H:H,'Начисления и компенсации по тов'!A:A,'Расшифровка отчёта'!B219,'Начисления и компенсации по тов'!D:D,"Возврат выручки")</f>
        <v>0</v>
      </c>
      <c r="H219" s="63">
        <f>-(SUMIFS('Начисления и компенсации по тов'!N:N,'Начисления и компенсации по тов'!A:A,'Расшифровка отчёта'!B219,'Начисления и компенсации по тов'!C:C,"Услуги доставки"))</f>
        <v>0</v>
      </c>
      <c r="I219" s="63">
        <f t="shared" si="21"/>
        <v>0</v>
      </c>
      <c r="J219" s="63">
        <f>-(SUMIFS('Начисления и компенсации по тов'!N:N,'Начисления и компенсации по тов'!A:A,'Расшифровка отчёта'!B219,'Начисления и компенсации по тов'!C:C,"Вознаграждение Ozon"))</f>
        <v>0</v>
      </c>
      <c r="K219" s="63">
        <f t="shared" si="22"/>
        <v>0</v>
      </c>
      <c r="L219" s="63">
        <f>-(SUMIFS('Начисления и компенсации по тов'!N:N,'Начисления и компенсации по тов'!A:A,'Расшифровка отчёта'!B219,'Начисления и компенсации по тов'!C:C,"Продвижение и реклама"))</f>
        <v>0</v>
      </c>
      <c r="M219" s="91">
        <f>IFERROR(INDEX(Реклама!B:B,MATCH('Расшифровка отчёта'!B219,Реклама!A:A,0)),0)</f>
        <v>0</v>
      </c>
      <c r="N219" s="91">
        <f>-(SUMIFS('Начисления и компенсации по тов'!N:N,'Начисления и компенсации по тов'!A:A,'Расшифровка отчёта'!B219,'Начисления и компенсации по тов'!C:C,"Услуги агентов"))</f>
        <v>0</v>
      </c>
      <c r="O219" s="68">
        <f t="shared" si="23"/>
        <v>0</v>
      </c>
      <c r="P219" s="18">
        <f t="shared" si="24"/>
        <v>0</v>
      </c>
      <c r="Q219" s="99">
        <f>IFERROR(INDEX(Себестоимость!B:B,MATCH('Расшифровка отчёта'!B219,Себестоимость!A:A,0)),0)</f>
        <v>0</v>
      </c>
      <c r="R219" s="99">
        <f t="shared" si="25"/>
        <v>0</v>
      </c>
      <c r="S219" s="95">
        <f t="shared" si="26"/>
        <v>0</v>
      </c>
      <c r="T219" s="95">
        <f t="shared" si="27"/>
        <v>0</v>
      </c>
    </row>
    <row r="220" spans="2:20" ht="15.75" customHeight="1" x14ac:dyDescent="0.3">
      <c r="B220" s="37" t="s">
        <v>241</v>
      </c>
      <c r="C220" s="90"/>
      <c r="D220" s="10">
        <f>SUMIFS('Начисления и компенсации по тов'!H:H,'Начисления и компенсации по тов'!A:A,'Расшифровка отчёта'!B220,'Начисления и компенсации по тов'!D:D,"Выручка")</f>
        <v>0</v>
      </c>
      <c r="E220" s="63">
        <f>SUMIFS('Начисления и компенсации по тов'!N:N,'Начисления и компенсации по тов'!A:A,'Расшифровка отчёта'!B220,'Начисления и компенсации по тов'!C:C,"Продажи")</f>
        <v>0</v>
      </c>
      <c r="F220" s="63">
        <f>-(SUMIFS('Начисления и компенсации по тов'!N:N,'Начисления и компенсации по тов'!A:A,'Расшифровка отчёта'!B220,'Начисления и компенсации по тов'!C:C,"Возвраты"))</f>
        <v>0</v>
      </c>
      <c r="G220" s="10">
        <f>SUMIFS('Начисления и компенсации по тов'!H:H,'Начисления и компенсации по тов'!A:A,'Расшифровка отчёта'!B220,'Начисления и компенсации по тов'!D:D,"Возврат выручки")</f>
        <v>0</v>
      </c>
      <c r="H220" s="63">
        <f>-(SUMIFS('Начисления и компенсации по тов'!N:N,'Начисления и компенсации по тов'!A:A,'Расшифровка отчёта'!B220,'Начисления и компенсации по тов'!C:C,"Услуги доставки"))</f>
        <v>0</v>
      </c>
      <c r="I220" s="63">
        <f t="shared" si="21"/>
        <v>0</v>
      </c>
      <c r="J220" s="63">
        <f>-(SUMIFS('Начисления и компенсации по тов'!N:N,'Начисления и компенсации по тов'!A:A,'Расшифровка отчёта'!B220,'Начисления и компенсации по тов'!C:C,"Вознаграждение Ozon"))</f>
        <v>0</v>
      </c>
      <c r="K220" s="63">
        <f t="shared" si="22"/>
        <v>0</v>
      </c>
      <c r="L220" s="63">
        <f>-(SUMIFS('Начисления и компенсации по тов'!N:N,'Начисления и компенсации по тов'!A:A,'Расшифровка отчёта'!B220,'Начисления и компенсации по тов'!C:C,"Продвижение и реклама"))</f>
        <v>0</v>
      </c>
      <c r="M220" s="91">
        <f>IFERROR(INDEX(Реклама!B:B,MATCH('Расшифровка отчёта'!B220,Реклама!A:A,0)),0)</f>
        <v>0</v>
      </c>
      <c r="N220" s="91">
        <f>-(SUMIFS('Начисления и компенсации по тов'!N:N,'Начисления и компенсации по тов'!A:A,'Расшифровка отчёта'!B220,'Начисления и компенсации по тов'!C:C,"Услуги агентов"))</f>
        <v>0</v>
      </c>
      <c r="O220" s="68">
        <f t="shared" si="23"/>
        <v>0</v>
      </c>
      <c r="P220" s="18">
        <f t="shared" si="24"/>
        <v>0</v>
      </c>
      <c r="Q220" s="99">
        <f>IFERROR(INDEX(Себестоимость!B:B,MATCH('Расшифровка отчёта'!B220,Себестоимость!A:A,0)),0)</f>
        <v>0</v>
      </c>
      <c r="R220" s="99">
        <f t="shared" si="25"/>
        <v>0</v>
      </c>
      <c r="S220" s="95">
        <f t="shared" si="26"/>
        <v>0</v>
      </c>
      <c r="T220" s="95">
        <f t="shared" si="27"/>
        <v>0</v>
      </c>
    </row>
    <row r="221" spans="2:20" ht="15.75" customHeight="1" x14ac:dyDescent="0.3">
      <c r="B221" s="37" t="s">
        <v>242</v>
      </c>
      <c r="C221" s="90"/>
      <c r="D221" s="10">
        <f>SUMIFS('Начисления и компенсации по тов'!H:H,'Начисления и компенсации по тов'!A:A,'Расшифровка отчёта'!B221,'Начисления и компенсации по тов'!D:D,"Выручка")</f>
        <v>0</v>
      </c>
      <c r="E221" s="63">
        <f>SUMIFS('Начисления и компенсации по тов'!N:N,'Начисления и компенсации по тов'!A:A,'Расшифровка отчёта'!B221,'Начисления и компенсации по тов'!C:C,"Продажи")</f>
        <v>0</v>
      </c>
      <c r="F221" s="63">
        <f>-(SUMIFS('Начисления и компенсации по тов'!N:N,'Начисления и компенсации по тов'!A:A,'Расшифровка отчёта'!B221,'Начисления и компенсации по тов'!C:C,"Возвраты"))</f>
        <v>0</v>
      </c>
      <c r="G221" s="10">
        <f>SUMIFS('Начисления и компенсации по тов'!H:H,'Начисления и компенсации по тов'!A:A,'Расшифровка отчёта'!B221,'Начисления и компенсации по тов'!D:D,"Возврат выручки")</f>
        <v>0</v>
      </c>
      <c r="H221" s="63">
        <f>-(SUMIFS('Начисления и компенсации по тов'!N:N,'Начисления и компенсации по тов'!A:A,'Расшифровка отчёта'!B221,'Начисления и компенсации по тов'!C:C,"Услуги доставки"))</f>
        <v>0</v>
      </c>
      <c r="I221" s="63">
        <f t="shared" si="21"/>
        <v>0</v>
      </c>
      <c r="J221" s="63">
        <f>-(SUMIFS('Начисления и компенсации по тов'!N:N,'Начисления и компенсации по тов'!A:A,'Расшифровка отчёта'!B221,'Начисления и компенсации по тов'!C:C,"Вознаграждение Ozon"))</f>
        <v>0</v>
      </c>
      <c r="K221" s="63">
        <f t="shared" si="22"/>
        <v>0</v>
      </c>
      <c r="L221" s="63">
        <f>-(SUMIFS('Начисления и компенсации по тов'!N:N,'Начисления и компенсации по тов'!A:A,'Расшифровка отчёта'!B221,'Начисления и компенсации по тов'!C:C,"Продвижение и реклама"))</f>
        <v>0</v>
      </c>
      <c r="M221" s="91">
        <f>IFERROR(INDEX(Реклама!B:B,MATCH('Расшифровка отчёта'!B221,Реклама!A:A,0)),0)</f>
        <v>0</v>
      </c>
      <c r="N221" s="91">
        <f>-(SUMIFS('Начисления и компенсации по тов'!N:N,'Начисления и компенсации по тов'!A:A,'Расшифровка отчёта'!B221,'Начисления и компенсации по тов'!C:C,"Услуги агентов"))</f>
        <v>0</v>
      </c>
      <c r="O221" s="68">
        <f t="shared" si="23"/>
        <v>0</v>
      </c>
      <c r="P221" s="18">
        <f t="shared" si="24"/>
        <v>0</v>
      </c>
      <c r="Q221" s="99">
        <f>IFERROR(INDEX(Себестоимость!B:B,MATCH('Расшифровка отчёта'!B221,Себестоимость!A:A,0)),0)</f>
        <v>0</v>
      </c>
      <c r="R221" s="99">
        <f t="shared" si="25"/>
        <v>0</v>
      </c>
      <c r="S221" s="95">
        <f t="shared" si="26"/>
        <v>0</v>
      </c>
      <c r="T221" s="95">
        <f t="shared" si="27"/>
        <v>0</v>
      </c>
    </row>
    <row r="222" spans="2:20" ht="15.75" customHeight="1" x14ac:dyDescent="0.3">
      <c r="B222" s="37" t="s">
        <v>243</v>
      </c>
      <c r="C222" s="90"/>
      <c r="D222" s="10">
        <f>SUMIFS('Начисления и компенсации по тов'!H:H,'Начисления и компенсации по тов'!A:A,'Расшифровка отчёта'!B222,'Начисления и компенсации по тов'!D:D,"Выручка")</f>
        <v>0</v>
      </c>
      <c r="E222" s="63">
        <f>SUMIFS('Начисления и компенсации по тов'!N:N,'Начисления и компенсации по тов'!A:A,'Расшифровка отчёта'!B222,'Начисления и компенсации по тов'!C:C,"Продажи")</f>
        <v>0</v>
      </c>
      <c r="F222" s="63">
        <f>-(SUMIFS('Начисления и компенсации по тов'!N:N,'Начисления и компенсации по тов'!A:A,'Расшифровка отчёта'!B222,'Начисления и компенсации по тов'!C:C,"Возвраты"))</f>
        <v>0</v>
      </c>
      <c r="G222" s="10">
        <f>SUMIFS('Начисления и компенсации по тов'!H:H,'Начисления и компенсации по тов'!A:A,'Расшифровка отчёта'!B222,'Начисления и компенсации по тов'!D:D,"Возврат выручки")</f>
        <v>0</v>
      </c>
      <c r="H222" s="63">
        <f>-(SUMIFS('Начисления и компенсации по тов'!N:N,'Начисления и компенсации по тов'!A:A,'Расшифровка отчёта'!B222,'Начисления и компенсации по тов'!C:C,"Услуги доставки"))</f>
        <v>0</v>
      </c>
      <c r="I222" s="63">
        <f t="shared" si="21"/>
        <v>0</v>
      </c>
      <c r="J222" s="63">
        <f>-(SUMIFS('Начисления и компенсации по тов'!N:N,'Начисления и компенсации по тов'!A:A,'Расшифровка отчёта'!B222,'Начисления и компенсации по тов'!C:C,"Вознаграждение Ozon"))</f>
        <v>0</v>
      </c>
      <c r="K222" s="63">
        <f t="shared" si="22"/>
        <v>0</v>
      </c>
      <c r="L222" s="63">
        <f>-(SUMIFS('Начисления и компенсации по тов'!N:N,'Начисления и компенсации по тов'!A:A,'Расшифровка отчёта'!B222,'Начисления и компенсации по тов'!C:C,"Продвижение и реклама"))</f>
        <v>0</v>
      </c>
      <c r="M222" s="91">
        <f>IFERROR(INDEX(Реклама!B:B,MATCH('Расшифровка отчёта'!B222,Реклама!A:A,0)),0)</f>
        <v>0</v>
      </c>
      <c r="N222" s="91">
        <f>-(SUMIFS('Начисления и компенсации по тов'!N:N,'Начисления и компенсации по тов'!A:A,'Расшифровка отчёта'!B222,'Начисления и компенсации по тов'!C:C,"Услуги агентов"))</f>
        <v>0</v>
      </c>
      <c r="O222" s="68">
        <f t="shared" si="23"/>
        <v>0</v>
      </c>
      <c r="P222" s="18">
        <f t="shared" si="24"/>
        <v>0</v>
      </c>
      <c r="Q222" s="99">
        <f>IFERROR(INDEX(Себестоимость!B:B,MATCH('Расшифровка отчёта'!B222,Себестоимость!A:A,0)),0)</f>
        <v>0</v>
      </c>
      <c r="R222" s="99">
        <f t="shared" si="25"/>
        <v>0</v>
      </c>
      <c r="S222" s="95">
        <f t="shared" si="26"/>
        <v>0</v>
      </c>
      <c r="T222" s="95">
        <f t="shared" si="27"/>
        <v>0</v>
      </c>
    </row>
    <row r="223" spans="2:20" ht="15.75" customHeight="1" x14ac:dyDescent="0.3">
      <c r="B223" s="37" t="s">
        <v>244</v>
      </c>
      <c r="C223" s="90"/>
      <c r="D223" s="10">
        <f>SUMIFS('Начисления и компенсации по тов'!H:H,'Начисления и компенсации по тов'!A:A,'Расшифровка отчёта'!B223,'Начисления и компенсации по тов'!D:D,"Выручка")</f>
        <v>0</v>
      </c>
      <c r="E223" s="63">
        <f>SUMIFS('Начисления и компенсации по тов'!N:N,'Начисления и компенсации по тов'!A:A,'Расшифровка отчёта'!B223,'Начисления и компенсации по тов'!C:C,"Продажи")</f>
        <v>0</v>
      </c>
      <c r="F223" s="63">
        <f>-(SUMIFS('Начисления и компенсации по тов'!N:N,'Начисления и компенсации по тов'!A:A,'Расшифровка отчёта'!B223,'Начисления и компенсации по тов'!C:C,"Возвраты"))</f>
        <v>0</v>
      </c>
      <c r="G223" s="10">
        <f>SUMIFS('Начисления и компенсации по тов'!H:H,'Начисления и компенсации по тов'!A:A,'Расшифровка отчёта'!B223,'Начисления и компенсации по тов'!D:D,"Возврат выручки")</f>
        <v>0</v>
      </c>
      <c r="H223" s="63">
        <f>-(SUMIFS('Начисления и компенсации по тов'!N:N,'Начисления и компенсации по тов'!A:A,'Расшифровка отчёта'!B223,'Начисления и компенсации по тов'!C:C,"Услуги доставки"))</f>
        <v>0</v>
      </c>
      <c r="I223" s="63">
        <f t="shared" si="21"/>
        <v>0</v>
      </c>
      <c r="J223" s="63">
        <f>-(SUMIFS('Начисления и компенсации по тов'!N:N,'Начисления и компенсации по тов'!A:A,'Расшифровка отчёта'!B223,'Начисления и компенсации по тов'!C:C,"Вознаграждение Ozon"))</f>
        <v>0</v>
      </c>
      <c r="K223" s="63">
        <f t="shared" si="22"/>
        <v>0</v>
      </c>
      <c r="L223" s="63">
        <f>-(SUMIFS('Начисления и компенсации по тов'!N:N,'Начисления и компенсации по тов'!A:A,'Расшифровка отчёта'!B223,'Начисления и компенсации по тов'!C:C,"Продвижение и реклама"))</f>
        <v>0</v>
      </c>
      <c r="M223" s="91">
        <f>IFERROR(INDEX(Реклама!B:B,MATCH('Расшифровка отчёта'!B223,Реклама!A:A,0)),0)</f>
        <v>0</v>
      </c>
      <c r="N223" s="91">
        <f>-(SUMIFS('Начисления и компенсации по тов'!N:N,'Начисления и компенсации по тов'!A:A,'Расшифровка отчёта'!B223,'Начисления и компенсации по тов'!C:C,"Услуги агентов"))</f>
        <v>0</v>
      </c>
      <c r="O223" s="68">
        <f t="shared" si="23"/>
        <v>0</v>
      </c>
      <c r="P223" s="18">
        <f t="shared" si="24"/>
        <v>0</v>
      </c>
      <c r="Q223" s="99">
        <f>IFERROR(INDEX(Себестоимость!B:B,MATCH('Расшифровка отчёта'!B223,Себестоимость!A:A,0)),0)</f>
        <v>0</v>
      </c>
      <c r="R223" s="99">
        <f t="shared" si="25"/>
        <v>0</v>
      </c>
      <c r="S223" s="95">
        <f t="shared" si="26"/>
        <v>0</v>
      </c>
      <c r="T223" s="95">
        <f t="shared" si="27"/>
        <v>0</v>
      </c>
    </row>
    <row r="224" spans="2:20" ht="15.75" customHeight="1" x14ac:dyDescent="0.3">
      <c r="B224" s="37" t="s">
        <v>245</v>
      </c>
      <c r="C224" s="90"/>
      <c r="D224" s="10">
        <f>SUMIFS('Начисления и компенсации по тов'!H:H,'Начисления и компенсации по тов'!A:A,'Расшифровка отчёта'!B224,'Начисления и компенсации по тов'!D:D,"Выручка")</f>
        <v>0</v>
      </c>
      <c r="E224" s="63">
        <f>SUMIFS('Начисления и компенсации по тов'!N:N,'Начисления и компенсации по тов'!A:A,'Расшифровка отчёта'!B224,'Начисления и компенсации по тов'!C:C,"Продажи")</f>
        <v>0</v>
      </c>
      <c r="F224" s="63">
        <f>-(SUMIFS('Начисления и компенсации по тов'!N:N,'Начисления и компенсации по тов'!A:A,'Расшифровка отчёта'!B224,'Начисления и компенсации по тов'!C:C,"Возвраты"))</f>
        <v>0</v>
      </c>
      <c r="G224" s="10">
        <f>SUMIFS('Начисления и компенсации по тов'!H:H,'Начисления и компенсации по тов'!A:A,'Расшифровка отчёта'!B224,'Начисления и компенсации по тов'!D:D,"Возврат выручки")</f>
        <v>0</v>
      </c>
      <c r="H224" s="63">
        <f>-(SUMIFS('Начисления и компенсации по тов'!N:N,'Начисления и компенсации по тов'!A:A,'Расшифровка отчёта'!B224,'Начисления и компенсации по тов'!C:C,"Услуги доставки"))</f>
        <v>0</v>
      </c>
      <c r="I224" s="63">
        <f t="shared" si="21"/>
        <v>0</v>
      </c>
      <c r="J224" s="63">
        <f>-(SUMIFS('Начисления и компенсации по тов'!N:N,'Начисления и компенсации по тов'!A:A,'Расшифровка отчёта'!B224,'Начисления и компенсации по тов'!C:C,"Вознаграждение Ozon"))</f>
        <v>0</v>
      </c>
      <c r="K224" s="63">
        <f t="shared" si="22"/>
        <v>0</v>
      </c>
      <c r="L224" s="63">
        <f>-(SUMIFS('Начисления и компенсации по тов'!N:N,'Начисления и компенсации по тов'!A:A,'Расшифровка отчёта'!B224,'Начисления и компенсации по тов'!C:C,"Продвижение и реклама"))</f>
        <v>0</v>
      </c>
      <c r="M224" s="91">
        <f>IFERROR(INDEX(Реклама!B:B,MATCH('Расшифровка отчёта'!B224,Реклама!A:A,0)),0)</f>
        <v>0</v>
      </c>
      <c r="N224" s="91">
        <f>-(SUMIFS('Начисления и компенсации по тов'!N:N,'Начисления и компенсации по тов'!A:A,'Расшифровка отчёта'!B224,'Начисления и компенсации по тов'!C:C,"Услуги агентов"))</f>
        <v>0</v>
      </c>
      <c r="O224" s="68">
        <f t="shared" si="23"/>
        <v>0</v>
      </c>
      <c r="P224" s="18">
        <f t="shared" si="24"/>
        <v>0</v>
      </c>
      <c r="Q224" s="99">
        <f>IFERROR(INDEX(Себестоимость!B:B,MATCH('Расшифровка отчёта'!B224,Себестоимость!A:A,0)),0)</f>
        <v>0</v>
      </c>
      <c r="R224" s="99">
        <f t="shared" si="25"/>
        <v>0</v>
      </c>
      <c r="S224" s="95">
        <f t="shared" si="26"/>
        <v>0</v>
      </c>
      <c r="T224" s="95">
        <f t="shared" si="27"/>
        <v>0</v>
      </c>
    </row>
    <row r="225" spans="2:20" ht="15.75" customHeight="1" x14ac:dyDescent="0.3">
      <c r="B225" s="37" t="s">
        <v>246</v>
      </c>
      <c r="C225" s="90"/>
      <c r="D225" s="10">
        <f>SUMIFS('Начисления и компенсации по тов'!H:H,'Начисления и компенсации по тов'!A:A,'Расшифровка отчёта'!B225,'Начисления и компенсации по тов'!D:D,"Выручка")</f>
        <v>0</v>
      </c>
      <c r="E225" s="63">
        <f>SUMIFS('Начисления и компенсации по тов'!N:N,'Начисления и компенсации по тов'!A:A,'Расшифровка отчёта'!B225,'Начисления и компенсации по тов'!C:C,"Продажи")</f>
        <v>0</v>
      </c>
      <c r="F225" s="63">
        <f>-(SUMIFS('Начисления и компенсации по тов'!N:N,'Начисления и компенсации по тов'!A:A,'Расшифровка отчёта'!B225,'Начисления и компенсации по тов'!C:C,"Возвраты"))</f>
        <v>0</v>
      </c>
      <c r="G225" s="10">
        <f>SUMIFS('Начисления и компенсации по тов'!H:H,'Начисления и компенсации по тов'!A:A,'Расшифровка отчёта'!B225,'Начисления и компенсации по тов'!D:D,"Возврат выручки")</f>
        <v>0</v>
      </c>
      <c r="H225" s="63">
        <f>-(SUMIFS('Начисления и компенсации по тов'!N:N,'Начисления и компенсации по тов'!A:A,'Расшифровка отчёта'!B225,'Начисления и компенсации по тов'!C:C,"Услуги доставки"))</f>
        <v>0</v>
      </c>
      <c r="I225" s="63">
        <f t="shared" si="21"/>
        <v>0</v>
      </c>
      <c r="J225" s="63">
        <f>-(SUMIFS('Начисления и компенсации по тов'!N:N,'Начисления и компенсации по тов'!A:A,'Расшифровка отчёта'!B225,'Начисления и компенсации по тов'!C:C,"Вознаграждение Ozon"))</f>
        <v>0</v>
      </c>
      <c r="K225" s="63">
        <f t="shared" si="22"/>
        <v>0</v>
      </c>
      <c r="L225" s="63">
        <f>-(SUMIFS('Начисления и компенсации по тов'!N:N,'Начисления и компенсации по тов'!A:A,'Расшифровка отчёта'!B225,'Начисления и компенсации по тов'!C:C,"Продвижение и реклама"))</f>
        <v>0</v>
      </c>
      <c r="M225" s="91">
        <f>IFERROR(INDEX(Реклама!B:B,MATCH('Расшифровка отчёта'!B225,Реклама!A:A,0)),0)</f>
        <v>0</v>
      </c>
      <c r="N225" s="91">
        <f>-(SUMIFS('Начисления и компенсации по тов'!N:N,'Начисления и компенсации по тов'!A:A,'Расшифровка отчёта'!B225,'Начисления и компенсации по тов'!C:C,"Услуги агентов"))</f>
        <v>0</v>
      </c>
      <c r="O225" s="68">
        <f t="shared" si="23"/>
        <v>0</v>
      </c>
      <c r="P225" s="18">
        <f t="shared" si="24"/>
        <v>0</v>
      </c>
      <c r="Q225" s="99">
        <f>IFERROR(INDEX(Себестоимость!B:B,MATCH('Расшифровка отчёта'!B225,Себестоимость!A:A,0)),0)</f>
        <v>0</v>
      </c>
      <c r="R225" s="99">
        <f t="shared" si="25"/>
        <v>0</v>
      </c>
      <c r="S225" s="95">
        <f t="shared" si="26"/>
        <v>0</v>
      </c>
      <c r="T225" s="95">
        <f t="shared" si="27"/>
        <v>0</v>
      </c>
    </row>
    <row r="226" spans="2:20" ht="15.75" customHeight="1" x14ac:dyDescent="0.3">
      <c r="B226" s="37" t="s">
        <v>247</v>
      </c>
      <c r="C226" s="90"/>
      <c r="D226" s="10">
        <f>SUMIFS('Начисления и компенсации по тов'!H:H,'Начисления и компенсации по тов'!A:A,'Расшифровка отчёта'!B226,'Начисления и компенсации по тов'!D:D,"Выручка")</f>
        <v>0</v>
      </c>
      <c r="E226" s="63">
        <f>SUMIFS('Начисления и компенсации по тов'!N:N,'Начисления и компенсации по тов'!A:A,'Расшифровка отчёта'!B226,'Начисления и компенсации по тов'!C:C,"Продажи")</f>
        <v>0</v>
      </c>
      <c r="F226" s="63">
        <f>-(SUMIFS('Начисления и компенсации по тов'!N:N,'Начисления и компенсации по тов'!A:A,'Расшифровка отчёта'!B226,'Начисления и компенсации по тов'!C:C,"Возвраты"))</f>
        <v>0</v>
      </c>
      <c r="G226" s="10">
        <f>SUMIFS('Начисления и компенсации по тов'!H:H,'Начисления и компенсации по тов'!A:A,'Расшифровка отчёта'!B226,'Начисления и компенсации по тов'!D:D,"Возврат выручки")</f>
        <v>0</v>
      </c>
      <c r="H226" s="63">
        <f>-(SUMIFS('Начисления и компенсации по тов'!N:N,'Начисления и компенсации по тов'!A:A,'Расшифровка отчёта'!B226,'Начисления и компенсации по тов'!C:C,"Услуги доставки"))</f>
        <v>0</v>
      </c>
      <c r="I226" s="63">
        <f t="shared" si="21"/>
        <v>0</v>
      </c>
      <c r="J226" s="63">
        <f>-(SUMIFS('Начисления и компенсации по тов'!N:N,'Начисления и компенсации по тов'!A:A,'Расшифровка отчёта'!B226,'Начисления и компенсации по тов'!C:C,"Вознаграждение Ozon"))</f>
        <v>0</v>
      </c>
      <c r="K226" s="63">
        <f t="shared" si="22"/>
        <v>0</v>
      </c>
      <c r="L226" s="63">
        <f>-(SUMIFS('Начисления и компенсации по тов'!N:N,'Начисления и компенсации по тов'!A:A,'Расшифровка отчёта'!B226,'Начисления и компенсации по тов'!C:C,"Продвижение и реклама"))</f>
        <v>0</v>
      </c>
      <c r="M226" s="91">
        <f>IFERROR(INDEX(Реклама!B:B,MATCH('Расшифровка отчёта'!B226,Реклама!A:A,0)),0)</f>
        <v>0</v>
      </c>
      <c r="N226" s="91">
        <f>-(SUMIFS('Начисления и компенсации по тов'!N:N,'Начисления и компенсации по тов'!A:A,'Расшифровка отчёта'!B226,'Начисления и компенсации по тов'!C:C,"Услуги агентов"))</f>
        <v>0</v>
      </c>
      <c r="O226" s="68">
        <f t="shared" si="23"/>
        <v>0</v>
      </c>
      <c r="P226" s="18">
        <f t="shared" si="24"/>
        <v>0</v>
      </c>
      <c r="Q226" s="99">
        <f>IFERROR(INDEX(Себестоимость!B:B,MATCH('Расшифровка отчёта'!B226,Себестоимость!A:A,0)),0)</f>
        <v>0</v>
      </c>
      <c r="R226" s="99">
        <f t="shared" si="25"/>
        <v>0</v>
      </c>
      <c r="S226" s="95">
        <f t="shared" si="26"/>
        <v>0</v>
      </c>
      <c r="T226" s="95">
        <f t="shared" si="27"/>
        <v>0</v>
      </c>
    </row>
    <row r="227" spans="2:20" ht="15.75" customHeight="1" x14ac:dyDescent="0.3">
      <c r="B227" s="37" t="s">
        <v>248</v>
      </c>
      <c r="C227" s="90"/>
      <c r="D227" s="10">
        <f>SUMIFS('Начисления и компенсации по тов'!H:H,'Начисления и компенсации по тов'!A:A,'Расшифровка отчёта'!B227,'Начисления и компенсации по тов'!D:D,"Выручка")</f>
        <v>0</v>
      </c>
      <c r="E227" s="63">
        <f>SUMIFS('Начисления и компенсации по тов'!N:N,'Начисления и компенсации по тов'!A:A,'Расшифровка отчёта'!B227,'Начисления и компенсации по тов'!C:C,"Продажи")</f>
        <v>0</v>
      </c>
      <c r="F227" s="63">
        <f>-(SUMIFS('Начисления и компенсации по тов'!N:N,'Начисления и компенсации по тов'!A:A,'Расшифровка отчёта'!B227,'Начисления и компенсации по тов'!C:C,"Возвраты"))</f>
        <v>0</v>
      </c>
      <c r="G227" s="10">
        <f>SUMIFS('Начисления и компенсации по тов'!H:H,'Начисления и компенсации по тов'!A:A,'Расшифровка отчёта'!B227,'Начисления и компенсации по тов'!D:D,"Возврат выручки")</f>
        <v>0</v>
      </c>
      <c r="H227" s="63">
        <f>-(SUMIFS('Начисления и компенсации по тов'!N:N,'Начисления и компенсации по тов'!A:A,'Расшифровка отчёта'!B227,'Начисления и компенсации по тов'!C:C,"Услуги доставки"))</f>
        <v>0</v>
      </c>
      <c r="I227" s="63">
        <f t="shared" si="21"/>
        <v>0</v>
      </c>
      <c r="J227" s="63">
        <f>-(SUMIFS('Начисления и компенсации по тов'!N:N,'Начисления и компенсации по тов'!A:A,'Расшифровка отчёта'!B227,'Начисления и компенсации по тов'!C:C,"Вознаграждение Ozon"))</f>
        <v>0</v>
      </c>
      <c r="K227" s="63">
        <f t="shared" si="22"/>
        <v>0</v>
      </c>
      <c r="L227" s="63">
        <f>-(SUMIFS('Начисления и компенсации по тов'!N:N,'Начисления и компенсации по тов'!A:A,'Расшифровка отчёта'!B227,'Начисления и компенсации по тов'!C:C,"Продвижение и реклама"))</f>
        <v>0</v>
      </c>
      <c r="M227" s="91">
        <f>IFERROR(INDEX(Реклама!B:B,MATCH('Расшифровка отчёта'!B227,Реклама!A:A,0)),0)</f>
        <v>0</v>
      </c>
      <c r="N227" s="91">
        <f>-(SUMIFS('Начисления и компенсации по тов'!N:N,'Начисления и компенсации по тов'!A:A,'Расшифровка отчёта'!B227,'Начисления и компенсации по тов'!C:C,"Услуги агентов"))</f>
        <v>0</v>
      </c>
      <c r="O227" s="68">
        <f t="shared" si="23"/>
        <v>0</v>
      </c>
      <c r="P227" s="18">
        <f t="shared" si="24"/>
        <v>0</v>
      </c>
      <c r="Q227" s="99">
        <f>IFERROR(INDEX(Себестоимость!B:B,MATCH('Расшифровка отчёта'!B227,Себестоимость!A:A,0)),0)</f>
        <v>0</v>
      </c>
      <c r="R227" s="99">
        <f t="shared" si="25"/>
        <v>0</v>
      </c>
      <c r="S227" s="95">
        <f t="shared" si="26"/>
        <v>0</v>
      </c>
      <c r="T227" s="95">
        <f t="shared" si="27"/>
        <v>0</v>
      </c>
    </row>
    <row r="228" spans="2:20" ht="15.75" customHeight="1" x14ac:dyDescent="0.3">
      <c r="B228" s="37" t="s">
        <v>249</v>
      </c>
      <c r="C228" s="90"/>
      <c r="D228" s="10">
        <f>SUMIFS('Начисления и компенсации по тов'!H:H,'Начисления и компенсации по тов'!A:A,'Расшифровка отчёта'!B228,'Начисления и компенсации по тов'!D:D,"Выручка")</f>
        <v>0</v>
      </c>
      <c r="E228" s="63">
        <f>SUMIFS('Начисления и компенсации по тов'!N:N,'Начисления и компенсации по тов'!A:A,'Расшифровка отчёта'!B228,'Начисления и компенсации по тов'!C:C,"Продажи")</f>
        <v>0</v>
      </c>
      <c r="F228" s="63">
        <f>-(SUMIFS('Начисления и компенсации по тов'!N:N,'Начисления и компенсации по тов'!A:A,'Расшифровка отчёта'!B228,'Начисления и компенсации по тов'!C:C,"Возвраты"))</f>
        <v>0</v>
      </c>
      <c r="G228" s="10">
        <f>SUMIFS('Начисления и компенсации по тов'!H:H,'Начисления и компенсации по тов'!A:A,'Расшифровка отчёта'!B228,'Начисления и компенсации по тов'!D:D,"Возврат выручки")</f>
        <v>0</v>
      </c>
      <c r="H228" s="63">
        <f>-(SUMIFS('Начисления и компенсации по тов'!N:N,'Начисления и компенсации по тов'!A:A,'Расшифровка отчёта'!B228,'Начисления и компенсации по тов'!C:C,"Услуги доставки"))</f>
        <v>0</v>
      </c>
      <c r="I228" s="63">
        <f t="shared" si="21"/>
        <v>0</v>
      </c>
      <c r="J228" s="63">
        <f>-(SUMIFS('Начисления и компенсации по тов'!N:N,'Начисления и компенсации по тов'!A:A,'Расшифровка отчёта'!B228,'Начисления и компенсации по тов'!C:C,"Вознаграждение Ozon"))</f>
        <v>0</v>
      </c>
      <c r="K228" s="63">
        <f t="shared" si="22"/>
        <v>0</v>
      </c>
      <c r="L228" s="63">
        <f>-(SUMIFS('Начисления и компенсации по тов'!N:N,'Начисления и компенсации по тов'!A:A,'Расшифровка отчёта'!B228,'Начисления и компенсации по тов'!C:C,"Продвижение и реклама"))</f>
        <v>0</v>
      </c>
      <c r="M228" s="91">
        <f>IFERROR(INDEX(Реклама!B:B,MATCH('Расшифровка отчёта'!B228,Реклама!A:A,0)),0)</f>
        <v>0</v>
      </c>
      <c r="N228" s="91">
        <f>-(SUMIFS('Начисления и компенсации по тов'!N:N,'Начисления и компенсации по тов'!A:A,'Расшифровка отчёта'!B228,'Начисления и компенсации по тов'!C:C,"Услуги агентов"))</f>
        <v>0</v>
      </c>
      <c r="O228" s="68">
        <f t="shared" si="23"/>
        <v>0</v>
      </c>
      <c r="P228" s="18">
        <f t="shared" si="24"/>
        <v>0</v>
      </c>
      <c r="Q228" s="99">
        <f>IFERROR(INDEX(Себестоимость!B:B,MATCH('Расшифровка отчёта'!B228,Себестоимость!A:A,0)),0)</f>
        <v>0</v>
      </c>
      <c r="R228" s="99">
        <f t="shared" si="25"/>
        <v>0</v>
      </c>
      <c r="S228" s="95">
        <f t="shared" si="26"/>
        <v>0</v>
      </c>
      <c r="T228" s="95">
        <f t="shared" si="27"/>
        <v>0</v>
      </c>
    </row>
    <row r="229" spans="2:20" ht="15.75" customHeight="1" x14ac:dyDescent="0.3">
      <c r="B229" s="37" t="s">
        <v>250</v>
      </c>
      <c r="C229" s="90"/>
      <c r="D229" s="10">
        <f>SUMIFS('Начисления и компенсации по тов'!H:H,'Начисления и компенсации по тов'!A:A,'Расшифровка отчёта'!B229,'Начисления и компенсации по тов'!D:D,"Выручка")</f>
        <v>0</v>
      </c>
      <c r="E229" s="63">
        <f>SUMIFS('Начисления и компенсации по тов'!N:N,'Начисления и компенсации по тов'!A:A,'Расшифровка отчёта'!B229,'Начисления и компенсации по тов'!C:C,"Продажи")</f>
        <v>0</v>
      </c>
      <c r="F229" s="63">
        <f>-(SUMIFS('Начисления и компенсации по тов'!N:N,'Начисления и компенсации по тов'!A:A,'Расшифровка отчёта'!B229,'Начисления и компенсации по тов'!C:C,"Возвраты"))</f>
        <v>0</v>
      </c>
      <c r="G229" s="10">
        <f>SUMIFS('Начисления и компенсации по тов'!H:H,'Начисления и компенсации по тов'!A:A,'Расшифровка отчёта'!B229,'Начисления и компенсации по тов'!D:D,"Возврат выручки")</f>
        <v>0</v>
      </c>
      <c r="H229" s="63">
        <f>-(SUMIFS('Начисления и компенсации по тов'!N:N,'Начисления и компенсации по тов'!A:A,'Расшифровка отчёта'!B229,'Начисления и компенсации по тов'!C:C,"Услуги доставки"))</f>
        <v>0</v>
      </c>
      <c r="I229" s="63">
        <f t="shared" si="21"/>
        <v>0</v>
      </c>
      <c r="J229" s="63">
        <f>-(SUMIFS('Начисления и компенсации по тов'!N:N,'Начисления и компенсации по тов'!A:A,'Расшифровка отчёта'!B229,'Начисления и компенсации по тов'!C:C,"Вознаграждение Ozon"))</f>
        <v>0</v>
      </c>
      <c r="K229" s="63">
        <f t="shared" si="22"/>
        <v>0</v>
      </c>
      <c r="L229" s="63">
        <f>-(SUMIFS('Начисления и компенсации по тов'!N:N,'Начисления и компенсации по тов'!A:A,'Расшифровка отчёта'!B229,'Начисления и компенсации по тов'!C:C,"Продвижение и реклама"))</f>
        <v>0</v>
      </c>
      <c r="M229" s="91">
        <f>IFERROR(INDEX(Реклама!B:B,MATCH('Расшифровка отчёта'!B229,Реклама!A:A,0)),0)</f>
        <v>0</v>
      </c>
      <c r="N229" s="91">
        <f>-(SUMIFS('Начисления и компенсации по тов'!N:N,'Начисления и компенсации по тов'!A:A,'Расшифровка отчёта'!B229,'Начисления и компенсации по тов'!C:C,"Услуги агентов"))</f>
        <v>0</v>
      </c>
      <c r="O229" s="68">
        <f t="shared" si="23"/>
        <v>0</v>
      </c>
      <c r="P229" s="18">
        <f t="shared" si="24"/>
        <v>0</v>
      </c>
      <c r="Q229" s="99">
        <f>IFERROR(INDEX(Себестоимость!B:B,MATCH('Расшифровка отчёта'!B229,Себестоимость!A:A,0)),0)</f>
        <v>0</v>
      </c>
      <c r="R229" s="99">
        <f t="shared" si="25"/>
        <v>0</v>
      </c>
      <c r="S229" s="95">
        <f t="shared" si="26"/>
        <v>0</v>
      </c>
      <c r="T229" s="95">
        <f t="shared" si="27"/>
        <v>0</v>
      </c>
    </row>
    <row r="230" spans="2:20" ht="15.75" customHeight="1" x14ac:dyDescent="0.3">
      <c r="B230" s="37" t="s">
        <v>251</v>
      </c>
      <c r="C230" s="90"/>
      <c r="D230" s="10">
        <f>SUMIFS('Начисления и компенсации по тов'!H:H,'Начисления и компенсации по тов'!A:A,'Расшифровка отчёта'!B230,'Начисления и компенсации по тов'!D:D,"Выручка")</f>
        <v>0</v>
      </c>
      <c r="E230" s="63">
        <f>SUMIFS('Начисления и компенсации по тов'!N:N,'Начисления и компенсации по тов'!A:A,'Расшифровка отчёта'!B230,'Начисления и компенсации по тов'!C:C,"Продажи")</f>
        <v>0</v>
      </c>
      <c r="F230" s="63">
        <f>-(SUMIFS('Начисления и компенсации по тов'!N:N,'Начисления и компенсации по тов'!A:A,'Расшифровка отчёта'!B230,'Начисления и компенсации по тов'!C:C,"Возвраты"))</f>
        <v>0</v>
      </c>
      <c r="G230" s="10">
        <f>SUMIFS('Начисления и компенсации по тов'!H:H,'Начисления и компенсации по тов'!A:A,'Расшифровка отчёта'!B230,'Начисления и компенсации по тов'!D:D,"Возврат выручки")</f>
        <v>0</v>
      </c>
      <c r="H230" s="63">
        <f>-(SUMIFS('Начисления и компенсации по тов'!N:N,'Начисления и компенсации по тов'!A:A,'Расшифровка отчёта'!B230,'Начисления и компенсации по тов'!C:C,"Услуги доставки"))</f>
        <v>0</v>
      </c>
      <c r="I230" s="63">
        <f t="shared" si="21"/>
        <v>0</v>
      </c>
      <c r="J230" s="63">
        <f>-(SUMIFS('Начисления и компенсации по тов'!N:N,'Начисления и компенсации по тов'!A:A,'Расшифровка отчёта'!B230,'Начисления и компенсации по тов'!C:C,"Вознаграждение Ozon"))</f>
        <v>0</v>
      </c>
      <c r="K230" s="63">
        <f t="shared" si="22"/>
        <v>0</v>
      </c>
      <c r="L230" s="63">
        <f>-(SUMIFS('Начисления и компенсации по тов'!N:N,'Начисления и компенсации по тов'!A:A,'Расшифровка отчёта'!B230,'Начисления и компенсации по тов'!C:C,"Продвижение и реклама"))</f>
        <v>0</v>
      </c>
      <c r="M230" s="91">
        <f>IFERROR(INDEX(Реклама!B:B,MATCH('Расшифровка отчёта'!B230,Реклама!A:A,0)),0)</f>
        <v>0</v>
      </c>
      <c r="N230" s="91">
        <f>-(SUMIFS('Начисления и компенсации по тов'!N:N,'Начисления и компенсации по тов'!A:A,'Расшифровка отчёта'!B230,'Начисления и компенсации по тов'!C:C,"Услуги агентов"))</f>
        <v>0</v>
      </c>
      <c r="O230" s="68">
        <f t="shared" si="23"/>
        <v>0</v>
      </c>
      <c r="P230" s="18">
        <f t="shared" si="24"/>
        <v>0</v>
      </c>
      <c r="Q230" s="99">
        <f>IFERROR(INDEX(Себестоимость!B:B,MATCH('Расшифровка отчёта'!B230,Себестоимость!A:A,0)),0)</f>
        <v>0</v>
      </c>
      <c r="R230" s="99">
        <f t="shared" si="25"/>
        <v>0</v>
      </c>
      <c r="S230" s="95">
        <f t="shared" si="26"/>
        <v>0</v>
      </c>
      <c r="T230" s="95">
        <f t="shared" si="27"/>
        <v>0</v>
      </c>
    </row>
    <row r="231" spans="2:20" ht="15.75" customHeight="1" x14ac:dyDescent="0.3">
      <c r="B231" s="37" t="s">
        <v>252</v>
      </c>
      <c r="C231" s="90"/>
      <c r="D231" s="10">
        <f>SUMIFS('Начисления и компенсации по тов'!H:H,'Начисления и компенсации по тов'!A:A,'Расшифровка отчёта'!B231,'Начисления и компенсации по тов'!D:D,"Выручка")</f>
        <v>0</v>
      </c>
      <c r="E231" s="63">
        <f>SUMIFS('Начисления и компенсации по тов'!N:N,'Начисления и компенсации по тов'!A:A,'Расшифровка отчёта'!B231,'Начисления и компенсации по тов'!C:C,"Продажи")</f>
        <v>0</v>
      </c>
      <c r="F231" s="63">
        <f>-(SUMIFS('Начисления и компенсации по тов'!N:N,'Начисления и компенсации по тов'!A:A,'Расшифровка отчёта'!B231,'Начисления и компенсации по тов'!C:C,"Возвраты"))</f>
        <v>0</v>
      </c>
      <c r="G231" s="10">
        <f>SUMIFS('Начисления и компенсации по тов'!H:H,'Начисления и компенсации по тов'!A:A,'Расшифровка отчёта'!B231,'Начисления и компенсации по тов'!D:D,"Возврат выручки")</f>
        <v>0</v>
      </c>
      <c r="H231" s="63">
        <f>-(SUMIFS('Начисления и компенсации по тов'!N:N,'Начисления и компенсации по тов'!A:A,'Расшифровка отчёта'!B231,'Начисления и компенсации по тов'!C:C,"Услуги доставки"))</f>
        <v>0</v>
      </c>
      <c r="I231" s="63">
        <f t="shared" si="21"/>
        <v>0</v>
      </c>
      <c r="J231" s="63">
        <f>-(SUMIFS('Начисления и компенсации по тов'!N:N,'Начисления и компенсации по тов'!A:A,'Расшифровка отчёта'!B231,'Начисления и компенсации по тов'!C:C,"Вознаграждение Ozon"))</f>
        <v>0</v>
      </c>
      <c r="K231" s="63">
        <f t="shared" si="22"/>
        <v>0</v>
      </c>
      <c r="L231" s="63">
        <f>-(SUMIFS('Начисления и компенсации по тов'!N:N,'Начисления и компенсации по тов'!A:A,'Расшифровка отчёта'!B231,'Начисления и компенсации по тов'!C:C,"Продвижение и реклама"))</f>
        <v>0</v>
      </c>
      <c r="M231" s="91">
        <f>IFERROR(INDEX(Реклама!B:B,MATCH('Расшифровка отчёта'!B231,Реклама!A:A,0)),0)</f>
        <v>0</v>
      </c>
      <c r="N231" s="91">
        <f>-(SUMIFS('Начисления и компенсации по тов'!N:N,'Начисления и компенсации по тов'!A:A,'Расшифровка отчёта'!B231,'Начисления и компенсации по тов'!C:C,"Услуги агентов"))</f>
        <v>0</v>
      </c>
      <c r="O231" s="68">
        <f t="shared" si="23"/>
        <v>0</v>
      </c>
      <c r="P231" s="18">
        <f t="shared" si="24"/>
        <v>0</v>
      </c>
      <c r="Q231" s="99">
        <f>IFERROR(INDEX(Себестоимость!B:B,MATCH('Расшифровка отчёта'!B231,Себестоимость!A:A,0)),0)</f>
        <v>0</v>
      </c>
      <c r="R231" s="99">
        <f t="shared" si="25"/>
        <v>0</v>
      </c>
      <c r="S231" s="95">
        <f t="shared" si="26"/>
        <v>0</v>
      </c>
      <c r="T231" s="95">
        <f t="shared" si="27"/>
        <v>0</v>
      </c>
    </row>
    <row r="232" spans="2:20" ht="15.75" customHeight="1" x14ac:dyDescent="0.3">
      <c r="B232" s="37" t="s">
        <v>253</v>
      </c>
      <c r="C232" s="90"/>
      <c r="D232" s="10">
        <f>SUMIFS('Начисления и компенсации по тов'!H:H,'Начисления и компенсации по тов'!A:A,'Расшифровка отчёта'!B232,'Начисления и компенсации по тов'!D:D,"Выручка")</f>
        <v>0</v>
      </c>
      <c r="E232" s="63">
        <f>SUMIFS('Начисления и компенсации по тов'!N:N,'Начисления и компенсации по тов'!A:A,'Расшифровка отчёта'!B232,'Начисления и компенсации по тов'!C:C,"Продажи")</f>
        <v>0</v>
      </c>
      <c r="F232" s="63">
        <f>-(SUMIFS('Начисления и компенсации по тов'!N:N,'Начисления и компенсации по тов'!A:A,'Расшифровка отчёта'!B232,'Начисления и компенсации по тов'!C:C,"Возвраты"))</f>
        <v>0</v>
      </c>
      <c r="G232" s="10">
        <f>SUMIFS('Начисления и компенсации по тов'!H:H,'Начисления и компенсации по тов'!A:A,'Расшифровка отчёта'!B232,'Начисления и компенсации по тов'!D:D,"Возврат выручки")</f>
        <v>0</v>
      </c>
      <c r="H232" s="63">
        <f>-(SUMIFS('Начисления и компенсации по тов'!N:N,'Начисления и компенсации по тов'!A:A,'Расшифровка отчёта'!B232,'Начисления и компенсации по тов'!C:C,"Услуги доставки"))</f>
        <v>0</v>
      </c>
      <c r="I232" s="63">
        <f t="shared" si="21"/>
        <v>0</v>
      </c>
      <c r="J232" s="63">
        <f>-(SUMIFS('Начисления и компенсации по тов'!N:N,'Начисления и компенсации по тов'!A:A,'Расшифровка отчёта'!B232,'Начисления и компенсации по тов'!C:C,"Вознаграждение Ozon"))</f>
        <v>0</v>
      </c>
      <c r="K232" s="63">
        <f t="shared" si="22"/>
        <v>0</v>
      </c>
      <c r="L232" s="63">
        <f>-(SUMIFS('Начисления и компенсации по тов'!N:N,'Начисления и компенсации по тов'!A:A,'Расшифровка отчёта'!B232,'Начисления и компенсации по тов'!C:C,"Продвижение и реклама"))</f>
        <v>0</v>
      </c>
      <c r="M232" s="91">
        <f>IFERROR(INDEX(Реклама!B:B,MATCH('Расшифровка отчёта'!B232,Реклама!A:A,0)),0)</f>
        <v>0</v>
      </c>
      <c r="N232" s="91">
        <f>-(SUMIFS('Начисления и компенсации по тов'!N:N,'Начисления и компенсации по тов'!A:A,'Расшифровка отчёта'!B232,'Начисления и компенсации по тов'!C:C,"Услуги агентов"))</f>
        <v>0</v>
      </c>
      <c r="O232" s="68">
        <f t="shared" si="23"/>
        <v>0</v>
      </c>
      <c r="P232" s="18">
        <f t="shared" si="24"/>
        <v>0</v>
      </c>
      <c r="Q232" s="99">
        <f>IFERROR(INDEX(Себестоимость!B:B,MATCH('Расшифровка отчёта'!B232,Себестоимость!A:A,0)),0)</f>
        <v>0</v>
      </c>
      <c r="R232" s="99">
        <f t="shared" si="25"/>
        <v>0</v>
      </c>
      <c r="S232" s="95">
        <f t="shared" si="26"/>
        <v>0</v>
      </c>
      <c r="T232" s="95">
        <f t="shared" si="27"/>
        <v>0</v>
      </c>
    </row>
    <row r="233" spans="2:20" ht="15.75" customHeight="1" x14ac:dyDescent="0.3">
      <c r="B233" s="37" t="s">
        <v>254</v>
      </c>
      <c r="C233" s="90"/>
      <c r="D233" s="10">
        <f>SUMIFS('Начисления и компенсации по тов'!H:H,'Начисления и компенсации по тов'!A:A,'Расшифровка отчёта'!B233,'Начисления и компенсации по тов'!D:D,"Выручка")</f>
        <v>0</v>
      </c>
      <c r="E233" s="63">
        <f>SUMIFS('Начисления и компенсации по тов'!N:N,'Начисления и компенсации по тов'!A:A,'Расшифровка отчёта'!B233,'Начисления и компенсации по тов'!C:C,"Продажи")</f>
        <v>0</v>
      </c>
      <c r="F233" s="63">
        <f>-(SUMIFS('Начисления и компенсации по тов'!N:N,'Начисления и компенсации по тов'!A:A,'Расшифровка отчёта'!B233,'Начисления и компенсации по тов'!C:C,"Возвраты"))</f>
        <v>0</v>
      </c>
      <c r="G233" s="10">
        <f>SUMIFS('Начисления и компенсации по тов'!H:H,'Начисления и компенсации по тов'!A:A,'Расшифровка отчёта'!B233,'Начисления и компенсации по тов'!D:D,"Возврат выручки")</f>
        <v>0</v>
      </c>
      <c r="H233" s="63">
        <f>-(SUMIFS('Начисления и компенсации по тов'!N:N,'Начисления и компенсации по тов'!A:A,'Расшифровка отчёта'!B233,'Начисления и компенсации по тов'!C:C,"Услуги доставки"))</f>
        <v>0</v>
      </c>
      <c r="I233" s="63">
        <f t="shared" si="21"/>
        <v>0</v>
      </c>
      <c r="J233" s="63">
        <f>-(SUMIFS('Начисления и компенсации по тов'!N:N,'Начисления и компенсации по тов'!A:A,'Расшифровка отчёта'!B233,'Начисления и компенсации по тов'!C:C,"Вознаграждение Ozon"))</f>
        <v>0</v>
      </c>
      <c r="K233" s="63">
        <f t="shared" si="22"/>
        <v>0</v>
      </c>
      <c r="L233" s="63">
        <f>-(SUMIFS('Начисления и компенсации по тов'!N:N,'Начисления и компенсации по тов'!A:A,'Расшифровка отчёта'!B233,'Начисления и компенсации по тов'!C:C,"Продвижение и реклама"))</f>
        <v>0</v>
      </c>
      <c r="M233" s="91">
        <f>IFERROR(INDEX(Реклама!B:B,MATCH('Расшифровка отчёта'!B233,Реклама!A:A,0)),0)</f>
        <v>0</v>
      </c>
      <c r="N233" s="91">
        <f>-(SUMIFS('Начисления и компенсации по тов'!N:N,'Начисления и компенсации по тов'!A:A,'Расшифровка отчёта'!B233,'Начисления и компенсации по тов'!C:C,"Услуги агентов"))</f>
        <v>0</v>
      </c>
      <c r="O233" s="68">
        <f t="shared" si="23"/>
        <v>0</v>
      </c>
      <c r="P233" s="18">
        <f t="shared" si="24"/>
        <v>0</v>
      </c>
      <c r="Q233" s="99">
        <f>IFERROR(INDEX(Себестоимость!B:B,MATCH('Расшифровка отчёта'!B233,Себестоимость!A:A,0)),0)</f>
        <v>0</v>
      </c>
      <c r="R233" s="99">
        <f t="shared" si="25"/>
        <v>0</v>
      </c>
      <c r="S233" s="95">
        <f t="shared" si="26"/>
        <v>0</v>
      </c>
      <c r="T233" s="95">
        <f t="shared" si="27"/>
        <v>0</v>
      </c>
    </row>
    <row r="234" spans="2:20" ht="15.75" customHeight="1" x14ac:dyDescent="0.3">
      <c r="B234" s="37" t="s">
        <v>255</v>
      </c>
      <c r="C234" s="90"/>
      <c r="D234" s="10">
        <f>SUMIFS('Начисления и компенсации по тов'!H:H,'Начисления и компенсации по тов'!A:A,'Расшифровка отчёта'!B234,'Начисления и компенсации по тов'!D:D,"Выручка")</f>
        <v>0</v>
      </c>
      <c r="E234" s="63">
        <f>SUMIFS('Начисления и компенсации по тов'!N:N,'Начисления и компенсации по тов'!A:A,'Расшифровка отчёта'!B234,'Начисления и компенсации по тов'!C:C,"Продажи")</f>
        <v>0</v>
      </c>
      <c r="F234" s="63">
        <f>-(SUMIFS('Начисления и компенсации по тов'!N:N,'Начисления и компенсации по тов'!A:A,'Расшифровка отчёта'!B234,'Начисления и компенсации по тов'!C:C,"Возвраты"))</f>
        <v>0</v>
      </c>
      <c r="G234" s="10">
        <f>SUMIFS('Начисления и компенсации по тов'!H:H,'Начисления и компенсации по тов'!A:A,'Расшифровка отчёта'!B234,'Начисления и компенсации по тов'!D:D,"Возврат выручки")</f>
        <v>0</v>
      </c>
      <c r="H234" s="63">
        <f>-(SUMIFS('Начисления и компенсации по тов'!N:N,'Начисления и компенсации по тов'!A:A,'Расшифровка отчёта'!B234,'Начисления и компенсации по тов'!C:C,"Услуги доставки"))</f>
        <v>0</v>
      </c>
      <c r="I234" s="63">
        <f t="shared" si="21"/>
        <v>0</v>
      </c>
      <c r="J234" s="63">
        <f>-(SUMIFS('Начисления и компенсации по тов'!N:N,'Начисления и компенсации по тов'!A:A,'Расшифровка отчёта'!B234,'Начисления и компенсации по тов'!C:C,"Вознаграждение Ozon"))</f>
        <v>0</v>
      </c>
      <c r="K234" s="63">
        <f t="shared" si="22"/>
        <v>0</v>
      </c>
      <c r="L234" s="63">
        <f>-(SUMIFS('Начисления и компенсации по тов'!N:N,'Начисления и компенсации по тов'!A:A,'Расшифровка отчёта'!B234,'Начисления и компенсации по тов'!C:C,"Продвижение и реклама"))</f>
        <v>0</v>
      </c>
      <c r="M234" s="91">
        <f>IFERROR(INDEX(Реклама!B:B,MATCH('Расшифровка отчёта'!B234,Реклама!A:A,0)),0)</f>
        <v>0</v>
      </c>
      <c r="N234" s="91">
        <f>-(SUMIFS('Начисления и компенсации по тов'!N:N,'Начисления и компенсации по тов'!A:A,'Расшифровка отчёта'!B234,'Начисления и компенсации по тов'!C:C,"Услуги агентов"))</f>
        <v>0</v>
      </c>
      <c r="O234" s="68">
        <f t="shared" si="23"/>
        <v>0</v>
      </c>
      <c r="P234" s="18">
        <f t="shared" si="24"/>
        <v>0</v>
      </c>
      <c r="Q234" s="99">
        <f>IFERROR(INDEX(Себестоимость!B:B,MATCH('Расшифровка отчёта'!B234,Себестоимость!A:A,0)),0)</f>
        <v>0</v>
      </c>
      <c r="R234" s="99">
        <f t="shared" si="25"/>
        <v>0</v>
      </c>
      <c r="S234" s="95">
        <f t="shared" si="26"/>
        <v>0</v>
      </c>
      <c r="T234" s="95">
        <f t="shared" si="27"/>
        <v>0</v>
      </c>
    </row>
    <row r="235" spans="2:20" ht="15.75" customHeight="1" x14ac:dyDescent="0.3">
      <c r="B235" s="37" t="s">
        <v>256</v>
      </c>
      <c r="C235" s="90"/>
      <c r="D235" s="10">
        <f>SUMIFS('Начисления и компенсации по тов'!H:H,'Начисления и компенсации по тов'!A:A,'Расшифровка отчёта'!B235,'Начисления и компенсации по тов'!D:D,"Выручка")</f>
        <v>0</v>
      </c>
      <c r="E235" s="63">
        <f>SUMIFS('Начисления и компенсации по тов'!N:N,'Начисления и компенсации по тов'!A:A,'Расшифровка отчёта'!B235,'Начисления и компенсации по тов'!C:C,"Продажи")</f>
        <v>0</v>
      </c>
      <c r="F235" s="63">
        <f>-(SUMIFS('Начисления и компенсации по тов'!N:N,'Начисления и компенсации по тов'!A:A,'Расшифровка отчёта'!B235,'Начисления и компенсации по тов'!C:C,"Возвраты"))</f>
        <v>0</v>
      </c>
      <c r="G235" s="10">
        <f>SUMIFS('Начисления и компенсации по тов'!H:H,'Начисления и компенсации по тов'!A:A,'Расшифровка отчёта'!B235,'Начисления и компенсации по тов'!D:D,"Возврат выручки")</f>
        <v>0</v>
      </c>
      <c r="H235" s="63">
        <f>-(SUMIFS('Начисления и компенсации по тов'!N:N,'Начисления и компенсации по тов'!A:A,'Расшифровка отчёта'!B235,'Начисления и компенсации по тов'!C:C,"Услуги доставки"))</f>
        <v>0</v>
      </c>
      <c r="I235" s="63">
        <f t="shared" si="21"/>
        <v>0</v>
      </c>
      <c r="J235" s="63">
        <f>-(SUMIFS('Начисления и компенсации по тов'!N:N,'Начисления и компенсации по тов'!A:A,'Расшифровка отчёта'!B235,'Начисления и компенсации по тов'!C:C,"Вознаграждение Ozon"))</f>
        <v>0</v>
      </c>
      <c r="K235" s="63">
        <f t="shared" si="22"/>
        <v>0</v>
      </c>
      <c r="L235" s="63">
        <f>-(SUMIFS('Начисления и компенсации по тов'!N:N,'Начисления и компенсации по тов'!A:A,'Расшифровка отчёта'!B235,'Начисления и компенсации по тов'!C:C,"Продвижение и реклама"))</f>
        <v>0</v>
      </c>
      <c r="M235" s="91">
        <f>IFERROR(INDEX(Реклама!B:B,MATCH('Расшифровка отчёта'!B235,Реклама!A:A,0)),0)</f>
        <v>0</v>
      </c>
      <c r="N235" s="91">
        <f>-(SUMIFS('Начисления и компенсации по тов'!N:N,'Начисления и компенсации по тов'!A:A,'Расшифровка отчёта'!B235,'Начисления и компенсации по тов'!C:C,"Услуги агентов"))</f>
        <v>0</v>
      </c>
      <c r="O235" s="68">
        <f t="shared" si="23"/>
        <v>0</v>
      </c>
      <c r="P235" s="18">
        <f t="shared" si="24"/>
        <v>0</v>
      </c>
      <c r="Q235" s="99">
        <f>IFERROR(INDEX(Себестоимость!B:B,MATCH('Расшифровка отчёта'!B235,Себестоимость!A:A,0)),0)</f>
        <v>0</v>
      </c>
      <c r="R235" s="99">
        <f t="shared" si="25"/>
        <v>0</v>
      </c>
      <c r="S235" s="95">
        <f t="shared" si="26"/>
        <v>0</v>
      </c>
      <c r="T235" s="95">
        <f t="shared" si="27"/>
        <v>0</v>
      </c>
    </row>
    <row r="236" spans="2:20" ht="15.75" customHeight="1" x14ac:dyDescent="0.3">
      <c r="B236" s="37" t="s">
        <v>257</v>
      </c>
      <c r="C236" s="90"/>
      <c r="D236" s="10">
        <f>SUMIFS('Начисления и компенсации по тов'!H:H,'Начисления и компенсации по тов'!A:A,'Расшифровка отчёта'!B236,'Начисления и компенсации по тов'!D:D,"Выручка")</f>
        <v>0</v>
      </c>
      <c r="E236" s="63">
        <f>SUMIFS('Начисления и компенсации по тов'!N:N,'Начисления и компенсации по тов'!A:A,'Расшифровка отчёта'!B236,'Начисления и компенсации по тов'!C:C,"Продажи")</f>
        <v>0</v>
      </c>
      <c r="F236" s="63">
        <f>-(SUMIFS('Начисления и компенсации по тов'!N:N,'Начисления и компенсации по тов'!A:A,'Расшифровка отчёта'!B236,'Начисления и компенсации по тов'!C:C,"Возвраты"))</f>
        <v>0</v>
      </c>
      <c r="G236" s="10">
        <f>SUMIFS('Начисления и компенсации по тов'!H:H,'Начисления и компенсации по тов'!A:A,'Расшифровка отчёта'!B236,'Начисления и компенсации по тов'!D:D,"Возврат выручки")</f>
        <v>0</v>
      </c>
      <c r="H236" s="63">
        <f>-(SUMIFS('Начисления и компенсации по тов'!N:N,'Начисления и компенсации по тов'!A:A,'Расшифровка отчёта'!B236,'Начисления и компенсации по тов'!C:C,"Услуги доставки"))</f>
        <v>0</v>
      </c>
      <c r="I236" s="63">
        <f t="shared" si="21"/>
        <v>0</v>
      </c>
      <c r="J236" s="63">
        <f>-(SUMIFS('Начисления и компенсации по тов'!N:N,'Начисления и компенсации по тов'!A:A,'Расшифровка отчёта'!B236,'Начисления и компенсации по тов'!C:C,"Вознаграждение Ozon"))</f>
        <v>0</v>
      </c>
      <c r="K236" s="63">
        <f t="shared" si="22"/>
        <v>0</v>
      </c>
      <c r="L236" s="63">
        <f>-(SUMIFS('Начисления и компенсации по тов'!N:N,'Начисления и компенсации по тов'!A:A,'Расшифровка отчёта'!B236,'Начисления и компенсации по тов'!C:C,"Продвижение и реклама"))</f>
        <v>0</v>
      </c>
      <c r="M236" s="91">
        <f>IFERROR(INDEX(Реклама!B:B,MATCH('Расшифровка отчёта'!B236,Реклама!A:A,0)),0)</f>
        <v>0</v>
      </c>
      <c r="N236" s="91">
        <f>-(SUMIFS('Начисления и компенсации по тов'!N:N,'Начисления и компенсации по тов'!A:A,'Расшифровка отчёта'!B236,'Начисления и компенсации по тов'!C:C,"Услуги агентов"))</f>
        <v>0</v>
      </c>
      <c r="O236" s="68">
        <f t="shared" si="23"/>
        <v>0</v>
      </c>
      <c r="P236" s="18">
        <f t="shared" si="24"/>
        <v>0</v>
      </c>
      <c r="Q236" s="99">
        <f>IFERROR(INDEX(Себестоимость!B:B,MATCH('Расшифровка отчёта'!B236,Себестоимость!A:A,0)),0)</f>
        <v>0</v>
      </c>
      <c r="R236" s="99">
        <f t="shared" si="25"/>
        <v>0</v>
      </c>
      <c r="S236" s="95">
        <f t="shared" si="26"/>
        <v>0</v>
      </c>
      <c r="T236" s="95">
        <f t="shared" si="27"/>
        <v>0</v>
      </c>
    </row>
    <row r="237" spans="2:20" ht="15.75" customHeight="1" x14ac:dyDescent="0.3">
      <c r="B237" s="37" t="s">
        <v>258</v>
      </c>
      <c r="C237" s="90"/>
      <c r="D237" s="10">
        <f>SUMIFS('Начисления и компенсации по тов'!H:H,'Начисления и компенсации по тов'!A:A,'Расшифровка отчёта'!B237,'Начисления и компенсации по тов'!D:D,"Выручка")</f>
        <v>0</v>
      </c>
      <c r="E237" s="63">
        <f>SUMIFS('Начисления и компенсации по тов'!N:N,'Начисления и компенсации по тов'!A:A,'Расшифровка отчёта'!B237,'Начисления и компенсации по тов'!C:C,"Продажи")</f>
        <v>0</v>
      </c>
      <c r="F237" s="63">
        <f>-(SUMIFS('Начисления и компенсации по тов'!N:N,'Начисления и компенсации по тов'!A:A,'Расшифровка отчёта'!B237,'Начисления и компенсации по тов'!C:C,"Возвраты"))</f>
        <v>0</v>
      </c>
      <c r="G237" s="10">
        <f>SUMIFS('Начисления и компенсации по тов'!H:H,'Начисления и компенсации по тов'!A:A,'Расшифровка отчёта'!B237,'Начисления и компенсации по тов'!D:D,"Возврат выручки")</f>
        <v>0</v>
      </c>
      <c r="H237" s="63">
        <f>-(SUMIFS('Начисления и компенсации по тов'!N:N,'Начисления и компенсации по тов'!A:A,'Расшифровка отчёта'!B237,'Начисления и компенсации по тов'!C:C,"Услуги доставки"))</f>
        <v>0</v>
      </c>
      <c r="I237" s="63">
        <f t="shared" si="21"/>
        <v>0</v>
      </c>
      <c r="J237" s="63">
        <f>-(SUMIFS('Начисления и компенсации по тов'!N:N,'Начисления и компенсации по тов'!A:A,'Расшифровка отчёта'!B237,'Начисления и компенсации по тов'!C:C,"Вознаграждение Ozon"))</f>
        <v>0</v>
      </c>
      <c r="K237" s="63">
        <f t="shared" si="22"/>
        <v>0</v>
      </c>
      <c r="L237" s="63">
        <f>-(SUMIFS('Начисления и компенсации по тов'!N:N,'Начисления и компенсации по тов'!A:A,'Расшифровка отчёта'!B237,'Начисления и компенсации по тов'!C:C,"Продвижение и реклама"))</f>
        <v>0</v>
      </c>
      <c r="M237" s="91">
        <f>IFERROR(INDEX(Реклама!B:B,MATCH('Расшифровка отчёта'!B237,Реклама!A:A,0)),0)</f>
        <v>0</v>
      </c>
      <c r="N237" s="91">
        <f>-(SUMIFS('Начисления и компенсации по тов'!N:N,'Начисления и компенсации по тов'!A:A,'Расшифровка отчёта'!B237,'Начисления и компенсации по тов'!C:C,"Услуги агентов"))</f>
        <v>0</v>
      </c>
      <c r="O237" s="68">
        <f t="shared" si="23"/>
        <v>0</v>
      </c>
      <c r="P237" s="18">
        <f t="shared" si="24"/>
        <v>0</v>
      </c>
      <c r="Q237" s="99">
        <f>IFERROR(INDEX(Себестоимость!B:B,MATCH('Расшифровка отчёта'!B237,Себестоимость!A:A,0)),0)</f>
        <v>0</v>
      </c>
      <c r="R237" s="99">
        <f t="shared" si="25"/>
        <v>0</v>
      </c>
      <c r="S237" s="95">
        <f t="shared" si="26"/>
        <v>0</v>
      </c>
      <c r="T237" s="95">
        <f t="shared" si="27"/>
        <v>0</v>
      </c>
    </row>
    <row r="238" spans="2:20" ht="15.75" customHeight="1" x14ac:dyDescent="0.3">
      <c r="B238" s="37" t="s">
        <v>259</v>
      </c>
      <c r="C238" s="90"/>
      <c r="D238" s="10">
        <f>SUMIFS('Начисления и компенсации по тов'!H:H,'Начисления и компенсации по тов'!A:A,'Расшифровка отчёта'!B238,'Начисления и компенсации по тов'!D:D,"Выручка")</f>
        <v>0</v>
      </c>
      <c r="E238" s="63">
        <f>SUMIFS('Начисления и компенсации по тов'!N:N,'Начисления и компенсации по тов'!A:A,'Расшифровка отчёта'!B238,'Начисления и компенсации по тов'!C:C,"Продажи")</f>
        <v>0</v>
      </c>
      <c r="F238" s="63">
        <f>-(SUMIFS('Начисления и компенсации по тов'!N:N,'Начисления и компенсации по тов'!A:A,'Расшифровка отчёта'!B238,'Начисления и компенсации по тов'!C:C,"Возвраты"))</f>
        <v>0</v>
      </c>
      <c r="G238" s="10">
        <f>SUMIFS('Начисления и компенсации по тов'!H:H,'Начисления и компенсации по тов'!A:A,'Расшифровка отчёта'!B238,'Начисления и компенсации по тов'!D:D,"Возврат выручки")</f>
        <v>0</v>
      </c>
      <c r="H238" s="63">
        <f>-(SUMIFS('Начисления и компенсации по тов'!N:N,'Начисления и компенсации по тов'!A:A,'Расшифровка отчёта'!B238,'Начисления и компенсации по тов'!C:C,"Услуги доставки"))</f>
        <v>0</v>
      </c>
      <c r="I238" s="63">
        <f t="shared" si="21"/>
        <v>0</v>
      </c>
      <c r="J238" s="63">
        <f>-(SUMIFS('Начисления и компенсации по тов'!N:N,'Начисления и компенсации по тов'!A:A,'Расшифровка отчёта'!B238,'Начисления и компенсации по тов'!C:C,"Вознаграждение Ozon"))</f>
        <v>0</v>
      </c>
      <c r="K238" s="63">
        <f t="shared" si="22"/>
        <v>0</v>
      </c>
      <c r="L238" s="63">
        <f>-(SUMIFS('Начисления и компенсации по тов'!N:N,'Начисления и компенсации по тов'!A:A,'Расшифровка отчёта'!B238,'Начисления и компенсации по тов'!C:C,"Продвижение и реклама"))</f>
        <v>0</v>
      </c>
      <c r="M238" s="91">
        <f>IFERROR(INDEX(Реклама!B:B,MATCH('Расшифровка отчёта'!B238,Реклама!A:A,0)),0)</f>
        <v>0</v>
      </c>
      <c r="N238" s="91">
        <f>-(SUMIFS('Начисления и компенсации по тов'!N:N,'Начисления и компенсации по тов'!A:A,'Расшифровка отчёта'!B238,'Начисления и компенсации по тов'!C:C,"Услуги агентов"))</f>
        <v>0</v>
      </c>
      <c r="O238" s="68">
        <f t="shared" si="23"/>
        <v>0</v>
      </c>
      <c r="P238" s="18">
        <f t="shared" si="24"/>
        <v>0</v>
      </c>
      <c r="Q238" s="99">
        <f>IFERROR(INDEX(Себестоимость!B:B,MATCH('Расшифровка отчёта'!B238,Себестоимость!A:A,0)),0)</f>
        <v>0</v>
      </c>
      <c r="R238" s="99">
        <f t="shared" si="25"/>
        <v>0</v>
      </c>
      <c r="S238" s="95">
        <f t="shared" si="26"/>
        <v>0</v>
      </c>
      <c r="T238" s="95">
        <f t="shared" si="27"/>
        <v>0</v>
      </c>
    </row>
    <row r="239" spans="2:20" ht="15.75" customHeight="1" x14ac:dyDescent="0.3">
      <c r="B239" s="37" t="s">
        <v>260</v>
      </c>
      <c r="C239" s="90"/>
      <c r="D239" s="10">
        <f>SUMIFS('Начисления и компенсации по тов'!H:H,'Начисления и компенсации по тов'!A:A,'Расшифровка отчёта'!B239,'Начисления и компенсации по тов'!D:D,"Выручка")</f>
        <v>0</v>
      </c>
      <c r="E239" s="63">
        <f>SUMIFS('Начисления и компенсации по тов'!N:N,'Начисления и компенсации по тов'!A:A,'Расшифровка отчёта'!B239,'Начисления и компенсации по тов'!C:C,"Продажи")</f>
        <v>0</v>
      </c>
      <c r="F239" s="63">
        <f>-(SUMIFS('Начисления и компенсации по тов'!N:N,'Начисления и компенсации по тов'!A:A,'Расшифровка отчёта'!B239,'Начисления и компенсации по тов'!C:C,"Возвраты"))</f>
        <v>0</v>
      </c>
      <c r="G239" s="10">
        <f>SUMIFS('Начисления и компенсации по тов'!H:H,'Начисления и компенсации по тов'!A:A,'Расшифровка отчёта'!B239,'Начисления и компенсации по тов'!D:D,"Возврат выручки")</f>
        <v>0</v>
      </c>
      <c r="H239" s="63">
        <f>-(SUMIFS('Начисления и компенсации по тов'!N:N,'Начисления и компенсации по тов'!A:A,'Расшифровка отчёта'!B239,'Начисления и компенсации по тов'!C:C,"Услуги доставки"))</f>
        <v>0</v>
      </c>
      <c r="I239" s="63">
        <f t="shared" si="21"/>
        <v>0</v>
      </c>
      <c r="J239" s="63">
        <f>-(SUMIFS('Начисления и компенсации по тов'!N:N,'Начисления и компенсации по тов'!A:A,'Расшифровка отчёта'!B239,'Начисления и компенсации по тов'!C:C,"Вознаграждение Ozon"))</f>
        <v>0</v>
      </c>
      <c r="K239" s="63">
        <f t="shared" si="22"/>
        <v>0</v>
      </c>
      <c r="L239" s="63">
        <f>-(SUMIFS('Начисления и компенсации по тов'!N:N,'Начисления и компенсации по тов'!A:A,'Расшифровка отчёта'!B239,'Начисления и компенсации по тов'!C:C,"Продвижение и реклама"))</f>
        <v>0</v>
      </c>
      <c r="M239" s="91">
        <f>IFERROR(INDEX(Реклама!B:B,MATCH('Расшифровка отчёта'!B239,Реклама!A:A,0)),0)</f>
        <v>0</v>
      </c>
      <c r="N239" s="91">
        <f>-(SUMIFS('Начисления и компенсации по тов'!N:N,'Начисления и компенсации по тов'!A:A,'Расшифровка отчёта'!B239,'Начисления и компенсации по тов'!C:C,"Услуги агентов"))</f>
        <v>0</v>
      </c>
      <c r="O239" s="68">
        <f t="shared" si="23"/>
        <v>0</v>
      </c>
      <c r="P239" s="18">
        <f t="shared" si="24"/>
        <v>0</v>
      </c>
      <c r="Q239" s="99">
        <f>IFERROR(INDEX(Себестоимость!B:B,MATCH('Расшифровка отчёта'!B239,Себестоимость!A:A,0)),0)</f>
        <v>0</v>
      </c>
      <c r="R239" s="99">
        <f t="shared" si="25"/>
        <v>0</v>
      </c>
      <c r="S239" s="95">
        <f t="shared" si="26"/>
        <v>0</v>
      </c>
      <c r="T239" s="95">
        <f t="shared" si="27"/>
        <v>0</v>
      </c>
    </row>
    <row r="240" spans="2:20" ht="15.75" customHeight="1" x14ac:dyDescent="0.3">
      <c r="B240" s="37" t="s">
        <v>261</v>
      </c>
      <c r="C240" s="90"/>
      <c r="D240" s="10">
        <f>SUMIFS('Начисления и компенсации по тов'!H:H,'Начисления и компенсации по тов'!A:A,'Расшифровка отчёта'!B240,'Начисления и компенсации по тов'!D:D,"Выручка")</f>
        <v>0</v>
      </c>
      <c r="E240" s="63">
        <f>SUMIFS('Начисления и компенсации по тов'!N:N,'Начисления и компенсации по тов'!A:A,'Расшифровка отчёта'!B240,'Начисления и компенсации по тов'!C:C,"Продажи")</f>
        <v>0</v>
      </c>
      <c r="F240" s="63">
        <f>-(SUMIFS('Начисления и компенсации по тов'!N:N,'Начисления и компенсации по тов'!A:A,'Расшифровка отчёта'!B240,'Начисления и компенсации по тов'!C:C,"Возвраты"))</f>
        <v>0</v>
      </c>
      <c r="G240" s="10">
        <f>SUMIFS('Начисления и компенсации по тов'!H:H,'Начисления и компенсации по тов'!A:A,'Расшифровка отчёта'!B240,'Начисления и компенсации по тов'!D:D,"Возврат выручки")</f>
        <v>0</v>
      </c>
      <c r="H240" s="63">
        <f>-(SUMIFS('Начисления и компенсации по тов'!N:N,'Начисления и компенсации по тов'!A:A,'Расшифровка отчёта'!B240,'Начисления и компенсации по тов'!C:C,"Услуги доставки"))</f>
        <v>0</v>
      </c>
      <c r="I240" s="63">
        <f t="shared" si="21"/>
        <v>0</v>
      </c>
      <c r="J240" s="63">
        <f>-(SUMIFS('Начисления и компенсации по тов'!N:N,'Начисления и компенсации по тов'!A:A,'Расшифровка отчёта'!B240,'Начисления и компенсации по тов'!C:C,"Вознаграждение Ozon"))</f>
        <v>0</v>
      </c>
      <c r="K240" s="63">
        <f t="shared" si="22"/>
        <v>0</v>
      </c>
      <c r="L240" s="63">
        <f>-(SUMIFS('Начисления и компенсации по тов'!N:N,'Начисления и компенсации по тов'!A:A,'Расшифровка отчёта'!B240,'Начисления и компенсации по тов'!C:C,"Продвижение и реклама"))</f>
        <v>0</v>
      </c>
      <c r="M240" s="91">
        <f>IFERROR(INDEX(Реклама!B:B,MATCH('Расшифровка отчёта'!B240,Реклама!A:A,0)),0)</f>
        <v>0</v>
      </c>
      <c r="N240" s="91">
        <f>-(SUMIFS('Начисления и компенсации по тов'!N:N,'Начисления и компенсации по тов'!A:A,'Расшифровка отчёта'!B240,'Начисления и компенсации по тов'!C:C,"Услуги агентов"))</f>
        <v>0</v>
      </c>
      <c r="O240" s="68">
        <f t="shared" si="23"/>
        <v>0</v>
      </c>
      <c r="P240" s="18">
        <f t="shared" si="24"/>
        <v>0</v>
      </c>
      <c r="Q240" s="99">
        <f>IFERROR(INDEX(Себестоимость!B:B,MATCH('Расшифровка отчёта'!B240,Себестоимость!A:A,0)),0)</f>
        <v>0</v>
      </c>
      <c r="R240" s="99">
        <f t="shared" si="25"/>
        <v>0</v>
      </c>
      <c r="S240" s="95">
        <f t="shared" si="26"/>
        <v>0</v>
      </c>
      <c r="T240" s="95">
        <f t="shared" si="27"/>
        <v>0</v>
      </c>
    </row>
    <row r="241" spans="2:20" ht="15.75" customHeight="1" x14ac:dyDescent="0.3">
      <c r="B241" s="37" t="s">
        <v>262</v>
      </c>
      <c r="C241" s="90"/>
      <c r="D241" s="10">
        <f>SUMIFS('Начисления и компенсации по тов'!H:H,'Начисления и компенсации по тов'!A:A,'Расшифровка отчёта'!B241,'Начисления и компенсации по тов'!D:D,"Выручка")</f>
        <v>0</v>
      </c>
      <c r="E241" s="63">
        <f>SUMIFS('Начисления и компенсации по тов'!N:N,'Начисления и компенсации по тов'!A:A,'Расшифровка отчёта'!B241,'Начисления и компенсации по тов'!C:C,"Продажи")</f>
        <v>0</v>
      </c>
      <c r="F241" s="63">
        <f>-(SUMIFS('Начисления и компенсации по тов'!N:N,'Начисления и компенсации по тов'!A:A,'Расшифровка отчёта'!B241,'Начисления и компенсации по тов'!C:C,"Возвраты"))</f>
        <v>0</v>
      </c>
      <c r="G241" s="10">
        <f>SUMIFS('Начисления и компенсации по тов'!H:H,'Начисления и компенсации по тов'!A:A,'Расшифровка отчёта'!B241,'Начисления и компенсации по тов'!D:D,"Возврат выручки")</f>
        <v>0</v>
      </c>
      <c r="H241" s="63">
        <f>-(SUMIFS('Начисления и компенсации по тов'!N:N,'Начисления и компенсации по тов'!A:A,'Расшифровка отчёта'!B241,'Начисления и компенсации по тов'!C:C,"Услуги доставки"))</f>
        <v>0</v>
      </c>
      <c r="I241" s="63">
        <f t="shared" si="21"/>
        <v>0</v>
      </c>
      <c r="J241" s="63">
        <f>-(SUMIFS('Начисления и компенсации по тов'!N:N,'Начисления и компенсации по тов'!A:A,'Расшифровка отчёта'!B241,'Начисления и компенсации по тов'!C:C,"Вознаграждение Ozon"))</f>
        <v>0</v>
      </c>
      <c r="K241" s="63">
        <f t="shared" si="22"/>
        <v>0</v>
      </c>
      <c r="L241" s="63">
        <f>-(SUMIFS('Начисления и компенсации по тов'!N:N,'Начисления и компенсации по тов'!A:A,'Расшифровка отчёта'!B241,'Начисления и компенсации по тов'!C:C,"Продвижение и реклама"))</f>
        <v>0</v>
      </c>
      <c r="M241" s="91">
        <f>IFERROR(INDEX(Реклама!B:B,MATCH('Расшифровка отчёта'!B241,Реклама!A:A,0)),0)</f>
        <v>0</v>
      </c>
      <c r="N241" s="91">
        <f>-(SUMIFS('Начисления и компенсации по тов'!N:N,'Начисления и компенсации по тов'!A:A,'Расшифровка отчёта'!B241,'Начисления и компенсации по тов'!C:C,"Услуги агентов"))</f>
        <v>0</v>
      </c>
      <c r="O241" s="68">
        <f t="shared" si="23"/>
        <v>0</v>
      </c>
      <c r="P241" s="18">
        <f t="shared" si="24"/>
        <v>0</v>
      </c>
      <c r="Q241" s="99">
        <f>IFERROR(INDEX(Себестоимость!B:B,MATCH('Расшифровка отчёта'!B241,Себестоимость!A:A,0)),0)</f>
        <v>0</v>
      </c>
      <c r="R241" s="99">
        <f t="shared" si="25"/>
        <v>0</v>
      </c>
      <c r="S241" s="95">
        <f t="shared" si="26"/>
        <v>0</v>
      </c>
      <c r="T241" s="95">
        <f t="shared" si="27"/>
        <v>0</v>
      </c>
    </row>
    <row r="242" spans="2:20" ht="15.75" customHeight="1" x14ac:dyDescent="0.3">
      <c r="B242" s="37" t="s">
        <v>263</v>
      </c>
      <c r="C242" s="90"/>
      <c r="D242" s="10">
        <f>SUMIFS('Начисления и компенсации по тов'!H:H,'Начисления и компенсации по тов'!A:A,'Расшифровка отчёта'!B242,'Начисления и компенсации по тов'!D:D,"Выручка")</f>
        <v>0</v>
      </c>
      <c r="E242" s="63">
        <f>SUMIFS('Начисления и компенсации по тов'!N:N,'Начисления и компенсации по тов'!A:A,'Расшифровка отчёта'!B242,'Начисления и компенсации по тов'!C:C,"Продажи")</f>
        <v>0</v>
      </c>
      <c r="F242" s="63">
        <f>-(SUMIFS('Начисления и компенсации по тов'!N:N,'Начисления и компенсации по тов'!A:A,'Расшифровка отчёта'!B242,'Начисления и компенсации по тов'!C:C,"Возвраты"))</f>
        <v>0</v>
      </c>
      <c r="G242" s="10">
        <f>SUMIFS('Начисления и компенсации по тов'!H:H,'Начисления и компенсации по тов'!A:A,'Расшифровка отчёта'!B242,'Начисления и компенсации по тов'!D:D,"Возврат выручки")</f>
        <v>0</v>
      </c>
      <c r="H242" s="63">
        <f>-(SUMIFS('Начисления и компенсации по тов'!N:N,'Начисления и компенсации по тов'!A:A,'Расшифровка отчёта'!B242,'Начисления и компенсации по тов'!C:C,"Услуги доставки"))</f>
        <v>0</v>
      </c>
      <c r="I242" s="63">
        <f t="shared" si="21"/>
        <v>0</v>
      </c>
      <c r="J242" s="63">
        <f>-(SUMIFS('Начисления и компенсации по тов'!N:N,'Начисления и компенсации по тов'!A:A,'Расшифровка отчёта'!B242,'Начисления и компенсации по тов'!C:C,"Вознаграждение Ozon"))</f>
        <v>0</v>
      </c>
      <c r="K242" s="63">
        <f t="shared" si="22"/>
        <v>0</v>
      </c>
      <c r="L242" s="63">
        <f>-(SUMIFS('Начисления и компенсации по тов'!N:N,'Начисления и компенсации по тов'!A:A,'Расшифровка отчёта'!B242,'Начисления и компенсации по тов'!C:C,"Продвижение и реклама"))</f>
        <v>0</v>
      </c>
      <c r="M242" s="91">
        <f>IFERROR(INDEX(Реклама!B:B,MATCH('Расшифровка отчёта'!B242,Реклама!A:A,0)),0)</f>
        <v>0</v>
      </c>
      <c r="N242" s="91">
        <f>-(SUMIFS('Начисления и компенсации по тов'!N:N,'Начисления и компенсации по тов'!A:A,'Расшифровка отчёта'!B242,'Начисления и компенсации по тов'!C:C,"Услуги агентов"))</f>
        <v>0</v>
      </c>
      <c r="O242" s="68">
        <f t="shared" si="23"/>
        <v>0</v>
      </c>
      <c r="P242" s="18">
        <f t="shared" si="24"/>
        <v>0</v>
      </c>
      <c r="Q242" s="99">
        <f>IFERROR(INDEX(Себестоимость!B:B,MATCH('Расшифровка отчёта'!B242,Себестоимость!A:A,0)),0)</f>
        <v>0</v>
      </c>
      <c r="R242" s="99">
        <f t="shared" si="25"/>
        <v>0</v>
      </c>
      <c r="S242" s="95">
        <f t="shared" si="26"/>
        <v>0</v>
      </c>
      <c r="T242" s="95">
        <f t="shared" si="27"/>
        <v>0</v>
      </c>
    </row>
    <row r="243" spans="2:20" ht="15.75" customHeight="1" x14ac:dyDescent="0.3">
      <c r="B243" s="37" t="s">
        <v>264</v>
      </c>
      <c r="C243" s="90"/>
      <c r="D243" s="10">
        <f>SUMIFS('Начисления и компенсации по тов'!H:H,'Начисления и компенсации по тов'!A:A,'Расшифровка отчёта'!B243,'Начисления и компенсации по тов'!D:D,"Выручка")</f>
        <v>0</v>
      </c>
      <c r="E243" s="63">
        <f>SUMIFS('Начисления и компенсации по тов'!N:N,'Начисления и компенсации по тов'!A:A,'Расшифровка отчёта'!B243,'Начисления и компенсации по тов'!C:C,"Продажи")</f>
        <v>0</v>
      </c>
      <c r="F243" s="63">
        <f>-(SUMIFS('Начисления и компенсации по тов'!N:N,'Начисления и компенсации по тов'!A:A,'Расшифровка отчёта'!B243,'Начисления и компенсации по тов'!C:C,"Возвраты"))</f>
        <v>0</v>
      </c>
      <c r="G243" s="10">
        <f>SUMIFS('Начисления и компенсации по тов'!H:H,'Начисления и компенсации по тов'!A:A,'Расшифровка отчёта'!B243,'Начисления и компенсации по тов'!D:D,"Возврат выручки")</f>
        <v>0</v>
      </c>
      <c r="H243" s="63">
        <f>-(SUMIFS('Начисления и компенсации по тов'!N:N,'Начисления и компенсации по тов'!A:A,'Расшифровка отчёта'!B243,'Начисления и компенсации по тов'!C:C,"Услуги доставки"))</f>
        <v>0</v>
      </c>
      <c r="I243" s="63">
        <f t="shared" si="21"/>
        <v>0</v>
      </c>
      <c r="J243" s="63">
        <f>-(SUMIFS('Начисления и компенсации по тов'!N:N,'Начисления и компенсации по тов'!A:A,'Расшифровка отчёта'!B243,'Начисления и компенсации по тов'!C:C,"Вознаграждение Ozon"))</f>
        <v>0</v>
      </c>
      <c r="K243" s="63">
        <f t="shared" si="22"/>
        <v>0</v>
      </c>
      <c r="L243" s="63">
        <f>-(SUMIFS('Начисления и компенсации по тов'!N:N,'Начисления и компенсации по тов'!A:A,'Расшифровка отчёта'!B243,'Начисления и компенсации по тов'!C:C,"Продвижение и реклама"))</f>
        <v>0</v>
      </c>
      <c r="M243" s="91">
        <f>IFERROR(INDEX(Реклама!B:B,MATCH('Расшифровка отчёта'!B243,Реклама!A:A,0)),0)</f>
        <v>0</v>
      </c>
      <c r="N243" s="91">
        <f>-(SUMIFS('Начисления и компенсации по тов'!N:N,'Начисления и компенсации по тов'!A:A,'Расшифровка отчёта'!B243,'Начисления и компенсации по тов'!C:C,"Услуги агентов"))</f>
        <v>0</v>
      </c>
      <c r="O243" s="68">
        <f t="shared" si="23"/>
        <v>0</v>
      </c>
      <c r="P243" s="18">
        <f t="shared" si="24"/>
        <v>0</v>
      </c>
      <c r="Q243" s="99">
        <f>IFERROR(INDEX(Себестоимость!B:B,MATCH('Расшифровка отчёта'!B243,Себестоимость!A:A,0)),0)</f>
        <v>0</v>
      </c>
      <c r="R243" s="99">
        <f t="shared" si="25"/>
        <v>0</v>
      </c>
      <c r="S243" s="95">
        <f t="shared" si="26"/>
        <v>0</v>
      </c>
      <c r="T243" s="95">
        <f t="shared" si="27"/>
        <v>0</v>
      </c>
    </row>
    <row r="244" spans="2:20" ht="15.75" customHeight="1" x14ac:dyDescent="0.3">
      <c r="B244" s="37" t="s">
        <v>265</v>
      </c>
      <c r="C244" s="90"/>
      <c r="D244" s="10">
        <f>SUMIFS('Начисления и компенсации по тов'!H:H,'Начисления и компенсации по тов'!A:A,'Расшифровка отчёта'!B244,'Начисления и компенсации по тов'!D:D,"Выручка")</f>
        <v>0</v>
      </c>
      <c r="E244" s="63">
        <f>SUMIFS('Начисления и компенсации по тов'!N:N,'Начисления и компенсации по тов'!A:A,'Расшифровка отчёта'!B244,'Начисления и компенсации по тов'!C:C,"Продажи")</f>
        <v>0</v>
      </c>
      <c r="F244" s="63">
        <f>-(SUMIFS('Начисления и компенсации по тов'!N:N,'Начисления и компенсации по тов'!A:A,'Расшифровка отчёта'!B244,'Начисления и компенсации по тов'!C:C,"Возвраты"))</f>
        <v>0</v>
      </c>
      <c r="G244" s="10">
        <f>SUMIFS('Начисления и компенсации по тов'!H:H,'Начисления и компенсации по тов'!A:A,'Расшифровка отчёта'!B244,'Начисления и компенсации по тов'!D:D,"Возврат выручки")</f>
        <v>0</v>
      </c>
      <c r="H244" s="63">
        <f>-(SUMIFS('Начисления и компенсации по тов'!N:N,'Начисления и компенсации по тов'!A:A,'Расшифровка отчёта'!B244,'Начисления и компенсации по тов'!C:C,"Услуги доставки"))</f>
        <v>0</v>
      </c>
      <c r="I244" s="63">
        <f t="shared" si="21"/>
        <v>0</v>
      </c>
      <c r="J244" s="63">
        <f>-(SUMIFS('Начисления и компенсации по тов'!N:N,'Начисления и компенсации по тов'!A:A,'Расшифровка отчёта'!B244,'Начисления и компенсации по тов'!C:C,"Вознаграждение Ozon"))</f>
        <v>0</v>
      </c>
      <c r="K244" s="63">
        <f t="shared" si="22"/>
        <v>0</v>
      </c>
      <c r="L244" s="63">
        <f>-(SUMIFS('Начисления и компенсации по тов'!N:N,'Начисления и компенсации по тов'!A:A,'Расшифровка отчёта'!B244,'Начисления и компенсации по тов'!C:C,"Продвижение и реклама"))</f>
        <v>0</v>
      </c>
      <c r="M244" s="91">
        <f>IFERROR(INDEX(Реклама!B:B,MATCH('Расшифровка отчёта'!B244,Реклама!A:A,0)),0)</f>
        <v>0</v>
      </c>
      <c r="N244" s="91">
        <f>-(SUMIFS('Начисления и компенсации по тов'!N:N,'Начисления и компенсации по тов'!A:A,'Расшифровка отчёта'!B244,'Начисления и компенсации по тов'!C:C,"Услуги агентов"))</f>
        <v>0</v>
      </c>
      <c r="O244" s="68">
        <f t="shared" si="23"/>
        <v>0</v>
      </c>
      <c r="P244" s="18">
        <f t="shared" si="24"/>
        <v>0</v>
      </c>
      <c r="Q244" s="99">
        <f>IFERROR(INDEX(Себестоимость!B:B,MATCH('Расшифровка отчёта'!B244,Себестоимость!A:A,0)),0)</f>
        <v>0</v>
      </c>
      <c r="R244" s="99">
        <f t="shared" si="25"/>
        <v>0</v>
      </c>
      <c r="S244" s="95">
        <f t="shared" si="26"/>
        <v>0</v>
      </c>
      <c r="T244" s="95">
        <f t="shared" si="27"/>
        <v>0</v>
      </c>
    </row>
    <row r="245" spans="2:20" ht="15.75" customHeight="1" x14ac:dyDescent="0.3">
      <c r="B245" s="37" t="s">
        <v>266</v>
      </c>
      <c r="C245" s="90"/>
      <c r="D245" s="10">
        <f>SUMIFS('Начисления и компенсации по тов'!H:H,'Начисления и компенсации по тов'!A:A,'Расшифровка отчёта'!B245,'Начисления и компенсации по тов'!D:D,"Выручка")</f>
        <v>0</v>
      </c>
      <c r="E245" s="63">
        <f>SUMIFS('Начисления и компенсации по тов'!N:N,'Начисления и компенсации по тов'!A:A,'Расшифровка отчёта'!B245,'Начисления и компенсации по тов'!C:C,"Продажи")</f>
        <v>0</v>
      </c>
      <c r="F245" s="63">
        <f>-(SUMIFS('Начисления и компенсации по тов'!N:N,'Начисления и компенсации по тов'!A:A,'Расшифровка отчёта'!B245,'Начисления и компенсации по тов'!C:C,"Возвраты"))</f>
        <v>0</v>
      </c>
      <c r="G245" s="10">
        <f>SUMIFS('Начисления и компенсации по тов'!H:H,'Начисления и компенсации по тов'!A:A,'Расшифровка отчёта'!B245,'Начисления и компенсации по тов'!D:D,"Возврат выручки")</f>
        <v>0</v>
      </c>
      <c r="H245" s="63">
        <f>-(SUMIFS('Начисления и компенсации по тов'!N:N,'Начисления и компенсации по тов'!A:A,'Расшифровка отчёта'!B245,'Начисления и компенсации по тов'!C:C,"Услуги доставки"))</f>
        <v>0</v>
      </c>
      <c r="I245" s="63">
        <f t="shared" si="21"/>
        <v>0</v>
      </c>
      <c r="J245" s="63">
        <f>-(SUMIFS('Начисления и компенсации по тов'!N:N,'Начисления и компенсации по тов'!A:A,'Расшифровка отчёта'!B245,'Начисления и компенсации по тов'!C:C,"Вознаграждение Ozon"))</f>
        <v>0</v>
      </c>
      <c r="K245" s="63">
        <f t="shared" si="22"/>
        <v>0</v>
      </c>
      <c r="L245" s="63">
        <f>-(SUMIFS('Начисления и компенсации по тов'!N:N,'Начисления и компенсации по тов'!A:A,'Расшифровка отчёта'!B245,'Начисления и компенсации по тов'!C:C,"Продвижение и реклама"))</f>
        <v>0</v>
      </c>
      <c r="M245" s="91">
        <f>IFERROR(INDEX(Реклама!B:B,MATCH('Расшифровка отчёта'!B245,Реклама!A:A,0)),0)</f>
        <v>0</v>
      </c>
      <c r="N245" s="91">
        <f>-(SUMIFS('Начисления и компенсации по тов'!N:N,'Начисления и компенсации по тов'!A:A,'Расшифровка отчёта'!B245,'Начисления и компенсации по тов'!C:C,"Услуги агентов"))</f>
        <v>0</v>
      </c>
      <c r="O245" s="68">
        <f t="shared" si="23"/>
        <v>0</v>
      </c>
      <c r="P245" s="18">
        <f t="shared" si="24"/>
        <v>0</v>
      </c>
      <c r="Q245" s="99">
        <f>IFERROR(INDEX(Себестоимость!B:B,MATCH('Расшифровка отчёта'!B245,Себестоимость!A:A,0)),0)</f>
        <v>0</v>
      </c>
      <c r="R245" s="99">
        <f t="shared" si="25"/>
        <v>0</v>
      </c>
      <c r="S245" s="95">
        <f t="shared" si="26"/>
        <v>0</v>
      </c>
      <c r="T245" s="95">
        <f t="shared" si="27"/>
        <v>0</v>
      </c>
    </row>
    <row r="246" spans="2:20" ht="15.75" customHeight="1" x14ac:dyDescent="0.3">
      <c r="B246" s="37" t="s">
        <v>267</v>
      </c>
      <c r="C246" s="90"/>
      <c r="D246" s="10">
        <f>SUMIFS('Начисления и компенсации по тов'!H:H,'Начисления и компенсации по тов'!A:A,'Расшифровка отчёта'!B246,'Начисления и компенсации по тов'!D:D,"Выручка")</f>
        <v>0</v>
      </c>
      <c r="E246" s="63">
        <f>SUMIFS('Начисления и компенсации по тов'!N:N,'Начисления и компенсации по тов'!A:A,'Расшифровка отчёта'!B246,'Начисления и компенсации по тов'!C:C,"Продажи")</f>
        <v>0</v>
      </c>
      <c r="F246" s="63">
        <f>-(SUMIFS('Начисления и компенсации по тов'!N:N,'Начисления и компенсации по тов'!A:A,'Расшифровка отчёта'!B246,'Начисления и компенсации по тов'!C:C,"Возвраты"))</f>
        <v>0</v>
      </c>
      <c r="G246" s="10">
        <f>SUMIFS('Начисления и компенсации по тов'!H:H,'Начисления и компенсации по тов'!A:A,'Расшифровка отчёта'!B246,'Начисления и компенсации по тов'!D:D,"Возврат выручки")</f>
        <v>0</v>
      </c>
      <c r="H246" s="63">
        <f>-(SUMIFS('Начисления и компенсации по тов'!N:N,'Начисления и компенсации по тов'!A:A,'Расшифровка отчёта'!B246,'Начисления и компенсации по тов'!C:C,"Услуги доставки"))</f>
        <v>0</v>
      </c>
      <c r="I246" s="63">
        <f t="shared" si="21"/>
        <v>0</v>
      </c>
      <c r="J246" s="63">
        <f>-(SUMIFS('Начисления и компенсации по тов'!N:N,'Начисления и компенсации по тов'!A:A,'Расшифровка отчёта'!B246,'Начисления и компенсации по тов'!C:C,"Вознаграждение Ozon"))</f>
        <v>0</v>
      </c>
      <c r="K246" s="63">
        <f t="shared" si="22"/>
        <v>0</v>
      </c>
      <c r="L246" s="63">
        <f>-(SUMIFS('Начисления и компенсации по тов'!N:N,'Начисления и компенсации по тов'!A:A,'Расшифровка отчёта'!B246,'Начисления и компенсации по тов'!C:C,"Продвижение и реклама"))</f>
        <v>0</v>
      </c>
      <c r="M246" s="91">
        <f>IFERROR(INDEX(Реклама!B:B,MATCH('Расшифровка отчёта'!B246,Реклама!A:A,0)),0)</f>
        <v>0</v>
      </c>
      <c r="N246" s="91">
        <f>-(SUMIFS('Начисления и компенсации по тов'!N:N,'Начисления и компенсации по тов'!A:A,'Расшифровка отчёта'!B246,'Начисления и компенсации по тов'!C:C,"Услуги агентов"))</f>
        <v>0</v>
      </c>
      <c r="O246" s="68">
        <f t="shared" si="23"/>
        <v>0</v>
      </c>
      <c r="P246" s="18">
        <f t="shared" si="24"/>
        <v>0</v>
      </c>
      <c r="Q246" s="99">
        <f>IFERROR(INDEX(Себестоимость!B:B,MATCH('Расшифровка отчёта'!B246,Себестоимость!A:A,0)),0)</f>
        <v>0</v>
      </c>
      <c r="R246" s="99">
        <f t="shared" si="25"/>
        <v>0</v>
      </c>
      <c r="S246" s="95">
        <f t="shared" si="26"/>
        <v>0</v>
      </c>
      <c r="T246" s="95">
        <f t="shared" si="27"/>
        <v>0</v>
      </c>
    </row>
    <row r="247" spans="2:20" ht="15.75" customHeight="1" x14ac:dyDescent="0.3">
      <c r="B247" s="37" t="s">
        <v>268</v>
      </c>
      <c r="C247" s="90"/>
      <c r="D247" s="10">
        <f>SUMIFS('Начисления и компенсации по тов'!H:H,'Начисления и компенсации по тов'!A:A,'Расшифровка отчёта'!B247,'Начисления и компенсации по тов'!D:D,"Выручка")</f>
        <v>0</v>
      </c>
      <c r="E247" s="63">
        <f>SUMIFS('Начисления и компенсации по тов'!N:N,'Начисления и компенсации по тов'!A:A,'Расшифровка отчёта'!B247,'Начисления и компенсации по тов'!C:C,"Продажи")</f>
        <v>0</v>
      </c>
      <c r="F247" s="63">
        <f>-(SUMIFS('Начисления и компенсации по тов'!N:N,'Начисления и компенсации по тов'!A:A,'Расшифровка отчёта'!B247,'Начисления и компенсации по тов'!C:C,"Возвраты"))</f>
        <v>0</v>
      </c>
      <c r="G247" s="10">
        <f>SUMIFS('Начисления и компенсации по тов'!H:H,'Начисления и компенсации по тов'!A:A,'Расшифровка отчёта'!B247,'Начисления и компенсации по тов'!D:D,"Возврат выручки")</f>
        <v>0</v>
      </c>
      <c r="H247" s="63">
        <f>-(SUMIFS('Начисления и компенсации по тов'!N:N,'Начисления и компенсации по тов'!A:A,'Расшифровка отчёта'!B247,'Начисления и компенсации по тов'!C:C,"Услуги доставки"))</f>
        <v>0</v>
      </c>
      <c r="I247" s="63">
        <f t="shared" si="21"/>
        <v>0</v>
      </c>
      <c r="J247" s="63">
        <f>-(SUMIFS('Начисления и компенсации по тов'!N:N,'Начисления и компенсации по тов'!A:A,'Расшифровка отчёта'!B247,'Начисления и компенсации по тов'!C:C,"Вознаграждение Ozon"))</f>
        <v>0</v>
      </c>
      <c r="K247" s="63">
        <f t="shared" si="22"/>
        <v>0</v>
      </c>
      <c r="L247" s="63">
        <f>-(SUMIFS('Начисления и компенсации по тов'!N:N,'Начисления и компенсации по тов'!A:A,'Расшифровка отчёта'!B247,'Начисления и компенсации по тов'!C:C,"Продвижение и реклама"))</f>
        <v>0</v>
      </c>
      <c r="M247" s="91">
        <f>IFERROR(INDEX(Реклама!B:B,MATCH('Расшифровка отчёта'!B247,Реклама!A:A,0)),0)</f>
        <v>0</v>
      </c>
      <c r="N247" s="91">
        <f>-(SUMIFS('Начисления и компенсации по тов'!N:N,'Начисления и компенсации по тов'!A:A,'Расшифровка отчёта'!B247,'Начисления и компенсации по тов'!C:C,"Услуги агентов"))</f>
        <v>0</v>
      </c>
      <c r="O247" s="68">
        <f t="shared" si="23"/>
        <v>0</v>
      </c>
      <c r="P247" s="18">
        <f t="shared" si="24"/>
        <v>0</v>
      </c>
      <c r="Q247" s="99">
        <f>IFERROR(INDEX(Себестоимость!B:B,MATCH('Расшифровка отчёта'!B247,Себестоимость!A:A,0)),0)</f>
        <v>0</v>
      </c>
      <c r="R247" s="99">
        <f t="shared" si="25"/>
        <v>0</v>
      </c>
      <c r="S247" s="95">
        <f t="shared" si="26"/>
        <v>0</v>
      </c>
      <c r="T247" s="95">
        <f t="shared" si="27"/>
        <v>0</v>
      </c>
    </row>
    <row r="248" spans="2:20" ht="15.75" customHeight="1" x14ac:dyDescent="0.3">
      <c r="B248" s="30" t="s">
        <v>269</v>
      </c>
      <c r="C248" s="90"/>
      <c r="D248" s="10">
        <f>SUMIFS('Начисления и компенсации по тов'!H:H,'Начисления и компенсации по тов'!A:A,'Расшифровка отчёта'!B248,'Начисления и компенсации по тов'!D:D,"Выручка")</f>
        <v>0</v>
      </c>
      <c r="E248" s="63">
        <f>SUMIFS('Начисления и компенсации по тов'!N:N,'Начисления и компенсации по тов'!A:A,'Расшифровка отчёта'!B248,'Начисления и компенсации по тов'!C:C,"Продажи")</f>
        <v>0</v>
      </c>
      <c r="F248" s="63">
        <f>-(SUMIFS('Начисления и компенсации по тов'!N:N,'Начисления и компенсации по тов'!A:A,'Расшифровка отчёта'!B248,'Начисления и компенсации по тов'!C:C,"Возвраты"))</f>
        <v>0</v>
      </c>
      <c r="G248" s="10">
        <f>SUMIFS('Начисления и компенсации по тов'!H:H,'Начисления и компенсации по тов'!A:A,'Расшифровка отчёта'!B248,'Начисления и компенсации по тов'!D:D,"Возврат выручки")</f>
        <v>0</v>
      </c>
      <c r="H248" s="63">
        <f>-(SUMIFS('Начисления и компенсации по тов'!N:N,'Начисления и компенсации по тов'!A:A,'Расшифровка отчёта'!B248,'Начисления и компенсации по тов'!C:C,"Услуги доставки"))</f>
        <v>0</v>
      </c>
      <c r="I248" s="63">
        <f t="shared" si="21"/>
        <v>0</v>
      </c>
      <c r="J248" s="63">
        <f>-(SUMIFS('Начисления и компенсации по тов'!N:N,'Начисления и компенсации по тов'!A:A,'Расшифровка отчёта'!B248,'Начисления и компенсации по тов'!C:C,"Вознаграждение Ozon"))</f>
        <v>0</v>
      </c>
      <c r="K248" s="63">
        <f t="shared" si="22"/>
        <v>0</v>
      </c>
      <c r="L248" s="63">
        <f>-(SUMIFS('Начисления и компенсации по тов'!N:N,'Начисления и компенсации по тов'!A:A,'Расшифровка отчёта'!B248,'Начисления и компенсации по тов'!C:C,"Продвижение и реклама"))</f>
        <v>0</v>
      </c>
      <c r="M248" s="91">
        <f>IFERROR(INDEX(Реклама!B:B,MATCH('Расшифровка отчёта'!B248,Реклама!A:A,0)),0)</f>
        <v>0</v>
      </c>
      <c r="N248" s="91">
        <f>-(SUMIFS('Начисления и компенсации по тов'!N:N,'Начисления и компенсации по тов'!A:A,'Расшифровка отчёта'!B248,'Начисления и компенсации по тов'!C:C,"Услуги агентов"))</f>
        <v>0</v>
      </c>
      <c r="O248" s="68">
        <f t="shared" si="23"/>
        <v>0</v>
      </c>
      <c r="P248" s="18">
        <f t="shared" si="24"/>
        <v>0</v>
      </c>
      <c r="Q248" s="99">
        <f>IFERROR(INDEX(Себестоимость!B:B,MATCH('Расшифровка отчёта'!B248,Себестоимость!A:A,0)),0)</f>
        <v>0</v>
      </c>
      <c r="R248" s="99">
        <f t="shared" si="25"/>
        <v>0</v>
      </c>
      <c r="S248" s="95">
        <f t="shared" si="26"/>
        <v>0</v>
      </c>
      <c r="T248" s="95">
        <f t="shared" si="27"/>
        <v>0</v>
      </c>
    </row>
    <row r="249" spans="2:20" ht="15.75" customHeight="1" x14ac:dyDescent="0.3">
      <c r="B249" s="30" t="s">
        <v>270</v>
      </c>
      <c r="C249" s="90"/>
      <c r="D249" s="10">
        <f>SUMIFS('Начисления и компенсации по тов'!H:H,'Начисления и компенсации по тов'!A:A,'Расшифровка отчёта'!B249,'Начисления и компенсации по тов'!D:D,"Выручка")</f>
        <v>0</v>
      </c>
      <c r="E249" s="63">
        <f>SUMIFS('Начисления и компенсации по тов'!N:N,'Начисления и компенсации по тов'!A:A,'Расшифровка отчёта'!B249,'Начисления и компенсации по тов'!C:C,"Продажи")</f>
        <v>0</v>
      </c>
      <c r="F249" s="63">
        <f>-(SUMIFS('Начисления и компенсации по тов'!N:N,'Начисления и компенсации по тов'!A:A,'Расшифровка отчёта'!B249,'Начисления и компенсации по тов'!C:C,"Возвраты"))</f>
        <v>0</v>
      </c>
      <c r="G249" s="10">
        <f>SUMIFS('Начисления и компенсации по тов'!H:H,'Начисления и компенсации по тов'!A:A,'Расшифровка отчёта'!B249,'Начисления и компенсации по тов'!D:D,"Возврат выручки")</f>
        <v>0</v>
      </c>
      <c r="H249" s="63">
        <f>-(SUMIFS('Начисления и компенсации по тов'!N:N,'Начисления и компенсации по тов'!A:A,'Расшифровка отчёта'!B249,'Начисления и компенсации по тов'!C:C,"Услуги доставки"))</f>
        <v>0</v>
      </c>
      <c r="I249" s="63">
        <f t="shared" si="21"/>
        <v>0</v>
      </c>
      <c r="J249" s="63">
        <f>-(SUMIFS('Начисления и компенсации по тов'!N:N,'Начисления и компенсации по тов'!A:A,'Расшифровка отчёта'!B249,'Начисления и компенсации по тов'!C:C,"Вознаграждение Ozon"))</f>
        <v>0</v>
      </c>
      <c r="K249" s="63">
        <f t="shared" si="22"/>
        <v>0</v>
      </c>
      <c r="L249" s="63">
        <f>-(SUMIFS('Начисления и компенсации по тов'!N:N,'Начисления и компенсации по тов'!A:A,'Расшифровка отчёта'!B249,'Начисления и компенсации по тов'!C:C,"Продвижение и реклама"))</f>
        <v>0</v>
      </c>
      <c r="M249" s="91">
        <f>IFERROR(INDEX(Реклама!B:B,MATCH('Расшифровка отчёта'!B249,Реклама!A:A,0)),0)</f>
        <v>0</v>
      </c>
      <c r="N249" s="91">
        <f>-(SUMIFS('Начисления и компенсации по тов'!N:N,'Начисления и компенсации по тов'!A:A,'Расшифровка отчёта'!B249,'Начисления и компенсации по тов'!C:C,"Услуги агентов"))</f>
        <v>0</v>
      </c>
      <c r="O249" s="68">
        <f t="shared" si="23"/>
        <v>0</v>
      </c>
      <c r="P249" s="18">
        <f t="shared" si="24"/>
        <v>0</v>
      </c>
      <c r="Q249" s="99">
        <f>IFERROR(INDEX(Себестоимость!B:B,MATCH('Расшифровка отчёта'!B249,Себестоимость!A:A,0)),0)</f>
        <v>0</v>
      </c>
      <c r="R249" s="99">
        <f t="shared" si="25"/>
        <v>0</v>
      </c>
      <c r="S249" s="95">
        <f t="shared" si="26"/>
        <v>0</v>
      </c>
      <c r="T249" s="95">
        <f t="shared" si="27"/>
        <v>0</v>
      </c>
    </row>
    <row r="250" spans="2:20" ht="15.75" customHeight="1" x14ac:dyDescent="0.3">
      <c r="B250" s="103" t="s">
        <v>692</v>
      </c>
      <c r="C250" s="90" t="s">
        <v>60</v>
      </c>
      <c r="D250" s="10">
        <f>SUMIFS('Начисления и компенсации по тов'!H:H,'Начисления и компенсации по тов'!A:A,'Расшифровка отчёта'!B250,'Начисления и компенсации по тов'!D:D,"Выручка")</f>
        <v>0</v>
      </c>
      <c r="E250" s="63">
        <f>SUMIFS('Начисления и компенсации по тов'!N:N,'Начисления и компенсации по тов'!A:A,'Расшифровка отчёта'!B669,'Начисления и компенсации по тов'!C:C,"Продажи")</f>
        <v>0</v>
      </c>
      <c r="F250" s="63">
        <f>-(SUMIFS('Начисления и компенсации по тов'!N:N,'Начисления и компенсации по тов'!A:A,'Расшифровка отчёта'!B669,'Начисления и компенсации по тов'!C:C,"Возвраты"))</f>
        <v>0</v>
      </c>
      <c r="G250" s="10">
        <f>SUMIFS('Начисления и компенсации по тов'!H:H,'Начисления и компенсации по тов'!A:A,'Расшифровка отчёта'!B250,'Начисления и компенсации по тов'!D:D,"Возврат выручки")</f>
        <v>0</v>
      </c>
      <c r="H250" s="63">
        <f>-(SUMIFS('Начисления и компенсации по тов'!N:N,'Начисления и компенсации по тов'!A:A,'Расшифровка отчёта'!B669,'Начисления и компенсации по тов'!C:C,"Услуги доставки"))</f>
        <v>0</v>
      </c>
      <c r="I250" s="63">
        <f t="shared" si="21"/>
        <v>0</v>
      </c>
      <c r="J250" s="63">
        <f>-(SUMIFS('Начисления и компенсации по тов'!N:N,'Начисления и компенсации по тов'!A:A,'Расшифровка отчёта'!B669,'Начисления и компенсации по тов'!C:C,"Вознаграждение Ozon"))</f>
        <v>0</v>
      </c>
      <c r="K250" s="63">
        <f t="shared" si="22"/>
        <v>0</v>
      </c>
      <c r="L250" s="63">
        <f>-(SUMIFS('Начисления и компенсации по тов'!N:N,'Начисления и компенсации по тов'!A:A,'Расшифровка отчёта'!B669,'Начисления и компенсации по тов'!C:C,"Продвижение и реклама"))</f>
        <v>0</v>
      </c>
      <c r="M250" s="91">
        <f>IFERROR(INDEX(Реклама!B:B,MATCH('Расшифровка отчёта'!B250,Реклама!A:A,0)),0)</f>
        <v>0</v>
      </c>
      <c r="N250" s="91">
        <f>-(SUMIFS('Начисления и компенсации по тов'!N:N,'Начисления и компенсации по тов'!A:A,'Расшифровка отчёта'!B669,'Начисления и компенсации по тов'!C:C,"Услуги агентов"))</f>
        <v>0</v>
      </c>
      <c r="O250" s="68">
        <f t="shared" si="23"/>
        <v>0</v>
      </c>
      <c r="P250" s="18">
        <f t="shared" si="24"/>
        <v>0</v>
      </c>
      <c r="Q250" s="99">
        <f>IFERROR(INDEX(Себестоимость!B:B,MATCH('Расшифровка отчёта'!B669,Себестоимость!A:A,0)),0)</f>
        <v>0</v>
      </c>
      <c r="R250" s="99">
        <f t="shared" si="25"/>
        <v>0</v>
      </c>
      <c r="S250" s="95">
        <f t="shared" si="26"/>
        <v>0</v>
      </c>
      <c r="T250" s="95">
        <f t="shared" si="27"/>
        <v>0</v>
      </c>
    </row>
    <row r="251" spans="2:20" ht="15.75" customHeight="1" x14ac:dyDescent="0.3">
      <c r="B251" s="30" t="s">
        <v>273</v>
      </c>
      <c r="C251" s="90" t="s">
        <v>272</v>
      </c>
      <c r="D251" s="10">
        <f>SUMIFS('Начисления и компенсации по тов'!H:H,'Начисления и компенсации по тов'!A:A,'Расшифровка отчёта'!B251,'Начисления и компенсации по тов'!D:D,"Выручка")</f>
        <v>0</v>
      </c>
      <c r="E251" s="63">
        <f>SUMIFS('Начисления и компенсации по тов'!N:N,'Начисления и компенсации по тов'!A:A,'Расшифровка отчёта'!B251,'Начисления и компенсации по тов'!C:C,"Продажи")</f>
        <v>0</v>
      </c>
      <c r="F251" s="63">
        <f>-(SUMIFS('Начисления и компенсации по тов'!N:N,'Начисления и компенсации по тов'!A:A,'Расшифровка отчёта'!B251,'Начисления и компенсации по тов'!C:C,"Возвраты"))</f>
        <v>0</v>
      </c>
      <c r="G251" s="10">
        <f>SUMIFS('Начисления и компенсации по тов'!H:H,'Начисления и компенсации по тов'!A:A,'Расшифровка отчёта'!B251,'Начисления и компенсации по тов'!D:D,"Возврат выручки")</f>
        <v>0</v>
      </c>
      <c r="H251" s="63">
        <f>-(SUMIFS('Начисления и компенсации по тов'!N:N,'Начисления и компенсации по тов'!A:A,'Расшифровка отчёта'!B251,'Начисления и компенсации по тов'!C:C,"Услуги доставки"))</f>
        <v>0</v>
      </c>
      <c r="I251" s="63">
        <f t="shared" si="21"/>
        <v>0</v>
      </c>
      <c r="J251" s="63">
        <f>-(SUMIFS('Начисления и компенсации по тов'!N:N,'Начисления и компенсации по тов'!A:A,'Расшифровка отчёта'!B251,'Начисления и компенсации по тов'!C:C,"Вознаграждение Ozon"))</f>
        <v>0</v>
      </c>
      <c r="K251" s="63">
        <f t="shared" si="22"/>
        <v>0</v>
      </c>
      <c r="L251" s="63">
        <f>-(SUMIFS('Начисления и компенсации по тов'!N:N,'Начисления и компенсации по тов'!A:A,'Расшифровка отчёта'!B251,'Начисления и компенсации по тов'!C:C,"Продвижение и реклама"))</f>
        <v>0</v>
      </c>
      <c r="M251" s="91">
        <f>IFERROR(INDEX(Реклама!B:B,MATCH('Расшифровка отчёта'!B251,Реклама!A:A,0)),0)</f>
        <v>0</v>
      </c>
      <c r="N251" s="91">
        <f>-(SUMIFS('Начисления и компенсации по тов'!N:N,'Начисления и компенсации по тов'!A:A,'Расшифровка отчёта'!B251,'Начисления и компенсации по тов'!C:C,"Услуги агентов"))</f>
        <v>0</v>
      </c>
      <c r="O251" s="68">
        <f t="shared" si="23"/>
        <v>0</v>
      </c>
      <c r="P251" s="18">
        <f t="shared" si="24"/>
        <v>0</v>
      </c>
      <c r="Q251" s="99">
        <f>IFERROR(INDEX(Себестоимость!B:B,MATCH('Расшифровка отчёта'!B251,Себестоимость!A:A,0)),0)</f>
        <v>0</v>
      </c>
      <c r="R251" s="99">
        <f t="shared" si="25"/>
        <v>0</v>
      </c>
      <c r="S251" s="95">
        <f t="shared" si="26"/>
        <v>0</v>
      </c>
      <c r="T251" s="95">
        <f t="shared" si="27"/>
        <v>0</v>
      </c>
    </row>
    <row r="252" spans="2:20" ht="15.75" customHeight="1" x14ac:dyDescent="0.3">
      <c r="B252" s="30" t="s">
        <v>274</v>
      </c>
      <c r="C252" s="90" t="s">
        <v>272</v>
      </c>
      <c r="D252" s="10">
        <f>SUMIFS('Начисления и компенсации по тов'!H:H,'Начисления и компенсации по тов'!A:A,'Расшифровка отчёта'!B252,'Начисления и компенсации по тов'!D:D,"Выручка")</f>
        <v>0</v>
      </c>
      <c r="E252" s="63">
        <f>SUMIFS('Начисления и компенсации по тов'!N:N,'Начисления и компенсации по тов'!A:A,'Расшифровка отчёта'!B252,'Начисления и компенсации по тов'!C:C,"Продажи")</f>
        <v>0</v>
      </c>
      <c r="F252" s="63">
        <f>-(SUMIFS('Начисления и компенсации по тов'!N:N,'Начисления и компенсации по тов'!A:A,'Расшифровка отчёта'!B252,'Начисления и компенсации по тов'!C:C,"Возвраты"))</f>
        <v>0</v>
      </c>
      <c r="G252" s="10">
        <f>SUMIFS('Начисления и компенсации по тов'!H:H,'Начисления и компенсации по тов'!A:A,'Расшифровка отчёта'!B252,'Начисления и компенсации по тов'!D:D,"Возврат выручки")</f>
        <v>0</v>
      </c>
      <c r="H252" s="63">
        <f>-(SUMIFS('Начисления и компенсации по тов'!N:N,'Начисления и компенсации по тов'!A:A,'Расшифровка отчёта'!B252,'Начисления и компенсации по тов'!C:C,"Услуги доставки"))</f>
        <v>0</v>
      </c>
      <c r="I252" s="63">
        <f t="shared" si="21"/>
        <v>0</v>
      </c>
      <c r="J252" s="63">
        <f>-(SUMIFS('Начисления и компенсации по тов'!N:N,'Начисления и компенсации по тов'!A:A,'Расшифровка отчёта'!B252,'Начисления и компенсации по тов'!C:C,"Вознаграждение Ozon"))</f>
        <v>0</v>
      </c>
      <c r="K252" s="63">
        <f t="shared" si="22"/>
        <v>0</v>
      </c>
      <c r="L252" s="63">
        <f>-(SUMIFS('Начисления и компенсации по тов'!N:N,'Начисления и компенсации по тов'!A:A,'Расшифровка отчёта'!B252,'Начисления и компенсации по тов'!C:C,"Продвижение и реклама"))</f>
        <v>0</v>
      </c>
      <c r="M252" s="91">
        <f>IFERROR(INDEX(Реклама!B:B,MATCH('Расшифровка отчёта'!B252,Реклама!A:A,0)),0)</f>
        <v>0</v>
      </c>
      <c r="N252" s="91">
        <f>-(SUMIFS('Начисления и компенсации по тов'!N:N,'Начисления и компенсации по тов'!A:A,'Расшифровка отчёта'!B252,'Начисления и компенсации по тов'!C:C,"Услуги агентов"))</f>
        <v>0</v>
      </c>
      <c r="O252" s="68">
        <f t="shared" si="23"/>
        <v>0</v>
      </c>
      <c r="P252" s="18">
        <f t="shared" si="24"/>
        <v>0</v>
      </c>
      <c r="Q252" s="99">
        <f>IFERROR(INDEX(Себестоимость!B:B,MATCH('Расшифровка отчёта'!B252,Себестоимость!A:A,0)),0)</f>
        <v>0</v>
      </c>
      <c r="R252" s="99">
        <f t="shared" si="25"/>
        <v>0</v>
      </c>
      <c r="S252" s="95">
        <f t="shared" si="26"/>
        <v>0</v>
      </c>
      <c r="T252" s="95">
        <f t="shared" si="27"/>
        <v>0</v>
      </c>
    </row>
    <row r="253" spans="2:20" ht="15.75" customHeight="1" x14ac:dyDescent="0.3">
      <c r="B253" s="104" t="s">
        <v>275</v>
      </c>
      <c r="C253" s="90" t="s">
        <v>272</v>
      </c>
      <c r="D253" s="10">
        <f>SUMIFS('Начисления и компенсации по тов'!H:H,'Начисления и компенсации по тов'!A:A,'Расшифровка отчёта'!B253,'Начисления и компенсации по тов'!D:D,"Выручка")</f>
        <v>0</v>
      </c>
      <c r="E253" s="63">
        <f>SUMIFS('Начисления и компенсации по тов'!N:N,'Начисления и компенсации по тов'!A:A,'Расшифровка отчёта'!B253,'Начисления и компенсации по тов'!C:C,"Продажи")</f>
        <v>0</v>
      </c>
      <c r="F253" s="63">
        <f>-(SUMIFS('Начисления и компенсации по тов'!N:N,'Начисления и компенсации по тов'!A:A,'Расшифровка отчёта'!B253,'Начисления и компенсации по тов'!C:C,"Возвраты"))</f>
        <v>0</v>
      </c>
      <c r="G253" s="10">
        <f>SUMIFS('Начисления и компенсации по тов'!H:H,'Начисления и компенсации по тов'!A:A,'Расшифровка отчёта'!B253,'Начисления и компенсации по тов'!D:D,"Возврат выручки")</f>
        <v>0</v>
      </c>
      <c r="H253" s="63">
        <f>-(SUMIFS('Начисления и компенсации по тов'!N:N,'Начисления и компенсации по тов'!A:A,'Расшифровка отчёта'!B253,'Начисления и компенсации по тов'!C:C,"Услуги доставки"))</f>
        <v>0</v>
      </c>
      <c r="I253" s="63">
        <f t="shared" si="21"/>
        <v>0</v>
      </c>
      <c r="J253" s="63">
        <f>-(SUMIFS('Начисления и компенсации по тов'!N:N,'Начисления и компенсации по тов'!A:A,'Расшифровка отчёта'!B253,'Начисления и компенсации по тов'!C:C,"Вознаграждение Ozon"))</f>
        <v>0</v>
      </c>
      <c r="K253" s="63">
        <f t="shared" si="22"/>
        <v>0</v>
      </c>
      <c r="L253" s="63">
        <f>-(SUMIFS('Начисления и компенсации по тов'!N:N,'Начисления и компенсации по тов'!A:A,'Расшифровка отчёта'!B253,'Начисления и компенсации по тов'!C:C,"Продвижение и реклама"))</f>
        <v>0</v>
      </c>
      <c r="M253" s="91">
        <f>IFERROR(INDEX(Реклама!B:B,MATCH('Расшифровка отчёта'!B253,Реклама!A:A,0)),0)</f>
        <v>0</v>
      </c>
      <c r="N253" s="91">
        <f>-(SUMIFS('Начисления и компенсации по тов'!N:N,'Начисления и компенсации по тов'!A:A,'Расшифровка отчёта'!B253,'Начисления и компенсации по тов'!C:C,"Услуги агентов"))</f>
        <v>0</v>
      </c>
      <c r="O253" s="68">
        <f t="shared" si="23"/>
        <v>0</v>
      </c>
      <c r="P253" s="18">
        <f t="shared" si="24"/>
        <v>0</v>
      </c>
      <c r="Q253" s="99">
        <f>IFERROR(INDEX(Себестоимость!B:B,MATCH('Расшифровка отчёта'!B253,Себестоимость!A:A,0)),0)</f>
        <v>0</v>
      </c>
      <c r="R253" s="99">
        <f t="shared" si="25"/>
        <v>0</v>
      </c>
      <c r="S253" s="95">
        <f t="shared" si="26"/>
        <v>0</v>
      </c>
      <c r="T253" s="95">
        <f t="shared" si="27"/>
        <v>0</v>
      </c>
    </row>
    <row r="254" spans="2:20" ht="15.75" customHeight="1" x14ac:dyDescent="0.3">
      <c r="B254" s="45" t="s">
        <v>276</v>
      </c>
      <c r="C254" s="90" t="s">
        <v>60</v>
      </c>
      <c r="D254" s="10">
        <f>SUMIFS('Начисления и компенсации по тов'!H:H,'Начисления и компенсации по тов'!A:A,'Расшифровка отчёта'!B254,'Начисления и компенсации по тов'!D:D,"Выручка")</f>
        <v>0</v>
      </c>
      <c r="E254" s="63">
        <f>SUMIFS('Начисления и компенсации по тов'!N:N,'Начисления и компенсации по тов'!A:A,'Расшифровка отчёта'!B254,'Начисления и компенсации по тов'!C:C,"Продажи")</f>
        <v>0</v>
      </c>
      <c r="F254" s="63">
        <f>-(SUMIFS('Начисления и компенсации по тов'!N:N,'Начисления и компенсации по тов'!A:A,'Расшифровка отчёта'!B254,'Начисления и компенсации по тов'!C:C,"Возвраты"))</f>
        <v>0</v>
      </c>
      <c r="G254" s="10">
        <f>SUMIFS('Начисления и компенсации по тов'!H:H,'Начисления и компенсации по тов'!A:A,'Расшифровка отчёта'!B254,'Начисления и компенсации по тов'!D:D,"Возврат выручки")</f>
        <v>0</v>
      </c>
      <c r="H254" s="63">
        <f>-(SUMIFS('Начисления и компенсации по тов'!N:N,'Начисления и компенсации по тов'!A:A,'Расшифровка отчёта'!B254,'Начисления и компенсации по тов'!C:C,"Услуги доставки"))</f>
        <v>0</v>
      </c>
      <c r="I254" s="63">
        <f t="shared" si="21"/>
        <v>0</v>
      </c>
      <c r="J254" s="63">
        <f>-(SUMIFS('Начисления и компенсации по тов'!N:N,'Начисления и компенсации по тов'!A:A,'Расшифровка отчёта'!B254,'Начисления и компенсации по тов'!C:C,"Вознаграждение Ozon"))</f>
        <v>0</v>
      </c>
      <c r="K254" s="63">
        <f t="shared" si="22"/>
        <v>0</v>
      </c>
      <c r="L254" s="63">
        <f>-(SUMIFS('Начисления и компенсации по тов'!N:N,'Начисления и компенсации по тов'!A:A,'Расшифровка отчёта'!B254,'Начисления и компенсации по тов'!C:C,"Продвижение и реклама"))</f>
        <v>0</v>
      </c>
      <c r="M254" s="91">
        <f>IFERROR(INDEX(Реклама!B:B,MATCH('Расшифровка отчёта'!B254,Реклама!A:A,0)),0)</f>
        <v>0</v>
      </c>
      <c r="N254" s="91">
        <f>-(SUMIFS('Начисления и компенсации по тов'!N:N,'Начисления и компенсации по тов'!A:A,'Расшифровка отчёта'!B254,'Начисления и компенсации по тов'!C:C,"Услуги агентов"))</f>
        <v>0</v>
      </c>
      <c r="O254" s="68">
        <f t="shared" si="23"/>
        <v>0</v>
      </c>
      <c r="P254" s="18">
        <f t="shared" si="24"/>
        <v>0</v>
      </c>
      <c r="Q254" s="99">
        <f>IFERROR(INDEX(Себестоимость!B:B,MATCH('Расшифровка отчёта'!B254,Себестоимость!A:A,0)),0)</f>
        <v>0</v>
      </c>
      <c r="R254" s="99">
        <f t="shared" si="25"/>
        <v>0</v>
      </c>
      <c r="S254" s="95">
        <f t="shared" si="26"/>
        <v>0</v>
      </c>
      <c r="T254" s="95">
        <f t="shared" si="27"/>
        <v>0</v>
      </c>
    </row>
    <row r="255" spans="2:20" ht="15.75" customHeight="1" x14ac:dyDescent="0.3">
      <c r="B255" s="30" t="s">
        <v>277</v>
      </c>
      <c r="C255" s="90" t="s">
        <v>71</v>
      </c>
      <c r="D255" s="10">
        <f>SUMIFS('Начисления и компенсации по тов'!H:H,'Начисления и компенсации по тов'!A:A,'Расшифровка отчёта'!B255,'Начисления и компенсации по тов'!D:D,"Выручка")</f>
        <v>0</v>
      </c>
      <c r="E255" s="63">
        <f>SUMIFS('Начисления и компенсации по тов'!N:N,'Начисления и компенсации по тов'!A:A,'Расшифровка отчёта'!B255,'Начисления и компенсации по тов'!C:C,"Продажи")</f>
        <v>0</v>
      </c>
      <c r="F255" s="63">
        <f>-(SUMIFS('Начисления и компенсации по тов'!N:N,'Начисления и компенсации по тов'!A:A,'Расшифровка отчёта'!B255,'Начисления и компенсации по тов'!C:C,"Возвраты"))</f>
        <v>0</v>
      </c>
      <c r="G255" s="10">
        <f>SUMIFS('Начисления и компенсации по тов'!H:H,'Начисления и компенсации по тов'!A:A,'Расшифровка отчёта'!B255,'Начисления и компенсации по тов'!D:D,"Возврат выручки")</f>
        <v>0</v>
      </c>
      <c r="H255" s="63">
        <f>-(SUMIFS('Начисления и компенсации по тов'!N:N,'Начисления и компенсации по тов'!A:A,'Расшифровка отчёта'!B255,'Начисления и компенсации по тов'!C:C,"Услуги доставки"))</f>
        <v>0</v>
      </c>
      <c r="I255" s="63">
        <f t="shared" si="21"/>
        <v>0</v>
      </c>
      <c r="J255" s="63">
        <f>-(SUMIFS('Начисления и компенсации по тов'!N:N,'Начисления и компенсации по тов'!A:A,'Расшифровка отчёта'!B255,'Начисления и компенсации по тов'!C:C,"Вознаграждение Ozon"))</f>
        <v>0</v>
      </c>
      <c r="K255" s="63">
        <f t="shared" si="22"/>
        <v>0</v>
      </c>
      <c r="L255" s="63">
        <f>-(SUMIFS('Начисления и компенсации по тов'!N:N,'Начисления и компенсации по тов'!A:A,'Расшифровка отчёта'!B255,'Начисления и компенсации по тов'!C:C,"Продвижение и реклама"))</f>
        <v>0</v>
      </c>
      <c r="M255" s="91">
        <f>IFERROR(INDEX(Реклама!B:B,MATCH('Расшифровка отчёта'!B255,Реклама!A:A,0)),0)</f>
        <v>0</v>
      </c>
      <c r="N255" s="91">
        <f>-(SUMIFS('Начисления и компенсации по тов'!N:N,'Начисления и компенсации по тов'!A:A,'Расшифровка отчёта'!B255,'Начисления и компенсации по тов'!C:C,"Услуги агентов"))</f>
        <v>0</v>
      </c>
      <c r="O255" s="68">
        <f t="shared" si="23"/>
        <v>0</v>
      </c>
      <c r="P255" s="18">
        <f t="shared" si="24"/>
        <v>0</v>
      </c>
      <c r="Q255" s="99">
        <f>IFERROR(INDEX(Себестоимость!B:B,MATCH('Расшифровка отчёта'!B255,Себестоимость!A:A,0)),0)</f>
        <v>0</v>
      </c>
      <c r="R255" s="99">
        <f t="shared" si="25"/>
        <v>0</v>
      </c>
      <c r="S255" s="95">
        <f t="shared" si="26"/>
        <v>0</v>
      </c>
      <c r="T255" s="95">
        <f t="shared" si="27"/>
        <v>0</v>
      </c>
    </row>
    <row r="256" spans="2:20" ht="15.75" customHeight="1" x14ac:dyDescent="0.3">
      <c r="B256" s="30" t="s">
        <v>278</v>
      </c>
      <c r="C256" s="90" t="s">
        <v>71</v>
      </c>
      <c r="D256" s="10">
        <f>SUMIFS('Начисления и компенсации по тов'!H:H,'Начисления и компенсации по тов'!A:A,'Расшифровка отчёта'!B256,'Начисления и компенсации по тов'!D:D,"Выручка")</f>
        <v>0</v>
      </c>
      <c r="E256" s="63">
        <f>SUMIFS('Начисления и компенсации по тов'!N:N,'Начисления и компенсации по тов'!A:A,'Расшифровка отчёта'!B256,'Начисления и компенсации по тов'!C:C,"Продажи")</f>
        <v>0</v>
      </c>
      <c r="F256" s="63">
        <f>-(SUMIFS('Начисления и компенсации по тов'!N:N,'Начисления и компенсации по тов'!A:A,'Расшифровка отчёта'!B256,'Начисления и компенсации по тов'!C:C,"Возвраты"))</f>
        <v>0</v>
      </c>
      <c r="G256" s="10">
        <f>SUMIFS('Начисления и компенсации по тов'!H:H,'Начисления и компенсации по тов'!A:A,'Расшифровка отчёта'!B256,'Начисления и компенсации по тов'!D:D,"Возврат выручки")</f>
        <v>0</v>
      </c>
      <c r="H256" s="63">
        <f>-(SUMIFS('Начисления и компенсации по тов'!N:N,'Начисления и компенсации по тов'!A:A,'Расшифровка отчёта'!B256,'Начисления и компенсации по тов'!C:C,"Услуги доставки"))</f>
        <v>0</v>
      </c>
      <c r="I256" s="63">
        <f t="shared" si="21"/>
        <v>0</v>
      </c>
      <c r="J256" s="63">
        <f>-(SUMIFS('Начисления и компенсации по тов'!N:N,'Начисления и компенсации по тов'!A:A,'Расшифровка отчёта'!B256,'Начисления и компенсации по тов'!C:C,"Вознаграждение Ozon"))</f>
        <v>0</v>
      </c>
      <c r="K256" s="63">
        <f t="shared" si="22"/>
        <v>0</v>
      </c>
      <c r="L256" s="63">
        <f>-(SUMIFS('Начисления и компенсации по тов'!N:N,'Начисления и компенсации по тов'!A:A,'Расшифровка отчёта'!B256,'Начисления и компенсации по тов'!C:C,"Продвижение и реклама"))</f>
        <v>0</v>
      </c>
      <c r="M256" s="91">
        <f>IFERROR(INDEX(Реклама!B:B,MATCH('Расшифровка отчёта'!B256,Реклама!A:A,0)),0)</f>
        <v>0</v>
      </c>
      <c r="N256" s="91">
        <f>-(SUMIFS('Начисления и компенсации по тов'!N:N,'Начисления и компенсации по тов'!A:A,'Расшифровка отчёта'!B256,'Начисления и компенсации по тов'!C:C,"Услуги агентов"))</f>
        <v>0</v>
      </c>
      <c r="O256" s="68">
        <f t="shared" si="23"/>
        <v>0</v>
      </c>
      <c r="P256" s="18">
        <f t="shared" si="24"/>
        <v>0</v>
      </c>
      <c r="Q256" s="99">
        <f>IFERROR(INDEX(Себестоимость!B:B,MATCH('Расшифровка отчёта'!B256,Себестоимость!A:A,0)),0)</f>
        <v>0</v>
      </c>
      <c r="R256" s="99">
        <f t="shared" si="25"/>
        <v>0</v>
      </c>
      <c r="S256" s="95">
        <f t="shared" si="26"/>
        <v>0</v>
      </c>
      <c r="T256" s="95">
        <f t="shared" si="27"/>
        <v>0</v>
      </c>
    </row>
    <row r="257" spans="2:20" ht="15.75" customHeight="1" x14ac:dyDescent="0.3">
      <c r="B257" s="30" t="s">
        <v>279</v>
      </c>
      <c r="C257" s="90" t="s">
        <v>280</v>
      </c>
      <c r="D257" s="10">
        <f>SUMIFS('Начисления и компенсации по тов'!H:H,'Начисления и компенсации по тов'!A:A,'Расшифровка отчёта'!B257,'Начисления и компенсации по тов'!D:D,"Выручка")</f>
        <v>0</v>
      </c>
      <c r="E257" s="63">
        <f>SUMIFS('Начисления и компенсации по тов'!N:N,'Начисления и компенсации по тов'!A:A,'Расшифровка отчёта'!B257,'Начисления и компенсации по тов'!C:C,"Продажи")</f>
        <v>0</v>
      </c>
      <c r="F257" s="63">
        <f>-(SUMIFS('Начисления и компенсации по тов'!N:N,'Начисления и компенсации по тов'!A:A,'Расшифровка отчёта'!B257,'Начисления и компенсации по тов'!C:C,"Возвраты"))</f>
        <v>0</v>
      </c>
      <c r="G257" s="10">
        <f>SUMIFS('Начисления и компенсации по тов'!H:H,'Начисления и компенсации по тов'!A:A,'Расшифровка отчёта'!B257,'Начисления и компенсации по тов'!D:D,"Возврат выручки")</f>
        <v>0</v>
      </c>
      <c r="H257" s="63">
        <f>-(SUMIFS('Начисления и компенсации по тов'!N:N,'Начисления и компенсации по тов'!A:A,'Расшифровка отчёта'!B257,'Начисления и компенсации по тов'!C:C,"Услуги доставки"))</f>
        <v>0</v>
      </c>
      <c r="I257" s="63">
        <f t="shared" si="21"/>
        <v>0</v>
      </c>
      <c r="J257" s="63">
        <f>-(SUMIFS('Начисления и компенсации по тов'!N:N,'Начисления и компенсации по тов'!A:A,'Расшифровка отчёта'!B257,'Начисления и компенсации по тов'!C:C,"Вознаграждение Ozon"))</f>
        <v>0</v>
      </c>
      <c r="K257" s="63">
        <f t="shared" si="22"/>
        <v>0</v>
      </c>
      <c r="L257" s="63">
        <f>-(SUMIFS('Начисления и компенсации по тов'!N:N,'Начисления и компенсации по тов'!A:A,'Расшифровка отчёта'!B257,'Начисления и компенсации по тов'!C:C,"Продвижение и реклама"))</f>
        <v>0</v>
      </c>
      <c r="M257" s="91">
        <f>IFERROR(INDEX(Реклама!B:B,MATCH('Расшифровка отчёта'!B257,Реклама!A:A,0)),0)</f>
        <v>0</v>
      </c>
      <c r="N257" s="91">
        <f>-(SUMIFS('Начисления и компенсации по тов'!N:N,'Начисления и компенсации по тов'!A:A,'Расшифровка отчёта'!B257,'Начисления и компенсации по тов'!C:C,"Услуги агентов"))</f>
        <v>0</v>
      </c>
      <c r="O257" s="68">
        <f t="shared" si="23"/>
        <v>0</v>
      </c>
      <c r="P257" s="18">
        <f t="shared" si="24"/>
        <v>0</v>
      </c>
      <c r="Q257" s="99">
        <f>IFERROR(INDEX(Себестоимость!B:B,MATCH('Расшифровка отчёта'!B257,Себестоимость!A:A,0)),0)</f>
        <v>0</v>
      </c>
      <c r="R257" s="99">
        <f t="shared" si="25"/>
        <v>0</v>
      </c>
      <c r="S257" s="95">
        <f t="shared" si="26"/>
        <v>0</v>
      </c>
      <c r="T257" s="95">
        <f t="shared" si="27"/>
        <v>0</v>
      </c>
    </row>
    <row r="258" spans="2:20" ht="15.75" customHeight="1" x14ac:dyDescent="0.3">
      <c r="B258" s="30" t="s">
        <v>281</v>
      </c>
      <c r="C258" s="90" t="s">
        <v>78</v>
      </c>
      <c r="D258" s="10">
        <f>SUMIFS('Начисления и компенсации по тов'!H:H,'Начисления и компенсации по тов'!A:A,'Расшифровка отчёта'!B258,'Начисления и компенсации по тов'!D:D,"Выручка")</f>
        <v>0</v>
      </c>
      <c r="E258" s="63">
        <f>SUMIFS('Начисления и компенсации по тов'!N:N,'Начисления и компенсации по тов'!A:A,'Расшифровка отчёта'!B258,'Начисления и компенсации по тов'!C:C,"Продажи")</f>
        <v>0</v>
      </c>
      <c r="F258" s="63">
        <f>-(SUMIFS('Начисления и компенсации по тов'!N:N,'Начисления и компенсации по тов'!A:A,'Расшифровка отчёта'!B258,'Начисления и компенсации по тов'!C:C,"Возвраты"))</f>
        <v>0</v>
      </c>
      <c r="G258" s="10">
        <f>SUMIFS('Начисления и компенсации по тов'!H:H,'Начисления и компенсации по тов'!A:A,'Расшифровка отчёта'!B258,'Начисления и компенсации по тов'!D:D,"Возврат выручки")</f>
        <v>0</v>
      </c>
      <c r="H258" s="63">
        <f>-(SUMIFS('Начисления и компенсации по тов'!N:N,'Начисления и компенсации по тов'!A:A,'Расшифровка отчёта'!B258,'Начисления и компенсации по тов'!C:C,"Услуги доставки"))</f>
        <v>0</v>
      </c>
      <c r="I258" s="63">
        <f t="shared" si="21"/>
        <v>0</v>
      </c>
      <c r="J258" s="63">
        <f>-(SUMIFS('Начисления и компенсации по тов'!N:N,'Начисления и компенсации по тов'!A:A,'Расшифровка отчёта'!B258,'Начисления и компенсации по тов'!C:C,"Вознаграждение Ozon"))</f>
        <v>0</v>
      </c>
      <c r="K258" s="63">
        <f t="shared" si="22"/>
        <v>0</v>
      </c>
      <c r="L258" s="63">
        <f>-(SUMIFS('Начисления и компенсации по тов'!N:N,'Начисления и компенсации по тов'!A:A,'Расшифровка отчёта'!B258,'Начисления и компенсации по тов'!C:C,"Продвижение и реклама"))</f>
        <v>0</v>
      </c>
      <c r="M258" s="91">
        <f>IFERROR(INDEX(Реклама!B:B,MATCH('Расшифровка отчёта'!B258,Реклама!A:A,0)),0)</f>
        <v>0</v>
      </c>
      <c r="N258" s="91">
        <f>-(SUMIFS('Начисления и компенсации по тов'!N:N,'Начисления и компенсации по тов'!A:A,'Расшифровка отчёта'!B258,'Начисления и компенсации по тов'!C:C,"Услуги агентов"))</f>
        <v>0</v>
      </c>
      <c r="O258" s="68">
        <f t="shared" si="23"/>
        <v>0</v>
      </c>
      <c r="P258" s="18">
        <f t="shared" si="24"/>
        <v>0</v>
      </c>
      <c r="Q258" s="99">
        <f>IFERROR(INDEX(Себестоимость!B:B,MATCH('Расшифровка отчёта'!B258,Себестоимость!A:A,0)),0)</f>
        <v>0</v>
      </c>
      <c r="R258" s="99">
        <f t="shared" si="25"/>
        <v>0</v>
      </c>
      <c r="S258" s="95">
        <f t="shared" si="26"/>
        <v>0</v>
      </c>
      <c r="T258" s="95">
        <f t="shared" si="27"/>
        <v>0</v>
      </c>
    </row>
    <row r="259" spans="2:20" ht="15.75" customHeight="1" x14ac:dyDescent="0.3">
      <c r="B259" s="30" t="s">
        <v>282</v>
      </c>
      <c r="C259" s="90" t="s">
        <v>78</v>
      </c>
      <c r="D259" s="10">
        <f>SUMIFS('Начисления и компенсации по тов'!H:H,'Начисления и компенсации по тов'!A:A,'Расшифровка отчёта'!B259,'Начисления и компенсации по тов'!D:D,"Выручка")</f>
        <v>0</v>
      </c>
      <c r="E259" s="63">
        <f>SUMIFS('Начисления и компенсации по тов'!N:N,'Начисления и компенсации по тов'!A:A,'Расшифровка отчёта'!B259,'Начисления и компенсации по тов'!C:C,"Продажи")</f>
        <v>0</v>
      </c>
      <c r="F259" s="63">
        <f>-(SUMIFS('Начисления и компенсации по тов'!N:N,'Начисления и компенсации по тов'!A:A,'Расшифровка отчёта'!B259,'Начисления и компенсации по тов'!C:C,"Возвраты"))</f>
        <v>0</v>
      </c>
      <c r="G259" s="10">
        <f>SUMIFS('Начисления и компенсации по тов'!H:H,'Начисления и компенсации по тов'!A:A,'Расшифровка отчёта'!B259,'Начисления и компенсации по тов'!D:D,"Возврат выручки")</f>
        <v>0</v>
      </c>
      <c r="H259" s="63">
        <f>-(SUMIFS('Начисления и компенсации по тов'!N:N,'Начисления и компенсации по тов'!A:A,'Расшифровка отчёта'!B259,'Начисления и компенсации по тов'!C:C,"Услуги доставки"))</f>
        <v>0</v>
      </c>
      <c r="I259" s="63">
        <f t="shared" si="21"/>
        <v>0</v>
      </c>
      <c r="J259" s="63">
        <f>-(SUMIFS('Начисления и компенсации по тов'!N:N,'Начисления и компенсации по тов'!A:A,'Расшифровка отчёта'!B259,'Начисления и компенсации по тов'!C:C,"Вознаграждение Ozon"))</f>
        <v>0</v>
      </c>
      <c r="K259" s="63">
        <f t="shared" si="22"/>
        <v>0</v>
      </c>
      <c r="L259" s="63">
        <f>-(SUMIFS('Начисления и компенсации по тов'!N:N,'Начисления и компенсации по тов'!A:A,'Расшифровка отчёта'!B259,'Начисления и компенсации по тов'!C:C,"Продвижение и реклама"))</f>
        <v>0</v>
      </c>
      <c r="M259" s="91">
        <f>IFERROR(INDEX(Реклама!B:B,MATCH('Расшифровка отчёта'!B259,Реклама!A:A,0)),0)</f>
        <v>0</v>
      </c>
      <c r="N259" s="91">
        <f>-(SUMIFS('Начисления и компенсации по тов'!N:N,'Начисления и компенсации по тов'!A:A,'Расшифровка отчёта'!B259,'Начисления и компенсации по тов'!C:C,"Услуги агентов"))</f>
        <v>0</v>
      </c>
      <c r="O259" s="68">
        <f t="shared" si="23"/>
        <v>0</v>
      </c>
      <c r="P259" s="18">
        <f t="shared" si="24"/>
        <v>0</v>
      </c>
      <c r="Q259" s="99">
        <f>IFERROR(INDEX(Себестоимость!B:B,MATCH('Расшифровка отчёта'!B259,Себестоимость!A:A,0)),0)</f>
        <v>0</v>
      </c>
      <c r="R259" s="99">
        <f t="shared" si="25"/>
        <v>0</v>
      </c>
      <c r="S259" s="95">
        <f t="shared" si="26"/>
        <v>0</v>
      </c>
      <c r="T259" s="95">
        <f t="shared" si="27"/>
        <v>0</v>
      </c>
    </row>
    <row r="260" spans="2:20" ht="15.75" customHeight="1" x14ac:dyDescent="0.3">
      <c r="B260" s="30" t="s">
        <v>283</v>
      </c>
      <c r="C260" s="90" t="s">
        <v>78</v>
      </c>
      <c r="D260" s="10">
        <f>SUMIFS('Начисления и компенсации по тов'!H:H,'Начисления и компенсации по тов'!A:A,'Расшифровка отчёта'!B260,'Начисления и компенсации по тов'!D:D,"Выручка")</f>
        <v>0</v>
      </c>
      <c r="E260" s="63">
        <f>SUMIFS('Начисления и компенсации по тов'!N:N,'Начисления и компенсации по тов'!A:A,'Расшифровка отчёта'!B260,'Начисления и компенсации по тов'!C:C,"Продажи")</f>
        <v>0</v>
      </c>
      <c r="F260" s="63">
        <f>-(SUMIFS('Начисления и компенсации по тов'!N:N,'Начисления и компенсации по тов'!A:A,'Расшифровка отчёта'!B260,'Начисления и компенсации по тов'!C:C,"Возвраты"))</f>
        <v>0</v>
      </c>
      <c r="G260" s="10">
        <f>SUMIFS('Начисления и компенсации по тов'!H:H,'Начисления и компенсации по тов'!A:A,'Расшифровка отчёта'!B260,'Начисления и компенсации по тов'!D:D,"Возврат выручки")</f>
        <v>0</v>
      </c>
      <c r="H260" s="63">
        <f>-(SUMIFS('Начисления и компенсации по тов'!N:N,'Начисления и компенсации по тов'!A:A,'Расшифровка отчёта'!B260,'Начисления и компенсации по тов'!C:C,"Услуги доставки"))</f>
        <v>0</v>
      </c>
      <c r="I260" s="63">
        <f t="shared" ref="I260:I323" si="28">IFERROR(H260/D260,0)</f>
        <v>0</v>
      </c>
      <c r="J260" s="63">
        <f>-(SUMIFS('Начисления и компенсации по тов'!N:N,'Начисления и компенсации по тов'!A:A,'Расшифровка отчёта'!B260,'Начисления и компенсации по тов'!C:C,"Вознаграждение Ozon"))</f>
        <v>0</v>
      </c>
      <c r="K260" s="63">
        <f t="shared" ref="K260:K323" si="29">IFERROR(J260/D260,0)</f>
        <v>0</v>
      </c>
      <c r="L260" s="63">
        <f>-(SUMIFS('Начисления и компенсации по тов'!N:N,'Начисления и компенсации по тов'!A:A,'Расшифровка отчёта'!B260,'Начисления и компенсации по тов'!C:C,"Продвижение и реклама"))</f>
        <v>0</v>
      </c>
      <c r="M260" s="91">
        <f>IFERROR(INDEX(Реклама!B:B,MATCH('Расшифровка отчёта'!B260,Реклама!A:A,0)),0)</f>
        <v>0</v>
      </c>
      <c r="N260" s="91">
        <f>-(SUMIFS('Начисления и компенсации по тов'!N:N,'Начисления и компенсации по тов'!A:A,'Расшифровка отчёта'!B260,'Начисления и компенсации по тов'!C:C,"Услуги агентов"))</f>
        <v>0</v>
      </c>
      <c r="O260" s="68">
        <f t="shared" ref="O260:O323" si="30">E260-F260</f>
        <v>0</v>
      </c>
      <c r="P260" s="18">
        <f t="shared" ref="P260:P323" si="31">D260-G260</f>
        <v>0</v>
      </c>
      <c r="Q260" s="99">
        <f>IFERROR(INDEX(Себестоимость!B:B,MATCH('Расшифровка отчёта'!B260,Себестоимость!A:A,0)),0)</f>
        <v>0</v>
      </c>
      <c r="R260" s="99">
        <f t="shared" ref="R260:R323" si="32">P260*Q260</f>
        <v>0</v>
      </c>
      <c r="S260" s="95">
        <f t="shared" ref="S260:S323" si="33">O260*0.055</f>
        <v>0</v>
      </c>
      <c r="T260" s="95">
        <f t="shared" ref="T260:T323" si="34">O260-H260-J260-L260-M260-N260-S260-R260</f>
        <v>0</v>
      </c>
    </row>
    <row r="261" spans="2:20" ht="15.75" customHeight="1" x14ac:dyDescent="0.3">
      <c r="B261" s="102" t="s">
        <v>99</v>
      </c>
      <c r="C261" s="90" t="s">
        <v>78</v>
      </c>
      <c r="D261" s="10">
        <f>SUMIFS('Начисления и компенсации по тов'!H:H,'Начисления и компенсации по тов'!A:A,'Расшифровка отчёта'!B261,'Начисления и компенсации по тов'!D:D,"Выручка")</f>
        <v>0</v>
      </c>
      <c r="E261" s="63">
        <f>SUMIFS('Начисления и компенсации по тов'!N:N,'Начисления и компенсации по тов'!A:A,'Расшифровка отчёта'!B79,'Начисления и компенсации по тов'!C:C,"Продажи")</f>
        <v>0</v>
      </c>
      <c r="F261" s="63">
        <f>-(SUMIFS('Начисления и компенсации по тов'!N:N,'Начисления и компенсации по тов'!A:A,'Расшифровка отчёта'!B79,'Начисления и компенсации по тов'!C:C,"Возвраты"))</f>
        <v>0</v>
      </c>
      <c r="G261" s="10">
        <f>SUMIFS('Начисления и компенсации по тов'!H:H,'Начисления и компенсации по тов'!A:A,'Расшифровка отчёта'!B261,'Начисления и компенсации по тов'!D:D,"Возврат выручки")</f>
        <v>0</v>
      </c>
      <c r="H261" s="63">
        <f>-(SUMIFS('Начисления и компенсации по тов'!N:N,'Начисления и компенсации по тов'!A:A,'Расшифровка отчёта'!B79,'Начисления и компенсации по тов'!C:C,"Услуги доставки"))</f>
        <v>0</v>
      </c>
      <c r="I261" s="63">
        <f t="shared" si="28"/>
        <v>0</v>
      </c>
      <c r="J261" s="63">
        <f>-(SUMIFS('Начисления и компенсации по тов'!N:N,'Начисления и компенсации по тов'!A:A,'Расшифровка отчёта'!B79,'Начисления и компенсации по тов'!C:C,"Вознаграждение Ozon"))</f>
        <v>0</v>
      </c>
      <c r="K261" s="63">
        <f t="shared" si="29"/>
        <v>0</v>
      </c>
      <c r="L261" s="63">
        <f>-(SUMIFS('Начисления и компенсации по тов'!N:N,'Начисления и компенсации по тов'!A:A,'Расшифровка отчёта'!B79,'Начисления и компенсации по тов'!C:C,"Продвижение и реклама"))</f>
        <v>0</v>
      </c>
      <c r="M261" s="91">
        <f>IFERROR(INDEX(Реклама!B:B,MATCH('Расшифровка отчёта'!B261,Реклама!A:A,0)),0)</f>
        <v>0</v>
      </c>
      <c r="N261" s="91">
        <f>-(SUMIFS('Начисления и компенсации по тов'!N:N,'Начисления и компенсации по тов'!A:A,'Расшифровка отчёта'!B79,'Начисления и компенсации по тов'!C:C,"Услуги агентов"))</f>
        <v>0</v>
      </c>
      <c r="O261" s="68">
        <f t="shared" si="30"/>
        <v>0</v>
      </c>
      <c r="P261" s="18">
        <f t="shared" si="31"/>
        <v>0</v>
      </c>
      <c r="Q261" s="99">
        <f>IFERROR(INDEX(Себестоимость!B:B,MATCH('Расшифровка отчёта'!B79,Себестоимость!A:A,0)),0)</f>
        <v>0</v>
      </c>
      <c r="R261" s="99">
        <f t="shared" si="32"/>
        <v>0</v>
      </c>
      <c r="S261" s="95">
        <f t="shared" si="33"/>
        <v>0</v>
      </c>
      <c r="T261" s="95">
        <f t="shared" si="34"/>
        <v>0</v>
      </c>
    </row>
    <row r="262" spans="2:20" ht="15.75" customHeight="1" x14ac:dyDescent="0.3">
      <c r="B262" s="30" t="s">
        <v>285</v>
      </c>
      <c r="C262" s="90" t="s">
        <v>78</v>
      </c>
      <c r="D262" s="10">
        <f>SUMIFS('Начисления и компенсации по тов'!H:H,'Начисления и компенсации по тов'!A:A,'Расшифровка отчёта'!B262,'Начисления и компенсации по тов'!D:D,"Выручка")</f>
        <v>0</v>
      </c>
      <c r="E262" s="63">
        <f>SUMIFS('Начисления и компенсации по тов'!N:N,'Начисления и компенсации по тов'!A:A,'Расшифровка отчёта'!B262,'Начисления и компенсации по тов'!C:C,"Продажи")</f>
        <v>0</v>
      </c>
      <c r="F262" s="63">
        <f>-(SUMIFS('Начисления и компенсации по тов'!N:N,'Начисления и компенсации по тов'!A:A,'Расшифровка отчёта'!B262,'Начисления и компенсации по тов'!C:C,"Возвраты"))</f>
        <v>0</v>
      </c>
      <c r="G262" s="10">
        <f>SUMIFS('Начисления и компенсации по тов'!H:H,'Начисления и компенсации по тов'!A:A,'Расшифровка отчёта'!B262,'Начисления и компенсации по тов'!D:D,"Возврат выручки")</f>
        <v>0</v>
      </c>
      <c r="H262" s="63">
        <f>-(SUMIFS('Начисления и компенсации по тов'!N:N,'Начисления и компенсации по тов'!A:A,'Расшифровка отчёта'!B262,'Начисления и компенсации по тов'!C:C,"Услуги доставки"))</f>
        <v>0</v>
      </c>
      <c r="I262" s="63">
        <f t="shared" si="28"/>
        <v>0</v>
      </c>
      <c r="J262" s="63">
        <f>-(SUMIFS('Начисления и компенсации по тов'!N:N,'Начисления и компенсации по тов'!A:A,'Расшифровка отчёта'!B262,'Начисления и компенсации по тов'!C:C,"Вознаграждение Ozon"))</f>
        <v>0</v>
      </c>
      <c r="K262" s="63">
        <f t="shared" si="29"/>
        <v>0</v>
      </c>
      <c r="L262" s="63">
        <f>-(SUMIFS('Начисления и компенсации по тов'!N:N,'Начисления и компенсации по тов'!A:A,'Расшифровка отчёта'!B262,'Начисления и компенсации по тов'!C:C,"Продвижение и реклама"))</f>
        <v>0</v>
      </c>
      <c r="M262" s="91">
        <f>IFERROR(INDEX(Реклама!B:B,MATCH('Расшифровка отчёта'!B262,Реклама!A:A,0)),0)</f>
        <v>0</v>
      </c>
      <c r="N262" s="91">
        <f>-(SUMIFS('Начисления и компенсации по тов'!N:N,'Начисления и компенсации по тов'!A:A,'Расшифровка отчёта'!B262,'Начисления и компенсации по тов'!C:C,"Услуги агентов"))</f>
        <v>0</v>
      </c>
      <c r="O262" s="68">
        <f t="shared" si="30"/>
        <v>0</v>
      </c>
      <c r="P262" s="18">
        <f t="shared" si="31"/>
        <v>0</v>
      </c>
      <c r="Q262" s="99">
        <f>IFERROR(INDEX(Себестоимость!B:B,MATCH('Расшифровка отчёта'!B262,Себестоимость!A:A,0)),0)</f>
        <v>0</v>
      </c>
      <c r="R262" s="99">
        <f t="shared" si="32"/>
        <v>0</v>
      </c>
      <c r="S262" s="95">
        <f t="shared" si="33"/>
        <v>0</v>
      </c>
      <c r="T262" s="95">
        <f t="shared" si="34"/>
        <v>0</v>
      </c>
    </row>
    <row r="263" spans="2:20" ht="15.75" customHeight="1" x14ac:dyDescent="0.3">
      <c r="B263" s="30" t="s">
        <v>286</v>
      </c>
      <c r="C263" s="90" t="s">
        <v>78</v>
      </c>
      <c r="D263" s="10">
        <f>SUMIFS('Начисления и компенсации по тов'!H:H,'Начисления и компенсации по тов'!A:A,'Расшифровка отчёта'!B263,'Начисления и компенсации по тов'!D:D,"Выручка")</f>
        <v>0</v>
      </c>
      <c r="E263" s="63">
        <f>SUMIFS('Начисления и компенсации по тов'!N:N,'Начисления и компенсации по тов'!A:A,'Расшифровка отчёта'!B263,'Начисления и компенсации по тов'!C:C,"Продажи")</f>
        <v>0</v>
      </c>
      <c r="F263" s="63">
        <f>-(SUMIFS('Начисления и компенсации по тов'!N:N,'Начисления и компенсации по тов'!A:A,'Расшифровка отчёта'!B263,'Начисления и компенсации по тов'!C:C,"Возвраты"))</f>
        <v>0</v>
      </c>
      <c r="G263" s="10">
        <f>SUMIFS('Начисления и компенсации по тов'!H:H,'Начисления и компенсации по тов'!A:A,'Расшифровка отчёта'!B263,'Начисления и компенсации по тов'!D:D,"Возврат выручки")</f>
        <v>0</v>
      </c>
      <c r="H263" s="63">
        <f>-(SUMIFS('Начисления и компенсации по тов'!N:N,'Начисления и компенсации по тов'!A:A,'Расшифровка отчёта'!B263,'Начисления и компенсации по тов'!C:C,"Услуги доставки"))</f>
        <v>0</v>
      </c>
      <c r="I263" s="63">
        <f t="shared" si="28"/>
        <v>0</v>
      </c>
      <c r="J263" s="63">
        <f>-(SUMIFS('Начисления и компенсации по тов'!N:N,'Начисления и компенсации по тов'!A:A,'Расшифровка отчёта'!B263,'Начисления и компенсации по тов'!C:C,"Вознаграждение Ozon"))</f>
        <v>0</v>
      </c>
      <c r="K263" s="63">
        <f t="shared" si="29"/>
        <v>0</v>
      </c>
      <c r="L263" s="63">
        <f>-(SUMIFS('Начисления и компенсации по тов'!N:N,'Начисления и компенсации по тов'!A:A,'Расшифровка отчёта'!B263,'Начисления и компенсации по тов'!C:C,"Продвижение и реклама"))</f>
        <v>0</v>
      </c>
      <c r="M263" s="91">
        <f>IFERROR(INDEX(Реклама!B:B,MATCH('Расшифровка отчёта'!B263,Реклама!A:A,0)),0)</f>
        <v>0</v>
      </c>
      <c r="N263" s="91">
        <f>-(SUMIFS('Начисления и компенсации по тов'!N:N,'Начисления и компенсации по тов'!A:A,'Расшифровка отчёта'!B263,'Начисления и компенсации по тов'!C:C,"Услуги агентов"))</f>
        <v>0</v>
      </c>
      <c r="O263" s="68">
        <f t="shared" si="30"/>
        <v>0</v>
      </c>
      <c r="P263" s="18">
        <f t="shared" si="31"/>
        <v>0</v>
      </c>
      <c r="Q263" s="99">
        <f>IFERROR(INDEX(Себестоимость!B:B,MATCH('Расшифровка отчёта'!B263,Себестоимость!A:A,0)),0)</f>
        <v>0</v>
      </c>
      <c r="R263" s="99">
        <f t="shared" si="32"/>
        <v>0</v>
      </c>
      <c r="S263" s="95">
        <f t="shared" si="33"/>
        <v>0</v>
      </c>
      <c r="T263" s="95">
        <f t="shared" si="34"/>
        <v>0</v>
      </c>
    </row>
    <row r="264" spans="2:20" ht="15.75" customHeight="1" x14ac:dyDescent="0.3">
      <c r="B264" s="30" t="s">
        <v>287</v>
      </c>
      <c r="C264" s="90" t="s">
        <v>78</v>
      </c>
      <c r="D264" s="10">
        <f>SUMIFS('Начисления и компенсации по тов'!H:H,'Начисления и компенсации по тов'!A:A,'Расшифровка отчёта'!B264,'Начисления и компенсации по тов'!D:D,"Выручка")</f>
        <v>0</v>
      </c>
      <c r="E264" s="63">
        <f>SUMIFS('Начисления и компенсации по тов'!N:N,'Начисления и компенсации по тов'!A:A,'Расшифровка отчёта'!B264,'Начисления и компенсации по тов'!C:C,"Продажи")</f>
        <v>0</v>
      </c>
      <c r="F264" s="63">
        <f>-(SUMIFS('Начисления и компенсации по тов'!N:N,'Начисления и компенсации по тов'!A:A,'Расшифровка отчёта'!B264,'Начисления и компенсации по тов'!C:C,"Возвраты"))</f>
        <v>0</v>
      </c>
      <c r="G264" s="10">
        <f>SUMIFS('Начисления и компенсации по тов'!H:H,'Начисления и компенсации по тов'!A:A,'Расшифровка отчёта'!B264,'Начисления и компенсации по тов'!D:D,"Возврат выручки")</f>
        <v>0</v>
      </c>
      <c r="H264" s="63">
        <f>-(SUMIFS('Начисления и компенсации по тов'!N:N,'Начисления и компенсации по тов'!A:A,'Расшифровка отчёта'!B264,'Начисления и компенсации по тов'!C:C,"Услуги доставки"))</f>
        <v>0</v>
      </c>
      <c r="I264" s="63">
        <f t="shared" si="28"/>
        <v>0</v>
      </c>
      <c r="J264" s="63">
        <f>-(SUMIFS('Начисления и компенсации по тов'!N:N,'Начисления и компенсации по тов'!A:A,'Расшифровка отчёта'!B264,'Начисления и компенсации по тов'!C:C,"Вознаграждение Ozon"))</f>
        <v>0</v>
      </c>
      <c r="K264" s="63">
        <f t="shared" si="29"/>
        <v>0</v>
      </c>
      <c r="L264" s="63">
        <f>-(SUMIFS('Начисления и компенсации по тов'!N:N,'Начисления и компенсации по тов'!A:A,'Расшифровка отчёта'!B264,'Начисления и компенсации по тов'!C:C,"Продвижение и реклама"))</f>
        <v>0</v>
      </c>
      <c r="M264" s="91">
        <f>IFERROR(INDEX(Реклама!B:B,MATCH('Расшифровка отчёта'!B264,Реклама!A:A,0)),0)</f>
        <v>0</v>
      </c>
      <c r="N264" s="91">
        <f>-(SUMIFS('Начисления и компенсации по тов'!N:N,'Начисления и компенсации по тов'!A:A,'Расшифровка отчёта'!B264,'Начисления и компенсации по тов'!C:C,"Услуги агентов"))</f>
        <v>0</v>
      </c>
      <c r="O264" s="68">
        <f t="shared" si="30"/>
        <v>0</v>
      </c>
      <c r="P264" s="18">
        <f t="shared" si="31"/>
        <v>0</v>
      </c>
      <c r="Q264" s="99">
        <f>IFERROR(INDEX(Себестоимость!B:B,MATCH('Расшифровка отчёта'!B264,Себестоимость!A:A,0)),0)</f>
        <v>0</v>
      </c>
      <c r="R264" s="99">
        <f t="shared" si="32"/>
        <v>0</v>
      </c>
      <c r="S264" s="95">
        <f t="shared" si="33"/>
        <v>0</v>
      </c>
      <c r="T264" s="95">
        <f t="shared" si="34"/>
        <v>0</v>
      </c>
    </row>
    <row r="265" spans="2:20" ht="15.75" customHeight="1" x14ac:dyDescent="0.3">
      <c r="B265" s="30" t="s">
        <v>288</v>
      </c>
      <c r="C265" s="90" t="s">
        <v>78</v>
      </c>
      <c r="D265" s="10">
        <f>SUMIFS('Начисления и компенсации по тов'!H:H,'Начисления и компенсации по тов'!A:A,'Расшифровка отчёта'!B265,'Начисления и компенсации по тов'!D:D,"Выручка")</f>
        <v>0</v>
      </c>
      <c r="E265" s="63">
        <f>SUMIFS('Начисления и компенсации по тов'!N:N,'Начисления и компенсации по тов'!A:A,'Расшифровка отчёта'!B265,'Начисления и компенсации по тов'!C:C,"Продажи")</f>
        <v>0</v>
      </c>
      <c r="F265" s="63">
        <f>-(SUMIFS('Начисления и компенсации по тов'!N:N,'Начисления и компенсации по тов'!A:A,'Расшифровка отчёта'!B265,'Начисления и компенсации по тов'!C:C,"Возвраты"))</f>
        <v>0</v>
      </c>
      <c r="G265" s="10">
        <f>SUMIFS('Начисления и компенсации по тов'!H:H,'Начисления и компенсации по тов'!A:A,'Расшифровка отчёта'!B265,'Начисления и компенсации по тов'!D:D,"Возврат выручки")</f>
        <v>0</v>
      </c>
      <c r="H265" s="63">
        <f>-(SUMIFS('Начисления и компенсации по тов'!N:N,'Начисления и компенсации по тов'!A:A,'Расшифровка отчёта'!B265,'Начисления и компенсации по тов'!C:C,"Услуги доставки"))</f>
        <v>0</v>
      </c>
      <c r="I265" s="63">
        <f t="shared" si="28"/>
        <v>0</v>
      </c>
      <c r="J265" s="63">
        <f>-(SUMIFS('Начисления и компенсации по тов'!N:N,'Начисления и компенсации по тов'!A:A,'Расшифровка отчёта'!B265,'Начисления и компенсации по тов'!C:C,"Вознаграждение Ozon"))</f>
        <v>0</v>
      </c>
      <c r="K265" s="63">
        <f t="shared" si="29"/>
        <v>0</v>
      </c>
      <c r="L265" s="63">
        <f>-(SUMIFS('Начисления и компенсации по тов'!N:N,'Начисления и компенсации по тов'!A:A,'Расшифровка отчёта'!B265,'Начисления и компенсации по тов'!C:C,"Продвижение и реклама"))</f>
        <v>0</v>
      </c>
      <c r="M265" s="91">
        <f>IFERROR(INDEX(Реклама!B:B,MATCH('Расшифровка отчёта'!B265,Реклама!A:A,0)),0)</f>
        <v>0</v>
      </c>
      <c r="N265" s="91">
        <f>-(SUMIFS('Начисления и компенсации по тов'!N:N,'Начисления и компенсации по тов'!A:A,'Расшифровка отчёта'!B265,'Начисления и компенсации по тов'!C:C,"Услуги агентов"))</f>
        <v>0</v>
      </c>
      <c r="O265" s="68">
        <f t="shared" si="30"/>
        <v>0</v>
      </c>
      <c r="P265" s="18">
        <f t="shared" si="31"/>
        <v>0</v>
      </c>
      <c r="Q265" s="99">
        <f>IFERROR(INDEX(Себестоимость!B:B,MATCH('Расшифровка отчёта'!B265,Себестоимость!A:A,0)),0)</f>
        <v>0</v>
      </c>
      <c r="R265" s="99">
        <f t="shared" si="32"/>
        <v>0</v>
      </c>
      <c r="S265" s="95">
        <f t="shared" si="33"/>
        <v>0</v>
      </c>
      <c r="T265" s="95">
        <f t="shared" si="34"/>
        <v>0</v>
      </c>
    </row>
    <row r="266" spans="2:20" ht="15.75" customHeight="1" x14ac:dyDescent="0.3">
      <c r="B266" s="30" t="s">
        <v>289</v>
      </c>
      <c r="C266" s="90" t="s">
        <v>136</v>
      </c>
      <c r="D266" s="10">
        <f>SUMIFS('Начисления и компенсации по тов'!H:H,'Начисления и компенсации по тов'!A:A,'Расшифровка отчёта'!B266,'Начисления и компенсации по тов'!D:D,"Выручка")</f>
        <v>0</v>
      </c>
      <c r="E266" s="63">
        <f>SUMIFS('Начисления и компенсации по тов'!N:N,'Начисления и компенсации по тов'!A:A,'Расшифровка отчёта'!B266,'Начисления и компенсации по тов'!C:C,"Продажи")</f>
        <v>0</v>
      </c>
      <c r="F266" s="63">
        <f>-(SUMIFS('Начисления и компенсации по тов'!N:N,'Начисления и компенсации по тов'!A:A,'Расшифровка отчёта'!B266,'Начисления и компенсации по тов'!C:C,"Возвраты"))</f>
        <v>0</v>
      </c>
      <c r="G266" s="10">
        <f>SUMIFS('Начисления и компенсации по тов'!H:H,'Начисления и компенсации по тов'!A:A,'Расшифровка отчёта'!B266,'Начисления и компенсации по тов'!D:D,"Возврат выручки")</f>
        <v>0</v>
      </c>
      <c r="H266" s="63">
        <f>-(SUMIFS('Начисления и компенсации по тов'!N:N,'Начисления и компенсации по тов'!A:A,'Расшифровка отчёта'!B266,'Начисления и компенсации по тов'!C:C,"Услуги доставки"))</f>
        <v>0</v>
      </c>
      <c r="I266" s="63">
        <f t="shared" si="28"/>
        <v>0</v>
      </c>
      <c r="J266" s="63">
        <f>-(SUMIFS('Начисления и компенсации по тов'!N:N,'Начисления и компенсации по тов'!A:A,'Расшифровка отчёта'!B266,'Начисления и компенсации по тов'!C:C,"Вознаграждение Ozon"))</f>
        <v>0</v>
      </c>
      <c r="K266" s="63">
        <f t="shared" si="29"/>
        <v>0</v>
      </c>
      <c r="L266" s="63">
        <f>-(SUMIFS('Начисления и компенсации по тов'!N:N,'Начисления и компенсации по тов'!A:A,'Расшифровка отчёта'!B266,'Начисления и компенсации по тов'!C:C,"Продвижение и реклама"))</f>
        <v>0</v>
      </c>
      <c r="M266" s="91">
        <f>IFERROR(INDEX(Реклама!B:B,MATCH('Расшифровка отчёта'!B266,Реклама!A:A,0)),0)</f>
        <v>0</v>
      </c>
      <c r="N266" s="91">
        <f>-(SUMIFS('Начисления и компенсации по тов'!N:N,'Начисления и компенсации по тов'!A:A,'Расшифровка отчёта'!B266,'Начисления и компенсации по тов'!C:C,"Услуги агентов"))</f>
        <v>0</v>
      </c>
      <c r="O266" s="68">
        <f t="shared" si="30"/>
        <v>0</v>
      </c>
      <c r="P266" s="18">
        <f t="shared" si="31"/>
        <v>0</v>
      </c>
      <c r="Q266" s="99">
        <f>IFERROR(INDEX(Себестоимость!B:B,MATCH('Расшифровка отчёта'!B266,Себестоимость!A:A,0)),0)</f>
        <v>0</v>
      </c>
      <c r="R266" s="99">
        <f t="shared" si="32"/>
        <v>0</v>
      </c>
      <c r="S266" s="95">
        <f t="shared" si="33"/>
        <v>0</v>
      </c>
      <c r="T266" s="95">
        <f t="shared" si="34"/>
        <v>0</v>
      </c>
    </row>
    <row r="267" spans="2:20" ht="15.75" customHeight="1" x14ac:dyDescent="0.3">
      <c r="B267" s="30" t="s">
        <v>290</v>
      </c>
      <c r="C267" s="90" t="s">
        <v>136</v>
      </c>
      <c r="D267" s="10">
        <f>SUMIFS('Начисления и компенсации по тов'!H:H,'Начисления и компенсации по тов'!A:A,'Расшифровка отчёта'!B267,'Начисления и компенсации по тов'!D:D,"Выручка")</f>
        <v>0</v>
      </c>
      <c r="E267" s="63">
        <f>SUMIFS('Начисления и компенсации по тов'!N:N,'Начисления и компенсации по тов'!A:A,'Расшифровка отчёта'!B267,'Начисления и компенсации по тов'!C:C,"Продажи")</f>
        <v>0</v>
      </c>
      <c r="F267" s="63">
        <f>-(SUMIFS('Начисления и компенсации по тов'!N:N,'Начисления и компенсации по тов'!A:A,'Расшифровка отчёта'!B267,'Начисления и компенсации по тов'!C:C,"Возвраты"))</f>
        <v>0</v>
      </c>
      <c r="G267" s="10">
        <f>SUMIFS('Начисления и компенсации по тов'!H:H,'Начисления и компенсации по тов'!A:A,'Расшифровка отчёта'!B267,'Начисления и компенсации по тов'!D:D,"Возврат выручки")</f>
        <v>0</v>
      </c>
      <c r="H267" s="63">
        <f>-(SUMIFS('Начисления и компенсации по тов'!N:N,'Начисления и компенсации по тов'!A:A,'Расшифровка отчёта'!B267,'Начисления и компенсации по тов'!C:C,"Услуги доставки"))</f>
        <v>0</v>
      </c>
      <c r="I267" s="63">
        <f t="shared" si="28"/>
        <v>0</v>
      </c>
      <c r="J267" s="63">
        <f>-(SUMIFS('Начисления и компенсации по тов'!N:N,'Начисления и компенсации по тов'!A:A,'Расшифровка отчёта'!B267,'Начисления и компенсации по тов'!C:C,"Вознаграждение Ozon"))</f>
        <v>0</v>
      </c>
      <c r="K267" s="63">
        <f t="shared" si="29"/>
        <v>0</v>
      </c>
      <c r="L267" s="63">
        <f>-(SUMIFS('Начисления и компенсации по тов'!N:N,'Начисления и компенсации по тов'!A:A,'Расшифровка отчёта'!B267,'Начисления и компенсации по тов'!C:C,"Продвижение и реклама"))</f>
        <v>0</v>
      </c>
      <c r="M267" s="91">
        <f>IFERROR(INDEX(Реклама!B:B,MATCH('Расшифровка отчёта'!B267,Реклама!A:A,0)),0)</f>
        <v>0</v>
      </c>
      <c r="N267" s="91">
        <f>-(SUMIFS('Начисления и компенсации по тов'!N:N,'Начисления и компенсации по тов'!A:A,'Расшифровка отчёта'!B267,'Начисления и компенсации по тов'!C:C,"Услуги агентов"))</f>
        <v>0</v>
      </c>
      <c r="O267" s="68">
        <f t="shared" si="30"/>
        <v>0</v>
      </c>
      <c r="P267" s="18">
        <f t="shared" si="31"/>
        <v>0</v>
      </c>
      <c r="Q267" s="99">
        <f>IFERROR(INDEX(Себестоимость!B:B,MATCH('Расшифровка отчёта'!B267,Себестоимость!A:A,0)),0)</f>
        <v>0</v>
      </c>
      <c r="R267" s="99">
        <f t="shared" si="32"/>
        <v>0</v>
      </c>
      <c r="S267" s="95">
        <f t="shared" si="33"/>
        <v>0</v>
      </c>
      <c r="T267" s="95">
        <f t="shared" si="34"/>
        <v>0</v>
      </c>
    </row>
    <row r="268" spans="2:20" ht="15.75" customHeight="1" x14ac:dyDescent="0.3">
      <c r="B268" s="30" t="s">
        <v>291</v>
      </c>
      <c r="C268" s="90" t="s">
        <v>136</v>
      </c>
      <c r="D268" s="10">
        <f>SUMIFS('Начисления и компенсации по тов'!H:H,'Начисления и компенсации по тов'!A:A,'Расшифровка отчёта'!B268,'Начисления и компенсации по тов'!D:D,"Выручка")</f>
        <v>0</v>
      </c>
      <c r="E268" s="63">
        <f>SUMIFS('Начисления и компенсации по тов'!N:N,'Начисления и компенсации по тов'!A:A,'Расшифровка отчёта'!B268,'Начисления и компенсации по тов'!C:C,"Продажи")</f>
        <v>0</v>
      </c>
      <c r="F268" s="63">
        <f>-(SUMIFS('Начисления и компенсации по тов'!N:N,'Начисления и компенсации по тов'!A:A,'Расшифровка отчёта'!B268,'Начисления и компенсации по тов'!C:C,"Возвраты"))</f>
        <v>0</v>
      </c>
      <c r="G268" s="10">
        <f>SUMIFS('Начисления и компенсации по тов'!H:H,'Начисления и компенсации по тов'!A:A,'Расшифровка отчёта'!B268,'Начисления и компенсации по тов'!D:D,"Возврат выручки")</f>
        <v>0</v>
      </c>
      <c r="H268" s="63">
        <f>-(SUMIFS('Начисления и компенсации по тов'!N:N,'Начисления и компенсации по тов'!A:A,'Расшифровка отчёта'!B268,'Начисления и компенсации по тов'!C:C,"Услуги доставки"))</f>
        <v>0</v>
      </c>
      <c r="I268" s="63">
        <f t="shared" si="28"/>
        <v>0</v>
      </c>
      <c r="J268" s="63">
        <f>-(SUMIFS('Начисления и компенсации по тов'!N:N,'Начисления и компенсации по тов'!A:A,'Расшифровка отчёта'!B268,'Начисления и компенсации по тов'!C:C,"Вознаграждение Ozon"))</f>
        <v>0</v>
      </c>
      <c r="K268" s="63">
        <f t="shared" si="29"/>
        <v>0</v>
      </c>
      <c r="L268" s="63">
        <f>-(SUMIFS('Начисления и компенсации по тов'!N:N,'Начисления и компенсации по тов'!A:A,'Расшифровка отчёта'!B268,'Начисления и компенсации по тов'!C:C,"Продвижение и реклама"))</f>
        <v>0</v>
      </c>
      <c r="M268" s="91">
        <f>IFERROR(INDEX(Реклама!B:B,MATCH('Расшифровка отчёта'!B268,Реклама!A:A,0)),0)</f>
        <v>0</v>
      </c>
      <c r="N268" s="91">
        <f>-(SUMIFS('Начисления и компенсации по тов'!N:N,'Начисления и компенсации по тов'!A:A,'Расшифровка отчёта'!B268,'Начисления и компенсации по тов'!C:C,"Услуги агентов"))</f>
        <v>0</v>
      </c>
      <c r="O268" s="68">
        <f t="shared" si="30"/>
        <v>0</v>
      </c>
      <c r="P268" s="18">
        <f t="shared" si="31"/>
        <v>0</v>
      </c>
      <c r="Q268" s="99">
        <f>IFERROR(INDEX(Себестоимость!B:B,MATCH('Расшифровка отчёта'!B268,Себестоимость!A:A,0)),0)</f>
        <v>0</v>
      </c>
      <c r="R268" s="99">
        <f t="shared" si="32"/>
        <v>0</v>
      </c>
      <c r="S268" s="95">
        <f t="shared" si="33"/>
        <v>0</v>
      </c>
      <c r="T268" s="95">
        <f t="shared" si="34"/>
        <v>0</v>
      </c>
    </row>
    <row r="269" spans="2:20" ht="15.75" customHeight="1" x14ac:dyDescent="0.3">
      <c r="B269" s="30" t="s">
        <v>292</v>
      </c>
      <c r="C269" s="90" t="s">
        <v>136</v>
      </c>
      <c r="D269" s="10">
        <f>SUMIFS('Начисления и компенсации по тов'!H:H,'Начисления и компенсации по тов'!A:A,'Расшифровка отчёта'!B269,'Начисления и компенсации по тов'!D:D,"Выручка")</f>
        <v>0</v>
      </c>
      <c r="E269" s="63">
        <f>SUMIFS('Начисления и компенсации по тов'!N:N,'Начисления и компенсации по тов'!A:A,'Расшифровка отчёта'!B269,'Начисления и компенсации по тов'!C:C,"Продажи")</f>
        <v>0</v>
      </c>
      <c r="F269" s="63">
        <f>-(SUMIFS('Начисления и компенсации по тов'!N:N,'Начисления и компенсации по тов'!A:A,'Расшифровка отчёта'!B269,'Начисления и компенсации по тов'!C:C,"Возвраты"))</f>
        <v>0</v>
      </c>
      <c r="G269" s="10">
        <f>SUMIFS('Начисления и компенсации по тов'!H:H,'Начисления и компенсации по тов'!A:A,'Расшифровка отчёта'!B269,'Начисления и компенсации по тов'!D:D,"Возврат выручки")</f>
        <v>0</v>
      </c>
      <c r="H269" s="63">
        <f>-(SUMIFS('Начисления и компенсации по тов'!N:N,'Начисления и компенсации по тов'!A:A,'Расшифровка отчёта'!B269,'Начисления и компенсации по тов'!C:C,"Услуги доставки"))</f>
        <v>0</v>
      </c>
      <c r="I269" s="63">
        <f t="shared" si="28"/>
        <v>0</v>
      </c>
      <c r="J269" s="63">
        <f>-(SUMIFS('Начисления и компенсации по тов'!N:N,'Начисления и компенсации по тов'!A:A,'Расшифровка отчёта'!B269,'Начисления и компенсации по тов'!C:C,"Вознаграждение Ozon"))</f>
        <v>0</v>
      </c>
      <c r="K269" s="63">
        <f t="shared" si="29"/>
        <v>0</v>
      </c>
      <c r="L269" s="63">
        <f>-(SUMIFS('Начисления и компенсации по тов'!N:N,'Начисления и компенсации по тов'!A:A,'Расшифровка отчёта'!B269,'Начисления и компенсации по тов'!C:C,"Продвижение и реклама"))</f>
        <v>0</v>
      </c>
      <c r="M269" s="91">
        <f>IFERROR(INDEX(Реклама!B:B,MATCH('Расшифровка отчёта'!B269,Реклама!A:A,0)),0)</f>
        <v>0</v>
      </c>
      <c r="N269" s="91">
        <f>-(SUMIFS('Начисления и компенсации по тов'!N:N,'Начисления и компенсации по тов'!A:A,'Расшифровка отчёта'!B269,'Начисления и компенсации по тов'!C:C,"Услуги агентов"))</f>
        <v>0</v>
      </c>
      <c r="O269" s="68">
        <f t="shared" si="30"/>
        <v>0</v>
      </c>
      <c r="P269" s="18">
        <f t="shared" si="31"/>
        <v>0</v>
      </c>
      <c r="Q269" s="99">
        <f>IFERROR(INDEX(Себестоимость!B:B,MATCH('Расшифровка отчёта'!B269,Себестоимость!A:A,0)),0)</f>
        <v>0</v>
      </c>
      <c r="R269" s="99">
        <f t="shared" si="32"/>
        <v>0</v>
      </c>
      <c r="S269" s="95">
        <f t="shared" si="33"/>
        <v>0</v>
      </c>
      <c r="T269" s="95">
        <f t="shared" si="34"/>
        <v>0</v>
      </c>
    </row>
    <row r="270" spans="2:20" ht="15.75" customHeight="1" x14ac:dyDescent="0.3">
      <c r="B270" s="30" t="s">
        <v>293</v>
      </c>
      <c r="C270" s="90" t="s">
        <v>136</v>
      </c>
      <c r="D270" s="10">
        <f>SUMIFS('Начисления и компенсации по тов'!H:H,'Начисления и компенсации по тов'!A:A,'Расшифровка отчёта'!B270,'Начисления и компенсации по тов'!D:D,"Выручка")</f>
        <v>0</v>
      </c>
      <c r="E270" s="63">
        <f>SUMIFS('Начисления и компенсации по тов'!N:N,'Начисления и компенсации по тов'!A:A,'Расшифровка отчёта'!B270,'Начисления и компенсации по тов'!C:C,"Продажи")</f>
        <v>0</v>
      </c>
      <c r="F270" s="63">
        <f>-(SUMIFS('Начисления и компенсации по тов'!N:N,'Начисления и компенсации по тов'!A:A,'Расшифровка отчёта'!B270,'Начисления и компенсации по тов'!C:C,"Возвраты"))</f>
        <v>0</v>
      </c>
      <c r="G270" s="10">
        <f>SUMIFS('Начисления и компенсации по тов'!H:H,'Начисления и компенсации по тов'!A:A,'Расшифровка отчёта'!B270,'Начисления и компенсации по тов'!D:D,"Возврат выручки")</f>
        <v>0</v>
      </c>
      <c r="H270" s="63">
        <f>-(SUMIFS('Начисления и компенсации по тов'!N:N,'Начисления и компенсации по тов'!A:A,'Расшифровка отчёта'!B270,'Начисления и компенсации по тов'!C:C,"Услуги доставки"))</f>
        <v>0</v>
      </c>
      <c r="I270" s="63">
        <f t="shared" si="28"/>
        <v>0</v>
      </c>
      <c r="J270" s="63">
        <f>-(SUMIFS('Начисления и компенсации по тов'!N:N,'Начисления и компенсации по тов'!A:A,'Расшифровка отчёта'!B270,'Начисления и компенсации по тов'!C:C,"Вознаграждение Ozon"))</f>
        <v>0</v>
      </c>
      <c r="K270" s="63">
        <f t="shared" si="29"/>
        <v>0</v>
      </c>
      <c r="L270" s="63">
        <f>-(SUMIFS('Начисления и компенсации по тов'!N:N,'Начисления и компенсации по тов'!A:A,'Расшифровка отчёта'!B270,'Начисления и компенсации по тов'!C:C,"Продвижение и реклама"))</f>
        <v>0</v>
      </c>
      <c r="M270" s="91">
        <f>IFERROR(INDEX(Реклама!B:B,MATCH('Расшифровка отчёта'!B270,Реклама!A:A,0)),0)</f>
        <v>0</v>
      </c>
      <c r="N270" s="91">
        <f>-(SUMIFS('Начисления и компенсации по тов'!N:N,'Начисления и компенсации по тов'!A:A,'Расшифровка отчёта'!B270,'Начисления и компенсации по тов'!C:C,"Услуги агентов"))</f>
        <v>0</v>
      </c>
      <c r="O270" s="68">
        <f t="shared" si="30"/>
        <v>0</v>
      </c>
      <c r="P270" s="18">
        <f t="shared" si="31"/>
        <v>0</v>
      </c>
      <c r="Q270" s="99">
        <f>IFERROR(INDEX(Себестоимость!B:B,MATCH('Расшифровка отчёта'!B270,Себестоимость!A:A,0)),0)</f>
        <v>0</v>
      </c>
      <c r="R270" s="99">
        <f t="shared" si="32"/>
        <v>0</v>
      </c>
      <c r="S270" s="95">
        <f t="shared" si="33"/>
        <v>0</v>
      </c>
      <c r="T270" s="95">
        <f t="shared" si="34"/>
        <v>0</v>
      </c>
    </row>
    <row r="271" spans="2:20" ht="15.75" customHeight="1" x14ac:dyDescent="0.3">
      <c r="B271" s="30" t="s">
        <v>294</v>
      </c>
      <c r="C271" s="90" t="s">
        <v>136</v>
      </c>
      <c r="D271" s="10">
        <f>SUMIFS('Начисления и компенсации по тов'!H:H,'Начисления и компенсации по тов'!A:A,'Расшифровка отчёта'!B271,'Начисления и компенсации по тов'!D:D,"Выручка")</f>
        <v>0</v>
      </c>
      <c r="E271" s="63">
        <f>SUMIFS('Начисления и компенсации по тов'!N:N,'Начисления и компенсации по тов'!A:A,'Расшифровка отчёта'!B271,'Начисления и компенсации по тов'!C:C,"Продажи")</f>
        <v>0</v>
      </c>
      <c r="F271" s="63">
        <f>-(SUMIFS('Начисления и компенсации по тов'!N:N,'Начисления и компенсации по тов'!A:A,'Расшифровка отчёта'!B271,'Начисления и компенсации по тов'!C:C,"Возвраты"))</f>
        <v>0</v>
      </c>
      <c r="G271" s="10">
        <f>SUMIFS('Начисления и компенсации по тов'!H:H,'Начисления и компенсации по тов'!A:A,'Расшифровка отчёта'!B271,'Начисления и компенсации по тов'!D:D,"Возврат выручки")</f>
        <v>0</v>
      </c>
      <c r="H271" s="63">
        <f>-(SUMIFS('Начисления и компенсации по тов'!N:N,'Начисления и компенсации по тов'!A:A,'Расшифровка отчёта'!B271,'Начисления и компенсации по тов'!C:C,"Услуги доставки"))</f>
        <v>0</v>
      </c>
      <c r="I271" s="63">
        <f t="shared" si="28"/>
        <v>0</v>
      </c>
      <c r="J271" s="63">
        <f>-(SUMIFS('Начисления и компенсации по тов'!N:N,'Начисления и компенсации по тов'!A:A,'Расшифровка отчёта'!B271,'Начисления и компенсации по тов'!C:C,"Вознаграждение Ozon"))</f>
        <v>0</v>
      </c>
      <c r="K271" s="63">
        <f t="shared" si="29"/>
        <v>0</v>
      </c>
      <c r="L271" s="63">
        <f>-(SUMIFS('Начисления и компенсации по тов'!N:N,'Начисления и компенсации по тов'!A:A,'Расшифровка отчёта'!B271,'Начисления и компенсации по тов'!C:C,"Продвижение и реклама"))</f>
        <v>0</v>
      </c>
      <c r="M271" s="91">
        <f>IFERROR(INDEX(Реклама!B:B,MATCH('Расшифровка отчёта'!B271,Реклама!A:A,0)),0)</f>
        <v>0</v>
      </c>
      <c r="N271" s="91">
        <f>-(SUMIFS('Начисления и компенсации по тов'!N:N,'Начисления и компенсации по тов'!A:A,'Расшифровка отчёта'!B271,'Начисления и компенсации по тов'!C:C,"Услуги агентов"))</f>
        <v>0</v>
      </c>
      <c r="O271" s="68">
        <f t="shared" si="30"/>
        <v>0</v>
      </c>
      <c r="P271" s="18">
        <f t="shared" si="31"/>
        <v>0</v>
      </c>
      <c r="Q271" s="99">
        <f>IFERROR(INDEX(Себестоимость!B:B,MATCH('Расшифровка отчёта'!B271,Себестоимость!A:A,0)),0)</f>
        <v>0</v>
      </c>
      <c r="R271" s="99">
        <f t="shared" si="32"/>
        <v>0</v>
      </c>
      <c r="S271" s="95">
        <f t="shared" si="33"/>
        <v>0</v>
      </c>
      <c r="T271" s="95">
        <f t="shared" si="34"/>
        <v>0</v>
      </c>
    </row>
    <row r="272" spans="2:20" ht="15.75" customHeight="1" x14ac:dyDescent="0.3">
      <c r="B272" s="30" t="s">
        <v>295</v>
      </c>
      <c r="C272" s="90" t="s">
        <v>136</v>
      </c>
      <c r="D272" s="10">
        <f>SUMIFS('Начисления и компенсации по тов'!H:H,'Начисления и компенсации по тов'!A:A,'Расшифровка отчёта'!B272,'Начисления и компенсации по тов'!D:D,"Выручка")</f>
        <v>0</v>
      </c>
      <c r="E272" s="63">
        <f>SUMIFS('Начисления и компенсации по тов'!N:N,'Начисления и компенсации по тов'!A:A,'Расшифровка отчёта'!B272,'Начисления и компенсации по тов'!C:C,"Продажи")</f>
        <v>0</v>
      </c>
      <c r="F272" s="63">
        <f>-(SUMIFS('Начисления и компенсации по тов'!N:N,'Начисления и компенсации по тов'!A:A,'Расшифровка отчёта'!B272,'Начисления и компенсации по тов'!C:C,"Возвраты"))</f>
        <v>0</v>
      </c>
      <c r="G272" s="10">
        <f>SUMIFS('Начисления и компенсации по тов'!H:H,'Начисления и компенсации по тов'!A:A,'Расшифровка отчёта'!B272,'Начисления и компенсации по тов'!D:D,"Возврат выручки")</f>
        <v>0</v>
      </c>
      <c r="H272" s="63">
        <f>-(SUMIFS('Начисления и компенсации по тов'!N:N,'Начисления и компенсации по тов'!A:A,'Расшифровка отчёта'!B272,'Начисления и компенсации по тов'!C:C,"Услуги доставки"))</f>
        <v>0</v>
      </c>
      <c r="I272" s="63">
        <f t="shared" si="28"/>
        <v>0</v>
      </c>
      <c r="J272" s="63">
        <f>-(SUMIFS('Начисления и компенсации по тов'!N:N,'Начисления и компенсации по тов'!A:A,'Расшифровка отчёта'!B272,'Начисления и компенсации по тов'!C:C,"Вознаграждение Ozon"))</f>
        <v>0</v>
      </c>
      <c r="K272" s="63">
        <f t="shared" si="29"/>
        <v>0</v>
      </c>
      <c r="L272" s="63">
        <f>-(SUMIFS('Начисления и компенсации по тов'!N:N,'Начисления и компенсации по тов'!A:A,'Расшифровка отчёта'!B272,'Начисления и компенсации по тов'!C:C,"Продвижение и реклама"))</f>
        <v>0</v>
      </c>
      <c r="M272" s="91">
        <f>IFERROR(INDEX(Реклама!B:B,MATCH('Расшифровка отчёта'!B272,Реклама!A:A,0)),0)</f>
        <v>0</v>
      </c>
      <c r="N272" s="91">
        <f>-(SUMIFS('Начисления и компенсации по тов'!N:N,'Начисления и компенсации по тов'!A:A,'Расшифровка отчёта'!B272,'Начисления и компенсации по тов'!C:C,"Услуги агентов"))</f>
        <v>0</v>
      </c>
      <c r="O272" s="68">
        <f t="shared" si="30"/>
        <v>0</v>
      </c>
      <c r="P272" s="18">
        <f t="shared" si="31"/>
        <v>0</v>
      </c>
      <c r="Q272" s="99">
        <f>IFERROR(INDEX(Себестоимость!B:B,MATCH('Расшифровка отчёта'!B272,Себестоимость!A:A,0)),0)</f>
        <v>0</v>
      </c>
      <c r="R272" s="99">
        <f t="shared" si="32"/>
        <v>0</v>
      </c>
      <c r="S272" s="95">
        <f t="shared" si="33"/>
        <v>0</v>
      </c>
      <c r="T272" s="95">
        <f t="shared" si="34"/>
        <v>0</v>
      </c>
    </row>
    <row r="273" spans="2:20" ht="15.75" customHeight="1" x14ac:dyDescent="0.3">
      <c r="B273" s="30" t="s">
        <v>296</v>
      </c>
      <c r="C273" s="90" t="s">
        <v>136</v>
      </c>
      <c r="D273" s="10">
        <f>SUMIFS('Начисления и компенсации по тов'!H:H,'Начисления и компенсации по тов'!A:A,'Расшифровка отчёта'!B273,'Начисления и компенсации по тов'!D:D,"Выручка")</f>
        <v>0</v>
      </c>
      <c r="E273" s="63">
        <f>SUMIFS('Начисления и компенсации по тов'!N:N,'Начисления и компенсации по тов'!A:A,'Расшифровка отчёта'!B273,'Начисления и компенсации по тов'!C:C,"Продажи")</f>
        <v>0</v>
      </c>
      <c r="F273" s="63">
        <f>-(SUMIFS('Начисления и компенсации по тов'!N:N,'Начисления и компенсации по тов'!A:A,'Расшифровка отчёта'!B273,'Начисления и компенсации по тов'!C:C,"Возвраты"))</f>
        <v>0</v>
      </c>
      <c r="G273" s="10">
        <f>SUMIFS('Начисления и компенсации по тов'!H:H,'Начисления и компенсации по тов'!A:A,'Расшифровка отчёта'!B273,'Начисления и компенсации по тов'!D:D,"Возврат выручки")</f>
        <v>0</v>
      </c>
      <c r="H273" s="63">
        <f>-(SUMIFS('Начисления и компенсации по тов'!N:N,'Начисления и компенсации по тов'!A:A,'Расшифровка отчёта'!B273,'Начисления и компенсации по тов'!C:C,"Услуги доставки"))</f>
        <v>0</v>
      </c>
      <c r="I273" s="63">
        <f t="shared" si="28"/>
        <v>0</v>
      </c>
      <c r="J273" s="63">
        <f>-(SUMIFS('Начисления и компенсации по тов'!N:N,'Начисления и компенсации по тов'!A:A,'Расшифровка отчёта'!B273,'Начисления и компенсации по тов'!C:C,"Вознаграждение Ozon"))</f>
        <v>0</v>
      </c>
      <c r="K273" s="63">
        <f t="shared" si="29"/>
        <v>0</v>
      </c>
      <c r="L273" s="63">
        <f>-(SUMIFS('Начисления и компенсации по тов'!N:N,'Начисления и компенсации по тов'!A:A,'Расшифровка отчёта'!B273,'Начисления и компенсации по тов'!C:C,"Продвижение и реклама"))</f>
        <v>0</v>
      </c>
      <c r="M273" s="91">
        <f>IFERROR(INDEX(Реклама!B:B,MATCH('Расшифровка отчёта'!B273,Реклама!A:A,0)),0)</f>
        <v>0</v>
      </c>
      <c r="N273" s="91">
        <f>-(SUMIFS('Начисления и компенсации по тов'!N:N,'Начисления и компенсации по тов'!A:A,'Расшифровка отчёта'!B273,'Начисления и компенсации по тов'!C:C,"Услуги агентов"))</f>
        <v>0</v>
      </c>
      <c r="O273" s="68">
        <f t="shared" si="30"/>
        <v>0</v>
      </c>
      <c r="P273" s="18">
        <f t="shared" si="31"/>
        <v>0</v>
      </c>
      <c r="Q273" s="99">
        <f>IFERROR(INDEX(Себестоимость!B:B,MATCH('Расшифровка отчёта'!B273,Себестоимость!A:A,0)),0)</f>
        <v>0</v>
      </c>
      <c r="R273" s="99">
        <f t="shared" si="32"/>
        <v>0</v>
      </c>
      <c r="S273" s="95">
        <f t="shared" si="33"/>
        <v>0</v>
      </c>
      <c r="T273" s="95">
        <f t="shared" si="34"/>
        <v>0</v>
      </c>
    </row>
    <row r="274" spans="2:20" ht="15.75" customHeight="1" x14ac:dyDescent="0.3">
      <c r="B274" s="30" t="s">
        <v>297</v>
      </c>
      <c r="C274" s="90" t="s">
        <v>136</v>
      </c>
      <c r="D274" s="10">
        <f>SUMIFS('Начисления и компенсации по тов'!H:H,'Начисления и компенсации по тов'!A:A,'Расшифровка отчёта'!B274,'Начисления и компенсации по тов'!D:D,"Выручка")</f>
        <v>0</v>
      </c>
      <c r="E274" s="63">
        <f>SUMIFS('Начисления и компенсации по тов'!N:N,'Начисления и компенсации по тов'!A:A,'Расшифровка отчёта'!B274,'Начисления и компенсации по тов'!C:C,"Продажи")</f>
        <v>0</v>
      </c>
      <c r="F274" s="63">
        <f>-(SUMIFS('Начисления и компенсации по тов'!N:N,'Начисления и компенсации по тов'!A:A,'Расшифровка отчёта'!B274,'Начисления и компенсации по тов'!C:C,"Возвраты"))</f>
        <v>0</v>
      </c>
      <c r="G274" s="10">
        <f>SUMIFS('Начисления и компенсации по тов'!H:H,'Начисления и компенсации по тов'!A:A,'Расшифровка отчёта'!B274,'Начисления и компенсации по тов'!D:D,"Возврат выручки")</f>
        <v>0</v>
      </c>
      <c r="H274" s="63">
        <f>-(SUMIFS('Начисления и компенсации по тов'!N:N,'Начисления и компенсации по тов'!A:A,'Расшифровка отчёта'!B274,'Начисления и компенсации по тов'!C:C,"Услуги доставки"))</f>
        <v>0</v>
      </c>
      <c r="I274" s="63">
        <f t="shared" si="28"/>
        <v>0</v>
      </c>
      <c r="J274" s="63">
        <f>-(SUMIFS('Начисления и компенсации по тов'!N:N,'Начисления и компенсации по тов'!A:A,'Расшифровка отчёта'!B274,'Начисления и компенсации по тов'!C:C,"Вознаграждение Ozon"))</f>
        <v>0</v>
      </c>
      <c r="K274" s="63">
        <f t="shared" si="29"/>
        <v>0</v>
      </c>
      <c r="L274" s="63">
        <f>-(SUMIFS('Начисления и компенсации по тов'!N:N,'Начисления и компенсации по тов'!A:A,'Расшифровка отчёта'!B274,'Начисления и компенсации по тов'!C:C,"Продвижение и реклама"))</f>
        <v>0</v>
      </c>
      <c r="M274" s="91">
        <f>IFERROR(INDEX(Реклама!B:B,MATCH('Расшифровка отчёта'!B274,Реклама!A:A,0)),0)</f>
        <v>0</v>
      </c>
      <c r="N274" s="91">
        <f>-(SUMIFS('Начисления и компенсации по тов'!N:N,'Начисления и компенсации по тов'!A:A,'Расшифровка отчёта'!B274,'Начисления и компенсации по тов'!C:C,"Услуги агентов"))</f>
        <v>0</v>
      </c>
      <c r="O274" s="68">
        <f t="shared" si="30"/>
        <v>0</v>
      </c>
      <c r="P274" s="18">
        <f t="shared" si="31"/>
        <v>0</v>
      </c>
      <c r="Q274" s="99">
        <f>IFERROR(INDEX(Себестоимость!B:B,MATCH('Расшифровка отчёта'!B274,Себестоимость!A:A,0)),0)</f>
        <v>0</v>
      </c>
      <c r="R274" s="99">
        <f t="shared" si="32"/>
        <v>0</v>
      </c>
      <c r="S274" s="95">
        <f t="shared" si="33"/>
        <v>0</v>
      </c>
      <c r="T274" s="95">
        <f t="shared" si="34"/>
        <v>0</v>
      </c>
    </row>
    <row r="275" spans="2:20" ht="15.75" customHeight="1" x14ac:dyDescent="0.3">
      <c r="B275" s="30" t="s">
        <v>298</v>
      </c>
      <c r="C275" s="90" t="s">
        <v>136</v>
      </c>
      <c r="D275" s="10">
        <f>SUMIFS('Начисления и компенсации по тов'!H:H,'Начисления и компенсации по тов'!A:A,'Расшифровка отчёта'!B275,'Начисления и компенсации по тов'!D:D,"Выручка")</f>
        <v>0</v>
      </c>
      <c r="E275" s="63">
        <f>SUMIFS('Начисления и компенсации по тов'!N:N,'Начисления и компенсации по тов'!A:A,'Расшифровка отчёта'!B275,'Начисления и компенсации по тов'!C:C,"Продажи")</f>
        <v>0</v>
      </c>
      <c r="F275" s="63">
        <f>-(SUMIFS('Начисления и компенсации по тов'!N:N,'Начисления и компенсации по тов'!A:A,'Расшифровка отчёта'!B275,'Начисления и компенсации по тов'!C:C,"Возвраты"))</f>
        <v>0</v>
      </c>
      <c r="G275" s="10">
        <f>SUMIFS('Начисления и компенсации по тов'!H:H,'Начисления и компенсации по тов'!A:A,'Расшифровка отчёта'!B275,'Начисления и компенсации по тов'!D:D,"Возврат выручки")</f>
        <v>0</v>
      </c>
      <c r="H275" s="63">
        <f>-(SUMIFS('Начисления и компенсации по тов'!N:N,'Начисления и компенсации по тов'!A:A,'Расшифровка отчёта'!B275,'Начисления и компенсации по тов'!C:C,"Услуги доставки"))</f>
        <v>0</v>
      </c>
      <c r="I275" s="63">
        <f t="shared" si="28"/>
        <v>0</v>
      </c>
      <c r="J275" s="63">
        <f>-(SUMIFS('Начисления и компенсации по тов'!N:N,'Начисления и компенсации по тов'!A:A,'Расшифровка отчёта'!B275,'Начисления и компенсации по тов'!C:C,"Вознаграждение Ozon"))</f>
        <v>0</v>
      </c>
      <c r="K275" s="63">
        <f t="shared" si="29"/>
        <v>0</v>
      </c>
      <c r="L275" s="63">
        <f>-(SUMIFS('Начисления и компенсации по тов'!N:N,'Начисления и компенсации по тов'!A:A,'Расшифровка отчёта'!B275,'Начисления и компенсации по тов'!C:C,"Продвижение и реклама"))</f>
        <v>0</v>
      </c>
      <c r="M275" s="91">
        <f>IFERROR(INDEX(Реклама!B:B,MATCH('Расшифровка отчёта'!B275,Реклама!A:A,0)),0)</f>
        <v>0</v>
      </c>
      <c r="N275" s="91">
        <f>-(SUMIFS('Начисления и компенсации по тов'!N:N,'Начисления и компенсации по тов'!A:A,'Расшифровка отчёта'!B275,'Начисления и компенсации по тов'!C:C,"Услуги агентов"))</f>
        <v>0</v>
      </c>
      <c r="O275" s="68">
        <f t="shared" si="30"/>
        <v>0</v>
      </c>
      <c r="P275" s="18">
        <f t="shared" si="31"/>
        <v>0</v>
      </c>
      <c r="Q275" s="99">
        <f>IFERROR(INDEX(Себестоимость!B:B,MATCH('Расшифровка отчёта'!B275,Себестоимость!A:A,0)),0)</f>
        <v>0</v>
      </c>
      <c r="R275" s="99">
        <f t="shared" si="32"/>
        <v>0</v>
      </c>
      <c r="S275" s="95">
        <f t="shared" si="33"/>
        <v>0</v>
      </c>
      <c r="T275" s="95">
        <f t="shared" si="34"/>
        <v>0</v>
      </c>
    </row>
    <row r="276" spans="2:20" ht="15.75" customHeight="1" x14ac:dyDescent="0.3">
      <c r="B276" s="30" t="s">
        <v>299</v>
      </c>
      <c r="C276" s="90" t="s">
        <v>136</v>
      </c>
      <c r="D276" s="10">
        <f>SUMIFS('Начисления и компенсации по тов'!H:H,'Начисления и компенсации по тов'!A:A,'Расшифровка отчёта'!B276,'Начисления и компенсации по тов'!D:D,"Выручка")</f>
        <v>0</v>
      </c>
      <c r="E276" s="63">
        <f>SUMIFS('Начисления и компенсации по тов'!N:N,'Начисления и компенсации по тов'!A:A,'Расшифровка отчёта'!B276,'Начисления и компенсации по тов'!C:C,"Продажи")</f>
        <v>0</v>
      </c>
      <c r="F276" s="63">
        <f>-(SUMIFS('Начисления и компенсации по тов'!N:N,'Начисления и компенсации по тов'!A:A,'Расшифровка отчёта'!B276,'Начисления и компенсации по тов'!C:C,"Возвраты"))</f>
        <v>0</v>
      </c>
      <c r="G276" s="10">
        <f>SUMIFS('Начисления и компенсации по тов'!H:H,'Начисления и компенсации по тов'!A:A,'Расшифровка отчёта'!B276,'Начисления и компенсации по тов'!D:D,"Возврат выручки")</f>
        <v>0</v>
      </c>
      <c r="H276" s="63">
        <f>-(SUMIFS('Начисления и компенсации по тов'!N:N,'Начисления и компенсации по тов'!A:A,'Расшифровка отчёта'!B276,'Начисления и компенсации по тов'!C:C,"Услуги доставки"))</f>
        <v>0</v>
      </c>
      <c r="I276" s="63">
        <f t="shared" si="28"/>
        <v>0</v>
      </c>
      <c r="J276" s="63">
        <f>-(SUMIFS('Начисления и компенсации по тов'!N:N,'Начисления и компенсации по тов'!A:A,'Расшифровка отчёта'!B276,'Начисления и компенсации по тов'!C:C,"Вознаграждение Ozon"))</f>
        <v>0</v>
      </c>
      <c r="K276" s="63">
        <f t="shared" si="29"/>
        <v>0</v>
      </c>
      <c r="L276" s="63">
        <f>-(SUMIFS('Начисления и компенсации по тов'!N:N,'Начисления и компенсации по тов'!A:A,'Расшифровка отчёта'!B276,'Начисления и компенсации по тов'!C:C,"Продвижение и реклама"))</f>
        <v>0</v>
      </c>
      <c r="M276" s="91">
        <f>IFERROR(INDEX(Реклама!B:B,MATCH('Расшифровка отчёта'!B276,Реклама!A:A,0)),0)</f>
        <v>0</v>
      </c>
      <c r="N276" s="91">
        <f>-(SUMIFS('Начисления и компенсации по тов'!N:N,'Начисления и компенсации по тов'!A:A,'Расшифровка отчёта'!B276,'Начисления и компенсации по тов'!C:C,"Услуги агентов"))</f>
        <v>0</v>
      </c>
      <c r="O276" s="68">
        <f t="shared" si="30"/>
        <v>0</v>
      </c>
      <c r="P276" s="18">
        <f t="shared" si="31"/>
        <v>0</v>
      </c>
      <c r="Q276" s="99">
        <f>IFERROR(INDEX(Себестоимость!B:B,MATCH('Расшифровка отчёта'!B276,Себестоимость!A:A,0)),0)</f>
        <v>0</v>
      </c>
      <c r="R276" s="99">
        <f t="shared" si="32"/>
        <v>0</v>
      </c>
      <c r="S276" s="95">
        <f t="shared" si="33"/>
        <v>0</v>
      </c>
      <c r="T276" s="95">
        <f t="shared" si="34"/>
        <v>0</v>
      </c>
    </row>
    <row r="277" spans="2:20" ht="15.75" customHeight="1" x14ac:dyDescent="0.3">
      <c r="B277" s="30" t="s">
        <v>300</v>
      </c>
      <c r="C277" s="90" t="s">
        <v>136</v>
      </c>
      <c r="D277" s="10">
        <f>SUMIFS('Начисления и компенсации по тов'!H:H,'Начисления и компенсации по тов'!A:A,'Расшифровка отчёта'!B277,'Начисления и компенсации по тов'!D:D,"Выручка")</f>
        <v>0</v>
      </c>
      <c r="E277" s="63">
        <f>SUMIFS('Начисления и компенсации по тов'!N:N,'Начисления и компенсации по тов'!A:A,'Расшифровка отчёта'!B277,'Начисления и компенсации по тов'!C:C,"Продажи")</f>
        <v>0</v>
      </c>
      <c r="F277" s="63">
        <f>-(SUMIFS('Начисления и компенсации по тов'!N:N,'Начисления и компенсации по тов'!A:A,'Расшифровка отчёта'!B277,'Начисления и компенсации по тов'!C:C,"Возвраты"))</f>
        <v>0</v>
      </c>
      <c r="G277" s="10">
        <f>SUMIFS('Начисления и компенсации по тов'!H:H,'Начисления и компенсации по тов'!A:A,'Расшифровка отчёта'!B277,'Начисления и компенсации по тов'!D:D,"Возврат выручки")</f>
        <v>0</v>
      </c>
      <c r="H277" s="63">
        <f>-(SUMIFS('Начисления и компенсации по тов'!N:N,'Начисления и компенсации по тов'!A:A,'Расшифровка отчёта'!B277,'Начисления и компенсации по тов'!C:C,"Услуги доставки"))</f>
        <v>0</v>
      </c>
      <c r="I277" s="63">
        <f t="shared" si="28"/>
        <v>0</v>
      </c>
      <c r="J277" s="63">
        <f>-(SUMIFS('Начисления и компенсации по тов'!N:N,'Начисления и компенсации по тов'!A:A,'Расшифровка отчёта'!B277,'Начисления и компенсации по тов'!C:C,"Вознаграждение Ozon"))</f>
        <v>0</v>
      </c>
      <c r="K277" s="63">
        <f t="shared" si="29"/>
        <v>0</v>
      </c>
      <c r="L277" s="63">
        <f>-(SUMIFS('Начисления и компенсации по тов'!N:N,'Начисления и компенсации по тов'!A:A,'Расшифровка отчёта'!B277,'Начисления и компенсации по тов'!C:C,"Продвижение и реклама"))</f>
        <v>0</v>
      </c>
      <c r="M277" s="91">
        <f>IFERROR(INDEX(Реклама!B:B,MATCH('Расшифровка отчёта'!B277,Реклама!A:A,0)),0)</f>
        <v>0</v>
      </c>
      <c r="N277" s="91">
        <f>-(SUMIFS('Начисления и компенсации по тов'!N:N,'Начисления и компенсации по тов'!A:A,'Расшифровка отчёта'!B277,'Начисления и компенсации по тов'!C:C,"Услуги агентов"))</f>
        <v>0</v>
      </c>
      <c r="O277" s="68">
        <f t="shared" si="30"/>
        <v>0</v>
      </c>
      <c r="P277" s="18">
        <f t="shared" si="31"/>
        <v>0</v>
      </c>
      <c r="Q277" s="99">
        <f>IFERROR(INDEX(Себестоимость!B:B,MATCH('Расшифровка отчёта'!B277,Себестоимость!A:A,0)),0)</f>
        <v>0</v>
      </c>
      <c r="R277" s="99">
        <f t="shared" si="32"/>
        <v>0</v>
      </c>
      <c r="S277" s="95">
        <f t="shared" si="33"/>
        <v>0</v>
      </c>
      <c r="T277" s="95">
        <f t="shared" si="34"/>
        <v>0</v>
      </c>
    </row>
    <row r="278" spans="2:20" ht="15.75" customHeight="1" x14ac:dyDescent="0.3">
      <c r="B278" s="30" t="s">
        <v>301</v>
      </c>
      <c r="C278" s="90" t="s">
        <v>136</v>
      </c>
      <c r="D278" s="10">
        <f>SUMIFS('Начисления и компенсации по тов'!H:H,'Начисления и компенсации по тов'!A:A,'Расшифровка отчёта'!B278,'Начисления и компенсации по тов'!D:D,"Выручка")</f>
        <v>0</v>
      </c>
      <c r="E278" s="63">
        <f>SUMIFS('Начисления и компенсации по тов'!N:N,'Начисления и компенсации по тов'!A:A,'Расшифровка отчёта'!B278,'Начисления и компенсации по тов'!C:C,"Продажи")</f>
        <v>0</v>
      </c>
      <c r="F278" s="63">
        <f>-(SUMIFS('Начисления и компенсации по тов'!N:N,'Начисления и компенсации по тов'!A:A,'Расшифровка отчёта'!B278,'Начисления и компенсации по тов'!C:C,"Возвраты"))</f>
        <v>0</v>
      </c>
      <c r="G278" s="10">
        <f>SUMIFS('Начисления и компенсации по тов'!H:H,'Начисления и компенсации по тов'!A:A,'Расшифровка отчёта'!B278,'Начисления и компенсации по тов'!D:D,"Возврат выручки")</f>
        <v>0</v>
      </c>
      <c r="H278" s="63">
        <f>-(SUMIFS('Начисления и компенсации по тов'!N:N,'Начисления и компенсации по тов'!A:A,'Расшифровка отчёта'!B278,'Начисления и компенсации по тов'!C:C,"Услуги доставки"))</f>
        <v>0</v>
      </c>
      <c r="I278" s="63">
        <f t="shared" si="28"/>
        <v>0</v>
      </c>
      <c r="J278" s="63">
        <f>-(SUMIFS('Начисления и компенсации по тов'!N:N,'Начисления и компенсации по тов'!A:A,'Расшифровка отчёта'!B278,'Начисления и компенсации по тов'!C:C,"Вознаграждение Ozon"))</f>
        <v>0</v>
      </c>
      <c r="K278" s="63">
        <f t="shared" si="29"/>
        <v>0</v>
      </c>
      <c r="L278" s="63">
        <f>-(SUMIFS('Начисления и компенсации по тов'!N:N,'Начисления и компенсации по тов'!A:A,'Расшифровка отчёта'!B278,'Начисления и компенсации по тов'!C:C,"Продвижение и реклама"))</f>
        <v>0</v>
      </c>
      <c r="M278" s="91">
        <f>IFERROR(INDEX(Реклама!B:B,MATCH('Расшифровка отчёта'!B278,Реклама!A:A,0)),0)</f>
        <v>0</v>
      </c>
      <c r="N278" s="91">
        <f>-(SUMIFS('Начисления и компенсации по тов'!N:N,'Начисления и компенсации по тов'!A:A,'Расшифровка отчёта'!B278,'Начисления и компенсации по тов'!C:C,"Услуги агентов"))</f>
        <v>0</v>
      </c>
      <c r="O278" s="68">
        <f t="shared" si="30"/>
        <v>0</v>
      </c>
      <c r="P278" s="18">
        <f t="shared" si="31"/>
        <v>0</v>
      </c>
      <c r="Q278" s="99">
        <f>IFERROR(INDEX(Себестоимость!B:B,MATCH('Расшифровка отчёта'!B278,Себестоимость!A:A,0)),0)</f>
        <v>0</v>
      </c>
      <c r="R278" s="99">
        <f t="shared" si="32"/>
        <v>0</v>
      </c>
      <c r="S278" s="95">
        <f t="shared" si="33"/>
        <v>0</v>
      </c>
      <c r="T278" s="95">
        <f t="shared" si="34"/>
        <v>0</v>
      </c>
    </row>
    <row r="279" spans="2:20" ht="15.75" customHeight="1" x14ac:dyDescent="0.3">
      <c r="B279" s="30" t="s">
        <v>302</v>
      </c>
      <c r="C279" s="90" t="s">
        <v>136</v>
      </c>
      <c r="D279" s="10">
        <f>SUMIFS('Начисления и компенсации по тов'!H:H,'Начисления и компенсации по тов'!A:A,'Расшифровка отчёта'!B279,'Начисления и компенсации по тов'!D:D,"Выручка")</f>
        <v>0</v>
      </c>
      <c r="E279" s="63">
        <f>SUMIFS('Начисления и компенсации по тов'!N:N,'Начисления и компенсации по тов'!A:A,'Расшифровка отчёта'!B279,'Начисления и компенсации по тов'!C:C,"Продажи")</f>
        <v>0</v>
      </c>
      <c r="F279" s="63">
        <f>-(SUMIFS('Начисления и компенсации по тов'!N:N,'Начисления и компенсации по тов'!A:A,'Расшифровка отчёта'!B279,'Начисления и компенсации по тов'!C:C,"Возвраты"))</f>
        <v>0</v>
      </c>
      <c r="G279" s="10">
        <f>SUMIFS('Начисления и компенсации по тов'!H:H,'Начисления и компенсации по тов'!A:A,'Расшифровка отчёта'!B279,'Начисления и компенсации по тов'!D:D,"Возврат выручки")</f>
        <v>0</v>
      </c>
      <c r="H279" s="63">
        <f>-(SUMIFS('Начисления и компенсации по тов'!N:N,'Начисления и компенсации по тов'!A:A,'Расшифровка отчёта'!B279,'Начисления и компенсации по тов'!C:C,"Услуги доставки"))</f>
        <v>0</v>
      </c>
      <c r="I279" s="63">
        <f t="shared" si="28"/>
        <v>0</v>
      </c>
      <c r="J279" s="63">
        <f>-(SUMIFS('Начисления и компенсации по тов'!N:N,'Начисления и компенсации по тов'!A:A,'Расшифровка отчёта'!B279,'Начисления и компенсации по тов'!C:C,"Вознаграждение Ozon"))</f>
        <v>0</v>
      </c>
      <c r="K279" s="63">
        <f t="shared" si="29"/>
        <v>0</v>
      </c>
      <c r="L279" s="63">
        <f>-(SUMIFS('Начисления и компенсации по тов'!N:N,'Начисления и компенсации по тов'!A:A,'Расшифровка отчёта'!B279,'Начисления и компенсации по тов'!C:C,"Продвижение и реклама"))</f>
        <v>0</v>
      </c>
      <c r="M279" s="91">
        <f>IFERROR(INDEX(Реклама!B:B,MATCH('Расшифровка отчёта'!B279,Реклама!A:A,0)),0)</f>
        <v>0</v>
      </c>
      <c r="N279" s="91">
        <f>-(SUMIFS('Начисления и компенсации по тов'!N:N,'Начисления и компенсации по тов'!A:A,'Расшифровка отчёта'!B279,'Начисления и компенсации по тов'!C:C,"Услуги агентов"))</f>
        <v>0</v>
      </c>
      <c r="O279" s="68">
        <f t="shared" si="30"/>
        <v>0</v>
      </c>
      <c r="P279" s="18">
        <f t="shared" si="31"/>
        <v>0</v>
      </c>
      <c r="Q279" s="99">
        <f>IFERROR(INDEX(Себестоимость!B:B,MATCH('Расшифровка отчёта'!B279,Себестоимость!A:A,0)),0)</f>
        <v>0</v>
      </c>
      <c r="R279" s="99">
        <f t="shared" si="32"/>
        <v>0</v>
      </c>
      <c r="S279" s="95">
        <f t="shared" si="33"/>
        <v>0</v>
      </c>
      <c r="T279" s="95">
        <f t="shared" si="34"/>
        <v>0</v>
      </c>
    </row>
    <row r="280" spans="2:20" ht="15.75" customHeight="1" x14ac:dyDescent="0.3">
      <c r="B280" s="30" t="s">
        <v>303</v>
      </c>
      <c r="C280" s="90" t="s">
        <v>136</v>
      </c>
      <c r="D280" s="10">
        <f>SUMIFS('Начисления и компенсации по тов'!H:H,'Начисления и компенсации по тов'!A:A,'Расшифровка отчёта'!B280,'Начисления и компенсации по тов'!D:D,"Выручка")</f>
        <v>0</v>
      </c>
      <c r="E280" s="63">
        <f>SUMIFS('Начисления и компенсации по тов'!N:N,'Начисления и компенсации по тов'!A:A,'Расшифровка отчёта'!B280,'Начисления и компенсации по тов'!C:C,"Продажи")</f>
        <v>0</v>
      </c>
      <c r="F280" s="63">
        <f>-(SUMIFS('Начисления и компенсации по тов'!N:N,'Начисления и компенсации по тов'!A:A,'Расшифровка отчёта'!B280,'Начисления и компенсации по тов'!C:C,"Возвраты"))</f>
        <v>0</v>
      </c>
      <c r="G280" s="10">
        <f>SUMIFS('Начисления и компенсации по тов'!H:H,'Начисления и компенсации по тов'!A:A,'Расшифровка отчёта'!B280,'Начисления и компенсации по тов'!D:D,"Возврат выручки")</f>
        <v>0</v>
      </c>
      <c r="H280" s="63">
        <f>-(SUMIFS('Начисления и компенсации по тов'!N:N,'Начисления и компенсации по тов'!A:A,'Расшифровка отчёта'!B280,'Начисления и компенсации по тов'!C:C,"Услуги доставки"))</f>
        <v>0</v>
      </c>
      <c r="I280" s="63">
        <f t="shared" si="28"/>
        <v>0</v>
      </c>
      <c r="J280" s="63">
        <f>-(SUMIFS('Начисления и компенсации по тов'!N:N,'Начисления и компенсации по тов'!A:A,'Расшифровка отчёта'!B280,'Начисления и компенсации по тов'!C:C,"Вознаграждение Ozon"))</f>
        <v>0</v>
      </c>
      <c r="K280" s="63">
        <f t="shared" si="29"/>
        <v>0</v>
      </c>
      <c r="L280" s="63">
        <f>-(SUMIFS('Начисления и компенсации по тов'!N:N,'Начисления и компенсации по тов'!A:A,'Расшифровка отчёта'!B280,'Начисления и компенсации по тов'!C:C,"Продвижение и реклама"))</f>
        <v>0</v>
      </c>
      <c r="M280" s="91">
        <f>IFERROR(INDEX(Реклама!B:B,MATCH('Расшифровка отчёта'!B280,Реклама!A:A,0)),0)</f>
        <v>0</v>
      </c>
      <c r="N280" s="91">
        <f>-(SUMIFS('Начисления и компенсации по тов'!N:N,'Начисления и компенсации по тов'!A:A,'Расшифровка отчёта'!B280,'Начисления и компенсации по тов'!C:C,"Услуги агентов"))</f>
        <v>0</v>
      </c>
      <c r="O280" s="68">
        <f t="shared" si="30"/>
        <v>0</v>
      </c>
      <c r="P280" s="18">
        <f t="shared" si="31"/>
        <v>0</v>
      </c>
      <c r="Q280" s="99">
        <f>IFERROR(INDEX(Себестоимость!B:B,MATCH('Расшифровка отчёта'!B280,Себестоимость!A:A,0)),0)</f>
        <v>0</v>
      </c>
      <c r="R280" s="99">
        <f t="shared" si="32"/>
        <v>0</v>
      </c>
      <c r="S280" s="95">
        <f t="shared" si="33"/>
        <v>0</v>
      </c>
      <c r="T280" s="95">
        <f t="shared" si="34"/>
        <v>0</v>
      </c>
    </row>
    <row r="281" spans="2:20" ht="15.75" customHeight="1" x14ac:dyDescent="0.3">
      <c r="B281" s="30" t="s">
        <v>304</v>
      </c>
      <c r="C281" s="90" t="s">
        <v>136</v>
      </c>
      <c r="D281" s="10">
        <f>SUMIFS('Начисления и компенсации по тов'!H:H,'Начисления и компенсации по тов'!A:A,'Расшифровка отчёта'!B281,'Начисления и компенсации по тов'!D:D,"Выручка")</f>
        <v>0</v>
      </c>
      <c r="E281" s="63">
        <f>SUMIFS('Начисления и компенсации по тов'!N:N,'Начисления и компенсации по тов'!A:A,'Расшифровка отчёта'!B281,'Начисления и компенсации по тов'!C:C,"Продажи")</f>
        <v>0</v>
      </c>
      <c r="F281" s="63">
        <f>-(SUMIFS('Начисления и компенсации по тов'!N:N,'Начисления и компенсации по тов'!A:A,'Расшифровка отчёта'!B281,'Начисления и компенсации по тов'!C:C,"Возвраты"))</f>
        <v>0</v>
      </c>
      <c r="G281" s="10">
        <f>SUMIFS('Начисления и компенсации по тов'!H:H,'Начисления и компенсации по тов'!A:A,'Расшифровка отчёта'!B281,'Начисления и компенсации по тов'!D:D,"Возврат выручки")</f>
        <v>0</v>
      </c>
      <c r="H281" s="63">
        <f>-(SUMIFS('Начисления и компенсации по тов'!N:N,'Начисления и компенсации по тов'!A:A,'Расшифровка отчёта'!B281,'Начисления и компенсации по тов'!C:C,"Услуги доставки"))</f>
        <v>0</v>
      </c>
      <c r="I281" s="63">
        <f t="shared" si="28"/>
        <v>0</v>
      </c>
      <c r="J281" s="63">
        <f>-(SUMIFS('Начисления и компенсации по тов'!N:N,'Начисления и компенсации по тов'!A:A,'Расшифровка отчёта'!B281,'Начисления и компенсации по тов'!C:C,"Вознаграждение Ozon"))</f>
        <v>0</v>
      </c>
      <c r="K281" s="63">
        <f t="shared" si="29"/>
        <v>0</v>
      </c>
      <c r="L281" s="63">
        <f>-(SUMIFS('Начисления и компенсации по тов'!N:N,'Начисления и компенсации по тов'!A:A,'Расшифровка отчёта'!B281,'Начисления и компенсации по тов'!C:C,"Продвижение и реклама"))</f>
        <v>0</v>
      </c>
      <c r="M281" s="91">
        <f>IFERROR(INDEX(Реклама!B:B,MATCH('Расшифровка отчёта'!B281,Реклама!A:A,0)),0)</f>
        <v>0</v>
      </c>
      <c r="N281" s="91">
        <f>-(SUMIFS('Начисления и компенсации по тов'!N:N,'Начисления и компенсации по тов'!A:A,'Расшифровка отчёта'!B281,'Начисления и компенсации по тов'!C:C,"Услуги агентов"))</f>
        <v>0</v>
      </c>
      <c r="O281" s="68">
        <f t="shared" si="30"/>
        <v>0</v>
      </c>
      <c r="P281" s="18">
        <f t="shared" si="31"/>
        <v>0</v>
      </c>
      <c r="Q281" s="99">
        <f>IFERROR(INDEX(Себестоимость!B:B,MATCH('Расшифровка отчёта'!B281,Себестоимость!A:A,0)),0)</f>
        <v>0</v>
      </c>
      <c r="R281" s="99">
        <f t="shared" si="32"/>
        <v>0</v>
      </c>
      <c r="S281" s="95">
        <f t="shared" si="33"/>
        <v>0</v>
      </c>
      <c r="T281" s="95">
        <f t="shared" si="34"/>
        <v>0</v>
      </c>
    </row>
    <row r="282" spans="2:20" ht="15.75" customHeight="1" x14ac:dyDescent="0.3">
      <c r="B282" s="104" t="s">
        <v>305</v>
      </c>
      <c r="C282" s="90" t="s">
        <v>136</v>
      </c>
      <c r="D282" s="10">
        <f>SUMIFS('Начисления и компенсации по тов'!H:H,'Начисления и компенсации по тов'!A:A,'Расшифровка отчёта'!B282,'Начисления и компенсации по тов'!D:D,"Выручка")</f>
        <v>0</v>
      </c>
      <c r="E282" s="63">
        <f>SUMIFS('Начисления и компенсации по тов'!N:N,'Начисления и компенсации по тов'!A:A,'Расшифровка отчёта'!B282,'Начисления и компенсации по тов'!C:C,"Продажи")</f>
        <v>0</v>
      </c>
      <c r="F282" s="63">
        <f>-(SUMIFS('Начисления и компенсации по тов'!N:N,'Начисления и компенсации по тов'!A:A,'Расшифровка отчёта'!B282,'Начисления и компенсации по тов'!C:C,"Возвраты"))</f>
        <v>0</v>
      </c>
      <c r="G282" s="10">
        <f>SUMIFS('Начисления и компенсации по тов'!H:H,'Начисления и компенсации по тов'!A:A,'Расшифровка отчёта'!B282,'Начисления и компенсации по тов'!D:D,"Возврат выручки")</f>
        <v>0</v>
      </c>
      <c r="H282" s="63">
        <f>-(SUMIFS('Начисления и компенсации по тов'!N:N,'Начисления и компенсации по тов'!A:A,'Расшифровка отчёта'!B282,'Начисления и компенсации по тов'!C:C,"Услуги доставки"))</f>
        <v>0</v>
      </c>
      <c r="I282" s="63">
        <f t="shared" si="28"/>
        <v>0</v>
      </c>
      <c r="J282" s="63">
        <f>-(SUMIFS('Начисления и компенсации по тов'!N:N,'Начисления и компенсации по тов'!A:A,'Расшифровка отчёта'!B282,'Начисления и компенсации по тов'!C:C,"Вознаграждение Ozon"))</f>
        <v>0</v>
      </c>
      <c r="K282" s="63">
        <f t="shared" si="29"/>
        <v>0</v>
      </c>
      <c r="L282" s="63">
        <f>-(SUMIFS('Начисления и компенсации по тов'!N:N,'Начисления и компенсации по тов'!A:A,'Расшифровка отчёта'!B282,'Начисления и компенсации по тов'!C:C,"Продвижение и реклама"))</f>
        <v>0</v>
      </c>
      <c r="M282" s="91">
        <f>IFERROR(INDEX(Реклама!B:B,MATCH('Расшифровка отчёта'!B282,Реклама!A:A,0)),0)</f>
        <v>0</v>
      </c>
      <c r="N282" s="91">
        <f>-(SUMIFS('Начисления и компенсации по тов'!N:N,'Начисления и компенсации по тов'!A:A,'Расшифровка отчёта'!B282,'Начисления и компенсации по тов'!C:C,"Услуги агентов"))</f>
        <v>0</v>
      </c>
      <c r="O282" s="68">
        <f t="shared" si="30"/>
        <v>0</v>
      </c>
      <c r="P282" s="18">
        <f t="shared" si="31"/>
        <v>0</v>
      </c>
      <c r="Q282" s="99">
        <f>IFERROR(INDEX(Себестоимость!B:B,MATCH('Расшифровка отчёта'!B282,Себестоимость!A:A,0)),0)</f>
        <v>0</v>
      </c>
      <c r="R282" s="99">
        <f t="shared" si="32"/>
        <v>0</v>
      </c>
      <c r="S282" s="95">
        <f t="shared" si="33"/>
        <v>0</v>
      </c>
      <c r="T282" s="95">
        <f t="shared" si="34"/>
        <v>0</v>
      </c>
    </row>
    <row r="283" spans="2:20" ht="15.75" customHeight="1" x14ac:dyDescent="0.3">
      <c r="B283" s="30" t="s">
        <v>306</v>
      </c>
      <c r="C283" s="90" t="s">
        <v>136</v>
      </c>
      <c r="D283" s="10">
        <f>SUMIFS('Начисления и компенсации по тов'!H:H,'Начисления и компенсации по тов'!A:A,'Расшифровка отчёта'!B283,'Начисления и компенсации по тов'!D:D,"Выручка")</f>
        <v>0</v>
      </c>
      <c r="E283" s="63">
        <f>SUMIFS('Начисления и компенсации по тов'!N:N,'Начисления и компенсации по тов'!A:A,'Расшифровка отчёта'!B283,'Начисления и компенсации по тов'!C:C,"Продажи")</f>
        <v>0</v>
      </c>
      <c r="F283" s="63">
        <f>-(SUMIFS('Начисления и компенсации по тов'!N:N,'Начисления и компенсации по тов'!A:A,'Расшифровка отчёта'!B283,'Начисления и компенсации по тов'!C:C,"Возвраты"))</f>
        <v>0</v>
      </c>
      <c r="G283" s="10">
        <f>SUMIFS('Начисления и компенсации по тов'!H:H,'Начисления и компенсации по тов'!A:A,'Расшифровка отчёта'!B283,'Начисления и компенсации по тов'!D:D,"Возврат выручки")</f>
        <v>0</v>
      </c>
      <c r="H283" s="63">
        <f>-(SUMIFS('Начисления и компенсации по тов'!N:N,'Начисления и компенсации по тов'!A:A,'Расшифровка отчёта'!B283,'Начисления и компенсации по тов'!C:C,"Услуги доставки"))</f>
        <v>0</v>
      </c>
      <c r="I283" s="63">
        <f t="shared" si="28"/>
        <v>0</v>
      </c>
      <c r="J283" s="63">
        <f>-(SUMIFS('Начисления и компенсации по тов'!N:N,'Начисления и компенсации по тов'!A:A,'Расшифровка отчёта'!B283,'Начисления и компенсации по тов'!C:C,"Вознаграждение Ozon"))</f>
        <v>0</v>
      </c>
      <c r="K283" s="63">
        <f t="shared" si="29"/>
        <v>0</v>
      </c>
      <c r="L283" s="63">
        <f>-(SUMIFS('Начисления и компенсации по тов'!N:N,'Начисления и компенсации по тов'!A:A,'Расшифровка отчёта'!B283,'Начисления и компенсации по тов'!C:C,"Продвижение и реклама"))</f>
        <v>0</v>
      </c>
      <c r="M283" s="91">
        <f>IFERROR(INDEX(Реклама!B:B,MATCH('Расшифровка отчёта'!B283,Реклама!A:A,0)),0)</f>
        <v>0</v>
      </c>
      <c r="N283" s="91">
        <f>-(SUMIFS('Начисления и компенсации по тов'!N:N,'Начисления и компенсации по тов'!A:A,'Расшифровка отчёта'!B283,'Начисления и компенсации по тов'!C:C,"Услуги агентов"))</f>
        <v>0</v>
      </c>
      <c r="O283" s="68">
        <f t="shared" si="30"/>
        <v>0</v>
      </c>
      <c r="P283" s="18">
        <f t="shared" si="31"/>
        <v>0</v>
      </c>
      <c r="Q283" s="99">
        <f>IFERROR(INDEX(Себестоимость!B:B,MATCH('Расшифровка отчёта'!B283,Себестоимость!A:A,0)),0)</f>
        <v>0</v>
      </c>
      <c r="R283" s="99">
        <f t="shared" si="32"/>
        <v>0</v>
      </c>
      <c r="S283" s="95">
        <f t="shared" si="33"/>
        <v>0</v>
      </c>
      <c r="T283" s="95">
        <f t="shared" si="34"/>
        <v>0</v>
      </c>
    </row>
    <row r="284" spans="2:20" ht="15.75" customHeight="1" x14ac:dyDescent="0.3">
      <c r="B284" s="104" t="s">
        <v>307</v>
      </c>
      <c r="C284" s="90" t="s">
        <v>136</v>
      </c>
      <c r="D284" s="10">
        <f>SUMIFS('Начисления и компенсации по тов'!H:H,'Начисления и компенсации по тов'!A:A,'Расшифровка отчёта'!B284,'Начисления и компенсации по тов'!D:D,"Выручка")</f>
        <v>0</v>
      </c>
      <c r="E284" s="63">
        <f>SUMIFS('Начисления и компенсации по тов'!N:N,'Начисления и компенсации по тов'!A:A,'Расшифровка отчёта'!B284,'Начисления и компенсации по тов'!C:C,"Продажи")</f>
        <v>0</v>
      </c>
      <c r="F284" s="63">
        <f>-(SUMIFS('Начисления и компенсации по тов'!N:N,'Начисления и компенсации по тов'!A:A,'Расшифровка отчёта'!B284,'Начисления и компенсации по тов'!C:C,"Возвраты"))</f>
        <v>0</v>
      </c>
      <c r="G284" s="10">
        <f>SUMIFS('Начисления и компенсации по тов'!H:H,'Начисления и компенсации по тов'!A:A,'Расшифровка отчёта'!B284,'Начисления и компенсации по тов'!D:D,"Возврат выручки")</f>
        <v>0</v>
      </c>
      <c r="H284" s="63">
        <f>-(SUMIFS('Начисления и компенсации по тов'!N:N,'Начисления и компенсации по тов'!A:A,'Расшифровка отчёта'!B284,'Начисления и компенсации по тов'!C:C,"Услуги доставки"))</f>
        <v>0</v>
      </c>
      <c r="I284" s="63">
        <f t="shared" si="28"/>
        <v>0</v>
      </c>
      <c r="J284" s="63">
        <f>-(SUMIFS('Начисления и компенсации по тов'!N:N,'Начисления и компенсации по тов'!A:A,'Расшифровка отчёта'!B284,'Начисления и компенсации по тов'!C:C,"Вознаграждение Ozon"))</f>
        <v>0</v>
      </c>
      <c r="K284" s="63">
        <f t="shared" si="29"/>
        <v>0</v>
      </c>
      <c r="L284" s="63">
        <f>-(SUMIFS('Начисления и компенсации по тов'!N:N,'Начисления и компенсации по тов'!A:A,'Расшифровка отчёта'!B284,'Начисления и компенсации по тов'!C:C,"Продвижение и реклама"))</f>
        <v>0</v>
      </c>
      <c r="M284" s="91">
        <f>IFERROR(INDEX(Реклама!B:B,MATCH('Расшифровка отчёта'!B284,Реклама!A:A,0)),0)</f>
        <v>0</v>
      </c>
      <c r="N284" s="91">
        <f>-(SUMIFS('Начисления и компенсации по тов'!N:N,'Начисления и компенсации по тов'!A:A,'Расшифровка отчёта'!B284,'Начисления и компенсации по тов'!C:C,"Услуги агентов"))</f>
        <v>0</v>
      </c>
      <c r="O284" s="68">
        <f t="shared" si="30"/>
        <v>0</v>
      </c>
      <c r="P284" s="18">
        <f t="shared" si="31"/>
        <v>0</v>
      </c>
      <c r="Q284" s="99">
        <f>IFERROR(INDEX(Себестоимость!B:B,MATCH('Расшифровка отчёта'!B284,Себестоимость!A:A,0)),0)</f>
        <v>0</v>
      </c>
      <c r="R284" s="99">
        <f t="shared" si="32"/>
        <v>0</v>
      </c>
      <c r="S284" s="95">
        <f t="shared" si="33"/>
        <v>0</v>
      </c>
      <c r="T284" s="95">
        <f t="shared" si="34"/>
        <v>0</v>
      </c>
    </row>
    <row r="285" spans="2:20" ht="15.75" customHeight="1" x14ac:dyDescent="0.3">
      <c r="B285" s="30" t="s">
        <v>308</v>
      </c>
      <c r="C285" s="90" t="s">
        <v>136</v>
      </c>
      <c r="D285" s="10">
        <f>SUMIFS('Начисления и компенсации по тов'!H:H,'Начисления и компенсации по тов'!A:A,'Расшифровка отчёта'!B285,'Начисления и компенсации по тов'!D:D,"Выручка")</f>
        <v>0</v>
      </c>
      <c r="E285" s="63">
        <f>SUMIFS('Начисления и компенсации по тов'!N:N,'Начисления и компенсации по тов'!A:A,'Расшифровка отчёта'!B285,'Начисления и компенсации по тов'!C:C,"Продажи")</f>
        <v>0</v>
      </c>
      <c r="F285" s="63">
        <f>-(SUMIFS('Начисления и компенсации по тов'!N:N,'Начисления и компенсации по тов'!A:A,'Расшифровка отчёта'!B285,'Начисления и компенсации по тов'!C:C,"Возвраты"))</f>
        <v>0</v>
      </c>
      <c r="G285" s="10">
        <f>SUMIFS('Начисления и компенсации по тов'!H:H,'Начисления и компенсации по тов'!A:A,'Расшифровка отчёта'!B285,'Начисления и компенсации по тов'!D:D,"Возврат выручки")</f>
        <v>0</v>
      </c>
      <c r="H285" s="63">
        <f>-(SUMIFS('Начисления и компенсации по тов'!N:N,'Начисления и компенсации по тов'!A:A,'Расшифровка отчёта'!B285,'Начисления и компенсации по тов'!C:C,"Услуги доставки"))</f>
        <v>0</v>
      </c>
      <c r="I285" s="63">
        <f t="shared" si="28"/>
        <v>0</v>
      </c>
      <c r="J285" s="63">
        <f>-(SUMIFS('Начисления и компенсации по тов'!N:N,'Начисления и компенсации по тов'!A:A,'Расшифровка отчёта'!B285,'Начисления и компенсации по тов'!C:C,"Вознаграждение Ozon"))</f>
        <v>0</v>
      </c>
      <c r="K285" s="63">
        <f t="shared" si="29"/>
        <v>0</v>
      </c>
      <c r="L285" s="63">
        <f>-(SUMIFS('Начисления и компенсации по тов'!N:N,'Начисления и компенсации по тов'!A:A,'Расшифровка отчёта'!B285,'Начисления и компенсации по тов'!C:C,"Продвижение и реклама"))</f>
        <v>0</v>
      </c>
      <c r="M285" s="91">
        <f>IFERROR(INDEX(Реклама!B:B,MATCH('Расшифровка отчёта'!B285,Реклама!A:A,0)),0)</f>
        <v>0</v>
      </c>
      <c r="N285" s="91">
        <f>-(SUMIFS('Начисления и компенсации по тов'!N:N,'Начисления и компенсации по тов'!A:A,'Расшифровка отчёта'!B285,'Начисления и компенсации по тов'!C:C,"Услуги агентов"))</f>
        <v>0</v>
      </c>
      <c r="O285" s="68">
        <f t="shared" si="30"/>
        <v>0</v>
      </c>
      <c r="P285" s="18">
        <f t="shared" si="31"/>
        <v>0</v>
      </c>
      <c r="Q285" s="99">
        <f>IFERROR(INDEX(Себестоимость!B:B,MATCH('Расшифровка отчёта'!B285,Себестоимость!A:A,0)),0)</f>
        <v>0</v>
      </c>
      <c r="R285" s="99">
        <f t="shared" si="32"/>
        <v>0</v>
      </c>
      <c r="S285" s="95">
        <f t="shared" si="33"/>
        <v>0</v>
      </c>
      <c r="T285" s="95">
        <f t="shared" si="34"/>
        <v>0</v>
      </c>
    </row>
    <row r="286" spans="2:20" ht="15.75" customHeight="1" x14ac:dyDescent="0.3">
      <c r="B286" s="30" t="s">
        <v>309</v>
      </c>
      <c r="C286" s="90" t="s">
        <v>136</v>
      </c>
      <c r="D286" s="10">
        <f>SUMIFS('Начисления и компенсации по тов'!H:H,'Начисления и компенсации по тов'!A:A,'Расшифровка отчёта'!B286,'Начисления и компенсации по тов'!D:D,"Выручка")</f>
        <v>0</v>
      </c>
      <c r="E286" s="63">
        <f>SUMIFS('Начисления и компенсации по тов'!N:N,'Начисления и компенсации по тов'!A:A,'Расшифровка отчёта'!B286,'Начисления и компенсации по тов'!C:C,"Продажи")</f>
        <v>0</v>
      </c>
      <c r="F286" s="63">
        <f>-(SUMIFS('Начисления и компенсации по тов'!N:N,'Начисления и компенсации по тов'!A:A,'Расшифровка отчёта'!B286,'Начисления и компенсации по тов'!C:C,"Возвраты"))</f>
        <v>0</v>
      </c>
      <c r="G286" s="10">
        <f>SUMIFS('Начисления и компенсации по тов'!H:H,'Начисления и компенсации по тов'!A:A,'Расшифровка отчёта'!B286,'Начисления и компенсации по тов'!D:D,"Возврат выручки")</f>
        <v>0</v>
      </c>
      <c r="H286" s="63">
        <f>-(SUMIFS('Начисления и компенсации по тов'!N:N,'Начисления и компенсации по тов'!A:A,'Расшифровка отчёта'!B286,'Начисления и компенсации по тов'!C:C,"Услуги доставки"))</f>
        <v>0</v>
      </c>
      <c r="I286" s="63">
        <f t="shared" si="28"/>
        <v>0</v>
      </c>
      <c r="J286" s="63">
        <f>-(SUMIFS('Начисления и компенсации по тов'!N:N,'Начисления и компенсации по тов'!A:A,'Расшифровка отчёта'!B286,'Начисления и компенсации по тов'!C:C,"Вознаграждение Ozon"))</f>
        <v>0</v>
      </c>
      <c r="K286" s="63">
        <f t="shared" si="29"/>
        <v>0</v>
      </c>
      <c r="L286" s="63">
        <f>-(SUMIFS('Начисления и компенсации по тов'!N:N,'Начисления и компенсации по тов'!A:A,'Расшифровка отчёта'!B286,'Начисления и компенсации по тов'!C:C,"Продвижение и реклама"))</f>
        <v>0</v>
      </c>
      <c r="M286" s="91">
        <f>IFERROR(INDEX(Реклама!B:B,MATCH('Расшифровка отчёта'!B286,Реклама!A:A,0)),0)</f>
        <v>0</v>
      </c>
      <c r="N286" s="91">
        <f>-(SUMIFS('Начисления и компенсации по тов'!N:N,'Начисления и компенсации по тов'!A:A,'Расшифровка отчёта'!B286,'Начисления и компенсации по тов'!C:C,"Услуги агентов"))</f>
        <v>0</v>
      </c>
      <c r="O286" s="68">
        <f t="shared" si="30"/>
        <v>0</v>
      </c>
      <c r="P286" s="18">
        <f t="shared" si="31"/>
        <v>0</v>
      </c>
      <c r="Q286" s="99">
        <f>IFERROR(INDEX(Себестоимость!B:B,MATCH('Расшифровка отчёта'!B286,Себестоимость!A:A,0)),0)</f>
        <v>0</v>
      </c>
      <c r="R286" s="99">
        <f t="shared" si="32"/>
        <v>0</v>
      </c>
      <c r="S286" s="95">
        <f t="shared" si="33"/>
        <v>0</v>
      </c>
      <c r="T286" s="95">
        <f t="shared" si="34"/>
        <v>0</v>
      </c>
    </row>
    <row r="287" spans="2:20" ht="15.75" customHeight="1" x14ac:dyDescent="0.3">
      <c r="B287" s="30" t="s">
        <v>310</v>
      </c>
      <c r="C287" s="90" t="s">
        <v>136</v>
      </c>
      <c r="D287" s="10">
        <f>SUMIFS('Начисления и компенсации по тов'!H:H,'Начисления и компенсации по тов'!A:A,'Расшифровка отчёта'!B287,'Начисления и компенсации по тов'!D:D,"Выручка")</f>
        <v>0</v>
      </c>
      <c r="E287" s="63">
        <f>SUMIFS('Начисления и компенсации по тов'!N:N,'Начисления и компенсации по тов'!A:A,'Расшифровка отчёта'!B287,'Начисления и компенсации по тов'!C:C,"Продажи")</f>
        <v>0</v>
      </c>
      <c r="F287" s="63">
        <f>-(SUMIFS('Начисления и компенсации по тов'!N:N,'Начисления и компенсации по тов'!A:A,'Расшифровка отчёта'!B287,'Начисления и компенсации по тов'!C:C,"Возвраты"))</f>
        <v>0</v>
      </c>
      <c r="G287" s="10">
        <f>SUMIFS('Начисления и компенсации по тов'!H:H,'Начисления и компенсации по тов'!A:A,'Расшифровка отчёта'!B287,'Начисления и компенсации по тов'!D:D,"Возврат выручки")</f>
        <v>0</v>
      </c>
      <c r="H287" s="63">
        <f>-(SUMIFS('Начисления и компенсации по тов'!N:N,'Начисления и компенсации по тов'!A:A,'Расшифровка отчёта'!B287,'Начисления и компенсации по тов'!C:C,"Услуги доставки"))</f>
        <v>0</v>
      </c>
      <c r="I287" s="63">
        <f t="shared" si="28"/>
        <v>0</v>
      </c>
      <c r="J287" s="63">
        <f>-(SUMIFS('Начисления и компенсации по тов'!N:N,'Начисления и компенсации по тов'!A:A,'Расшифровка отчёта'!B287,'Начисления и компенсации по тов'!C:C,"Вознаграждение Ozon"))</f>
        <v>0</v>
      </c>
      <c r="K287" s="63">
        <f t="shared" si="29"/>
        <v>0</v>
      </c>
      <c r="L287" s="63">
        <f>-(SUMIFS('Начисления и компенсации по тов'!N:N,'Начисления и компенсации по тов'!A:A,'Расшифровка отчёта'!B287,'Начисления и компенсации по тов'!C:C,"Продвижение и реклама"))</f>
        <v>0</v>
      </c>
      <c r="M287" s="91">
        <f>IFERROR(INDEX(Реклама!B:B,MATCH('Расшифровка отчёта'!B287,Реклама!A:A,0)),0)</f>
        <v>0</v>
      </c>
      <c r="N287" s="91">
        <f>-(SUMIFS('Начисления и компенсации по тов'!N:N,'Начисления и компенсации по тов'!A:A,'Расшифровка отчёта'!B287,'Начисления и компенсации по тов'!C:C,"Услуги агентов"))</f>
        <v>0</v>
      </c>
      <c r="O287" s="68">
        <f t="shared" si="30"/>
        <v>0</v>
      </c>
      <c r="P287" s="18">
        <f t="shared" si="31"/>
        <v>0</v>
      </c>
      <c r="Q287" s="99">
        <f>IFERROR(INDEX(Себестоимость!B:B,MATCH('Расшифровка отчёта'!B287,Себестоимость!A:A,0)),0)</f>
        <v>0</v>
      </c>
      <c r="R287" s="99">
        <f t="shared" si="32"/>
        <v>0</v>
      </c>
      <c r="S287" s="95">
        <f t="shared" si="33"/>
        <v>0</v>
      </c>
      <c r="T287" s="95">
        <f t="shared" si="34"/>
        <v>0</v>
      </c>
    </row>
    <row r="288" spans="2:20" ht="15.75" customHeight="1" x14ac:dyDescent="0.3">
      <c r="B288" s="30" t="s">
        <v>311</v>
      </c>
      <c r="C288" s="90" t="s">
        <v>136</v>
      </c>
      <c r="D288" s="10">
        <f>SUMIFS('Начисления и компенсации по тов'!H:H,'Начисления и компенсации по тов'!A:A,'Расшифровка отчёта'!B288,'Начисления и компенсации по тов'!D:D,"Выручка")</f>
        <v>0</v>
      </c>
      <c r="E288" s="63">
        <f>SUMIFS('Начисления и компенсации по тов'!N:N,'Начисления и компенсации по тов'!A:A,'Расшифровка отчёта'!B288,'Начисления и компенсации по тов'!C:C,"Продажи")</f>
        <v>0</v>
      </c>
      <c r="F288" s="63">
        <f>-(SUMIFS('Начисления и компенсации по тов'!N:N,'Начисления и компенсации по тов'!A:A,'Расшифровка отчёта'!B288,'Начисления и компенсации по тов'!C:C,"Возвраты"))</f>
        <v>0</v>
      </c>
      <c r="G288" s="10">
        <f>SUMIFS('Начисления и компенсации по тов'!H:H,'Начисления и компенсации по тов'!A:A,'Расшифровка отчёта'!B288,'Начисления и компенсации по тов'!D:D,"Возврат выручки")</f>
        <v>0</v>
      </c>
      <c r="H288" s="63">
        <f>-(SUMIFS('Начисления и компенсации по тов'!N:N,'Начисления и компенсации по тов'!A:A,'Расшифровка отчёта'!B288,'Начисления и компенсации по тов'!C:C,"Услуги доставки"))</f>
        <v>0</v>
      </c>
      <c r="I288" s="63">
        <f t="shared" si="28"/>
        <v>0</v>
      </c>
      <c r="J288" s="63">
        <f>-(SUMIFS('Начисления и компенсации по тов'!N:N,'Начисления и компенсации по тов'!A:A,'Расшифровка отчёта'!B288,'Начисления и компенсации по тов'!C:C,"Вознаграждение Ozon"))</f>
        <v>0</v>
      </c>
      <c r="K288" s="63">
        <f t="shared" si="29"/>
        <v>0</v>
      </c>
      <c r="L288" s="63">
        <f>-(SUMIFS('Начисления и компенсации по тов'!N:N,'Начисления и компенсации по тов'!A:A,'Расшифровка отчёта'!B288,'Начисления и компенсации по тов'!C:C,"Продвижение и реклама"))</f>
        <v>0</v>
      </c>
      <c r="M288" s="91">
        <f>IFERROR(INDEX(Реклама!B:B,MATCH('Расшифровка отчёта'!B288,Реклама!A:A,0)),0)</f>
        <v>0</v>
      </c>
      <c r="N288" s="91">
        <f>-(SUMIFS('Начисления и компенсации по тов'!N:N,'Начисления и компенсации по тов'!A:A,'Расшифровка отчёта'!B288,'Начисления и компенсации по тов'!C:C,"Услуги агентов"))</f>
        <v>0</v>
      </c>
      <c r="O288" s="68">
        <f t="shared" si="30"/>
        <v>0</v>
      </c>
      <c r="P288" s="18">
        <f t="shared" si="31"/>
        <v>0</v>
      </c>
      <c r="Q288" s="99">
        <f>IFERROR(INDEX(Себестоимость!B:B,MATCH('Расшифровка отчёта'!B288,Себестоимость!A:A,0)),0)</f>
        <v>0</v>
      </c>
      <c r="R288" s="99">
        <f t="shared" si="32"/>
        <v>0</v>
      </c>
      <c r="S288" s="95">
        <f t="shared" si="33"/>
        <v>0</v>
      </c>
      <c r="T288" s="95">
        <f t="shared" si="34"/>
        <v>0</v>
      </c>
    </row>
    <row r="289" spans="2:20" ht="15.75" customHeight="1" x14ac:dyDescent="0.3">
      <c r="B289" s="30" t="s">
        <v>312</v>
      </c>
      <c r="C289" s="90" t="s">
        <v>136</v>
      </c>
      <c r="D289" s="10">
        <f>SUMIFS('Начисления и компенсации по тов'!H:H,'Начисления и компенсации по тов'!A:A,'Расшифровка отчёта'!B289,'Начисления и компенсации по тов'!D:D,"Выручка")</f>
        <v>0</v>
      </c>
      <c r="E289" s="63">
        <f>SUMIFS('Начисления и компенсации по тов'!N:N,'Начисления и компенсации по тов'!A:A,'Расшифровка отчёта'!B289,'Начисления и компенсации по тов'!C:C,"Продажи")</f>
        <v>0</v>
      </c>
      <c r="F289" s="63">
        <f>-(SUMIFS('Начисления и компенсации по тов'!N:N,'Начисления и компенсации по тов'!A:A,'Расшифровка отчёта'!B289,'Начисления и компенсации по тов'!C:C,"Возвраты"))</f>
        <v>0</v>
      </c>
      <c r="G289" s="10">
        <f>SUMIFS('Начисления и компенсации по тов'!H:H,'Начисления и компенсации по тов'!A:A,'Расшифровка отчёта'!B289,'Начисления и компенсации по тов'!D:D,"Возврат выручки")</f>
        <v>0</v>
      </c>
      <c r="H289" s="63">
        <f>-(SUMIFS('Начисления и компенсации по тов'!N:N,'Начисления и компенсации по тов'!A:A,'Расшифровка отчёта'!B289,'Начисления и компенсации по тов'!C:C,"Услуги доставки"))</f>
        <v>0</v>
      </c>
      <c r="I289" s="63">
        <f t="shared" si="28"/>
        <v>0</v>
      </c>
      <c r="J289" s="63">
        <f>-(SUMIFS('Начисления и компенсации по тов'!N:N,'Начисления и компенсации по тов'!A:A,'Расшифровка отчёта'!B289,'Начисления и компенсации по тов'!C:C,"Вознаграждение Ozon"))</f>
        <v>0</v>
      </c>
      <c r="K289" s="63">
        <f t="shared" si="29"/>
        <v>0</v>
      </c>
      <c r="L289" s="63">
        <f>-(SUMIFS('Начисления и компенсации по тов'!N:N,'Начисления и компенсации по тов'!A:A,'Расшифровка отчёта'!B289,'Начисления и компенсации по тов'!C:C,"Продвижение и реклама"))</f>
        <v>0</v>
      </c>
      <c r="M289" s="91">
        <f>IFERROR(INDEX(Реклама!B:B,MATCH('Расшифровка отчёта'!B289,Реклама!A:A,0)),0)</f>
        <v>0</v>
      </c>
      <c r="N289" s="91">
        <f>-(SUMIFS('Начисления и компенсации по тов'!N:N,'Начисления и компенсации по тов'!A:A,'Расшифровка отчёта'!B289,'Начисления и компенсации по тов'!C:C,"Услуги агентов"))</f>
        <v>0</v>
      </c>
      <c r="O289" s="68">
        <f t="shared" si="30"/>
        <v>0</v>
      </c>
      <c r="P289" s="18">
        <f t="shared" si="31"/>
        <v>0</v>
      </c>
      <c r="Q289" s="99">
        <f>IFERROR(INDEX(Себестоимость!B:B,MATCH('Расшифровка отчёта'!B289,Себестоимость!A:A,0)),0)</f>
        <v>0</v>
      </c>
      <c r="R289" s="99">
        <f t="shared" si="32"/>
        <v>0</v>
      </c>
      <c r="S289" s="95">
        <f t="shared" si="33"/>
        <v>0</v>
      </c>
      <c r="T289" s="95">
        <f t="shared" si="34"/>
        <v>0</v>
      </c>
    </row>
    <row r="290" spans="2:20" ht="15.75" customHeight="1" x14ac:dyDescent="0.3">
      <c r="B290" s="30" t="s">
        <v>313</v>
      </c>
      <c r="C290" s="90" t="s">
        <v>136</v>
      </c>
      <c r="D290" s="10">
        <f>SUMIFS('Начисления и компенсации по тов'!H:H,'Начисления и компенсации по тов'!A:A,'Расшифровка отчёта'!B290,'Начисления и компенсации по тов'!D:D,"Выручка")</f>
        <v>0</v>
      </c>
      <c r="E290" s="63">
        <f>SUMIFS('Начисления и компенсации по тов'!N:N,'Начисления и компенсации по тов'!A:A,'Расшифровка отчёта'!B290,'Начисления и компенсации по тов'!C:C,"Продажи")</f>
        <v>0</v>
      </c>
      <c r="F290" s="63">
        <f>-(SUMIFS('Начисления и компенсации по тов'!N:N,'Начисления и компенсации по тов'!A:A,'Расшифровка отчёта'!B290,'Начисления и компенсации по тов'!C:C,"Возвраты"))</f>
        <v>0</v>
      </c>
      <c r="G290" s="10">
        <f>SUMIFS('Начисления и компенсации по тов'!H:H,'Начисления и компенсации по тов'!A:A,'Расшифровка отчёта'!B290,'Начисления и компенсации по тов'!D:D,"Возврат выручки")</f>
        <v>0</v>
      </c>
      <c r="H290" s="63">
        <f>-(SUMIFS('Начисления и компенсации по тов'!N:N,'Начисления и компенсации по тов'!A:A,'Расшифровка отчёта'!B290,'Начисления и компенсации по тов'!C:C,"Услуги доставки"))</f>
        <v>0</v>
      </c>
      <c r="I290" s="63">
        <f t="shared" si="28"/>
        <v>0</v>
      </c>
      <c r="J290" s="63">
        <f>-(SUMIFS('Начисления и компенсации по тов'!N:N,'Начисления и компенсации по тов'!A:A,'Расшифровка отчёта'!B290,'Начисления и компенсации по тов'!C:C,"Вознаграждение Ozon"))</f>
        <v>0</v>
      </c>
      <c r="K290" s="63">
        <f t="shared" si="29"/>
        <v>0</v>
      </c>
      <c r="L290" s="63">
        <f>-(SUMIFS('Начисления и компенсации по тов'!N:N,'Начисления и компенсации по тов'!A:A,'Расшифровка отчёта'!B290,'Начисления и компенсации по тов'!C:C,"Продвижение и реклама"))</f>
        <v>0</v>
      </c>
      <c r="M290" s="91">
        <f>IFERROR(INDEX(Реклама!B:B,MATCH('Расшифровка отчёта'!B290,Реклама!A:A,0)),0)</f>
        <v>0</v>
      </c>
      <c r="N290" s="91">
        <f>-(SUMIFS('Начисления и компенсации по тов'!N:N,'Начисления и компенсации по тов'!A:A,'Расшифровка отчёта'!B290,'Начисления и компенсации по тов'!C:C,"Услуги агентов"))</f>
        <v>0</v>
      </c>
      <c r="O290" s="68">
        <f t="shared" si="30"/>
        <v>0</v>
      </c>
      <c r="P290" s="18">
        <f t="shared" si="31"/>
        <v>0</v>
      </c>
      <c r="Q290" s="99">
        <f>IFERROR(INDEX(Себестоимость!B:B,MATCH('Расшифровка отчёта'!B290,Себестоимость!A:A,0)),0)</f>
        <v>0</v>
      </c>
      <c r="R290" s="99">
        <f t="shared" si="32"/>
        <v>0</v>
      </c>
      <c r="S290" s="95">
        <f t="shared" si="33"/>
        <v>0</v>
      </c>
      <c r="T290" s="95">
        <f t="shared" si="34"/>
        <v>0</v>
      </c>
    </row>
    <row r="291" spans="2:20" ht="15.75" customHeight="1" x14ac:dyDescent="0.3">
      <c r="B291" s="30" t="s">
        <v>314</v>
      </c>
      <c r="C291" s="90" t="s">
        <v>136</v>
      </c>
      <c r="D291" s="10">
        <f>SUMIFS('Начисления и компенсации по тов'!H:H,'Начисления и компенсации по тов'!A:A,'Расшифровка отчёта'!B291,'Начисления и компенсации по тов'!D:D,"Выручка")</f>
        <v>0</v>
      </c>
      <c r="E291" s="63">
        <f>SUMIFS('Начисления и компенсации по тов'!N:N,'Начисления и компенсации по тов'!A:A,'Расшифровка отчёта'!B291,'Начисления и компенсации по тов'!C:C,"Продажи")</f>
        <v>0</v>
      </c>
      <c r="F291" s="63">
        <f>-(SUMIFS('Начисления и компенсации по тов'!N:N,'Начисления и компенсации по тов'!A:A,'Расшифровка отчёта'!B291,'Начисления и компенсации по тов'!C:C,"Возвраты"))</f>
        <v>0</v>
      </c>
      <c r="G291" s="10">
        <f>SUMIFS('Начисления и компенсации по тов'!H:H,'Начисления и компенсации по тов'!A:A,'Расшифровка отчёта'!B291,'Начисления и компенсации по тов'!D:D,"Возврат выручки")</f>
        <v>0</v>
      </c>
      <c r="H291" s="63">
        <f>-(SUMIFS('Начисления и компенсации по тов'!N:N,'Начисления и компенсации по тов'!A:A,'Расшифровка отчёта'!B291,'Начисления и компенсации по тов'!C:C,"Услуги доставки"))</f>
        <v>0</v>
      </c>
      <c r="I291" s="63">
        <f t="shared" si="28"/>
        <v>0</v>
      </c>
      <c r="J291" s="63">
        <f>-(SUMIFS('Начисления и компенсации по тов'!N:N,'Начисления и компенсации по тов'!A:A,'Расшифровка отчёта'!B291,'Начисления и компенсации по тов'!C:C,"Вознаграждение Ozon"))</f>
        <v>0</v>
      </c>
      <c r="K291" s="63">
        <f t="shared" si="29"/>
        <v>0</v>
      </c>
      <c r="L291" s="63">
        <f>-(SUMIFS('Начисления и компенсации по тов'!N:N,'Начисления и компенсации по тов'!A:A,'Расшифровка отчёта'!B291,'Начисления и компенсации по тов'!C:C,"Продвижение и реклама"))</f>
        <v>0</v>
      </c>
      <c r="M291" s="91">
        <f>IFERROR(INDEX(Реклама!B:B,MATCH('Расшифровка отчёта'!B291,Реклама!A:A,0)),0)</f>
        <v>0</v>
      </c>
      <c r="N291" s="91">
        <f>-(SUMIFS('Начисления и компенсации по тов'!N:N,'Начисления и компенсации по тов'!A:A,'Расшифровка отчёта'!B291,'Начисления и компенсации по тов'!C:C,"Услуги агентов"))</f>
        <v>0</v>
      </c>
      <c r="O291" s="68">
        <f t="shared" si="30"/>
        <v>0</v>
      </c>
      <c r="P291" s="18">
        <f t="shared" si="31"/>
        <v>0</v>
      </c>
      <c r="Q291" s="99">
        <f>IFERROR(INDEX(Себестоимость!B:B,MATCH('Расшифровка отчёта'!B291,Себестоимость!A:A,0)),0)</f>
        <v>0</v>
      </c>
      <c r="R291" s="99">
        <f t="shared" si="32"/>
        <v>0</v>
      </c>
      <c r="S291" s="95">
        <f t="shared" si="33"/>
        <v>0</v>
      </c>
      <c r="T291" s="95">
        <f t="shared" si="34"/>
        <v>0</v>
      </c>
    </row>
    <row r="292" spans="2:20" ht="15.75" customHeight="1" x14ac:dyDescent="0.3">
      <c r="B292" s="30" t="s">
        <v>315</v>
      </c>
      <c r="C292" s="90" t="s">
        <v>136</v>
      </c>
      <c r="D292" s="10">
        <f>SUMIFS('Начисления и компенсации по тов'!H:H,'Начисления и компенсации по тов'!A:A,'Расшифровка отчёта'!B292,'Начисления и компенсации по тов'!D:D,"Выручка")</f>
        <v>0</v>
      </c>
      <c r="E292" s="63">
        <f>SUMIFS('Начисления и компенсации по тов'!N:N,'Начисления и компенсации по тов'!A:A,'Расшифровка отчёта'!B292,'Начисления и компенсации по тов'!C:C,"Продажи")</f>
        <v>0</v>
      </c>
      <c r="F292" s="63">
        <f>-(SUMIFS('Начисления и компенсации по тов'!N:N,'Начисления и компенсации по тов'!A:A,'Расшифровка отчёта'!B292,'Начисления и компенсации по тов'!C:C,"Возвраты"))</f>
        <v>0</v>
      </c>
      <c r="G292" s="10">
        <f>SUMIFS('Начисления и компенсации по тов'!H:H,'Начисления и компенсации по тов'!A:A,'Расшифровка отчёта'!B292,'Начисления и компенсации по тов'!D:D,"Возврат выручки")</f>
        <v>0</v>
      </c>
      <c r="H292" s="63">
        <f>-(SUMIFS('Начисления и компенсации по тов'!N:N,'Начисления и компенсации по тов'!A:A,'Расшифровка отчёта'!B292,'Начисления и компенсации по тов'!C:C,"Услуги доставки"))</f>
        <v>0</v>
      </c>
      <c r="I292" s="63">
        <f t="shared" si="28"/>
        <v>0</v>
      </c>
      <c r="J292" s="63">
        <f>-(SUMIFS('Начисления и компенсации по тов'!N:N,'Начисления и компенсации по тов'!A:A,'Расшифровка отчёта'!B292,'Начисления и компенсации по тов'!C:C,"Вознаграждение Ozon"))</f>
        <v>0</v>
      </c>
      <c r="K292" s="63">
        <f t="shared" si="29"/>
        <v>0</v>
      </c>
      <c r="L292" s="63">
        <f>-(SUMIFS('Начисления и компенсации по тов'!N:N,'Начисления и компенсации по тов'!A:A,'Расшифровка отчёта'!B292,'Начисления и компенсации по тов'!C:C,"Продвижение и реклама"))</f>
        <v>0</v>
      </c>
      <c r="M292" s="91">
        <f>IFERROR(INDEX(Реклама!B:B,MATCH('Расшифровка отчёта'!B292,Реклама!A:A,0)),0)</f>
        <v>0</v>
      </c>
      <c r="N292" s="91">
        <f>-(SUMIFS('Начисления и компенсации по тов'!N:N,'Начисления и компенсации по тов'!A:A,'Расшифровка отчёта'!B292,'Начисления и компенсации по тов'!C:C,"Услуги агентов"))</f>
        <v>0</v>
      </c>
      <c r="O292" s="68">
        <f t="shared" si="30"/>
        <v>0</v>
      </c>
      <c r="P292" s="18">
        <f t="shared" si="31"/>
        <v>0</v>
      </c>
      <c r="Q292" s="99">
        <f>IFERROR(INDEX(Себестоимость!B:B,MATCH('Расшифровка отчёта'!B292,Себестоимость!A:A,0)),0)</f>
        <v>0</v>
      </c>
      <c r="R292" s="99">
        <f t="shared" si="32"/>
        <v>0</v>
      </c>
      <c r="S292" s="95">
        <f t="shared" si="33"/>
        <v>0</v>
      </c>
      <c r="T292" s="95">
        <f t="shared" si="34"/>
        <v>0</v>
      </c>
    </row>
    <row r="293" spans="2:20" ht="15.75" customHeight="1" x14ac:dyDescent="0.3">
      <c r="B293" s="30" t="s">
        <v>316</v>
      </c>
      <c r="C293" s="90" t="s">
        <v>136</v>
      </c>
      <c r="D293" s="10">
        <f>SUMIFS('Начисления и компенсации по тов'!H:H,'Начисления и компенсации по тов'!A:A,'Расшифровка отчёта'!B293,'Начисления и компенсации по тов'!D:D,"Выручка")</f>
        <v>0</v>
      </c>
      <c r="E293" s="63">
        <f>SUMIFS('Начисления и компенсации по тов'!N:N,'Начисления и компенсации по тов'!A:A,'Расшифровка отчёта'!B293,'Начисления и компенсации по тов'!C:C,"Продажи")</f>
        <v>0</v>
      </c>
      <c r="F293" s="63">
        <f>-(SUMIFS('Начисления и компенсации по тов'!N:N,'Начисления и компенсации по тов'!A:A,'Расшифровка отчёта'!B293,'Начисления и компенсации по тов'!C:C,"Возвраты"))</f>
        <v>0</v>
      </c>
      <c r="G293" s="10">
        <f>SUMIFS('Начисления и компенсации по тов'!H:H,'Начисления и компенсации по тов'!A:A,'Расшифровка отчёта'!B293,'Начисления и компенсации по тов'!D:D,"Возврат выручки")</f>
        <v>0</v>
      </c>
      <c r="H293" s="63">
        <f>-(SUMIFS('Начисления и компенсации по тов'!N:N,'Начисления и компенсации по тов'!A:A,'Расшифровка отчёта'!B293,'Начисления и компенсации по тов'!C:C,"Услуги доставки"))</f>
        <v>0</v>
      </c>
      <c r="I293" s="63">
        <f t="shared" si="28"/>
        <v>0</v>
      </c>
      <c r="J293" s="63">
        <f>-(SUMIFS('Начисления и компенсации по тов'!N:N,'Начисления и компенсации по тов'!A:A,'Расшифровка отчёта'!B293,'Начисления и компенсации по тов'!C:C,"Вознаграждение Ozon"))</f>
        <v>0</v>
      </c>
      <c r="K293" s="63">
        <f t="shared" si="29"/>
        <v>0</v>
      </c>
      <c r="L293" s="63">
        <f>-(SUMIFS('Начисления и компенсации по тов'!N:N,'Начисления и компенсации по тов'!A:A,'Расшифровка отчёта'!B293,'Начисления и компенсации по тов'!C:C,"Продвижение и реклама"))</f>
        <v>0</v>
      </c>
      <c r="M293" s="91">
        <f>IFERROR(INDEX(Реклама!B:B,MATCH('Расшифровка отчёта'!B293,Реклама!A:A,0)),0)</f>
        <v>0</v>
      </c>
      <c r="N293" s="91">
        <f>-(SUMIFS('Начисления и компенсации по тов'!N:N,'Начисления и компенсации по тов'!A:A,'Расшифровка отчёта'!B293,'Начисления и компенсации по тов'!C:C,"Услуги агентов"))</f>
        <v>0</v>
      </c>
      <c r="O293" s="68">
        <f t="shared" si="30"/>
        <v>0</v>
      </c>
      <c r="P293" s="18">
        <f t="shared" si="31"/>
        <v>0</v>
      </c>
      <c r="Q293" s="99">
        <f>IFERROR(INDEX(Себестоимость!B:B,MATCH('Расшифровка отчёта'!B293,Себестоимость!A:A,0)),0)</f>
        <v>0</v>
      </c>
      <c r="R293" s="99">
        <f t="shared" si="32"/>
        <v>0</v>
      </c>
      <c r="S293" s="95">
        <f t="shared" si="33"/>
        <v>0</v>
      </c>
      <c r="T293" s="95">
        <f t="shared" si="34"/>
        <v>0</v>
      </c>
    </row>
    <row r="294" spans="2:20" ht="15.75" customHeight="1" x14ac:dyDescent="0.3">
      <c r="B294" s="30" t="s">
        <v>317</v>
      </c>
      <c r="C294" s="90" t="s">
        <v>136</v>
      </c>
      <c r="D294" s="10">
        <f>SUMIFS('Начисления и компенсации по тов'!H:H,'Начисления и компенсации по тов'!A:A,'Расшифровка отчёта'!B294,'Начисления и компенсации по тов'!D:D,"Выручка")</f>
        <v>0</v>
      </c>
      <c r="E294" s="63">
        <f>SUMIFS('Начисления и компенсации по тов'!N:N,'Начисления и компенсации по тов'!A:A,'Расшифровка отчёта'!B294,'Начисления и компенсации по тов'!C:C,"Продажи")</f>
        <v>0</v>
      </c>
      <c r="F294" s="63">
        <f>-(SUMIFS('Начисления и компенсации по тов'!N:N,'Начисления и компенсации по тов'!A:A,'Расшифровка отчёта'!B294,'Начисления и компенсации по тов'!C:C,"Возвраты"))</f>
        <v>0</v>
      </c>
      <c r="G294" s="10">
        <f>SUMIFS('Начисления и компенсации по тов'!H:H,'Начисления и компенсации по тов'!A:A,'Расшифровка отчёта'!B294,'Начисления и компенсации по тов'!D:D,"Возврат выручки")</f>
        <v>0</v>
      </c>
      <c r="H294" s="63">
        <f>-(SUMIFS('Начисления и компенсации по тов'!N:N,'Начисления и компенсации по тов'!A:A,'Расшифровка отчёта'!B294,'Начисления и компенсации по тов'!C:C,"Услуги доставки"))</f>
        <v>0</v>
      </c>
      <c r="I294" s="63">
        <f t="shared" si="28"/>
        <v>0</v>
      </c>
      <c r="J294" s="63">
        <f>-(SUMIFS('Начисления и компенсации по тов'!N:N,'Начисления и компенсации по тов'!A:A,'Расшифровка отчёта'!B294,'Начисления и компенсации по тов'!C:C,"Вознаграждение Ozon"))</f>
        <v>0</v>
      </c>
      <c r="K294" s="63">
        <f t="shared" si="29"/>
        <v>0</v>
      </c>
      <c r="L294" s="63">
        <f>-(SUMIFS('Начисления и компенсации по тов'!N:N,'Начисления и компенсации по тов'!A:A,'Расшифровка отчёта'!B294,'Начисления и компенсации по тов'!C:C,"Продвижение и реклама"))</f>
        <v>0</v>
      </c>
      <c r="M294" s="91">
        <f>IFERROR(INDEX(Реклама!B:B,MATCH('Расшифровка отчёта'!B294,Реклама!A:A,0)),0)</f>
        <v>0</v>
      </c>
      <c r="N294" s="91">
        <f>-(SUMIFS('Начисления и компенсации по тов'!N:N,'Начисления и компенсации по тов'!A:A,'Расшифровка отчёта'!B294,'Начисления и компенсации по тов'!C:C,"Услуги агентов"))</f>
        <v>0</v>
      </c>
      <c r="O294" s="68">
        <f t="shared" si="30"/>
        <v>0</v>
      </c>
      <c r="P294" s="18">
        <f t="shared" si="31"/>
        <v>0</v>
      </c>
      <c r="Q294" s="99">
        <f>IFERROR(INDEX(Себестоимость!B:B,MATCH('Расшифровка отчёта'!B294,Себестоимость!A:A,0)),0)</f>
        <v>0</v>
      </c>
      <c r="R294" s="99">
        <f t="shared" si="32"/>
        <v>0</v>
      </c>
      <c r="S294" s="95">
        <f t="shared" si="33"/>
        <v>0</v>
      </c>
      <c r="T294" s="95">
        <f t="shared" si="34"/>
        <v>0</v>
      </c>
    </row>
    <row r="295" spans="2:20" ht="15.75" customHeight="1" x14ac:dyDescent="0.3">
      <c r="B295" s="30" t="s">
        <v>318</v>
      </c>
      <c r="C295" s="90" t="s">
        <v>136</v>
      </c>
      <c r="D295" s="10">
        <f>SUMIFS('Начисления и компенсации по тов'!H:H,'Начисления и компенсации по тов'!A:A,'Расшифровка отчёта'!B295,'Начисления и компенсации по тов'!D:D,"Выручка")</f>
        <v>0</v>
      </c>
      <c r="E295" s="63">
        <f>SUMIFS('Начисления и компенсации по тов'!N:N,'Начисления и компенсации по тов'!A:A,'Расшифровка отчёта'!B295,'Начисления и компенсации по тов'!C:C,"Продажи")</f>
        <v>0</v>
      </c>
      <c r="F295" s="63">
        <f>-(SUMIFS('Начисления и компенсации по тов'!N:N,'Начисления и компенсации по тов'!A:A,'Расшифровка отчёта'!B295,'Начисления и компенсации по тов'!C:C,"Возвраты"))</f>
        <v>0</v>
      </c>
      <c r="G295" s="10">
        <f>SUMIFS('Начисления и компенсации по тов'!H:H,'Начисления и компенсации по тов'!A:A,'Расшифровка отчёта'!B295,'Начисления и компенсации по тов'!D:D,"Возврат выручки")</f>
        <v>0</v>
      </c>
      <c r="H295" s="63">
        <f>-(SUMIFS('Начисления и компенсации по тов'!N:N,'Начисления и компенсации по тов'!A:A,'Расшифровка отчёта'!B295,'Начисления и компенсации по тов'!C:C,"Услуги доставки"))</f>
        <v>0</v>
      </c>
      <c r="I295" s="63">
        <f t="shared" si="28"/>
        <v>0</v>
      </c>
      <c r="J295" s="63">
        <f>-(SUMIFS('Начисления и компенсации по тов'!N:N,'Начисления и компенсации по тов'!A:A,'Расшифровка отчёта'!B295,'Начисления и компенсации по тов'!C:C,"Вознаграждение Ozon"))</f>
        <v>0</v>
      </c>
      <c r="K295" s="63">
        <f t="shared" si="29"/>
        <v>0</v>
      </c>
      <c r="L295" s="63">
        <f>-(SUMIFS('Начисления и компенсации по тов'!N:N,'Начисления и компенсации по тов'!A:A,'Расшифровка отчёта'!B295,'Начисления и компенсации по тов'!C:C,"Продвижение и реклама"))</f>
        <v>0</v>
      </c>
      <c r="M295" s="91">
        <f>IFERROR(INDEX(Реклама!B:B,MATCH('Расшифровка отчёта'!B295,Реклама!A:A,0)),0)</f>
        <v>0</v>
      </c>
      <c r="N295" s="91">
        <f>-(SUMIFS('Начисления и компенсации по тов'!N:N,'Начисления и компенсации по тов'!A:A,'Расшифровка отчёта'!B295,'Начисления и компенсации по тов'!C:C,"Услуги агентов"))</f>
        <v>0</v>
      </c>
      <c r="O295" s="68">
        <f t="shared" si="30"/>
        <v>0</v>
      </c>
      <c r="P295" s="18">
        <f t="shared" si="31"/>
        <v>0</v>
      </c>
      <c r="Q295" s="99">
        <f>IFERROR(INDEX(Себестоимость!B:B,MATCH('Расшифровка отчёта'!B295,Себестоимость!A:A,0)),0)</f>
        <v>0</v>
      </c>
      <c r="R295" s="99">
        <f t="shared" si="32"/>
        <v>0</v>
      </c>
      <c r="S295" s="95">
        <f t="shared" si="33"/>
        <v>0</v>
      </c>
      <c r="T295" s="95">
        <f t="shared" si="34"/>
        <v>0</v>
      </c>
    </row>
    <row r="296" spans="2:20" ht="15.75" customHeight="1" x14ac:dyDescent="0.3">
      <c r="B296" s="30" t="s">
        <v>319</v>
      </c>
      <c r="C296" s="90" t="s">
        <v>136</v>
      </c>
      <c r="D296" s="10">
        <f>SUMIFS('Начисления и компенсации по тов'!H:H,'Начисления и компенсации по тов'!A:A,'Расшифровка отчёта'!B296,'Начисления и компенсации по тов'!D:D,"Выручка")</f>
        <v>0</v>
      </c>
      <c r="E296" s="63">
        <f>SUMIFS('Начисления и компенсации по тов'!N:N,'Начисления и компенсации по тов'!A:A,'Расшифровка отчёта'!B296,'Начисления и компенсации по тов'!C:C,"Продажи")</f>
        <v>0</v>
      </c>
      <c r="F296" s="63">
        <f>-(SUMIFS('Начисления и компенсации по тов'!N:N,'Начисления и компенсации по тов'!A:A,'Расшифровка отчёта'!B296,'Начисления и компенсации по тов'!C:C,"Возвраты"))</f>
        <v>0</v>
      </c>
      <c r="G296" s="10">
        <f>SUMIFS('Начисления и компенсации по тов'!H:H,'Начисления и компенсации по тов'!A:A,'Расшифровка отчёта'!B296,'Начисления и компенсации по тов'!D:D,"Возврат выручки")</f>
        <v>0</v>
      </c>
      <c r="H296" s="63">
        <f>-(SUMIFS('Начисления и компенсации по тов'!N:N,'Начисления и компенсации по тов'!A:A,'Расшифровка отчёта'!B296,'Начисления и компенсации по тов'!C:C,"Услуги доставки"))</f>
        <v>0</v>
      </c>
      <c r="I296" s="63">
        <f t="shared" si="28"/>
        <v>0</v>
      </c>
      <c r="J296" s="63">
        <f>-(SUMIFS('Начисления и компенсации по тов'!N:N,'Начисления и компенсации по тов'!A:A,'Расшифровка отчёта'!B296,'Начисления и компенсации по тов'!C:C,"Вознаграждение Ozon"))</f>
        <v>0</v>
      </c>
      <c r="K296" s="63">
        <f t="shared" si="29"/>
        <v>0</v>
      </c>
      <c r="L296" s="63">
        <f>-(SUMIFS('Начисления и компенсации по тов'!N:N,'Начисления и компенсации по тов'!A:A,'Расшифровка отчёта'!B296,'Начисления и компенсации по тов'!C:C,"Продвижение и реклама"))</f>
        <v>0</v>
      </c>
      <c r="M296" s="91">
        <f>IFERROR(INDEX(Реклама!B:B,MATCH('Расшифровка отчёта'!B296,Реклама!A:A,0)),0)</f>
        <v>0</v>
      </c>
      <c r="N296" s="91">
        <f>-(SUMIFS('Начисления и компенсации по тов'!N:N,'Начисления и компенсации по тов'!A:A,'Расшифровка отчёта'!B296,'Начисления и компенсации по тов'!C:C,"Услуги агентов"))</f>
        <v>0</v>
      </c>
      <c r="O296" s="68">
        <f t="shared" si="30"/>
        <v>0</v>
      </c>
      <c r="P296" s="18">
        <f t="shared" si="31"/>
        <v>0</v>
      </c>
      <c r="Q296" s="99">
        <f>IFERROR(INDEX(Себестоимость!B:B,MATCH('Расшифровка отчёта'!B296,Себестоимость!A:A,0)),0)</f>
        <v>0</v>
      </c>
      <c r="R296" s="99">
        <f t="shared" si="32"/>
        <v>0</v>
      </c>
      <c r="S296" s="95">
        <f t="shared" si="33"/>
        <v>0</v>
      </c>
      <c r="T296" s="95">
        <f t="shared" si="34"/>
        <v>0</v>
      </c>
    </row>
    <row r="297" spans="2:20" ht="15.75" customHeight="1" x14ac:dyDescent="0.3">
      <c r="B297" s="30" t="s">
        <v>320</v>
      </c>
      <c r="C297" s="90" t="s">
        <v>136</v>
      </c>
      <c r="D297" s="10">
        <f>SUMIFS('Начисления и компенсации по тов'!H:H,'Начисления и компенсации по тов'!A:A,'Расшифровка отчёта'!B297,'Начисления и компенсации по тов'!D:D,"Выручка")</f>
        <v>0</v>
      </c>
      <c r="E297" s="63">
        <f>SUMIFS('Начисления и компенсации по тов'!N:N,'Начисления и компенсации по тов'!A:A,'Расшифровка отчёта'!B297,'Начисления и компенсации по тов'!C:C,"Продажи")</f>
        <v>0</v>
      </c>
      <c r="F297" s="63">
        <f>-(SUMIFS('Начисления и компенсации по тов'!N:N,'Начисления и компенсации по тов'!A:A,'Расшифровка отчёта'!B297,'Начисления и компенсации по тов'!C:C,"Возвраты"))</f>
        <v>0</v>
      </c>
      <c r="G297" s="10">
        <f>SUMIFS('Начисления и компенсации по тов'!H:H,'Начисления и компенсации по тов'!A:A,'Расшифровка отчёта'!B297,'Начисления и компенсации по тов'!D:D,"Возврат выручки")</f>
        <v>0</v>
      </c>
      <c r="H297" s="63">
        <f>-(SUMIFS('Начисления и компенсации по тов'!N:N,'Начисления и компенсации по тов'!A:A,'Расшифровка отчёта'!B297,'Начисления и компенсации по тов'!C:C,"Услуги доставки"))</f>
        <v>0</v>
      </c>
      <c r="I297" s="63">
        <f t="shared" si="28"/>
        <v>0</v>
      </c>
      <c r="J297" s="63">
        <f>-(SUMIFS('Начисления и компенсации по тов'!N:N,'Начисления и компенсации по тов'!A:A,'Расшифровка отчёта'!B297,'Начисления и компенсации по тов'!C:C,"Вознаграждение Ozon"))</f>
        <v>0</v>
      </c>
      <c r="K297" s="63">
        <f t="shared" si="29"/>
        <v>0</v>
      </c>
      <c r="L297" s="63">
        <f>-(SUMIFS('Начисления и компенсации по тов'!N:N,'Начисления и компенсации по тов'!A:A,'Расшифровка отчёта'!B297,'Начисления и компенсации по тов'!C:C,"Продвижение и реклама"))</f>
        <v>0</v>
      </c>
      <c r="M297" s="91">
        <f>IFERROR(INDEX(Реклама!B:B,MATCH('Расшифровка отчёта'!B297,Реклама!A:A,0)),0)</f>
        <v>0</v>
      </c>
      <c r="N297" s="91">
        <f>-(SUMIFS('Начисления и компенсации по тов'!N:N,'Начисления и компенсации по тов'!A:A,'Расшифровка отчёта'!B297,'Начисления и компенсации по тов'!C:C,"Услуги агентов"))</f>
        <v>0</v>
      </c>
      <c r="O297" s="68">
        <f t="shared" si="30"/>
        <v>0</v>
      </c>
      <c r="P297" s="18">
        <f t="shared" si="31"/>
        <v>0</v>
      </c>
      <c r="Q297" s="99">
        <f>IFERROR(INDEX(Себестоимость!B:B,MATCH('Расшифровка отчёта'!B297,Себестоимость!A:A,0)),0)</f>
        <v>0</v>
      </c>
      <c r="R297" s="99">
        <f t="shared" si="32"/>
        <v>0</v>
      </c>
      <c r="S297" s="95">
        <f t="shared" si="33"/>
        <v>0</v>
      </c>
      <c r="T297" s="95">
        <f t="shared" si="34"/>
        <v>0</v>
      </c>
    </row>
    <row r="298" spans="2:20" ht="15.75" customHeight="1" x14ac:dyDescent="0.3">
      <c r="B298" s="30" t="s">
        <v>321</v>
      </c>
      <c r="C298" s="90" t="s">
        <v>136</v>
      </c>
      <c r="D298" s="10">
        <f>SUMIFS('Начисления и компенсации по тов'!H:H,'Начисления и компенсации по тов'!A:A,'Расшифровка отчёта'!B298,'Начисления и компенсации по тов'!D:D,"Выручка")</f>
        <v>0</v>
      </c>
      <c r="E298" s="63">
        <f>SUMIFS('Начисления и компенсации по тов'!N:N,'Начисления и компенсации по тов'!A:A,'Расшифровка отчёта'!B298,'Начисления и компенсации по тов'!C:C,"Продажи")</f>
        <v>0</v>
      </c>
      <c r="F298" s="63">
        <f>-(SUMIFS('Начисления и компенсации по тов'!N:N,'Начисления и компенсации по тов'!A:A,'Расшифровка отчёта'!B298,'Начисления и компенсации по тов'!C:C,"Возвраты"))</f>
        <v>0</v>
      </c>
      <c r="G298" s="10">
        <f>SUMIFS('Начисления и компенсации по тов'!H:H,'Начисления и компенсации по тов'!A:A,'Расшифровка отчёта'!B298,'Начисления и компенсации по тов'!D:D,"Возврат выручки")</f>
        <v>0</v>
      </c>
      <c r="H298" s="63">
        <f>-(SUMIFS('Начисления и компенсации по тов'!N:N,'Начисления и компенсации по тов'!A:A,'Расшифровка отчёта'!B298,'Начисления и компенсации по тов'!C:C,"Услуги доставки"))</f>
        <v>0</v>
      </c>
      <c r="I298" s="63">
        <f t="shared" si="28"/>
        <v>0</v>
      </c>
      <c r="J298" s="63">
        <f>-(SUMIFS('Начисления и компенсации по тов'!N:N,'Начисления и компенсации по тов'!A:A,'Расшифровка отчёта'!B298,'Начисления и компенсации по тов'!C:C,"Вознаграждение Ozon"))</f>
        <v>0</v>
      </c>
      <c r="K298" s="63">
        <f t="shared" si="29"/>
        <v>0</v>
      </c>
      <c r="L298" s="63">
        <f>-(SUMIFS('Начисления и компенсации по тов'!N:N,'Начисления и компенсации по тов'!A:A,'Расшифровка отчёта'!B298,'Начисления и компенсации по тов'!C:C,"Продвижение и реклама"))</f>
        <v>0</v>
      </c>
      <c r="M298" s="91">
        <f>IFERROR(INDEX(Реклама!B:B,MATCH('Расшифровка отчёта'!B298,Реклама!A:A,0)),0)</f>
        <v>0</v>
      </c>
      <c r="N298" s="91">
        <f>-(SUMIFS('Начисления и компенсации по тов'!N:N,'Начисления и компенсации по тов'!A:A,'Расшифровка отчёта'!B298,'Начисления и компенсации по тов'!C:C,"Услуги агентов"))</f>
        <v>0</v>
      </c>
      <c r="O298" s="68">
        <f t="shared" si="30"/>
        <v>0</v>
      </c>
      <c r="P298" s="18">
        <f t="shared" si="31"/>
        <v>0</v>
      </c>
      <c r="Q298" s="99">
        <f>IFERROR(INDEX(Себестоимость!B:B,MATCH('Расшифровка отчёта'!B298,Себестоимость!A:A,0)),0)</f>
        <v>0</v>
      </c>
      <c r="R298" s="99">
        <f t="shared" si="32"/>
        <v>0</v>
      </c>
      <c r="S298" s="95">
        <f t="shared" si="33"/>
        <v>0</v>
      </c>
      <c r="T298" s="95">
        <f t="shared" si="34"/>
        <v>0</v>
      </c>
    </row>
    <row r="299" spans="2:20" ht="15.75" customHeight="1" x14ac:dyDescent="0.3">
      <c r="B299" s="30" t="s">
        <v>322</v>
      </c>
      <c r="C299" s="90" t="s">
        <v>136</v>
      </c>
      <c r="D299" s="10">
        <f>SUMIFS('Начисления и компенсации по тов'!H:H,'Начисления и компенсации по тов'!A:A,'Расшифровка отчёта'!B299,'Начисления и компенсации по тов'!D:D,"Выручка")</f>
        <v>0</v>
      </c>
      <c r="E299" s="63">
        <f>SUMIFS('Начисления и компенсации по тов'!N:N,'Начисления и компенсации по тов'!A:A,'Расшифровка отчёта'!B299,'Начисления и компенсации по тов'!C:C,"Продажи")</f>
        <v>0</v>
      </c>
      <c r="F299" s="63">
        <f>-(SUMIFS('Начисления и компенсации по тов'!N:N,'Начисления и компенсации по тов'!A:A,'Расшифровка отчёта'!B299,'Начисления и компенсации по тов'!C:C,"Возвраты"))</f>
        <v>0</v>
      </c>
      <c r="G299" s="10">
        <f>SUMIFS('Начисления и компенсации по тов'!H:H,'Начисления и компенсации по тов'!A:A,'Расшифровка отчёта'!B299,'Начисления и компенсации по тов'!D:D,"Возврат выручки")</f>
        <v>0</v>
      </c>
      <c r="H299" s="63">
        <f>-(SUMIFS('Начисления и компенсации по тов'!N:N,'Начисления и компенсации по тов'!A:A,'Расшифровка отчёта'!B299,'Начисления и компенсации по тов'!C:C,"Услуги доставки"))</f>
        <v>0</v>
      </c>
      <c r="I299" s="63">
        <f t="shared" si="28"/>
        <v>0</v>
      </c>
      <c r="J299" s="63">
        <f>-(SUMIFS('Начисления и компенсации по тов'!N:N,'Начисления и компенсации по тов'!A:A,'Расшифровка отчёта'!B299,'Начисления и компенсации по тов'!C:C,"Вознаграждение Ozon"))</f>
        <v>0</v>
      </c>
      <c r="K299" s="63">
        <f t="shared" si="29"/>
        <v>0</v>
      </c>
      <c r="L299" s="63">
        <f>-(SUMIFS('Начисления и компенсации по тов'!N:N,'Начисления и компенсации по тов'!A:A,'Расшифровка отчёта'!B299,'Начисления и компенсации по тов'!C:C,"Продвижение и реклама"))</f>
        <v>0</v>
      </c>
      <c r="M299" s="91">
        <f>IFERROR(INDEX(Реклама!B:B,MATCH('Расшифровка отчёта'!B299,Реклама!A:A,0)),0)</f>
        <v>0</v>
      </c>
      <c r="N299" s="91">
        <f>-(SUMIFS('Начисления и компенсации по тов'!N:N,'Начисления и компенсации по тов'!A:A,'Расшифровка отчёта'!B299,'Начисления и компенсации по тов'!C:C,"Услуги агентов"))</f>
        <v>0</v>
      </c>
      <c r="O299" s="68">
        <f t="shared" si="30"/>
        <v>0</v>
      </c>
      <c r="P299" s="18">
        <f t="shared" si="31"/>
        <v>0</v>
      </c>
      <c r="Q299" s="99">
        <f>IFERROR(INDEX(Себестоимость!B:B,MATCH('Расшифровка отчёта'!B299,Себестоимость!A:A,0)),0)</f>
        <v>0</v>
      </c>
      <c r="R299" s="99">
        <f t="shared" si="32"/>
        <v>0</v>
      </c>
      <c r="S299" s="95">
        <f t="shared" si="33"/>
        <v>0</v>
      </c>
      <c r="T299" s="95">
        <f t="shared" si="34"/>
        <v>0</v>
      </c>
    </row>
    <row r="300" spans="2:20" ht="15.75" customHeight="1" x14ac:dyDescent="0.3">
      <c r="B300" s="30" t="s">
        <v>323</v>
      </c>
      <c r="C300" s="90" t="s">
        <v>136</v>
      </c>
      <c r="D300" s="10">
        <f>SUMIFS('Начисления и компенсации по тов'!H:H,'Начисления и компенсации по тов'!A:A,'Расшифровка отчёта'!B300,'Начисления и компенсации по тов'!D:D,"Выручка")</f>
        <v>0</v>
      </c>
      <c r="E300" s="63">
        <f>SUMIFS('Начисления и компенсации по тов'!N:N,'Начисления и компенсации по тов'!A:A,'Расшифровка отчёта'!B300,'Начисления и компенсации по тов'!C:C,"Продажи")</f>
        <v>0</v>
      </c>
      <c r="F300" s="63">
        <f>-(SUMIFS('Начисления и компенсации по тов'!N:N,'Начисления и компенсации по тов'!A:A,'Расшифровка отчёта'!B300,'Начисления и компенсации по тов'!C:C,"Возвраты"))</f>
        <v>0</v>
      </c>
      <c r="G300" s="10">
        <f>SUMIFS('Начисления и компенсации по тов'!H:H,'Начисления и компенсации по тов'!A:A,'Расшифровка отчёта'!B300,'Начисления и компенсации по тов'!D:D,"Возврат выручки")</f>
        <v>0</v>
      </c>
      <c r="H300" s="63">
        <f>-(SUMIFS('Начисления и компенсации по тов'!N:N,'Начисления и компенсации по тов'!A:A,'Расшифровка отчёта'!B300,'Начисления и компенсации по тов'!C:C,"Услуги доставки"))</f>
        <v>0</v>
      </c>
      <c r="I300" s="63">
        <f t="shared" si="28"/>
        <v>0</v>
      </c>
      <c r="J300" s="63">
        <f>-(SUMIFS('Начисления и компенсации по тов'!N:N,'Начисления и компенсации по тов'!A:A,'Расшифровка отчёта'!B300,'Начисления и компенсации по тов'!C:C,"Вознаграждение Ozon"))</f>
        <v>0</v>
      </c>
      <c r="K300" s="63">
        <f t="shared" si="29"/>
        <v>0</v>
      </c>
      <c r="L300" s="63">
        <f>-(SUMIFS('Начисления и компенсации по тов'!N:N,'Начисления и компенсации по тов'!A:A,'Расшифровка отчёта'!B300,'Начисления и компенсации по тов'!C:C,"Продвижение и реклама"))</f>
        <v>0</v>
      </c>
      <c r="M300" s="91">
        <f>IFERROR(INDEX(Реклама!B:B,MATCH('Расшифровка отчёта'!B300,Реклама!A:A,0)),0)</f>
        <v>0</v>
      </c>
      <c r="N300" s="91">
        <f>-(SUMIFS('Начисления и компенсации по тов'!N:N,'Начисления и компенсации по тов'!A:A,'Расшифровка отчёта'!B300,'Начисления и компенсации по тов'!C:C,"Услуги агентов"))</f>
        <v>0</v>
      </c>
      <c r="O300" s="68">
        <f t="shared" si="30"/>
        <v>0</v>
      </c>
      <c r="P300" s="18">
        <f t="shared" si="31"/>
        <v>0</v>
      </c>
      <c r="Q300" s="99">
        <f>IFERROR(INDEX(Себестоимость!B:B,MATCH('Расшифровка отчёта'!B300,Себестоимость!A:A,0)),0)</f>
        <v>0</v>
      </c>
      <c r="R300" s="99">
        <f t="shared" si="32"/>
        <v>0</v>
      </c>
      <c r="S300" s="95">
        <f t="shared" si="33"/>
        <v>0</v>
      </c>
      <c r="T300" s="95">
        <f t="shared" si="34"/>
        <v>0</v>
      </c>
    </row>
    <row r="301" spans="2:20" ht="15.75" customHeight="1" x14ac:dyDescent="0.3">
      <c r="B301" s="30" t="s">
        <v>324</v>
      </c>
      <c r="C301" s="90" t="s">
        <v>136</v>
      </c>
      <c r="D301" s="10">
        <f>SUMIFS('Начисления и компенсации по тов'!H:H,'Начисления и компенсации по тов'!A:A,'Расшифровка отчёта'!B301,'Начисления и компенсации по тов'!D:D,"Выручка")</f>
        <v>0</v>
      </c>
      <c r="E301" s="63">
        <f>SUMIFS('Начисления и компенсации по тов'!N:N,'Начисления и компенсации по тов'!A:A,'Расшифровка отчёта'!B301,'Начисления и компенсации по тов'!C:C,"Продажи")</f>
        <v>0</v>
      </c>
      <c r="F301" s="63">
        <f>-(SUMIFS('Начисления и компенсации по тов'!N:N,'Начисления и компенсации по тов'!A:A,'Расшифровка отчёта'!B301,'Начисления и компенсации по тов'!C:C,"Возвраты"))</f>
        <v>0</v>
      </c>
      <c r="G301" s="10">
        <f>SUMIFS('Начисления и компенсации по тов'!H:H,'Начисления и компенсации по тов'!A:A,'Расшифровка отчёта'!B301,'Начисления и компенсации по тов'!D:D,"Возврат выручки")</f>
        <v>0</v>
      </c>
      <c r="H301" s="63">
        <f>-(SUMIFS('Начисления и компенсации по тов'!N:N,'Начисления и компенсации по тов'!A:A,'Расшифровка отчёта'!B301,'Начисления и компенсации по тов'!C:C,"Услуги доставки"))</f>
        <v>0</v>
      </c>
      <c r="I301" s="63">
        <f t="shared" si="28"/>
        <v>0</v>
      </c>
      <c r="J301" s="63">
        <f>-(SUMIFS('Начисления и компенсации по тов'!N:N,'Начисления и компенсации по тов'!A:A,'Расшифровка отчёта'!B301,'Начисления и компенсации по тов'!C:C,"Вознаграждение Ozon"))</f>
        <v>0</v>
      </c>
      <c r="K301" s="63">
        <f t="shared" si="29"/>
        <v>0</v>
      </c>
      <c r="L301" s="63">
        <f>-(SUMIFS('Начисления и компенсации по тов'!N:N,'Начисления и компенсации по тов'!A:A,'Расшифровка отчёта'!B301,'Начисления и компенсации по тов'!C:C,"Продвижение и реклама"))</f>
        <v>0</v>
      </c>
      <c r="M301" s="91">
        <f>IFERROR(INDEX(Реклама!B:B,MATCH('Расшифровка отчёта'!B301,Реклама!A:A,0)),0)</f>
        <v>0</v>
      </c>
      <c r="N301" s="91">
        <f>-(SUMIFS('Начисления и компенсации по тов'!N:N,'Начисления и компенсации по тов'!A:A,'Расшифровка отчёта'!B301,'Начисления и компенсации по тов'!C:C,"Услуги агентов"))</f>
        <v>0</v>
      </c>
      <c r="O301" s="68">
        <f t="shared" si="30"/>
        <v>0</v>
      </c>
      <c r="P301" s="18">
        <f t="shared" si="31"/>
        <v>0</v>
      </c>
      <c r="Q301" s="99">
        <f>IFERROR(INDEX(Себестоимость!B:B,MATCH('Расшифровка отчёта'!B301,Себестоимость!A:A,0)),0)</f>
        <v>0</v>
      </c>
      <c r="R301" s="99">
        <f t="shared" si="32"/>
        <v>0</v>
      </c>
      <c r="S301" s="95">
        <f t="shared" si="33"/>
        <v>0</v>
      </c>
      <c r="T301" s="95">
        <f t="shared" si="34"/>
        <v>0</v>
      </c>
    </row>
    <row r="302" spans="2:20" ht="15.75" customHeight="1" x14ac:dyDescent="0.3">
      <c r="B302" s="30" t="s">
        <v>325</v>
      </c>
      <c r="C302" s="90" t="s">
        <v>136</v>
      </c>
      <c r="D302" s="10">
        <f>SUMIFS('Начисления и компенсации по тов'!H:H,'Начисления и компенсации по тов'!A:A,'Расшифровка отчёта'!B302,'Начисления и компенсации по тов'!D:D,"Выручка")</f>
        <v>0</v>
      </c>
      <c r="E302" s="63">
        <f>SUMIFS('Начисления и компенсации по тов'!N:N,'Начисления и компенсации по тов'!A:A,'Расшифровка отчёта'!B302,'Начисления и компенсации по тов'!C:C,"Продажи")</f>
        <v>0</v>
      </c>
      <c r="F302" s="63">
        <f>-(SUMIFS('Начисления и компенсации по тов'!N:N,'Начисления и компенсации по тов'!A:A,'Расшифровка отчёта'!B302,'Начисления и компенсации по тов'!C:C,"Возвраты"))</f>
        <v>0</v>
      </c>
      <c r="G302" s="10">
        <f>SUMIFS('Начисления и компенсации по тов'!H:H,'Начисления и компенсации по тов'!A:A,'Расшифровка отчёта'!B302,'Начисления и компенсации по тов'!D:D,"Возврат выручки")</f>
        <v>0</v>
      </c>
      <c r="H302" s="63">
        <f>-(SUMIFS('Начисления и компенсации по тов'!N:N,'Начисления и компенсации по тов'!A:A,'Расшифровка отчёта'!B302,'Начисления и компенсации по тов'!C:C,"Услуги доставки"))</f>
        <v>0</v>
      </c>
      <c r="I302" s="63">
        <f t="shared" si="28"/>
        <v>0</v>
      </c>
      <c r="J302" s="63">
        <f>-(SUMIFS('Начисления и компенсации по тов'!N:N,'Начисления и компенсации по тов'!A:A,'Расшифровка отчёта'!B302,'Начисления и компенсации по тов'!C:C,"Вознаграждение Ozon"))</f>
        <v>0</v>
      </c>
      <c r="K302" s="63">
        <f t="shared" si="29"/>
        <v>0</v>
      </c>
      <c r="L302" s="63">
        <f>-(SUMIFS('Начисления и компенсации по тов'!N:N,'Начисления и компенсации по тов'!A:A,'Расшифровка отчёта'!B302,'Начисления и компенсации по тов'!C:C,"Продвижение и реклама"))</f>
        <v>0</v>
      </c>
      <c r="M302" s="91">
        <f>IFERROR(INDEX(Реклама!B:B,MATCH('Расшифровка отчёта'!B302,Реклама!A:A,0)),0)</f>
        <v>0</v>
      </c>
      <c r="N302" s="91">
        <f>-(SUMIFS('Начисления и компенсации по тов'!N:N,'Начисления и компенсации по тов'!A:A,'Расшифровка отчёта'!B302,'Начисления и компенсации по тов'!C:C,"Услуги агентов"))</f>
        <v>0</v>
      </c>
      <c r="O302" s="68">
        <f t="shared" si="30"/>
        <v>0</v>
      </c>
      <c r="P302" s="18">
        <f t="shared" si="31"/>
        <v>0</v>
      </c>
      <c r="Q302" s="99">
        <f>IFERROR(INDEX(Себестоимость!B:B,MATCH('Расшифровка отчёта'!B302,Себестоимость!A:A,0)),0)</f>
        <v>0</v>
      </c>
      <c r="R302" s="99">
        <f t="shared" si="32"/>
        <v>0</v>
      </c>
      <c r="S302" s="95">
        <f t="shared" si="33"/>
        <v>0</v>
      </c>
      <c r="T302" s="95">
        <f t="shared" si="34"/>
        <v>0</v>
      </c>
    </row>
    <row r="303" spans="2:20" ht="15.75" customHeight="1" x14ac:dyDescent="0.3">
      <c r="B303" s="30" t="s">
        <v>326</v>
      </c>
      <c r="C303" s="90" t="s">
        <v>136</v>
      </c>
      <c r="D303" s="10">
        <f>SUMIFS('Начисления и компенсации по тов'!H:H,'Начисления и компенсации по тов'!A:A,'Расшифровка отчёта'!B303,'Начисления и компенсации по тов'!D:D,"Выручка")</f>
        <v>0</v>
      </c>
      <c r="E303" s="63">
        <f>SUMIFS('Начисления и компенсации по тов'!N:N,'Начисления и компенсации по тов'!A:A,'Расшифровка отчёта'!B303,'Начисления и компенсации по тов'!C:C,"Продажи")</f>
        <v>0</v>
      </c>
      <c r="F303" s="63">
        <f>-(SUMIFS('Начисления и компенсации по тов'!N:N,'Начисления и компенсации по тов'!A:A,'Расшифровка отчёта'!B303,'Начисления и компенсации по тов'!C:C,"Возвраты"))</f>
        <v>0</v>
      </c>
      <c r="G303" s="10">
        <f>SUMIFS('Начисления и компенсации по тов'!H:H,'Начисления и компенсации по тов'!A:A,'Расшифровка отчёта'!B303,'Начисления и компенсации по тов'!D:D,"Возврат выручки")</f>
        <v>0</v>
      </c>
      <c r="H303" s="63">
        <f>-(SUMIFS('Начисления и компенсации по тов'!N:N,'Начисления и компенсации по тов'!A:A,'Расшифровка отчёта'!B303,'Начисления и компенсации по тов'!C:C,"Услуги доставки"))</f>
        <v>0</v>
      </c>
      <c r="I303" s="63">
        <f t="shared" si="28"/>
        <v>0</v>
      </c>
      <c r="J303" s="63">
        <f>-(SUMIFS('Начисления и компенсации по тов'!N:N,'Начисления и компенсации по тов'!A:A,'Расшифровка отчёта'!B303,'Начисления и компенсации по тов'!C:C,"Вознаграждение Ozon"))</f>
        <v>0</v>
      </c>
      <c r="K303" s="63">
        <f t="shared" si="29"/>
        <v>0</v>
      </c>
      <c r="L303" s="63">
        <f>-(SUMIFS('Начисления и компенсации по тов'!N:N,'Начисления и компенсации по тов'!A:A,'Расшифровка отчёта'!B303,'Начисления и компенсации по тов'!C:C,"Продвижение и реклама"))</f>
        <v>0</v>
      </c>
      <c r="M303" s="91">
        <f>IFERROR(INDEX(Реклама!B:B,MATCH('Расшифровка отчёта'!B303,Реклама!A:A,0)),0)</f>
        <v>0</v>
      </c>
      <c r="N303" s="91">
        <f>-(SUMIFS('Начисления и компенсации по тов'!N:N,'Начисления и компенсации по тов'!A:A,'Расшифровка отчёта'!B303,'Начисления и компенсации по тов'!C:C,"Услуги агентов"))</f>
        <v>0</v>
      </c>
      <c r="O303" s="68">
        <f t="shared" si="30"/>
        <v>0</v>
      </c>
      <c r="P303" s="18">
        <f t="shared" si="31"/>
        <v>0</v>
      </c>
      <c r="Q303" s="99">
        <f>IFERROR(INDEX(Себестоимость!B:B,MATCH('Расшифровка отчёта'!B303,Себестоимость!A:A,0)),0)</f>
        <v>0</v>
      </c>
      <c r="R303" s="99">
        <f t="shared" si="32"/>
        <v>0</v>
      </c>
      <c r="S303" s="95">
        <f t="shared" si="33"/>
        <v>0</v>
      </c>
      <c r="T303" s="95">
        <f t="shared" si="34"/>
        <v>0</v>
      </c>
    </row>
    <row r="304" spans="2:20" ht="15.75" customHeight="1" x14ac:dyDescent="0.3">
      <c r="B304" s="30" t="s">
        <v>327</v>
      </c>
      <c r="C304" s="90" t="s">
        <v>136</v>
      </c>
      <c r="D304" s="10">
        <f>SUMIFS('Начисления и компенсации по тов'!H:H,'Начисления и компенсации по тов'!A:A,'Расшифровка отчёта'!B304,'Начисления и компенсации по тов'!D:D,"Выручка")</f>
        <v>0</v>
      </c>
      <c r="E304" s="63">
        <f>SUMIFS('Начисления и компенсации по тов'!N:N,'Начисления и компенсации по тов'!A:A,'Расшифровка отчёта'!B304,'Начисления и компенсации по тов'!C:C,"Продажи")</f>
        <v>0</v>
      </c>
      <c r="F304" s="63">
        <f>-(SUMIFS('Начисления и компенсации по тов'!N:N,'Начисления и компенсации по тов'!A:A,'Расшифровка отчёта'!B304,'Начисления и компенсации по тов'!C:C,"Возвраты"))</f>
        <v>0</v>
      </c>
      <c r="G304" s="10">
        <f>SUMIFS('Начисления и компенсации по тов'!H:H,'Начисления и компенсации по тов'!A:A,'Расшифровка отчёта'!B304,'Начисления и компенсации по тов'!D:D,"Возврат выручки")</f>
        <v>0</v>
      </c>
      <c r="H304" s="63">
        <f>-(SUMIFS('Начисления и компенсации по тов'!N:N,'Начисления и компенсации по тов'!A:A,'Расшифровка отчёта'!B304,'Начисления и компенсации по тов'!C:C,"Услуги доставки"))</f>
        <v>0</v>
      </c>
      <c r="I304" s="63">
        <f t="shared" si="28"/>
        <v>0</v>
      </c>
      <c r="J304" s="63">
        <f>-(SUMIFS('Начисления и компенсации по тов'!N:N,'Начисления и компенсации по тов'!A:A,'Расшифровка отчёта'!B304,'Начисления и компенсации по тов'!C:C,"Вознаграждение Ozon"))</f>
        <v>0</v>
      </c>
      <c r="K304" s="63">
        <f t="shared" si="29"/>
        <v>0</v>
      </c>
      <c r="L304" s="63">
        <f>-(SUMIFS('Начисления и компенсации по тов'!N:N,'Начисления и компенсации по тов'!A:A,'Расшифровка отчёта'!B304,'Начисления и компенсации по тов'!C:C,"Продвижение и реклама"))</f>
        <v>0</v>
      </c>
      <c r="M304" s="91">
        <f>IFERROR(INDEX(Реклама!B:B,MATCH('Расшифровка отчёта'!B304,Реклама!A:A,0)),0)</f>
        <v>0</v>
      </c>
      <c r="N304" s="91">
        <f>-(SUMIFS('Начисления и компенсации по тов'!N:N,'Начисления и компенсации по тов'!A:A,'Расшифровка отчёта'!B304,'Начисления и компенсации по тов'!C:C,"Услуги агентов"))</f>
        <v>0</v>
      </c>
      <c r="O304" s="68">
        <f t="shared" si="30"/>
        <v>0</v>
      </c>
      <c r="P304" s="18">
        <f t="shared" si="31"/>
        <v>0</v>
      </c>
      <c r="Q304" s="99">
        <f>IFERROR(INDEX(Себестоимость!B:B,MATCH('Расшифровка отчёта'!B304,Себестоимость!A:A,0)),0)</f>
        <v>0</v>
      </c>
      <c r="R304" s="99">
        <f t="shared" si="32"/>
        <v>0</v>
      </c>
      <c r="S304" s="95">
        <f t="shared" si="33"/>
        <v>0</v>
      </c>
      <c r="T304" s="95">
        <f t="shared" si="34"/>
        <v>0</v>
      </c>
    </row>
    <row r="305" spans="2:20" ht="15.75" customHeight="1" x14ac:dyDescent="0.3">
      <c r="B305" s="30" t="s">
        <v>328</v>
      </c>
      <c r="C305" s="90" t="s">
        <v>136</v>
      </c>
      <c r="D305" s="10">
        <f>SUMIFS('Начисления и компенсации по тов'!H:H,'Начисления и компенсации по тов'!A:A,'Расшифровка отчёта'!B305,'Начисления и компенсации по тов'!D:D,"Выручка")</f>
        <v>0</v>
      </c>
      <c r="E305" s="63">
        <f>SUMIFS('Начисления и компенсации по тов'!N:N,'Начисления и компенсации по тов'!A:A,'Расшифровка отчёта'!B305,'Начисления и компенсации по тов'!C:C,"Продажи")</f>
        <v>0</v>
      </c>
      <c r="F305" s="63">
        <f>-(SUMIFS('Начисления и компенсации по тов'!N:N,'Начисления и компенсации по тов'!A:A,'Расшифровка отчёта'!B305,'Начисления и компенсации по тов'!C:C,"Возвраты"))</f>
        <v>0</v>
      </c>
      <c r="G305" s="10">
        <f>SUMIFS('Начисления и компенсации по тов'!H:H,'Начисления и компенсации по тов'!A:A,'Расшифровка отчёта'!B305,'Начисления и компенсации по тов'!D:D,"Возврат выручки")</f>
        <v>0</v>
      </c>
      <c r="H305" s="63">
        <f>-(SUMIFS('Начисления и компенсации по тов'!N:N,'Начисления и компенсации по тов'!A:A,'Расшифровка отчёта'!B305,'Начисления и компенсации по тов'!C:C,"Услуги доставки"))</f>
        <v>0</v>
      </c>
      <c r="I305" s="63">
        <f t="shared" si="28"/>
        <v>0</v>
      </c>
      <c r="J305" s="63">
        <f>-(SUMIFS('Начисления и компенсации по тов'!N:N,'Начисления и компенсации по тов'!A:A,'Расшифровка отчёта'!B305,'Начисления и компенсации по тов'!C:C,"Вознаграждение Ozon"))</f>
        <v>0</v>
      </c>
      <c r="K305" s="63">
        <f t="shared" si="29"/>
        <v>0</v>
      </c>
      <c r="L305" s="63">
        <f>-(SUMIFS('Начисления и компенсации по тов'!N:N,'Начисления и компенсации по тов'!A:A,'Расшифровка отчёта'!B305,'Начисления и компенсации по тов'!C:C,"Продвижение и реклама"))</f>
        <v>0</v>
      </c>
      <c r="M305" s="91">
        <f>IFERROR(INDEX(Реклама!B:B,MATCH('Расшифровка отчёта'!B305,Реклама!A:A,0)),0)</f>
        <v>0</v>
      </c>
      <c r="N305" s="91">
        <f>-(SUMIFS('Начисления и компенсации по тов'!N:N,'Начисления и компенсации по тов'!A:A,'Расшифровка отчёта'!B305,'Начисления и компенсации по тов'!C:C,"Услуги агентов"))</f>
        <v>0</v>
      </c>
      <c r="O305" s="68">
        <f t="shared" si="30"/>
        <v>0</v>
      </c>
      <c r="P305" s="18">
        <f t="shared" si="31"/>
        <v>0</v>
      </c>
      <c r="Q305" s="99">
        <f>IFERROR(INDEX(Себестоимость!B:B,MATCH('Расшифровка отчёта'!B305,Себестоимость!A:A,0)),0)</f>
        <v>0</v>
      </c>
      <c r="R305" s="99">
        <f t="shared" si="32"/>
        <v>0</v>
      </c>
      <c r="S305" s="95">
        <f t="shared" si="33"/>
        <v>0</v>
      </c>
      <c r="T305" s="95">
        <f t="shared" si="34"/>
        <v>0</v>
      </c>
    </row>
    <row r="306" spans="2:20" ht="15.75" customHeight="1" x14ac:dyDescent="0.3">
      <c r="B306" s="30" t="s">
        <v>329</v>
      </c>
      <c r="C306" s="90"/>
      <c r="D306" s="10">
        <f>SUMIFS('Начисления и компенсации по тов'!H:H,'Начисления и компенсации по тов'!A:A,'Расшифровка отчёта'!B306,'Начисления и компенсации по тов'!D:D,"Выручка")</f>
        <v>0</v>
      </c>
      <c r="E306" s="63">
        <f>SUMIFS('Начисления и компенсации по тов'!N:N,'Начисления и компенсации по тов'!A:A,'Расшифровка отчёта'!B306,'Начисления и компенсации по тов'!C:C,"Продажи")</f>
        <v>0</v>
      </c>
      <c r="F306" s="63">
        <f>-(SUMIFS('Начисления и компенсации по тов'!N:N,'Начисления и компенсации по тов'!A:A,'Расшифровка отчёта'!B306,'Начисления и компенсации по тов'!C:C,"Возвраты"))</f>
        <v>0</v>
      </c>
      <c r="G306" s="10">
        <f>SUMIFS('Начисления и компенсации по тов'!H:H,'Начисления и компенсации по тов'!A:A,'Расшифровка отчёта'!B306,'Начисления и компенсации по тов'!D:D,"Возврат выручки")</f>
        <v>0</v>
      </c>
      <c r="H306" s="63">
        <f>-(SUMIFS('Начисления и компенсации по тов'!N:N,'Начисления и компенсации по тов'!A:A,'Расшифровка отчёта'!B306,'Начисления и компенсации по тов'!C:C,"Услуги доставки"))</f>
        <v>0</v>
      </c>
      <c r="I306" s="63">
        <f t="shared" si="28"/>
        <v>0</v>
      </c>
      <c r="J306" s="63">
        <f>-(SUMIFS('Начисления и компенсации по тов'!N:N,'Начисления и компенсации по тов'!A:A,'Расшифровка отчёта'!B306,'Начисления и компенсации по тов'!C:C,"Вознаграждение Ozon"))</f>
        <v>0</v>
      </c>
      <c r="K306" s="63">
        <f t="shared" si="29"/>
        <v>0</v>
      </c>
      <c r="L306" s="63">
        <f>-(SUMIFS('Начисления и компенсации по тов'!N:N,'Начисления и компенсации по тов'!A:A,'Расшифровка отчёта'!B306,'Начисления и компенсации по тов'!C:C,"Продвижение и реклама"))</f>
        <v>0</v>
      </c>
      <c r="M306" s="91">
        <f>IFERROR(INDEX(Реклама!B:B,MATCH('Расшифровка отчёта'!B306,Реклама!A:A,0)),0)</f>
        <v>0</v>
      </c>
      <c r="N306" s="91">
        <f>-(SUMIFS('Начисления и компенсации по тов'!N:N,'Начисления и компенсации по тов'!A:A,'Расшифровка отчёта'!B306,'Начисления и компенсации по тов'!C:C,"Услуги агентов"))</f>
        <v>0</v>
      </c>
      <c r="O306" s="68">
        <f t="shared" si="30"/>
        <v>0</v>
      </c>
      <c r="P306" s="18">
        <f t="shared" si="31"/>
        <v>0</v>
      </c>
      <c r="Q306" s="99">
        <f>IFERROR(INDEX(Себестоимость!B:B,MATCH('Расшифровка отчёта'!B306,Себестоимость!A:A,0)),0)</f>
        <v>0</v>
      </c>
      <c r="R306" s="99">
        <f t="shared" si="32"/>
        <v>0</v>
      </c>
      <c r="S306" s="95">
        <f t="shared" si="33"/>
        <v>0</v>
      </c>
      <c r="T306" s="95">
        <f t="shared" si="34"/>
        <v>0</v>
      </c>
    </row>
    <row r="307" spans="2:20" ht="15.75" customHeight="1" x14ac:dyDescent="0.3">
      <c r="B307" s="30" t="s">
        <v>330</v>
      </c>
      <c r="C307" s="90"/>
      <c r="D307" s="10">
        <f>SUMIFS('Начисления и компенсации по тов'!H:H,'Начисления и компенсации по тов'!A:A,'Расшифровка отчёта'!B307,'Начисления и компенсации по тов'!D:D,"Выручка")</f>
        <v>0</v>
      </c>
      <c r="E307" s="63">
        <f>SUMIFS('Начисления и компенсации по тов'!N:N,'Начисления и компенсации по тов'!A:A,'Расшифровка отчёта'!B307,'Начисления и компенсации по тов'!C:C,"Продажи")</f>
        <v>0</v>
      </c>
      <c r="F307" s="63">
        <f>-(SUMIFS('Начисления и компенсации по тов'!N:N,'Начисления и компенсации по тов'!A:A,'Расшифровка отчёта'!B307,'Начисления и компенсации по тов'!C:C,"Возвраты"))</f>
        <v>0</v>
      </c>
      <c r="G307" s="10">
        <f>SUMIFS('Начисления и компенсации по тов'!H:H,'Начисления и компенсации по тов'!A:A,'Расшифровка отчёта'!B307,'Начисления и компенсации по тов'!D:D,"Возврат выручки")</f>
        <v>0</v>
      </c>
      <c r="H307" s="63">
        <f>-(SUMIFS('Начисления и компенсации по тов'!N:N,'Начисления и компенсации по тов'!A:A,'Расшифровка отчёта'!B307,'Начисления и компенсации по тов'!C:C,"Услуги доставки"))</f>
        <v>0</v>
      </c>
      <c r="I307" s="63">
        <f t="shared" si="28"/>
        <v>0</v>
      </c>
      <c r="J307" s="63">
        <f>-(SUMIFS('Начисления и компенсации по тов'!N:N,'Начисления и компенсации по тов'!A:A,'Расшифровка отчёта'!B307,'Начисления и компенсации по тов'!C:C,"Вознаграждение Ozon"))</f>
        <v>0</v>
      </c>
      <c r="K307" s="63">
        <f t="shared" si="29"/>
        <v>0</v>
      </c>
      <c r="L307" s="63">
        <f>-(SUMIFS('Начисления и компенсации по тов'!N:N,'Начисления и компенсации по тов'!A:A,'Расшифровка отчёта'!B307,'Начисления и компенсации по тов'!C:C,"Продвижение и реклама"))</f>
        <v>0</v>
      </c>
      <c r="M307" s="91">
        <f>IFERROR(INDEX(Реклама!B:B,MATCH('Расшифровка отчёта'!B307,Реклама!A:A,0)),0)</f>
        <v>0</v>
      </c>
      <c r="N307" s="91">
        <f>-(SUMIFS('Начисления и компенсации по тов'!N:N,'Начисления и компенсации по тов'!A:A,'Расшифровка отчёта'!B307,'Начисления и компенсации по тов'!C:C,"Услуги агентов"))</f>
        <v>0</v>
      </c>
      <c r="O307" s="68">
        <f t="shared" si="30"/>
        <v>0</v>
      </c>
      <c r="P307" s="18">
        <f t="shared" si="31"/>
        <v>0</v>
      </c>
      <c r="Q307" s="99">
        <f>IFERROR(INDEX(Себестоимость!B:B,MATCH('Расшифровка отчёта'!B307,Себестоимость!A:A,0)),0)</f>
        <v>0</v>
      </c>
      <c r="R307" s="99">
        <f t="shared" si="32"/>
        <v>0</v>
      </c>
      <c r="S307" s="95">
        <f t="shared" si="33"/>
        <v>0</v>
      </c>
      <c r="T307" s="95">
        <f t="shared" si="34"/>
        <v>0</v>
      </c>
    </row>
    <row r="308" spans="2:20" ht="15.75" customHeight="1" x14ac:dyDescent="0.3">
      <c r="B308" s="30" t="s">
        <v>331</v>
      </c>
      <c r="C308" s="90"/>
      <c r="D308" s="10">
        <f>SUMIFS('Начисления и компенсации по тов'!H:H,'Начисления и компенсации по тов'!A:A,'Расшифровка отчёта'!B308,'Начисления и компенсации по тов'!D:D,"Выручка")</f>
        <v>0</v>
      </c>
      <c r="E308" s="63">
        <f>SUMIFS('Начисления и компенсации по тов'!N:N,'Начисления и компенсации по тов'!A:A,'Расшифровка отчёта'!B308,'Начисления и компенсации по тов'!C:C,"Продажи")</f>
        <v>0</v>
      </c>
      <c r="F308" s="63">
        <f>-(SUMIFS('Начисления и компенсации по тов'!N:N,'Начисления и компенсации по тов'!A:A,'Расшифровка отчёта'!B308,'Начисления и компенсации по тов'!C:C,"Возвраты"))</f>
        <v>0</v>
      </c>
      <c r="G308" s="10">
        <f>SUMIFS('Начисления и компенсации по тов'!H:H,'Начисления и компенсации по тов'!A:A,'Расшифровка отчёта'!B308,'Начисления и компенсации по тов'!D:D,"Возврат выручки")</f>
        <v>0</v>
      </c>
      <c r="H308" s="63">
        <f>-(SUMIFS('Начисления и компенсации по тов'!N:N,'Начисления и компенсации по тов'!A:A,'Расшифровка отчёта'!B308,'Начисления и компенсации по тов'!C:C,"Услуги доставки"))</f>
        <v>0</v>
      </c>
      <c r="I308" s="63">
        <f t="shared" si="28"/>
        <v>0</v>
      </c>
      <c r="J308" s="63">
        <f>-(SUMIFS('Начисления и компенсации по тов'!N:N,'Начисления и компенсации по тов'!A:A,'Расшифровка отчёта'!B308,'Начисления и компенсации по тов'!C:C,"Вознаграждение Ozon"))</f>
        <v>0</v>
      </c>
      <c r="K308" s="63">
        <f t="shared" si="29"/>
        <v>0</v>
      </c>
      <c r="L308" s="63">
        <f>-(SUMIFS('Начисления и компенсации по тов'!N:N,'Начисления и компенсации по тов'!A:A,'Расшифровка отчёта'!B308,'Начисления и компенсации по тов'!C:C,"Продвижение и реклама"))</f>
        <v>0</v>
      </c>
      <c r="M308" s="91">
        <f>IFERROR(INDEX(Реклама!B:B,MATCH('Расшифровка отчёта'!B308,Реклама!A:A,0)),0)</f>
        <v>0</v>
      </c>
      <c r="N308" s="91">
        <f>-(SUMIFS('Начисления и компенсации по тов'!N:N,'Начисления и компенсации по тов'!A:A,'Расшифровка отчёта'!B308,'Начисления и компенсации по тов'!C:C,"Услуги агентов"))</f>
        <v>0</v>
      </c>
      <c r="O308" s="68">
        <f t="shared" si="30"/>
        <v>0</v>
      </c>
      <c r="P308" s="18">
        <f t="shared" si="31"/>
        <v>0</v>
      </c>
      <c r="Q308" s="99">
        <f>IFERROR(INDEX(Себестоимость!B:B,MATCH('Расшифровка отчёта'!B308,Себестоимость!A:A,0)),0)</f>
        <v>0</v>
      </c>
      <c r="R308" s="99">
        <f t="shared" si="32"/>
        <v>0</v>
      </c>
      <c r="S308" s="95">
        <f t="shared" si="33"/>
        <v>0</v>
      </c>
      <c r="T308" s="95">
        <f t="shared" si="34"/>
        <v>0</v>
      </c>
    </row>
    <row r="309" spans="2:20" ht="15.75" customHeight="1" x14ac:dyDescent="0.3">
      <c r="B309" s="30" t="s">
        <v>332</v>
      </c>
      <c r="C309" s="90"/>
      <c r="D309" s="10">
        <f>SUMIFS('Начисления и компенсации по тов'!H:H,'Начисления и компенсации по тов'!A:A,'Расшифровка отчёта'!B309,'Начисления и компенсации по тов'!D:D,"Выручка")</f>
        <v>0</v>
      </c>
      <c r="E309" s="63">
        <f>SUMIFS('Начисления и компенсации по тов'!N:N,'Начисления и компенсации по тов'!A:A,'Расшифровка отчёта'!B309,'Начисления и компенсации по тов'!C:C,"Продажи")</f>
        <v>0</v>
      </c>
      <c r="F309" s="63">
        <f>-(SUMIFS('Начисления и компенсации по тов'!N:N,'Начисления и компенсации по тов'!A:A,'Расшифровка отчёта'!B309,'Начисления и компенсации по тов'!C:C,"Возвраты"))</f>
        <v>0</v>
      </c>
      <c r="G309" s="10">
        <f>SUMIFS('Начисления и компенсации по тов'!H:H,'Начисления и компенсации по тов'!A:A,'Расшифровка отчёта'!B309,'Начисления и компенсации по тов'!D:D,"Возврат выручки")</f>
        <v>0</v>
      </c>
      <c r="H309" s="63">
        <f>-(SUMIFS('Начисления и компенсации по тов'!N:N,'Начисления и компенсации по тов'!A:A,'Расшифровка отчёта'!B309,'Начисления и компенсации по тов'!C:C,"Услуги доставки"))</f>
        <v>0</v>
      </c>
      <c r="I309" s="63">
        <f t="shared" si="28"/>
        <v>0</v>
      </c>
      <c r="J309" s="63">
        <f>-(SUMIFS('Начисления и компенсации по тов'!N:N,'Начисления и компенсации по тов'!A:A,'Расшифровка отчёта'!B309,'Начисления и компенсации по тов'!C:C,"Вознаграждение Ozon"))</f>
        <v>0</v>
      </c>
      <c r="K309" s="63">
        <f t="shared" si="29"/>
        <v>0</v>
      </c>
      <c r="L309" s="63">
        <f>-(SUMIFS('Начисления и компенсации по тов'!N:N,'Начисления и компенсации по тов'!A:A,'Расшифровка отчёта'!B309,'Начисления и компенсации по тов'!C:C,"Продвижение и реклама"))</f>
        <v>0</v>
      </c>
      <c r="M309" s="91">
        <f>IFERROR(INDEX(Реклама!B:B,MATCH('Расшифровка отчёта'!B309,Реклама!A:A,0)),0)</f>
        <v>0</v>
      </c>
      <c r="N309" s="91">
        <f>-(SUMIFS('Начисления и компенсации по тов'!N:N,'Начисления и компенсации по тов'!A:A,'Расшифровка отчёта'!B309,'Начисления и компенсации по тов'!C:C,"Услуги агентов"))</f>
        <v>0</v>
      </c>
      <c r="O309" s="68">
        <f t="shared" si="30"/>
        <v>0</v>
      </c>
      <c r="P309" s="18">
        <f t="shared" si="31"/>
        <v>0</v>
      </c>
      <c r="Q309" s="99">
        <f>IFERROR(INDEX(Себестоимость!B:B,MATCH('Расшифровка отчёта'!B309,Себестоимость!A:A,0)),0)</f>
        <v>0</v>
      </c>
      <c r="R309" s="99">
        <f t="shared" si="32"/>
        <v>0</v>
      </c>
      <c r="S309" s="95">
        <f t="shared" si="33"/>
        <v>0</v>
      </c>
      <c r="T309" s="95">
        <f t="shared" si="34"/>
        <v>0</v>
      </c>
    </row>
    <row r="310" spans="2:20" ht="15.75" customHeight="1" x14ac:dyDescent="0.3">
      <c r="B310" s="30" t="s">
        <v>333</v>
      </c>
      <c r="C310" s="90"/>
      <c r="D310" s="10">
        <f>SUMIFS('Начисления и компенсации по тов'!H:H,'Начисления и компенсации по тов'!A:A,'Расшифровка отчёта'!B310,'Начисления и компенсации по тов'!D:D,"Выручка")</f>
        <v>0</v>
      </c>
      <c r="E310" s="63">
        <f>SUMIFS('Начисления и компенсации по тов'!N:N,'Начисления и компенсации по тов'!A:A,'Расшифровка отчёта'!B310,'Начисления и компенсации по тов'!C:C,"Продажи")</f>
        <v>0</v>
      </c>
      <c r="F310" s="63">
        <f>-(SUMIFS('Начисления и компенсации по тов'!N:N,'Начисления и компенсации по тов'!A:A,'Расшифровка отчёта'!B310,'Начисления и компенсации по тов'!C:C,"Возвраты"))</f>
        <v>0</v>
      </c>
      <c r="G310" s="10">
        <f>SUMIFS('Начисления и компенсации по тов'!H:H,'Начисления и компенсации по тов'!A:A,'Расшифровка отчёта'!B310,'Начисления и компенсации по тов'!D:D,"Возврат выручки")</f>
        <v>0</v>
      </c>
      <c r="H310" s="63">
        <f>-(SUMIFS('Начисления и компенсации по тов'!N:N,'Начисления и компенсации по тов'!A:A,'Расшифровка отчёта'!B310,'Начисления и компенсации по тов'!C:C,"Услуги доставки"))</f>
        <v>0</v>
      </c>
      <c r="I310" s="63">
        <f t="shared" si="28"/>
        <v>0</v>
      </c>
      <c r="J310" s="63">
        <f>-(SUMIFS('Начисления и компенсации по тов'!N:N,'Начисления и компенсации по тов'!A:A,'Расшифровка отчёта'!B310,'Начисления и компенсации по тов'!C:C,"Вознаграждение Ozon"))</f>
        <v>0</v>
      </c>
      <c r="K310" s="63">
        <f t="shared" si="29"/>
        <v>0</v>
      </c>
      <c r="L310" s="63">
        <f>-(SUMIFS('Начисления и компенсации по тов'!N:N,'Начисления и компенсации по тов'!A:A,'Расшифровка отчёта'!B310,'Начисления и компенсации по тов'!C:C,"Продвижение и реклама"))</f>
        <v>0</v>
      </c>
      <c r="M310" s="91">
        <f>IFERROR(INDEX(Реклама!B:B,MATCH('Расшифровка отчёта'!B310,Реклама!A:A,0)),0)</f>
        <v>0</v>
      </c>
      <c r="N310" s="91">
        <f>-(SUMIFS('Начисления и компенсации по тов'!N:N,'Начисления и компенсации по тов'!A:A,'Расшифровка отчёта'!B310,'Начисления и компенсации по тов'!C:C,"Услуги агентов"))</f>
        <v>0</v>
      </c>
      <c r="O310" s="68">
        <f t="shared" si="30"/>
        <v>0</v>
      </c>
      <c r="P310" s="18">
        <f t="shared" si="31"/>
        <v>0</v>
      </c>
      <c r="Q310" s="99">
        <f>IFERROR(INDEX(Себестоимость!B:B,MATCH('Расшифровка отчёта'!B310,Себестоимость!A:A,0)),0)</f>
        <v>0</v>
      </c>
      <c r="R310" s="99">
        <f t="shared" si="32"/>
        <v>0</v>
      </c>
      <c r="S310" s="95">
        <f t="shared" si="33"/>
        <v>0</v>
      </c>
      <c r="T310" s="95">
        <f t="shared" si="34"/>
        <v>0</v>
      </c>
    </row>
    <row r="311" spans="2:20" ht="15.75" customHeight="1" x14ac:dyDescent="0.3">
      <c r="B311" s="30" t="s">
        <v>334</v>
      </c>
      <c r="C311" s="90"/>
      <c r="D311" s="10">
        <f>SUMIFS('Начисления и компенсации по тов'!H:H,'Начисления и компенсации по тов'!A:A,'Расшифровка отчёта'!B311,'Начисления и компенсации по тов'!D:D,"Выручка")</f>
        <v>0</v>
      </c>
      <c r="E311" s="63">
        <f>SUMIFS('Начисления и компенсации по тов'!N:N,'Начисления и компенсации по тов'!A:A,'Расшифровка отчёта'!B311,'Начисления и компенсации по тов'!C:C,"Продажи")</f>
        <v>0</v>
      </c>
      <c r="F311" s="63">
        <f>-(SUMIFS('Начисления и компенсации по тов'!N:N,'Начисления и компенсации по тов'!A:A,'Расшифровка отчёта'!B311,'Начисления и компенсации по тов'!C:C,"Возвраты"))</f>
        <v>0</v>
      </c>
      <c r="G311" s="10">
        <f>SUMIFS('Начисления и компенсации по тов'!H:H,'Начисления и компенсации по тов'!A:A,'Расшифровка отчёта'!B311,'Начисления и компенсации по тов'!D:D,"Возврат выручки")</f>
        <v>0</v>
      </c>
      <c r="H311" s="63">
        <f>-(SUMIFS('Начисления и компенсации по тов'!N:N,'Начисления и компенсации по тов'!A:A,'Расшифровка отчёта'!B311,'Начисления и компенсации по тов'!C:C,"Услуги доставки"))</f>
        <v>0</v>
      </c>
      <c r="I311" s="63">
        <f t="shared" si="28"/>
        <v>0</v>
      </c>
      <c r="J311" s="63">
        <f>-(SUMIFS('Начисления и компенсации по тов'!N:N,'Начисления и компенсации по тов'!A:A,'Расшифровка отчёта'!B311,'Начисления и компенсации по тов'!C:C,"Вознаграждение Ozon"))</f>
        <v>0</v>
      </c>
      <c r="K311" s="63">
        <f t="shared" si="29"/>
        <v>0</v>
      </c>
      <c r="L311" s="63">
        <f>-(SUMIFS('Начисления и компенсации по тов'!N:N,'Начисления и компенсации по тов'!A:A,'Расшифровка отчёта'!B311,'Начисления и компенсации по тов'!C:C,"Продвижение и реклама"))</f>
        <v>0</v>
      </c>
      <c r="M311" s="91">
        <f>IFERROR(INDEX(Реклама!B:B,MATCH('Расшифровка отчёта'!B311,Реклама!A:A,0)),0)</f>
        <v>0</v>
      </c>
      <c r="N311" s="91">
        <f>-(SUMIFS('Начисления и компенсации по тов'!N:N,'Начисления и компенсации по тов'!A:A,'Расшифровка отчёта'!B311,'Начисления и компенсации по тов'!C:C,"Услуги агентов"))</f>
        <v>0</v>
      </c>
      <c r="O311" s="68">
        <f t="shared" si="30"/>
        <v>0</v>
      </c>
      <c r="P311" s="18">
        <f t="shared" si="31"/>
        <v>0</v>
      </c>
      <c r="Q311" s="99">
        <f>IFERROR(INDEX(Себестоимость!B:B,MATCH('Расшифровка отчёта'!B311,Себестоимость!A:A,0)),0)</f>
        <v>0</v>
      </c>
      <c r="R311" s="99">
        <f t="shared" si="32"/>
        <v>0</v>
      </c>
      <c r="S311" s="95">
        <f t="shared" si="33"/>
        <v>0</v>
      </c>
      <c r="T311" s="95">
        <f t="shared" si="34"/>
        <v>0</v>
      </c>
    </row>
    <row r="312" spans="2:20" ht="15.75" customHeight="1" x14ac:dyDescent="0.3">
      <c r="B312" s="30" t="s">
        <v>335</v>
      </c>
      <c r="C312" s="90"/>
      <c r="D312" s="10">
        <f>SUMIFS('Начисления и компенсации по тов'!H:H,'Начисления и компенсации по тов'!A:A,'Расшифровка отчёта'!B312,'Начисления и компенсации по тов'!D:D,"Выручка")</f>
        <v>0</v>
      </c>
      <c r="E312" s="63">
        <f>SUMIFS('Начисления и компенсации по тов'!N:N,'Начисления и компенсации по тов'!A:A,'Расшифровка отчёта'!B312,'Начисления и компенсации по тов'!C:C,"Продажи")</f>
        <v>0</v>
      </c>
      <c r="F312" s="63">
        <f>-(SUMIFS('Начисления и компенсации по тов'!N:N,'Начисления и компенсации по тов'!A:A,'Расшифровка отчёта'!B312,'Начисления и компенсации по тов'!C:C,"Возвраты"))</f>
        <v>0</v>
      </c>
      <c r="G312" s="10">
        <f>SUMIFS('Начисления и компенсации по тов'!H:H,'Начисления и компенсации по тов'!A:A,'Расшифровка отчёта'!B312,'Начисления и компенсации по тов'!D:D,"Возврат выручки")</f>
        <v>0</v>
      </c>
      <c r="H312" s="63">
        <f>-(SUMIFS('Начисления и компенсации по тов'!N:N,'Начисления и компенсации по тов'!A:A,'Расшифровка отчёта'!B312,'Начисления и компенсации по тов'!C:C,"Услуги доставки"))</f>
        <v>0</v>
      </c>
      <c r="I312" s="63">
        <f t="shared" si="28"/>
        <v>0</v>
      </c>
      <c r="J312" s="63">
        <f>-(SUMIFS('Начисления и компенсации по тов'!N:N,'Начисления и компенсации по тов'!A:A,'Расшифровка отчёта'!B312,'Начисления и компенсации по тов'!C:C,"Вознаграждение Ozon"))</f>
        <v>0</v>
      </c>
      <c r="K312" s="63">
        <f t="shared" si="29"/>
        <v>0</v>
      </c>
      <c r="L312" s="63">
        <f>-(SUMIFS('Начисления и компенсации по тов'!N:N,'Начисления и компенсации по тов'!A:A,'Расшифровка отчёта'!B312,'Начисления и компенсации по тов'!C:C,"Продвижение и реклама"))</f>
        <v>0</v>
      </c>
      <c r="M312" s="91">
        <f>IFERROR(INDEX(Реклама!B:B,MATCH('Расшифровка отчёта'!B312,Реклама!A:A,0)),0)</f>
        <v>0</v>
      </c>
      <c r="N312" s="91">
        <f>-(SUMIFS('Начисления и компенсации по тов'!N:N,'Начисления и компенсации по тов'!A:A,'Расшифровка отчёта'!B312,'Начисления и компенсации по тов'!C:C,"Услуги агентов"))</f>
        <v>0</v>
      </c>
      <c r="O312" s="68">
        <f t="shared" si="30"/>
        <v>0</v>
      </c>
      <c r="P312" s="18">
        <f t="shared" si="31"/>
        <v>0</v>
      </c>
      <c r="Q312" s="99">
        <f>IFERROR(INDEX(Себестоимость!B:B,MATCH('Расшифровка отчёта'!B312,Себестоимость!A:A,0)),0)</f>
        <v>0</v>
      </c>
      <c r="R312" s="99">
        <f t="shared" si="32"/>
        <v>0</v>
      </c>
      <c r="S312" s="95">
        <f t="shared" si="33"/>
        <v>0</v>
      </c>
      <c r="T312" s="95">
        <f t="shared" si="34"/>
        <v>0</v>
      </c>
    </row>
    <row r="313" spans="2:20" ht="15.75" customHeight="1" x14ac:dyDescent="0.3">
      <c r="B313" s="30" t="s">
        <v>336</v>
      </c>
      <c r="C313" s="90"/>
      <c r="D313" s="10">
        <f>SUMIFS('Начисления и компенсации по тов'!H:H,'Начисления и компенсации по тов'!A:A,'Расшифровка отчёта'!B313,'Начисления и компенсации по тов'!D:D,"Выручка")</f>
        <v>0</v>
      </c>
      <c r="E313" s="63">
        <f>SUMIFS('Начисления и компенсации по тов'!N:N,'Начисления и компенсации по тов'!A:A,'Расшифровка отчёта'!B313,'Начисления и компенсации по тов'!C:C,"Продажи")</f>
        <v>0</v>
      </c>
      <c r="F313" s="63">
        <f>-(SUMIFS('Начисления и компенсации по тов'!N:N,'Начисления и компенсации по тов'!A:A,'Расшифровка отчёта'!B313,'Начисления и компенсации по тов'!C:C,"Возвраты"))</f>
        <v>0</v>
      </c>
      <c r="G313" s="10">
        <f>SUMIFS('Начисления и компенсации по тов'!H:H,'Начисления и компенсации по тов'!A:A,'Расшифровка отчёта'!B313,'Начисления и компенсации по тов'!D:D,"Возврат выручки")</f>
        <v>0</v>
      </c>
      <c r="H313" s="63">
        <f>-(SUMIFS('Начисления и компенсации по тов'!N:N,'Начисления и компенсации по тов'!A:A,'Расшифровка отчёта'!B313,'Начисления и компенсации по тов'!C:C,"Услуги доставки"))</f>
        <v>0</v>
      </c>
      <c r="I313" s="63">
        <f t="shared" si="28"/>
        <v>0</v>
      </c>
      <c r="J313" s="63">
        <f>-(SUMIFS('Начисления и компенсации по тов'!N:N,'Начисления и компенсации по тов'!A:A,'Расшифровка отчёта'!B313,'Начисления и компенсации по тов'!C:C,"Вознаграждение Ozon"))</f>
        <v>0</v>
      </c>
      <c r="K313" s="63">
        <f t="shared" si="29"/>
        <v>0</v>
      </c>
      <c r="L313" s="63">
        <f>-(SUMIFS('Начисления и компенсации по тов'!N:N,'Начисления и компенсации по тов'!A:A,'Расшифровка отчёта'!B313,'Начисления и компенсации по тов'!C:C,"Продвижение и реклама"))</f>
        <v>0</v>
      </c>
      <c r="M313" s="91">
        <f>IFERROR(INDEX(Реклама!B:B,MATCH('Расшифровка отчёта'!B313,Реклама!A:A,0)),0)</f>
        <v>0</v>
      </c>
      <c r="N313" s="91">
        <f>-(SUMIFS('Начисления и компенсации по тов'!N:N,'Начисления и компенсации по тов'!A:A,'Расшифровка отчёта'!B313,'Начисления и компенсации по тов'!C:C,"Услуги агентов"))</f>
        <v>0</v>
      </c>
      <c r="O313" s="68">
        <f t="shared" si="30"/>
        <v>0</v>
      </c>
      <c r="P313" s="18">
        <f t="shared" si="31"/>
        <v>0</v>
      </c>
      <c r="Q313" s="99">
        <f>IFERROR(INDEX(Себестоимость!B:B,MATCH('Расшифровка отчёта'!B313,Себестоимость!A:A,0)),0)</f>
        <v>0</v>
      </c>
      <c r="R313" s="99">
        <f t="shared" si="32"/>
        <v>0</v>
      </c>
      <c r="S313" s="95">
        <f t="shared" si="33"/>
        <v>0</v>
      </c>
      <c r="T313" s="95">
        <f t="shared" si="34"/>
        <v>0</v>
      </c>
    </row>
    <row r="314" spans="2:20" ht="15.75" customHeight="1" x14ac:dyDescent="0.3">
      <c r="B314" s="30" t="s">
        <v>337</v>
      </c>
      <c r="C314" s="90"/>
      <c r="D314" s="10">
        <f>SUMIFS('Начисления и компенсации по тов'!H:H,'Начисления и компенсации по тов'!A:A,'Расшифровка отчёта'!B314,'Начисления и компенсации по тов'!D:D,"Выручка")</f>
        <v>0</v>
      </c>
      <c r="E314" s="63">
        <f>SUMIFS('Начисления и компенсации по тов'!N:N,'Начисления и компенсации по тов'!A:A,'Расшифровка отчёта'!B314,'Начисления и компенсации по тов'!C:C,"Продажи")</f>
        <v>0</v>
      </c>
      <c r="F314" s="63">
        <f>-(SUMIFS('Начисления и компенсации по тов'!N:N,'Начисления и компенсации по тов'!A:A,'Расшифровка отчёта'!B314,'Начисления и компенсации по тов'!C:C,"Возвраты"))</f>
        <v>0</v>
      </c>
      <c r="G314" s="10">
        <f>SUMIFS('Начисления и компенсации по тов'!H:H,'Начисления и компенсации по тов'!A:A,'Расшифровка отчёта'!B314,'Начисления и компенсации по тов'!D:D,"Возврат выручки")</f>
        <v>0</v>
      </c>
      <c r="H314" s="63">
        <f>-(SUMIFS('Начисления и компенсации по тов'!N:N,'Начисления и компенсации по тов'!A:A,'Расшифровка отчёта'!B314,'Начисления и компенсации по тов'!C:C,"Услуги доставки"))</f>
        <v>0</v>
      </c>
      <c r="I314" s="63">
        <f t="shared" si="28"/>
        <v>0</v>
      </c>
      <c r="J314" s="63">
        <f>-(SUMIFS('Начисления и компенсации по тов'!N:N,'Начисления и компенсации по тов'!A:A,'Расшифровка отчёта'!B314,'Начисления и компенсации по тов'!C:C,"Вознаграждение Ozon"))</f>
        <v>0</v>
      </c>
      <c r="K314" s="63">
        <f t="shared" si="29"/>
        <v>0</v>
      </c>
      <c r="L314" s="63">
        <f>-(SUMIFS('Начисления и компенсации по тов'!N:N,'Начисления и компенсации по тов'!A:A,'Расшифровка отчёта'!B314,'Начисления и компенсации по тов'!C:C,"Продвижение и реклама"))</f>
        <v>0</v>
      </c>
      <c r="M314" s="91">
        <f>IFERROR(INDEX(Реклама!B:B,MATCH('Расшифровка отчёта'!B314,Реклама!A:A,0)),0)</f>
        <v>0</v>
      </c>
      <c r="N314" s="91">
        <f>-(SUMIFS('Начисления и компенсации по тов'!N:N,'Начисления и компенсации по тов'!A:A,'Расшифровка отчёта'!B314,'Начисления и компенсации по тов'!C:C,"Услуги агентов"))</f>
        <v>0</v>
      </c>
      <c r="O314" s="68">
        <f t="shared" si="30"/>
        <v>0</v>
      </c>
      <c r="P314" s="18">
        <f t="shared" si="31"/>
        <v>0</v>
      </c>
      <c r="Q314" s="99">
        <f>IFERROR(INDEX(Себестоимость!B:B,MATCH('Расшифровка отчёта'!B314,Себестоимость!A:A,0)),0)</f>
        <v>0</v>
      </c>
      <c r="R314" s="99">
        <f t="shared" si="32"/>
        <v>0</v>
      </c>
      <c r="S314" s="95">
        <f t="shared" si="33"/>
        <v>0</v>
      </c>
      <c r="T314" s="95">
        <f t="shared" si="34"/>
        <v>0</v>
      </c>
    </row>
    <row r="315" spans="2:20" ht="15.75" customHeight="1" x14ac:dyDescent="0.3">
      <c r="B315" s="30" t="s">
        <v>338</v>
      </c>
      <c r="C315" s="90"/>
      <c r="D315" s="10">
        <f>SUMIFS('Начисления и компенсации по тов'!H:H,'Начисления и компенсации по тов'!A:A,'Расшифровка отчёта'!B315,'Начисления и компенсации по тов'!D:D,"Выручка")</f>
        <v>0</v>
      </c>
      <c r="E315" s="63">
        <f>SUMIFS('Начисления и компенсации по тов'!N:N,'Начисления и компенсации по тов'!A:A,'Расшифровка отчёта'!B315,'Начисления и компенсации по тов'!C:C,"Продажи")</f>
        <v>0</v>
      </c>
      <c r="F315" s="63">
        <f>-(SUMIFS('Начисления и компенсации по тов'!N:N,'Начисления и компенсации по тов'!A:A,'Расшифровка отчёта'!B315,'Начисления и компенсации по тов'!C:C,"Возвраты"))</f>
        <v>0</v>
      </c>
      <c r="G315" s="10">
        <f>SUMIFS('Начисления и компенсации по тов'!H:H,'Начисления и компенсации по тов'!A:A,'Расшифровка отчёта'!B315,'Начисления и компенсации по тов'!D:D,"Возврат выручки")</f>
        <v>0</v>
      </c>
      <c r="H315" s="63">
        <f>-(SUMIFS('Начисления и компенсации по тов'!N:N,'Начисления и компенсации по тов'!A:A,'Расшифровка отчёта'!B315,'Начисления и компенсации по тов'!C:C,"Услуги доставки"))</f>
        <v>0</v>
      </c>
      <c r="I315" s="63">
        <f t="shared" si="28"/>
        <v>0</v>
      </c>
      <c r="J315" s="63">
        <f>-(SUMIFS('Начисления и компенсации по тов'!N:N,'Начисления и компенсации по тов'!A:A,'Расшифровка отчёта'!B315,'Начисления и компенсации по тов'!C:C,"Вознаграждение Ozon"))</f>
        <v>0</v>
      </c>
      <c r="K315" s="63">
        <f t="shared" si="29"/>
        <v>0</v>
      </c>
      <c r="L315" s="63">
        <f>-(SUMIFS('Начисления и компенсации по тов'!N:N,'Начисления и компенсации по тов'!A:A,'Расшифровка отчёта'!B315,'Начисления и компенсации по тов'!C:C,"Продвижение и реклама"))</f>
        <v>0</v>
      </c>
      <c r="M315" s="91">
        <f>IFERROR(INDEX(Реклама!B:B,MATCH('Расшифровка отчёта'!B315,Реклама!A:A,0)),0)</f>
        <v>0</v>
      </c>
      <c r="N315" s="91">
        <f>-(SUMIFS('Начисления и компенсации по тов'!N:N,'Начисления и компенсации по тов'!A:A,'Расшифровка отчёта'!B315,'Начисления и компенсации по тов'!C:C,"Услуги агентов"))</f>
        <v>0</v>
      </c>
      <c r="O315" s="68">
        <f t="shared" si="30"/>
        <v>0</v>
      </c>
      <c r="P315" s="18">
        <f t="shared" si="31"/>
        <v>0</v>
      </c>
      <c r="Q315" s="99">
        <f>IFERROR(INDEX(Себестоимость!B:B,MATCH('Расшифровка отчёта'!B315,Себестоимость!A:A,0)),0)</f>
        <v>0</v>
      </c>
      <c r="R315" s="99">
        <f t="shared" si="32"/>
        <v>0</v>
      </c>
      <c r="S315" s="95">
        <f t="shared" si="33"/>
        <v>0</v>
      </c>
      <c r="T315" s="95">
        <f t="shared" si="34"/>
        <v>0</v>
      </c>
    </row>
    <row r="316" spans="2:20" ht="15.75" customHeight="1" x14ac:dyDescent="0.3">
      <c r="B316" s="30" t="s">
        <v>339</v>
      </c>
      <c r="C316" s="90"/>
      <c r="D316" s="10">
        <f>SUMIFS('Начисления и компенсации по тов'!H:H,'Начисления и компенсации по тов'!A:A,'Расшифровка отчёта'!B316,'Начисления и компенсации по тов'!D:D,"Выручка")</f>
        <v>0</v>
      </c>
      <c r="E316" s="63">
        <f>SUMIFS('Начисления и компенсации по тов'!N:N,'Начисления и компенсации по тов'!A:A,'Расшифровка отчёта'!B316,'Начисления и компенсации по тов'!C:C,"Продажи")</f>
        <v>0</v>
      </c>
      <c r="F316" s="63">
        <f>-(SUMIFS('Начисления и компенсации по тов'!N:N,'Начисления и компенсации по тов'!A:A,'Расшифровка отчёта'!B316,'Начисления и компенсации по тов'!C:C,"Возвраты"))</f>
        <v>0</v>
      </c>
      <c r="G316" s="10">
        <f>SUMIFS('Начисления и компенсации по тов'!H:H,'Начисления и компенсации по тов'!A:A,'Расшифровка отчёта'!B316,'Начисления и компенсации по тов'!D:D,"Возврат выручки")</f>
        <v>0</v>
      </c>
      <c r="H316" s="63">
        <f>-(SUMIFS('Начисления и компенсации по тов'!N:N,'Начисления и компенсации по тов'!A:A,'Расшифровка отчёта'!B316,'Начисления и компенсации по тов'!C:C,"Услуги доставки"))</f>
        <v>0</v>
      </c>
      <c r="I316" s="63">
        <f t="shared" si="28"/>
        <v>0</v>
      </c>
      <c r="J316" s="63">
        <f>-(SUMIFS('Начисления и компенсации по тов'!N:N,'Начисления и компенсации по тов'!A:A,'Расшифровка отчёта'!B316,'Начисления и компенсации по тов'!C:C,"Вознаграждение Ozon"))</f>
        <v>0</v>
      </c>
      <c r="K316" s="63">
        <f t="shared" si="29"/>
        <v>0</v>
      </c>
      <c r="L316" s="63">
        <f>-(SUMIFS('Начисления и компенсации по тов'!N:N,'Начисления и компенсации по тов'!A:A,'Расшифровка отчёта'!B316,'Начисления и компенсации по тов'!C:C,"Продвижение и реклама"))</f>
        <v>0</v>
      </c>
      <c r="M316" s="91">
        <f>IFERROR(INDEX(Реклама!B:B,MATCH('Расшифровка отчёта'!B316,Реклама!A:A,0)),0)</f>
        <v>0</v>
      </c>
      <c r="N316" s="91">
        <f>-(SUMIFS('Начисления и компенсации по тов'!N:N,'Начисления и компенсации по тов'!A:A,'Расшифровка отчёта'!B316,'Начисления и компенсации по тов'!C:C,"Услуги агентов"))</f>
        <v>0</v>
      </c>
      <c r="O316" s="68">
        <f t="shared" si="30"/>
        <v>0</v>
      </c>
      <c r="P316" s="18">
        <f t="shared" si="31"/>
        <v>0</v>
      </c>
      <c r="Q316" s="99">
        <f>IFERROR(INDEX(Себестоимость!B:B,MATCH('Расшифровка отчёта'!B316,Себестоимость!A:A,0)),0)</f>
        <v>0</v>
      </c>
      <c r="R316" s="99">
        <f t="shared" si="32"/>
        <v>0</v>
      </c>
      <c r="S316" s="95">
        <f t="shared" si="33"/>
        <v>0</v>
      </c>
      <c r="T316" s="95">
        <f t="shared" si="34"/>
        <v>0</v>
      </c>
    </row>
    <row r="317" spans="2:20" ht="15.75" customHeight="1" x14ac:dyDescent="0.3">
      <c r="B317" s="30" t="s">
        <v>340</v>
      </c>
      <c r="C317" s="90"/>
      <c r="D317" s="10">
        <f>SUMIFS('Начисления и компенсации по тов'!H:H,'Начисления и компенсации по тов'!A:A,'Расшифровка отчёта'!B317,'Начисления и компенсации по тов'!D:D,"Выручка")</f>
        <v>0</v>
      </c>
      <c r="E317" s="63">
        <f>SUMIFS('Начисления и компенсации по тов'!N:N,'Начисления и компенсации по тов'!A:A,'Расшифровка отчёта'!B317,'Начисления и компенсации по тов'!C:C,"Продажи")</f>
        <v>0</v>
      </c>
      <c r="F317" s="63">
        <f>-(SUMIFS('Начисления и компенсации по тов'!N:N,'Начисления и компенсации по тов'!A:A,'Расшифровка отчёта'!B317,'Начисления и компенсации по тов'!C:C,"Возвраты"))</f>
        <v>0</v>
      </c>
      <c r="G317" s="10">
        <f>SUMIFS('Начисления и компенсации по тов'!H:H,'Начисления и компенсации по тов'!A:A,'Расшифровка отчёта'!B317,'Начисления и компенсации по тов'!D:D,"Возврат выручки")</f>
        <v>0</v>
      </c>
      <c r="H317" s="63">
        <f>-(SUMIFS('Начисления и компенсации по тов'!N:N,'Начисления и компенсации по тов'!A:A,'Расшифровка отчёта'!B317,'Начисления и компенсации по тов'!C:C,"Услуги доставки"))</f>
        <v>0</v>
      </c>
      <c r="I317" s="63">
        <f t="shared" si="28"/>
        <v>0</v>
      </c>
      <c r="J317" s="63">
        <f>-(SUMIFS('Начисления и компенсации по тов'!N:N,'Начисления и компенсации по тов'!A:A,'Расшифровка отчёта'!B317,'Начисления и компенсации по тов'!C:C,"Вознаграждение Ozon"))</f>
        <v>0</v>
      </c>
      <c r="K317" s="63">
        <f t="shared" si="29"/>
        <v>0</v>
      </c>
      <c r="L317" s="63">
        <f>-(SUMIFS('Начисления и компенсации по тов'!N:N,'Начисления и компенсации по тов'!A:A,'Расшифровка отчёта'!B317,'Начисления и компенсации по тов'!C:C,"Продвижение и реклама"))</f>
        <v>0</v>
      </c>
      <c r="M317" s="91">
        <f>IFERROR(INDEX(Реклама!B:B,MATCH('Расшифровка отчёта'!B317,Реклама!A:A,0)),0)</f>
        <v>0</v>
      </c>
      <c r="N317" s="91">
        <f>-(SUMIFS('Начисления и компенсации по тов'!N:N,'Начисления и компенсации по тов'!A:A,'Расшифровка отчёта'!B317,'Начисления и компенсации по тов'!C:C,"Услуги агентов"))</f>
        <v>0</v>
      </c>
      <c r="O317" s="68">
        <f t="shared" si="30"/>
        <v>0</v>
      </c>
      <c r="P317" s="18">
        <f t="shared" si="31"/>
        <v>0</v>
      </c>
      <c r="Q317" s="99">
        <f>IFERROR(INDEX(Себестоимость!B:B,MATCH('Расшифровка отчёта'!B317,Себестоимость!A:A,0)),0)</f>
        <v>0</v>
      </c>
      <c r="R317" s="99">
        <f t="shared" si="32"/>
        <v>0</v>
      </c>
      <c r="S317" s="95">
        <f t="shared" si="33"/>
        <v>0</v>
      </c>
      <c r="T317" s="95">
        <f t="shared" si="34"/>
        <v>0</v>
      </c>
    </row>
    <row r="318" spans="2:20" ht="15.75" customHeight="1" x14ac:dyDescent="0.3">
      <c r="B318" s="30" t="s">
        <v>341</v>
      </c>
      <c r="C318" s="90"/>
      <c r="D318" s="10">
        <f>SUMIFS('Начисления и компенсации по тов'!H:H,'Начисления и компенсации по тов'!A:A,'Расшифровка отчёта'!B318,'Начисления и компенсации по тов'!D:D,"Выручка")</f>
        <v>0</v>
      </c>
      <c r="E318" s="63">
        <f>SUMIFS('Начисления и компенсации по тов'!N:N,'Начисления и компенсации по тов'!A:A,'Расшифровка отчёта'!B318,'Начисления и компенсации по тов'!C:C,"Продажи")</f>
        <v>0</v>
      </c>
      <c r="F318" s="63">
        <f>-(SUMIFS('Начисления и компенсации по тов'!N:N,'Начисления и компенсации по тов'!A:A,'Расшифровка отчёта'!B318,'Начисления и компенсации по тов'!C:C,"Возвраты"))</f>
        <v>0</v>
      </c>
      <c r="G318" s="10">
        <f>SUMIFS('Начисления и компенсации по тов'!H:H,'Начисления и компенсации по тов'!A:A,'Расшифровка отчёта'!B318,'Начисления и компенсации по тов'!D:D,"Возврат выручки")</f>
        <v>0</v>
      </c>
      <c r="H318" s="63">
        <f>-(SUMIFS('Начисления и компенсации по тов'!N:N,'Начисления и компенсации по тов'!A:A,'Расшифровка отчёта'!B318,'Начисления и компенсации по тов'!C:C,"Услуги доставки"))</f>
        <v>0</v>
      </c>
      <c r="I318" s="63">
        <f t="shared" si="28"/>
        <v>0</v>
      </c>
      <c r="J318" s="63">
        <f>-(SUMIFS('Начисления и компенсации по тов'!N:N,'Начисления и компенсации по тов'!A:A,'Расшифровка отчёта'!B318,'Начисления и компенсации по тов'!C:C,"Вознаграждение Ozon"))</f>
        <v>0</v>
      </c>
      <c r="K318" s="63">
        <f t="shared" si="29"/>
        <v>0</v>
      </c>
      <c r="L318" s="63">
        <f>-(SUMIFS('Начисления и компенсации по тов'!N:N,'Начисления и компенсации по тов'!A:A,'Расшифровка отчёта'!B318,'Начисления и компенсации по тов'!C:C,"Продвижение и реклама"))</f>
        <v>0</v>
      </c>
      <c r="M318" s="91">
        <f>IFERROR(INDEX(Реклама!B:B,MATCH('Расшифровка отчёта'!B318,Реклама!A:A,0)),0)</f>
        <v>0</v>
      </c>
      <c r="N318" s="91">
        <f>-(SUMIFS('Начисления и компенсации по тов'!N:N,'Начисления и компенсации по тов'!A:A,'Расшифровка отчёта'!B318,'Начисления и компенсации по тов'!C:C,"Услуги агентов"))</f>
        <v>0</v>
      </c>
      <c r="O318" s="68">
        <f t="shared" si="30"/>
        <v>0</v>
      </c>
      <c r="P318" s="18">
        <f t="shared" si="31"/>
        <v>0</v>
      </c>
      <c r="Q318" s="99">
        <f>IFERROR(INDEX(Себестоимость!B:B,MATCH('Расшифровка отчёта'!B318,Себестоимость!A:A,0)),0)</f>
        <v>0</v>
      </c>
      <c r="R318" s="99">
        <f t="shared" si="32"/>
        <v>0</v>
      </c>
      <c r="S318" s="95">
        <f t="shared" si="33"/>
        <v>0</v>
      </c>
      <c r="T318" s="95">
        <f t="shared" si="34"/>
        <v>0</v>
      </c>
    </row>
    <row r="319" spans="2:20" ht="15.75" customHeight="1" x14ac:dyDescent="0.3">
      <c r="B319" s="30" t="s">
        <v>342</v>
      </c>
      <c r="C319" s="90"/>
      <c r="D319" s="10">
        <f>SUMIFS('Начисления и компенсации по тов'!H:H,'Начисления и компенсации по тов'!A:A,'Расшифровка отчёта'!B319,'Начисления и компенсации по тов'!D:D,"Выручка")</f>
        <v>0</v>
      </c>
      <c r="E319" s="63">
        <f>SUMIFS('Начисления и компенсации по тов'!N:N,'Начисления и компенсации по тов'!A:A,'Расшифровка отчёта'!B319,'Начисления и компенсации по тов'!C:C,"Продажи")</f>
        <v>0</v>
      </c>
      <c r="F319" s="63">
        <f>-(SUMIFS('Начисления и компенсации по тов'!N:N,'Начисления и компенсации по тов'!A:A,'Расшифровка отчёта'!B319,'Начисления и компенсации по тов'!C:C,"Возвраты"))</f>
        <v>0</v>
      </c>
      <c r="G319" s="10">
        <f>SUMIFS('Начисления и компенсации по тов'!H:H,'Начисления и компенсации по тов'!A:A,'Расшифровка отчёта'!B319,'Начисления и компенсации по тов'!D:D,"Возврат выручки")</f>
        <v>0</v>
      </c>
      <c r="H319" s="63">
        <f>-(SUMIFS('Начисления и компенсации по тов'!N:N,'Начисления и компенсации по тов'!A:A,'Расшифровка отчёта'!B319,'Начисления и компенсации по тов'!C:C,"Услуги доставки"))</f>
        <v>0</v>
      </c>
      <c r="I319" s="63">
        <f t="shared" si="28"/>
        <v>0</v>
      </c>
      <c r="J319" s="63">
        <f>-(SUMIFS('Начисления и компенсации по тов'!N:N,'Начисления и компенсации по тов'!A:A,'Расшифровка отчёта'!B319,'Начисления и компенсации по тов'!C:C,"Вознаграждение Ozon"))</f>
        <v>0</v>
      </c>
      <c r="K319" s="63">
        <f t="shared" si="29"/>
        <v>0</v>
      </c>
      <c r="L319" s="63">
        <f>-(SUMIFS('Начисления и компенсации по тов'!N:N,'Начисления и компенсации по тов'!A:A,'Расшифровка отчёта'!B319,'Начисления и компенсации по тов'!C:C,"Продвижение и реклама"))</f>
        <v>0</v>
      </c>
      <c r="M319" s="91">
        <f>IFERROR(INDEX(Реклама!B:B,MATCH('Расшифровка отчёта'!B319,Реклама!A:A,0)),0)</f>
        <v>0</v>
      </c>
      <c r="N319" s="91">
        <f>-(SUMIFS('Начисления и компенсации по тов'!N:N,'Начисления и компенсации по тов'!A:A,'Расшифровка отчёта'!B319,'Начисления и компенсации по тов'!C:C,"Услуги агентов"))</f>
        <v>0</v>
      </c>
      <c r="O319" s="68">
        <f t="shared" si="30"/>
        <v>0</v>
      </c>
      <c r="P319" s="18">
        <f t="shared" si="31"/>
        <v>0</v>
      </c>
      <c r="Q319" s="99">
        <f>IFERROR(INDEX(Себестоимость!B:B,MATCH('Расшифровка отчёта'!B319,Себестоимость!A:A,0)),0)</f>
        <v>0</v>
      </c>
      <c r="R319" s="99">
        <f t="shared" si="32"/>
        <v>0</v>
      </c>
      <c r="S319" s="95">
        <f t="shared" si="33"/>
        <v>0</v>
      </c>
      <c r="T319" s="95">
        <f t="shared" si="34"/>
        <v>0</v>
      </c>
    </row>
    <row r="320" spans="2:20" ht="15.75" customHeight="1" x14ac:dyDescent="0.3">
      <c r="B320" s="30" t="s">
        <v>343</v>
      </c>
      <c r="C320" s="90"/>
      <c r="D320" s="10">
        <f>SUMIFS('Начисления и компенсации по тов'!H:H,'Начисления и компенсации по тов'!A:A,'Расшифровка отчёта'!B320,'Начисления и компенсации по тов'!D:D,"Выручка")</f>
        <v>0</v>
      </c>
      <c r="E320" s="63">
        <f>SUMIFS('Начисления и компенсации по тов'!N:N,'Начисления и компенсации по тов'!A:A,'Расшифровка отчёта'!B320,'Начисления и компенсации по тов'!C:C,"Продажи")</f>
        <v>0</v>
      </c>
      <c r="F320" s="63">
        <f>-(SUMIFS('Начисления и компенсации по тов'!N:N,'Начисления и компенсации по тов'!A:A,'Расшифровка отчёта'!B320,'Начисления и компенсации по тов'!C:C,"Возвраты"))</f>
        <v>0</v>
      </c>
      <c r="G320" s="10">
        <f>SUMIFS('Начисления и компенсации по тов'!H:H,'Начисления и компенсации по тов'!A:A,'Расшифровка отчёта'!B320,'Начисления и компенсации по тов'!D:D,"Возврат выручки")</f>
        <v>0</v>
      </c>
      <c r="H320" s="63">
        <f>-(SUMIFS('Начисления и компенсации по тов'!N:N,'Начисления и компенсации по тов'!A:A,'Расшифровка отчёта'!B320,'Начисления и компенсации по тов'!C:C,"Услуги доставки"))</f>
        <v>0</v>
      </c>
      <c r="I320" s="63">
        <f t="shared" si="28"/>
        <v>0</v>
      </c>
      <c r="J320" s="63">
        <f>-(SUMIFS('Начисления и компенсации по тов'!N:N,'Начисления и компенсации по тов'!A:A,'Расшифровка отчёта'!B320,'Начисления и компенсации по тов'!C:C,"Вознаграждение Ozon"))</f>
        <v>0</v>
      </c>
      <c r="K320" s="63">
        <f t="shared" si="29"/>
        <v>0</v>
      </c>
      <c r="L320" s="63">
        <f>-(SUMIFS('Начисления и компенсации по тов'!N:N,'Начисления и компенсации по тов'!A:A,'Расшифровка отчёта'!B320,'Начисления и компенсации по тов'!C:C,"Продвижение и реклама"))</f>
        <v>0</v>
      </c>
      <c r="M320" s="91">
        <f>IFERROR(INDEX(Реклама!B:B,MATCH('Расшифровка отчёта'!B320,Реклама!A:A,0)),0)</f>
        <v>0</v>
      </c>
      <c r="N320" s="91">
        <f>-(SUMIFS('Начисления и компенсации по тов'!N:N,'Начисления и компенсации по тов'!A:A,'Расшифровка отчёта'!B320,'Начисления и компенсации по тов'!C:C,"Услуги агентов"))</f>
        <v>0</v>
      </c>
      <c r="O320" s="68">
        <f t="shared" si="30"/>
        <v>0</v>
      </c>
      <c r="P320" s="18">
        <f t="shared" si="31"/>
        <v>0</v>
      </c>
      <c r="Q320" s="99">
        <f>IFERROR(INDEX(Себестоимость!B:B,MATCH('Расшифровка отчёта'!B320,Себестоимость!A:A,0)),0)</f>
        <v>0</v>
      </c>
      <c r="R320" s="99">
        <f t="shared" si="32"/>
        <v>0</v>
      </c>
      <c r="S320" s="95">
        <f t="shared" si="33"/>
        <v>0</v>
      </c>
      <c r="T320" s="95">
        <f t="shared" si="34"/>
        <v>0</v>
      </c>
    </row>
    <row r="321" spans="2:20" ht="15.75" customHeight="1" x14ac:dyDescent="0.3">
      <c r="B321" s="30" t="s">
        <v>344</v>
      </c>
      <c r="C321" s="90"/>
      <c r="D321" s="10">
        <f>SUMIFS('Начисления и компенсации по тов'!H:H,'Начисления и компенсации по тов'!A:A,'Расшифровка отчёта'!B321,'Начисления и компенсации по тов'!D:D,"Выручка")</f>
        <v>0</v>
      </c>
      <c r="E321" s="63">
        <f>SUMIFS('Начисления и компенсации по тов'!N:N,'Начисления и компенсации по тов'!A:A,'Расшифровка отчёта'!B321,'Начисления и компенсации по тов'!C:C,"Продажи")</f>
        <v>0</v>
      </c>
      <c r="F321" s="63">
        <f>-(SUMIFS('Начисления и компенсации по тов'!N:N,'Начисления и компенсации по тов'!A:A,'Расшифровка отчёта'!B321,'Начисления и компенсации по тов'!C:C,"Возвраты"))</f>
        <v>0</v>
      </c>
      <c r="G321" s="10">
        <f>SUMIFS('Начисления и компенсации по тов'!H:H,'Начисления и компенсации по тов'!A:A,'Расшифровка отчёта'!B321,'Начисления и компенсации по тов'!D:D,"Возврат выручки")</f>
        <v>0</v>
      </c>
      <c r="H321" s="63">
        <f>-(SUMIFS('Начисления и компенсации по тов'!N:N,'Начисления и компенсации по тов'!A:A,'Расшифровка отчёта'!B321,'Начисления и компенсации по тов'!C:C,"Услуги доставки"))</f>
        <v>0</v>
      </c>
      <c r="I321" s="63">
        <f t="shared" si="28"/>
        <v>0</v>
      </c>
      <c r="J321" s="63">
        <f>-(SUMIFS('Начисления и компенсации по тов'!N:N,'Начисления и компенсации по тов'!A:A,'Расшифровка отчёта'!B321,'Начисления и компенсации по тов'!C:C,"Вознаграждение Ozon"))</f>
        <v>0</v>
      </c>
      <c r="K321" s="63">
        <f t="shared" si="29"/>
        <v>0</v>
      </c>
      <c r="L321" s="63">
        <f>-(SUMIFS('Начисления и компенсации по тов'!N:N,'Начисления и компенсации по тов'!A:A,'Расшифровка отчёта'!B321,'Начисления и компенсации по тов'!C:C,"Продвижение и реклама"))</f>
        <v>0</v>
      </c>
      <c r="M321" s="91">
        <f>IFERROR(INDEX(Реклама!B:B,MATCH('Расшифровка отчёта'!B321,Реклама!A:A,0)),0)</f>
        <v>0</v>
      </c>
      <c r="N321" s="91">
        <f>-(SUMIFS('Начисления и компенсации по тов'!N:N,'Начисления и компенсации по тов'!A:A,'Расшифровка отчёта'!B321,'Начисления и компенсации по тов'!C:C,"Услуги агентов"))</f>
        <v>0</v>
      </c>
      <c r="O321" s="68">
        <f t="shared" si="30"/>
        <v>0</v>
      </c>
      <c r="P321" s="18">
        <f t="shared" si="31"/>
        <v>0</v>
      </c>
      <c r="Q321" s="99">
        <f>IFERROR(INDEX(Себестоимость!B:B,MATCH('Расшифровка отчёта'!B321,Себестоимость!A:A,0)),0)</f>
        <v>0</v>
      </c>
      <c r="R321" s="99">
        <f t="shared" si="32"/>
        <v>0</v>
      </c>
      <c r="S321" s="95">
        <f t="shared" si="33"/>
        <v>0</v>
      </c>
      <c r="T321" s="95">
        <f t="shared" si="34"/>
        <v>0</v>
      </c>
    </row>
    <row r="322" spans="2:20" ht="15.75" customHeight="1" x14ac:dyDescent="0.3">
      <c r="B322" s="30" t="s">
        <v>345</v>
      </c>
      <c r="C322" s="90"/>
      <c r="D322" s="10">
        <f>SUMIFS('Начисления и компенсации по тов'!H:H,'Начисления и компенсации по тов'!A:A,'Расшифровка отчёта'!B322,'Начисления и компенсации по тов'!D:D,"Выручка")</f>
        <v>0</v>
      </c>
      <c r="E322" s="63">
        <f>SUMIFS('Начисления и компенсации по тов'!N:N,'Начисления и компенсации по тов'!A:A,'Расшифровка отчёта'!B322,'Начисления и компенсации по тов'!C:C,"Продажи")</f>
        <v>0</v>
      </c>
      <c r="F322" s="63">
        <f>-(SUMIFS('Начисления и компенсации по тов'!N:N,'Начисления и компенсации по тов'!A:A,'Расшифровка отчёта'!B322,'Начисления и компенсации по тов'!C:C,"Возвраты"))</f>
        <v>0</v>
      </c>
      <c r="G322" s="10">
        <f>SUMIFS('Начисления и компенсации по тов'!H:H,'Начисления и компенсации по тов'!A:A,'Расшифровка отчёта'!B322,'Начисления и компенсации по тов'!D:D,"Возврат выручки")</f>
        <v>0</v>
      </c>
      <c r="H322" s="63">
        <f>-(SUMIFS('Начисления и компенсации по тов'!N:N,'Начисления и компенсации по тов'!A:A,'Расшифровка отчёта'!B322,'Начисления и компенсации по тов'!C:C,"Услуги доставки"))</f>
        <v>0</v>
      </c>
      <c r="I322" s="63">
        <f t="shared" si="28"/>
        <v>0</v>
      </c>
      <c r="J322" s="63">
        <f>-(SUMIFS('Начисления и компенсации по тов'!N:N,'Начисления и компенсации по тов'!A:A,'Расшифровка отчёта'!B322,'Начисления и компенсации по тов'!C:C,"Вознаграждение Ozon"))</f>
        <v>0</v>
      </c>
      <c r="K322" s="63">
        <f t="shared" si="29"/>
        <v>0</v>
      </c>
      <c r="L322" s="63">
        <f>-(SUMIFS('Начисления и компенсации по тов'!N:N,'Начисления и компенсации по тов'!A:A,'Расшифровка отчёта'!B322,'Начисления и компенсации по тов'!C:C,"Продвижение и реклама"))</f>
        <v>0</v>
      </c>
      <c r="M322" s="91">
        <f>IFERROR(INDEX(Реклама!B:B,MATCH('Расшифровка отчёта'!B322,Реклама!A:A,0)),0)</f>
        <v>0</v>
      </c>
      <c r="N322" s="91">
        <f>-(SUMIFS('Начисления и компенсации по тов'!N:N,'Начисления и компенсации по тов'!A:A,'Расшифровка отчёта'!B322,'Начисления и компенсации по тов'!C:C,"Услуги агентов"))</f>
        <v>0</v>
      </c>
      <c r="O322" s="68">
        <f t="shared" si="30"/>
        <v>0</v>
      </c>
      <c r="P322" s="18">
        <f t="shared" si="31"/>
        <v>0</v>
      </c>
      <c r="Q322" s="99">
        <f>IFERROR(INDEX(Себестоимость!B:B,MATCH('Расшифровка отчёта'!B322,Себестоимость!A:A,0)),0)</f>
        <v>0</v>
      </c>
      <c r="R322" s="99">
        <f t="shared" si="32"/>
        <v>0</v>
      </c>
      <c r="S322" s="95">
        <f t="shared" si="33"/>
        <v>0</v>
      </c>
      <c r="T322" s="95">
        <f t="shared" si="34"/>
        <v>0</v>
      </c>
    </row>
    <row r="323" spans="2:20" ht="15.75" customHeight="1" x14ac:dyDescent="0.3">
      <c r="B323" s="30" t="s">
        <v>346</v>
      </c>
      <c r="C323" s="90"/>
      <c r="D323" s="10">
        <f>SUMIFS('Начисления и компенсации по тов'!H:H,'Начисления и компенсации по тов'!A:A,'Расшифровка отчёта'!B323,'Начисления и компенсации по тов'!D:D,"Выручка")</f>
        <v>0</v>
      </c>
      <c r="E323" s="63">
        <f>SUMIFS('Начисления и компенсации по тов'!N:N,'Начисления и компенсации по тов'!A:A,'Расшифровка отчёта'!B323,'Начисления и компенсации по тов'!C:C,"Продажи")</f>
        <v>0</v>
      </c>
      <c r="F323" s="63">
        <f>-(SUMIFS('Начисления и компенсации по тов'!N:N,'Начисления и компенсации по тов'!A:A,'Расшифровка отчёта'!B323,'Начисления и компенсации по тов'!C:C,"Возвраты"))</f>
        <v>0</v>
      </c>
      <c r="G323" s="10">
        <f>SUMIFS('Начисления и компенсации по тов'!H:H,'Начисления и компенсации по тов'!A:A,'Расшифровка отчёта'!B323,'Начисления и компенсации по тов'!D:D,"Возврат выручки")</f>
        <v>0</v>
      </c>
      <c r="H323" s="63">
        <f>-(SUMIFS('Начисления и компенсации по тов'!N:N,'Начисления и компенсации по тов'!A:A,'Расшифровка отчёта'!B323,'Начисления и компенсации по тов'!C:C,"Услуги доставки"))</f>
        <v>0</v>
      </c>
      <c r="I323" s="63">
        <f t="shared" si="28"/>
        <v>0</v>
      </c>
      <c r="J323" s="63">
        <f>-(SUMIFS('Начисления и компенсации по тов'!N:N,'Начисления и компенсации по тов'!A:A,'Расшифровка отчёта'!B323,'Начисления и компенсации по тов'!C:C,"Вознаграждение Ozon"))</f>
        <v>0</v>
      </c>
      <c r="K323" s="63">
        <f t="shared" si="29"/>
        <v>0</v>
      </c>
      <c r="L323" s="63">
        <f>-(SUMIFS('Начисления и компенсации по тов'!N:N,'Начисления и компенсации по тов'!A:A,'Расшифровка отчёта'!B323,'Начисления и компенсации по тов'!C:C,"Продвижение и реклама"))</f>
        <v>0</v>
      </c>
      <c r="M323" s="91">
        <f>IFERROR(INDEX(Реклама!B:B,MATCH('Расшифровка отчёта'!B323,Реклама!A:A,0)),0)</f>
        <v>0</v>
      </c>
      <c r="N323" s="91">
        <f>-(SUMIFS('Начисления и компенсации по тов'!N:N,'Начисления и компенсации по тов'!A:A,'Расшифровка отчёта'!B323,'Начисления и компенсации по тов'!C:C,"Услуги агентов"))</f>
        <v>0</v>
      </c>
      <c r="O323" s="68">
        <f t="shared" si="30"/>
        <v>0</v>
      </c>
      <c r="P323" s="18">
        <f t="shared" si="31"/>
        <v>0</v>
      </c>
      <c r="Q323" s="99">
        <f>IFERROR(INDEX(Себестоимость!B:B,MATCH('Расшифровка отчёта'!B323,Себестоимость!A:A,0)),0)</f>
        <v>0</v>
      </c>
      <c r="R323" s="99">
        <f t="shared" si="32"/>
        <v>0</v>
      </c>
      <c r="S323" s="95">
        <f t="shared" si="33"/>
        <v>0</v>
      </c>
      <c r="T323" s="95">
        <f t="shared" si="34"/>
        <v>0</v>
      </c>
    </row>
    <row r="324" spans="2:20" ht="15.75" customHeight="1" x14ac:dyDescent="0.3">
      <c r="B324" s="30" t="s">
        <v>347</v>
      </c>
      <c r="C324" s="90"/>
      <c r="D324" s="10">
        <f>SUMIFS('Начисления и компенсации по тов'!H:H,'Начисления и компенсации по тов'!A:A,'Расшифровка отчёта'!B324,'Начисления и компенсации по тов'!D:D,"Выручка")</f>
        <v>0</v>
      </c>
      <c r="E324" s="63">
        <f>SUMIFS('Начисления и компенсации по тов'!N:N,'Начисления и компенсации по тов'!A:A,'Расшифровка отчёта'!B324,'Начисления и компенсации по тов'!C:C,"Продажи")</f>
        <v>0</v>
      </c>
      <c r="F324" s="63">
        <f>-(SUMIFS('Начисления и компенсации по тов'!N:N,'Начисления и компенсации по тов'!A:A,'Расшифровка отчёта'!B324,'Начисления и компенсации по тов'!C:C,"Возвраты"))</f>
        <v>0</v>
      </c>
      <c r="G324" s="10">
        <f>SUMIFS('Начисления и компенсации по тов'!H:H,'Начисления и компенсации по тов'!A:A,'Расшифровка отчёта'!B324,'Начисления и компенсации по тов'!D:D,"Возврат выручки")</f>
        <v>0</v>
      </c>
      <c r="H324" s="63">
        <f>-(SUMIFS('Начисления и компенсации по тов'!N:N,'Начисления и компенсации по тов'!A:A,'Расшифровка отчёта'!B324,'Начисления и компенсации по тов'!C:C,"Услуги доставки"))</f>
        <v>0</v>
      </c>
      <c r="I324" s="63">
        <f t="shared" ref="I324:I387" si="35">IFERROR(H324/D324,0)</f>
        <v>0</v>
      </c>
      <c r="J324" s="63">
        <f>-(SUMIFS('Начисления и компенсации по тов'!N:N,'Начисления и компенсации по тов'!A:A,'Расшифровка отчёта'!B324,'Начисления и компенсации по тов'!C:C,"Вознаграждение Ozon"))</f>
        <v>0</v>
      </c>
      <c r="K324" s="63">
        <f t="shared" ref="K324:K387" si="36">IFERROR(J324/D324,0)</f>
        <v>0</v>
      </c>
      <c r="L324" s="63">
        <f>-(SUMIFS('Начисления и компенсации по тов'!N:N,'Начисления и компенсации по тов'!A:A,'Расшифровка отчёта'!B324,'Начисления и компенсации по тов'!C:C,"Продвижение и реклама"))</f>
        <v>0</v>
      </c>
      <c r="M324" s="91">
        <f>IFERROR(INDEX(Реклама!B:B,MATCH('Расшифровка отчёта'!B324,Реклама!A:A,0)),0)</f>
        <v>0</v>
      </c>
      <c r="N324" s="91">
        <f>-(SUMIFS('Начисления и компенсации по тов'!N:N,'Начисления и компенсации по тов'!A:A,'Расшифровка отчёта'!B324,'Начисления и компенсации по тов'!C:C,"Услуги агентов"))</f>
        <v>0</v>
      </c>
      <c r="O324" s="68">
        <f t="shared" ref="O324:O387" si="37">E324-F324</f>
        <v>0</v>
      </c>
      <c r="P324" s="18">
        <f t="shared" ref="P324:P387" si="38">D324-G324</f>
        <v>0</v>
      </c>
      <c r="Q324" s="99">
        <f>IFERROR(INDEX(Себестоимость!B:B,MATCH('Расшифровка отчёта'!B324,Себестоимость!A:A,0)),0)</f>
        <v>0</v>
      </c>
      <c r="R324" s="99">
        <f t="shared" ref="R324:R387" si="39">P324*Q324</f>
        <v>0</v>
      </c>
      <c r="S324" s="95">
        <f t="shared" ref="S324:S387" si="40">O324*0.055</f>
        <v>0</v>
      </c>
      <c r="T324" s="95">
        <f t="shared" ref="T324:T387" si="41">O324-H324-J324-L324-M324-N324-S324-R324</f>
        <v>0</v>
      </c>
    </row>
    <row r="325" spans="2:20" ht="15.75" customHeight="1" x14ac:dyDescent="0.3">
      <c r="B325" s="30" t="s">
        <v>348</v>
      </c>
      <c r="C325" s="90"/>
      <c r="D325" s="10">
        <f>SUMIFS('Начисления и компенсации по тов'!H:H,'Начисления и компенсации по тов'!A:A,'Расшифровка отчёта'!B325,'Начисления и компенсации по тов'!D:D,"Выручка")</f>
        <v>0</v>
      </c>
      <c r="E325" s="63">
        <f>SUMIFS('Начисления и компенсации по тов'!N:N,'Начисления и компенсации по тов'!A:A,'Расшифровка отчёта'!B325,'Начисления и компенсации по тов'!C:C,"Продажи")</f>
        <v>0</v>
      </c>
      <c r="F325" s="63">
        <f>-(SUMIFS('Начисления и компенсации по тов'!N:N,'Начисления и компенсации по тов'!A:A,'Расшифровка отчёта'!B325,'Начисления и компенсации по тов'!C:C,"Возвраты"))</f>
        <v>0</v>
      </c>
      <c r="G325" s="10">
        <f>SUMIFS('Начисления и компенсации по тов'!H:H,'Начисления и компенсации по тов'!A:A,'Расшифровка отчёта'!B325,'Начисления и компенсации по тов'!D:D,"Возврат выручки")</f>
        <v>0</v>
      </c>
      <c r="H325" s="63">
        <f>-(SUMIFS('Начисления и компенсации по тов'!N:N,'Начисления и компенсации по тов'!A:A,'Расшифровка отчёта'!B325,'Начисления и компенсации по тов'!C:C,"Услуги доставки"))</f>
        <v>0</v>
      </c>
      <c r="I325" s="63">
        <f t="shared" si="35"/>
        <v>0</v>
      </c>
      <c r="J325" s="63">
        <f>-(SUMIFS('Начисления и компенсации по тов'!N:N,'Начисления и компенсации по тов'!A:A,'Расшифровка отчёта'!B325,'Начисления и компенсации по тов'!C:C,"Вознаграждение Ozon"))</f>
        <v>0</v>
      </c>
      <c r="K325" s="63">
        <f t="shared" si="36"/>
        <v>0</v>
      </c>
      <c r="L325" s="63">
        <f>-(SUMIFS('Начисления и компенсации по тов'!N:N,'Начисления и компенсации по тов'!A:A,'Расшифровка отчёта'!B325,'Начисления и компенсации по тов'!C:C,"Продвижение и реклама"))</f>
        <v>0</v>
      </c>
      <c r="M325" s="91">
        <f>IFERROR(INDEX(Реклама!B:B,MATCH('Расшифровка отчёта'!B325,Реклама!A:A,0)),0)</f>
        <v>0</v>
      </c>
      <c r="N325" s="91">
        <f>-(SUMIFS('Начисления и компенсации по тов'!N:N,'Начисления и компенсации по тов'!A:A,'Расшифровка отчёта'!B325,'Начисления и компенсации по тов'!C:C,"Услуги агентов"))</f>
        <v>0</v>
      </c>
      <c r="O325" s="68">
        <f t="shared" si="37"/>
        <v>0</v>
      </c>
      <c r="P325" s="18">
        <f t="shared" si="38"/>
        <v>0</v>
      </c>
      <c r="Q325" s="99">
        <f>IFERROR(INDEX(Себестоимость!B:B,MATCH('Расшифровка отчёта'!B325,Себестоимость!A:A,0)),0)</f>
        <v>0</v>
      </c>
      <c r="R325" s="99">
        <f t="shared" si="39"/>
        <v>0</v>
      </c>
      <c r="S325" s="95">
        <f t="shared" si="40"/>
        <v>0</v>
      </c>
      <c r="T325" s="95">
        <f t="shared" si="41"/>
        <v>0</v>
      </c>
    </row>
    <row r="326" spans="2:20" ht="15.75" customHeight="1" x14ac:dyDescent="0.3">
      <c r="B326" s="30" t="s">
        <v>349</v>
      </c>
      <c r="C326" s="90"/>
      <c r="D326" s="10">
        <f>SUMIFS('Начисления и компенсации по тов'!H:H,'Начисления и компенсации по тов'!A:A,'Расшифровка отчёта'!B326,'Начисления и компенсации по тов'!D:D,"Выручка")</f>
        <v>0</v>
      </c>
      <c r="E326" s="63">
        <f>SUMIFS('Начисления и компенсации по тов'!N:N,'Начисления и компенсации по тов'!A:A,'Расшифровка отчёта'!B326,'Начисления и компенсации по тов'!C:C,"Продажи")</f>
        <v>0</v>
      </c>
      <c r="F326" s="63">
        <f>-(SUMIFS('Начисления и компенсации по тов'!N:N,'Начисления и компенсации по тов'!A:A,'Расшифровка отчёта'!B326,'Начисления и компенсации по тов'!C:C,"Возвраты"))</f>
        <v>0</v>
      </c>
      <c r="G326" s="10">
        <f>SUMIFS('Начисления и компенсации по тов'!H:H,'Начисления и компенсации по тов'!A:A,'Расшифровка отчёта'!B326,'Начисления и компенсации по тов'!D:D,"Возврат выручки")</f>
        <v>0</v>
      </c>
      <c r="H326" s="63">
        <f>-(SUMIFS('Начисления и компенсации по тов'!N:N,'Начисления и компенсации по тов'!A:A,'Расшифровка отчёта'!B326,'Начисления и компенсации по тов'!C:C,"Услуги доставки"))</f>
        <v>0</v>
      </c>
      <c r="I326" s="63">
        <f t="shared" si="35"/>
        <v>0</v>
      </c>
      <c r="J326" s="63">
        <f>-(SUMIFS('Начисления и компенсации по тов'!N:N,'Начисления и компенсации по тов'!A:A,'Расшифровка отчёта'!B326,'Начисления и компенсации по тов'!C:C,"Вознаграждение Ozon"))</f>
        <v>0</v>
      </c>
      <c r="K326" s="63">
        <f t="shared" si="36"/>
        <v>0</v>
      </c>
      <c r="L326" s="63">
        <f>-(SUMIFS('Начисления и компенсации по тов'!N:N,'Начисления и компенсации по тов'!A:A,'Расшифровка отчёта'!B326,'Начисления и компенсации по тов'!C:C,"Продвижение и реклама"))</f>
        <v>0</v>
      </c>
      <c r="M326" s="91">
        <f>IFERROR(INDEX(Реклама!B:B,MATCH('Расшифровка отчёта'!B326,Реклама!A:A,0)),0)</f>
        <v>0</v>
      </c>
      <c r="N326" s="91">
        <f>-(SUMIFS('Начисления и компенсации по тов'!N:N,'Начисления и компенсации по тов'!A:A,'Расшифровка отчёта'!B326,'Начисления и компенсации по тов'!C:C,"Услуги агентов"))</f>
        <v>0</v>
      </c>
      <c r="O326" s="68">
        <f t="shared" si="37"/>
        <v>0</v>
      </c>
      <c r="P326" s="18">
        <f t="shared" si="38"/>
        <v>0</v>
      </c>
      <c r="Q326" s="99">
        <f>IFERROR(INDEX(Себестоимость!B:B,MATCH('Расшифровка отчёта'!B326,Себестоимость!A:A,0)),0)</f>
        <v>0</v>
      </c>
      <c r="R326" s="99">
        <f t="shared" si="39"/>
        <v>0</v>
      </c>
      <c r="S326" s="95">
        <f t="shared" si="40"/>
        <v>0</v>
      </c>
      <c r="T326" s="95">
        <f t="shared" si="41"/>
        <v>0</v>
      </c>
    </row>
    <row r="327" spans="2:20" ht="15.75" customHeight="1" x14ac:dyDescent="0.3">
      <c r="B327" s="30" t="s">
        <v>350</v>
      </c>
      <c r="C327" s="90"/>
      <c r="D327" s="10">
        <f>SUMIFS('Начисления и компенсации по тов'!H:H,'Начисления и компенсации по тов'!A:A,'Расшифровка отчёта'!B327,'Начисления и компенсации по тов'!D:D,"Выручка")</f>
        <v>0</v>
      </c>
      <c r="E327" s="63">
        <f>SUMIFS('Начисления и компенсации по тов'!N:N,'Начисления и компенсации по тов'!A:A,'Расшифровка отчёта'!B327,'Начисления и компенсации по тов'!C:C,"Продажи")</f>
        <v>0</v>
      </c>
      <c r="F327" s="63">
        <f>-(SUMIFS('Начисления и компенсации по тов'!N:N,'Начисления и компенсации по тов'!A:A,'Расшифровка отчёта'!B327,'Начисления и компенсации по тов'!C:C,"Возвраты"))</f>
        <v>0</v>
      </c>
      <c r="G327" s="10">
        <f>SUMIFS('Начисления и компенсации по тов'!H:H,'Начисления и компенсации по тов'!A:A,'Расшифровка отчёта'!B327,'Начисления и компенсации по тов'!D:D,"Возврат выручки")</f>
        <v>0</v>
      </c>
      <c r="H327" s="63">
        <f>-(SUMIFS('Начисления и компенсации по тов'!N:N,'Начисления и компенсации по тов'!A:A,'Расшифровка отчёта'!B327,'Начисления и компенсации по тов'!C:C,"Услуги доставки"))</f>
        <v>0</v>
      </c>
      <c r="I327" s="63">
        <f t="shared" si="35"/>
        <v>0</v>
      </c>
      <c r="J327" s="63">
        <f>-(SUMIFS('Начисления и компенсации по тов'!N:N,'Начисления и компенсации по тов'!A:A,'Расшифровка отчёта'!B327,'Начисления и компенсации по тов'!C:C,"Вознаграждение Ozon"))</f>
        <v>0</v>
      </c>
      <c r="K327" s="63">
        <f t="shared" si="36"/>
        <v>0</v>
      </c>
      <c r="L327" s="63">
        <f>-(SUMIFS('Начисления и компенсации по тов'!N:N,'Начисления и компенсации по тов'!A:A,'Расшифровка отчёта'!B327,'Начисления и компенсации по тов'!C:C,"Продвижение и реклама"))</f>
        <v>0</v>
      </c>
      <c r="M327" s="91">
        <f>IFERROR(INDEX(Реклама!B:B,MATCH('Расшифровка отчёта'!B327,Реклама!A:A,0)),0)</f>
        <v>0</v>
      </c>
      <c r="N327" s="91">
        <f>-(SUMIFS('Начисления и компенсации по тов'!N:N,'Начисления и компенсации по тов'!A:A,'Расшифровка отчёта'!B327,'Начисления и компенсации по тов'!C:C,"Услуги агентов"))</f>
        <v>0</v>
      </c>
      <c r="O327" s="68">
        <f t="shared" si="37"/>
        <v>0</v>
      </c>
      <c r="P327" s="18">
        <f t="shared" si="38"/>
        <v>0</v>
      </c>
      <c r="Q327" s="99">
        <f>IFERROR(INDEX(Себестоимость!B:B,MATCH('Расшифровка отчёта'!B327,Себестоимость!A:A,0)),0)</f>
        <v>0</v>
      </c>
      <c r="R327" s="99">
        <f t="shared" si="39"/>
        <v>0</v>
      </c>
      <c r="S327" s="95">
        <f t="shared" si="40"/>
        <v>0</v>
      </c>
      <c r="T327" s="95">
        <f t="shared" si="41"/>
        <v>0</v>
      </c>
    </row>
    <row r="328" spans="2:20" ht="15.75" customHeight="1" x14ac:dyDescent="0.3">
      <c r="B328" s="30" t="s">
        <v>351</v>
      </c>
      <c r="C328" s="90"/>
      <c r="D328" s="10">
        <f>SUMIFS('Начисления и компенсации по тов'!H:H,'Начисления и компенсации по тов'!A:A,'Расшифровка отчёта'!B328,'Начисления и компенсации по тов'!D:D,"Выручка")</f>
        <v>0</v>
      </c>
      <c r="E328" s="63">
        <f>SUMIFS('Начисления и компенсации по тов'!N:N,'Начисления и компенсации по тов'!A:A,'Расшифровка отчёта'!B328,'Начисления и компенсации по тов'!C:C,"Продажи")</f>
        <v>0</v>
      </c>
      <c r="F328" s="63">
        <f>-(SUMIFS('Начисления и компенсации по тов'!N:N,'Начисления и компенсации по тов'!A:A,'Расшифровка отчёта'!B328,'Начисления и компенсации по тов'!C:C,"Возвраты"))</f>
        <v>0</v>
      </c>
      <c r="G328" s="10">
        <f>SUMIFS('Начисления и компенсации по тов'!H:H,'Начисления и компенсации по тов'!A:A,'Расшифровка отчёта'!B328,'Начисления и компенсации по тов'!D:D,"Возврат выручки")</f>
        <v>0</v>
      </c>
      <c r="H328" s="63">
        <f>-(SUMIFS('Начисления и компенсации по тов'!N:N,'Начисления и компенсации по тов'!A:A,'Расшифровка отчёта'!B328,'Начисления и компенсации по тов'!C:C,"Услуги доставки"))</f>
        <v>0</v>
      </c>
      <c r="I328" s="63">
        <f t="shared" si="35"/>
        <v>0</v>
      </c>
      <c r="J328" s="63">
        <f>-(SUMIFS('Начисления и компенсации по тов'!N:N,'Начисления и компенсации по тов'!A:A,'Расшифровка отчёта'!B328,'Начисления и компенсации по тов'!C:C,"Вознаграждение Ozon"))</f>
        <v>0</v>
      </c>
      <c r="K328" s="63">
        <f t="shared" si="36"/>
        <v>0</v>
      </c>
      <c r="L328" s="63">
        <f>-(SUMIFS('Начисления и компенсации по тов'!N:N,'Начисления и компенсации по тов'!A:A,'Расшифровка отчёта'!B328,'Начисления и компенсации по тов'!C:C,"Продвижение и реклама"))</f>
        <v>0</v>
      </c>
      <c r="M328" s="91">
        <f>IFERROR(INDEX(Реклама!B:B,MATCH('Расшифровка отчёта'!B328,Реклама!A:A,0)),0)</f>
        <v>0</v>
      </c>
      <c r="N328" s="91">
        <f>-(SUMIFS('Начисления и компенсации по тов'!N:N,'Начисления и компенсации по тов'!A:A,'Расшифровка отчёта'!B328,'Начисления и компенсации по тов'!C:C,"Услуги агентов"))</f>
        <v>0</v>
      </c>
      <c r="O328" s="68">
        <f t="shared" si="37"/>
        <v>0</v>
      </c>
      <c r="P328" s="18">
        <f t="shared" si="38"/>
        <v>0</v>
      </c>
      <c r="Q328" s="99">
        <f>IFERROR(INDEX(Себестоимость!B:B,MATCH('Расшифровка отчёта'!B328,Себестоимость!A:A,0)),0)</f>
        <v>0</v>
      </c>
      <c r="R328" s="99">
        <f t="shared" si="39"/>
        <v>0</v>
      </c>
      <c r="S328" s="95">
        <f t="shared" si="40"/>
        <v>0</v>
      </c>
      <c r="T328" s="95">
        <f t="shared" si="41"/>
        <v>0</v>
      </c>
    </row>
    <row r="329" spans="2:20" ht="15.75" customHeight="1" x14ac:dyDescent="0.3">
      <c r="B329" s="30" t="s">
        <v>352</v>
      </c>
      <c r="C329" s="90"/>
      <c r="D329" s="10">
        <f>SUMIFS('Начисления и компенсации по тов'!H:H,'Начисления и компенсации по тов'!A:A,'Расшифровка отчёта'!B329,'Начисления и компенсации по тов'!D:D,"Выручка")</f>
        <v>0</v>
      </c>
      <c r="E329" s="63">
        <f>SUMIFS('Начисления и компенсации по тов'!N:N,'Начисления и компенсации по тов'!A:A,'Расшифровка отчёта'!B329,'Начисления и компенсации по тов'!C:C,"Продажи")</f>
        <v>0</v>
      </c>
      <c r="F329" s="63">
        <f>-(SUMIFS('Начисления и компенсации по тов'!N:N,'Начисления и компенсации по тов'!A:A,'Расшифровка отчёта'!B329,'Начисления и компенсации по тов'!C:C,"Возвраты"))</f>
        <v>0</v>
      </c>
      <c r="G329" s="10">
        <f>SUMIFS('Начисления и компенсации по тов'!H:H,'Начисления и компенсации по тов'!A:A,'Расшифровка отчёта'!B329,'Начисления и компенсации по тов'!D:D,"Возврат выручки")</f>
        <v>0</v>
      </c>
      <c r="H329" s="63">
        <f>-(SUMIFS('Начисления и компенсации по тов'!N:N,'Начисления и компенсации по тов'!A:A,'Расшифровка отчёта'!B329,'Начисления и компенсации по тов'!C:C,"Услуги доставки"))</f>
        <v>0</v>
      </c>
      <c r="I329" s="63">
        <f t="shared" si="35"/>
        <v>0</v>
      </c>
      <c r="J329" s="63">
        <f>-(SUMIFS('Начисления и компенсации по тов'!N:N,'Начисления и компенсации по тов'!A:A,'Расшифровка отчёта'!B329,'Начисления и компенсации по тов'!C:C,"Вознаграждение Ozon"))</f>
        <v>0</v>
      </c>
      <c r="K329" s="63">
        <f t="shared" si="36"/>
        <v>0</v>
      </c>
      <c r="L329" s="63">
        <f>-(SUMIFS('Начисления и компенсации по тов'!N:N,'Начисления и компенсации по тов'!A:A,'Расшифровка отчёта'!B329,'Начисления и компенсации по тов'!C:C,"Продвижение и реклама"))</f>
        <v>0</v>
      </c>
      <c r="M329" s="91">
        <f>IFERROR(INDEX(Реклама!B:B,MATCH('Расшифровка отчёта'!B329,Реклама!A:A,0)),0)</f>
        <v>0</v>
      </c>
      <c r="N329" s="91">
        <f>-(SUMIFS('Начисления и компенсации по тов'!N:N,'Начисления и компенсации по тов'!A:A,'Расшифровка отчёта'!B329,'Начисления и компенсации по тов'!C:C,"Услуги агентов"))</f>
        <v>0</v>
      </c>
      <c r="O329" s="68">
        <f t="shared" si="37"/>
        <v>0</v>
      </c>
      <c r="P329" s="18">
        <f t="shared" si="38"/>
        <v>0</v>
      </c>
      <c r="Q329" s="99">
        <f>IFERROR(INDEX(Себестоимость!B:B,MATCH('Расшифровка отчёта'!B329,Себестоимость!A:A,0)),0)</f>
        <v>0</v>
      </c>
      <c r="R329" s="99">
        <f t="shared" si="39"/>
        <v>0</v>
      </c>
      <c r="S329" s="95">
        <f t="shared" si="40"/>
        <v>0</v>
      </c>
      <c r="T329" s="95">
        <f t="shared" si="41"/>
        <v>0</v>
      </c>
    </row>
    <row r="330" spans="2:20" ht="15.75" customHeight="1" x14ac:dyDescent="0.3">
      <c r="B330" s="30" t="s">
        <v>353</v>
      </c>
      <c r="C330" s="90"/>
      <c r="D330" s="10">
        <f>SUMIFS('Начисления и компенсации по тов'!H:H,'Начисления и компенсации по тов'!A:A,'Расшифровка отчёта'!B330,'Начисления и компенсации по тов'!D:D,"Выручка")</f>
        <v>0</v>
      </c>
      <c r="E330" s="63">
        <f>SUMIFS('Начисления и компенсации по тов'!N:N,'Начисления и компенсации по тов'!A:A,'Расшифровка отчёта'!B330,'Начисления и компенсации по тов'!C:C,"Продажи")</f>
        <v>0</v>
      </c>
      <c r="F330" s="63">
        <f>-(SUMIFS('Начисления и компенсации по тов'!N:N,'Начисления и компенсации по тов'!A:A,'Расшифровка отчёта'!B330,'Начисления и компенсации по тов'!C:C,"Возвраты"))</f>
        <v>0</v>
      </c>
      <c r="G330" s="10">
        <f>SUMIFS('Начисления и компенсации по тов'!H:H,'Начисления и компенсации по тов'!A:A,'Расшифровка отчёта'!B330,'Начисления и компенсации по тов'!D:D,"Возврат выручки")</f>
        <v>0</v>
      </c>
      <c r="H330" s="63">
        <f>-(SUMIFS('Начисления и компенсации по тов'!N:N,'Начисления и компенсации по тов'!A:A,'Расшифровка отчёта'!B330,'Начисления и компенсации по тов'!C:C,"Услуги доставки"))</f>
        <v>0</v>
      </c>
      <c r="I330" s="63">
        <f t="shared" si="35"/>
        <v>0</v>
      </c>
      <c r="J330" s="63">
        <f>-(SUMIFS('Начисления и компенсации по тов'!N:N,'Начисления и компенсации по тов'!A:A,'Расшифровка отчёта'!B330,'Начисления и компенсации по тов'!C:C,"Вознаграждение Ozon"))</f>
        <v>0</v>
      </c>
      <c r="K330" s="63">
        <f t="shared" si="36"/>
        <v>0</v>
      </c>
      <c r="L330" s="63">
        <f>-(SUMIFS('Начисления и компенсации по тов'!N:N,'Начисления и компенсации по тов'!A:A,'Расшифровка отчёта'!B330,'Начисления и компенсации по тов'!C:C,"Продвижение и реклама"))</f>
        <v>0</v>
      </c>
      <c r="M330" s="91">
        <f>IFERROR(INDEX(Реклама!B:B,MATCH('Расшифровка отчёта'!B330,Реклама!A:A,0)),0)</f>
        <v>0</v>
      </c>
      <c r="N330" s="91">
        <f>-(SUMIFS('Начисления и компенсации по тов'!N:N,'Начисления и компенсации по тов'!A:A,'Расшифровка отчёта'!B330,'Начисления и компенсации по тов'!C:C,"Услуги агентов"))</f>
        <v>0</v>
      </c>
      <c r="O330" s="68">
        <f t="shared" si="37"/>
        <v>0</v>
      </c>
      <c r="P330" s="18">
        <f t="shared" si="38"/>
        <v>0</v>
      </c>
      <c r="Q330" s="99">
        <f>IFERROR(INDEX(Себестоимость!B:B,MATCH('Расшифровка отчёта'!B330,Себестоимость!A:A,0)),0)</f>
        <v>0</v>
      </c>
      <c r="R330" s="99">
        <f t="shared" si="39"/>
        <v>0</v>
      </c>
      <c r="S330" s="95">
        <f t="shared" si="40"/>
        <v>0</v>
      </c>
      <c r="T330" s="95">
        <f t="shared" si="41"/>
        <v>0</v>
      </c>
    </row>
    <row r="331" spans="2:20" ht="15.75" customHeight="1" x14ac:dyDescent="0.3">
      <c r="B331" s="30" t="s">
        <v>354</v>
      </c>
      <c r="C331" s="90"/>
      <c r="D331" s="10">
        <f>SUMIFS('Начисления и компенсации по тов'!H:H,'Начисления и компенсации по тов'!A:A,'Расшифровка отчёта'!B331,'Начисления и компенсации по тов'!D:D,"Выручка")</f>
        <v>0</v>
      </c>
      <c r="E331" s="63">
        <f>SUMIFS('Начисления и компенсации по тов'!N:N,'Начисления и компенсации по тов'!A:A,'Расшифровка отчёта'!B331,'Начисления и компенсации по тов'!C:C,"Продажи")</f>
        <v>0</v>
      </c>
      <c r="F331" s="63">
        <f>-(SUMIFS('Начисления и компенсации по тов'!N:N,'Начисления и компенсации по тов'!A:A,'Расшифровка отчёта'!B331,'Начисления и компенсации по тов'!C:C,"Возвраты"))</f>
        <v>0</v>
      </c>
      <c r="G331" s="10">
        <f>SUMIFS('Начисления и компенсации по тов'!H:H,'Начисления и компенсации по тов'!A:A,'Расшифровка отчёта'!B331,'Начисления и компенсации по тов'!D:D,"Возврат выручки")</f>
        <v>0</v>
      </c>
      <c r="H331" s="63">
        <f>-(SUMIFS('Начисления и компенсации по тов'!N:N,'Начисления и компенсации по тов'!A:A,'Расшифровка отчёта'!B331,'Начисления и компенсации по тов'!C:C,"Услуги доставки"))</f>
        <v>0</v>
      </c>
      <c r="I331" s="63">
        <f t="shared" si="35"/>
        <v>0</v>
      </c>
      <c r="J331" s="63">
        <f>-(SUMIFS('Начисления и компенсации по тов'!N:N,'Начисления и компенсации по тов'!A:A,'Расшифровка отчёта'!B331,'Начисления и компенсации по тов'!C:C,"Вознаграждение Ozon"))</f>
        <v>0</v>
      </c>
      <c r="K331" s="63">
        <f t="shared" si="36"/>
        <v>0</v>
      </c>
      <c r="L331" s="63">
        <f>-(SUMIFS('Начисления и компенсации по тов'!N:N,'Начисления и компенсации по тов'!A:A,'Расшифровка отчёта'!B331,'Начисления и компенсации по тов'!C:C,"Продвижение и реклама"))</f>
        <v>0</v>
      </c>
      <c r="M331" s="91">
        <f>IFERROR(INDEX(Реклама!B:B,MATCH('Расшифровка отчёта'!B331,Реклама!A:A,0)),0)</f>
        <v>0</v>
      </c>
      <c r="N331" s="91">
        <f>-(SUMIFS('Начисления и компенсации по тов'!N:N,'Начисления и компенсации по тов'!A:A,'Расшифровка отчёта'!B331,'Начисления и компенсации по тов'!C:C,"Услуги агентов"))</f>
        <v>0</v>
      </c>
      <c r="O331" s="68">
        <f t="shared" si="37"/>
        <v>0</v>
      </c>
      <c r="P331" s="18">
        <f t="shared" si="38"/>
        <v>0</v>
      </c>
      <c r="Q331" s="99">
        <f>IFERROR(INDEX(Себестоимость!B:B,MATCH('Расшифровка отчёта'!B331,Себестоимость!A:A,0)),0)</f>
        <v>0</v>
      </c>
      <c r="R331" s="99">
        <f t="shared" si="39"/>
        <v>0</v>
      </c>
      <c r="S331" s="95">
        <f t="shared" si="40"/>
        <v>0</v>
      </c>
      <c r="T331" s="95">
        <f t="shared" si="41"/>
        <v>0</v>
      </c>
    </row>
    <row r="332" spans="2:20" ht="15.75" customHeight="1" x14ac:dyDescent="0.3">
      <c r="B332" s="30" t="s">
        <v>355</v>
      </c>
      <c r="C332" s="90"/>
      <c r="D332" s="10">
        <f>SUMIFS('Начисления и компенсации по тов'!H:H,'Начисления и компенсации по тов'!A:A,'Расшифровка отчёта'!B332,'Начисления и компенсации по тов'!D:D,"Выручка")</f>
        <v>0</v>
      </c>
      <c r="E332" s="63">
        <f>SUMIFS('Начисления и компенсации по тов'!N:N,'Начисления и компенсации по тов'!A:A,'Расшифровка отчёта'!B332,'Начисления и компенсации по тов'!C:C,"Продажи")</f>
        <v>0</v>
      </c>
      <c r="F332" s="63">
        <f>-(SUMIFS('Начисления и компенсации по тов'!N:N,'Начисления и компенсации по тов'!A:A,'Расшифровка отчёта'!B332,'Начисления и компенсации по тов'!C:C,"Возвраты"))</f>
        <v>0</v>
      </c>
      <c r="G332" s="10">
        <f>SUMIFS('Начисления и компенсации по тов'!H:H,'Начисления и компенсации по тов'!A:A,'Расшифровка отчёта'!B332,'Начисления и компенсации по тов'!D:D,"Возврат выручки")</f>
        <v>0</v>
      </c>
      <c r="H332" s="63">
        <f>-(SUMIFS('Начисления и компенсации по тов'!N:N,'Начисления и компенсации по тов'!A:A,'Расшифровка отчёта'!B332,'Начисления и компенсации по тов'!C:C,"Услуги доставки"))</f>
        <v>0</v>
      </c>
      <c r="I332" s="63">
        <f t="shared" si="35"/>
        <v>0</v>
      </c>
      <c r="J332" s="63">
        <f>-(SUMIFS('Начисления и компенсации по тов'!N:N,'Начисления и компенсации по тов'!A:A,'Расшифровка отчёта'!B332,'Начисления и компенсации по тов'!C:C,"Вознаграждение Ozon"))</f>
        <v>0</v>
      </c>
      <c r="K332" s="63">
        <f t="shared" si="36"/>
        <v>0</v>
      </c>
      <c r="L332" s="63">
        <f>-(SUMIFS('Начисления и компенсации по тов'!N:N,'Начисления и компенсации по тов'!A:A,'Расшифровка отчёта'!B332,'Начисления и компенсации по тов'!C:C,"Продвижение и реклама"))</f>
        <v>0</v>
      </c>
      <c r="M332" s="91">
        <f>IFERROR(INDEX(Реклама!B:B,MATCH('Расшифровка отчёта'!B332,Реклама!A:A,0)),0)</f>
        <v>0</v>
      </c>
      <c r="N332" s="91">
        <f>-(SUMIFS('Начисления и компенсации по тов'!N:N,'Начисления и компенсации по тов'!A:A,'Расшифровка отчёта'!B332,'Начисления и компенсации по тов'!C:C,"Услуги агентов"))</f>
        <v>0</v>
      </c>
      <c r="O332" s="68">
        <f t="shared" si="37"/>
        <v>0</v>
      </c>
      <c r="P332" s="18">
        <f t="shared" si="38"/>
        <v>0</v>
      </c>
      <c r="Q332" s="99">
        <f>IFERROR(INDEX(Себестоимость!B:B,MATCH('Расшифровка отчёта'!B332,Себестоимость!A:A,0)),0)</f>
        <v>0</v>
      </c>
      <c r="R332" s="99">
        <f t="shared" si="39"/>
        <v>0</v>
      </c>
      <c r="S332" s="95">
        <f t="shared" si="40"/>
        <v>0</v>
      </c>
      <c r="T332" s="95">
        <f t="shared" si="41"/>
        <v>0</v>
      </c>
    </row>
    <row r="333" spans="2:20" ht="15.75" customHeight="1" x14ac:dyDescent="0.3">
      <c r="B333" s="103" t="s">
        <v>725</v>
      </c>
      <c r="C333" s="90" t="s">
        <v>60</v>
      </c>
      <c r="D333" s="10">
        <f>SUMIFS('Начисления и компенсации по тов'!H:H,'Начисления и компенсации по тов'!A:A,'Расшифровка отчёта'!B333,'Начисления и компенсации по тов'!D:D,"Выручка")</f>
        <v>0</v>
      </c>
      <c r="E333" s="63">
        <f>SUMIFS('Начисления и компенсации по тов'!N:N,'Начисления и компенсации по тов'!A:A,'Расшифровка отчёта'!B701,'Начисления и компенсации по тов'!C:C,"Продажи")</f>
        <v>0</v>
      </c>
      <c r="F333" s="63">
        <f>-(SUMIFS('Начисления и компенсации по тов'!N:N,'Начисления и компенсации по тов'!A:A,'Расшифровка отчёта'!B701,'Начисления и компенсации по тов'!C:C,"Возвраты"))</f>
        <v>0</v>
      </c>
      <c r="G333" s="10">
        <f>SUMIFS('Начисления и компенсации по тов'!H:H,'Начисления и компенсации по тов'!A:A,'Расшифровка отчёта'!B333,'Начисления и компенсации по тов'!D:D,"Возврат выручки")</f>
        <v>0</v>
      </c>
      <c r="H333" s="63">
        <f>-(SUMIFS('Начисления и компенсации по тов'!N:N,'Начисления и компенсации по тов'!A:A,'Расшифровка отчёта'!B701,'Начисления и компенсации по тов'!C:C,"Услуги доставки"))</f>
        <v>0</v>
      </c>
      <c r="I333" s="63">
        <f t="shared" si="35"/>
        <v>0</v>
      </c>
      <c r="J333" s="63">
        <f>-(SUMIFS('Начисления и компенсации по тов'!N:N,'Начисления и компенсации по тов'!A:A,'Расшифровка отчёта'!B701,'Начисления и компенсации по тов'!C:C,"Вознаграждение Ozon"))</f>
        <v>0</v>
      </c>
      <c r="K333" s="63">
        <f t="shared" si="36"/>
        <v>0</v>
      </c>
      <c r="L333" s="63">
        <f>-(SUMIFS('Начисления и компенсации по тов'!N:N,'Начисления и компенсации по тов'!A:A,'Расшифровка отчёта'!B701,'Начисления и компенсации по тов'!C:C,"Продвижение и реклама"))</f>
        <v>0</v>
      </c>
      <c r="M333" s="91">
        <f>IFERROR(INDEX(Реклама!B:B,MATCH('Расшифровка отчёта'!B333,Реклама!A:A,0)),0)</f>
        <v>0</v>
      </c>
      <c r="N333" s="91">
        <f>-(SUMIFS('Начисления и компенсации по тов'!N:N,'Начисления и компенсации по тов'!A:A,'Расшифровка отчёта'!B701,'Начисления и компенсации по тов'!C:C,"Услуги агентов"))</f>
        <v>0</v>
      </c>
      <c r="O333" s="68">
        <f t="shared" si="37"/>
        <v>0</v>
      </c>
      <c r="P333" s="18">
        <f t="shared" si="38"/>
        <v>0</v>
      </c>
      <c r="Q333" s="99">
        <f>IFERROR(INDEX(Себестоимость!B:B,MATCH('Расшифровка отчёта'!B701,Себестоимость!A:A,0)),0)</f>
        <v>0</v>
      </c>
      <c r="R333" s="99">
        <f t="shared" si="39"/>
        <v>0</v>
      </c>
      <c r="S333" s="95">
        <f t="shared" si="40"/>
        <v>0</v>
      </c>
      <c r="T333" s="95">
        <f t="shared" si="41"/>
        <v>0</v>
      </c>
    </row>
    <row r="334" spans="2:20" ht="15.75" customHeight="1" x14ac:dyDescent="0.3">
      <c r="B334" s="104" t="s">
        <v>357</v>
      </c>
      <c r="C334" s="90" t="s">
        <v>78</v>
      </c>
      <c r="D334" s="10">
        <f>SUMIFS('Начисления и компенсации по тов'!H:H,'Начисления и компенсации по тов'!A:A,'Расшифровка отчёта'!B334,'Начисления и компенсации по тов'!D:D,"Выручка")</f>
        <v>0</v>
      </c>
      <c r="E334" s="63">
        <f>SUMIFS('Начисления и компенсации по тов'!N:N,'Начисления и компенсации по тов'!A:A,'Расшифровка отчёта'!B334,'Начисления и компенсации по тов'!C:C,"Продажи")</f>
        <v>0</v>
      </c>
      <c r="F334" s="63">
        <f>-(SUMIFS('Начисления и компенсации по тов'!N:N,'Начисления и компенсации по тов'!A:A,'Расшифровка отчёта'!B334,'Начисления и компенсации по тов'!C:C,"Возвраты"))</f>
        <v>0</v>
      </c>
      <c r="G334" s="10">
        <f>SUMIFS('Начисления и компенсации по тов'!H:H,'Начисления и компенсации по тов'!A:A,'Расшифровка отчёта'!B334,'Начисления и компенсации по тов'!D:D,"Возврат выручки")</f>
        <v>0</v>
      </c>
      <c r="H334" s="63">
        <f>-(SUMIFS('Начисления и компенсации по тов'!N:N,'Начисления и компенсации по тов'!A:A,'Расшифровка отчёта'!B334,'Начисления и компенсации по тов'!C:C,"Услуги доставки"))</f>
        <v>0</v>
      </c>
      <c r="I334" s="63">
        <f t="shared" si="35"/>
        <v>0</v>
      </c>
      <c r="J334" s="63">
        <f>-(SUMIFS('Начисления и компенсации по тов'!N:N,'Начисления и компенсации по тов'!A:A,'Расшифровка отчёта'!B334,'Начисления и компенсации по тов'!C:C,"Вознаграждение Ozon"))</f>
        <v>0</v>
      </c>
      <c r="K334" s="63">
        <f t="shared" si="36"/>
        <v>0</v>
      </c>
      <c r="L334" s="63">
        <f>-(SUMIFS('Начисления и компенсации по тов'!N:N,'Начисления и компенсации по тов'!A:A,'Расшифровка отчёта'!B334,'Начисления и компенсации по тов'!C:C,"Продвижение и реклама"))</f>
        <v>0</v>
      </c>
      <c r="M334" s="91">
        <f>IFERROR(INDEX(Реклама!B:B,MATCH('Расшифровка отчёта'!B334,Реклама!A:A,0)),0)</f>
        <v>0</v>
      </c>
      <c r="N334" s="91">
        <f>-(SUMIFS('Начисления и компенсации по тов'!N:N,'Начисления и компенсации по тов'!A:A,'Расшифровка отчёта'!B334,'Начисления и компенсации по тов'!C:C,"Услуги агентов"))</f>
        <v>0</v>
      </c>
      <c r="O334" s="68">
        <f t="shared" si="37"/>
        <v>0</v>
      </c>
      <c r="P334" s="18">
        <f t="shared" si="38"/>
        <v>0</v>
      </c>
      <c r="Q334" s="99">
        <f>IFERROR(INDEX(Себестоимость!B:B,MATCH('Расшифровка отчёта'!B334,Себестоимость!A:A,0)),0)</f>
        <v>0</v>
      </c>
      <c r="R334" s="99">
        <f t="shared" si="39"/>
        <v>0</v>
      </c>
      <c r="S334" s="95">
        <f t="shared" si="40"/>
        <v>0</v>
      </c>
      <c r="T334" s="95">
        <f t="shared" si="41"/>
        <v>0</v>
      </c>
    </row>
    <row r="335" spans="2:20" ht="15.75" customHeight="1" x14ac:dyDescent="0.3">
      <c r="B335" s="30" t="s">
        <v>358</v>
      </c>
      <c r="C335" s="90"/>
      <c r="D335" s="10">
        <f>SUMIFS('Начисления и компенсации по тов'!H:H,'Начисления и компенсации по тов'!A:A,'Расшифровка отчёта'!B335,'Начисления и компенсации по тов'!D:D,"Выручка")</f>
        <v>0</v>
      </c>
      <c r="E335" s="63">
        <f>SUMIFS('Начисления и компенсации по тов'!N:N,'Начисления и компенсации по тов'!A:A,'Расшифровка отчёта'!B335,'Начисления и компенсации по тов'!C:C,"Продажи")</f>
        <v>0</v>
      </c>
      <c r="F335" s="63">
        <f>-(SUMIFS('Начисления и компенсации по тов'!N:N,'Начисления и компенсации по тов'!A:A,'Расшифровка отчёта'!B335,'Начисления и компенсации по тов'!C:C,"Возвраты"))</f>
        <v>0</v>
      </c>
      <c r="G335" s="10">
        <f>SUMIFS('Начисления и компенсации по тов'!H:H,'Начисления и компенсации по тов'!A:A,'Расшифровка отчёта'!B335,'Начисления и компенсации по тов'!D:D,"Возврат выручки")</f>
        <v>0</v>
      </c>
      <c r="H335" s="63">
        <f>-(SUMIFS('Начисления и компенсации по тов'!N:N,'Начисления и компенсации по тов'!A:A,'Расшифровка отчёта'!B335,'Начисления и компенсации по тов'!C:C,"Услуги доставки"))</f>
        <v>0</v>
      </c>
      <c r="I335" s="63">
        <f t="shared" si="35"/>
        <v>0</v>
      </c>
      <c r="J335" s="63">
        <f>-(SUMIFS('Начисления и компенсации по тов'!N:N,'Начисления и компенсации по тов'!A:A,'Расшифровка отчёта'!B335,'Начисления и компенсации по тов'!C:C,"Вознаграждение Ozon"))</f>
        <v>0</v>
      </c>
      <c r="K335" s="63">
        <f t="shared" si="36"/>
        <v>0</v>
      </c>
      <c r="L335" s="63">
        <f>-(SUMIFS('Начисления и компенсации по тов'!N:N,'Начисления и компенсации по тов'!A:A,'Расшифровка отчёта'!B335,'Начисления и компенсации по тов'!C:C,"Продвижение и реклама"))</f>
        <v>0</v>
      </c>
      <c r="M335" s="91">
        <f>IFERROR(INDEX(Реклама!B:B,MATCH('Расшифровка отчёта'!B335,Реклама!A:A,0)),0)</f>
        <v>0</v>
      </c>
      <c r="N335" s="91">
        <f>-(SUMIFS('Начисления и компенсации по тов'!N:N,'Начисления и компенсации по тов'!A:A,'Расшифровка отчёта'!B335,'Начисления и компенсации по тов'!C:C,"Услуги агентов"))</f>
        <v>0</v>
      </c>
      <c r="O335" s="68">
        <f t="shared" si="37"/>
        <v>0</v>
      </c>
      <c r="P335" s="18">
        <f t="shared" si="38"/>
        <v>0</v>
      </c>
      <c r="Q335" s="99">
        <f>IFERROR(INDEX(Себестоимость!B:B,MATCH('Расшифровка отчёта'!B335,Себестоимость!A:A,0)),0)</f>
        <v>0</v>
      </c>
      <c r="R335" s="99">
        <f t="shared" si="39"/>
        <v>0</v>
      </c>
      <c r="S335" s="95">
        <f t="shared" si="40"/>
        <v>0</v>
      </c>
      <c r="T335" s="95">
        <f t="shared" si="41"/>
        <v>0</v>
      </c>
    </row>
    <row r="336" spans="2:20" ht="15.75" customHeight="1" x14ac:dyDescent="0.3">
      <c r="B336" s="30" t="s">
        <v>359</v>
      </c>
      <c r="C336" s="90"/>
      <c r="D336" s="10">
        <f>SUMIFS('Начисления и компенсации по тов'!H:H,'Начисления и компенсации по тов'!A:A,'Расшифровка отчёта'!B336,'Начисления и компенсации по тов'!D:D,"Выручка")</f>
        <v>0</v>
      </c>
      <c r="E336" s="63">
        <f>SUMIFS('Начисления и компенсации по тов'!N:N,'Начисления и компенсации по тов'!A:A,'Расшифровка отчёта'!B336,'Начисления и компенсации по тов'!C:C,"Продажи")</f>
        <v>0</v>
      </c>
      <c r="F336" s="63">
        <f>-(SUMIFS('Начисления и компенсации по тов'!N:N,'Начисления и компенсации по тов'!A:A,'Расшифровка отчёта'!B336,'Начисления и компенсации по тов'!C:C,"Возвраты"))</f>
        <v>0</v>
      </c>
      <c r="G336" s="10">
        <f>SUMIFS('Начисления и компенсации по тов'!H:H,'Начисления и компенсации по тов'!A:A,'Расшифровка отчёта'!B336,'Начисления и компенсации по тов'!D:D,"Возврат выручки")</f>
        <v>0</v>
      </c>
      <c r="H336" s="63">
        <f>-(SUMIFS('Начисления и компенсации по тов'!N:N,'Начисления и компенсации по тов'!A:A,'Расшифровка отчёта'!B336,'Начисления и компенсации по тов'!C:C,"Услуги доставки"))</f>
        <v>0</v>
      </c>
      <c r="I336" s="63">
        <f t="shared" si="35"/>
        <v>0</v>
      </c>
      <c r="J336" s="63">
        <f>-(SUMIFS('Начисления и компенсации по тов'!N:N,'Начисления и компенсации по тов'!A:A,'Расшифровка отчёта'!B336,'Начисления и компенсации по тов'!C:C,"Вознаграждение Ozon"))</f>
        <v>0</v>
      </c>
      <c r="K336" s="63">
        <f t="shared" si="36"/>
        <v>0</v>
      </c>
      <c r="L336" s="63">
        <f>-(SUMIFS('Начисления и компенсации по тов'!N:N,'Начисления и компенсации по тов'!A:A,'Расшифровка отчёта'!B336,'Начисления и компенсации по тов'!C:C,"Продвижение и реклама"))</f>
        <v>0</v>
      </c>
      <c r="M336" s="91">
        <f>IFERROR(INDEX(Реклама!B:B,MATCH('Расшифровка отчёта'!B336,Реклама!A:A,0)),0)</f>
        <v>0</v>
      </c>
      <c r="N336" s="91">
        <f>-(SUMIFS('Начисления и компенсации по тов'!N:N,'Начисления и компенсации по тов'!A:A,'Расшифровка отчёта'!B336,'Начисления и компенсации по тов'!C:C,"Услуги агентов"))</f>
        <v>0</v>
      </c>
      <c r="O336" s="68">
        <f t="shared" si="37"/>
        <v>0</v>
      </c>
      <c r="P336" s="18">
        <f t="shared" si="38"/>
        <v>0</v>
      </c>
      <c r="Q336" s="99">
        <f>IFERROR(INDEX(Себестоимость!B:B,MATCH('Расшифровка отчёта'!B336,Себестоимость!A:A,0)),0)</f>
        <v>0</v>
      </c>
      <c r="R336" s="99">
        <f t="shared" si="39"/>
        <v>0</v>
      </c>
      <c r="S336" s="95">
        <f t="shared" si="40"/>
        <v>0</v>
      </c>
      <c r="T336" s="95">
        <f t="shared" si="41"/>
        <v>0</v>
      </c>
    </row>
    <row r="337" spans="2:20" ht="15.75" customHeight="1" x14ac:dyDescent="0.3">
      <c r="B337" s="30" t="s">
        <v>360</v>
      </c>
      <c r="C337" s="90"/>
      <c r="D337" s="10">
        <f>SUMIFS('Начисления и компенсации по тов'!H:H,'Начисления и компенсации по тов'!A:A,'Расшифровка отчёта'!B337,'Начисления и компенсации по тов'!D:D,"Выручка")</f>
        <v>0</v>
      </c>
      <c r="E337" s="63">
        <f>SUMIFS('Начисления и компенсации по тов'!N:N,'Начисления и компенсации по тов'!A:A,'Расшифровка отчёта'!B337,'Начисления и компенсации по тов'!C:C,"Продажи")</f>
        <v>0</v>
      </c>
      <c r="F337" s="63">
        <f>-(SUMIFS('Начисления и компенсации по тов'!N:N,'Начисления и компенсации по тов'!A:A,'Расшифровка отчёта'!B337,'Начисления и компенсации по тов'!C:C,"Возвраты"))</f>
        <v>0</v>
      </c>
      <c r="G337" s="10">
        <f>SUMIFS('Начисления и компенсации по тов'!H:H,'Начисления и компенсации по тов'!A:A,'Расшифровка отчёта'!B337,'Начисления и компенсации по тов'!D:D,"Возврат выручки")</f>
        <v>0</v>
      </c>
      <c r="H337" s="63">
        <f>-(SUMIFS('Начисления и компенсации по тов'!N:N,'Начисления и компенсации по тов'!A:A,'Расшифровка отчёта'!B337,'Начисления и компенсации по тов'!C:C,"Услуги доставки"))</f>
        <v>0</v>
      </c>
      <c r="I337" s="63">
        <f t="shared" si="35"/>
        <v>0</v>
      </c>
      <c r="J337" s="63">
        <f>-(SUMIFS('Начисления и компенсации по тов'!N:N,'Начисления и компенсации по тов'!A:A,'Расшифровка отчёта'!B337,'Начисления и компенсации по тов'!C:C,"Вознаграждение Ozon"))</f>
        <v>0</v>
      </c>
      <c r="K337" s="63">
        <f t="shared" si="36"/>
        <v>0</v>
      </c>
      <c r="L337" s="63">
        <f>-(SUMIFS('Начисления и компенсации по тов'!N:N,'Начисления и компенсации по тов'!A:A,'Расшифровка отчёта'!B337,'Начисления и компенсации по тов'!C:C,"Продвижение и реклама"))</f>
        <v>0</v>
      </c>
      <c r="M337" s="91">
        <f>IFERROR(INDEX(Реклама!B:B,MATCH('Расшифровка отчёта'!B337,Реклама!A:A,0)),0)</f>
        <v>0</v>
      </c>
      <c r="N337" s="91">
        <f>-(SUMIFS('Начисления и компенсации по тов'!N:N,'Начисления и компенсации по тов'!A:A,'Расшифровка отчёта'!B337,'Начисления и компенсации по тов'!C:C,"Услуги агентов"))</f>
        <v>0</v>
      </c>
      <c r="O337" s="68">
        <f t="shared" si="37"/>
        <v>0</v>
      </c>
      <c r="P337" s="18">
        <f t="shared" si="38"/>
        <v>0</v>
      </c>
      <c r="Q337" s="99">
        <f>IFERROR(INDEX(Себестоимость!B:B,MATCH('Расшифровка отчёта'!B337,Себестоимость!A:A,0)),0)</f>
        <v>0</v>
      </c>
      <c r="R337" s="99">
        <f t="shared" si="39"/>
        <v>0</v>
      </c>
      <c r="S337" s="95">
        <f t="shared" si="40"/>
        <v>0</v>
      </c>
      <c r="T337" s="95">
        <f t="shared" si="41"/>
        <v>0</v>
      </c>
    </row>
    <row r="338" spans="2:20" ht="15.75" customHeight="1" x14ac:dyDescent="0.3">
      <c r="B338" s="30" t="s">
        <v>361</v>
      </c>
      <c r="C338" s="90"/>
      <c r="D338" s="10">
        <f>SUMIFS('Начисления и компенсации по тов'!H:H,'Начисления и компенсации по тов'!A:A,'Расшифровка отчёта'!B338,'Начисления и компенсации по тов'!D:D,"Выручка")</f>
        <v>0</v>
      </c>
      <c r="E338" s="63">
        <f>SUMIFS('Начисления и компенсации по тов'!N:N,'Начисления и компенсации по тов'!A:A,'Расшифровка отчёта'!B338,'Начисления и компенсации по тов'!C:C,"Продажи")</f>
        <v>0</v>
      </c>
      <c r="F338" s="63">
        <f>-(SUMIFS('Начисления и компенсации по тов'!N:N,'Начисления и компенсации по тов'!A:A,'Расшифровка отчёта'!B338,'Начисления и компенсации по тов'!C:C,"Возвраты"))</f>
        <v>0</v>
      </c>
      <c r="G338" s="10">
        <f>SUMIFS('Начисления и компенсации по тов'!H:H,'Начисления и компенсации по тов'!A:A,'Расшифровка отчёта'!B338,'Начисления и компенсации по тов'!D:D,"Возврат выручки")</f>
        <v>0</v>
      </c>
      <c r="H338" s="63">
        <f>-(SUMIFS('Начисления и компенсации по тов'!N:N,'Начисления и компенсации по тов'!A:A,'Расшифровка отчёта'!B338,'Начисления и компенсации по тов'!C:C,"Услуги доставки"))</f>
        <v>0</v>
      </c>
      <c r="I338" s="63">
        <f t="shared" si="35"/>
        <v>0</v>
      </c>
      <c r="J338" s="63">
        <f>-(SUMIFS('Начисления и компенсации по тов'!N:N,'Начисления и компенсации по тов'!A:A,'Расшифровка отчёта'!B338,'Начисления и компенсации по тов'!C:C,"Вознаграждение Ozon"))</f>
        <v>0</v>
      </c>
      <c r="K338" s="63">
        <f t="shared" si="36"/>
        <v>0</v>
      </c>
      <c r="L338" s="63">
        <f>-(SUMIFS('Начисления и компенсации по тов'!N:N,'Начисления и компенсации по тов'!A:A,'Расшифровка отчёта'!B338,'Начисления и компенсации по тов'!C:C,"Продвижение и реклама"))</f>
        <v>0</v>
      </c>
      <c r="M338" s="91">
        <f>IFERROR(INDEX(Реклама!B:B,MATCH('Расшифровка отчёта'!B338,Реклама!A:A,0)),0)</f>
        <v>0</v>
      </c>
      <c r="N338" s="91">
        <f>-(SUMIFS('Начисления и компенсации по тов'!N:N,'Начисления и компенсации по тов'!A:A,'Расшифровка отчёта'!B338,'Начисления и компенсации по тов'!C:C,"Услуги агентов"))</f>
        <v>0</v>
      </c>
      <c r="O338" s="68">
        <f t="shared" si="37"/>
        <v>0</v>
      </c>
      <c r="P338" s="18">
        <f t="shared" si="38"/>
        <v>0</v>
      </c>
      <c r="Q338" s="99">
        <f>IFERROR(INDEX(Себестоимость!B:B,MATCH('Расшифровка отчёта'!B338,Себестоимость!A:A,0)),0)</f>
        <v>0</v>
      </c>
      <c r="R338" s="99">
        <f t="shared" si="39"/>
        <v>0</v>
      </c>
      <c r="S338" s="95">
        <f t="shared" si="40"/>
        <v>0</v>
      </c>
      <c r="T338" s="95">
        <f t="shared" si="41"/>
        <v>0</v>
      </c>
    </row>
    <row r="339" spans="2:20" ht="15.75" customHeight="1" x14ac:dyDescent="0.3">
      <c r="B339" s="104" t="s">
        <v>362</v>
      </c>
      <c r="C339" s="90"/>
      <c r="D339" s="10">
        <f>SUMIFS('Начисления и компенсации по тов'!H:H,'Начисления и компенсации по тов'!A:A,'Расшифровка отчёта'!B339,'Начисления и компенсации по тов'!D:D,"Выручка")</f>
        <v>0</v>
      </c>
      <c r="E339" s="63">
        <f>SUMIFS('Начисления и компенсации по тов'!N:N,'Начисления и компенсации по тов'!A:A,'Расшифровка отчёта'!B339,'Начисления и компенсации по тов'!C:C,"Продажи")</f>
        <v>0</v>
      </c>
      <c r="F339" s="63">
        <f>-(SUMIFS('Начисления и компенсации по тов'!N:N,'Начисления и компенсации по тов'!A:A,'Расшифровка отчёта'!B339,'Начисления и компенсации по тов'!C:C,"Возвраты"))</f>
        <v>0</v>
      </c>
      <c r="G339" s="10">
        <f>SUMIFS('Начисления и компенсации по тов'!H:H,'Начисления и компенсации по тов'!A:A,'Расшифровка отчёта'!B339,'Начисления и компенсации по тов'!D:D,"Возврат выручки")</f>
        <v>0</v>
      </c>
      <c r="H339" s="63">
        <f>-(SUMIFS('Начисления и компенсации по тов'!N:N,'Начисления и компенсации по тов'!A:A,'Расшифровка отчёта'!B339,'Начисления и компенсации по тов'!C:C,"Услуги доставки"))</f>
        <v>0</v>
      </c>
      <c r="I339" s="63">
        <f t="shared" si="35"/>
        <v>0</v>
      </c>
      <c r="J339" s="63">
        <f>-(SUMIFS('Начисления и компенсации по тов'!N:N,'Начисления и компенсации по тов'!A:A,'Расшифровка отчёта'!B339,'Начисления и компенсации по тов'!C:C,"Вознаграждение Ozon"))</f>
        <v>0</v>
      </c>
      <c r="K339" s="63">
        <f t="shared" si="36"/>
        <v>0</v>
      </c>
      <c r="L339" s="63">
        <f>-(SUMIFS('Начисления и компенсации по тов'!N:N,'Начисления и компенсации по тов'!A:A,'Расшифровка отчёта'!B339,'Начисления и компенсации по тов'!C:C,"Продвижение и реклама"))</f>
        <v>0</v>
      </c>
      <c r="M339" s="91">
        <f>IFERROR(INDEX(Реклама!B:B,MATCH('Расшифровка отчёта'!B339,Реклама!A:A,0)),0)</f>
        <v>0</v>
      </c>
      <c r="N339" s="91">
        <f>-(SUMIFS('Начисления и компенсации по тов'!N:N,'Начисления и компенсации по тов'!A:A,'Расшифровка отчёта'!B339,'Начисления и компенсации по тов'!C:C,"Услуги агентов"))</f>
        <v>0</v>
      </c>
      <c r="O339" s="68">
        <f t="shared" si="37"/>
        <v>0</v>
      </c>
      <c r="P339" s="18">
        <f t="shared" si="38"/>
        <v>0</v>
      </c>
      <c r="Q339" s="99">
        <f>IFERROR(INDEX(Себестоимость!B:B,MATCH('Расшифровка отчёта'!B339,Себестоимость!A:A,0)),0)</f>
        <v>0</v>
      </c>
      <c r="R339" s="99">
        <f t="shared" si="39"/>
        <v>0</v>
      </c>
      <c r="S339" s="95">
        <f t="shared" si="40"/>
        <v>0</v>
      </c>
      <c r="T339" s="95">
        <f t="shared" si="41"/>
        <v>0</v>
      </c>
    </row>
    <row r="340" spans="2:20" ht="15.75" customHeight="1" x14ac:dyDescent="0.3">
      <c r="B340" s="30" t="s">
        <v>363</v>
      </c>
      <c r="C340" s="90"/>
      <c r="D340" s="10">
        <f>SUMIFS('Начисления и компенсации по тов'!H:H,'Начисления и компенсации по тов'!A:A,'Расшифровка отчёта'!B340,'Начисления и компенсации по тов'!D:D,"Выручка")</f>
        <v>0</v>
      </c>
      <c r="E340" s="63">
        <f>SUMIFS('Начисления и компенсации по тов'!N:N,'Начисления и компенсации по тов'!A:A,'Расшифровка отчёта'!B340,'Начисления и компенсации по тов'!C:C,"Продажи")</f>
        <v>0</v>
      </c>
      <c r="F340" s="63">
        <f>-(SUMIFS('Начисления и компенсации по тов'!N:N,'Начисления и компенсации по тов'!A:A,'Расшифровка отчёта'!B340,'Начисления и компенсации по тов'!C:C,"Возвраты"))</f>
        <v>0</v>
      </c>
      <c r="G340" s="10">
        <f>SUMIFS('Начисления и компенсации по тов'!H:H,'Начисления и компенсации по тов'!A:A,'Расшифровка отчёта'!B340,'Начисления и компенсации по тов'!D:D,"Возврат выручки")</f>
        <v>0</v>
      </c>
      <c r="H340" s="63">
        <f>-(SUMIFS('Начисления и компенсации по тов'!N:N,'Начисления и компенсации по тов'!A:A,'Расшифровка отчёта'!B340,'Начисления и компенсации по тов'!C:C,"Услуги доставки"))</f>
        <v>0</v>
      </c>
      <c r="I340" s="63">
        <f t="shared" si="35"/>
        <v>0</v>
      </c>
      <c r="J340" s="63">
        <f>-(SUMIFS('Начисления и компенсации по тов'!N:N,'Начисления и компенсации по тов'!A:A,'Расшифровка отчёта'!B340,'Начисления и компенсации по тов'!C:C,"Вознаграждение Ozon"))</f>
        <v>0</v>
      </c>
      <c r="K340" s="63">
        <f t="shared" si="36"/>
        <v>0</v>
      </c>
      <c r="L340" s="63">
        <f>-(SUMIFS('Начисления и компенсации по тов'!N:N,'Начисления и компенсации по тов'!A:A,'Расшифровка отчёта'!B340,'Начисления и компенсации по тов'!C:C,"Продвижение и реклама"))</f>
        <v>0</v>
      </c>
      <c r="M340" s="91">
        <f>IFERROR(INDEX(Реклама!B:B,MATCH('Расшифровка отчёта'!B340,Реклама!A:A,0)),0)</f>
        <v>0</v>
      </c>
      <c r="N340" s="91">
        <f>-(SUMIFS('Начисления и компенсации по тов'!N:N,'Начисления и компенсации по тов'!A:A,'Расшифровка отчёта'!B340,'Начисления и компенсации по тов'!C:C,"Услуги агентов"))</f>
        <v>0</v>
      </c>
      <c r="O340" s="68">
        <f t="shared" si="37"/>
        <v>0</v>
      </c>
      <c r="P340" s="18">
        <f t="shared" si="38"/>
        <v>0</v>
      </c>
      <c r="Q340" s="99">
        <f>IFERROR(INDEX(Себестоимость!B:B,MATCH('Расшифровка отчёта'!B340,Себестоимость!A:A,0)),0)</f>
        <v>0</v>
      </c>
      <c r="R340" s="99">
        <f t="shared" si="39"/>
        <v>0</v>
      </c>
      <c r="S340" s="95">
        <f t="shared" si="40"/>
        <v>0</v>
      </c>
      <c r="T340" s="95">
        <f t="shared" si="41"/>
        <v>0</v>
      </c>
    </row>
    <row r="341" spans="2:20" ht="15.75" customHeight="1" x14ac:dyDescent="0.3">
      <c r="B341" s="104" t="s">
        <v>364</v>
      </c>
      <c r="C341" s="90"/>
      <c r="D341" s="10">
        <f>SUMIFS('Начисления и компенсации по тов'!H:H,'Начисления и компенсации по тов'!A:A,'Расшифровка отчёта'!B341,'Начисления и компенсации по тов'!D:D,"Выручка")</f>
        <v>0</v>
      </c>
      <c r="E341" s="63">
        <f>SUMIFS('Начисления и компенсации по тов'!N:N,'Начисления и компенсации по тов'!A:A,'Расшифровка отчёта'!B341,'Начисления и компенсации по тов'!C:C,"Продажи")</f>
        <v>0</v>
      </c>
      <c r="F341" s="63">
        <f>-(SUMIFS('Начисления и компенсации по тов'!N:N,'Начисления и компенсации по тов'!A:A,'Расшифровка отчёта'!B341,'Начисления и компенсации по тов'!C:C,"Возвраты"))</f>
        <v>0</v>
      </c>
      <c r="G341" s="10">
        <f>SUMIFS('Начисления и компенсации по тов'!H:H,'Начисления и компенсации по тов'!A:A,'Расшифровка отчёта'!B341,'Начисления и компенсации по тов'!D:D,"Возврат выручки")</f>
        <v>0</v>
      </c>
      <c r="H341" s="63">
        <f>-(SUMIFS('Начисления и компенсации по тов'!N:N,'Начисления и компенсации по тов'!A:A,'Расшифровка отчёта'!B341,'Начисления и компенсации по тов'!C:C,"Услуги доставки"))</f>
        <v>0</v>
      </c>
      <c r="I341" s="63">
        <f t="shared" si="35"/>
        <v>0</v>
      </c>
      <c r="J341" s="63">
        <f>-(SUMIFS('Начисления и компенсации по тов'!N:N,'Начисления и компенсации по тов'!A:A,'Расшифровка отчёта'!B341,'Начисления и компенсации по тов'!C:C,"Вознаграждение Ozon"))</f>
        <v>0</v>
      </c>
      <c r="K341" s="63">
        <f t="shared" si="36"/>
        <v>0</v>
      </c>
      <c r="L341" s="63">
        <f>-(SUMIFS('Начисления и компенсации по тов'!N:N,'Начисления и компенсации по тов'!A:A,'Расшифровка отчёта'!B341,'Начисления и компенсации по тов'!C:C,"Продвижение и реклама"))</f>
        <v>0</v>
      </c>
      <c r="M341" s="91">
        <f>IFERROR(INDEX(Реклама!B:B,MATCH('Расшифровка отчёта'!B341,Реклама!A:A,0)),0)</f>
        <v>0</v>
      </c>
      <c r="N341" s="91">
        <f>-(SUMIFS('Начисления и компенсации по тов'!N:N,'Начисления и компенсации по тов'!A:A,'Расшифровка отчёта'!B341,'Начисления и компенсации по тов'!C:C,"Услуги агентов"))</f>
        <v>0</v>
      </c>
      <c r="O341" s="68">
        <f t="shared" si="37"/>
        <v>0</v>
      </c>
      <c r="P341" s="18">
        <f t="shared" si="38"/>
        <v>0</v>
      </c>
      <c r="Q341" s="99">
        <f>IFERROR(INDEX(Себестоимость!B:B,MATCH('Расшифровка отчёта'!B341,Себестоимость!A:A,0)),0)</f>
        <v>0</v>
      </c>
      <c r="R341" s="99">
        <f t="shared" si="39"/>
        <v>0</v>
      </c>
      <c r="S341" s="95">
        <f t="shared" si="40"/>
        <v>0</v>
      </c>
      <c r="T341" s="95">
        <f t="shared" si="41"/>
        <v>0</v>
      </c>
    </row>
    <row r="342" spans="2:20" ht="15.75" customHeight="1" x14ac:dyDescent="0.3">
      <c r="B342" s="104" t="s">
        <v>365</v>
      </c>
      <c r="C342" s="90"/>
      <c r="D342" s="10">
        <f>SUMIFS('Начисления и компенсации по тов'!H:H,'Начисления и компенсации по тов'!A:A,'Расшифровка отчёта'!B342,'Начисления и компенсации по тов'!D:D,"Выручка")</f>
        <v>0</v>
      </c>
      <c r="E342" s="63">
        <f>SUMIFS('Начисления и компенсации по тов'!N:N,'Начисления и компенсации по тов'!A:A,'Расшифровка отчёта'!B342,'Начисления и компенсации по тов'!C:C,"Продажи")</f>
        <v>0</v>
      </c>
      <c r="F342" s="63">
        <f>-(SUMIFS('Начисления и компенсации по тов'!N:N,'Начисления и компенсации по тов'!A:A,'Расшифровка отчёта'!B342,'Начисления и компенсации по тов'!C:C,"Возвраты"))</f>
        <v>0</v>
      </c>
      <c r="G342" s="10">
        <f>SUMIFS('Начисления и компенсации по тов'!H:H,'Начисления и компенсации по тов'!A:A,'Расшифровка отчёта'!B342,'Начисления и компенсации по тов'!D:D,"Возврат выручки")</f>
        <v>0</v>
      </c>
      <c r="H342" s="63">
        <f>-(SUMIFS('Начисления и компенсации по тов'!N:N,'Начисления и компенсации по тов'!A:A,'Расшифровка отчёта'!B342,'Начисления и компенсации по тов'!C:C,"Услуги доставки"))</f>
        <v>0</v>
      </c>
      <c r="I342" s="63">
        <f t="shared" si="35"/>
        <v>0</v>
      </c>
      <c r="J342" s="63">
        <f>-(SUMIFS('Начисления и компенсации по тов'!N:N,'Начисления и компенсации по тов'!A:A,'Расшифровка отчёта'!B342,'Начисления и компенсации по тов'!C:C,"Вознаграждение Ozon"))</f>
        <v>0</v>
      </c>
      <c r="K342" s="63">
        <f t="shared" si="36"/>
        <v>0</v>
      </c>
      <c r="L342" s="63">
        <f>-(SUMIFS('Начисления и компенсации по тов'!N:N,'Начисления и компенсации по тов'!A:A,'Расшифровка отчёта'!B342,'Начисления и компенсации по тов'!C:C,"Продвижение и реклама"))</f>
        <v>0</v>
      </c>
      <c r="M342" s="91">
        <f>IFERROR(INDEX(Реклама!B:B,MATCH('Расшифровка отчёта'!B342,Реклама!A:A,0)),0)</f>
        <v>0</v>
      </c>
      <c r="N342" s="91">
        <f>-(SUMIFS('Начисления и компенсации по тов'!N:N,'Начисления и компенсации по тов'!A:A,'Расшифровка отчёта'!B342,'Начисления и компенсации по тов'!C:C,"Услуги агентов"))</f>
        <v>0</v>
      </c>
      <c r="O342" s="68">
        <f t="shared" si="37"/>
        <v>0</v>
      </c>
      <c r="P342" s="18">
        <f t="shared" si="38"/>
        <v>0</v>
      </c>
      <c r="Q342" s="99">
        <f>IFERROR(INDEX(Себестоимость!B:B,MATCH('Расшифровка отчёта'!B342,Себестоимость!A:A,0)),0)</f>
        <v>0</v>
      </c>
      <c r="R342" s="99">
        <f t="shared" si="39"/>
        <v>0</v>
      </c>
      <c r="S342" s="95">
        <f t="shared" si="40"/>
        <v>0</v>
      </c>
      <c r="T342" s="95">
        <f t="shared" si="41"/>
        <v>0</v>
      </c>
    </row>
    <row r="343" spans="2:20" ht="15.75" customHeight="1" x14ac:dyDescent="0.3">
      <c r="B343" s="30" t="s">
        <v>366</v>
      </c>
      <c r="C343" s="90"/>
      <c r="D343" s="10">
        <f>SUMIFS('Начисления и компенсации по тов'!H:H,'Начисления и компенсации по тов'!A:A,'Расшифровка отчёта'!B343,'Начисления и компенсации по тов'!D:D,"Выручка")</f>
        <v>0</v>
      </c>
      <c r="E343" s="63">
        <f>SUMIFS('Начисления и компенсации по тов'!N:N,'Начисления и компенсации по тов'!A:A,'Расшифровка отчёта'!B343,'Начисления и компенсации по тов'!C:C,"Продажи")</f>
        <v>0</v>
      </c>
      <c r="F343" s="63">
        <f>-(SUMIFS('Начисления и компенсации по тов'!N:N,'Начисления и компенсации по тов'!A:A,'Расшифровка отчёта'!B343,'Начисления и компенсации по тов'!C:C,"Возвраты"))</f>
        <v>0</v>
      </c>
      <c r="G343" s="10">
        <f>SUMIFS('Начисления и компенсации по тов'!H:H,'Начисления и компенсации по тов'!A:A,'Расшифровка отчёта'!B343,'Начисления и компенсации по тов'!D:D,"Возврат выручки")</f>
        <v>0</v>
      </c>
      <c r="H343" s="63">
        <f>-(SUMIFS('Начисления и компенсации по тов'!N:N,'Начисления и компенсации по тов'!A:A,'Расшифровка отчёта'!B343,'Начисления и компенсации по тов'!C:C,"Услуги доставки"))</f>
        <v>0</v>
      </c>
      <c r="I343" s="63">
        <f t="shared" si="35"/>
        <v>0</v>
      </c>
      <c r="J343" s="63">
        <f>-(SUMIFS('Начисления и компенсации по тов'!N:N,'Начисления и компенсации по тов'!A:A,'Расшифровка отчёта'!B343,'Начисления и компенсации по тов'!C:C,"Вознаграждение Ozon"))</f>
        <v>0</v>
      </c>
      <c r="K343" s="63">
        <f t="shared" si="36"/>
        <v>0</v>
      </c>
      <c r="L343" s="63">
        <f>-(SUMIFS('Начисления и компенсации по тов'!N:N,'Начисления и компенсации по тов'!A:A,'Расшифровка отчёта'!B343,'Начисления и компенсации по тов'!C:C,"Продвижение и реклама"))</f>
        <v>0</v>
      </c>
      <c r="M343" s="91">
        <f>IFERROR(INDEX(Реклама!B:B,MATCH('Расшифровка отчёта'!B343,Реклама!A:A,0)),0)</f>
        <v>0</v>
      </c>
      <c r="N343" s="91">
        <f>-(SUMIFS('Начисления и компенсации по тов'!N:N,'Начисления и компенсации по тов'!A:A,'Расшифровка отчёта'!B343,'Начисления и компенсации по тов'!C:C,"Услуги агентов"))</f>
        <v>0</v>
      </c>
      <c r="O343" s="68">
        <f t="shared" si="37"/>
        <v>0</v>
      </c>
      <c r="P343" s="18">
        <f t="shared" si="38"/>
        <v>0</v>
      </c>
      <c r="Q343" s="99">
        <f>IFERROR(INDEX(Себестоимость!B:B,MATCH('Расшифровка отчёта'!B343,Себестоимость!A:A,0)),0)</f>
        <v>0</v>
      </c>
      <c r="R343" s="99">
        <f t="shared" si="39"/>
        <v>0</v>
      </c>
      <c r="S343" s="95">
        <f t="shared" si="40"/>
        <v>0</v>
      </c>
      <c r="T343" s="95">
        <f t="shared" si="41"/>
        <v>0</v>
      </c>
    </row>
    <row r="344" spans="2:20" ht="15.75" customHeight="1" x14ac:dyDescent="0.3">
      <c r="B344" s="30" t="s">
        <v>367</v>
      </c>
      <c r="C344" s="90"/>
      <c r="D344" s="10">
        <f>SUMIFS('Начисления и компенсации по тов'!H:H,'Начисления и компенсации по тов'!A:A,'Расшифровка отчёта'!B344,'Начисления и компенсации по тов'!D:D,"Выручка")</f>
        <v>0</v>
      </c>
      <c r="E344" s="63">
        <f>SUMIFS('Начисления и компенсации по тов'!N:N,'Начисления и компенсации по тов'!A:A,'Расшифровка отчёта'!B344,'Начисления и компенсации по тов'!C:C,"Продажи")</f>
        <v>0</v>
      </c>
      <c r="F344" s="63">
        <f>-(SUMIFS('Начисления и компенсации по тов'!N:N,'Начисления и компенсации по тов'!A:A,'Расшифровка отчёта'!B344,'Начисления и компенсации по тов'!C:C,"Возвраты"))</f>
        <v>0</v>
      </c>
      <c r="G344" s="10">
        <f>SUMIFS('Начисления и компенсации по тов'!H:H,'Начисления и компенсации по тов'!A:A,'Расшифровка отчёта'!B344,'Начисления и компенсации по тов'!D:D,"Возврат выручки")</f>
        <v>0</v>
      </c>
      <c r="H344" s="63">
        <f>-(SUMIFS('Начисления и компенсации по тов'!N:N,'Начисления и компенсации по тов'!A:A,'Расшифровка отчёта'!B344,'Начисления и компенсации по тов'!C:C,"Услуги доставки"))</f>
        <v>0</v>
      </c>
      <c r="I344" s="63">
        <f t="shared" si="35"/>
        <v>0</v>
      </c>
      <c r="J344" s="63">
        <f>-(SUMIFS('Начисления и компенсации по тов'!N:N,'Начисления и компенсации по тов'!A:A,'Расшифровка отчёта'!B344,'Начисления и компенсации по тов'!C:C,"Вознаграждение Ozon"))</f>
        <v>0</v>
      </c>
      <c r="K344" s="63">
        <f t="shared" si="36"/>
        <v>0</v>
      </c>
      <c r="L344" s="63">
        <f>-(SUMIFS('Начисления и компенсации по тов'!N:N,'Начисления и компенсации по тов'!A:A,'Расшифровка отчёта'!B344,'Начисления и компенсации по тов'!C:C,"Продвижение и реклама"))</f>
        <v>0</v>
      </c>
      <c r="M344" s="91">
        <f>IFERROR(INDEX(Реклама!B:B,MATCH('Расшифровка отчёта'!B344,Реклама!A:A,0)),0)</f>
        <v>0</v>
      </c>
      <c r="N344" s="91">
        <f>-(SUMIFS('Начисления и компенсации по тов'!N:N,'Начисления и компенсации по тов'!A:A,'Расшифровка отчёта'!B344,'Начисления и компенсации по тов'!C:C,"Услуги агентов"))</f>
        <v>0</v>
      </c>
      <c r="O344" s="68">
        <f t="shared" si="37"/>
        <v>0</v>
      </c>
      <c r="P344" s="18">
        <f t="shared" si="38"/>
        <v>0</v>
      </c>
      <c r="Q344" s="99">
        <f>IFERROR(INDEX(Себестоимость!B:B,MATCH('Расшифровка отчёта'!B344,Себестоимость!A:A,0)),0)</f>
        <v>0</v>
      </c>
      <c r="R344" s="99">
        <f t="shared" si="39"/>
        <v>0</v>
      </c>
      <c r="S344" s="95">
        <f t="shared" si="40"/>
        <v>0</v>
      </c>
      <c r="T344" s="95">
        <f t="shared" si="41"/>
        <v>0</v>
      </c>
    </row>
    <row r="345" spans="2:20" ht="15.75" customHeight="1" x14ac:dyDescent="0.3">
      <c r="B345" s="30" t="s">
        <v>368</v>
      </c>
      <c r="C345" s="90"/>
      <c r="D345" s="10">
        <f>SUMIFS('Начисления и компенсации по тов'!H:H,'Начисления и компенсации по тов'!A:A,'Расшифровка отчёта'!B345,'Начисления и компенсации по тов'!D:D,"Выручка")</f>
        <v>0</v>
      </c>
      <c r="E345" s="63">
        <f>SUMIFS('Начисления и компенсации по тов'!N:N,'Начисления и компенсации по тов'!A:A,'Расшифровка отчёта'!B345,'Начисления и компенсации по тов'!C:C,"Продажи")</f>
        <v>0</v>
      </c>
      <c r="F345" s="63">
        <f>-(SUMIFS('Начисления и компенсации по тов'!N:N,'Начисления и компенсации по тов'!A:A,'Расшифровка отчёта'!B345,'Начисления и компенсации по тов'!C:C,"Возвраты"))</f>
        <v>0</v>
      </c>
      <c r="G345" s="10">
        <f>SUMIFS('Начисления и компенсации по тов'!H:H,'Начисления и компенсации по тов'!A:A,'Расшифровка отчёта'!B345,'Начисления и компенсации по тов'!D:D,"Возврат выручки")</f>
        <v>0</v>
      </c>
      <c r="H345" s="63">
        <f>-(SUMIFS('Начисления и компенсации по тов'!N:N,'Начисления и компенсации по тов'!A:A,'Расшифровка отчёта'!B345,'Начисления и компенсации по тов'!C:C,"Услуги доставки"))</f>
        <v>0</v>
      </c>
      <c r="I345" s="63">
        <f t="shared" si="35"/>
        <v>0</v>
      </c>
      <c r="J345" s="63">
        <f>-(SUMIFS('Начисления и компенсации по тов'!N:N,'Начисления и компенсации по тов'!A:A,'Расшифровка отчёта'!B345,'Начисления и компенсации по тов'!C:C,"Вознаграждение Ozon"))</f>
        <v>0</v>
      </c>
      <c r="K345" s="63">
        <f t="shared" si="36"/>
        <v>0</v>
      </c>
      <c r="L345" s="63">
        <f>-(SUMIFS('Начисления и компенсации по тов'!N:N,'Начисления и компенсации по тов'!A:A,'Расшифровка отчёта'!B345,'Начисления и компенсации по тов'!C:C,"Продвижение и реклама"))</f>
        <v>0</v>
      </c>
      <c r="M345" s="91">
        <f>IFERROR(INDEX(Реклама!B:B,MATCH('Расшифровка отчёта'!B345,Реклама!A:A,0)),0)</f>
        <v>0</v>
      </c>
      <c r="N345" s="91">
        <f>-(SUMIFS('Начисления и компенсации по тов'!N:N,'Начисления и компенсации по тов'!A:A,'Расшифровка отчёта'!B345,'Начисления и компенсации по тов'!C:C,"Услуги агентов"))</f>
        <v>0</v>
      </c>
      <c r="O345" s="68">
        <f t="shared" si="37"/>
        <v>0</v>
      </c>
      <c r="P345" s="18">
        <f t="shared" si="38"/>
        <v>0</v>
      </c>
      <c r="Q345" s="99">
        <f>IFERROR(INDEX(Себестоимость!B:B,MATCH('Расшифровка отчёта'!B345,Себестоимость!A:A,0)),0)</f>
        <v>0</v>
      </c>
      <c r="R345" s="99">
        <f t="shared" si="39"/>
        <v>0</v>
      </c>
      <c r="S345" s="95">
        <f t="shared" si="40"/>
        <v>0</v>
      </c>
      <c r="T345" s="95">
        <f t="shared" si="41"/>
        <v>0</v>
      </c>
    </row>
    <row r="346" spans="2:20" ht="15.75" customHeight="1" x14ac:dyDescent="0.3">
      <c r="B346" s="30" t="s">
        <v>369</v>
      </c>
      <c r="C346" s="90" t="s">
        <v>78</v>
      </c>
      <c r="D346" s="10">
        <f>SUMIFS('Начисления и компенсации по тов'!H:H,'Начисления и компенсации по тов'!A:A,'Расшифровка отчёта'!B346,'Начисления и компенсации по тов'!D:D,"Выручка")</f>
        <v>0</v>
      </c>
      <c r="E346" s="63">
        <f>SUMIFS('Начисления и компенсации по тов'!N:N,'Начисления и компенсации по тов'!A:A,'Расшифровка отчёта'!B346,'Начисления и компенсации по тов'!C:C,"Продажи")</f>
        <v>0</v>
      </c>
      <c r="F346" s="63">
        <f>-(SUMIFS('Начисления и компенсации по тов'!N:N,'Начисления и компенсации по тов'!A:A,'Расшифровка отчёта'!B346,'Начисления и компенсации по тов'!C:C,"Возвраты"))</f>
        <v>0</v>
      </c>
      <c r="G346" s="10">
        <f>SUMIFS('Начисления и компенсации по тов'!H:H,'Начисления и компенсации по тов'!A:A,'Расшифровка отчёта'!B346,'Начисления и компенсации по тов'!D:D,"Возврат выручки")</f>
        <v>0</v>
      </c>
      <c r="H346" s="63">
        <f>-(SUMIFS('Начисления и компенсации по тов'!N:N,'Начисления и компенсации по тов'!A:A,'Расшифровка отчёта'!B346,'Начисления и компенсации по тов'!C:C,"Услуги доставки"))</f>
        <v>0</v>
      </c>
      <c r="I346" s="63">
        <f t="shared" si="35"/>
        <v>0</v>
      </c>
      <c r="J346" s="63">
        <f>-(SUMIFS('Начисления и компенсации по тов'!N:N,'Начисления и компенсации по тов'!A:A,'Расшифровка отчёта'!B346,'Начисления и компенсации по тов'!C:C,"Вознаграждение Ozon"))</f>
        <v>0</v>
      </c>
      <c r="K346" s="63">
        <f t="shared" si="36"/>
        <v>0</v>
      </c>
      <c r="L346" s="63">
        <f>-(SUMIFS('Начисления и компенсации по тов'!N:N,'Начисления и компенсации по тов'!A:A,'Расшифровка отчёта'!B346,'Начисления и компенсации по тов'!C:C,"Продвижение и реклама"))</f>
        <v>0</v>
      </c>
      <c r="M346" s="91">
        <f>IFERROR(INDEX(Реклама!B:B,MATCH('Расшифровка отчёта'!B346,Реклама!A:A,0)),0)</f>
        <v>0</v>
      </c>
      <c r="N346" s="91">
        <f>-(SUMIFS('Начисления и компенсации по тов'!N:N,'Начисления и компенсации по тов'!A:A,'Расшифровка отчёта'!B346,'Начисления и компенсации по тов'!C:C,"Услуги агентов"))</f>
        <v>0</v>
      </c>
      <c r="O346" s="68">
        <f t="shared" si="37"/>
        <v>0</v>
      </c>
      <c r="P346" s="18">
        <f t="shared" si="38"/>
        <v>0</v>
      </c>
      <c r="Q346" s="99">
        <f>IFERROR(INDEX(Себестоимость!B:B,MATCH('Расшифровка отчёта'!B346,Себестоимость!A:A,0)),0)</f>
        <v>0</v>
      </c>
      <c r="R346" s="99">
        <f t="shared" si="39"/>
        <v>0</v>
      </c>
      <c r="S346" s="95">
        <f t="shared" si="40"/>
        <v>0</v>
      </c>
      <c r="T346" s="95">
        <f t="shared" si="41"/>
        <v>0</v>
      </c>
    </row>
    <row r="347" spans="2:20" ht="15.75" customHeight="1" x14ac:dyDescent="0.3">
      <c r="B347" s="102" t="s">
        <v>110</v>
      </c>
      <c r="C347" s="90" t="s">
        <v>78</v>
      </c>
      <c r="D347" s="10">
        <f>SUMIFS('Начисления и компенсации по тов'!H:H,'Начисления и компенсации по тов'!A:A,'Расшифровка отчёта'!B347,'Начисления и компенсации по тов'!D:D,"Выручка")</f>
        <v>0</v>
      </c>
      <c r="E347" s="63">
        <f>SUMIFS('Начисления и компенсации по тов'!N:N,'Начисления и компенсации по тов'!A:A,'Расшифровка отчёта'!B90,'Начисления и компенсации по тов'!C:C,"Продажи")</f>
        <v>0</v>
      </c>
      <c r="F347" s="63">
        <f>-(SUMIFS('Начисления и компенсации по тов'!N:N,'Начисления и компенсации по тов'!A:A,'Расшифровка отчёта'!B90,'Начисления и компенсации по тов'!C:C,"Возвраты"))</f>
        <v>0</v>
      </c>
      <c r="G347" s="10">
        <f>SUMIFS('Начисления и компенсации по тов'!H:H,'Начисления и компенсации по тов'!A:A,'Расшифровка отчёта'!B347,'Начисления и компенсации по тов'!D:D,"Возврат выручки")</f>
        <v>0</v>
      </c>
      <c r="H347" s="63">
        <f>-(SUMIFS('Начисления и компенсации по тов'!N:N,'Начисления и компенсации по тов'!A:A,'Расшифровка отчёта'!B90,'Начисления и компенсации по тов'!C:C,"Услуги доставки"))</f>
        <v>0</v>
      </c>
      <c r="I347" s="63">
        <f t="shared" si="35"/>
        <v>0</v>
      </c>
      <c r="J347" s="63">
        <f>-(SUMIFS('Начисления и компенсации по тов'!N:N,'Начисления и компенсации по тов'!A:A,'Расшифровка отчёта'!B90,'Начисления и компенсации по тов'!C:C,"Вознаграждение Ozon"))</f>
        <v>0</v>
      </c>
      <c r="K347" s="63">
        <f t="shared" si="36"/>
        <v>0</v>
      </c>
      <c r="L347" s="63">
        <f>-(SUMIFS('Начисления и компенсации по тов'!N:N,'Начисления и компенсации по тов'!A:A,'Расшифровка отчёта'!B90,'Начисления и компенсации по тов'!C:C,"Продвижение и реклама"))</f>
        <v>0</v>
      </c>
      <c r="M347" s="91">
        <f>IFERROR(INDEX(Реклама!B:B,MATCH('Расшифровка отчёта'!B347,Реклама!A:A,0)),0)</f>
        <v>0</v>
      </c>
      <c r="N347" s="91">
        <f>-(SUMIFS('Начисления и компенсации по тов'!N:N,'Начисления и компенсации по тов'!A:A,'Расшифровка отчёта'!B90,'Начисления и компенсации по тов'!C:C,"Услуги агентов"))</f>
        <v>0</v>
      </c>
      <c r="O347" s="68">
        <f t="shared" si="37"/>
        <v>0</v>
      </c>
      <c r="P347" s="18">
        <f t="shared" si="38"/>
        <v>0</v>
      </c>
      <c r="Q347" s="99">
        <f>IFERROR(INDEX(Себестоимость!B:B,MATCH('Расшифровка отчёта'!B90,Себестоимость!A:A,0)),0)</f>
        <v>0</v>
      </c>
      <c r="R347" s="99">
        <f t="shared" si="39"/>
        <v>0</v>
      </c>
      <c r="S347" s="95">
        <f t="shared" si="40"/>
        <v>0</v>
      </c>
      <c r="T347" s="95">
        <f t="shared" si="41"/>
        <v>0</v>
      </c>
    </row>
    <row r="348" spans="2:20" ht="15.75" customHeight="1" x14ac:dyDescent="0.3">
      <c r="B348" s="104" t="s">
        <v>371</v>
      </c>
      <c r="C348" s="90"/>
      <c r="D348" s="10">
        <f>SUMIFS('Начисления и компенсации по тов'!H:H,'Начисления и компенсации по тов'!A:A,'Расшифровка отчёта'!B348,'Начисления и компенсации по тов'!D:D,"Выручка")</f>
        <v>0</v>
      </c>
      <c r="E348" s="63">
        <f>SUMIFS('Начисления и компенсации по тов'!N:N,'Начисления и компенсации по тов'!A:A,'Расшифровка отчёта'!B348,'Начисления и компенсации по тов'!C:C,"Продажи")</f>
        <v>0</v>
      </c>
      <c r="F348" s="63">
        <f>-(SUMIFS('Начисления и компенсации по тов'!N:N,'Начисления и компенсации по тов'!A:A,'Расшифровка отчёта'!B348,'Начисления и компенсации по тов'!C:C,"Возвраты"))</f>
        <v>0</v>
      </c>
      <c r="G348" s="10">
        <f>SUMIFS('Начисления и компенсации по тов'!H:H,'Начисления и компенсации по тов'!A:A,'Расшифровка отчёта'!B348,'Начисления и компенсации по тов'!D:D,"Возврат выручки")</f>
        <v>0</v>
      </c>
      <c r="H348" s="63">
        <f>-(SUMIFS('Начисления и компенсации по тов'!N:N,'Начисления и компенсации по тов'!A:A,'Расшифровка отчёта'!B348,'Начисления и компенсации по тов'!C:C,"Услуги доставки"))</f>
        <v>0</v>
      </c>
      <c r="I348" s="63">
        <f t="shared" si="35"/>
        <v>0</v>
      </c>
      <c r="J348" s="63">
        <f>-(SUMIFS('Начисления и компенсации по тов'!N:N,'Начисления и компенсации по тов'!A:A,'Расшифровка отчёта'!B348,'Начисления и компенсации по тов'!C:C,"Вознаграждение Ozon"))</f>
        <v>0</v>
      </c>
      <c r="K348" s="63">
        <f t="shared" si="36"/>
        <v>0</v>
      </c>
      <c r="L348" s="63">
        <f>-(SUMIFS('Начисления и компенсации по тов'!N:N,'Начисления и компенсации по тов'!A:A,'Расшифровка отчёта'!B348,'Начисления и компенсации по тов'!C:C,"Продвижение и реклама"))</f>
        <v>0</v>
      </c>
      <c r="M348" s="91">
        <f>IFERROR(INDEX(Реклама!B:B,MATCH('Расшифровка отчёта'!B348,Реклама!A:A,0)),0)</f>
        <v>0</v>
      </c>
      <c r="N348" s="91">
        <f>-(SUMIFS('Начисления и компенсации по тов'!N:N,'Начисления и компенсации по тов'!A:A,'Расшифровка отчёта'!B348,'Начисления и компенсации по тов'!C:C,"Услуги агентов"))</f>
        <v>0</v>
      </c>
      <c r="O348" s="68">
        <f t="shared" si="37"/>
        <v>0</v>
      </c>
      <c r="P348" s="18">
        <f t="shared" si="38"/>
        <v>0</v>
      </c>
      <c r="Q348" s="99">
        <f>IFERROR(INDEX(Себестоимость!B:B,MATCH('Расшифровка отчёта'!B348,Себестоимость!A:A,0)),0)</f>
        <v>0</v>
      </c>
      <c r="R348" s="99">
        <f t="shared" si="39"/>
        <v>0</v>
      </c>
      <c r="S348" s="95">
        <f t="shared" si="40"/>
        <v>0</v>
      </c>
      <c r="T348" s="95">
        <f t="shared" si="41"/>
        <v>0</v>
      </c>
    </row>
    <row r="349" spans="2:20" ht="15.75" customHeight="1" x14ac:dyDescent="0.3">
      <c r="B349" s="104" t="s">
        <v>372</v>
      </c>
      <c r="C349" s="90" t="s">
        <v>78</v>
      </c>
      <c r="D349" s="10">
        <f>SUMIFS('Начисления и компенсации по тов'!H:H,'Начисления и компенсации по тов'!A:A,'Расшифровка отчёта'!B349,'Начисления и компенсации по тов'!D:D,"Выручка")</f>
        <v>0</v>
      </c>
      <c r="E349" s="63">
        <f>SUMIFS('Начисления и компенсации по тов'!N:N,'Начисления и компенсации по тов'!A:A,'Расшифровка отчёта'!B349,'Начисления и компенсации по тов'!C:C,"Продажи")</f>
        <v>0</v>
      </c>
      <c r="F349" s="63">
        <f>-(SUMIFS('Начисления и компенсации по тов'!N:N,'Начисления и компенсации по тов'!A:A,'Расшифровка отчёта'!B349,'Начисления и компенсации по тов'!C:C,"Возвраты"))</f>
        <v>0</v>
      </c>
      <c r="G349" s="10">
        <f>SUMIFS('Начисления и компенсации по тов'!H:H,'Начисления и компенсации по тов'!A:A,'Расшифровка отчёта'!B349,'Начисления и компенсации по тов'!D:D,"Возврат выручки")</f>
        <v>0</v>
      </c>
      <c r="H349" s="63">
        <f>-(SUMIFS('Начисления и компенсации по тов'!N:N,'Начисления и компенсации по тов'!A:A,'Расшифровка отчёта'!B349,'Начисления и компенсации по тов'!C:C,"Услуги доставки"))</f>
        <v>0</v>
      </c>
      <c r="I349" s="63">
        <f t="shared" si="35"/>
        <v>0</v>
      </c>
      <c r="J349" s="63">
        <f>-(SUMIFS('Начисления и компенсации по тов'!N:N,'Начисления и компенсации по тов'!A:A,'Расшифровка отчёта'!B349,'Начисления и компенсации по тов'!C:C,"Вознаграждение Ozon"))</f>
        <v>0</v>
      </c>
      <c r="K349" s="63">
        <f t="shared" si="36"/>
        <v>0</v>
      </c>
      <c r="L349" s="63">
        <f>-(SUMIFS('Начисления и компенсации по тов'!N:N,'Начисления и компенсации по тов'!A:A,'Расшифровка отчёта'!B349,'Начисления и компенсации по тов'!C:C,"Продвижение и реклама"))</f>
        <v>0</v>
      </c>
      <c r="M349" s="91">
        <f>IFERROR(INDEX(Реклама!B:B,MATCH('Расшифровка отчёта'!B349,Реклама!A:A,0)),0)</f>
        <v>0</v>
      </c>
      <c r="N349" s="91">
        <f>-(SUMIFS('Начисления и компенсации по тов'!N:N,'Начисления и компенсации по тов'!A:A,'Расшифровка отчёта'!B349,'Начисления и компенсации по тов'!C:C,"Услуги агентов"))</f>
        <v>0</v>
      </c>
      <c r="O349" s="68">
        <f t="shared" si="37"/>
        <v>0</v>
      </c>
      <c r="P349" s="18">
        <f t="shared" si="38"/>
        <v>0</v>
      </c>
      <c r="Q349" s="99">
        <f>IFERROR(INDEX(Себестоимость!B:B,MATCH('Расшифровка отчёта'!B349,Себестоимость!A:A,0)),0)</f>
        <v>0</v>
      </c>
      <c r="R349" s="99">
        <f t="shared" si="39"/>
        <v>0</v>
      </c>
      <c r="S349" s="95">
        <f t="shared" si="40"/>
        <v>0</v>
      </c>
      <c r="T349" s="95">
        <f t="shared" si="41"/>
        <v>0</v>
      </c>
    </row>
    <row r="350" spans="2:20" ht="15.75" customHeight="1" x14ac:dyDescent="0.3">
      <c r="B350" s="104" t="s">
        <v>373</v>
      </c>
      <c r="C350" s="90" t="s">
        <v>78</v>
      </c>
      <c r="D350" s="10">
        <f>SUMIFS('Начисления и компенсации по тов'!H:H,'Начисления и компенсации по тов'!A:A,'Расшифровка отчёта'!B350,'Начисления и компенсации по тов'!D:D,"Выручка")</f>
        <v>0</v>
      </c>
      <c r="E350" s="63">
        <f>SUMIFS('Начисления и компенсации по тов'!N:N,'Начисления и компенсации по тов'!A:A,'Расшифровка отчёта'!B350,'Начисления и компенсации по тов'!C:C,"Продажи")</f>
        <v>0</v>
      </c>
      <c r="F350" s="63">
        <f>-(SUMIFS('Начисления и компенсации по тов'!N:N,'Начисления и компенсации по тов'!A:A,'Расшифровка отчёта'!B350,'Начисления и компенсации по тов'!C:C,"Возвраты"))</f>
        <v>0</v>
      </c>
      <c r="G350" s="10">
        <f>SUMIFS('Начисления и компенсации по тов'!H:H,'Начисления и компенсации по тов'!A:A,'Расшифровка отчёта'!B350,'Начисления и компенсации по тов'!D:D,"Возврат выручки")</f>
        <v>0</v>
      </c>
      <c r="H350" s="63">
        <f>-(SUMIFS('Начисления и компенсации по тов'!N:N,'Начисления и компенсации по тов'!A:A,'Расшифровка отчёта'!B350,'Начисления и компенсации по тов'!C:C,"Услуги доставки"))</f>
        <v>0</v>
      </c>
      <c r="I350" s="63">
        <f t="shared" si="35"/>
        <v>0</v>
      </c>
      <c r="J350" s="63">
        <f>-(SUMIFS('Начисления и компенсации по тов'!N:N,'Начисления и компенсации по тов'!A:A,'Расшифровка отчёта'!B350,'Начисления и компенсации по тов'!C:C,"Вознаграждение Ozon"))</f>
        <v>0</v>
      </c>
      <c r="K350" s="63">
        <f t="shared" si="36"/>
        <v>0</v>
      </c>
      <c r="L350" s="63">
        <f>-(SUMIFS('Начисления и компенсации по тов'!N:N,'Начисления и компенсации по тов'!A:A,'Расшифровка отчёта'!B350,'Начисления и компенсации по тов'!C:C,"Продвижение и реклама"))</f>
        <v>0</v>
      </c>
      <c r="M350" s="91">
        <f>IFERROR(INDEX(Реклама!B:B,MATCH('Расшифровка отчёта'!B350,Реклама!A:A,0)),0)</f>
        <v>0</v>
      </c>
      <c r="N350" s="91">
        <f>-(SUMIFS('Начисления и компенсации по тов'!N:N,'Начисления и компенсации по тов'!A:A,'Расшифровка отчёта'!B350,'Начисления и компенсации по тов'!C:C,"Услуги агентов"))</f>
        <v>0</v>
      </c>
      <c r="O350" s="68">
        <f t="shared" si="37"/>
        <v>0</v>
      </c>
      <c r="P350" s="18">
        <f t="shared" si="38"/>
        <v>0</v>
      </c>
      <c r="Q350" s="99">
        <f>IFERROR(INDEX(Себестоимость!B:B,MATCH('Расшифровка отчёта'!B350,Себестоимость!A:A,0)),0)</f>
        <v>0</v>
      </c>
      <c r="R350" s="99">
        <f t="shared" si="39"/>
        <v>0</v>
      </c>
      <c r="S350" s="95">
        <f t="shared" si="40"/>
        <v>0</v>
      </c>
      <c r="T350" s="95">
        <f t="shared" si="41"/>
        <v>0</v>
      </c>
    </row>
    <row r="351" spans="2:20" ht="15.75" customHeight="1" x14ac:dyDescent="0.3">
      <c r="B351" s="30" t="s">
        <v>374</v>
      </c>
      <c r="C351" s="90"/>
      <c r="D351" s="10">
        <f>SUMIFS('Начисления и компенсации по тов'!H:H,'Начисления и компенсации по тов'!A:A,'Расшифровка отчёта'!B351,'Начисления и компенсации по тов'!D:D,"Выручка")</f>
        <v>0</v>
      </c>
      <c r="E351" s="63">
        <f>SUMIFS('Начисления и компенсации по тов'!N:N,'Начисления и компенсации по тов'!A:A,'Расшифровка отчёта'!B351,'Начисления и компенсации по тов'!C:C,"Продажи")</f>
        <v>0</v>
      </c>
      <c r="F351" s="63">
        <f>-(SUMIFS('Начисления и компенсации по тов'!N:N,'Начисления и компенсации по тов'!A:A,'Расшифровка отчёта'!B351,'Начисления и компенсации по тов'!C:C,"Возвраты"))</f>
        <v>0</v>
      </c>
      <c r="G351" s="10">
        <f>SUMIFS('Начисления и компенсации по тов'!H:H,'Начисления и компенсации по тов'!A:A,'Расшифровка отчёта'!B351,'Начисления и компенсации по тов'!D:D,"Возврат выручки")</f>
        <v>0</v>
      </c>
      <c r="H351" s="63">
        <f>-(SUMIFS('Начисления и компенсации по тов'!N:N,'Начисления и компенсации по тов'!A:A,'Расшифровка отчёта'!B351,'Начисления и компенсации по тов'!C:C,"Услуги доставки"))</f>
        <v>0</v>
      </c>
      <c r="I351" s="63">
        <f t="shared" si="35"/>
        <v>0</v>
      </c>
      <c r="J351" s="63">
        <f>-(SUMIFS('Начисления и компенсации по тов'!N:N,'Начисления и компенсации по тов'!A:A,'Расшифровка отчёта'!B351,'Начисления и компенсации по тов'!C:C,"Вознаграждение Ozon"))</f>
        <v>0</v>
      </c>
      <c r="K351" s="63">
        <f t="shared" si="36"/>
        <v>0</v>
      </c>
      <c r="L351" s="63">
        <f>-(SUMIFS('Начисления и компенсации по тов'!N:N,'Начисления и компенсации по тов'!A:A,'Расшифровка отчёта'!B351,'Начисления и компенсации по тов'!C:C,"Продвижение и реклама"))</f>
        <v>0</v>
      </c>
      <c r="M351" s="91">
        <f>IFERROR(INDEX(Реклама!B:B,MATCH('Расшифровка отчёта'!B351,Реклама!A:A,0)),0)</f>
        <v>0</v>
      </c>
      <c r="N351" s="91">
        <f>-(SUMIFS('Начисления и компенсации по тов'!N:N,'Начисления и компенсации по тов'!A:A,'Расшифровка отчёта'!B351,'Начисления и компенсации по тов'!C:C,"Услуги агентов"))</f>
        <v>0</v>
      </c>
      <c r="O351" s="68">
        <f t="shared" si="37"/>
        <v>0</v>
      </c>
      <c r="P351" s="18">
        <f t="shared" si="38"/>
        <v>0</v>
      </c>
      <c r="Q351" s="99">
        <f>IFERROR(INDEX(Себестоимость!B:B,MATCH('Расшифровка отчёта'!B351,Себестоимость!A:A,0)),0)</f>
        <v>0</v>
      </c>
      <c r="R351" s="99">
        <f t="shared" si="39"/>
        <v>0</v>
      </c>
      <c r="S351" s="95">
        <f t="shared" si="40"/>
        <v>0</v>
      </c>
      <c r="T351" s="95">
        <f t="shared" si="41"/>
        <v>0</v>
      </c>
    </row>
    <row r="352" spans="2:20" ht="15.75" customHeight="1" x14ac:dyDescent="0.3">
      <c r="B352" s="30" t="s">
        <v>375</v>
      </c>
      <c r="C352" s="90"/>
      <c r="D352" s="10">
        <f>SUMIFS('Начисления и компенсации по тов'!H:H,'Начисления и компенсации по тов'!A:A,'Расшифровка отчёта'!B352,'Начисления и компенсации по тов'!D:D,"Выручка")</f>
        <v>0</v>
      </c>
      <c r="E352" s="63">
        <f>SUMIFS('Начисления и компенсации по тов'!N:N,'Начисления и компенсации по тов'!A:A,'Расшифровка отчёта'!B352,'Начисления и компенсации по тов'!C:C,"Продажи")</f>
        <v>0</v>
      </c>
      <c r="F352" s="63">
        <f>-(SUMIFS('Начисления и компенсации по тов'!N:N,'Начисления и компенсации по тов'!A:A,'Расшифровка отчёта'!B352,'Начисления и компенсации по тов'!C:C,"Возвраты"))</f>
        <v>0</v>
      </c>
      <c r="G352" s="10">
        <f>SUMIFS('Начисления и компенсации по тов'!H:H,'Начисления и компенсации по тов'!A:A,'Расшифровка отчёта'!B352,'Начисления и компенсации по тов'!D:D,"Возврат выручки")</f>
        <v>0</v>
      </c>
      <c r="H352" s="63">
        <f>-(SUMIFS('Начисления и компенсации по тов'!N:N,'Начисления и компенсации по тов'!A:A,'Расшифровка отчёта'!B352,'Начисления и компенсации по тов'!C:C,"Услуги доставки"))</f>
        <v>0</v>
      </c>
      <c r="I352" s="63">
        <f t="shared" si="35"/>
        <v>0</v>
      </c>
      <c r="J352" s="63">
        <f>-(SUMIFS('Начисления и компенсации по тов'!N:N,'Начисления и компенсации по тов'!A:A,'Расшифровка отчёта'!B352,'Начисления и компенсации по тов'!C:C,"Вознаграждение Ozon"))</f>
        <v>0</v>
      </c>
      <c r="K352" s="63">
        <f t="shared" si="36"/>
        <v>0</v>
      </c>
      <c r="L352" s="63">
        <f>-(SUMIFS('Начисления и компенсации по тов'!N:N,'Начисления и компенсации по тов'!A:A,'Расшифровка отчёта'!B352,'Начисления и компенсации по тов'!C:C,"Продвижение и реклама"))</f>
        <v>0</v>
      </c>
      <c r="M352" s="91">
        <f>IFERROR(INDEX(Реклама!B:B,MATCH('Расшифровка отчёта'!B352,Реклама!A:A,0)),0)</f>
        <v>0</v>
      </c>
      <c r="N352" s="91">
        <f>-(SUMIFS('Начисления и компенсации по тов'!N:N,'Начисления и компенсации по тов'!A:A,'Расшифровка отчёта'!B352,'Начисления и компенсации по тов'!C:C,"Услуги агентов"))</f>
        <v>0</v>
      </c>
      <c r="O352" s="68">
        <f t="shared" si="37"/>
        <v>0</v>
      </c>
      <c r="P352" s="18">
        <f t="shared" si="38"/>
        <v>0</v>
      </c>
      <c r="Q352" s="99">
        <f>IFERROR(INDEX(Себестоимость!B:B,MATCH('Расшифровка отчёта'!B352,Себестоимость!A:A,0)),0)</f>
        <v>0</v>
      </c>
      <c r="R352" s="99">
        <f t="shared" si="39"/>
        <v>0</v>
      </c>
      <c r="S352" s="95">
        <f t="shared" si="40"/>
        <v>0</v>
      </c>
      <c r="T352" s="95">
        <f t="shared" si="41"/>
        <v>0</v>
      </c>
    </row>
    <row r="353" spans="2:20" ht="15.75" customHeight="1" x14ac:dyDescent="0.3">
      <c r="B353" s="30" t="s">
        <v>376</v>
      </c>
      <c r="C353" s="90"/>
      <c r="D353" s="10">
        <f>SUMIFS('Начисления и компенсации по тов'!H:H,'Начисления и компенсации по тов'!A:A,'Расшифровка отчёта'!B353,'Начисления и компенсации по тов'!D:D,"Выручка")</f>
        <v>0</v>
      </c>
      <c r="E353" s="63">
        <f>SUMIFS('Начисления и компенсации по тов'!N:N,'Начисления и компенсации по тов'!A:A,'Расшифровка отчёта'!B353,'Начисления и компенсации по тов'!C:C,"Продажи")</f>
        <v>0</v>
      </c>
      <c r="F353" s="63">
        <f>-(SUMIFS('Начисления и компенсации по тов'!N:N,'Начисления и компенсации по тов'!A:A,'Расшифровка отчёта'!B353,'Начисления и компенсации по тов'!C:C,"Возвраты"))</f>
        <v>0</v>
      </c>
      <c r="G353" s="10">
        <f>SUMIFS('Начисления и компенсации по тов'!H:H,'Начисления и компенсации по тов'!A:A,'Расшифровка отчёта'!B353,'Начисления и компенсации по тов'!D:D,"Возврат выручки")</f>
        <v>0</v>
      </c>
      <c r="H353" s="63">
        <f>-(SUMIFS('Начисления и компенсации по тов'!N:N,'Начисления и компенсации по тов'!A:A,'Расшифровка отчёта'!B353,'Начисления и компенсации по тов'!C:C,"Услуги доставки"))</f>
        <v>0</v>
      </c>
      <c r="I353" s="63">
        <f t="shared" si="35"/>
        <v>0</v>
      </c>
      <c r="J353" s="63">
        <f>-(SUMIFS('Начисления и компенсации по тов'!N:N,'Начисления и компенсации по тов'!A:A,'Расшифровка отчёта'!B353,'Начисления и компенсации по тов'!C:C,"Вознаграждение Ozon"))</f>
        <v>0</v>
      </c>
      <c r="K353" s="63">
        <f t="shared" si="36"/>
        <v>0</v>
      </c>
      <c r="L353" s="63">
        <f>-(SUMIFS('Начисления и компенсации по тов'!N:N,'Начисления и компенсации по тов'!A:A,'Расшифровка отчёта'!B353,'Начисления и компенсации по тов'!C:C,"Продвижение и реклама"))</f>
        <v>0</v>
      </c>
      <c r="M353" s="91">
        <f>IFERROR(INDEX(Реклама!B:B,MATCH('Расшифровка отчёта'!B353,Реклама!A:A,0)),0)</f>
        <v>0</v>
      </c>
      <c r="N353" s="91">
        <f>-(SUMIFS('Начисления и компенсации по тов'!N:N,'Начисления и компенсации по тов'!A:A,'Расшифровка отчёта'!B353,'Начисления и компенсации по тов'!C:C,"Услуги агентов"))</f>
        <v>0</v>
      </c>
      <c r="O353" s="68">
        <f t="shared" si="37"/>
        <v>0</v>
      </c>
      <c r="P353" s="18">
        <f t="shared" si="38"/>
        <v>0</v>
      </c>
      <c r="Q353" s="99">
        <f>IFERROR(INDEX(Себестоимость!B:B,MATCH('Расшифровка отчёта'!B353,Себестоимость!A:A,0)),0)</f>
        <v>0</v>
      </c>
      <c r="R353" s="99">
        <f t="shared" si="39"/>
        <v>0</v>
      </c>
      <c r="S353" s="95">
        <f t="shared" si="40"/>
        <v>0</v>
      </c>
      <c r="T353" s="95">
        <f t="shared" si="41"/>
        <v>0</v>
      </c>
    </row>
    <row r="354" spans="2:20" ht="15.75" customHeight="1" x14ac:dyDescent="0.3">
      <c r="B354" s="30" t="s">
        <v>377</v>
      </c>
      <c r="C354" s="90"/>
      <c r="D354" s="10">
        <f>SUMIFS('Начисления и компенсации по тов'!H:H,'Начисления и компенсации по тов'!A:A,'Расшифровка отчёта'!B354,'Начисления и компенсации по тов'!D:D,"Выручка")</f>
        <v>0</v>
      </c>
      <c r="E354" s="63">
        <f>SUMIFS('Начисления и компенсации по тов'!N:N,'Начисления и компенсации по тов'!A:A,'Расшифровка отчёта'!B354,'Начисления и компенсации по тов'!C:C,"Продажи")</f>
        <v>0</v>
      </c>
      <c r="F354" s="63">
        <f>-(SUMIFS('Начисления и компенсации по тов'!N:N,'Начисления и компенсации по тов'!A:A,'Расшифровка отчёта'!B354,'Начисления и компенсации по тов'!C:C,"Возвраты"))</f>
        <v>0</v>
      </c>
      <c r="G354" s="10">
        <f>SUMIFS('Начисления и компенсации по тов'!H:H,'Начисления и компенсации по тов'!A:A,'Расшифровка отчёта'!B354,'Начисления и компенсации по тов'!D:D,"Возврат выручки")</f>
        <v>0</v>
      </c>
      <c r="H354" s="63">
        <f>-(SUMIFS('Начисления и компенсации по тов'!N:N,'Начисления и компенсации по тов'!A:A,'Расшифровка отчёта'!B354,'Начисления и компенсации по тов'!C:C,"Услуги доставки"))</f>
        <v>0</v>
      </c>
      <c r="I354" s="63">
        <f t="shared" si="35"/>
        <v>0</v>
      </c>
      <c r="J354" s="63">
        <f>-(SUMIFS('Начисления и компенсации по тов'!N:N,'Начисления и компенсации по тов'!A:A,'Расшифровка отчёта'!B354,'Начисления и компенсации по тов'!C:C,"Вознаграждение Ozon"))</f>
        <v>0</v>
      </c>
      <c r="K354" s="63">
        <f t="shared" si="36"/>
        <v>0</v>
      </c>
      <c r="L354" s="63">
        <f>-(SUMIFS('Начисления и компенсации по тов'!N:N,'Начисления и компенсации по тов'!A:A,'Расшифровка отчёта'!B354,'Начисления и компенсации по тов'!C:C,"Продвижение и реклама"))</f>
        <v>0</v>
      </c>
      <c r="M354" s="91">
        <f>IFERROR(INDEX(Реклама!B:B,MATCH('Расшифровка отчёта'!B354,Реклама!A:A,0)),0)</f>
        <v>0</v>
      </c>
      <c r="N354" s="91">
        <f>-(SUMIFS('Начисления и компенсации по тов'!N:N,'Начисления и компенсации по тов'!A:A,'Расшифровка отчёта'!B354,'Начисления и компенсации по тов'!C:C,"Услуги агентов"))</f>
        <v>0</v>
      </c>
      <c r="O354" s="68">
        <f t="shared" si="37"/>
        <v>0</v>
      </c>
      <c r="P354" s="18">
        <f t="shared" si="38"/>
        <v>0</v>
      </c>
      <c r="Q354" s="99">
        <f>IFERROR(INDEX(Себестоимость!B:B,MATCH('Расшифровка отчёта'!B354,Себестоимость!A:A,0)),0)</f>
        <v>0</v>
      </c>
      <c r="R354" s="99">
        <f t="shared" si="39"/>
        <v>0</v>
      </c>
      <c r="S354" s="95">
        <f t="shared" si="40"/>
        <v>0</v>
      </c>
      <c r="T354" s="95">
        <f t="shared" si="41"/>
        <v>0</v>
      </c>
    </row>
    <row r="355" spans="2:20" ht="15.75" customHeight="1" x14ac:dyDescent="0.3">
      <c r="B355" s="30" t="s">
        <v>378</v>
      </c>
      <c r="C355" s="90"/>
      <c r="D355" s="10">
        <f>SUMIFS('Начисления и компенсации по тов'!H:H,'Начисления и компенсации по тов'!A:A,'Расшифровка отчёта'!B355,'Начисления и компенсации по тов'!D:D,"Выручка")</f>
        <v>0</v>
      </c>
      <c r="E355" s="63">
        <f>SUMIFS('Начисления и компенсации по тов'!N:N,'Начисления и компенсации по тов'!A:A,'Расшифровка отчёта'!B355,'Начисления и компенсации по тов'!C:C,"Продажи")</f>
        <v>0</v>
      </c>
      <c r="F355" s="63">
        <f>-(SUMIFS('Начисления и компенсации по тов'!N:N,'Начисления и компенсации по тов'!A:A,'Расшифровка отчёта'!B355,'Начисления и компенсации по тов'!C:C,"Возвраты"))</f>
        <v>0</v>
      </c>
      <c r="G355" s="10">
        <f>SUMIFS('Начисления и компенсации по тов'!H:H,'Начисления и компенсации по тов'!A:A,'Расшифровка отчёта'!B355,'Начисления и компенсации по тов'!D:D,"Возврат выручки")</f>
        <v>0</v>
      </c>
      <c r="H355" s="63">
        <f>-(SUMIFS('Начисления и компенсации по тов'!N:N,'Начисления и компенсации по тов'!A:A,'Расшифровка отчёта'!B355,'Начисления и компенсации по тов'!C:C,"Услуги доставки"))</f>
        <v>0</v>
      </c>
      <c r="I355" s="63">
        <f t="shared" si="35"/>
        <v>0</v>
      </c>
      <c r="J355" s="63">
        <f>-(SUMIFS('Начисления и компенсации по тов'!N:N,'Начисления и компенсации по тов'!A:A,'Расшифровка отчёта'!B355,'Начисления и компенсации по тов'!C:C,"Вознаграждение Ozon"))</f>
        <v>0</v>
      </c>
      <c r="K355" s="63">
        <f t="shared" si="36"/>
        <v>0</v>
      </c>
      <c r="L355" s="63">
        <f>-(SUMIFS('Начисления и компенсации по тов'!N:N,'Начисления и компенсации по тов'!A:A,'Расшифровка отчёта'!B355,'Начисления и компенсации по тов'!C:C,"Продвижение и реклама"))</f>
        <v>0</v>
      </c>
      <c r="M355" s="91">
        <f>IFERROR(INDEX(Реклама!B:B,MATCH('Расшифровка отчёта'!B355,Реклама!A:A,0)),0)</f>
        <v>0</v>
      </c>
      <c r="N355" s="91">
        <f>-(SUMIFS('Начисления и компенсации по тов'!N:N,'Начисления и компенсации по тов'!A:A,'Расшифровка отчёта'!B355,'Начисления и компенсации по тов'!C:C,"Услуги агентов"))</f>
        <v>0</v>
      </c>
      <c r="O355" s="68">
        <f t="shared" si="37"/>
        <v>0</v>
      </c>
      <c r="P355" s="18">
        <f t="shared" si="38"/>
        <v>0</v>
      </c>
      <c r="Q355" s="99">
        <f>IFERROR(INDEX(Себестоимость!B:B,MATCH('Расшифровка отчёта'!B355,Себестоимость!A:A,0)),0)</f>
        <v>0</v>
      </c>
      <c r="R355" s="99">
        <f t="shared" si="39"/>
        <v>0</v>
      </c>
      <c r="S355" s="95">
        <f t="shared" si="40"/>
        <v>0</v>
      </c>
      <c r="T355" s="95">
        <f t="shared" si="41"/>
        <v>0</v>
      </c>
    </row>
    <row r="356" spans="2:20" ht="15.75" customHeight="1" x14ac:dyDescent="0.3">
      <c r="B356" s="30" t="s">
        <v>379</v>
      </c>
      <c r="C356" s="90"/>
      <c r="D356" s="10">
        <f>SUMIFS('Начисления и компенсации по тов'!H:H,'Начисления и компенсации по тов'!A:A,'Расшифровка отчёта'!B356,'Начисления и компенсации по тов'!D:D,"Выручка")</f>
        <v>0</v>
      </c>
      <c r="E356" s="63">
        <f>SUMIFS('Начисления и компенсации по тов'!N:N,'Начисления и компенсации по тов'!A:A,'Расшифровка отчёта'!B356,'Начисления и компенсации по тов'!C:C,"Продажи")</f>
        <v>0</v>
      </c>
      <c r="F356" s="63">
        <f>-(SUMIFS('Начисления и компенсации по тов'!N:N,'Начисления и компенсации по тов'!A:A,'Расшифровка отчёта'!B356,'Начисления и компенсации по тов'!C:C,"Возвраты"))</f>
        <v>0</v>
      </c>
      <c r="G356" s="10">
        <f>SUMIFS('Начисления и компенсации по тов'!H:H,'Начисления и компенсации по тов'!A:A,'Расшифровка отчёта'!B356,'Начисления и компенсации по тов'!D:D,"Возврат выручки")</f>
        <v>0</v>
      </c>
      <c r="H356" s="63">
        <f>-(SUMIFS('Начисления и компенсации по тов'!N:N,'Начисления и компенсации по тов'!A:A,'Расшифровка отчёта'!B356,'Начисления и компенсации по тов'!C:C,"Услуги доставки"))</f>
        <v>0</v>
      </c>
      <c r="I356" s="63">
        <f t="shared" si="35"/>
        <v>0</v>
      </c>
      <c r="J356" s="63">
        <f>-(SUMIFS('Начисления и компенсации по тов'!N:N,'Начисления и компенсации по тов'!A:A,'Расшифровка отчёта'!B356,'Начисления и компенсации по тов'!C:C,"Вознаграждение Ozon"))</f>
        <v>0</v>
      </c>
      <c r="K356" s="63">
        <f t="shared" si="36"/>
        <v>0</v>
      </c>
      <c r="L356" s="63">
        <f>-(SUMIFS('Начисления и компенсации по тов'!N:N,'Начисления и компенсации по тов'!A:A,'Расшифровка отчёта'!B356,'Начисления и компенсации по тов'!C:C,"Продвижение и реклама"))</f>
        <v>0</v>
      </c>
      <c r="M356" s="91">
        <f>IFERROR(INDEX(Реклама!B:B,MATCH('Расшифровка отчёта'!B356,Реклама!A:A,0)),0)</f>
        <v>0</v>
      </c>
      <c r="N356" s="91">
        <f>-(SUMIFS('Начисления и компенсации по тов'!N:N,'Начисления и компенсации по тов'!A:A,'Расшифровка отчёта'!B356,'Начисления и компенсации по тов'!C:C,"Услуги агентов"))</f>
        <v>0</v>
      </c>
      <c r="O356" s="68">
        <f t="shared" si="37"/>
        <v>0</v>
      </c>
      <c r="P356" s="18">
        <f t="shared" si="38"/>
        <v>0</v>
      </c>
      <c r="Q356" s="99">
        <f>IFERROR(INDEX(Себестоимость!B:B,MATCH('Расшифровка отчёта'!B356,Себестоимость!A:A,0)),0)</f>
        <v>0</v>
      </c>
      <c r="R356" s="99">
        <f t="shared" si="39"/>
        <v>0</v>
      </c>
      <c r="S356" s="95">
        <f t="shared" si="40"/>
        <v>0</v>
      </c>
      <c r="T356" s="95">
        <f t="shared" si="41"/>
        <v>0</v>
      </c>
    </row>
    <row r="357" spans="2:20" ht="15.75" customHeight="1" x14ac:dyDescent="0.3">
      <c r="B357" s="30" t="s">
        <v>380</v>
      </c>
      <c r="C357" s="90"/>
      <c r="D357" s="10">
        <f>SUMIFS('Начисления и компенсации по тов'!H:H,'Начисления и компенсации по тов'!A:A,'Расшифровка отчёта'!B357,'Начисления и компенсации по тов'!D:D,"Выручка")</f>
        <v>0</v>
      </c>
      <c r="E357" s="63">
        <f>SUMIFS('Начисления и компенсации по тов'!N:N,'Начисления и компенсации по тов'!A:A,'Расшифровка отчёта'!B357,'Начисления и компенсации по тов'!C:C,"Продажи")</f>
        <v>0</v>
      </c>
      <c r="F357" s="63">
        <f>-(SUMIFS('Начисления и компенсации по тов'!N:N,'Начисления и компенсации по тов'!A:A,'Расшифровка отчёта'!B357,'Начисления и компенсации по тов'!C:C,"Возвраты"))</f>
        <v>0</v>
      </c>
      <c r="G357" s="10">
        <f>SUMIFS('Начисления и компенсации по тов'!H:H,'Начисления и компенсации по тов'!A:A,'Расшифровка отчёта'!B357,'Начисления и компенсации по тов'!D:D,"Возврат выручки")</f>
        <v>0</v>
      </c>
      <c r="H357" s="63">
        <f>-(SUMIFS('Начисления и компенсации по тов'!N:N,'Начисления и компенсации по тов'!A:A,'Расшифровка отчёта'!B357,'Начисления и компенсации по тов'!C:C,"Услуги доставки"))</f>
        <v>0</v>
      </c>
      <c r="I357" s="63">
        <f t="shared" si="35"/>
        <v>0</v>
      </c>
      <c r="J357" s="63">
        <f>-(SUMIFS('Начисления и компенсации по тов'!N:N,'Начисления и компенсации по тов'!A:A,'Расшифровка отчёта'!B357,'Начисления и компенсации по тов'!C:C,"Вознаграждение Ozon"))</f>
        <v>0</v>
      </c>
      <c r="K357" s="63">
        <f t="shared" si="36"/>
        <v>0</v>
      </c>
      <c r="L357" s="63">
        <f>-(SUMIFS('Начисления и компенсации по тов'!N:N,'Начисления и компенсации по тов'!A:A,'Расшифровка отчёта'!B357,'Начисления и компенсации по тов'!C:C,"Продвижение и реклама"))</f>
        <v>0</v>
      </c>
      <c r="M357" s="91">
        <f>IFERROR(INDEX(Реклама!B:B,MATCH('Расшифровка отчёта'!B357,Реклама!A:A,0)),0)</f>
        <v>0</v>
      </c>
      <c r="N357" s="91">
        <f>-(SUMIFS('Начисления и компенсации по тов'!N:N,'Начисления и компенсации по тов'!A:A,'Расшифровка отчёта'!B357,'Начисления и компенсации по тов'!C:C,"Услуги агентов"))</f>
        <v>0</v>
      </c>
      <c r="O357" s="68">
        <f t="shared" si="37"/>
        <v>0</v>
      </c>
      <c r="P357" s="18">
        <f t="shared" si="38"/>
        <v>0</v>
      </c>
      <c r="Q357" s="99">
        <f>IFERROR(INDEX(Себестоимость!B:B,MATCH('Расшифровка отчёта'!B357,Себестоимость!A:A,0)),0)</f>
        <v>0</v>
      </c>
      <c r="R357" s="99">
        <f t="shared" si="39"/>
        <v>0</v>
      </c>
      <c r="S357" s="95">
        <f t="shared" si="40"/>
        <v>0</v>
      </c>
      <c r="T357" s="95">
        <f t="shared" si="41"/>
        <v>0</v>
      </c>
    </row>
    <row r="358" spans="2:20" ht="15.75" customHeight="1" x14ac:dyDescent="0.3">
      <c r="B358" s="30" t="s">
        <v>381</v>
      </c>
      <c r="C358" s="90"/>
      <c r="D358" s="10">
        <f>SUMIFS('Начисления и компенсации по тов'!H:H,'Начисления и компенсации по тов'!A:A,'Расшифровка отчёта'!B358,'Начисления и компенсации по тов'!D:D,"Выручка")</f>
        <v>0</v>
      </c>
      <c r="E358" s="63">
        <f>SUMIFS('Начисления и компенсации по тов'!N:N,'Начисления и компенсации по тов'!A:A,'Расшифровка отчёта'!B358,'Начисления и компенсации по тов'!C:C,"Продажи")</f>
        <v>0</v>
      </c>
      <c r="F358" s="63">
        <f>-(SUMIFS('Начисления и компенсации по тов'!N:N,'Начисления и компенсации по тов'!A:A,'Расшифровка отчёта'!B358,'Начисления и компенсации по тов'!C:C,"Возвраты"))</f>
        <v>0</v>
      </c>
      <c r="G358" s="10">
        <f>SUMIFS('Начисления и компенсации по тов'!H:H,'Начисления и компенсации по тов'!A:A,'Расшифровка отчёта'!B358,'Начисления и компенсации по тов'!D:D,"Возврат выручки")</f>
        <v>0</v>
      </c>
      <c r="H358" s="63">
        <f>-(SUMIFS('Начисления и компенсации по тов'!N:N,'Начисления и компенсации по тов'!A:A,'Расшифровка отчёта'!B358,'Начисления и компенсации по тов'!C:C,"Услуги доставки"))</f>
        <v>0</v>
      </c>
      <c r="I358" s="63">
        <f t="shared" si="35"/>
        <v>0</v>
      </c>
      <c r="J358" s="63">
        <f>-(SUMIFS('Начисления и компенсации по тов'!N:N,'Начисления и компенсации по тов'!A:A,'Расшифровка отчёта'!B358,'Начисления и компенсации по тов'!C:C,"Вознаграждение Ozon"))</f>
        <v>0</v>
      </c>
      <c r="K358" s="63">
        <f t="shared" si="36"/>
        <v>0</v>
      </c>
      <c r="L358" s="63">
        <f>-(SUMIFS('Начисления и компенсации по тов'!N:N,'Начисления и компенсации по тов'!A:A,'Расшифровка отчёта'!B358,'Начисления и компенсации по тов'!C:C,"Продвижение и реклама"))</f>
        <v>0</v>
      </c>
      <c r="M358" s="91">
        <f>IFERROR(INDEX(Реклама!B:B,MATCH('Расшифровка отчёта'!B358,Реклама!A:A,0)),0)</f>
        <v>0</v>
      </c>
      <c r="N358" s="91">
        <f>-(SUMIFS('Начисления и компенсации по тов'!N:N,'Начисления и компенсации по тов'!A:A,'Расшифровка отчёта'!B358,'Начисления и компенсации по тов'!C:C,"Услуги агентов"))</f>
        <v>0</v>
      </c>
      <c r="O358" s="68">
        <f t="shared" si="37"/>
        <v>0</v>
      </c>
      <c r="P358" s="18">
        <f t="shared" si="38"/>
        <v>0</v>
      </c>
      <c r="Q358" s="99">
        <f>IFERROR(INDEX(Себестоимость!B:B,MATCH('Расшифровка отчёта'!B358,Себестоимость!A:A,0)),0)</f>
        <v>0</v>
      </c>
      <c r="R358" s="99">
        <f t="shared" si="39"/>
        <v>0</v>
      </c>
      <c r="S358" s="95">
        <f t="shared" si="40"/>
        <v>0</v>
      </c>
      <c r="T358" s="95">
        <f t="shared" si="41"/>
        <v>0</v>
      </c>
    </row>
    <row r="359" spans="2:20" ht="15.75" customHeight="1" x14ac:dyDescent="0.3">
      <c r="B359" s="30" t="s">
        <v>382</v>
      </c>
      <c r="C359" s="90"/>
      <c r="D359" s="10">
        <f>SUMIFS('Начисления и компенсации по тов'!H:H,'Начисления и компенсации по тов'!A:A,'Расшифровка отчёта'!B359,'Начисления и компенсации по тов'!D:D,"Выручка")</f>
        <v>0</v>
      </c>
      <c r="E359" s="63">
        <f>SUMIFS('Начисления и компенсации по тов'!N:N,'Начисления и компенсации по тов'!A:A,'Расшифровка отчёта'!B359,'Начисления и компенсации по тов'!C:C,"Продажи")</f>
        <v>0</v>
      </c>
      <c r="F359" s="63">
        <f>-(SUMIFS('Начисления и компенсации по тов'!N:N,'Начисления и компенсации по тов'!A:A,'Расшифровка отчёта'!B359,'Начисления и компенсации по тов'!C:C,"Возвраты"))</f>
        <v>0</v>
      </c>
      <c r="G359" s="10">
        <f>SUMIFS('Начисления и компенсации по тов'!H:H,'Начисления и компенсации по тов'!A:A,'Расшифровка отчёта'!B359,'Начисления и компенсации по тов'!D:D,"Возврат выручки")</f>
        <v>0</v>
      </c>
      <c r="H359" s="63">
        <f>-(SUMIFS('Начисления и компенсации по тов'!N:N,'Начисления и компенсации по тов'!A:A,'Расшифровка отчёта'!B359,'Начисления и компенсации по тов'!C:C,"Услуги доставки"))</f>
        <v>0</v>
      </c>
      <c r="I359" s="63">
        <f t="shared" si="35"/>
        <v>0</v>
      </c>
      <c r="J359" s="63">
        <f>-(SUMIFS('Начисления и компенсации по тов'!N:N,'Начисления и компенсации по тов'!A:A,'Расшифровка отчёта'!B359,'Начисления и компенсации по тов'!C:C,"Вознаграждение Ozon"))</f>
        <v>0</v>
      </c>
      <c r="K359" s="63">
        <f t="shared" si="36"/>
        <v>0</v>
      </c>
      <c r="L359" s="63">
        <f>-(SUMIFS('Начисления и компенсации по тов'!N:N,'Начисления и компенсации по тов'!A:A,'Расшифровка отчёта'!B359,'Начисления и компенсации по тов'!C:C,"Продвижение и реклама"))</f>
        <v>0</v>
      </c>
      <c r="M359" s="91">
        <f>IFERROR(INDEX(Реклама!B:B,MATCH('Расшифровка отчёта'!B359,Реклама!A:A,0)),0)</f>
        <v>0</v>
      </c>
      <c r="N359" s="91">
        <f>-(SUMIFS('Начисления и компенсации по тов'!N:N,'Начисления и компенсации по тов'!A:A,'Расшифровка отчёта'!B359,'Начисления и компенсации по тов'!C:C,"Услуги агентов"))</f>
        <v>0</v>
      </c>
      <c r="O359" s="68">
        <f t="shared" si="37"/>
        <v>0</v>
      </c>
      <c r="P359" s="18">
        <f t="shared" si="38"/>
        <v>0</v>
      </c>
      <c r="Q359" s="99">
        <f>IFERROR(INDEX(Себестоимость!B:B,MATCH('Расшифровка отчёта'!B359,Себестоимость!A:A,0)),0)</f>
        <v>0</v>
      </c>
      <c r="R359" s="99">
        <f t="shared" si="39"/>
        <v>0</v>
      </c>
      <c r="S359" s="95">
        <f t="shared" si="40"/>
        <v>0</v>
      </c>
      <c r="T359" s="95">
        <f t="shared" si="41"/>
        <v>0</v>
      </c>
    </row>
    <row r="360" spans="2:20" ht="15.75" customHeight="1" x14ac:dyDescent="0.3">
      <c r="B360" s="30" t="s">
        <v>383</v>
      </c>
      <c r="C360" s="90"/>
      <c r="D360" s="10">
        <f>SUMIFS('Начисления и компенсации по тов'!H:H,'Начисления и компенсации по тов'!A:A,'Расшифровка отчёта'!B360,'Начисления и компенсации по тов'!D:D,"Выручка")</f>
        <v>0</v>
      </c>
      <c r="E360" s="63">
        <f>SUMIFS('Начисления и компенсации по тов'!N:N,'Начисления и компенсации по тов'!A:A,'Расшифровка отчёта'!B360,'Начисления и компенсации по тов'!C:C,"Продажи")</f>
        <v>0</v>
      </c>
      <c r="F360" s="63">
        <f>-(SUMIFS('Начисления и компенсации по тов'!N:N,'Начисления и компенсации по тов'!A:A,'Расшифровка отчёта'!B360,'Начисления и компенсации по тов'!C:C,"Возвраты"))</f>
        <v>0</v>
      </c>
      <c r="G360" s="10">
        <f>SUMIFS('Начисления и компенсации по тов'!H:H,'Начисления и компенсации по тов'!A:A,'Расшифровка отчёта'!B360,'Начисления и компенсации по тов'!D:D,"Возврат выручки")</f>
        <v>0</v>
      </c>
      <c r="H360" s="63">
        <f>-(SUMIFS('Начисления и компенсации по тов'!N:N,'Начисления и компенсации по тов'!A:A,'Расшифровка отчёта'!B360,'Начисления и компенсации по тов'!C:C,"Услуги доставки"))</f>
        <v>0</v>
      </c>
      <c r="I360" s="63">
        <f t="shared" si="35"/>
        <v>0</v>
      </c>
      <c r="J360" s="63">
        <f>-(SUMIFS('Начисления и компенсации по тов'!N:N,'Начисления и компенсации по тов'!A:A,'Расшифровка отчёта'!B360,'Начисления и компенсации по тов'!C:C,"Вознаграждение Ozon"))</f>
        <v>0</v>
      </c>
      <c r="K360" s="63">
        <f t="shared" si="36"/>
        <v>0</v>
      </c>
      <c r="L360" s="63">
        <f>-(SUMIFS('Начисления и компенсации по тов'!N:N,'Начисления и компенсации по тов'!A:A,'Расшифровка отчёта'!B360,'Начисления и компенсации по тов'!C:C,"Продвижение и реклама"))</f>
        <v>0</v>
      </c>
      <c r="M360" s="91">
        <f>IFERROR(INDEX(Реклама!B:B,MATCH('Расшифровка отчёта'!B360,Реклама!A:A,0)),0)</f>
        <v>0</v>
      </c>
      <c r="N360" s="91">
        <f>-(SUMIFS('Начисления и компенсации по тов'!N:N,'Начисления и компенсации по тов'!A:A,'Расшифровка отчёта'!B360,'Начисления и компенсации по тов'!C:C,"Услуги агентов"))</f>
        <v>0</v>
      </c>
      <c r="O360" s="68">
        <f t="shared" si="37"/>
        <v>0</v>
      </c>
      <c r="P360" s="18">
        <f t="shared" si="38"/>
        <v>0</v>
      </c>
      <c r="Q360" s="99">
        <f>IFERROR(INDEX(Себестоимость!B:B,MATCH('Расшифровка отчёта'!B360,Себестоимость!A:A,0)),0)</f>
        <v>0</v>
      </c>
      <c r="R360" s="99">
        <f t="shared" si="39"/>
        <v>0</v>
      </c>
      <c r="S360" s="95">
        <f t="shared" si="40"/>
        <v>0</v>
      </c>
      <c r="T360" s="95">
        <f t="shared" si="41"/>
        <v>0</v>
      </c>
    </row>
    <row r="361" spans="2:20" ht="15.75" customHeight="1" x14ac:dyDescent="0.3">
      <c r="B361" s="30" t="s">
        <v>384</v>
      </c>
      <c r="C361" s="90"/>
      <c r="D361" s="10">
        <f>SUMIFS('Начисления и компенсации по тов'!H:H,'Начисления и компенсации по тов'!A:A,'Расшифровка отчёта'!B361,'Начисления и компенсации по тов'!D:D,"Выручка")</f>
        <v>0</v>
      </c>
      <c r="E361" s="63">
        <f>SUMIFS('Начисления и компенсации по тов'!N:N,'Начисления и компенсации по тов'!A:A,'Расшифровка отчёта'!B361,'Начисления и компенсации по тов'!C:C,"Продажи")</f>
        <v>0</v>
      </c>
      <c r="F361" s="63">
        <f>-(SUMIFS('Начисления и компенсации по тов'!N:N,'Начисления и компенсации по тов'!A:A,'Расшифровка отчёта'!B361,'Начисления и компенсации по тов'!C:C,"Возвраты"))</f>
        <v>0</v>
      </c>
      <c r="G361" s="10">
        <f>SUMIFS('Начисления и компенсации по тов'!H:H,'Начисления и компенсации по тов'!A:A,'Расшифровка отчёта'!B361,'Начисления и компенсации по тов'!D:D,"Возврат выручки")</f>
        <v>0</v>
      </c>
      <c r="H361" s="63">
        <f>-(SUMIFS('Начисления и компенсации по тов'!N:N,'Начисления и компенсации по тов'!A:A,'Расшифровка отчёта'!B361,'Начисления и компенсации по тов'!C:C,"Услуги доставки"))</f>
        <v>0</v>
      </c>
      <c r="I361" s="63">
        <f t="shared" si="35"/>
        <v>0</v>
      </c>
      <c r="J361" s="63">
        <f>-(SUMIFS('Начисления и компенсации по тов'!N:N,'Начисления и компенсации по тов'!A:A,'Расшифровка отчёта'!B361,'Начисления и компенсации по тов'!C:C,"Вознаграждение Ozon"))</f>
        <v>0</v>
      </c>
      <c r="K361" s="63">
        <f t="shared" si="36"/>
        <v>0</v>
      </c>
      <c r="L361" s="63">
        <f>-(SUMIFS('Начисления и компенсации по тов'!N:N,'Начисления и компенсации по тов'!A:A,'Расшифровка отчёта'!B361,'Начисления и компенсации по тов'!C:C,"Продвижение и реклама"))</f>
        <v>0</v>
      </c>
      <c r="M361" s="91">
        <f>IFERROR(INDEX(Реклама!B:B,MATCH('Расшифровка отчёта'!B361,Реклама!A:A,0)),0)</f>
        <v>0</v>
      </c>
      <c r="N361" s="91">
        <f>-(SUMIFS('Начисления и компенсации по тов'!N:N,'Начисления и компенсации по тов'!A:A,'Расшифровка отчёта'!B361,'Начисления и компенсации по тов'!C:C,"Услуги агентов"))</f>
        <v>0</v>
      </c>
      <c r="O361" s="68">
        <f t="shared" si="37"/>
        <v>0</v>
      </c>
      <c r="P361" s="18">
        <f t="shared" si="38"/>
        <v>0</v>
      </c>
      <c r="Q361" s="99">
        <f>IFERROR(INDEX(Себестоимость!B:B,MATCH('Расшифровка отчёта'!B361,Себестоимость!A:A,0)),0)</f>
        <v>0</v>
      </c>
      <c r="R361" s="99">
        <f t="shared" si="39"/>
        <v>0</v>
      </c>
      <c r="S361" s="95">
        <f t="shared" si="40"/>
        <v>0</v>
      </c>
      <c r="T361" s="95">
        <f t="shared" si="41"/>
        <v>0</v>
      </c>
    </row>
    <row r="362" spans="2:20" ht="15.75" customHeight="1" x14ac:dyDescent="0.3">
      <c r="B362" s="30" t="s">
        <v>385</v>
      </c>
      <c r="C362" s="90"/>
      <c r="D362" s="10">
        <f>SUMIFS('Начисления и компенсации по тов'!H:H,'Начисления и компенсации по тов'!A:A,'Расшифровка отчёта'!B362,'Начисления и компенсации по тов'!D:D,"Выручка")</f>
        <v>0</v>
      </c>
      <c r="E362" s="63">
        <f>SUMIFS('Начисления и компенсации по тов'!N:N,'Начисления и компенсации по тов'!A:A,'Расшифровка отчёта'!B362,'Начисления и компенсации по тов'!C:C,"Продажи")</f>
        <v>0</v>
      </c>
      <c r="F362" s="63">
        <f>-(SUMIFS('Начисления и компенсации по тов'!N:N,'Начисления и компенсации по тов'!A:A,'Расшифровка отчёта'!B362,'Начисления и компенсации по тов'!C:C,"Возвраты"))</f>
        <v>0</v>
      </c>
      <c r="G362" s="10">
        <f>SUMIFS('Начисления и компенсации по тов'!H:H,'Начисления и компенсации по тов'!A:A,'Расшифровка отчёта'!B362,'Начисления и компенсации по тов'!D:D,"Возврат выручки")</f>
        <v>0</v>
      </c>
      <c r="H362" s="63">
        <f>-(SUMIFS('Начисления и компенсации по тов'!N:N,'Начисления и компенсации по тов'!A:A,'Расшифровка отчёта'!B362,'Начисления и компенсации по тов'!C:C,"Услуги доставки"))</f>
        <v>0</v>
      </c>
      <c r="I362" s="63">
        <f t="shared" si="35"/>
        <v>0</v>
      </c>
      <c r="J362" s="63">
        <f>-(SUMIFS('Начисления и компенсации по тов'!N:N,'Начисления и компенсации по тов'!A:A,'Расшифровка отчёта'!B362,'Начисления и компенсации по тов'!C:C,"Вознаграждение Ozon"))</f>
        <v>0</v>
      </c>
      <c r="K362" s="63">
        <f t="shared" si="36"/>
        <v>0</v>
      </c>
      <c r="L362" s="63">
        <f>-(SUMIFS('Начисления и компенсации по тов'!N:N,'Начисления и компенсации по тов'!A:A,'Расшифровка отчёта'!B362,'Начисления и компенсации по тов'!C:C,"Продвижение и реклама"))</f>
        <v>0</v>
      </c>
      <c r="M362" s="91">
        <f>IFERROR(INDEX(Реклама!B:B,MATCH('Расшифровка отчёта'!B362,Реклама!A:A,0)),0)</f>
        <v>0</v>
      </c>
      <c r="N362" s="91">
        <f>-(SUMIFS('Начисления и компенсации по тов'!N:N,'Начисления и компенсации по тов'!A:A,'Расшифровка отчёта'!B362,'Начисления и компенсации по тов'!C:C,"Услуги агентов"))</f>
        <v>0</v>
      </c>
      <c r="O362" s="68">
        <f t="shared" si="37"/>
        <v>0</v>
      </c>
      <c r="P362" s="18">
        <f t="shared" si="38"/>
        <v>0</v>
      </c>
      <c r="Q362" s="99">
        <f>IFERROR(INDEX(Себестоимость!B:B,MATCH('Расшифровка отчёта'!B362,Себестоимость!A:A,0)),0)</f>
        <v>0</v>
      </c>
      <c r="R362" s="99">
        <f t="shared" si="39"/>
        <v>0</v>
      </c>
      <c r="S362" s="95">
        <f t="shared" si="40"/>
        <v>0</v>
      </c>
      <c r="T362" s="95">
        <f t="shared" si="41"/>
        <v>0</v>
      </c>
    </row>
    <row r="363" spans="2:20" ht="15.75" customHeight="1" x14ac:dyDescent="0.3">
      <c r="B363" s="30" t="s">
        <v>386</v>
      </c>
      <c r="C363" s="90"/>
      <c r="D363" s="10">
        <f>SUMIFS('Начисления и компенсации по тов'!H:H,'Начисления и компенсации по тов'!A:A,'Расшифровка отчёта'!B363,'Начисления и компенсации по тов'!D:D,"Выручка")</f>
        <v>0</v>
      </c>
      <c r="E363" s="63">
        <f>SUMIFS('Начисления и компенсации по тов'!N:N,'Начисления и компенсации по тов'!A:A,'Расшифровка отчёта'!B363,'Начисления и компенсации по тов'!C:C,"Продажи")</f>
        <v>0</v>
      </c>
      <c r="F363" s="63">
        <f>-(SUMIFS('Начисления и компенсации по тов'!N:N,'Начисления и компенсации по тов'!A:A,'Расшифровка отчёта'!B363,'Начисления и компенсации по тов'!C:C,"Возвраты"))</f>
        <v>0</v>
      </c>
      <c r="G363" s="10">
        <f>SUMIFS('Начисления и компенсации по тов'!H:H,'Начисления и компенсации по тов'!A:A,'Расшифровка отчёта'!B363,'Начисления и компенсации по тов'!D:D,"Возврат выручки")</f>
        <v>0</v>
      </c>
      <c r="H363" s="63">
        <f>-(SUMIFS('Начисления и компенсации по тов'!N:N,'Начисления и компенсации по тов'!A:A,'Расшифровка отчёта'!B363,'Начисления и компенсации по тов'!C:C,"Услуги доставки"))</f>
        <v>0</v>
      </c>
      <c r="I363" s="63">
        <f t="shared" si="35"/>
        <v>0</v>
      </c>
      <c r="J363" s="63">
        <f>-(SUMIFS('Начисления и компенсации по тов'!N:N,'Начисления и компенсации по тов'!A:A,'Расшифровка отчёта'!B363,'Начисления и компенсации по тов'!C:C,"Вознаграждение Ozon"))</f>
        <v>0</v>
      </c>
      <c r="K363" s="63">
        <f t="shared" si="36"/>
        <v>0</v>
      </c>
      <c r="L363" s="63">
        <f>-(SUMIFS('Начисления и компенсации по тов'!N:N,'Начисления и компенсации по тов'!A:A,'Расшифровка отчёта'!B363,'Начисления и компенсации по тов'!C:C,"Продвижение и реклама"))</f>
        <v>0</v>
      </c>
      <c r="M363" s="91">
        <f>IFERROR(INDEX(Реклама!B:B,MATCH('Расшифровка отчёта'!B363,Реклама!A:A,0)),0)</f>
        <v>0</v>
      </c>
      <c r="N363" s="91">
        <f>-(SUMIFS('Начисления и компенсации по тов'!N:N,'Начисления и компенсации по тов'!A:A,'Расшифровка отчёта'!B363,'Начисления и компенсации по тов'!C:C,"Услуги агентов"))</f>
        <v>0</v>
      </c>
      <c r="O363" s="68">
        <f t="shared" si="37"/>
        <v>0</v>
      </c>
      <c r="P363" s="18">
        <f t="shared" si="38"/>
        <v>0</v>
      </c>
      <c r="Q363" s="99">
        <f>IFERROR(INDEX(Себестоимость!B:B,MATCH('Расшифровка отчёта'!B363,Себестоимость!A:A,0)),0)</f>
        <v>0</v>
      </c>
      <c r="R363" s="99">
        <f t="shared" si="39"/>
        <v>0</v>
      </c>
      <c r="S363" s="95">
        <f t="shared" si="40"/>
        <v>0</v>
      </c>
      <c r="T363" s="95">
        <f t="shared" si="41"/>
        <v>0</v>
      </c>
    </row>
    <row r="364" spans="2:20" ht="15.75" customHeight="1" x14ac:dyDescent="0.3">
      <c r="B364" s="30" t="s">
        <v>387</v>
      </c>
      <c r="C364" s="90"/>
      <c r="D364" s="10">
        <f>SUMIFS('Начисления и компенсации по тов'!H:H,'Начисления и компенсации по тов'!A:A,'Расшифровка отчёта'!B364,'Начисления и компенсации по тов'!D:D,"Выручка")</f>
        <v>0</v>
      </c>
      <c r="E364" s="63">
        <f>SUMIFS('Начисления и компенсации по тов'!N:N,'Начисления и компенсации по тов'!A:A,'Расшифровка отчёта'!B364,'Начисления и компенсации по тов'!C:C,"Продажи")</f>
        <v>0</v>
      </c>
      <c r="F364" s="63">
        <f>-(SUMIFS('Начисления и компенсации по тов'!N:N,'Начисления и компенсации по тов'!A:A,'Расшифровка отчёта'!B364,'Начисления и компенсации по тов'!C:C,"Возвраты"))</f>
        <v>0</v>
      </c>
      <c r="G364" s="10">
        <f>SUMIFS('Начисления и компенсации по тов'!H:H,'Начисления и компенсации по тов'!A:A,'Расшифровка отчёта'!B364,'Начисления и компенсации по тов'!D:D,"Возврат выручки")</f>
        <v>0</v>
      </c>
      <c r="H364" s="63">
        <f>-(SUMIFS('Начисления и компенсации по тов'!N:N,'Начисления и компенсации по тов'!A:A,'Расшифровка отчёта'!B364,'Начисления и компенсации по тов'!C:C,"Услуги доставки"))</f>
        <v>0</v>
      </c>
      <c r="I364" s="63">
        <f t="shared" si="35"/>
        <v>0</v>
      </c>
      <c r="J364" s="63">
        <f>-(SUMIFS('Начисления и компенсации по тов'!N:N,'Начисления и компенсации по тов'!A:A,'Расшифровка отчёта'!B364,'Начисления и компенсации по тов'!C:C,"Вознаграждение Ozon"))</f>
        <v>0</v>
      </c>
      <c r="K364" s="63">
        <f t="shared" si="36"/>
        <v>0</v>
      </c>
      <c r="L364" s="63">
        <f>-(SUMIFS('Начисления и компенсации по тов'!N:N,'Начисления и компенсации по тов'!A:A,'Расшифровка отчёта'!B364,'Начисления и компенсации по тов'!C:C,"Продвижение и реклама"))</f>
        <v>0</v>
      </c>
      <c r="M364" s="91">
        <f>IFERROR(INDEX(Реклама!B:B,MATCH('Расшифровка отчёта'!B364,Реклама!A:A,0)),0)</f>
        <v>0</v>
      </c>
      <c r="N364" s="91">
        <f>-(SUMIFS('Начисления и компенсации по тов'!N:N,'Начисления и компенсации по тов'!A:A,'Расшифровка отчёта'!B364,'Начисления и компенсации по тов'!C:C,"Услуги агентов"))</f>
        <v>0</v>
      </c>
      <c r="O364" s="68">
        <f t="shared" si="37"/>
        <v>0</v>
      </c>
      <c r="P364" s="18">
        <f t="shared" si="38"/>
        <v>0</v>
      </c>
      <c r="Q364" s="99">
        <f>IFERROR(INDEX(Себестоимость!B:B,MATCH('Расшифровка отчёта'!B364,Себестоимость!A:A,0)),0)</f>
        <v>0</v>
      </c>
      <c r="R364" s="99">
        <f t="shared" si="39"/>
        <v>0</v>
      </c>
      <c r="S364" s="95">
        <f t="shared" si="40"/>
        <v>0</v>
      </c>
      <c r="T364" s="95">
        <f t="shared" si="41"/>
        <v>0</v>
      </c>
    </row>
    <row r="365" spans="2:20" ht="15.75" customHeight="1" x14ac:dyDescent="0.3">
      <c r="B365" s="30" t="s">
        <v>388</v>
      </c>
      <c r="C365" s="90"/>
      <c r="D365" s="10">
        <f>SUMIFS('Начисления и компенсации по тов'!H:H,'Начисления и компенсации по тов'!A:A,'Расшифровка отчёта'!B365,'Начисления и компенсации по тов'!D:D,"Выручка")</f>
        <v>0</v>
      </c>
      <c r="E365" s="63">
        <f>SUMIFS('Начисления и компенсации по тов'!N:N,'Начисления и компенсации по тов'!A:A,'Расшифровка отчёта'!B365,'Начисления и компенсации по тов'!C:C,"Продажи")</f>
        <v>0</v>
      </c>
      <c r="F365" s="63">
        <f>-(SUMIFS('Начисления и компенсации по тов'!N:N,'Начисления и компенсации по тов'!A:A,'Расшифровка отчёта'!B365,'Начисления и компенсации по тов'!C:C,"Возвраты"))</f>
        <v>0</v>
      </c>
      <c r="G365" s="10">
        <f>SUMIFS('Начисления и компенсации по тов'!H:H,'Начисления и компенсации по тов'!A:A,'Расшифровка отчёта'!B365,'Начисления и компенсации по тов'!D:D,"Возврат выручки")</f>
        <v>0</v>
      </c>
      <c r="H365" s="63">
        <f>-(SUMIFS('Начисления и компенсации по тов'!N:N,'Начисления и компенсации по тов'!A:A,'Расшифровка отчёта'!B365,'Начисления и компенсации по тов'!C:C,"Услуги доставки"))</f>
        <v>0</v>
      </c>
      <c r="I365" s="63">
        <f t="shared" si="35"/>
        <v>0</v>
      </c>
      <c r="J365" s="63">
        <f>-(SUMIFS('Начисления и компенсации по тов'!N:N,'Начисления и компенсации по тов'!A:A,'Расшифровка отчёта'!B365,'Начисления и компенсации по тов'!C:C,"Вознаграждение Ozon"))</f>
        <v>0</v>
      </c>
      <c r="K365" s="63">
        <f t="shared" si="36"/>
        <v>0</v>
      </c>
      <c r="L365" s="63">
        <f>-(SUMIFS('Начисления и компенсации по тов'!N:N,'Начисления и компенсации по тов'!A:A,'Расшифровка отчёта'!B365,'Начисления и компенсации по тов'!C:C,"Продвижение и реклама"))</f>
        <v>0</v>
      </c>
      <c r="M365" s="91">
        <f>IFERROR(INDEX(Реклама!B:B,MATCH('Расшифровка отчёта'!B365,Реклама!A:A,0)),0)</f>
        <v>0</v>
      </c>
      <c r="N365" s="91">
        <f>-(SUMIFS('Начисления и компенсации по тов'!N:N,'Начисления и компенсации по тов'!A:A,'Расшифровка отчёта'!B365,'Начисления и компенсации по тов'!C:C,"Услуги агентов"))</f>
        <v>0</v>
      </c>
      <c r="O365" s="68">
        <f t="shared" si="37"/>
        <v>0</v>
      </c>
      <c r="P365" s="18">
        <f t="shared" si="38"/>
        <v>0</v>
      </c>
      <c r="Q365" s="99">
        <f>IFERROR(INDEX(Себестоимость!B:B,MATCH('Расшифровка отчёта'!B365,Себестоимость!A:A,0)),0)</f>
        <v>0</v>
      </c>
      <c r="R365" s="99">
        <f t="shared" si="39"/>
        <v>0</v>
      </c>
      <c r="S365" s="95">
        <f t="shared" si="40"/>
        <v>0</v>
      </c>
      <c r="T365" s="95">
        <f t="shared" si="41"/>
        <v>0</v>
      </c>
    </row>
    <row r="366" spans="2:20" ht="15.75" customHeight="1" x14ac:dyDescent="0.3">
      <c r="B366" s="30" t="s">
        <v>389</v>
      </c>
      <c r="C366" s="90"/>
      <c r="D366" s="10">
        <f>SUMIFS('Начисления и компенсации по тов'!H:H,'Начисления и компенсации по тов'!A:A,'Расшифровка отчёта'!B366,'Начисления и компенсации по тов'!D:D,"Выручка")</f>
        <v>0</v>
      </c>
      <c r="E366" s="63">
        <f>SUMIFS('Начисления и компенсации по тов'!N:N,'Начисления и компенсации по тов'!A:A,'Расшифровка отчёта'!B366,'Начисления и компенсации по тов'!C:C,"Продажи")</f>
        <v>0</v>
      </c>
      <c r="F366" s="63">
        <f>-(SUMIFS('Начисления и компенсации по тов'!N:N,'Начисления и компенсации по тов'!A:A,'Расшифровка отчёта'!B366,'Начисления и компенсации по тов'!C:C,"Возвраты"))</f>
        <v>0</v>
      </c>
      <c r="G366" s="10">
        <f>SUMIFS('Начисления и компенсации по тов'!H:H,'Начисления и компенсации по тов'!A:A,'Расшифровка отчёта'!B366,'Начисления и компенсации по тов'!D:D,"Возврат выручки")</f>
        <v>0</v>
      </c>
      <c r="H366" s="63">
        <f>-(SUMIFS('Начисления и компенсации по тов'!N:N,'Начисления и компенсации по тов'!A:A,'Расшифровка отчёта'!B366,'Начисления и компенсации по тов'!C:C,"Услуги доставки"))</f>
        <v>0</v>
      </c>
      <c r="I366" s="63">
        <f t="shared" si="35"/>
        <v>0</v>
      </c>
      <c r="J366" s="63">
        <f>-(SUMIFS('Начисления и компенсации по тов'!N:N,'Начисления и компенсации по тов'!A:A,'Расшифровка отчёта'!B366,'Начисления и компенсации по тов'!C:C,"Вознаграждение Ozon"))</f>
        <v>0</v>
      </c>
      <c r="K366" s="63">
        <f t="shared" si="36"/>
        <v>0</v>
      </c>
      <c r="L366" s="63">
        <f>-(SUMIFS('Начисления и компенсации по тов'!N:N,'Начисления и компенсации по тов'!A:A,'Расшифровка отчёта'!B366,'Начисления и компенсации по тов'!C:C,"Продвижение и реклама"))</f>
        <v>0</v>
      </c>
      <c r="M366" s="91">
        <f>IFERROR(INDEX(Реклама!B:B,MATCH('Расшифровка отчёта'!B366,Реклама!A:A,0)),0)</f>
        <v>0</v>
      </c>
      <c r="N366" s="91">
        <f>-(SUMIFS('Начисления и компенсации по тов'!N:N,'Начисления и компенсации по тов'!A:A,'Расшифровка отчёта'!B366,'Начисления и компенсации по тов'!C:C,"Услуги агентов"))</f>
        <v>0</v>
      </c>
      <c r="O366" s="68">
        <f t="shared" si="37"/>
        <v>0</v>
      </c>
      <c r="P366" s="18">
        <f t="shared" si="38"/>
        <v>0</v>
      </c>
      <c r="Q366" s="99">
        <f>IFERROR(INDEX(Себестоимость!B:B,MATCH('Расшифровка отчёта'!B366,Себестоимость!A:A,0)),0)</f>
        <v>0</v>
      </c>
      <c r="R366" s="99">
        <f t="shared" si="39"/>
        <v>0</v>
      </c>
      <c r="S366" s="95">
        <f t="shared" si="40"/>
        <v>0</v>
      </c>
      <c r="T366" s="95">
        <f t="shared" si="41"/>
        <v>0</v>
      </c>
    </row>
    <row r="367" spans="2:20" ht="15.75" customHeight="1" x14ac:dyDescent="0.3">
      <c r="B367" s="30" t="s">
        <v>390</v>
      </c>
      <c r="C367" s="90"/>
      <c r="D367" s="10">
        <f>SUMIFS('Начисления и компенсации по тов'!H:H,'Начисления и компенсации по тов'!A:A,'Расшифровка отчёта'!B367,'Начисления и компенсации по тов'!D:D,"Выручка")</f>
        <v>0</v>
      </c>
      <c r="E367" s="63">
        <f>SUMIFS('Начисления и компенсации по тов'!N:N,'Начисления и компенсации по тов'!A:A,'Расшифровка отчёта'!B367,'Начисления и компенсации по тов'!C:C,"Продажи")</f>
        <v>0</v>
      </c>
      <c r="F367" s="63">
        <f>-(SUMIFS('Начисления и компенсации по тов'!N:N,'Начисления и компенсации по тов'!A:A,'Расшифровка отчёта'!B367,'Начисления и компенсации по тов'!C:C,"Возвраты"))</f>
        <v>0</v>
      </c>
      <c r="G367" s="10">
        <f>SUMIFS('Начисления и компенсации по тов'!H:H,'Начисления и компенсации по тов'!A:A,'Расшифровка отчёта'!B367,'Начисления и компенсации по тов'!D:D,"Возврат выручки")</f>
        <v>0</v>
      </c>
      <c r="H367" s="63">
        <f>-(SUMIFS('Начисления и компенсации по тов'!N:N,'Начисления и компенсации по тов'!A:A,'Расшифровка отчёта'!B367,'Начисления и компенсации по тов'!C:C,"Услуги доставки"))</f>
        <v>0</v>
      </c>
      <c r="I367" s="63">
        <f t="shared" si="35"/>
        <v>0</v>
      </c>
      <c r="J367" s="63">
        <f>-(SUMIFS('Начисления и компенсации по тов'!N:N,'Начисления и компенсации по тов'!A:A,'Расшифровка отчёта'!B367,'Начисления и компенсации по тов'!C:C,"Вознаграждение Ozon"))</f>
        <v>0</v>
      </c>
      <c r="K367" s="63">
        <f t="shared" si="36"/>
        <v>0</v>
      </c>
      <c r="L367" s="63">
        <f>-(SUMIFS('Начисления и компенсации по тов'!N:N,'Начисления и компенсации по тов'!A:A,'Расшифровка отчёта'!B367,'Начисления и компенсации по тов'!C:C,"Продвижение и реклама"))</f>
        <v>0</v>
      </c>
      <c r="M367" s="91">
        <f>IFERROR(INDEX(Реклама!B:B,MATCH('Расшифровка отчёта'!B367,Реклама!A:A,0)),0)</f>
        <v>0</v>
      </c>
      <c r="N367" s="91">
        <f>-(SUMIFS('Начисления и компенсации по тов'!N:N,'Начисления и компенсации по тов'!A:A,'Расшифровка отчёта'!B367,'Начисления и компенсации по тов'!C:C,"Услуги агентов"))</f>
        <v>0</v>
      </c>
      <c r="O367" s="68">
        <f t="shared" si="37"/>
        <v>0</v>
      </c>
      <c r="P367" s="18">
        <f t="shared" si="38"/>
        <v>0</v>
      </c>
      <c r="Q367" s="99">
        <f>IFERROR(INDEX(Себестоимость!B:B,MATCH('Расшифровка отчёта'!B367,Себестоимость!A:A,0)),0)</f>
        <v>0</v>
      </c>
      <c r="R367" s="99">
        <f t="shared" si="39"/>
        <v>0</v>
      </c>
      <c r="S367" s="95">
        <f t="shared" si="40"/>
        <v>0</v>
      </c>
      <c r="T367" s="95">
        <f t="shared" si="41"/>
        <v>0</v>
      </c>
    </row>
    <row r="368" spans="2:20" ht="15.75" customHeight="1" x14ac:dyDescent="0.3">
      <c r="B368" s="30" t="s">
        <v>391</v>
      </c>
      <c r="C368" s="90"/>
      <c r="D368" s="10">
        <f>SUMIFS('Начисления и компенсации по тов'!H:H,'Начисления и компенсации по тов'!A:A,'Расшифровка отчёта'!B368,'Начисления и компенсации по тов'!D:D,"Выручка")</f>
        <v>0</v>
      </c>
      <c r="E368" s="63">
        <f>SUMIFS('Начисления и компенсации по тов'!N:N,'Начисления и компенсации по тов'!A:A,'Расшифровка отчёта'!B368,'Начисления и компенсации по тов'!C:C,"Продажи")</f>
        <v>0</v>
      </c>
      <c r="F368" s="63">
        <f>-(SUMIFS('Начисления и компенсации по тов'!N:N,'Начисления и компенсации по тов'!A:A,'Расшифровка отчёта'!B368,'Начисления и компенсации по тов'!C:C,"Возвраты"))</f>
        <v>0</v>
      </c>
      <c r="G368" s="10">
        <f>SUMIFS('Начисления и компенсации по тов'!H:H,'Начисления и компенсации по тов'!A:A,'Расшифровка отчёта'!B368,'Начисления и компенсации по тов'!D:D,"Возврат выручки")</f>
        <v>0</v>
      </c>
      <c r="H368" s="63">
        <f>-(SUMIFS('Начисления и компенсации по тов'!N:N,'Начисления и компенсации по тов'!A:A,'Расшифровка отчёта'!B368,'Начисления и компенсации по тов'!C:C,"Услуги доставки"))</f>
        <v>0</v>
      </c>
      <c r="I368" s="63">
        <f t="shared" si="35"/>
        <v>0</v>
      </c>
      <c r="J368" s="63">
        <f>-(SUMIFS('Начисления и компенсации по тов'!N:N,'Начисления и компенсации по тов'!A:A,'Расшифровка отчёта'!B368,'Начисления и компенсации по тов'!C:C,"Вознаграждение Ozon"))</f>
        <v>0</v>
      </c>
      <c r="K368" s="63">
        <f t="shared" si="36"/>
        <v>0</v>
      </c>
      <c r="L368" s="63">
        <f>-(SUMIFS('Начисления и компенсации по тов'!N:N,'Начисления и компенсации по тов'!A:A,'Расшифровка отчёта'!B368,'Начисления и компенсации по тов'!C:C,"Продвижение и реклама"))</f>
        <v>0</v>
      </c>
      <c r="M368" s="91">
        <f>IFERROR(INDEX(Реклама!B:B,MATCH('Расшифровка отчёта'!B368,Реклама!A:A,0)),0)</f>
        <v>0</v>
      </c>
      <c r="N368" s="91">
        <f>-(SUMIFS('Начисления и компенсации по тов'!N:N,'Начисления и компенсации по тов'!A:A,'Расшифровка отчёта'!B368,'Начисления и компенсации по тов'!C:C,"Услуги агентов"))</f>
        <v>0</v>
      </c>
      <c r="O368" s="68">
        <f t="shared" si="37"/>
        <v>0</v>
      </c>
      <c r="P368" s="18">
        <f t="shared" si="38"/>
        <v>0</v>
      </c>
      <c r="Q368" s="99">
        <f>IFERROR(INDEX(Себестоимость!B:B,MATCH('Расшифровка отчёта'!B368,Себестоимость!A:A,0)),0)</f>
        <v>0</v>
      </c>
      <c r="R368" s="99">
        <f t="shared" si="39"/>
        <v>0</v>
      </c>
      <c r="S368" s="95">
        <f t="shared" si="40"/>
        <v>0</v>
      </c>
      <c r="T368" s="95">
        <f t="shared" si="41"/>
        <v>0</v>
      </c>
    </row>
    <row r="369" spans="2:20" ht="15.75" customHeight="1" x14ac:dyDescent="0.3">
      <c r="B369" s="30" t="s">
        <v>392</v>
      </c>
      <c r="C369" s="90"/>
      <c r="D369" s="10">
        <f>SUMIFS('Начисления и компенсации по тов'!H:H,'Начисления и компенсации по тов'!A:A,'Расшифровка отчёта'!B369,'Начисления и компенсации по тов'!D:D,"Выручка")</f>
        <v>0</v>
      </c>
      <c r="E369" s="63">
        <f>SUMIFS('Начисления и компенсации по тов'!N:N,'Начисления и компенсации по тов'!A:A,'Расшифровка отчёта'!B369,'Начисления и компенсации по тов'!C:C,"Продажи")</f>
        <v>0</v>
      </c>
      <c r="F369" s="63">
        <f>-(SUMIFS('Начисления и компенсации по тов'!N:N,'Начисления и компенсации по тов'!A:A,'Расшифровка отчёта'!B369,'Начисления и компенсации по тов'!C:C,"Возвраты"))</f>
        <v>0</v>
      </c>
      <c r="G369" s="10">
        <f>SUMIFS('Начисления и компенсации по тов'!H:H,'Начисления и компенсации по тов'!A:A,'Расшифровка отчёта'!B369,'Начисления и компенсации по тов'!D:D,"Возврат выручки")</f>
        <v>0</v>
      </c>
      <c r="H369" s="63">
        <f>-(SUMIFS('Начисления и компенсации по тов'!N:N,'Начисления и компенсации по тов'!A:A,'Расшифровка отчёта'!B369,'Начисления и компенсации по тов'!C:C,"Услуги доставки"))</f>
        <v>0</v>
      </c>
      <c r="I369" s="63">
        <f t="shared" si="35"/>
        <v>0</v>
      </c>
      <c r="J369" s="63">
        <f>-(SUMIFS('Начисления и компенсации по тов'!N:N,'Начисления и компенсации по тов'!A:A,'Расшифровка отчёта'!B369,'Начисления и компенсации по тов'!C:C,"Вознаграждение Ozon"))</f>
        <v>0</v>
      </c>
      <c r="K369" s="63">
        <f t="shared" si="36"/>
        <v>0</v>
      </c>
      <c r="L369" s="63">
        <f>-(SUMIFS('Начисления и компенсации по тов'!N:N,'Начисления и компенсации по тов'!A:A,'Расшифровка отчёта'!B369,'Начисления и компенсации по тов'!C:C,"Продвижение и реклама"))</f>
        <v>0</v>
      </c>
      <c r="M369" s="91">
        <f>IFERROR(INDEX(Реклама!B:B,MATCH('Расшифровка отчёта'!B369,Реклама!A:A,0)),0)</f>
        <v>0</v>
      </c>
      <c r="N369" s="91">
        <f>-(SUMIFS('Начисления и компенсации по тов'!N:N,'Начисления и компенсации по тов'!A:A,'Расшифровка отчёта'!B369,'Начисления и компенсации по тов'!C:C,"Услуги агентов"))</f>
        <v>0</v>
      </c>
      <c r="O369" s="68">
        <f t="shared" si="37"/>
        <v>0</v>
      </c>
      <c r="P369" s="18">
        <f t="shared" si="38"/>
        <v>0</v>
      </c>
      <c r="Q369" s="99">
        <f>IFERROR(INDEX(Себестоимость!B:B,MATCH('Расшифровка отчёта'!B369,Себестоимость!A:A,0)),0)</f>
        <v>0</v>
      </c>
      <c r="R369" s="99">
        <f t="shared" si="39"/>
        <v>0</v>
      </c>
      <c r="S369" s="95">
        <f t="shared" si="40"/>
        <v>0</v>
      </c>
      <c r="T369" s="95">
        <f t="shared" si="41"/>
        <v>0</v>
      </c>
    </row>
    <row r="370" spans="2:20" ht="15.75" customHeight="1" x14ac:dyDescent="0.3">
      <c r="B370" s="30" t="s">
        <v>393</v>
      </c>
      <c r="C370" s="90"/>
      <c r="D370" s="10">
        <f>SUMIFS('Начисления и компенсации по тов'!H:H,'Начисления и компенсации по тов'!A:A,'Расшифровка отчёта'!B370,'Начисления и компенсации по тов'!D:D,"Выручка")</f>
        <v>0</v>
      </c>
      <c r="E370" s="63">
        <f>SUMIFS('Начисления и компенсации по тов'!N:N,'Начисления и компенсации по тов'!A:A,'Расшифровка отчёта'!B370,'Начисления и компенсации по тов'!C:C,"Продажи")</f>
        <v>0</v>
      </c>
      <c r="F370" s="63">
        <f>-(SUMIFS('Начисления и компенсации по тов'!N:N,'Начисления и компенсации по тов'!A:A,'Расшифровка отчёта'!B370,'Начисления и компенсации по тов'!C:C,"Возвраты"))</f>
        <v>0</v>
      </c>
      <c r="G370" s="10">
        <f>SUMIFS('Начисления и компенсации по тов'!H:H,'Начисления и компенсации по тов'!A:A,'Расшифровка отчёта'!B370,'Начисления и компенсации по тов'!D:D,"Возврат выручки")</f>
        <v>0</v>
      </c>
      <c r="H370" s="63">
        <f>-(SUMIFS('Начисления и компенсации по тов'!N:N,'Начисления и компенсации по тов'!A:A,'Расшифровка отчёта'!B370,'Начисления и компенсации по тов'!C:C,"Услуги доставки"))</f>
        <v>0</v>
      </c>
      <c r="I370" s="63">
        <f t="shared" si="35"/>
        <v>0</v>
      </c>
      <c r="J370" s="63">
        <f>-(SUMIFS('Начисления и компенсации по тов'!N:N,'Начисления и компенсации по тов'!A:A,'Расшифровка отчёта'!B370,'Начисления и компенсации по тов'!C:C,"Вознаграждение Ozon"))</f>
        <v>0</v>
      </c>
      <c r="K370" s="63">
        <f t="shared" si="36"/>
        <v>0</v>
      </c>
      <c r="L370" s="63">
        <f>-(SUMIFS('Начисления и компенсации по тов'!N:N,'Начисления и компенсации по тов'!A:A,'Расшифровка отчёта'!B370,'Начисления и компенсации по тов'!C:C,"Продвижение и реклама"))</f>
        <v>0</v>
      </c>
      <c r="M370" s="91">
        <f>IFERROR(INDEX(Реклама!B:B,MATCH('Расшифровка отчёта'!B370,Реклама!A:A,0)),0)</f>
        <v>0</v>
      </c>
      <c r="N370" s="91">
        <f>-(SUMIFS('Начисления и компенсации по тов'!N:N,'Начисления и компенсации по тов'!A:A,'Расшифровка отчёта'!B370,'Начисления и компенсации по тов'!C:C,"Услуги агентов"))</f>
        <v>0</v>
      </c>
      <c r="O370" s="68">
        <f t="shared" si="37"/>
        <v>0</v>
      </c>
      <c r="P370" s="18">
        <f t="shared" si="38"/>
        <v>0</v>
      </c>
      <c r="Q370" s="99">
        <f>IFERROR(INDEX(Себестоимость!B:B,MATCH('Расшифровка отчёта'!B370,Себестоимость!A:A,0)),0)</f>
        <v>0</v>
      </c>
      <c r="R370" s="99">
        <f t="shared" si="39"/>
        <v>0</v>
      </c>
      <c r="S370" s="95">
        <f t="shared" si="40"/>
        <v>0</v>
      </c>
      <c r="T370" s="95">
        <f t="shared" si="41"/>
        <v>0</v>
      </c>
    </row>
    <row r="371" spans="2:20" ht="15.75" customHeight="1" x14ac:dyDescent="0.3">
      <c r="B371" s="30" t="s">
        <v>394</v>
      </c>
      <c r="C371" s="90"/>
      <c r="D371" s="10">
        <f>SUMIFS('Начисления и компенсации по тов'!H:H,'Начисления и компенсации по тов'!A:A,'Расшифровка отчёта'!B371,'Начисления и компенсации по тов'!D:D,"Выручка")</f>
        <v>0</v>
      </c>
      <c r="E371" s="63">
        <f>SUMIFS('Начисления и компенсации по тов'!N:N,'Начисления и компенсации по тов'!A:A,'Расшифровка отчёта'!B371,'Начисления и компенсации по тов'!C:C,"Продажи")</f>
        <v>0</v>
      </c>
      <c r="F371" s="63">
        <f>-(SUMIFS('Начисления и компенсации по тов'!N:N,'Начисления и компенсации по тов'!A:A,'Расшифровка отчёта'!B371,'Начисления и компенсации по тов'!C:C,"Возвраты"))</f>
        <v>0</v>
      </c>
      <c r="G371" s="10">
        <f>SUMIFS('Начисления и компенсации по тов'!H:H,'Начисления и компенсации по тов'!A:A,'Расшифровка отчёта'!B371,'Начисления и компенсации по тов'!D:D,"Возврат выручки")</f>
        <v>0</v>
      </c>
      <c r="H371" s="63">
        <f>-(SUMIFS('Начисления и компенсации по тов'!N:N,'Начисления и компенсации по тов'!A:A,'Расшифровка отчёта'!B371,'Начисления и компенсации по тов'!C:C,"Услуги доставки"))</f>
        <v>0</v>
      </c>
      <c r="I371" s="63">
        <f t="shared" si="35"/>
        <v>0</v>
      </c>
      <c r="J371" s="63">
        <f>-(SUMIFS('Начисления и компенсации по тов'!N:N,'Начисления и компенсации по тов'!A:A,'Расшифровка отчёта'!B371,'Начисления и компенсации по тов'!C:C,"Вознаграждение Ozon"))</f>
        <v>0</v>
      </c>
      <c r="K371" s="63">
        <f t="shared" si="36"/>
        <v>0</v>
      </c>
      <c r="L371" s="63">
        <f>-(SUMIFS('Начисления и компенсации по тов'!N:N,'Начисления и компенсации по тов'!A:A,'Расшифровка отчёта'!B371,'Начисления и компенсации по тов'!C:C,"Продвижение и реклама"))</f>
        <v>0</v>
      </c>
      <c r="M371" s="91">
        <f>IFERROR(INDEX(Реклама!B:B,MATCH('Расшифровка отчёта'!B371,Реклама!A:A,0)),0)</f>
        <v>0</v>
      </c>
      <c r="N371" s="91">
        <f>-(SUMIFS('Начисления и компенсации по тов'!N:N,'Начисления и компенсации по тов'!A:A,'Расшифровка отчёта'!B371,'Начисления и компенсации по тов'!C:C,"Услуги агентов"))</f>
        <v>0</v>
      </c>
      <c r="O371" s="68">
        <f t="shared" si="37"/>
        <v>0</v>
      </c>
      <c r="P371" s="18">
        <f t="shared" si="38"/>
        <v>0</v>
      </c>
      <c r="Q371" s="99">
        <f>IFERROR(INDEX(Себестоимость!B:B,MATCH('Расшифровка отчёта'!B371,Себестоимость!A:A,0)),0)</f>
        <v>0</v>
      </c>
      <c r="R371" s="99">
        <f t="shared" si="39"/>
        <v>0</v>
      </c>
      <c r="S371" s="95">
        <f t="shared" si="40"/>
        <v>0</v>
      </c>
      <c r="T371" s="95">
        <f t="shared" si="41"/>
        <v>0</v>
      </c>
    </row>
    <row r="372" spans="2:20" ht="15.75" customHeight="1" x14ac:dyDescent="0.3">
      <c r="B372" s="30" t="s">
        <v>395</v>
      </c>
      <c r="C372" s="90"/>
      <c r="D372" s="10">
        <f>SUMIFS('Начисления и компенсации по тов'!H:H,'Начисления и компенсации по тов'!A:A,'Расшифровка отчёта'!B372,'Начисления и компенсации по тов'!D:D,"Выручка")</f>
        <v>0</v>
      </c>
      <c r="E372" s="63">
        <f>SUMIFS('Начисления и компенсации по тов'!N:N,'Начисления и компенсации по тов'!A:A,'Расшифровка отчёта'!B372,'Начисления и компенсации по тов'!C:C,"Продажи")</f>
        <v>0</v>
      </c>
      <c r="F372" s="63">
        <f>-(SUMIFS('Начисления и компенсации по тов'!N:N,'Начисления и компенсации по тов'!A:A,'Расшифровка отчёта'!B372,'Начисления и компенсации по тов'!C:C,"Возвраты"))</f>
        <v>0</v>
      </c>
      <c r="G372" s="10">
        <f>SUMIFS('Начисления и компенсации по тов'!H:H,'Начисления и компенсации по тов'!A:A,'Расшифровка отчёта'!B372,'Начисления и компенсации по тов'!D:D,"Возврат выручки")</f>
        <v>0</v>
      </c>
      <c r="H372" s="63">
        <f>-(SUMIFS('Начисления и компенсации по тов'!N:N,'Начисления и компенсации по тов'!A:A,'Расшифровка отчёта'!B372,'Начисления и компенсации по тов'!C:C,"Услуги доставки"))</f>
        <v>0</v>
      </c>
      <c r="I372" s="63">
        <f t="shared" si="35"/>
        <v>0</v>
      </c>
      <c r="J372" s="63">
        <f>-(SUMIFS('Начисления и компенсации по тов'!N:N,'Начисления и компенсации по тов'!A:A,'Расшифровка отчёта'!B372,'Начисления и компенсации по тов'!C:C,"Вознаграждение Ozon"))</f>
        <v>0</v>
      </c>
      <c r="K372" s="63">
        <f t="shared" si="36"/>
        <v>0</v>
      </c>
      <c r="L372" s="63">
        <f>-(SUMIFS('Начисления и компенсации по тов'!N:N,'Начисления и компенсации по тов'!A:A,'Расшифровка отчёта'!B372,'Начисления и компенсации по тов'!C:C,"Продвижение и реклама"))</f>
        <v>0</v>
      </c>
      <c r="M372" s="91">
        <f>IFERROR(INDEX(Реклама!B:B,MATCH('Расшифровка отчёта'!B372,Реклама!A:A,0)),0)</f>
        <v>0</v>
      </c>
      <c r="N372" s="91">
        <f>-(SUMIFS('Начисления и компенсации по тов'!N:N,'Начисления и компенсации по тов'!A:A,'Расшифровка отчёта'!B372,'Начисления и компенсации по тов'!C:C,"Услуги агентов"))</f>
        <v>0</v>
      </c>
      <c r="O372" s="68">
        <f t="shared" si="37"/>
        <v>0</v>
      </c>
      <c r="P372" s="18">
        <f t="shared" si="38"/>
        <v>0</v>
      </c>
      <c r="Q372" s="99">
        <f>IFERROR(INDEX(Себестоимость!B:B,MATCH('Расшифровка отчёта'!B372,Себестоимость!A:A,0)),0)</f>
        <v>0</v>
      </c>
      <c r="R372" s="99">
        <f t="shared" si="39"/>
        <v>0</v>
      </c>
      <c r="S372" s="95">
        <f t="shared" si="40"/>
        <v>0</v>
      </c>
      <c r="T372" s="95">
        <f t="shared" si="41"/>
        <v>0</v>
      </c>
    </row>
    <row r="373" spans="2:20" ht="15.75" customHeight="1" x14ac:dyDescent="0.3">
      <c r="B373" s="30" t="s">
        <v>396</v>
      </c>
      <c r="C373" s="90"/>
      <c r="D373" s="10">
        <f>SUMIFS('Начисления и компенсации по тов'!H:H,'Начисления и компенсации по тов'!A:A,'Расшифровка отчёта'!B373,'Начисления и компенсации по тов'!D:D,"Выручка")</f>
        <v>0</v>
      </c>
      <c r="E373" s="63">
        <f>SUMIFS('Начисления и компенсации по тов'!N:N,'Начисления и компенсации по тов'!A:A,'Расшифровка отчёта'!B373,'Начисления и компенсации по тов'!C:C,"Продажи")</f>
        <v>0</v>
      </c>
      <c r="F373" s="63">
        <f>-(SUMIFS('Начисления и компенсации по тов'!N:N,'Начисления и компенсации по тов'!A:A,'Расшифровка отчёта'!B373,'Начисления и компенсации по тов'!C:C,"Возвраты"))</f>
        <v>0</v>
      </c>
      <c r="G373" s="10">
        <f>SUMIFS('Начисления и компенсации по тов'!H:H,'Начисления и компенсации по тов'!A:A,'Расшифровка отчёта'!B373,'Начисления и компенсации по тов'!D:D,"Возврат выручки")</f>
        <v>0</v>
      </c>
      <c r="H373" s="63">
        <f>-(SUMIFS('Начисления и компенсации по тов'!N:N,'Начисления и компенсации по тов'!A:A,'Расшифровка отчёта'!B373,'Начисления и компенсации по тов'!C:C,"Услуги доставки"))</f>
        <v>0</v>
      </c>
      <c r="I373" s="63">
        <f t="shared" si="35"/>
        <v>0</v>
      </c>
      <c r="J373" s="63">
        <f>-(SUMIFS('Начисления и компенсации по тов'!N:N,'Начисления и компенсации по тов'!A:A,'Расшифровка отчёта'!B373,'Начисления и компенсации по тов'!C:C,"Вознаграждение Ozon"))</f>
        <v>0</v>
      </c>
      <c r="K373" s="63">
        <f t="shared" si="36"/>
        <v>0</v>
      </c>
      <c r="L373" s="63">
        <f>-(SUMIFS('Начисления и компенсации по тов'!N:N,'Начисления и компенсации по тов'!A:A,'Расшифровка отчёта'!B373,'Начисления и компенсации по тов'!C:C,"Продвижение и реклама"))</f>
        <v>0</v>
      </c>
      <c r="M373" s="91">
        <f>IFERROR(INDEX(Реклама!B:B,MATCH('Расшифровка отчёта'!B373,Реклама!A:A,0)),0)</f>
        <v>0</v>
      </c>
      <c r="N373" s="91">
        <f>-(SUMIFS('Начисления и компенсации по тов'!N:N,'Начисления и компенсации по тов'!A:A,'Расшифровка отчёта'!B373,'Начисления и компенсации по тов'!C:C,"Услуги агентов"))</f>
        <v>0</v>
      </c>
      <c r="O373" s="68">
        <f t="shared" si="37"/>
        <v>0</v>
      </c>
      <c r="P373" s="18">
        <f t="shared" si="38"/>
        <v>0</v>
      </c>
      <c r="Q373" s="99">
        <f>IFERROR(INDEX(Себестоимость!B:B,MATCH('Расшифровка отчёта'!B373,Себестоимость!A:A,0)),0)</f>
        <v>0</v>
      </c>
      <c r="R373" s="99">
        <f t="shared" si="39"/>
        <v>0</v>
      </c>
      <c r="S373" s="95">
        <f t="shared" si="40"/>
        <v>0</v>
      </c>
      <c r="T373" s="95">
        <f t="shared" si="41"/>
        <v>0</v>
      </c>
    </row>
    <row r="374" spans="2:20" ht="15.75" customHeight="1" x14ac:dyDescent="0.3">
      <c r="B374" s="30" t="s">
        <v>397</v>
      </c>
      <c r="C374" s="90"/>
      <c r="D374" s="10">
        <f>SUMIFS('Начисления и компенсации по тов'!H:H,'Начисления и компенсации по тов'!A:A,'Расшифровка отчёта'!B374,'Начисления и компенсации по тов'!D:D,"Выручка")</f>
        <v>0</v>
      </c>
      <c r="E374" s="63">
        <f>SUMIFS('Начисления и компенсации по тов'!N:N,'Начисления и компенсации по тов'!A:A,'Расшифровка отчёта'!B374,'Начисления и компенсации по тов'!C:C,"Продажи")</f>
        <v>0</v>
      </c>
      <c r="F374" s="63">
        <f>-(SUMIFS('Начисления и компенсации по тов'!N:N,'Начисления и компенсации по тов'!A:A,'Расшифровка отчёта'!B374,'Начисления и компенсации по тов'!C:C,"Возвраты"))</f>
        <v>0</v>
      </c>
      <c r="G374" s="10">
        <f>SUMIFS('Начисления и компенсации по тов'!H:H,'Начисления и компенсации по тов'!A:A,'Расшифровка отчёта'!B374,'Начисления и компенсации по тов'!D:D,"Возврат выручки")</f>
        <v>0</v>
      </c>
      <c r="H374" s="63">
        <f>-(SUMIFS('Начисления и компенсации по тов'!N:N,'Начисления и компенсации по тов'!A:A,'Расшифровка отчёта'!B374,'Начисления и компенсации по тов'!C:C,"Услуги доставки"))</f>
        <v>0</v>
      </c>
      <c r="I374" s="63">
        <f t="shared" si="35"/>
        <v>0</v>
      </c>
      <c r="J374" s="63">
        <f>-(SUMIFS('Начисления и компенсации по тов'!N:N,'Начисления и компенсации по тов'!A:A,'Расшифровка отчёта'!B374,'Начисления и компенсации по тов'!C:C,"Вознаграждение Ozon"))</f>
        <v>0</v>
      </c>
      <c r="K374" s="63">
        <f t="shared" si="36"/>
        <v>0</v>
      </c>
      <c r="L374" s="63">
        <f>-(SUMIFS('Начисления и компенсации по тов'!N:N,'Начисления и компенсации по тов'!A:A,'Расшифровка отчёта'!B374,'Начисления и компенсации по тов'!C:C,"Продвижение и реклама"))</f>
        <v>0</v>
      </c>
      <c r="M374" s="91">
        <f>IFERROR(INDEX(Реклама!B:B,MATCH('Расшифровка отчёта'!B374,Реклама!A:A,0)),0)</f>
        <v>0</v>
      </c>
      <c r="N374" s="91">
        <f>-(SUMIFS('Начисления и компенсации по тов'!N:N,'Начисления и компенсации по тов'!A:A,'Расшифровка отчёта'!B374,'Начисления и компенсации по тов'!C:C,"Услуги агентов"))</f>
        <v>0</v>
      </c>
      <c r="O374" s="68">
        <f t="shared" si="37"/>
        <v>0</v>
      </c>
      <c r="P374" s="18">
        <f t="shared" si="38"/>
        <v>0</v>
      </c>
      <c r="Q374" s="99">
        <f>IFERROR(INDEX(Себестоимость!B:B,MATCH('Расшифровка отчёта'!B374,Себестоимость!A:A,0)),0)</f>
        <v>0</v>
      </c>
      <c r="R374" s="99">
        <f t="shared" si="39"/>
        <v>0</v>
      </c>
      <c r="S374" s="95">
        <f t="shared" si="40"/>
        <v>0</v>
      </c>
      <c r="T374" s="95">
        <f t="shared" si="41"/>
        <v>0</v>
      </c>
    </row>
    <row r="375" spans="2:20" ht="15.75" customHeight="1" x14ac:dyDescent="0.3">
      <c r="B375" s="46" t="s">
        <v>398</v>
      </c>
      <c r="C375" s="90"/>
      <c r="D375" s="10">
        <f>SUMIFS('Начисления и компенсации по тов'!H:H,'Начисления и компенсации по тов'!A:A,'Расшифровка отчёта'!B375,'Начисления и компенсации по тов'!D:D,"Выручка")</f>
        <v>0</v>
      </c>
      <c r="E375" s="63">
        <f>SUMIFS('Начисления и компенсации по тов'!N:N,'Начисления и компенсации по тов'!A:A,'Расшифровка отчёта'!B375,'Начисления и компенсации по тов'!C:C,"Продажи")</f>
        <v>0</v>
      </c>
      <c r="F375" s="63">
        <f>-(SUMIFS('Начисления и компенсации по тов'!N:N,'Начисления и компенсации по тов'!A:A,'Расшифровка отчёта'!B375,'Начисления и компенсации по тов'!C:C,"Возвраты"))</f>
        <v>0</v>
      </c>
      <c r="G375" s="10">
        <f>SUMIFS('Начисления и компенсации по тов'!H:H,'Начисления и компенсации по тов'!A:A,'Расшифровка отчёта'!B375,'Начисления и компенсации по тов'!D:D,"Возврат выручки")</f>
        <v>0</v>
      </c>
      <c r="H375" s="63">
        <f>-(SUMIFS('Начисления и компенсации по тов'!N:N,'Начисления и компенсации по тов'!A:A,'Расшифровка отчёта'!B375,'Начисления и компенсации по тов'!C:C,"Услуги доставки"))</f>
        <v>0</v>
      </c>
      <c r="I375" s="63">
        <f t="shared" si="35"/>
        <v>0</v>
      </c>
      <c r="J375" s="63">
        <f>-(SUMIFS('Начисления и компенсации по тов'!N:N,'Начисления и компенсации по тов'!A:A,'Расшифровка отчёта'!B375,'Начисления и компенсации по тов'!C:C,"Вознаграждение Ozon"))</f>
        <v>0</v>
      </c>
      <c r="K375" s="63">
        <f t="shared" si="36"/>
        <v>0</v>
      </c>
      <c r="L375" s="63">
        <f>-(SUMIFS('Начисления и компенсации по тов'!N:N,'Начисления и компенсации по тов'!A:A,'Расшифровка отчёта'!B375,'Начисления и компенсации по тов'!C:C,"Продвижение и реклама"))</f>
        <v>0</v>
      </c>
      <c r="M375" s="91">
        <f>IFERROR(INDEX(Реклама!B:B,MATCH('Расшифровка отчёта'!B375,Реклама!A:A,0)),0)</f>
        <v>0</v>
      </c>
      <c r="N375" s="91">
        <f>-(SUMIFS('Начисления и компенсации по тов'!N:N,'Начисления и компенсации по тов'!A:A,'Расшифровка отчёта'!B375,'Начисления и компенсации по тов'!C:C,"Услуги агентов"))</f>
        <v>0</v>
      </c>
      <c r="O375" s="68">
        <f t="shared" si="37"/>
        <v>0</v>
      </c>
      <c r="P375" s="18">
        <f t="shared" si="38"/>
        <v>0</v>
      </c>
      <c r="Q375" s="99">
        <f>IFERROR(INDEX(Себестоимость!B:B,MATCH('Расшифровка отчёта'!B375,Себестоимость!A:A,0)),0)</f>
        <v>0</v>
      </c>
      <c r="R375" s="99">
        <f t="shared" si="39"/>
        <v>0</v>
      </c>
      <c r="S375" s="95">
        <f t="shared" si="40"/>
        <v>0</v>
      </c>
      <c r="T375" s="95">
        <f t="shared" si="41"/>
        <v>0</v>
      </c>
    </row>
    <row r="376" spans="2:20" ht="15.75" customHeight="1" x14ac:dyDescent="0.3">
      <c r="B376" s="46" t="s">
        <v>399</v>
      </c>
      <c r="C376" s="90"/>
      <c r="D376" s="10">
        <f>SUMIFS('Начисления и компенсации по тов'!H:H,'Начисления и компенсации по тов'!A:A,'Расшифровка отчёта'!B376,'Начисления и компенсации по тов'!D:D,"Выручка")</f>
        <v>0</v>
      </c>
      <c r="E376" s="63">
        <f>SUMIFS('Начисления и компенсации по тов'!N:N,'Начисления и компенсации по тов'!A:A,'Расшифровка отчёта'!B376,'Начисления и компенсации по тов'!C:C,"Продажи")</f>
        <v>0</v>
      </c>
      <c r="F376" s="63">
        <f>-(SUMIFS('Начисления и компенсации по тов'!N:N,'Начисления и компенсации по тов'!A:A,'Расшифровка отчёта'!B376,'Начисления и компенсации по тов'!C:C,"Возвраты"))</f>
        <v>0</v>
      </c>
      <c r="G376" s="10">
        <f>SUMIFS('Начисления и компенсации по тов'!H:H,'Начисления и компенсации по тов'!A:A,'Расшифровка отчёта'!B376,'Начисления и компенсации по тов'!D:D,"Возврат выручки")</f>
        <v>0</v>
      </c>
      <c r="H376" s="63">
        <f>-(SUMIFS('Начисления и компенсации по тов'!N:N,'Начисления и компенсации по тов'!A:A,'Расшифровка отчёта'!B376,'Начисления и компенсации по тов'!C:C,"Услуги доставки"))</f>
        <v>0</v>
      </c>
      <c r="I376" s="63">
        <f t="shared" si="35"/>
        <v>0</v>
      </c>
      <c r="J376" s="63">
        <f>-(SUMIFS('Начисления и компенсации по тов'!N:N,'Начисления и компенсации по тов'!A:A,'Расшифровка отчёта'!B376,'Начисления и компенсации по тов'!C:C,"Вознаграждение Ozon"))</f>
        <v>0</v>
      </c>
      <c r="K376" s="63">
        <f t="shared" si="36"/>
        <v>0</v>
      </c>
      <c r="L376" s="63">
        <f>-(SUMIFS('Начисления и компенсации по тов'!N:N,'Начисления и компенсации по тов'!A:A,'Расшифровка отчёта'!B376,'Начисления и компенсации по тов'!C:C,"Продвижение и реклама"))</f>
        <v>0</v>
      </c>
      <c r="M376" s="91">
        <f>IFERROR(INDEX(Реклама!B:B,MATCH('Расшифровка отчёта'!B376,Реклама!A:A,0)),0)</f>
        <v>0</v>
      </c>
      <c r="N376" s="91">
        <f>-(SUMIFS('Начисления и компенсации по тов'!N:N,'Начисления и компенсации по тов'!A:A,'Расшифровка отчёта'!B376,'Начисления и компенсации по тов'!C:C,"Услуги агентов"))</f>
        <v>0</v>
      </c>
      <c r="O376" s="68">
        <f t="shared" si="37"/>
        <v>0</v>
      </c>
      <c r="P376" s="18">
        <f t="shared" si="38"/>
        <v>0</v>
      </c>
      <c r="Q376" s="99">
        <f>IFERROR(INDEX(Себестоимость!B:B,MATCH('Расшифровка отчёта'!B376,Себестоимость!A:A,0)),0)</f>
        <v>0</v>
      </c>
      <c r="R376" s="99">
        <f t="shared" si="39"/>
        <v>0</v>
      </c>
      <c r="S376" s="95">
        <f t="shared" si="40"/>
        <v>0</v>
      </c>
      <c r="T376" s="95">
        <f t="shared" si="41"/>
        <v>0</v>
      </c>
    </row>
    <row r="377" spans="2:20" ht="15.75" customHeight="1" x14ac:dyDescent="0.3">
      <c r="B377" s="46" t="s">
        <v>400</v>
      </c>
      <c r="C377" s="90"/>
      <c r="D377" s="10">
        <f>SUMIFS('Начисления и компенсации по тов'!H:H,'Начисления и компенсации по тов'!A:A,'Расшифровка отчёта'!B377,'Начисления и компенсации по тов'!D:D,"Выручка")</f>
        <v>0</v>
      </c>
      <c r="E377" s="63">
        <f>SUMIFS('Начисления и компенсации по тов'!N:N,'Начисления и компенсации по тов'!A:A,'Расшифровка отчёта'!B377,'Начисления и компенсации по тов'!C:C,"Продажи")</f>
        <v>0</v>
      </c>
      <c r="F377" s="63">
        <f>-(SUMIFS('Начисления и компенсации по тов'!N:N,'Начисления и компенсации по тов'!A:A,'Расшифровка отчёта'!B377,'Начисления и компенсации по тов'!C:C,"Возвраты"))</f>
        <v>0</v>
      </c>
      <c r="G377" s="10">
        <f>SUMIFS('Начисления и компенсации по тов'!H:H,'Начисления и компенсации по тов'!A:A,'Расшифровка отчёта'!B377,'Начисления и компенсации по тов'!D:D,"Возврат выручки")</f>
        <v>0</v>
      </c>
      <c r="H377" s="63">
        <f>-(SUMIFS('Начисления и компенсации по тов'!N:N,'Начисления и компенсации по тов'!A:A,'Расшифровка отчёта'!B377,'Начисления и компенсации по тов'!C:C,"Услуги доставки"))</f>
        <v>0</v>
      </c>
      <c r="I377" s="63">
        <f t="shared" si="35"/>
        <v>0</v>
      </c>
      <c r="J377" s="63">
        <f>-(SUMIFS('Начисления и компенсации по тов'!N:N,'Начисления и компенсации по тов'!A:A,'Расшифровка отчёта'!B377,'Начисления и компенсации по тов'!C:C,"Вознаграждение Ozon"))</f>
        <v>0</v>
      </c>
      <c r="K377" s="63">
        <f t="shared" si="36"/>
        <v>0</v>
      </c>
      <c r="L377" s="63">
        <f>-(SUMIFS('Начисления и компенсации по тов'!N:N,'Начисления и компенсации по тов'!A:A,'Расшифровка отчёта'!B377,'Начисления и компенсации по тов'!C:C,"Продвижение и реклама"))</f>
        <v>0</v>
      </c>
      <c r="M377" s="91">
        <f>IFERROR(INDEX(Реклама!B:B,MATCH('Расшифровка отчёта'!B377,Реклама!A:A,0)),0)</f>
        <v>0</v>
      </c>
      <c r="N377" s="91">
        <f>-(SUMIFS('Начисления и компенсации по тов'!N:N,'Начисления и компенсации по тов'!A:A,'Расшифровка отчёта'!B377,'Начисления и компенсации по тов'!C:C,"Услуги агентов"))</f>
        <v>0</v>
      </c>
      <c r="O377" s="68">
        <f t="shared" si="37"/>
        <v>0</v>
      </c>
      <c r="P377" s="18">
        <f t="shared" si="38"/>
        <v>0</v>
      </c>
      <c r="Q377" s="99">
        <f>IFERROR(INDEX(Себестоимость!B:B,MATCH('Расшифровка отчёта'!B377,Себестоимость!A:A,0)),0)</f>
        <v>0</v>
      </c>
      <c r="R377" s="99">
        <f t="shared" si="39"/>
        <v>0</v>
      </c>
      <c r="S377" s="95">
        <f t="shared" si="40"/>
        <v>0</v>
      </c>
      <c r="T377" s="95">
        <f t="shared" si="41"/>
        <v>0</v>
      </c>
    </row>
    <row r="378" spans="2:20" ht="15.75" customHeight="1" x14ac:dyDescent="0.3">
      <c r="B378" s="46" t="s">
        <v>401</v>
      </c>
      <c r="C378" s="90"/>
      <c r="D378" s="10">
        <f>SUMIFS('Начисления и компенсации по тов'!H:H,'Начисления и компенсации по тов'!A:A,'Расшифровка отчёта'!B378,'Начисления и компенсации по тов'!D:D,"Выручка")</f>
        <v>0</v>
      </c>
      <c r="E378" s="63">
        <f>SUMIFS('Начисления и компенсации по тов'!N:N,'Начисления и компенсации по тов'!A:A,'Расшифровка отчёта'!B378,'Начисления и компенсации по тов'!C:C,"Продажи")</f>
        <v>0</v>
      </c>
      <c r="F378" s="63">
        <f>-(SUMIFS('Начисления и компенсации по тов'!N:N,'Начисления и компенсации по тов'!A:A,'Расшифровка отчёта'!B378,'Начисления и компенсации по тов'!C:C,"Возвраты"))</f>
        <v>0</v>
      </c>
      <c r="G378" s="10">
        <f>SUMIFS('Начисления и компенсации по тов'!H:H,'Начисления и компенсации по тов'!A:A,'Расшифровка отчёта'!B378,'Начисления и компенсации по тов'!D:D,"Возврат выручки")</f>
        <v>0</v>
      </c>
      <c r="H378" s="63">
        <f>-(SUMIFS('Начисления и компенсации по тов'!N:N,'Начисления и компенсации по тов'!A:A,'Расшифровка отчёта'!B378,'Начисления и компенсации по тов'!C:C,"Услуги доставки"))</f>
        <v>0</v>
      </c>
      <c r="I378" s="63">
        <f t="shared" si="35"/>
        <v>0</v>
      </c>
      <c r="J378" s="63">
        <f>-(SUMIFS('Начисления и компенсации по тов'!N:N,'Начисления и компенсации по тов'!A:A,'Расшифровка отчёта'!B378,'Начисления и компенсации по тов'!C:C,"Вознаграждение Ozon"))</f>
        <v>0</v>
      </c>
      <c r="K378" s="63">
        <f t="shared" si="36"/>
        <v>0</v>
      </c>
      <c r="L378" s="63">
        <f>-(SUMIFS('Начисления и компенсации по тов'!N:N,'Начисления и компенсации по тов'!A:A,'Расшифровка отчёта'!B378,'Начисления и компенсации по тов'!C:C,"Продвижение и реклама"))</f>
        <v>0</v>
      </c>
      <c r="M378" s="91">
        <f>IFERROR(INDEX(Реклама!B:B,MATCH('Расшифровка отчёта'!B378,Реклама!A:A,0)),0)</f>
        <v>0</v>
      </c>
      <c r="N378" s="91">
        <f>-(SUMIFS('Начисления и компенсации по тов'!N:N,'Начисления и компенсации по тов'!A:A,'Расшифровка отчёта'!B378,'Начисления и компенсации по тов'!C:C,"Услуги агентов"))</f>
        <v>0</v>
      </c>
      <c r="O378" s="68">
        <f t="shared" si="37"/>
        <v>0</v>
      </c>
      <c r="P378" s="18">
        <f t="shared" si="38"/>
        <v>0</v>
      </c>
      <c r="Q378" s="99">
        <f>IFERROR(INDEX(Себестоимость!B:B,MATCH('Расшифровка отчёта'!B378,Себестоимость!A:A,0)),0)</f>
        <v>0</v>
      </c>
      <c r="R378" s="99">
        <f t="shared" si="39"/>
        <v>0</v>
      </c>
      <c r="S378" s="95">
        <f t="shared" si="40"/>
        <v>0</v>
      </c>
      <c r="T378" s="95">
        <f t="shared" si="41"/>
        <v>0</v>
      </c>
    </row>
    <row r="379" spans="2:20" ht="15.75" customHeight="1" x14ac:dyDescent="0.3">
      <c r="B379" s="46" t="s">
        <v>402</v>
      </c>
      <c r="C379" s="90"/>
      <c r="D379" s="10">
        <f>SUMIFS('Начисления и компенсации по тов'!H:H,'Начисления и компенсации по тов'!A:A,'Расшифровка отчёта'!B379,'Начисления и компенсации по тов'!D:D,"Выручка")</f>
        <v>0</v>
      </c>
      <c r="E379" s="63">
        <f>SUMIFS('Начисления и компенсации по тов'!N:N,'Начисления и компенсации по тов'!A:A,'Расшифровка отчёта'!B379,'Начисления и компенсации по тов'!C:C,"Продажи")</f>
        <v>0</v>
      </c>
      <c r="F379" s="63">
        <f>-(SUMIFS('Начисления и компенсации по тов'!N:N,'Начисления и компенсации по тов'!A:A,'Расшифровка отчёта'!B379,'Начисления и компенсации по тов'!C:C,"Возвраты"))</f>
        <v>0</v>
      </c>
      <c r="G379" s="10">
        <f>SUMIFS('Начисления и компенсации по тов'!H:H,'Начисления и компенсации по тов'!A:A,'Расшифровка отчёта'!B379,'Начисления и компенсации по тов'!D:D,"Возврат выручки")</f>
        <v>0</v>
      </c>
      <c r="H379" s="63">
        <f>-(SUMIFS('Начисления и компенсации по тов'!N:N,'Начисления и компенсации по тов'!A:A,'Расшифровка отчёта'!B379,'Начисления и компенсации по тов'!C:C,"Услуги доставки"))</f>
        <v>0</v>
      </c>
      <c r="I379" s="63">
        <f t="shared" si="35"/>
        <v>0</v>
      </c>
      <c r="J379" s="63">
        <f>-(SUMIFS('Начисления и компенсации по тов'!N:N,'Начисления и компенсации по тов'!A:A,'Расшифровка отчёта'!B379,'Начисления и компенсации по тов'!C:C,"Вознаграждение Ozon"))</f>
        <v>0</v>
      </c>
      <c r="K379" s="63">
        <f t="shared" si="36"/>
        <v>0</v>
      </c>
      <c r="L379" s="63">
        <f>-(SUMIFS('Начисления и компенсации по тов'!N:N,'Начисления и компенсации по тов'!A:A,'Расшифровка отчёта'!B379,'Начисления и компенсации по тов'!C:C,"Продвижение и реклама"))</f>
        <v>0</v>
      </c>
      <c r="M379" s="91">
        <f>IFERROR(INDEX(Реклама!B:B,MATCH('Расшифровка отчёта'!B379,Реклама!A:A,0)),0)</f>
        <v>0</v>
      </c>
      <c r="N379" s="91">
        <f>-(SUMIFS('Начисления и компенсации по тов'!N:N,'Начисления и компенсации по тов'!A:A,'Расшифровка отчёта'!B379,'Начисления и компенсации по тов'!C:C,"Услуги агентов"))</f>
        <v>0</v>
      </c>
      <c r="O379" s="68">
        <f t="shared" si="37"/>
        <v>0</v>
      </c>
      <c r="P379" s="18">
        <f t="shared" si="38"/>
        <v>0</v>
      </c>
      <c r="Q379" s="99">
        <f>IFERROR(INDEX(Себестоимость!B:B,MATCH('Расшифровка отчёта'!B379,Себестоимость!A:A,0)),0)</f>
        <v>0</v>
      </c>
      <c r="R379" s="99">
        <f t="shared" si="39"/>
        <v>0</v>
      </c>
      <c r="S379" s="95">
        <f t="shared" si="40"/>
        <v>0</v>
      </c>
      <c r="T379" s="95">
        <f t="shared" si="41"/>
        <v>0</v>
      </c>
    </row>
    <row r="380" spans="2:20" ht="15.75" customHeight="1" x14ac:dyDescent="0.3">
      <c r="B380" s="46" t="s">
        <v>403</v>
      </c>
      <c r="C380" s="90"/>
      <c r="D380" s="10">
        <f>SUMIFS('Начисления и компенсации по тов'!H:H,'Начисления и компенсации по тов'!A:A,'Расшифровка отчёта'!B380,'Начисления и компенсации по тов'!D:D,"Выручка")</f>
        <v>0</v>
      </c>
      <c r="E380" s="63">
        <f>SUMIFS('Начисления и компенсации по тов'!N:N,'Начисления и компенсации по тов'!A:A,'Расшифровка отчёта'!B380,'Начисления и компенсации по тов'!C:C,"Продажи")</f>
        <v>0</v>
      </c>
      <c r="F380" s="63">
        <f>-(SUMIFS('Начисления и компенсации по тов'!N:N,'Начисления и компенсации по тов'!A:A,'Расшифровка отчёта'!B380,'Начисления и компенсации по тов'!C:C,"Возвраты"))</f>
        <v>0</v>
      </c>
      <c r="G380" s="10">
        <f>SUMIFS('Начисления и компенсации по тов'!H:H,'Начисления и компенсации по тов'!A:A,'Расшифровка отчёта'!B380,'Начисления и компенсации по тов'!D:D,"Возврат выручки")</f>
        <v>0</v>
      </c>
      <c r="H380" s="63">
        <f>-(SUMIFS('Начисления и компенсации по тов'!N:N,'Начисления и компенсации по тов'!A:A,'Расшифровка отчёта'!B380,'Начисления и компенсации по тов'!C:C,"Услуги доставки"))</f>
        <v>0</v>
      </c>
      <c r="I380" s="63">
        <f t="shared" si="35"/>
        <v>0</v>
      </c>
      <c r="J380" s="63">
        <f>-(SUMIFS('Начисления и компенсации по тов'!N:N,'Начисления и компенсации по тов'!A:A,'Расшифровка отчёта'!B380,'Начисления и компенсации по тов'!C:C,"Вознаграждение Ozon"))</f>
        <v>0</v>
      </c>
      <c r="K380" s="63">
        <f t="shared" si="36"/>
        <v>0</v>
      </c>
      <c r="L380" s="63">
        <f>-(SUMIFS('Начисления и компенсации по тов'!N:N,'Начисления и компенсации по тов'!A:A,'Расшифровка отчёта'!B380,'Начисления и компенсации по тов'!C:C,"Продвижение и реклама"))</f>
        <v>0</v>
      </c>
      <c r="M380" s="91">
        <f>IFERROR(INDEX(Реклама!B:B,MATCH('Расшифровка отчёта'!B380,Реклама!A:A,0)),0)</f>
        <v>0</v>
      </c>
      <c r="N380" s="91">
        <f>-(SUMIFS('Начисления и компенсации по тов'!N:N,'Начисления и компенсации по тов'!A:A,'Расшифровка отчёта'!B380,'Начисления и компенсации по тов'!C:C,"Услуги агентов"))</f>
        <v>0</v>
      </c>
      <c r="O380" s="68">
        <f t="shared" si="37"/>
        <v>0</v>
      </c>
      <c r="P380" s="18">
        <f t="shared" si="38"/>
        <v>0</v>
      </c>
      <c r="Q380" s="99">
        <f>IFERROR(INDEX(Себестоимость!B:B,MATCH('Расшифровка отчёта'!B380,Себестоимость!A:A,0)),0)</f>
        <v>0</v>
      </c>
      <c r="R380" s="99">
        <f t="shared" si="39"/>
        <v>0</v>
      </c>
      <c r="S380" s="95">
        <f t="shared" si="40"/>
        <v>0</v>
      </c>
      <c r="T380" s="95">
        <f t="shared" si="41"/>
        <v>0</v>
      </c>
    </row>
    <row r="381" spans="2:20" ht="15.75" customHeight="1" x14ac:dyDescent="0.3">
      <c r="B381" s="105" t="s">
        <v>404</v>
      </c>
      <c r="C381" s="90"/>
      <c r="D381" s="10">
        <f>SUMIFS('Начисления и компенсации по тов'!H:H,'Начисления и компенсации по тов'!A:A,'Расшифровка отчёта'!B381,'Начисления и компенсации по тов'!D:D,"Выручка")</f>
        <v>0</v>
      </c>
      <c r="E381" s="63">
        <f>SUMIFS('Начисления и компенсации по тов'!N:N,'Начисления и компенсации по тов'!A:A,'Расшифровка отчёта'!B381,'Начисления и компенсации по тов'!C:C,"Продажи")</f>
        <v>0</v>
      </c>
      <c r="F381" s="63">
        <f>-(SUMIFS('Начисления и компенсации по тов'!N:N,'Начисления и компенсации по тов'!A:A,'Расшифровка отчёта'!B381,'Начисления и компенсации по тов'!C:C,"Возвраты"))</f>
        <v>0</v>
      </c>
      <c r="G381" s="10">
        <f>SUMIFS('Начисления и компенсации по тов'!H:H,'Начисления и компенсации по тов'!A:A,'Расшифровка отчёта'!B381,'Начисления и компенсации по тов'!D:D,"Возврат выручки")</f>
        <v>0</v>
      </c>
      <c r="H381" s="63">
        <f>-(SUMIFS('Начисления и компенсации по тов'!N:N,'Начисления и компенсации по тов'!A:A,'Расшифровка отчёта'!B381,'Начисления и компенсации по тов'!C:C,"Услуги доставки"))</f>
        <v>0</v>
      </c>
      <c r="I381" s="63">
        <f t="shared" si="35"/>
        <v>0</v>
      </c>
      <c r="J381" s="63">
        <f>-(SUMIFS('Начисления и компенсации по тов'!N:N,'Начисления и компенсации по тов'!A:A,'Расшифровка отчёта'!B381,'Начисления и компенсации по тов'!C:C,"Вознаграждение Ozon"))</f>
        <v>0</v>
      </c>
      <c r="K381" s="63">
        <f t="shared" si="36"/>
        <v>0</v>
      </c>
      <c r="L381" s="63">
        <f>-(SUMIFS('Начисления и компенсации по тов'!N:N,'Начисления и компенсации по тов'!A:A,'Расшифровка отчёта'!B381,'Начисления и компенсации по тов'!C:C,"Продвижение и реклама"))</f>
        <v>0</v>
      </c>
      <c r="M381" s="91">
        <f>IFERROR(INDEX(Реклама!B:B,MATCH('Расшифровка отчёта'!B381,Реклама!A:A,0)),0)</f>
        <v>0</v>
      </c>
      <c r="N381" s="91">
        <f>-(SUMIFS('Начисления и компенсации по тов'!N:N,'Начисления и компенсации по тов'!A:A,'Расшифровка отчёта'!B381,'Начисления и компенсации по тов'!C:C,"Услуги агентов"))</f>
        <v>0</v>
      </c>
      <c r="O381" s="68">
        <f t="shared" si="37"/>
        <v>0</v>
      </c>
      <c r="P381" s="18">
        <f t="shared" si="38"/>
        <v>0</v>
      </c>
      <c r="Q381" s="99">
        <f>IFERROR(INDEX(Себестоимость!B:B,MATCH('Расшифровка отчёта'!B381,Себестоимость!A:A,0)),0)</f>
        <v>0</v>
      </c>
      <c r="R381" s="99">
        <f t="shared" si="39"/>
        <v>0</v>
      </c>
      <c r="S381" s="95">
        <f t="shared" si="40"/>
        <v>0</v>
      </c>
      <c r="T381" s="95">
        <f t="shared" si="41"/>
        <v>0</v>
      </c>
    </row>
    <row r="382" spans="2:20" ht="15.75" customHeight="1" x14ac:dyDescent="0.3">
      <c r="B382" s="46" t="s">
        <v>405</v>
      </c>
      <c r="C382" s="90"/>
      <c r="D382" s="10">
        <f>SUMIFS('Начисления и компенсации по тов'!H:H,'Начисления и компенсации по тов'!A:A,'Расшифровка отчёта'!B382,'Начисления и компенсации по тов'!D:D,"Выручка")</f>
        <v>0</v>
      </c>
      <c r="E382" s="63">
        <f>SUMIFS('Начисления и компенсации по тов'!N:N,'Начисления и компенсации по тов'!A:A,'Расшифровка отчёта'!B382,'Начисления и компенсации по тов'!C:C,"Продажи")</f>
        <v>0</v>
      </c>
      <c r="F382" s="63">
        <f>-(SUMIFS('Начисления и компенсации по тов'!N:N,'Начисления и компенсации по тов'!A:A,'Расшифровка отчёта'!B382,'Начисления и компенсации по тов'!C:C,"Возвраты"))</f>
        <v>0</v>
      </c>
      <c r="G382" s="10">
        <f>SUMIFS('Начисления и компенсации по тов'!H:H,'Начисления и компенсации по тов'!A:A,'Расшифровка отчёта'!B382,'Начисления и компенсации по тов'!D:D,"Возврат выручки")</f>
        <v>0</v>
      </c>
      <c r="H382" s="63">
        <f>-(SUMIFS('Начисления и компенсации по тов'!N:N,'Начисления и компенсации по тов'!A:A,'Расшифровка отчёта'!B382,'Начисления и компенсации по тов'!C:C,"Услуги доставки"))</f>
        <v>0</v>
      </c>
      <c r="I382" s="63">
        <f t="shared" si="35"/>
        <v>0</v>
      </c>
      <c r="J382" s="63">
        <f>-(SUMIFS('Начисления и компенсации по тов'!N:N,'Начисления и компенсации по тов'!A:A,'Расшифровка отчёта'!B382,'Начисления и компенсации по тов'!C:C,"Вознаграждение Ozon"))</f>
        <v>0</v>
      </c>
      <c r="K382" s="63">
        <f t="shared" si="36"/>
        <v>0</v>
      </c>
      <c r="L382" s="63">
        <f>-(SUMIFS('Начисления и компенсации по тов'!N:N,'Начисления и компенсации по тов'!A:A,'Расшифровка отчёта'!B382,'Начисления и компенсации по тов'!C:C,"Продвижение и реклама"))</f>
        <v>0</v>
      </c>
      <c r="M382" s="91">
        <f>IFERROR(INDEX(Реклама!B:B,MATCH('Расшифровка отчёта'!B382,Реклама!A:A,0)),0)</f>
        <v>0</v>
      </c>
      <c r="N382" s="91">
        <f>-(SUMIFS('Начисления и компенсации по тов'!N:N,'Начисления и компенсации по тов'!A:A,'Расшифровка отчёта'!B382,'Начисления и компенсации по тов'!C:C,"Услуги агентов"))</f>
        <v>0</v>
      </c>
      <c r="O382" s="68">
        <f t="shared" si="37"/>
        <v>0</v>
      </c>
      <c r="P382" s="18">
        <f t="shared" si="38"/>
        <v>0</v>
      </c>
      <c r="Q382" s="99">
        <f>IFERROR(INDEX(Себестоимость!B:B,MATCH('Расшифровка отчёта'!B382,Себестоимость!A:A,0)),0)</f>
        <v>0</v>
      </c>
      <c r="R382" s="99">
        <f t="shared" si="39"/>
        <v>0</v>
      </c>
      <c r="S382" s="95">
        <f t="shared" si="40"/>
        <v>0</v>
      </c>
      <c r="T382" s="95">
        <f t="shared" si="41"/>
        <v>0</v>
      </c>
    </row>
    <row r="383" spans="2:20" ht="15.75" customHeight="1" x14ac:dyDescent="0.3">
      <c r="B383" s="46" t="s">
        <v>406</v>
      </c>
      <c r="C383" s="90"/>
      <c r="D383" s="10">
        <f>SUMIFS('Начисления и компенсации по тов'!H:H,'Начисления и компенсации по тов'!A:A,'Расшифровка отчёта'!B383,'Начисления и компенсации по тов'!D:D,"Выручка")</f>
        <v>0</v>
      </c>
      <c r="E383" s="63">
        <f>SUMIFS('Начисления и компенсации по тов'!N:N,'Начисления и компенсации по тов'!A:A,'Расшифровка отчёта'!B383,'Начисления и компенсации по тов'!C:C,"Продажи")</f>
        <v>0</v>
      </c>
      <c r="F383" s="63">
        <f>-(SUMIFS('Начисления и компенсации по тов'!N:N,'Начисления и компенсации по тов'!A:A,'Расшифровка отчёта'!B383,'Начисления и компенсации по тов'!C:C,"Возвраты"))</f>
        <v>0</v>
      </c>
      <c r="G383" s="10">
        <f>SUMIFS('Начисления и компенсации по тов'!H:H,'Начисления и компенсации по тов'!A:A,'Расшифровка отчёта'!B383,'Начисления и компенсации по тов'!D:D,"Возврат выручки")</f>
        <v>0</v>
      </c>
      <c r="H383" s="63">
        <f>-(SUMIFS('Начисления и компенсации по тов'!N:N,'Начисления и компенсации по тов'!A:A,'Расшифровка отчёта'!B383,'Начисления и компенсации по тов'!C:C,"Услуги доставки"))</f>
        <v>0</v>
      </c>
      <c r="I383" s="63">
        <f t="shared" si="35"/>
        <v>0</v>
      </c>
      <c r="J383" s="63">
        <f>-(SUMIFS('Начисления и компенсации по тов'!N:N,'Начисления и компенсации по тов'!A:A,'Расшифровка отчёта'!B383,'Начисления и компенсации по тов'!C:C,"Вознаграждение Ozon"))</f>
        <v>0</v>
      </c>
      <c r="K383" s="63">
        <f t="shared" si="36"/>
        <v>0</v>
      </c>
      <c r="L383" s="63">
        <f>-(SUMIFS('Начисления и компенсации по тов'!N:N,'Начисления и компенсации по тов'!A:A,'Расшифровка отчёта'!B383,'Начисления и компенсации по тов'!C:C,"Продвижение и реклама"))</f>
        <v>0</v>
      </c>
      <c r="M383" s="91">
        <f>IFERROR(INDEX(Реклама!B:B,MATCH('Расшифровка отчёта'!B383,Реклама!A:A,0)),0)</f>
        <v>0</v>
      </c>
      <c r="N383" s="91">
        <f>-(SUMIFS('Начисления и компенсации по тов'!N:N,'Начисления и компенсации по тов'!A:A,'Расшифровка отчёта'!B383,'Начисления и компенсации по тов'!C:C,"Услуги агентов"))</f>
        <v>0</v>
      </c>
      <c r="O383" s="68">
        <f t="shared" si="37"/>
        <v>0</v>
      </c>
      <c r="P383" s="18">
        <f t="shared" si="38"/>
        <v>0</v>
      </c>
      <c r="Q383" s="99">
        <f>IFERROR(INDEX(Себестоимость!B:B,MATCH('Расшифровка отчёта'!B383,Себестоимость!A:A,0)),0)</f>
        <v>0</v>
      </c>
      <c r="R383" s="99">
        <f t="shared" si="39"/>
        <v>0</v>
      </c>
      <c r="S383" s="95">
        <f t="shared" si="40"/>
        <v>0</v>
      </c>
      <c r="T383" s="95">
        <f t="shared" si="41"/>
        <v>0</v>
      </c>
    </row>
    <row r="384" spans="2:20" ht="15.75" customHeight="1" x14ac:dyDescent="0.3">
      <c r="B384" s="46" t="s">
        <v>407</v>
      </c>
      <c r="C384" s="90"/>
      <c r="D384" s="10">
        <f>SUMIFS('Начисления и компенсации по тов'!H:H,'Начисления и компенсации по тов'!A:A,'Расшифровка отчёта'!B384,'Начисления и компенсации по тов'!D:D,"Выручка")</f>
        <v>0</v>
      </c>
      <c r="E384" s="63">
        <f>SUMIFS('Начисления и компенсации по тов'!N:N,'Начисления и компенсации по тов'!A:A,'Расшифровка отчёта'!B384,'Начисления и компенсации по тов'!C:C,"Продажи")</f>
        <v>0</v>
      </c>
      <c r="F384" s="63">
        <f>-(SUMIFS('Начисления и компенсации по тов'!N:N,'Начисления и компенсации по тов'!A:A,'Расшифровка отчёта'!B384,'Начисления и компенсации по тов'!C:C,"Возвраты"))</f>
        <v>0</v>
      </c>
      <c r="G384" s="10">
        <f>SUMIFS('Начисления и компенсации по тов'!H:H,'Начисления и компенсации по тов'!A:A,'Расшифровка отчёта'!B384,'Начисления и компенсации по тов'!D:D,"Возврат выручки")</f>
        <v>0</v>
      </c>
      <c r="H384" s="63">
        <f>-(SUMIFS('Начисления и компенсации по тов'!N:N,'Начисления и компенсации по тов'!A:A,'Расшифровка отчёта'!B384,'Начисления и компенсации по тов'!C:C,"Услуги доставки"))</f>
        <v>0</v>
      </c>
      <c r="I384" s="63">
        <f t="shared" si="35"/>
        <v>0</v>
      </c>
      <c r="J384" s="63">
        <f>-(SUMIFS('Начисления и компенсации по тов'!N:N,'Начисления и компенсации по тов'!A:A,'Расшифровка отчёта'!B384,'Начисления и компенсации по тов'!C:C,"Вознаграждение Ozon"))</f>
        <v>0</v>
      </c>
      <c r="K384" s="63">
        <f t="shared" si="36"/>
        <v>0</v>
      </c>
      <c r="L384" s="63">
        <f>-(SUMIFS('Начисления и компенсации по тов'!N:N,'Начисления и компенсации по тов'!A:A,'Расшифровка отчёта'!B384,'Начисления и компенсации по тов'!C:C,"Продвижение и реклама"))</f>
        <v>0</v>
      </c>
      <c r="M384" s="91">
        <f>IFERROR(INDEX(Реклама!B:B,MATCH('Расшифровка отчёта'!B384,Реклама!A:A,0)),0)</f>
        <v>0</v>
      </c>
      <c r="N384" s="91">
        <f>-(SUMIFS('Начисления и компенсации по тов'!N:N,'Начисления и компенсации по тов'!A:A,'Расшифровка отчёта'!B384,'Начисления и компенсации по тов'!C:C,"Услуги агентов"))</f>
        <v>0</v>
      </c>
      <c r="O384" s="68">
        <f t="shared" si="37"/>
        <v>0</v>
      </c>
      <c r="P384" s="18">
        <f t="shared" si="38"/>
        <v>0</v>
      </c>
      <c r="Q384" s="99">
        <f>IFERROR(INDEX(Себестоимость!B:B,MATCH('Расшифровка отчёта'!B384,Себестоимость!A:A,0)),0)</f>
        <v>0</v>
      </c>
      <c r="R384" s="99">
        <f t="shared" si="39"/>
        <v>0</v>
      </c>
      <c r="S384" s="95">
        <f t="shared" si="40"/>
        <v>0</v>
      </c>
      <c r="T384" s="95">
        <f t="shared" si="41"/>
        <v>0</v>
      </c>
    </row>
    <row r="385" spans="2:20" ht="15.75" customHeight="1" x14ac:dyDescent="0.3">
      <c r="B385" s="46" t="s">
        <v>408</v>
      </c>
      <c r="C385" s="90"/>
      <c r="D385" s="10">
        <f>SUMIFS('Начисления и компенсации по тов'!H:H,'Начисления и компенсации по тов'!A:A,'Расшифровка отчёта'!B385,'Начисления и компенсации по тов'!D:D,"Выручка")</f>
        <v>0</v>
      </c>
      <c r="E385" s="63">
        <f>SUMIFS('Начисления и компенсации по тов'!N:N,'Начисления и компенсации по тов'!A:A,'Расшифровка отчёта'!B385,'Начисления и компенсации по тов'!C:C,"Продажи")</f>
        <v>0</v>
      </c>
      <c r="F385" s="63">
        <f>-(SUMIFS('Начисления и компенсации по тов'!N:N,'Начисления и компенсации по тов'!A:A,'Расшифровка отчёта'!B385,'Начисления и компенсации по тов'!C:C,"Возвраты"))</f>
        <v>0</v>
      </c>
      <c r="G385" s="10">
        <f>SUMIFS('Начисления и компенсации по тов'!H:H,'Начисления и компенсации по тов'!A:A,'Расшифровка отчёта'!B385,'Начисления и компенсации по тов'!D:D,"Возврат выручки")</f>
        <v>0</v>
      </c>
      <c r="H385" s="63">
        <f>-(SUMIFS('Начисления и компенсации по тов'!N:N,'Начисления и компенсации по тов'!A:A,'Расшифровка отчёта'!B385,'Начисления и компенсации по тов'!C:C,"Услуги доставки"))</f>
        <v>0</v>
      </c>
      <c r="I385" s="63">
        <f t="shared" si="35"/>
        <v>0</v>
      </c>
      <c r="J385" s="63">
        <f>-(SUMIFS('Начисления и компенсации по тов'!N:N,'Начисления и компенсации по тов'!A:A,'Расшифровка отчёта'!B385,'Начисления и компенсации по тов'!C:C,"Вознаграждение Ozon"))</f>
        <v>0</v>
      </c>
      <c r="K385" s="63">
        <f t="shared" si="36"/>
        <v>0</v>
      </c>
      <c r="L385" s="63">
        <f>-(SUMIFS('Начисления и компенсации по тов'!N:N,'Начисления и компенсации по тов'!A:A,'Расшифровка отчёта'!B385,'Начисления и компенсации по тов'!C:C,"Продвижение и реклама"))</f>
        <v>0</v>
      </c>
      <c r="M385" s="91">
        <f>IFERROR(INDEX(Реклама!B:B,MATCH('Расшифровка отчёта'!B385,Реклама!A:A,0)),0)</f>
        <v>0</v>
      </c>
      <c r="N385" s="91">
        <f>-(SUMIFS('Начисления и компенсации по тов'!N:N,'Начисления и компенсации по тов'!A:A,'Расшифровка отчёта'!B385,'Начисления и компенсации по тов'!C:C,"Услуги агентов"))</f>
        <v>0</v>
      </c>
      <c r="O385" s="68">
        <f t="shared" si="37"/>
        <v>0</v>
      </c>
      <c r="P385" s="18">
        <f t="shared" si="38"/>
        <v>0</v>
      </c>
      <c r="Q385" s="99">
        <f>IFERROR(INDEX(Себестоимость!B:B,MATCH('Расшифровка отчёта'!B385,Себестоимость!A:A,0)),0)</f>
        <v>0</v>
      </c>
      <c r="R385" s="99">
        <f t="shared" si="39"/>
        <v>0</v>
      </c>
      <c r="S385" s="95">
        <f t="shared" si="40"/>
        <v>0</v>
      </c>
      <c r="T385" s="95">
        <f t="shared" si="41"/>
        <v>0</v>
      </c>
    </row>
    <row r="386" spans="2:20" ht="15.75" customHeight="1" x14ac:dyDescent="0.3">
      <c r="B386" s="46" t="s">
        <v>409</v>
      </c>
      <c r="C386" s="90"/>
      <c r="D386" s="10">
        <f>SUMIFS('Начисления и компенсации по тов'!H:H,'Начисления и компенсации по тов'!A:A,'Расшифровка отчёта'!B386,'Начисления и компенсации по тов'!D:D,"Выручка")</f>
        <v>0</v>
      </c>
      <c r="E386" s="63">
        <f>SUMIFS('Начисления и компенсации по тов'!N:N,'Начисления и компенсации по тов'!A:A,'Расшифровка отчёта'!B386,'Начисления и компенсации по тов'!C:C,"Продажи")</f>
        <v>0</v>
      </c>
      <c r="F386" s="63">
        <f>-(SUMIFS('Начисления и компенсации по тов'!N:N,'Начисления и компенсации по тов'!A:A,'Расшифровка отчёта'!B386,'Начисления и компенсации по тов'!C:C,"Возвраты"))</f>
        <v>0</v>
      </c>
      <c r="G386" s="10">
        <f>SUMIFS('Начисления и компенсации по тов'!H:H,'Начисления и компенсации по тов'!A:A,'Расшифровка отчёта'!B386,'Начисления и компенсации по тов'!D:D,"Возврат выручки")</f>
        <v>0</v>
      </c>
      <c r="H386" s="63">
        <f>-(SUMIFS('Начисления и компенсации по тов'!N:N,'Начисления и компенсации по тов'!A:A,'Расшифровка отчёта'!B386,'Начисления и компенсации по тов'!C:C,"Услуги доставки"))</f>
        <v>0</v>
      </c>
      <c r="I386" s="63">
        <f t="shared" si="35"/>
        <v>0</v>
      </c>
      <c r="J386" s="63">
        <f>-(SUMIFS('Начисления и компенсации по тов'!N:N,'Начисления и компенсации по тов'!A:A,'Расшифровка отчёта'!B386,'Начисления и компенсации по тов'!C:C,"Вознаграждение Ozon"))</f>
        <v>0</v>
      </c>
      <c r="K386" s="63">
        <f t="shared" si="36"/>
        <v>0</v>
      </c>
      <c r="L386" s="63">
        <f>-(SUMIFS('Начисления и компенсации по тов'!N:N,'Начисления и компенсации по тов'!A:A,'Расшифровка отчёта'!B386,'Начисления и компенсации по тов'!C:C,"Продвижение и реклама"))</f>
        <v>0</v>
      </c>
      <c r="M386" s="91">
        <f>IFERROR(INDEX(Реклама!B:B,MATCH('Расшифровка отчёта'!B386,Реклама!A:A,0)),0)</f>
        <v>0</v>
      </c>
      <c r="N386" s="91">
        <f>-(SUMIFS('Начисления и компенсации по тов'!N:N,'Начисления и компенсации по тов'!A:A,'Расшифровка отчёта'!B386,'Начисления и компенсации по тов'!C:C,"Услуги агентов"))</f>
        <v>0</v>
      </c>
      <c r="O386" s="68">
        <f t="shared" si="37"/>
        <v>0</v>
      </c>
      <c r="P386" s="18">
        <f t="shared" si="38"/>
        <v>0</v>
      </c>
      <c r="Q386" s="99">
        <f>IFERROR(INDEX(Себестоимость!B:B,MATCH('Расшифровка отчёта'!B386,Себестоимость!A:A,0)),0)</f>
        <v>0</v>
      </c>
      <c r="R386" s="99">
        <f t="shared" si="39"/>
        <v>0</v>
      </c>
      <c r="S386" s="95">
        <f t="shared" si="40"/>
        <v>0</v>
      </c>
      <c r="T386" s="95">
        <f t="shared" si="41"/>
        <v>0</v>
      </c>
    </row>
    <row r="387" spans="2:20" ht="15.75" customHeight="1" x14ac:dyDescent="0.3">
      <c r="B387" s="46" t="s">
        <v>410</v>
      </c>
      <c r="C387" s="90"/>
      <c r="D387" s="10">
        <f>SUMIFS('Начисления и компенсации по тов'!H:H,'Начисления и компенсации по тов'!A:A,'Расшифровка отчёта'!B387,'Начисления и компенсации по тов'!D:D,"Выручка")</f>
        <v>0</v>
      </c>
      <c r="E387" s="63">
        <f>SUMIFS('Начисления и компенсации по тов'!N:N,'Начисления и компенсации по тов'!A:A,'Расшифровка отчёта'!B387,'Начисления и компенсации по тов'!C:C,"Продажи")</f>
        <v>0</v>
      </c>
      <c r="F387" s="63">
        <f>-(SUMIFS('Начисления и компенсации по тов'!N:N,'Начисления и компенсации по тов'!A:A,'Расшифровка отчёта'!B387,'Начисления и компенсации по тов'!C:C,"Возвраты"))</f>
        <v>0</v>
      </c>
      <c r="G387" s="10">
        <f>SUMIFS('Начисления и компенсации по тов'!H:H,'Начисления и компенсации по тов'!A:A,'Расшифровка отчёта'!B387,'Начисления и компенсации по тов'!D:D,"Возврат выручки")</f>
        <v>0</v>
      </c>
      <c r="H387" s="63">
        <f>-(SUMIFS('Начисления и компенсации по тов'!N:N,'Начисления и компенсации по тов'!A:A,'Расшифровка отчёта'!B387,'Начисления и компенсации по тов'!C:C,"Услуги доставки"))</f>
        <v>0</v>
      </c>
      <c r="I387" s="63">
        <f t="shared" si="35"/>
        <v>0</v>
      </c>
      <c r="J387" s="63">
        <f>-(SUMIFS('Начисления и компенсации по тов'!N:N,'Начисления и компенсации по тов'!A:A,'Расшифровка отчёта'!B387,'Начисления и компенсации по тов'!C:C,"Вознаграждение Ozon"))</f>
        <v>0</v>
      </c>
      <c r="K387" s="63">
        <f t="shared" si="36"/>
        <v>0</v>
      </c>
      <c r="L387" s="63">
        <f>-(SUMIFS('Начисления и компенсации по тов'!N:N,'Начисления и компенсации по тов'!A:A,'Расшифровка отчёта'!B387,'Начисления и компенсации по тов'!C:C,"Продвижение и реклама"))</f>
        <v>0</v>
      </c>
      <c r="M387" s="91">
        <f>IFERROR(INDEX(Реклама!B:B,MATCH('Расшифровка отчёта'!B387,Реклама!A:A,0)),0)</f>
        <v>0</v>
      </c>
      <c r="N387" s="91">
        <f>-(SUMIFS('Начисления и компенсации по тов'!N:N,'Начисления и компенсации по тов'!A:A,'Расшифровка отчёта'!B387,'Начисления и компенсации по тов'!C:C,"Услуги агентов"))</f>
        <v>0</v>
      </c>
      <c r="O387" s="68">
        <f t="shared" si="37"/>
        <v>0</v>
      </c>
      <c r="P387" s="18">
        <f t="shared" si="38"/>
        <v>0</v>
      </c>
      <c r="Q387" s="99">
        <f>IFERROR(INDEX(Себестоимость!B:B,MATCH('Расшифровка отчёта'!B387,Себестоимость!A:A,0)),0)</f>
        <v>0</v>
      </c>
      <c r="R387" s="99">
        <f t="shared" si="39"/>
        <v>0</v>
      </c>
      <c r="S387" s="95">
        <f t="shared" si="40"/>
        <v>0</v>
      </c>
      <c r="T387" s="95">
        <f t="shared" si="41"/>
        <v>0</v>
      </c>
    </row>
    <row r="388" spans="2:20" ht="15.75" customHeight="1" x14ac:dyDescent="0.3">
      <c r="B388" s="46" t="s">
        <v>411</v>
      </c>
      <c r="C388" s="90"/>
      <c r="D388" s="10">
        <f>SUMIFS('Начисления и компенсации по тов'!H:H,'Начисления и компенсации по тов'!A:A,'Расшифровка отчёта'!B388,'Начисления и компенсации по тов'!D:D,"Выручка")</f>
        <v>0</v>
      </c>
      <c r="E388" s="63">
        <f>SUMIFS('Начисления и компенсации по тов'!N:N,'Начисления и компенсации по тов'!A:A,'Расшифровка отчёта'!B388,'Начисления и компенсации по тов'!C:C,"Продажи")</f>
        <v>0</v>
      </c>
      <c r="F388" s="63">
        <f>-(SUMIFS('Начисления и компенсации по тов'!N:N,'Начисления и компенсации по тов'!A:A,'Расшифровка отчёта'!B388,'Начисления и компенсации по тов'!C:C,"Возвраты"))</f>
        <v>0</v>
      </c>
      <c r="G388" s="10">
        <f>SUMIFS('Начисления и компенсации по тов'!H:H,'Начисления и компенсации по тов'!A:A,'Расшифровка отчёта'!B388,'Начисления и компенсации по тов'!D:D,"Возврат выручки")</f>
        <v>0</v>
      </c>
      <c r="H388" s="63">
        <f>-(SUMIFS('Начисления и компенсации по тов'!N:N,'Начисления и компенсации по тов'!A:A,'Расшифровка отчёта'!B388,'Начисления и компенсации по тов'!C:C,"Услуги доставки"))</f>
        <v>0</v>
      </c>
      <c r="I388" s="63">
        <f t="shared" ref="I388:I451" si="42">IFERROR(H388/D388,0)</f>
        <v>0</v>
      </c>
      <c r="J388" s="63">
        <f>-(SUMIFS('Начисления и компенсации по тов'!N:N,'Начисления и компенсации по тов'!A:A,'Расшифровка отчёта'!B388,'Начисления и компенсации по тов'!C:C,"Вознаграждение Ozon"))</f>
        <v>0</v>
      </c>
      <c r="K388" s="63">
        <f t="shared" ref="K388:K451" si="43">IFERROR(J388/D388,0)</f>
        <v>0</v>
      </c>
      <c r="L388" s="63">
        <f>-(SUMIFS('Начисления и компенсации по тов'!N:N,'Начисления и компенсации по тов'!A:A,'Расшифровка отчёта'!B388,'Начисления и компенсации по тов'!C:C,"Продвижение и реклама"))</f>
        <v>0</v>
      </c>
      <c r="M388" s="91">
        <f>IFERROR(INDEX(Реклама!B:B,MATCH('Расшифровка отчёта'!B388,Реклама!A:A,0)),0)</f>
        <v>0</v>
      </c>
      <c r="N388" s="91">
        <f>-(SUMIFS('Начисления и компенсации по тов'!N:N,'Начисления и компенсации по тов'!A:A,'Расшифровка отчёта'!B388,'Начисления и компенсации по тов'!C:C,"Услуги агентов"))</f>
        <v>0</v>
      </c>
      <c r="O388" s="68">
        <f t="shared" ref="O388:O451" si="44">E388-F388</f>
        <v>0</v>
      </c>
      <c r="P388" s="18">
        <f t="shared" ref="P388:P451" si="45">D388-G388</f>
        <v>0</v>
      </c>
      <c r="Q388" s="99">
        <f>IFERROR(INDEX(Себестоимость!B:B,MATCH('Расшифровка отчёта'!B388,Себестоимость!A:A,0)),0)</f>
        <v>0</v>
      </c>
      <c r="R388" s="99">
        <f t="shared" ref="R388:R451" si="46">P388*Q388</f>
        <v>0</v>
      </c>
      <c r="S388" s="95">
        <f t="shared" ref="S388:S451" si="47">O388*0.055</f>
        <v>0</v>
      </c>
      <c r="T388" s="95">
        <f t="shared" ref="T388:T451" si="48">O388-H388-J388-L388-M388-N388-S388-R388</f>
        <v>0</v>
      </c>
    </row>
    <row r="389" spans="2:20" ht="15.75" customHeight="1" x14ac:dyDescent="0.3">
      <c r="B389" s="46" t="s">
        <v>412</v>
      </c>
      <c r="C389" s="90"/>
      <c r="D389" s="10">
        <f>SUMIFS('Начисления и компенсации по тов'!H:H,'Начисления и компенсации по тов'!A:A,'Расшифровка отчёта'!B389,'Начисления и компенсации по тов'!D:D,"Выручка")</f>
        <v>0</v>
      </c>
      <c r="E389" s="63">
        <f>SUMIFS('Начисления и компенсации по тов'!N:N,'Начисления и компенсации по тов'!A:A,'Расшифровка отчёта'!B389,'Начисления и компенсации по тов'!C:C,"Продажи")</f>
        <v>0</v>
      </c>
      <c r="F389" s="63">
        <f>-(SUMIFS('Начисления и компенсации по тов'!N:N,'Начисления и компенсации по тов'!A:A,'Расшифровка отчёта'!B389,'Начисления и компенсации по тов'!C:C,"Возвраты"))</f>
        <v>0</v>
      </c>
      <c r="G389" s="10">
        <f>SUMIFS('Начисления и компенсации по тов'!H:H,'Начисления и компенсации по тов'!A:A,'Расшифровка отчёта'!B389,'Начисления и компенсации по тов'!D:D,"Возврат выручки")</f>
        <v>0</v>
      </c>
      <c r="H389" s="63">
        <f>-(SUMIFS('Начисления и компенсации по тов'!N:N,'Начисления и компенсации по тов'!A:A,'Расшифровка отчёта'!B389,'Начисления и компенсации по тов'!C:C,"Услуги доставки"))</f>
        <v>0</v>
      </c>
      <c r="I389" s="63">
        <f t="shared" si="42"/>
        <v>0</v>
      </c>
      <c r="J389" s="63">
        <f>-(SUMIFS('Начисления и компенсации по тов'!N:N,'Начисления и компенсации по тов'!A:A,'Расшифровка отчёта'!B389,'Начисления и компенсации по тов'!C:C,"Вознаграждение Ozon"))</f>
        <v>0</v>
      </c>
      <c r="K389" s="63">
        <f t="shared" si="43"/>
        <v>0</v>
      </c>
      <c r="L389" s="63">
        <f>-(SUMIFS('Начисления и компенсации по тов'!N:N,'Начисления и компенсации по тов'!A:A,'Расшифровка отчёта'!B389,'Начисления и компенсации по тов'!C:C,"Продвижение и реклама"))</f>
        <v>0</v>
      </c>
      <c r="M389" s="91">
        <f>IFERROR(INDEX(Реклама!B:B,MATCH('Расшифровка отчёта'!B389,Реклама!A:A,0)),0)</f>
        <v>0</v>
      </c>
      <c r="N389" s="91">
        <f>-(SUMIFS('Начисления и компенсации по тов'!N:N,'Начисления и компенсации по тов'!A:A,'Расшифровка отчёта'!B389,'Начисления и компенсации по тов'!C:C,"Услуги агентов"))</f>
        <v>0</v>
      </c>
      <c r="O389" s="68">
        <f t="shared" si="44"/>
        <v>0</v>
      </c>
      <c r="P389" s="18">
        <f t="shared" si="45"/>
        <v>0</v>
      </c>
      <c r="Q389" s="99">
        <f>IFERROR(INDEX(Себестоимость!B:B,MATCH('Расшифровка отчёта'!B389,Себестоимость!A:A,0)),0)</f>
        <v>0</v>
      </c>
      <c r="R389" s="99">
        <f t="shared" si="46"/>
        <v>0</v>
      </c>
      <c r="S389" s="95">
        <f t="shared" si="47"/>
        <v>0</v>
      </c>
      <c r="T389" s="95">
        <f t="shared" si="48"/>
        <v>0</v>
      </c>
    </row>
    <row r="390" spans="2:20" ht="15.75" customHeight="1" x14ac:dyDescent="0.3">
      <c r="B390" s="46" t="s">
        <v>413</v>
      </c>
      <c r="C390" s="90"/>
      <c r="D390" s="10">
        <f>SUMIFS('Начисления и компенсации по тов'!H:H,'Начисления и компенсации по тов'!A:A,'Расшифровка отчёта'!B390,'Начисления и компенсации по тов'!D:D,"Выручка")</f>
        <v>0</v>
      </c>
      <c r="E390" s="63">
        <f>SUMIFS('Начисления и компенсации по тов'!N:N,'Начисления и компенсации по тов'!A:A,'Расшифровка отчёта'!B390,'Начисления и компенсации по тов'!C:C,"Продажи")</f>
        <v>0</v>
      </c>
      <c r="F390" s="63">
        <f>-(SUMIFS('Начисления и компенсации по тов'!N:N,'Начисления и компенсации по тов'!A:A,'Расшифровка отчёта'!B390,'Начисления и компенсации по тов'!C:C,"Возвраты"))</f>
        <v>0</v>
      </c>
      <c r="G390" s="10">
        <f>SUMIFS('Начисления и компенсации по тов'!H:H,'Начисления и компенсации по тов'!A:A,'Расшифровка отчёта'!B390,'Начисления и компенсации по тов'!D:D,"Возврат выручки")</f>
        <v>0</v>
      </c>
      <c r="H390" s="63">
        <f>-(SUMIFS('Начисления и компенсации по тов'!N:N,'Начисления и компенсации по тов'!A:A,'Расшифровка отчёта'!B390,'Начисления и компенсации по тов'!C:C,"Услуги доставки"))</f>
        <v>0</v>
      </c>
      <c r="I390" s="63">
        <f t="shared" si="42"/>
        <v>0</v>
      </c>
      <c r="J390" s="63">
        <f>-(SUMIFS('Начисления и компенсации по тов'!N:N,'Начисления и компенсации по тов'!A:A,'Расшифровка отчёта'!B390,'Начисления и компенсации по тов'!C:C,"Вознаграждение Ozon"))</f>
        <v>0</v>
      </c>
      <c r="K390" s="63">
        <f t="shared" si="43"/>
        <v>0</v>
      </c>
      <c r="L390" s="63">
        <f>-(SUMIFS('Начисления и компенсации по тов'!N:N,'Начисления и компенсации по тов'!A:A,'Расшифровка отчёта'!B390,'Начисления и компенсации по тов'!C:C,"Продвижение и реклама"))</f>
        <v>0</v>
      </c>
      <c r="M390" s="91">
        <f>IFERROR(INDEX(Реклама!B:B,MATCH('Расшифровка отчёта'!B390,Реклама!A:A,0)),0)</f>
        <v>0</v>
      </c>
      <c r="N390" s="91">
        <f>-(SUMIFS('Начисления и компенсации по тов'!N:N,'Начисления и компенсации по тов'!A:A,'Расшифровка отчёта'!B390,'Начисления и компенсации по тов'!C:C,"Услуги агентов"))</f>
        <v>0</v>
      </c>
      <c r="O390" s="68">
        <f t="shared" si="44"/>
        <v>0</v>
      </c>
      <c r="P390" s="18">
        <f t="shared" si="45"/>
        <v>0</v>
      </c>
      <c r="Q390" s="99">
        <f>IFERROR(INDEX(Себестоимость!B:B,MATCH('Расшифровка отчёта'!B390,Себестоимость!A:A,0)),0)</f>
        <v>0</v>
      </c>
      <c r="R390" s="99">
        <f t="shared" si="46"/>
        <v>0</v>
      </c>
      <c r="S390" s="95">
        <f t="shared" si="47"/>
        <v>0</v>
      </c>
      <c r="T390" s="95">
        <f t="shared" si="48"/>
        <v>0</v>
      </c>
    </row>
    <row r="391" spans="2:20" ht="15.75" customHeight="1" x14ac:dyDescent="0.3">
      <c r="B391" s="46" t="s">
        <v>414</v>
      </c>
      <c r="C391" s="90"/>
      <c r="D391" s="10">
        <f>SUMIFS('Начисления и компенсации по тов'!H:H,'Начисления и компенсации по тов'!A:A,'Расшифровка отчёта'!B391,'Начисления и компенсации по тов'!D:D,"Выручка")</f>
        <v>0</v>
      </c>
      <c r="E391" s="63">
        <f>SUMIFS('Начисления и компенсации по тов'!N:N,'Начисления и компенсации по тов'!A:A,'Расшифровка отчёта'!B391,'Начисления и компенсации по тов'!C:C,"Продажи")</f>
        <v>0</v>
      </c>
      <c r="F391" s="63">
        <f>-(SUMIFS('Начисления и компенсации по тов'!N:N,'Начисления и компенсации по тов'!A:A,'Расшифровка отчёта'!B391,'Начисления и компенсации по тов'!C:C,"Возвраты"))</f>
        <v>0</v>
      </c>
      <c r="G391" s="10">
        <f>SUMIFS('Начисления и компенсации по тов'!H:H,'Начисления и компенсации по тов'!A:A,'Расшифровка отчёта'!B391,'Начисления и компенсации по тов'!D:D,"Возврат выручки")</f>
        <v>0</v>
      </c>
      <c r="H391" s="63">
        <f>-(SUMIFS('Начисления и компенсации по тов'!N:N,'Начисления и компенсации по тов'!A:A,'Расшифровка отчёта'!B391,'Начисления и компенсации по тов'!C:C,"Услуги доставки"))</f>
        <v>0</v>
      </c>
      <c r="I391" s="63">
        <f t="shared" si="42"/>
        <v>0</v>
      </c>
      <c r="J391" s="63">
        <f>-(SUMIFS('Начисления и компенсации по тов'!N:N,'Начисления и компенсации по тов'!A:A,'Расшифровка отчёта'!B391,'Начисления и компенсации по тов'!C:C,"Вознаграждение Ozon"))</f>
        <v>0</v>
      </c>
      <c r="K391" s="63">
        <f t="shared" si="43"/>
        <v>0</v>
      </c>
      <c r="L391" s="63">
        <f>-(SUMIFS('Начисления и компенсации по тов'!N:N,'Начисления и компенсации по тов'!A:A,'Расшифровка отчёта'!B391,'Начисления и компенсации по тов'!C:C,"Продвижение и реклама"))</f>
        <v>0</v>
      </c>
      <c r="M391" s="91">
        <f>IFERROR(INDEX(Реклама!B:B,MATCH('Расшифровка отчёта'!B391,Реклама!A:A,0)),0)</f>
        <v>0</v>
      </c>
      <c r="N391" s="91">
        <f>-(SUMIFS('Начисления и компенсации по тов'!N:N,'Начисления и компенсации по тов'!A:A,'Расшифровка отчёта'!B391,'Начисления и компенсации по тов'!C:C,"Услуги агентов"))</f>
        <v>0</v>
      </c>
      <c r="O391" s="68">
        <f t="shared" si="44"/>
        <v>0</v>
      </c>
      <c r="P391" s="18">
        <f t="shared" si="45"/>
        <v>0</v>
      </c>
      <c r="Q391" s="99">
        <f>IFERROR(INDEX(Себестоимость!B:B,MATCH('Расшифровка отчёта'!B391,Себестоимость!A:A,0)),0)</f>
        <v>0</v>
      </c>
      <c r="R391" s="99">
        <f t="shared" si="46"/>
        <v>0</v>
      </c>
      <c r="S391" s="95">
        <f t="shared" si="47"/>
        <v>0</v>
      </c>
      <c r="T391" s="95">
        <f t="shared" si="48"/>
        <v>0</v>
      </c>
    </row>
    <row r="392" spans="2:20" ht="15.75" customHeight="1" x14ac:dyDescent="0.3">
      <c r="B392" s="46" t="s">
        <v>415</v>
      </c>
      <c r="C392" s="90"/>
      <c r="D392" s="10">
        <f>SUMIFS('Начисления и компенсации по тов'!H:H,'Начисления и компенсации по тов'!A:A,'Расшифровка отчёта'!B392,'Начисления и компенсации по тов'!D:D,"Выручка")</f>
        <v>0</v>
      </c>
      <c r="E392" s="63">
        <f>SUMIFS('Начисления и компенсации по тов'!N:N,'Начисления и компенсации по тов'!A:A,'Расшифровка отчёта'!B392,'Начисления и компенсации по тов'!C:C,"Продажи")</f>
        <v>0</v>
      </c>
      <c r="F392" s="63">
        <f>-(SUMIFS('Начисления и компенсации по тов'!N:N,'Начисления и компенсации по тов'!A:A,'Расшифровка отчёта'!B392,'Начисления и компенсации по тов'!C:C,"Возвраты"))</f>
        <v>0</v>
      </c>
      <c r="G392" s="10">
        <f>SUMIFS('Начисления и компенсации по тов'!H:H,'Начисления и компенсации по тов'!A:A,'Расшифровка отчёта'!B392,'Начисления и компенсации по тов'!D:D,"Возврат выручки")</f>
        <v>0</v>
      </c>
      <c r="H392" s="63">
        <f>-(SUMIFS('Начисления и компенсации по тов'!N:N,'Начисления и компенсации по тов'!A:A,'Расшифровка отчёта'!B392,'Начисления и компенсации по тов'!C:C,"Услуги доставки"))</f>
        <v>0</v>
      </c>
      <c r="I392" s="63">
        <f t="shared" si="42"/>
        <v>0</v>
      </c>
      <c r="J392" s="63">
        <f>-(SUMIFS('Начисления и компенсации по тов'!N:N,'Начисления и компенсации по тов'!A:A,'Расшифровка отчёта'!B392,'Начисления и компенсации по тов'!C:C,"Вознаграждение Ozon"))</f>
        <v>0</v>
      </c>
      <c r="K392" s="63">
        <f t="shared" si="43"/>
        <v>0</v>
      </c>
      <c r="L392" s="63">
        <f>-(SUMIFS('Начисления и компенсации по тов'!N:N,'Начисления и компенсации по тов'!A:A,'Расшифровка отчёта'!B392,'Начисления и компенсации по тов'!C:C,"Продвижение и реклама"))</f>
        <v>0</v>
      </c>
      <c r="M392" s="91">
        <f>IFERROR(INDEX(Реклама!B:B,MATCH('Расшифровка отчёта'!B392,Реклама!A:A,0)),0)</f>
        <v>0</v>
      </c>
      <c r="N392" s="91">
        <f>-(SUMIFS('Начисления и компенсации по тов'!N:N,'Начисления и компенсации по тов'!A:A,'Расшифровка отчёта'!B392,'Начисления и компенсации по тов'!C:C,"Услуги агентов"))</f>
        <v>0</v>
      </c>
      <c r="O392" s="68">
        <f t="shared" si="44"/>
        <v>0</v>
      </c>
      <c r="P392" s="18">
        <f t="shared" si="45"/>
        <v>0</v>
      </c>
      <c r="Q392" s="99">
        <f>IFERROR(INDEX(Себестоимость!B:B,MATCH('Расшифровка отчёта'!B392,Себестоимость!A:A,0)),0)</f>
        <v>0</v>
      </c>
      <c r="R392" s="99">
        <f t="shared" si="46"/>
        <v>0</v>
      </c>
      <c r="S392" s="95">
        <f t="shared" si="47"/>
        <v>0</v>
      </c>
      <c r="T392" s="95">
        <f t="shared" si="48"/>
        <v>0</v>
      </c>
    </row>
    <row r="393" spans="2:20" ht="15.75" customHeight="1" x14ac:dyDescent="0.3">
      <c r="B393" s="46" t="s">
        <v>416</v>
      </c>
      <c r="C393" s="90"/>
      <c r="D393" s="10">
        <f>SUMIFS('Начисления и компенсации по тов'!H:H,'Начисления и компенсации по тов'!A:A,'Расшифровка отчёта'!B393,'Начисления и компенсации по тов'!D:D,"Выручка")</f>
        <v>0</v>
      </c>
      <c r="E393" s="63">
        <f>SUMIFS('Начисления и компенсации по тов'!N:N,'Начисления и компенсации по тов'!A:A,'Расшифровка отчёта'!B393,'Начисления и компенсации по тов'!C:C,"Продажи")</f>
        <v>0</v>
      </c>
      <c r="F393" s="63">
        <f>-(SUMIFS('Начисления и компенсации по тов'!N:N,'Начисления и компенсации по тов'!A:A,'Расшифровка отчёта'!B393,'Начисления и компенсации по тов'!C:C,"Возвраты"))</f>
        <v>0</v>
      </c>
      <c r="G393" s="10">
        <f>SUMIFS('Начисления и компенсации по тов'!H:H,'Начисления и компенсации по тов'!A:A,'Расшифровка отчёта'!B393,'Начисления и компенсации по тов'!D:D,"Возврат выручки")</f>
        <v>0</v>
      </c>
      <c r="H393" s="63">
        <f>-(SUMIFS('Начисления и компенсации по тов'!N:N,'Начисления и компенсации по тов'!A:A,'Расшифровка отчёта'!B393,'Начисления и компенсации по тов'!C:C,"Услуги доставки"))</f>
        <v>0</v>
      </c>
      <c r="I393" s="63">
        <f t="shared" si="42"/>
        <v>0</v>
      </c>
      <c r="J393" s="63">
        <f>-(SUMIFS('Начисления и компенсации по тов'!N:N,'Начисления и компенсации по тов'!A:A,'Расшифровка отчёта'!B393,'Начисления и компенсации по тов'!C:C,"Вознаграждение Ozon"))</f>
        <v>0</v>
      </c>
      <c r="K393" s="63">
        <f t="shared" si="43"/>
        <v>0</v>
      </c>
      <c r="L393" s="63">
        <f>-(SUMIFS('Начисления и компенсации по тов'!N:N,'Начисления и компенсации по тов'!A:A,'Расшифровка отчёта'!B393,'Начисления и компенсации по тов'!C:C,"Продвижение и реклама"))</f>
        <v>0</v>
      </c>
      <c r="M393" s="91">
        <f>IFERROR(INDEX(Реклама!B:B,MATCH('Расшифровка отчёта'!B393,Реклама!A:A,0)),0)</f>
        <v>0</v>
      </c>
      <c r="N393" s="91">
        <f>-(SUMIFS('Начисления и компенсации по тов'!N:N,'Начисления и компенсации по тов'!A:A,'Расшифровка отчёта'!B393,'Начисления и компенсации по тов'!C:C,"Услуги агентов"))</f>
        <v>0</v>
      </c>
      <c r="O393" s="68">
        <f t="shared" si="44"/>
        <v>0</v>
      </c>
      <c r="P393" s="18">
        <f t="shared" si="45"/>
        <v>0</v>
      </c>
      <c r="Q393" s="99">
        <f>IFERROR(INDEX(Себестоимость!B:B,MATCH('Расшифровка отчёта'!B393,Себестоимость!A:A,0)),0)</f>
        <v>0</v>
      </c>
      <c r="R393" s="99">
        <f t="shared" si="46"/>
        <v>0</v>
      </c>
      <c r="S393" s="95">
        <f t="shared" si="47"/>
        <v>0</v>
      </c>
      <c r="T393" s="95">
        <f t="shared" si="48"/>
        <v>0</v>
      </c>
    </row>
    <row r="394" spans="2:20" ht="15.75" customHeight="1" x14ac:dyDescent="0.3">
      <c r="B394" s="46" t="s">
        <v>417</v>
      </c>
      <c r="C394" s="90"/>
      <c r="D394" s="10">
        <f>SUMIFS('Начисления и компенсации по тов'!H:H,'Начисления и компенсации по тов'!A:A,'Расшифровка отчёта'!B394,'Начисления и компенсации по тов'!D:D,"Выручка")</f>
        <v>0</v>
      </c>
      <c r="E394" s="63">
        <f>SUMIFS('Начисления и компенсации по тов'!N:N,'Начисления и компенсации по тов'!A:A,'Расшифровка отчёта'!B394,'Начисления и компенсации по тов'!C:C,"Продажи")</f>
        <v>0</v>
      </c>
      <c r="F394" s="63">
        <f>-(SUMIFS('Начисления и компенсации по тов'!N:N,'Начисления и компенсации по тов'!A:A,'Расшифровка отчёта'!B394,'Начисления и компенсации по тов'!C:C,"Возвраты"))</f>
        <v>0</v>
      </c>
      <c r="G394" s="10">
        <f>SUMIFS('Начисления и компенсации по тов'!H:H,'Начисления и компенсации по тов'!A:A,'Расшифровка отчёта'!B394,'Начисления и компенсации по тов'!D:D,"Возврат выручки")</f>
        <v>0</v>
      </c>
      <c r="H394" s="63">
        <f>-(SUMIFS('Начисления и компенсации по тов'!N:N,'Начисления и компенсации по тов'!A:A,'Расшифровка отчёта'!B394,'Начисления и компенсации по тов'!C:C,"Услуги доставки"))</f>
        <v>0</v>
      </c>
      <c r="I394" s="63">
        <f t="shared" si="42"/>
        <v>0</v>
      </c>
      <c r="J394" s="63">
        <f>-(SUMIFS('Начисления и компенсации по тов'!N:N,'Начисления и компенсации по тов'!A:A,'Расшифровка отчёта'!B394,'Начисления и компенсации по тов'!C:C,"Вознаграждение Ozon"))</f>
        <v>0</v>
      </c>
      <c r="K394" s="63">
        <f t="shared" si="43"/>
        <v>0</v>
      </c>
      <c r="L394" s="63">
        <f>-(SUMIFS('Начисления и компенсации по тов'!N:N,'Начисления и компенсации по тов'!A:A,'Расшифровка отчёта'!B394,'Начисления и компенсации по тов'!C:C,"Продвижение и реклама"))</f>
        <v>0</v>
      </c>
      <c r="M394" s="91">
        <f>IFERROR(INDEX(Реклама!B:B,MATCH('Расшифровка отчёта'!B394,Реклама!A:A,0)),0)</f>
        <v>0</v>
      </c>
      <c r="N394" s="91">
        <f>-(SUMIFS('Начисления и компенсации по тов'!N:N,'Начисления и компенсации по тов'!A:A,'Расшифровка отчёта'!B394,'Начисления и компенсации по тов'!C:C,"Услуги агентов"))</f>
        <v>0</v>
      </c>
      <c r="O394" s="68">
        <f t="shared" si="44"/>
        <v>0</v>
      </c>
      <c r="P394" s="18">
        <f t="shared" si="45"/>
        <v>0</v>
      </c>
      <c r="Q394" s="99">
        <f>IFERROR(INDEX(Себестоимость!B:B,MATCH('Расшифровка отчёта'!B394,Себестоимость!A:A,0)),0)</f>
        <v>0</v>
      </c>
      <c r="R394" s="99">
        <f t="shared" si="46"/>
        <v>0</v>
      </c>
      <c r="S394" s="95">
        <f t="shared" si="47"/>
        <v>0</v>
      </c>
      <c r="T394" s="95">
        <f t="shared" si="48"/>
        <v>0</v>
      </c>
    </row>
    <row r="395" spans="2:20" ht="15.75" customHeight="1" x14ac:dyDescent="0.3">
      <c r="B395" s="46" t="s">
        <v>418</v>
      </c>
      <c r="C395" s="90"/>
      <c r="D395" s="10">
        <f>SUMIFS('Начисления и компенсации по тов'!H:H,'Начисления и компенсации по тов'!A:A,'Расшифровка отчёта'!B395,'Начисления и компенсации по тов'!D:D,"Выручка")</f>
        <v>0</v>
      </c>
      <c r="E395" s="63">
        <f>SUMIFS('Начисления и компенсации по тов'!N:N,'Начисления и компенсации по тов'!A:A,'Расшифровка отчёта'!B395,'Начисления и компенсации по тов'!C:C,"Продажи")</f>
        <v>0</v>
      </c>
      <c r="F395" s="63">
        <f>-(SUMIFS('Начисления и компенсации по тов'!N:N,'Начисления и компенсации по тов'!A:A,'Расшифровка отчёта'!B395,'Начисления и компенсации по тов'!C:C,"Возвраты"))</f>
        <v>0</v>
      </c>
      <c r="G395" s="10">
        <f>SUMIFS('Начисления и компенсации по тов'!H:H,'Начисления и компенсации по тов'!A:A,'Расшифровка отчёта'!B395,'Начисления и компенсации по тов'!D:D,"Возврат выручки")</f>
        <v>0</v>
      </c>
      <c r="H395" s="63">
        <f>-(SUMIFS('Начисления и компенсации по тов'!N:N,'Начисления и компенсации по тов'!A:A,'Расшифровка отчёта'!B395,'Начисления и компенсации по тов'!C:C,"Услуги доставки"))</f>
        <v>0</v>
      </c>
      <c r="I395" s="63">
        <f t="shared" si="42"/>
        <v>0</v>
      </c>
      <c r="J395" s="63">
        <f>-(SUMIFS('Начисления и компенсации по тов'!N:N,'Начисления и компенсации по тов'!A:A,'Расшифровка отчёта'!B395,'Начисления и компенсации по тов'!C:C,"Вознаграждение Ozon"))</f>
        <v>0</v>
      </c>
      <c r="K395" s="63">
        <f t="shared" si="43"/>
        <v>0</v>
      </c>
      <c r="L395" s="63">
        <f>-(SUMIFS('Начисления и компенсации по тов'!N:N,'Начисления и компенсации по тов'!A:A,'Расшифровка отчёта'!B395,'Начисления и компенсации по тов'!C:C,"Продвижение и реклама"))</f>
        <v>0</v>
      </c>
      <c r="M395" s="91">
        <f>IFERROR(INDEX(Реклама!B:B,MATCH('Расшифровка отчёта'!B395,Реклама!A:A,0)),0)</f>
        <v>0</v>
      </c>
      <c r="N395" s="91">
        <f>-(SUMIFS('Начисления и компенсации по тов'!N:N,'Начисления и компенсации по тов'!A:A,'Расшифровка отчёта'!B395,'Начисления и компенсации по тов'!C:C,"Услуги агентов"))</f>
        <v>0</v>
      </c>
      <c r="O395" s="68">
        <f t="shared" si="44"/>
        <v>0</v>
      </c>
      <c r="P395" s="18">
        <f t="shared" si="45"/>
        <v>0</v>
      </c>
      <c r="Q395" s="99">
        <f>IFERROR(INDEX(Себестоимость!B:B,MATCH('Расшифровка отчёта'!B395,Себестоимость!A:A,0)),0)</f>
        <v>0</v>
      </c>
      <c r="R395" s="99">
        <f t="shared" si="46"/>
        <v>0</v>
      </c>
      <c r="S395" s="95">
        <f t="shared" si="47"/>
        <v>0</v>
      </c>
      <c r="T395" s="95">
        <f t="shared" si="48"/>
        <v>0</v>
      </c>
    </row>
    <row r="396" spans="2:20" ht="15.75" customHeight="1" x14ac:dyDescent="0.3">
      <c r="B396" s="46" t="s">
        <v>419</v>
      </c>
      <c r="C396" s="90"/>
      <c r="D396" s="10">
        <f>SUMIFS('Начисления и компенсации по тов'!H:H,'Начисления и компенсации по тов'!A:A,'Расшифровка отчёта'!B396,'Начисления и компенсации по тов'!D:D,"Выручка")</f>
        <v>0</v>
      </c>
      <c r="E396" s="63">
        <f>SUMIFS('Начисления и компенсации по тов'!N:N,'Начисления и компенсации по тов'!A:A,'Расшифровка отчёта'!B396,'Начисления и компенсации по тов'!C:C,"Продажи")</f>
        <v>0</v>
      </c>
      <c r="F396" s="63">
        <f>-(SUMIFS('Начисления и компенсации по тов'!N:N,'Начисления и компенсации по тов'!A:A,'Расшифровка отчёта'!B396,'Начисления и компенсации по тов'!C:C,"Возвраты"))</f>
        <v>0</v>
      </c>
      <c r="G396" s="10">
        <f>SUMIFS('Начисления и компенсации по тов'!H:H,'Начисления и компенсации по тов'!A:A,'Расшифровка отчёта'!B396,'Начисления и компенсации по тов'!D:D,"Возврат выручки")</f>
        <v>0</v>
      </c>
      <c r="H396" s="63">
        <f>-(SUMIFS('Начисления и компенсации по тов'!N:N,'Начисления и компенсации по тов'!A:A,'Расшифровка отчёта'!B396,'Начисления и компенсации по тов'!C:C,"Услуги доставки"))</f>
        <v>0</v>
      </c>
      <c r="I396" s="63">
        <f t="shared" si="42"/>
        <v>0</v>
      </c>
      <c r="J396" s="63">
        <f>-(SUMIFS('Начисления и компенсации по тов'!N:N,'Начисления и компенсации по тов'!A:A,'Расшифровка отчёта'!B396,'Начисления и компенсации по тов'!C:C,"Вознаграждение Ozon"))</f>
        <v>0</v>
      </c>
      <c r="K396" s="63">
        <f t="shared" si="43"/>
        <v>0</v>
      </c>
      <c r="L396" s="63">
        <f>-(SUMIFS('Начисления и компенсации по тов'!N:N,'Начисления и компенсации по тов'!A:A,'Расшифровка отчёта'!B396,'Начисления и компенсации по тов'!C:C,"Продвижение и реклама"))</f>
        <v>0</v>
      </c>
      <c r="M396" s="91">
        <f>IFERROR(INDEX(Реклама!B:B,MATCH('Расшифровка отчёта'!B396,Реклама!A:A,0)),0)</f>
        <v>0</v>
      </c>
      <c r="N396" s="91">
        <f>-(SUMIFS('Начисления и компенсации по тов'!N:N,'Начисления и компенсации по тов'!A:A,'Расшифровка отчёта'!B396,'Начисления и компенсации по тов'!C:C,"Услуги агентов"))</f>
        <v>0</v>
      </c>
      <c r="O396" s="68">
        <f t="shared" si="44"/>
        <v>0</v>
      </c>
      <c r="P396" s="18">
        <f t="shared" si="45"/>
        <v>0</v>
      </c>
      <c r="Q396" s="99">
        <f>IFERROR(INDEX(Себестоимость!B:B,MATCH('Расшифровка отчёта'!B396,Себестоимость!A:A,0)),0)</f>
        <v>0</v>
      </c>
      <c r="R396" s="99">
        <f t="shared" si="46"/>
        <v>0</v>
      </c>
      <c r="S396" s="95">
        <f t="shared" si="47"/>
        <v>0</v>
      </c>
      <c r="T396" s="95">
        <f t="shared" si="48"/>
        <v>0</v>
      </c>
    </row>
    <row r="397" spans="2:20" ht="15.75" customHeight="1" x14ac:dyDescent="0.3">
      <c r="B397" s="46" t="s">
        <v>420</v>
      </c>
      <c r="C397" s="90"/>
      <c r="D397" s="10">
        <f>SUMIFS('Начисления и компенсации по тов'!H:H,'Начисления и компенсации по тов'!A:A,'Расшифровка отчёта'!B397,'Начисления и компенсации по тов'!D:D,"Выручка")</f>
        <v>0</v>
      </c>
      <c r="E397" s="63">
        <f>SUMIFS('Начисления и компенсации по тов'!N:N,'Начисления и компенсации по тов'!A:A,'Расшифровка отчёта'!B397,'Начисления и компенсации по тов'!C:C,"Продажи")</f>
        <v>0</v>
      </c>
      <c r="F397" s="63">
        <f>-(SUMIFS('Начисления и компенсации по тов'!N:N,'Начисления и компенсации по тов'!A:A,'Расшифровка отчёта'!B397,'Начисления и компенсации по тов'!C:C,"Возвраты"))</f>
        <v>0</v>
      </c>
      <c r="G397" s="10">
        <f>SUMIFS('Начисления и компенсации по тов'!H:H,'Начисления и компенсации по тов'!A:A,'Расшифровка отчёта'!B397,'Начисления и компенсации по тов'!D:D,"Возврат выручки")</f>
        <v>0</v>
      </c>
      <c r="H397" s="63">
        <f>-(SUMIFS('Начисления и компенсации по тов'!N:N,'Начисления и компенсации по тов'!A:A,'Расшифровка отчёта'!B397,'Начисления и компенсации по тов'!C:C,"Услуги доставки"))</f>
        <v>0</v>
      </c>
      <c r="I397" s="63">
        <f t="shared" si="42"/>
        <v>0</v>
      </c>
      <c r="J397" s="63">
        <f>-(SUMIFS('Начисления и компенсации по тов'!N:N,'Начисления и компенсации по тов'!A:A,'Расшифровка отчёта'!B397,'Начисления и компенсации по тов'!C:C,"Вознаграждение Ozon"))</f>
        <v>0</v>
      </c>
      <c r="K397" s="63">
        <f t="shared" si="43"/>
        <v>0</v>
      </c>
      <c r="L397" s="63">
        <f>-(SUMIFS('Начисления и компенсации по тов'!N:N,'Начисления и компенсации по тов'!A:A,'Расшифровка отчёта'!B397,'Начисления и компенсации по тов'!C:C,"Продвижение и реклама"))</f>
        <v>0</v>
      </c>
      <c r="M397" s="91">
        <f>IFERROR(INDEX(Реклама!B:B,MATCH('Расшифровка отчёта'!B397,Реклама!A:A,0)),0)</f>
        <v>0</v>
      </c>
      <c r="N397" s="91">
        <f>-(SUMIFS('Начисления и компенсации по тов'!N:N,'Начисления и компенсации по тов'!A:A,'Расшифровка отчёта'!B397,'Начисления и компенсации по тов'!C:C,"Услуги агентов"))</f>
        <v>0</v>
      </c>
      <c r="O397" s="68">
        <f t="shared" si="44"/>
        <v>0</v>
      </c>
      <c r="P397" s="18">
        <f t="shared" si="45"/>
        <v>0</v>
      </c>
      <c r="Q397" s="99">
        <f>IFERROR(INDEX(Себестоимость!B:B,MATCH('Расшифровка отчёта'!B397,Себестоимость!A:A,0)),0)</f>
        <v>0</v>
      </c>
      <c r="R397" s="99">
        <f t="shared" si="46"/>
        <v>0</v>
      </c>
      <c r="S397" s="95">
        <f t="shared" si="47"/>
        <v>0</v>
      </c>
      <c r="T397" s="95">
        <f t="shared" si="48"/>
        <v>0</v>
      </c>
    </row>
    <row r="398" spans="2:20" ht="15.75" customHeight="1" x14ac:dyDescent="0.3">
      <c r="B398" s="30" t="s">
        <v>421</v>
      </c>
      <c r="C398" s="90"/>
      <c r="D398" s="10">
        <f>SUMIFS('Начисления и компенсации по тов'!H:H,'Начисления и компенсации по тов'!A:A,'Расшифровка отчёта'!B398,'Начисления и компенсации по тов'!D:D,"Выручка")</f>
        <v>0</v>
      </c>
      <c r="E398" s="63">
        <f>SUMIFS('Начисления и компенсации по тов'!N:N,'Начисления и компенсации по тов'!A:A,'Расшифровка отчёта'!B398,'Начисления и компенсации по тов'!C:C,"Продажи")</f>
        <v>0</v>
      </c>
      <c r="F398" s="63">
        <f>-(SUMIFS('Начисления и компенсации по тов'!N:N,'Начисления и компенсации по тов'!A:A,'Расшифровка отчёта'!B398,'Начисления и компенсации по тов'!C:C,"Возвраты"))</f>
        <v>0</v>
      </c>
      <c r="G398" s="10">
        <f>SUMIFS('Начисления и компенсации по тов'!H:H,'Начисления и компенсации по тов'!A:A,'Расшифровка отчёта'!B398,'Начисления и компенсации по тов'!D:D,"Возврат выручки")</f>
        <v>0</v>
      </c>
      <c r="H398" s="63">
        <f>-(SUMIFS('Начисления и компенсации по тов'!N:N,'Начисления и компенсации по тов'!A:A,'Расшифровка отчёта'!B398,'Начисления и компенсации по тов'!C:C,"Услуги доставки"))</f>
        <v>0</v>
      </c>
      <c r="I398" s="63">
        <f t="shared" si="42"/>
        <v>0</v>
      </c>
      <c r="J398" s="63">
        <f>-(SUMIFS('Начисления и компенсации по тов'!N:N,'Начисления и компенсации по тов'!A:A,'Расшифровка отчёта'!B398,'Начисления и компенсации по тов'!C:C,"Вознаграждение Ozon"))</f>
        <v>0</v>
      </c>
      <c r="K398" s="63">
        <f t="shared" si="43"/>
        <v>0</v>
      </c>
      <c r="L398" s="63">
        <f>-(SUMIFS('Начисления и компенсации по тов'!N:N,'Начисления и компенсации по тов'!A:A,'Расшифровка отчёта'!B398,'Начисления и компенсации по тов'!C:C,"Продвижение и реклама"))</f>
        <v>0</v>
      </c>
      <c r="M398" s="91">
        <f>IFERROR(INDEX(Реклама!B:B,MATCH('Расшифровка отчёта'!B398,Реклама!A:A,0)),0)</f>
        <v>0</v>
      </c>
      <c r="N398" s="91">
        <f>-(SUMIFS('Начисления и компенсации по тов'!N:N,'Начисления и компенсации по тов'!A:A,'Расшифровка отчёта'!B398,'Начисления и компенсации по тов'!C:C,"Услуги агентов"))</f>
        <v>0</v>
      </c>
      <c r="O398" s="68">
        <f t="shared" si="44"/>
        <v>0</v>
      </c>
      <c r="P398" s="18">
        <f t="shared" si="45"/>
        <v>0</v>
      </c>
      <c r="Q398" s="99">
        <f>IFERROR(INDEX(Себестоимость!B:B,MATCH('Расшифровка отчёта'!B398,Себестоимость!A:A,0)),0)</f>
        <v>0</v>
      </c>
      <c r="R398" s="99">
        <f t="shared" si="46"/>
        <v>0</v>
      </c>
      <c r="S398" s="95">
        <f t="shared" si="47"/>
        <v>0</v>
      </c>
      <c r="T398" s="95">
        <f t="shared" si="48"/>
        <v>0</v>
      </c>
    </row>
    <row r="399" spans="2:20" ht="15.75" customHeight="1" x14ac:dyDescent="0.3">
      <c r="B399" s="30" t="s">
        <v>422</v>
      </c>
      <c r="C399" s="90"/>
      <c r="D399" s="10">
        <f>SUMIFS('Начисления и компенсации по тов'!H:H,'Начисления и компенсации по тов'!A:A,'Расшифровка отчёта'!B399,'Начисления и компенсации по тов'!D:D,"Выручка")</f>
        <v>0</v>
      </c>
      <c r="E399" s="63">
        <f>SUMIFS('Начисления и компенсации по тов'!N:N,'Начисления и компенсации по тов'!A:A,'Расшифровка отчёта'!B399,'Начисления и компенсации по тов'!C:C,"Продажи")</f>
        <v>0</v>
      </c>
      <c r="F399" s="63">
        <f>-(SUMIFS('Начисления и компенсации по тов'!N:N,'Начисления и компенсации по тов'!A:A,'Расшифровка отчёта'!B399,'Начисления и компенсации по тов'!C:C,"Возвраты"))</f>
        <v>0</v>
      </c>
      <c r="G399" s="10">
        <f>SUMIFS('Начисления и компенсации по тов'!H:H,'Начисления и компенсации по тов'!A:A,'Расшифровка отчёта'!B399,'Начисления и компенсации по тов'!D:D,"Возврат выручки")</f>
        <v>0</v>
      </c>
      <c r="H399" s="63">
        <f>-(SUMIFS('Начисления и компенсации по тов'!N:N,'Начисления и компенсации по тов'!A:A,'Расшифровка отчёта'!B399,'Начисления и компенсации по тов'!C:C,"Услуги доставки"))</f>
        <v>0</v>
      </c>
      <c r="I399" s="63">
        <f t="shared" si="42"/>
        <v>0</v>
      </c>
      <c r="J399" s="63">
        <f>-(SUMIFS('Начисления и компенсации по тов'!N:N,'Начисления и компенсации по тов'!A:A,'Расшифровка отчёта'!B399,'Начисления и компенсации по тов'!C:C,"Вознаграждение Ozon"))</f>
        <v>0</v>
      </c>
      <c r="K399" s="63">
        <f t="shared" si="43"/>
        <v>0</v>
      </c>
      <c r="L399" s="63">
        <f>-(SUMIFS('Начисления и компенсации по тов'!N:N,'Начисления и компенсации по тов'!A:A,'Расшифровка отчёта'!B399,'Начисления и компенсации по тов'!C:C,"Продвижение и реклама"))</f>
        <v>0</v>
      </c>
      <c r="M399" s="91">
        <f>IFERROR(INDEX(Реклама!B:B,MATCH('Расшифровка отчёта'!B399,Реклама!A:A,0)),0)</f>
        <v>0</v>
      </c>
      <c r="N399" s="91">
        <f>-(SUMIFS('Начисления и компенсации по тов'!N:N,'Начисления и компенсации по тов'!A:A,'Расшифровка отчёта'!B399,'Начисления и компенсации по тов'!C:C,"Услуги агентов"))</f>
        <v>0</v>
      </c>
      <c r="O399" s="68">
        <f t="shared" si="44"/>
        <v>0</v>
      </c>
      <c r="P399" s="18">
        <f t="shared" si="45"/>
        <v>0</v>
      </c>
      <c r="Q399" s="99">
        <f>IFERROR(INDEX(Себестоимость!B:B,MATCH('Расшифровка отчёта'!B399,Себестоимость!A:A,0)),0)</f>
        <v>0</v>
      </c>
      <c r="R399" s="99">
        <f t="shared" si="46"/>
        <v>0</v>
      </c>
      <c r="S399" s="95">
        <f t="shared" si="47"/>
        <v>0</v>
      </c>
      <c r="T399" s="95">
        <f t="shared" si="48"/>
        <v>0</v>
      </c>
    </row>
    <row r="400" spans="2:20" ht="15.75" customHeight="1" x14ac:dyDescent="0.3">
      <c r="B400" s="30" t="s">
        <v>423</v>
      </c>
      <c r="C400" s="90"/>
      <c r="D400" s="10">
        <f>SUMIFS('Начисления и компенсации по тов'!H:H,'Начисления и компенсации по тов'!A:A,'Расшифровка отчёта'!B400,'Начисления и компенсации по тов'!D:D,"Выручка")</f>
        <v>0</v>
      </c>
      <c r="E400" s="63">
        <f>SUMIFS('Начисления и компенсации по тов'!N:N,'Начисления и компенсации по тов'!A:A,'Расшифровка отчёта'!B400,'Начисления и компенсации по тов'!C:C,"Продажи")</f>
        <v>0</v>
      </c>
      <c r="F400" s="63">
        <f>-(SUMIFS('Начисления и компенсации по тов'!N:N,'Начисления и компенсации по тов'!A:A,'Расшифровка отчёта'!B400,'Начисления и компенсации по тов'!C:C,"Возвраты"))</f>
        <v>0</v>
      </c>
      <c r="G400" s="10">
        <f>SUMIFS('Начисления и компенсации по тов'!H:H,'Начисления и компенсации по тов'!A:A,'Расшифровка отчёта'!B400,'Начисления и компенсации по тов'!D:D,"Возврат выручки")</f>
        <v>0</v>
      </c>
      <c r="H400" s="63">
        <f>-(SUMIFS('Начисления и компенсации по тов'!N:N,'Начисления и компенсации по тов'!A:A,'Расшифровка отчёта'!B400,'Начисления и компенсации по тов'!C:C,"Услуги доставки"))</f>
        <v>0</v>
      </c>
      <c r="I400" s="63">
        <f t="shared" si="42"/>
        <v>0</v>
      </c>
      <c r="J400" s="63">
        <f>-(SUMIFS('Начисления и компенсации по тов'!N:N,'Начисления и компенсации по тов'!A:A,'Расшифровка отчёта'!B400,'Начисления и компенсации по тов'!C:C,"Вознаграждение Ozon"))</f>
        <v>0</v>
      </c>
      <c r="K400" s="63">
        <f t="shared" si="43"/>
        <v>0</v>
      </c>
      <c r="L400" s="63">
        <f>-(SUMIFS('Начисления и компенсации по тов'!N:N,'Начисления и компенсации по тов'!A:A,'Расшифровка отчёта'!B400,'Начисления и компенсации по тов'!C:C,"Продвижение и реклама"))</f>
        <v>0</v>
      </c>
      <c r="M400" s="91">
        <f>IFERROR(INDEX(Реклама!B:B,MATCH('Расшифровка отчёта'!B400,Реклама!A:A,0)),0)</f>
        <v>0</v>
      </c>
      <c r="N400" s="91">
        <f>-(SUMIFS('Начисления и компенсации по тов'!N:N,'Начисления и компенсации по тов'!A:A,'Расшифровка отчёта'!B400,'Начисления и компенсации по тов'!C:C,"Услуги агентов"))</f>
        <v>0</v>
      </c>
      <c r="O400" s="68">
        <f t="shared" si="44"/>
        <v>0</v>
      </c>
      <c r="P400" s="18">
        <f t="shared" si="45"/>
        <v>0</v>
      </c>
      <c r="Q400" s="99">
        <f>IFERROR(INDEX(Себестоимость!B:B,MATCH('Расшифровка отчёта'!B400,Себестоимость!A:A,0)),0)</f>
        <v>0</v>
      </c>
      <c r="R400" s="99">
        <f t="shared" si="46"/>
        <v>0</v>
      </c>
      <c r="S400" s="95">
        <f t="shared" si="47"/>
        <v>0</v>
      </c>
      <c r="T400" s="95">
        <f t="shared" si="48"/>
        <v>0</v>
      </c>
    </row>
    <row r="401" spans="2:20" ht="15.75" customHeight="1" x14ac:dyDescent="0.3">
      <c r="B401" s="30" t="s">
        <v>424</v>
      </c>
      <c r="C401" s="90"/>
      <c r="D401" s="10">
        <f>SUMIFS('Начисления и компенсации по тов'!H:H,'Начисления и компенсации по тов'!A:A,'Расшифровка отчёта'!B401,'Начисления и компенсации по тов'!D:D,"Выручка")</f>
        <v>0</v>
      </c>
      <c r="E401" s="63">
        <f>SUMIFS('Начисления и компенсации по тов'!N:N,'Начисления и компенсации по тов'!A:A,'Расшифровка отчёта'!B401,'Начисления и компенсации по тов'!C:C,"Продажи")</f>
        <v>0</v>
      </c>
      <c r="F401" s="63">
        <f>-(SUMIFS('Начисления и компенсации по тов'!N:N,'Начисления и компенсации по тов'!A:A,'Расшифровка отчёта'!B401,'Начисления и компенсации по тов'!C:C,"Возвраты"))</f>
        <v>0</v>
      </c>
      <c r="G401" s="10">
        <f>SUMIFS('Начисления и компенсации по тов'!H:H,'Начисления и компенсации по тов'!A:A,'Расшифровка отчёта'!B401,'Начисления и компенсации по тов'!D:D,"Возврат выручки")</f>
        <v>0</v>
      </c>
      <c r="H401" s="63">
        <f>-(SUMIFS('Начисления и компенсации по тов'!N:N,'Начисления и компенсации по тов'!A:A,'Расшифровка отчёта'!B401,'Начисления и компенсации по тов'!C:C,"Услуги доставки"))</f>
        <v>0</v>
      </c>
      <c r="I401" s="63">
        <f t="shared" si="42"/>
        <v>0</v>
      </c>
      <c r="J401" s="63">
        <f>-(SUMIFS('Начисления и компенсации по тов'!N:N,'Начисления и компенсации по тов'!A:A,'Расшифровка отчёта'!B401,'Начисления и компенсации по тов'!C:C,"Вознаграждение Ozon"))</f>
        <v>0</v>
      </c>
      <c r="K401" s="63">
        <f t="shared" si="43"/>
        <v>0</v>
      </c>
      <c r="L401" s="63">
        <f>-(SUMIFS('Начисления и компенсации по тов'!N:N,'Начисления и компенсации по тов'!A:A,'Расшифровка отчёта'!B401,'Начисления и компенсации по тов'!C:C,"Продвижение и реклама"))</f>
        <v>0</v>
      </c>
      <c r="M401" s="91">
        <f>IFERROR(INDEX(Реклама!B:B,MATCH('Расшифровка отчёта'!B401,Реклама!A:A,0)),0)</f>
        <v>0</v>
      </c>
      <c r="N401" s="91">
        <f>-(SUMIFS('Начисления и компенсации по тов'!N:N,'Начисления и компенсации по тов'!A:A,'Расшифровка отчёта'!B401,'Начисления и компенсации по тов'!C:C,"Услуги агентов"))</f>
        <v>0</v>
      </c>
      <c r="O401" s="68">
        <f t="shared" si="44"/>
        <v>0</v>
      </c>
      <c r="P401" s="18">
        <f t="shared" si="45"/>
        <v>0</v>
      </c>
      <c r="Q401" s="99">
        <f>IFERROR(INDEX(Себестоимость!B:B,MATCH('Расшифровка отчёта'!B401,Себестоимость!A:A,0)),0)</f>
        <v>0</v>
      </c>
      <c r="R401" s="99">
        <f t="shared" si="46"/>
        <v>0</v>
      </c>
      <c r="S401" s="95">
        <f t="shared" si="47"/>
        <v>0</v>
      </c>
      <c r="T401" s="95">
        <f t="shared" si="48"/>
        <v>0</v>
      </c>
    </row>
    <row r="402" spans="2:20" ht="15.75" customHeight="1" x14ac:dyDescent="0.3">
      <c r="B402" s="30" t="s">
        <v>425</v>
      </c>
      <c r="C402" s="90"/>
      <c r="D402" s="10">
        <f>SUMIFS('Начисления и компенсации по тов'!H:H,'Начисления и компенсации по тов'!A:A,'Расшифровка отчёта'!B402,'Начисления и компенсации по тов'!D:D,"Выручка")</f>
        <v>0</v>
      </c>
      <c r="E402" s="63">
        <f>SUMIFS('Начисления и компенсации по тов'!N:N,'Начисления и компенсации по тов'!A:A,'Расшифровка отчёта'!B402,'Начисления и компенсации по тов'!C:C,"Продажи")</f>
        <v>0</v>
      </c>
      <c r="F402" s="63">
        <f>-(SUMIFS('Начисления и компенсации по тов'!N:N,'Начисления и компенсации по тов'!A:A,'Расшифровка отчёта'!B402,'Начисления и компенсации по тов'!C:C,"Возвраты"))</f>
        <v>0</v>
      </c>
      <c r="G402" s="10">
        <f>SUMIFS('Начисления и компенсации по тов'!H:H,'Начисления и компенсации по тов'!A:A,'Расшифровка отчёта'!B402,'Начисления и компенсации по тов'!D:D,"Возврат выручки")</f>
        <v>0</v>
      </c>
      <c r="H402" s="63">
        <f>-(SUMIFS('Начисления и компенсации по тов'!N:N,'Начисления и компенсации по тов'!A:A,'Расшифровка отчёта'!B402,'Начисления и компенсации по тов'!C:C,"Услуги доставки"))</f>
        <v>0</v>
      </c>
      <c r="I402" s="63">
        <f t="shared" si="42"/>
        <v>0</v>
      </c>
      <c r="J402" s="63">
        <f>-(SUMIFS('Начисления и компенсации по тов'!N:N,'Начисления и компенсации по тов'!A:A,'Расшифровка отчёта'!B402,'Начисления и компенсации по тов'!C:C,"Вознаграждение Ozon"))</f>
        <v>0</v>
      </c>
      <c r="K402" s="63">
        <f t="shared" si="43"/>
        <v>0</v>
      </c>
      <c r="L402" s="63">
        <f>-(SUMIFS('Начисления и компенсации по тов'!N:N,'Начисления и компенсации по тов'!A:A,'Расшифровка отчёта'!B402,'Начисления и компенсации по тов'!C:C,"Продвижение и реклама"))</f>
        <v>0</v>
      </c>
      <c r="M402" s="91">
        <f>IFERROR(INDEX(Реклама!B:B,MATCH('Расшифровка отчёта'!B402,Реклама!A:A,0)),0)</f>
        <v>0</v>
      </c>
      <c r="N402" s="91">
        <f>-(SUMIFS('Начисления и компенсации по тов'!N:N,'Начисления и компенсации по тов'!A:A,'Расшифровка отчёта'!B402,'Начисления и компенсации по тов'!C:C,"Услуги агентов"))</f>
        <v>0</v>
      </c>
      <c r="O402" s="68">
        <f t="shared" si="44"/>
        <v>0</v>
      </c>
      <c r="P402" s="18">
        <f t="shared" si="45"/>
        <v>0</v>
      </c>
      <c r="Q402" s="99">
        <f>IFERROR(INDEX(Себестоимость!B:B,MATCH('Расшифровка отчёта'!B402,Себестоимость!A:A,0)),0)</f>
        <v>0</v>
      </c>
      <c r="R402" s="99">
        <f t="shared" si="46"/>
        <v>0</v>
      </c>
      <c r="S402" s="95">
        <f t="shared" si="47"/>
        <v>0</v>
      </c>
      <c r="T402" s="95">
        <f t="shared" si="48"/>
        <v>0</v>
      </c>
    </row>
    <row r="403" spans="2:20" ht="15.75" customHeight="1" x14ac:dyDescent="0.3">
      <c r="B403" s="30" t="s">
        <v>426</v>
      </c>
      <c r="C403" s="90"/>
      <c r="D403" s="10">
        <f>SUMIFS('Начисления и компенсации по тов'!H:H,'Начисления и компенсации по тов'!A:A,'Расшифровка отчёта'!B403,'Начисления и компенсации по тов'!D:D,"Выручка")</f>
        <v>0</v>
      </c>
      <c r="E403" s="63">
        <f>SUMIFS('Начисления и компенсации по тов'!N:N,'Начисления и компенсации по тов'!A:A,'Расшифровка отчёта'!B403,'Начисления и компенсации по тов'!C:C,"Продажи")</f>
        <v>0</v>
      </c>
      <c r="F403" s="63">
        <f>-(SUMIFS('Начисления и компенсации по тов'!N:N,'Начисления и компенсации по тов'!A:A,'Расшифровка отчёта'!B403,'Начисления и компенсации по тов'!C:C,"Возвраты"))</f>
        <v>0</v>
      </c>
      <c r="G403" s="10">
        <f>SUMIFS('Начисления и компенсации по тов'!H:H,'Начисления и компенсации по тов'!A:A,'Расшифровка отчёта'!B403,'Начисления и компенсации по тов'!D:D,"Возврат выручки")</f>
        <v>0</v>
      </c>
      <c r="H403" s="63">
        <f>-(SUMIFS('Начисления и компенсации по тов'!N:N,'Начисления и компенсации по тов'!A:A,'Расшифровка отчёта'!B403,'Начисления и компенсации по тов'!C:C,"Услуги доставки"))</f>
        <v>0</v>
      </c>
      <c r="I403" s="63">
        <f t="shared" si="42"/>
        <v>0</v>
      </c>
      <c r="J403" s="63">
        <f>-(SUMIFS('Начисления и компенсации по тов'!N:N,'Начисления и компенсации по тов'!A:A,'Расшифровка отчёта'!B403,'Начисления и компенсации по тов'!C:C,"Вознаграждение Ozon"))</f>
        <v>0</v>
      </c>
      <c r="K403" s="63">
        <f t="shared" si="43"/>
        <v>0</v>
      </c>
      <c r="L403" s="63">
        <f>-(SUMIFS('Начисления и компенсации по тов'!N:N,'Начисления и компенсации по тов'!A:A,'Расшифровка отчёта'!B403,'Начисления и компенсации по тов'!C:C,"Продвижение и реклама"))</f>
        <v>0</v>
      </c>
      <c r="M403" s="91">
        <f>IFERROR(INDEX(Реклама!B:B,MATCH('Расшифровка отчёта'!B403,Реклама!A:A,0)),0)</f>
        <v>0</v>
      </c>
      <c r="N403" s="91">
        <f>-(SUMIFS('Начисления и компенсации по тов'!N:N,'Начисления и компенсации по тов'!A:A,'Расшифровка отчёта'!B403,'Начисления и компенсации по тов'!C:C,"Услуги агентов"))</f>
        <v>0</v>
      </c>
      <c r="O403" s="68">
        <f t="shared" si="44"/>
        <v>0</v>
      </c>
      <c r="P403" s="18">
        <f t="shared" si="45"/>
        <v>0</v>
      </c>
      <c r="Q403" s="99">
        <f>IFERROR(INDEX(Себестоимость!B:B,MATCH('Расшифровка отчёта'!B403,Себестоимость!A:A,0)),0)</f>
        <v>0</v>
      </c>
      <c r="R403" s="99">
        <f t="shared" si="46"/>
        <v>0</v>
      </c>
      <c r="S403" s="95">
        <f t="shared" si="47"/>
        <v>0</v>
      </c>
      <c r="T403" s="95">
        <f t="shared" si="48"/>
        <v>0</v>
      </c>
    </row>
    <row r="404" spans="2:20" ht="15.75" customHeight="1" x14ac:dyDescent="0.3">
      <c r="B404" s="30" t="s">
        <v>427</v>
      </c>
      <c r="C404" s="90"/>
      <c r="D404" s="10">
        <f>SUMIFS('Начисления и компенсации по тов'!H:H,'Начисления и компенсации по тов'!A:A,'Расшифровка отчёта'!B404,'Начисления и компенсации по тов'!D:D,"Выручка")</f>
        <v>0</v>
      </c>
      <c r="E404" s="63">
        <f>SUMIFS('Начисления и компенсации по тов'!N:N,'Начисления и компенсации по тов'!A:A,'Расшифровка отчёта'!B404,'Начисления и компенсации по тов'!C:C,"Продажи")</f>
        <v>0</v>
      </c>
      <c r="F404" s="63">
        <f>-(SUMIFS('Начисления и компенсации по тов'!N:N,'Начисления и компенсации по тов'!A:A,'Расшифровка отчёта'!B404,'Начисления и компенсации по тов'!C:C,"Возвраты"))</f>
        <v>0</v>
      </c>
      <c r="G404" s="10">
        <f>SUMIFS('Начисления и компенсации по тов'!H:H,'Начисления и компенсации по тов'!A:A,'Расшифровка отчёта'!B404,'Начисления и компенсации по тов'!D:D,"Возврат выручки")</f>
        <v>0</v>
      </c>
      <c r="H404" s="63">
        <f>-(SUMIFS('Начисления и компенсации по тов'!N:N,'Начисления и компенсации по тов'!A:A,'Расшифровка отчёта'!B404,'Начисления и компенсации по тов'!C:C,"Услуги доставки"))</f>
        <v>0</v>
      </c>
      <c r="I404" s="63">
        <f t="shared" si="42"/>
        <v>0</v>
      </c>
      <c r="J404" s="63">
        <f>-(SUMIFS('Начисления и компенсации по тов'!N:N,'Начисления и компенсации по тов'!A:A,'Расшифровка отчёта'!B404,'Начисления и компенсации по тов'!C:C,"Вознаграждение Ozon"))</f>
        <v>0</v>
      </c>
      <c r="K404" s="63">
        <f t="shared" si="43"/>
        <v>0</v>
      </c>
      <c r="L404" s="63">
        <f>-(SUMIFS('Начисления и компенсации по тов'!N:N,'Начисления и компенсации по тов'!A:A,'Расшифровка отчёта'!B404,'Начисления и компенсации по тов'!C:C,"Продвижение и реклама"))</f>
        <v>0</v>
      </c>
      <c r="M404" s="91">
        <f>IFERROR(INDEX(Реклама!B:B,MATCH('Расшифровка отчёта'!B404,Реклама!A:A,0)),0)</f>
        <v>0</v>
      </c>
      <c r="N404" s="91">
        <f>-(SUMIFS('Начисления и компенсации по тов'!N:N,'Начисления и компенсации по тов'!A:A,'Расшифровка отчёта'!B404,'Начисления и компенсации по тов'!C:C,"Услуги агентов"))</f>
        <v>0</v>
      </c>
      <c r="O404" s="68">
        <f t="shared" si="44"/>
        <v>0</v>
      </c>
      <c r="P404" s="18">
        <f t="shared" si="45"/>
        <v>0</v>
      </c>
      <c r="Q404" s="99">
        <f>IFERROR(INDEX(Себестоимость!B:B,MATCH('Расшифровка отчёта'!B404,Себестоимость!A:A,0)),0)</f>
        <v>0</v>
      </c>
      <c r="R404" s="99">
        <f t="shared" si="46"/>
        <v>0</v>
      </c>
      <c r="S404" s="95">
        <f t="shared" si="47"/>
        <v>0</v>
      </c>
      <c r="T404" s="95">
        <f t="shared" si="48"/>
        <v>0</v>
      </c>
    </row>
    <row r="405" spans="2:20" ht="15.75" customHeight="1" x14ac:dyDescent="0.3">
      <c r="B405" s="30" t="s">
        <v>428</v>
      </c>
      <c r="C405" s="90"/>
      <c r="D405" s="10">
        <f>SUMIFS('Начисления и компенсации по тов'!H:H,'Начисления и компенсации по тов'!A:A,'Расшифровка отчёта'!B405,'Начисления и компенсации по тов'!D:D,"Выручка")</f>
        <v>0</v>
      </c>
      <c r="E405" s="63">
        <f>SUMIFS('Начисления и компенсации по тов'!N:N,'Начисления и компенсации по тов'!A:A,'Расшифровка отчёта'!B405,'Начисления и компенсации по тов'!C:C,"Продажи")</f>
        <v>0</v>
      </c>
      <c r="F405" s="63">
        <f>-(SUMIFS('Начисления и компенсации по тов'!N:N,'Начисления и компенсации по тов'!A:A,'Расшифровка отчёта'!B405,'Начисления и компенсации по тов'!C:C,"Возвраты"))</f>
        <v>0</v>
      </c>
      <c r="G405" s="10">
        <f>SUMIFS('Начисления и компенсации по тов'!H:H,'Начисления и компенсации по тов'!A:A,'Расшифровка отчёта'!B405,'Начисления и компенсации по тов'!D:D,"Возврат выручки")</f>
        <v>0</v>
      </c>
      <c r="H405" s="63">
        <f>-(SUMIFS('Начисления и компенсации по тов'!N:N,'Начисления и компенсации по тов'!A:A,'Расшифровка отчёта'!B405,'Начисления и компенсации по тов'!C:C,"Услуги доставки"))</f>
        <v>0</v>
      </c>
      <c r="I405" s="63">
        <f t="shared" si="42"/>
        <v>0</v>
      </c>
      <c r="J405" s="63">
        <f>-(SUMIFS('Начисления и компенсации по тов'!N:N,'Начисления и компенсации по тов'!A:A,'Расшифровка отчёта'!B405,'Начисления и компенсации по тов'!C:C,"Вознаграждение Ozon"))</f>
        <v>0</v>
      </c>
      <c r="K405" s="63">
        <f t="shared" si="43"/>
        <v>0</v>
      </c>
      <c r="L405" s="63">
        <f>-(SUMIFS('Начисления и компенсации по тов'!N:N,'Начисления и компенсации по тов'!A:A,'Расшифровка отчёта'!B405,'Начисления и компенсации по тов'!C:C,"Продвижение и реклама"))</f>
        <v>0</v>
      </c>
      <c r="M405" s="91">
        <f>IFERROR(INDEX(Реклама!B:B,MATCH('Расшифровка отчёта'!B405,Реклама!A:A,0)),0)</f>
        <v>0</v>
      </c>
      <c r="N405" s="91">
        <f>-(SUMIFS('Начисления и компенсации по тов'!N:N,'Начисления и компенсации по тов'!A:A,'Расшифровка отчёта'!B405,'Начисления и компенсации по тов'!C:C,"Услуги агентов"))</f>
        <v>0</v>
      </c>
      <c r="O405" s="68">
        <f t="shared" si="44"/>
        <v>0</v>
      </c>
      <c r="P405" s="18">
        <f t="shared" si="45"/>
        <v>0</v>
      </c>
      <c r="Q405" s="99">
        <f>IFERROR(INDEX(Себестоимость!B:B,MATCH('Расшифровка отчёта'!B405,Себестоимость!A:A,0)),0)</f>
        <v>0</v>
      </c>
      <c r="R405" s="99">
        <f t="shared" si="46"/>
        <v>0</v>
      </c>
      <c r="S405" s="95">
        <f t="shared" si="47"/>
        <v>0</v>
      </c>
      <c r="T405" s="95">
        <f t="shared" si="48"/>
        <v>0</v>
      </c>
    </row>
    <row r="406" spans="2:20" ht="15.75" customHeight="1" x14ac:dyDescent="0.3">
      <c r="B406" s="30" t="s">
        <v>429</v>
      </c>
      <c r="C406" s="90"/>
      <c r="D406" s="10">
        <f>SUMIFS('Начисления и компенсации по тов'!H:H,'Начисления и компенсации по тов'!A:A,'Расшифровка отчёта'!B406,'Начисления и компенсации по тов'!D:D,"Выручка")</f>
        <v>0</v>
      </c>
      <c r="E406" s="63">
        <f>SUMIFS('Начисления и компенсации по тов'!N:N,'Начисления и компенсации по тов'!A:A,'Расшифровка отчёта'!B406,'Начисления и компенсации по тов'!C:C,"Продажи")</f>
        <v>0</v>
      </c>
      <c r="F406" s="63">
        <f>-(SUMIFS('Начисления и компенсации по тов'!N:N,'Начисления и компенсации по тов'!A:A,'Расшифровка отчёта'!B406,'Начисления и компенсации по тов'!C:C,"Возвраты"))</f>
        <v>0</v>
      </c>
      <c r="G406" s="10">
        <f>SUMIFS('Начисления и компенсации по тов'!H:H,'Начисления и компенсации по тов'!A:A,'Расшифровка отчёта'!B406,'Начисления и компенсации по тов'!D:D,"Возврат выручки")</f>
        <v>0</v>
      </c>
      <c r="H406" s="63">
        <f>-(SUMIFS('Начисления и компенсации по тов'!N:N,'Начисления и компенсации по тов'!A:A,'Расшифровка отчёта'!B406,'Начисления и компенсации по тов'!C:C,"Услуги доставки"))</f>
        <v>0</v>
      </c>
      <c r="I406" s="63">
        <f t="shared" si="42"/>
        <v>0</v>
      </c>
      <c r="J406" s="63">
        <f>-(SUMIFS('Начисления и компенсации по тов'!N:N,'Начисления и компенсации по тов'!A:A,'Расшифровка отчёта'!B406,'Начисления и компенсации по тов'!C:C,"Вознаграждение Ozon"))</f>
        <v>0</v>
      </c>
      <c r="K406" s="63">
        <f t="shared" si="43"/>
        <v>0</v>
      </c>
      <c r="L406" s="63">
        <f>-(SUMIFS('Начисления и компенсации по тов'!N:N,'Начисления и компенсации по тов'!A:A,'Расшифровка отчёта'!B406,'Начисления и компенсации по тов'!C:C,"Продвижение и реклама"))</f>
        <v>0</v>
      </c>
      <c r="M406" s="91">
        <f>IFERROR(INDEX(Реклама!B:B,MATCH('Расшифровка отчёта'!B406,Реклама!A:A,0)),0)</f>
        <v>0</v>
      </c>
      <c r="N406" s="91">
        <f>-(SUMIFS('Начисления и компенсации по тов'!N:N,'Начисления и компенсации по тов'!A:A,'Расшифровка отчёта'!B406,'Начисления и компенсации по тов'!C:C,"Услуги агентов"))</f>
        <v>0</v>
      </c>
      <c r="O406" s="68">
        <f t="shared" si="44"/>
        <v>0</v>
      </c>
      <c r="P406" s="18">
        <f t="shared" si="45"/>
        <v>0</v>
      </c>
      <c r="Q406" s="99">
        <f>IFERROR(INDEX(Себестоимость!B:B,MATCH('Расшифровка отчёта'!B406,Себестоимость!A:A,0)),0)</f>
        <v>0</v>
      </c>
      <c r="R406" s="99">
        <f t="shared" si="46"/>
        <v>0</v>
      </c>
      <c r="S406" s="95">
        <f t="shared" si="47"/>
        <v>0</v>
      </c>
      <c r="T406" s="95">
        <f t="shared" si="48"/>
        <v>0</v>
      </c>
    </row>
    <row r="407" spans="2:20" ht="15.75" customHeight="1" x14ac:dyDescent="0.3">
      <c r="B407" s="30" t="s">
        <v>430</v>
      </c>
      <c r="C407" s="90"/>
      <c r="D407" s="10">
        <f>SUMIFS('Начисления и компенсации по тов'!H:H,'Начисления и компенсации по тов'!A:A,'Расшифровка отчёта'!B407,'Начисления и компенсации по тов'!D:D,"Выручка")</f>
        <v>0</v>
      </c>
      <c r="E407" s="63">
        <f>SUMIFS('Начисления и компенсации по тов'!N:N,'Начисления и компенсации по тов'!A:A,'Расшифровка отчёта'!B407,'Начисления и компенсации по тов'!C:C,"Продажи")</f>
        <v>0</v>
      </c>
      <c r="F407" s="63">
        <f>-(SUMIFS('Начисления и компенсации по тов'!N:N,'Начисления и компенсации по тов'!A:A,'Расшифровка отчёта'!B407,'Начисления и компенсации по тов'!C:C,"Возвраты"))</f>
        <v>0</v>
      </c>
      <c r="G407" s="10">
        <f>SUMIFS('Начисления и компенсации по тов'!H:H,'Начисления и компенсации по тов'!A:A,'Расшифровка отчёта'!B407,'Начисления и компенсации по тов'!D:D,"Возврат выручки")</f>
        <v>0</v>
      </c>
      <c r="H407" s="63">
        <f>-(SUMIFS('Начисления и компенсации по тов'!N:N,'Начисления и компенсации по тов'!A:A,'Расшифровка отчёта'!B407,'Начисления и компенсации по тов'!C:C,"Услуги доставки"))</f>
        <v>0</v>
      </c>
      <c r="I407" s="63">
        <f t="shared" si="42"/>
        <v>0</v>
      </c>
      <c r="J407" s="63">
        <f>-(SUMIFS('Начисления и компенсации по тов'!N:N,'Начисления и компенсации по тов'!A:A,'Расшифровка отчёта'!B407,'Начисления и компенсации по тов'!C:C,"Вознаграждение Ozon"))</f>
        <v>0</v>
      </c>
      <c r="K407" s="63">
        <f t="shared" si="43"/>
        <v>0</v>
      </c>
      <c r="L407" s="63">
        <f>-(SUMIFS('Начисления и компенсации по тов'!N:N,'Начисления и компенсации по тов'!A:A,'Расшифровка отчёта'!B407,'Начисления и компенсации по тов'!C:C,"Продвижение и реклама"))</f>
        <v>0</v>
      </c>
      <c r="M407" s="91">
        <f>IFERROR(INDEX(Реклама!B:B,MATCH('Расшифровка отчёта'!B407,Реклама!A:A,0)),0)</f>
        <v>0</v>
      </c>
      <c r="N407" s="91">
        <f>-(SUMIFS('Начисления и компенсации по тов'!N:N,'Начисления и компенсации по тов'!A:A,'Расшифровка отчёта'!B407,'Начисления и компенсации по тов'!C:C,"Услуги агентов"))</f>
        <v>0</v>
      </c>
      <c r="O407" s="68">
        <f t="shared" si="44"/>
        <v>0</v>
      </c>
      <c r="P407" s="18">
        <f t="shared" si="45"/>
        <v>0</v>
      </c>
      <c r="Q407" s="99">
        <f>IFERROR(INDEX(Себестоимость!B:B,MATCH('Расшифровка отчёта'!B407,Себестоимость!A:A,0)),0)</f>
        <v>0</v>
      </c>
      <c r="R407" s="99">
        <f t="shared" si="46"/>
        <v>0</v>
      </c>
      <c r="S407" s="95">
        <f t="shared" si="47"/>
        <v>0</v>
      </c>
      <c r="T407" s="95">
        <f t="shared" si="48"/>
        <v>0</v>
      </c>
    </row>
    <row r="408" spans="2:20" ht="15.75" customHeight="1" x14ac:dyDescent="0.3">
      <c r="B408" s="30" t="s">
        <v>431</v>
      </c>
      <c r="C408" s="90"/>
      <c r="D408" s="10">
        <f>SUMIFS('Начисления и компенсации по тов'!H:H,'Начисления и компенсации по тов'!A:A,'Расшифровка отчёта'!B408,'Начисления и компенсации по тов'!D:D,"Выручка")</f>
        <v>0</v>
      </c>
      <c r="E408" s="63">
        <f>SUMIFS('Начисления и компенсации по тов'!N:N,'Начисления и компенсации по тов'!A:A,'Расшифровка отчёта'!B408,'Начисления и компенсации по тов'!C:C,"Продажи")</f>
        <v>0</v>
      </c>
      <c r="F408" s="63">
        <f>-(SUMIFS('Начисления и компенсации по тов'!N:N,'Начисления и компенсации по тов'!A:A,'Расшифровка отчёта'!B408,'Начисления и компенсации по тов'!C:C,"Возвраты"))</f>
        <v>0</v>
      </c>
      <c r="G408" s="10">
        <f>SUMIFS('Начисления и компенсации по тов'!H:H,'Начисления и компенсации по тов'!A:A,'Расшифровка отчёта'!B408,'Начисления и компенсации по тов'!D:D,"Возврат выручки")</f>
        <v>0</v>
      </c>
      <c r="H408" s="63">
        <f>-(SUMIFS('Начисления и компенсации по тов'!N:N,'Начисления и компенсации по тов'!A:A,'Расшифровка отчёта'!B408,'Начисления и компенсации по тов'!C:C,"Услуги доставки"))</f>
        <v>0</v>
      </c>
      <c r="I408" s="63">
        <f t="shared" si="42"/>
        <v>0</v>
      </c>
      <c r="J408" s="63">
        <f>-(SUMIFS('Начисления и компенсации по тов'!N:N,'Начисления и компенсации по тов'!A:A,'Расшифровка отчёта'!B408,'Начисления и компенсации по тов'!C:C,"Вознаграждение Ozon"))</f>
        <v>0</v>
      </c>
      <c r="K408" s="63">
        <f t="shared" si="43"/>
        <v>0</v>
      </c>
      <c r="L408" s="63">
        <f>-(SUMIFS('Начисления и компенсации по тов'!N:N,'Начисления и компенсации по тов'!A:A,'Расшифровка отчёта'!B408,'Начисления и компенсации по тов'!C:C,"Продвижение и реклама"))</f>
        <v>0</v>
      </c>
      <c r="M408" s="91">
        <f>IFERROR(INDEX(Реклама!B:B,MATCH('Расшифровка отчёта'!B408,Реклама!A:A,0)),0)</f>
        <v>0</v>
      </c>
      <c r="N408" s="91">
        <f>-(SUMIFS('Начисления и компенсации по тов'!N:N,'Начисления и компенсации по тов'!A:A,'Расшифровка отчёта'!B408,'Начисления и компенсации по тов'!C:C,"Услуги агентов"))</f>
        <v>0</v>
      </c>
      <c r="O408" s="68">
        <f t="shared" si="44"/>
        <v>0</v>
      </c>
      <c r="P408" s="18">
        <f t="shared" si="45"/>
        <v>0</v>
      </c>
      <c r="Q408" s="99">
        <f>IFERROR(INDEX(Себестоимость!B:B,MATCH('Расшифровка отчёта'!B408,Себестоимость!A:A,0)),0)</f>
        <v>0</v>
      </c>
      <c r="R408" s="99">
        <f t="shared" si="46"/>
        <v>0</v>
      </c>
      <c r="S408" s="95">
        <f t="shared" si="47"/>
        <v>0</v>
      </c>
      <c r="T408" s="95">
        <f t="shared" si="48"/>
        <v>0</v>
      </c>
    </row>
    <row r="409" spans="2:20" ht="15.75" customHeight="1" x14ac:dyDescent="0.3">
      <c r="B409" s="30" t="s">
        <v>432</v>
      </c>
      <c r="C409" s="90"/>
      <c r="D409" s="10">
        <f>SUMIFS('Начисления и компенсации по тов'!H:H,'Начисления и компенсации по тов'!A:A,'Расшифровка отчёта'!B409,'Начисления и компенсации по тов'!D:D,"Выручка")</f>
        <v>0</v>
      </c>
      <c r="E409" s="63">
        <f>SUMIFS('Начисления и компенсации по тов'!N:N,'Начисления и компенсации по тов'!A:A,'Расшифровка отчёта'!B409,'Начисления и компенсации по тов'!C:C,"Продажи")</f>
        <v>0</v>
      </c>
      <c r="F409" s="63">
        <f>-(SUMIFS('Начисления и компенсации по тов'!N:N,'Начисления и компенсации по тов'!A:A,'Расшифровка отчёта'!B409,'Начисления и компенсации по тов'!C:C,"Возвраты"))</f>
        <v>0</v>
      </c>
      <c r="G409" s="10">
        <f>SUMIFS('Начисления и компенсации по тов'!H:H,'Начисления и компенсации по тов'!A:A,'Расшифровка отчёта'!B409,'Начисления и компенсации по тов'!D:D,"Возврат выручки")</f>
        <v>0</v>
      </c>
      <c r="H409" s="63">
        <f>-(SUMIFS('Начисления и компенсации по тов'!N:N,'Начисления и компенсации по тов'!A:A,'Расшифровка отчёта'!B409,'Начисления и компенсации по тов'!C:C,"Услуги доставки"))</f>
        <v>0</v>
      </c>
      <c r="I409" s="63">
        <f t="shared" si="42"/>
        <v>0</v>
      </c>
      <c r="J409" s="63">
        <f>-(SUMIFS('Начисления и компенсации по тов'!N:N,'Начисления и компенсации по тов'!A:A,'Расшифровка отчёта'!B409,'Начисления и компенсации по тов'!C:C,"Вознаграждение Ozon"))</f>
        <v>0</v>
      </c>
      <c r="K409" s="63">
        <f t="shared" si="43"/>
        <v>0</v>
      </c>
      <c r="L409" s="63">
        <f>-(SUMIFS('Начисления и компенсации по тов'!N:N,'Начисления и компенсации по тов'!A:A,'Расшифровка отчёта'!B409,'Начисления и компенсации по тов'!C:C,"Продвижение и реклама"))</f>
        <v>0</v>
      </c>
      <c r="M409" s="91">
        <f>IFERROR(INDEX(Реклама!B:B,MATCH('Расшифровка отчёта'!B409,Реклама!A:A,0)),0)</f>
        <v>0</v>
      </c>
      <c r="N409" s="91">
        <f>-(SUMIFS('Начисления и компенсации по тов'!N:N,'Начисления и компенсации по тов'!A:A,'Расшифровка отчёта'!B409,'Начисления и компенсации по тов'!C:C,"Услуги агентов"))</f>
        <v>0</v>
      </c>
      <c r="O409" s="68">
        <f t="shared" si="44"/>
        <v>0</v>
      </c>
      <c r="P409" s="18">
        <f t="shared" si="45"/>
        <v>0</v>
      </c>
      <c r="Q409" s="99">
        <f>IFERROR(INDEX(Себестоимость!B:B,MATCH('Расшифровка отчёта'!B409,Себестоимость!A:A,0)),0)</f>
        <v>0</v>
      </c>
      <c r="R409" s="99">
        <f t="shared" si="46"/>
        <v>0</v>
      </c>
      <c r="S409" s="95">
        <f t="shared" si="47"/>
        <v>0</v>
      </c>
      <c r="T409" s="95">
        <f t="shared" si="48"/>
        <v>0</v>
      </c>
    </row>
    <row r="410" spans="2:20" ht="15.75" customHeight="1" x14ac:dyDescent="0.3">
      <c r="B410" s="30" t="s">
        <v>433</v>
      </c>
      <c r="C410" s="90"/>
      <c r="D410" s="10">
        <f>SUMIFS('Начисления и компенсации по тов'!H:H,'Начисления и компенсации по тов'!A:A,'Расшифровка отчёта'!B410,'Начисления и компенсации по тов'!D:D,"Выручка")</f>
        <v>0</v>
      </c>
      <c r="E410" s="63">
        <f>SUMIFS('Начисления и компенсации по тов'!N:N,'Начисления и компенсации по тов'!A:A,'Расшифровка отчёта'!B410,'Начисления и компенсации по тов'!C:C,"Продажи")</f>
        <v>0</v>
      </c>
      <c r="F410" s="63">
        <f>-(SUMIFS('Начисления и компенсации по тов'!N:N,'Начисления и компенсации по тов'!A:A,'Расшифровка отчёта'!B410,'Начисления и компенсации по тов'!C:C,"Возвраты"))</f>
        <v>0</v>
      </c>
      <c r="G410" s="10">
        <f>SUMIFS('Начисления и компенсации по тов'!H:H,'Начисления и компенсации по тов'!A:A,'Расшифровка отчёта'!B410,'Начисления и компенсации по тов'!D:D,"Возврат выручки")</f>
        <v>0</v>
      </c>
      <c r="H410" s="63">
        <f>-(SUMIFS('Начисления и компенсации по тов'!N:N,'Начисления и компенсации по тов'!A:A,'Расшифровка отчёта'!B410,'Начисления и компенсации по тов'!C:C,"Услуги доставки"))</f>
        <v>0</v>
      </c>
      <c r="I410" s="63">
        <f t="shared" si="42"/>
        <v>0</v>
      </c>
      <c r="J410" s="63">
        <f>-(SUMIFS('Начисления и компенсации по тов'!N:N,'Начисления и компенсации по тов'!A:A,'Расшифровка отчёта'!B410,'Начисления и компенсации по тов'!C:C,"Вознаграждение Ozon"))</f>
        <v>0</v>
      </c>
      <c r="K410" s="63">
        <f t="shared" si="43"/>
        <v>0</v>
      </c>
      <c r="L410" s="63">
        <f>-(SUMIFS('Начисления и компенсации по тов'!N:N,'Начисления и компенсации по тов'!A:A,'Расшифровка отчёта'!B410,'Начисления и компенсации по тов'!C:C,"Продвижение и реклама"))</f>
        <v>0</v>
      </c>
      <c r="M410" s="91">
        <f>IFERROR(INDEX(Реклама!B:B,MATCH('Расшифровка отчёта'!B410,Реклама!A:A,0)),0)</f>
        <v>0</v>
      </c>
      <c r="N410" s="91">
        <f>-(SUMIFS('Начисления и компенсации по тов'!N:N,'Начисления и компенсации по тов'!A:A,'Расшифровка отчёта'!B410,'Начисления и компенсации по тов'!C:C,"Услуги агентов"))</f>
        <v>0</v>
      </c>
      <c r="O410" s="68">
        <f t="shared" si="44"/>
        <v>0</v>
      </c>
      <c r="P410" s="18">
        <f t="shared" si="45"/>
        <v>0</v>
      </c>
      <c r="Q410" s="99">
        <f>IFERROR(INDEX(Себестоимость!B:B,MATCH('Расшифровка отчёта'!B410,Себестоимость!A:A,0)),0)</f>
        <v>0</v>
      </c>
      <c r="R410" s="99">
        <f t="shared" si="46"/>
        <v>0</v>
      </c>
      <c r="S410" s="95">
        <f t="shared" si="47"/>
        <v>0</v>
      </c>
      <c r="T410" s="95">
        <f t="shared" si="48"/>
        <v>0</v>
      </c>
    </row>
    <row r="411" spans="2:20" ht="15.75" customHeight="1" x14ac:dyDescent="0.3">
      <c r="B411" s="30" t="s">
        <v>434</v>
      </c>
      <c r="C411" s="90" t="s">
        <v>60</v>
      </c>
      <c r="D411" s="10">
        <f>SUMIFS('Начисления и компенсации по тов'!H:H,'Начисления и компенсации по тов'!A:A,'Расшифровка отчёта'!B411,'Начисления и компенсации по тов'!D:D,"Выручка")</f>
        <v>0</v>
      </c>
      <c r="E411" s="63">
        <f>SUMIFS('Начисления и компенсации по тов'!N:N,'Начисления и компенсации по тов'!A:A,'Расшифровка отчёта'!B411,'Начисления и компенсации по тов'!C:C,"Продажи")</f>
        <v>0</v>
      </c>
      <c r="F411" s="63">
        <f>-(SUMIFS('Начисления и компенсации по тов'!N:N,'Начисления и компенсации по тов'!A:A,'Расшифровка отчёта'!B411,'Начисления и компенсации по тов'!C:C,"Возвраты"))</f>
        <v>0</v>
      </c>
      <c r="G411" s="10">
        <f>SUMIFS('Начисления и компенсации по тов'!H:H,'Начисления и компенсации по тов'!A:A,'Расшифровка отчёта'!B411,'Начисления и компенсации по тов'!D:D,"Возврат выручки")</f>
        <v>0</v>
      </c>
      <c r="H411" s="63">
        <f>-(SUMIFS('Начисления и компенсации по тов'!N:N,'Начисления и компенсации по тов'!A:A,'Расшифровка отчёта'!B411,'Начисления и компенсации по тов'!C:C,"Услуги доставки"))</f>
        <v>0</v>
      </c>
      <c r="I411" s="63">
        <f t="shared" si="42"/>
        <v>0</v>
      </c>
      <c r="J411" s="63">
        <f>-(SUMIFS('Начисления и компенсации по тов'!N:N,'Начисления и компенсации по тов'!A:A,'Расшифровка отчёта'!B411,'Начисления и компенсации по тов'!C:C,"Вознаграждение Ozon"))</f>
        <v>0</v>
      </c>
      <c r="K411" s="63">
        <f t="shared" si="43"/>
        <v>0</v>
      </c>
      <c r="L411" s="63">
        <f>-(SUMIFS('Начисления и компенсации по тов'!N:N,'Начисления и компенсации по тов'!A:A,'Расшифровка отчёта'!B411,'Начисления и компенсации по тов'!C:C,"Продвижение и реклама"))</f>
        <v>0</v>
      </c>
      <c r="M411" s="91">
        <f>IFERROR(INDEX(Реклама!B:B,MATCH('Расшифровка отчёта'!B411,Реклама!A:A,0)),0)</f>
        <v>0</v>
      </c>
      <c r="N411" s="91">
        <f>-(SUMIFS('Начисления и компенсации по тов'!N:N,'Начисления и компенсации по тов'!A:A,'Расшифровка отчёта'!B411,'Начисления и компенсации по тов'!C:C,"Услуги агентов"))</f>
        <v>0</v>
      </c>
      <c r="O411" s="68">
        <f t="shared" si="44"/>
        <v>0</v>
      </c>
      <c r="P411" s="18">
        <f t="shared" si="45"/>
        <v>0</v>
      </c>
      <c r="Q411" s="99">
        <f>IFERROR(INDEX(Себестоимость!B:B,MATCH('Расшифровка отчёта'!B411,Себестоимость!A:A,0)),0)</f>
        <v>0</v>
      </c>
      <c r="R411" s="99">
        <f t="shared" si="46"/>
        <v>0</v>
      </c>
      <c r="S411" s="95">
        <f t="shared" si="47"/>
        <v>0</v>
      </c>
      <c r="T411" s="95">
        <f t="shared" si="48"/>
        <v>0</v>
      </c>
    </row>
    <row r="412" spans="2:20" ht="15.75" customHeight="1" x14ac:dyDescent="0.3">
      <c r="B412" s="30" t="s">
        <v>435</v>
      </c>
      <c r="C412" s="90"/>
      <c r="D412" s="10">
        <f>SUMIFS('Начисления и компенсации по тов'!H:H,'Начисления и компенсации по тов'!A:A,'Расшифровка отчёта'!B412,'Начисления и компенсации по тов'!D:D,"Выручка")</f>
        <v>0</v>
      </c>
      <c r="E412" s="63">
        <f>SUMIFS('Начисления и компенсации по тов'!N:N,'Начисления и компенсации по тов'!A:A,'Расшифровка отчёта'!B412,'Начисления и компенсации по тов'!C:C,"Продажи")</f>
        <v>0</v>
      </c>
      <c r="F412" s="63">
        <f>-(SUMIFS('Начисления и компенсации по тов'!N:N,'Начисления и компенсации по тов'!A:A,'Расшифровка отчёта'!B412,'Начисления и компенсации по тов'!C:C,"Возвраты"))</f>
        <v>0</v>
      </c>
      <c r="G412" s="10">
        <f>SUMIFS('Начисления и компенсации по тов'!H:H,'Начисления и компенсации по тов'!A:A,'Расшифровка отчёта'!B412,'Начисления и компенсации по тов'!D:D,"Возврат выручки")</f>
        <v>0</v>
      </c>
      <c r="H412" s="63">
        <f>-(SUMIFS('Начисления и компенсации по тов'!N:N,'Начисления и компенсации по тов'!A:A,'Расшифровка отчёта'!B412,'Начисления и компенсации по тов'!C:C,"Услуги доставки"))</f>
        <v>0</v>
      </c>
      <c r="I412" s="63">
        <f t="shared" si="42"/>
        <v>0</v>
      </c>
      <c r="J412" s="63">
        <f>-(SUMIFS('Начисления и компенсации по тов'!N:N,'Начисления и компенсации по тов'!A:A,'Расшифровка отчёта'!B412,'Начисления и компенсации по тов'!C:C,"Вознаграждение Ozon"))</f>
        <v>0</v>
      </c>
      <c r="K412" s="63">
        <f t="shared" si="43"/>
        <v>0</v>
      </c>
      <c r="L412" s="63">
        <f>-(SUMIFS('Начисления и компенсации по тов'!N:N,'Начисления и компенсации по тов'!A:A,'Расшифровка отчёта'!B412,'Начисления и компенсации по тов'!C:C,"Продвижение и реклама"))</f>
        <v>0</v>
      </c>
      <c r="M412" s="91">
        <f>IFERROR(INDEX(Реклама!B:B,MATCH('Расшифровка отчёта'!B412,Реклама!A:A,0)),0)</f>
        <v>0</v>
      </c>
      <c r="N412" s="91">
        <f>-(SUMIFS('Начисления и компенсации по тов'!N:N,'Начисления и компенсации по тов'!A:A,'Расшифровка отчёта'!B412,'Начисления и компенсации по тов'!C:C,"Услуги агентов"))</f>
        <v>0</v>
      </c>
      <c r="O412" s="68">
        <f t="shared" si="44"/>
        <v>0</v>
      </c>
      <c r="P412" s="18">
        <f t="shared" si="45"/>
        <v>0</v>
      </c>
      <c r="Q412" s="99">
        <f>IFERROR(INDEX(Себестоимость!B:B,MATCH('Расшифровка отчёта'!B412,Себестоимость!A:A,0)),0)</f>
        <v>0</v>
      </c>
      <c r="R412" s="99">
        <f t="shared" si="46"/>
        <v>0</v>
      </c>
      <c r="S412" s="95">
        <f t="shared" si="47"/>
        <v>0</v>
      </c>
      <c r="T412" s="95">
        <f t="shared" si="48"/>
        <v>0</v>
      </c>
    </row>
    <row r="413" spans="2:20" ht="15.75" customHeight="1" x14ac:dyDescent="0.3">
      <c r="B413" s="30" t="s">
        <v>436</v>
      </c>
      <c r="C413" s="90"/>
      <c r="D413" s="10">
        <f>SUMIFS('Начисления и компенсации по тов'!H:H,'Начисления и компенсации по тов'!A:A,'Расшифровка отчёта'!B413,'Начисления и компенсации по тов'!D:D,"Выручка")</f>
        <v>0</v>
      </c>
      <c r="E413" s="63">
        <f>SUMIFS('Начисления и компенсации по тов'!N:N,'Начисления и компенсации по тов'!A:A,'Расшифровка отчёта'!B413,'Начисления и компенсации по тов'!C:C,"Продажи")</f>
        <v>0</v>
      </c>
      <c r="F413" s="63">
        <f>-(SUMIFS('Начисления и компенсации по тов'!N:N,'Начисления и компенсации по тов'!A:A,'Расшифровка отчёта'!B413,'Начисления и компенсации по тов'!C:C,"Возвраты"))</f>
        <v>0</v>
      </c>
      <c r="G413" s="10">
        <f>SUMIFS('Начисления и компенсации по тов'!H:H,'Начисления и компенсации по тов'!A:A,'Расшифровка отчёта'!B413,'Начисления и компенсации по тов'!D:D,"Возврат выручки")</f>
        <v>0</v>
      </c>
      <c r="H413" s="63">
        <f>-(SUMIFS('Начисления и компенсации по тов'!N:N,'Начисления и компенсации по тов'!A:A,'Расшифровка отчёта'!B413,'Начисления и компенсации по тов'!C:C,"Услуги доставки"))</f>
        <v>0</v>
      </c>
      <c r="I413" s="63">
        <f t="shared" si="42"/>
        <v>0</v>
      </c>
      <c r="J413" s="63">
        <f>-(SUMIFS('Начисления и компенсации по тов'!N:N,'Начисления и компенсации по тов'!A:A,'Расшифровка отчёта'!B413,'Начисления и компенсации по тов'!C:C,"Вознаграждение Ozon"))</f>
        <v>0</v>
      </c>
      <c r="K413" s="63">
        <f t="shared" si="43"/>
        <v>0</v>
      </c>
      <c r="L413" s="63">
        <f>-(SUMIFS('Начисления и компенсации по тов'!N:N,'Начисления и компенсации по тов'!A:A,'Расшифровка отчёта'!B413,'Начисления и компенсации по тов'!C:C,"Продвижение и реклама"))</f>
        <v>0</v>
      </c>
      <c r="M413" s="91">
        <f>IFERROR(INDEX(Реклама!B:B,MATCH('Расшифровка отчёта'!B413,Реклама!A:A,0)),0)</f>
        <v>0</v>
      </c>
      <c r="N413" s="91">
        <f>-(SUMIFS('Начисления и компенсации по тов'!N:N,'Начисления и компенсации по тов'!A:A,'Расшифровка отчёта'!B413,'Начисления и компенсации по тов'!C:C,"Услуги агентов"))</f>
        <v>0</v>
      </c>
      <c r="O413" s="68">
        <f t="shared" si="44"/>
        <v>0</v>
      </c>
      <c r="P413" s="18">
        <f t="shared" si="45"/>
        <v>0</v>
      </c>
      <c r="Q413" s="99">
        <f>IFERROR(INDEX(Себестоимость!B:B,MATCH('Расшифровка отчёта'!B413,Себестоимость!A:A,0)),0)</f>
        <v>0</v>
      </c>
      <c r="R413" s="99">
        <f t="shared" si="46"/>
        <v>0</v>
      </c>
      <c r="S413" s="95">
        <f t="shared" si="47"/>
        <v>0</v>
      </c>
      <c r="T413" s="95">
        <f t="shared" si="48"/>
        <v>0</v>
      </c>
    </row>
    <row r="414" spans="2:20" ht="15.75" customHeight="1" x14ac:dyDescent="0.3">
      <c r="B414" s="30" t="s">
        <v>437</v>
      </c>
      <c r="C414" s="90"/>
      <c r="D414" s="10">
        <f>SUMIFS('Начисления и компенсации по тов'!H:H,'Начисления и компенсации по тов'!A:A,'Расшифровка отчёта'!B414,'Начисления и компенсации по тов'!D:D,"Выручка")</f>
        <v>0</v>
      </c>
      <c r="E414" s="63">
        <f>SUMIFS('Начисления и компенсации по тов'!N:N,'Начисления и компенсации по тов'!A:A,'Расшифровка отчёта'!B414,'Начисления и компенсации по тов'!C:C,"Продажи")</f>
        <v>0</v>
      </c>
      <c r="F414" s="63">
        <f>-(SUMIFS('Начисления и компенсации по тов'!N:N,'Начисления и компенсации по тов'!A:A,'Расшифровка отчёта'!B414,'Начисления и компенсации по тов'!C:C,"Возвраты"))</f>
        <v>0</v>
      </c>
      <c r="G414" s="10">
        <f>SUMIFS('Начисления и компенсации по тов'!H:H,'Начисления и компенсации по тов'!A:A,'Расшифровка отчёта'!B414,'Начисления и компенсации по тов'!D:D,"Возврат выручки")</f>
        <v>0</v>
      </c>
      <c r="H414" s="63">
        <f>-(SUMIFS('Начисления и компенсации по тов'!N:N,'Начисления и компенсации по тов'!A:A,'Расшифровка отчёта'!B414,'Начисления и компенсации по тов'!C:C,"Услуги доставки"))</f>
        <v>0</v>
      </c>
      <c r="I414" s="63">
        <f t="shared" si="42"/>
        <v>0</v>
      </c>
      <c r="J414" s="63">
        <f>-(SUMIFS('Начисления и компенсации по тов'!N:N,'Начисления и компенсации по тов'!A:A,'Расшифровка отчёта'!B414,'Начисления и компенсации по тов'!C:C,"Вознаграждение Ozon"))</f>
        <v>0</v>
      </c>
      <c r="K414" s="63">
        <f t="shared" si="43"/>
        <v>0</v>
      </c>
      <c r="L414" s="63">
        <f>-(SUMIFS('Начисления и компенсации по тов'!N:N,'Начисления и компенсации по тов'!A:A,'Расшифровка отчёта'!B414,'Начисления и компенсации по тов'!C:C,"Продвижение и реклама"))</f>
        <v>0</v>
      </c>
      <c r="M414" s="91">
        <f>IFERROR(INDEX(Реклама!B:B,MATCH('Расшифровка отчёта'!B414,Реклама!A:A,0)),0)</f>
        <v>0</v>
      </c>
      <c r="N414" s="91">
        <f>-(SUMIFS('Начисления и компенсации по тов'!N:N,'Начисления и компенсации по тов'!A:A,'Расшифровка отчёта'!B414,'Начисления и компенсации по тов'!C:C,"Услуги агентов"))</f>
        <v>0</v>
      </c>
      <c r="O414" s="68">
        <f t="shared" si="44"/>
        <v>0</v>
      </c>
      <c r="P414" s="18">
        <f t="shared" si="45"/>
        <v>0</v>
      </c>
      <c r="Q414" s="99">
        <f>IFERROR(INDEX(Себестоимость!B:B,MATCH('Расшифровка отчёта'!B414,Себестоимость!A:A,0)),0)</f>
        <v>0</v>
      </c>
      <c r="R414" s="99">
        <f t="shared" si="46"/>
        <v>0</v>
      </c>
      <c r="S414" s="95">
        <f t="shared" si="47"/>
        <v>0</v>
      </c>
      <c r="T414" s="95">
        <f t="shared" si="48"/>
        <v>0</v>
      </c>
    </row>
    <row r="415" spans="2:20" ht="15.75" customHeight="1" x14ac:dyDescent="0.3">
      <c r="B415" s="102" t="s">
        <v>96</v>
      </c>
      <c r="C415" s="90" t="s">
        <v>78</v>
      </c>
      <c r="D415" s="10">
        <f>SUMIFS('Начисления и компенсации по тов'!H:H,'Начисления и компенсации по тов'!A:A,'Расшифровка отчёта'!B415,'Начисления и компенсации по тов'!D:D,"Выручка")</f>
        <v>0</v>
      </c>
      <c r="E415" s="63">
        <f>SUMIFS('Начисления и компенсации по тов'!N:N,'Начисления и компенсации по тов'!A:A,'Расшифровка отчёта'!B76,'Начисления и компенсации по тов'!C:C,"Продажи")</f>
        <v>0</v>
      </c>
      <c r="F415" s="63">
        <f>-(SUMIFS('Начисления и компенсации по тов'!N:N,'Начисления и компенсации по тов'!A:A,'Расшифровка отчёта'!B76,'Начисления и компенсации по тов'!C:C,"Возвраты"))</f>
        <v>0</v>
      </c>
      <c r="G415" s="10">
        <f>SUMIFS('Начисления и компенсации по тов'!H:H,'Начисления и компенсации по тов'!A:A,'Расшифровка отчёта'!B415,'Начисления и компенсации по тов'!D:D,"Возврат выручки")</f>
        <v>0</v>
      </c>
      <c r="H415" s="63">
        <f>-(SUMIFS('Начисления и компенсации по тов'!N:N,'Начисления и компенсации по тов'!A:A,'Расшифровка отчёта'!B76,'Начисления и компенсации по тов'!C:C,"Услуги доставки"))</f>
        <v>0</v>
      </c>
      <c r="I415" s="63">
        <f t="shared" si="42"/>
        <v>0</v>
      </c>
      <c r="J415" s="63">
        <f>-(SUMIFS('Начисления и компенсации по тов'!N:N,'Начисления и компенсации по тов'!A:A,'Расшифровка отчёта'!B76,'Начисления и компенсации по тов'!C:C,"Вознаграждение Ozon"))</f>
        <v>0</v>
      </c>
      <c r="K415" s="63">
        <f t="shared" si="43"/>
        <v>0</v>
      </c>
      <c r="L415" s="63">
        <f>-(SUMIFS('Начисления и компенсации по тов'!N:N,'Начисления и компенсации по тов'!A:A,'Расшифровка отчёта'!B76,'Начисления и компенсации по тов'!C:C,"Продвижение и реклама"))</f>
        <v>0</v>
      </c>
      <c r="M415" s="91">
        <f>IFERROR(INDEX(Реклама!B:B,MATCH('Расшифровка отчёта'!B415,Реклама!A:A,0)),0)</f>
        <v>0</v>
      </c>
      <c r="N415" s="91">
        <f>-(SUMIFS('Начисления и компенсации по тов'!N:N,'Начисления и компенсации по тов'!A:A,'Расшифровка отчёта'!B76,'Начисления и компенсации по тов'!C:C,"Услуги агентов"))</f>
        <v>0</v>
      </c>
      <c r="O415" s="68">
        <f t="shared" si="44"/>
        <v>0</v>
      </c>
      <c r="P415" s="18">
        <f t="shared" si="45"/>
        <v>0</v>
      </c>
      <c r="Q415" s="99">
        <f>IFERROR(INDEX(Себестоимость!B:B,MATCH('Расшифровка отчёта'!B76,Себестоимость!A:A,0)),0)</f>
        <v>0</v>
      </c>
      <c r="R415" s="99">
        <f t="shared" si="46"/>
        <v>0</v>
      </c>
      <c r="S415" s="95">
        <f t="shared" si="47"/>
        <v>0</v>
      </c>
      <c r="T415" s="95">
        <f t="shared" si="48"/>
        <v>0</v>
      </c>
    </row>
    <row r="416" spans="2:20" ht="15.75" customHeight="1" x14ac:dyDescent="0.3">
      <c r="B416" s="30" t="s">
        <v>439</v>
      </c>
      <c r="C416" s="90"/>
      <c r="D416" s="10">
        <f>SUMIFS('Начисления и компенсации по тов'!H:H,'Начисления и компенсации по тов'!A:A,'Расшифровка отчёта'!B416,'Начисления и компенсации по тов'!D:D,"Выручка")</f>
        <v>0</v>
      </c>
      <c r="E416" s="63">
        <f>SUMIFS('Начисления и компенсации по тов'!N:N,'Начисления и компенсации по тов'!A:A,'Расшифровка отчёта'!B416,'Начисления и компенсации по тов'!C:C,"Продажи")</f>
        <v>0</v>
      </c>
      <c r="F416" s="63">
        <f>-(SUMIFS('Начисления и компенсации по тов'!N:N,'Начисления и компенсации по тов'!A:A,'Расшифровка отчёта'!B416,'Начисления и компенсации по тов'!C:C,"Возвраты"))</f>
        <v>0</v>
      </c>
      <c r="G416" s="10">
        <f>SUMIFS('Начисления и компенсации по тов'!H:H,'Начисления и компенсации по тов'!A:A,'Расшифровка отчёта'!B416,'Начисления и компенсации по тов'!D:D,"Возврат выручки")</f>
        <v>0</v>
      </c>
      <c r="H416" s="63">
        <f>-(SUMIFS('Начисления и компенсации по тов'!N:N,'Начисления и компенсации по тов'!A:A,'Расшифровка отчёта'!B416,'Начисления и компенсации по тов'!C:C,"Услуги доставки"))</f>
        <v>0</v>
      </c>
      <c r="I416" s="63">
        <f t="shared" si="42"/>
        <v>0</v>
      </c>
      <c r="J416" s="63">
        <f>-(SUMIFS('Начисления и компенсации по тов'!N:N,'Начисления и компенсации по тов'!A:A,'Расшифровка отчёта'!B416,'Начисления и компенсации по тов'!C:C,"Вознаграждение Ozon"))</f>
        <v>0</v>
      </c>
      <c r="K416" s="63">
        <f t="shared" si="43"/>
        <v>0</v>
      </c>
      <c r="L416" s="63">
        <f>-(SUMIFS('Начисления и компенсации по тов'!N:N,'Начисления и компенсации по тов'!A:A,'Расшифровка отчёта'!B416,'Начисления и компенсации по тов'!C:C,"Продвижение и реклама"))</f>
        <v>0</v>
      </c>
      <c r="M416" s="91">
        <f>IFERROR(INDEX(Реклама!B:B,MATCH('Расшифровка отчёта'!B416,Реклама!A:A,0)),0)</f>
        <v>0</v>
      </c>
      <c r="N416" s="91">
        <f>-(SUMIFS('Начисления и компенсации по тов'!N:N,'Начисления и компенсации по тов'!A:A,'Расшифровка отчёта'!B416,'Начисления и компенсации по тов'!C:C,"Услуги агентов"))</f>
        <v>0</v>
      </c>
      <c r="O416" s="68">
        <f t="shared" si="44"/>
        <v>0</v>
      </c>
      <c r="P416" s="18">
        <f t="shared" si="45"/>
        <v>0</v>
      </c>
      <c r="Q416" s="99">
        <f>IFERROR(INDEX(Себестоимость!B:B,MATCH('Расшифровка отчёта'!B416,Себестоимость!A:A,0)),0)</f>
        <v>0</v>
      </c>
      <c r="R416" s="99">
        <f t="shared" si="46"/>
        <v>0</v>
      </c>
      <c r="S416" s="95">
        <f t="shared" si="47"/>
        <v>0</v>
      </c>
      <c r="T416" s="95">
        <f t="shared" si="48"/>
        <v>0</v>
      </c>
    </row>
    <row r="417" spans="2:20" ht="15.75" customHeight="1" x14ac:dyDescent="0.3">
      <c r="B417" s="30" t="s">
        <v>440</v>
      </c>
      <c r="C417" s="90"/>
      <c r="D417" s="10">
        <f>SUMIFS('Начисления и компенсации по тов'!H:H,'Начисления и компенсации по тов'!A:A,'Расшифровка отчёта'!B417,'Начисления и компенсации по тов'!D:D,"Выручка")</f>
        <v>0</v>
      </c>
      <c r="E417" s="63">
        <f>SUMIFS('Начисления и компенсации по тов'!N:N,'Начисления и компенсации по тов'!A:A,'Расшифровка отчёта'!B417,'Начисления и компенсации по тов'!C:C,"Продажи")</f>
        <v>0</v>
      </c>
      <c r="F417" s="63">
        <f>-(SUMIFS('Начисления и компенсации по тов'!N:N,'Начисления и компенсации по тов'!A:A,'Расшифровка отчёта'!B417,'Начисления и компенсации по тов'!C:C,"Возвраты"))</f>
        <v>0</v>
      </c>
      <c r="G417" s="10">
        <f>SUMIFS('Начисления и компенсации по тов'!H:H,'Начисления и компенсации по тов'!A:A,'Расшифровка отчёта'!B417,'Начисления и компенсации по тов'!D:D,"Возврат выручки")</f>
        <v>0</v>
      </c>
      <c r="H417" s="63">
        <f>-(SUMIFS('Начисления и компенсации по тов'!N:N,'Начисления и компенсации по тов'!A:A,'Расшифровка отчёта'!B417,'Начисления и компенсации по тов'!C:C,"Услуги доставки"))</f>
        <v>0</v>
      </c>
      <c r="I417" s="63">
        <f t="shared" si="42"/>
        <v>0</v>
      </c>
      <c r="J417" s="63">
        <f>-(SUMIFS('Начисления и компенсации по тов'!N:N,'Начисления и компенсации по тов'!A:A,'Расшифровка отчёта'!B417,'Начисления и компенсации по тов'!C:C,"Вознаграждение Ozon"))</f>
        <v>0</v>
      </c>
      <c r="K417" s="63">
        <f t="shared" si="43"/>
        <v>0</v>
      </c>
      <c r="L417" s="63">
        <f>-(SUMIFS('Начисления и компенсации по тов'!N:N,'Начисления и компенсации по тов'!A:A,'Расшифровка отчёта'!B417,'Начисления и компенсации по тов'!C:C,"Продвижение и реклама"))</f>
        <v>0</v>
      </c>
      <c r="M417" s="91">
        <f>IFERROR(INDEX(Реклама!B:B,MATCH('Расшифровка отчёта'!B417,Реклама!A:A,0)),0)</f>
        <v>0</v>
      </c>
      <c r="N417" s="91">
        <f>-(SUMIFS('Начисления и компенсации по тов'!N:N,'Начисления и компенсации по тов'!A:A,'Расшифровка отчёта'!B417,'Начисления и компенсации по тов'!C:C,"Услуги агентов"))</f>
        <v>0</v>
      </c>
      <c r="O417" s="68">
        <f t="shared" si="44"/>
        <v>0</v>
      </c>
      <c r="P417" s="18">
        <f t="shared" si="45"/>
        <v>0</v>
      </c>
      <c r="Q417" s="99">
        <f>IFERROR(INDEX(Себестоимость!B:B,MATCH('Расшифровка отчёта'!B417,Себестоимость!A:A,0)),0)</f>
        <v>0</v>
      </c>
      <c r="R417" s="99">
        <f t="shared" si="46"/>
        <v>0</v>
      </c>
      <c r="S417" s="95">
        <f t="shared" si="47"/>
        <v>0</v>
      </c>
      <c r="T417" s="95">
        <f t="shared" si="48"/>
        <v>0</v>
      </c>
    </row>
    <row r="418" spans="2:20" ht="15.75" customHeight="1" x14ac:dyDescent="0.3">
      <c r="B418" s="30" t="s">
        <v>441</v>
      </c>
      <c r="C418" s="90"/>
      <c r="D418" s="10">
        <f>SUMIFS('Начисления и компенсации по тов'!H:H,'Начисления и компенсации по тов'!A:A,'Расшифровка отчёта'!B418,'Начисления и компенсации по тов'!D:D,"Выручка")</f>
        <v>0</v>
      </c>
      <c r="E418" s="63">
        <f>SUMIFS('Начисления и компенсации по тов'!N:N,'Начисления и компенсации по тов'!A:A,'Расшифровка отчёта'!B418,'Начисления и компенсации по тов'!C:C,"Продажи")</f>
        <v>0</v>
      </c>
      <c r="F418" s="63">
        <f>-(SUMIFS('Начисления и компенсации по тов'!N:N,'Начисления и компенсации по тов'!A:A,'Расшифровка отчёта'!B418,'Начисления и компенсации по тов'!C:C,"Возвраты"))</f>
        <v>0</v>
      </c>
      <c r="G418" s="10">
        <f>SUMIFS('Начисления и компенсации по тов'!H:H,'Начисления и компенсации по тов'!A:A,'Расшифровка отчёта'!B418,'Начисления и компенсации по тов'!D:D,"Возврат выручки")</f>
        <v>0</v>
      </c>
      <c r="H418" s="63">
        <f>-(SUMIFS('Начисления и компенсации по тов'!N:N,'Начисления и компенсации по тов'!A:A,'Расшифровка отчёта'!B418,'Начисления и компенсации по тов'!C:C,"Услуги доставки"))</f>
        <v>0</v>
      </c>
      <c r="I418" s="63">
        <f t="shared" si="42"/>
        <v>0</v>
      </c>
      <c r="J418" s="63">
        <f>-(SUMIFS('Начисления и компенсации по тов'!N:N,'Начисления и компенсации по тов'!A:A,'Расшифровка отчёта'!B418,'Начисления и компенсации по тов'!C:C,"Вознаграждение Ozon"))</f>
        <v>0</v>
      </c>
      <c r="K418" s="63">
        <f t="shared" si="43"/>
        <v>0</v>
      </c>
      <c r="L418" s="63">
        <f>-(SUMIFS('Начисления и компенсации по тов'!N:N,'Начисления и компенсации по тов'!A:A,'Расшифровка отчёта'!B418,'Начисления и компенсации по тов'!C:C,"Продвижение и реклама"))</f>
        <v>0</v>
      </c>
      <c r="M418" s="91">
        <f>IFERROR(INDEX(Реклама!B:B,MATCH('Расшифровка отчёта'!B418,Реклама!A:A,0)),0)</f>
        <v>0</v>
      </c>
      <c r="N418" s="91">
        <f>-(SUMIFS('Начисления и компенсации по тов'!N:N,'Начисления и компенсации по тов'!A:A,'Расшифровка отчёта'!B418,'Начисления и компенсации по тов'!C:C,"Услуги агентов"))</f>
        <v>0</v>
      </c>
      <c r="O418" s="68">
        <f t="shared" si="44"/>
        <v>0</v>
      </c>
      <c r="P418" s="18">
        <f t="shared" si="45"/>
        <v>0</v>
      </c>
      <c r="Q418" s="99">
        <f>IFERROR(INDEX(Себестоимость!B:B,MATCH('Расшифровка отчёта'!B418,Себестоимость!A:A,0)),0)</f>
        <v>0</v>
      </c>
      <c r="R418" s="99">
        <f t="shared" si="46"/>
        <v>0</v>
      </c>
      <c r="S418" s="95">
        <f t="shared" si="47"/>
        <v>0</v>
      </c>
      <c r="T418" s="95">
        <f t="shared" si="48"/>
        <v>0</v>
      </c>
    </row>
    <row r="419" spans="2:20" ht="15.75" customHeight="1" x14ac:dyDescent="0.3">
      <c r="B419" s="30" t="s">
        <v>442</v>
      </c>
      <c r="C419" s="90"/>
      <c r="D419" s="10">
        <f>SUMIFS('Начисления и компенсации по тов'!H:H,'Начисления и компенсации по тов'!A:A,'Расшифровка отчёта'!B419,'Начисления и компенсации по тов'!D:D,"Выручка")</f>
        <v>0</v>
      </c>
      <c r="E419" s="63">
        <f>SUMIFS('Начисления и компенсации по тов'!N:N,'Начисления и компенсации по тов'!A:A,'Расшифровка отчёта'!B419,'Начисления и компенсации по тов'!C:C,"Продажи")</f>
        <v>0</v>
      </c>
      <c r="F419" s="63">
        <f>-(SUMIFS('Начисления и компенсации по тов'!N:N,'Начисления и компенсации по тов'!A:A,'Расшифровка отчёта'!B419,'Начисления и компенсации по тов'!C:C,"Возвраты"))</f>
        <v>0</v>
      </c>
      <c r="G419" s="10">
        <f>SUMIFS('Начисления и компенсации по тов'!H:H,'Начисления и компенсации по тов'!A:A,'Расшифровка отчёта'!B419,'Начисления и компенсации по тов'!D:D,"Возврат выручки")</f>
        <v>0</v>
      </c>
      <c r="H419" s="63">
        <f>-(SUMIFS('Начисления и компенсации по тов'!N:N,'Начисления и компенсации по тов'!A:A,'Расшифровка отчёта'!B419,'Начисления и компенсации по тов'!C:C,"Услуги доставки"))</f>
        <v>0</v>
      </c>
      <c r="I419" s="63">
        <f t="shared" si="42"/>
        <v>0</v>
      </c>
      <c r="J419" s="63">
        <f>-(SUMIFS('Начисления и компенсации по тов'!N:N,'Начисления и компенсации по тов'!A:A,'Расшифровка отчёта'!B419,'Начисления и компенсации по тов'!C:C,"Вознаграждение Ozon"))</f>
        <v>0</v>
      </c>
      <c r="K419" s="63">
        <f t="shared" si="43"/>
        <v>0</v>
      </c>
      <c r="L419" s="63">
        <f>-(SUMIFS('Начисления и компенсации по тов'!N:N,'Начисления и компенсации по тов'!A:A,'Расшифровка отчёта'!B419,'Начисления и компенсации по тов'!C:C,"Продвижение и реклама"))</f>
        <v>0</v>
      </c>
      <c r="M419" s="91">
        <f>IFERROR(INDEX(Реклама!B:B,MATCH('Расшифровка отчёта'!B419,Реклама!A:A,0)),0)</f>
        <v>0</v>
      </c>
      <c r="N419" s="91">
        <f>-(SUMIFS('Начисления и компенсации по тов'!N:N,'Начисления и компенсации по тов'!A:A,'Расшифровка отчёта'!B419,'Начисления и компенсации по тов'!C:C,"Услуги агентов"))</f>
        <v>0</v>
      </c>
      <c r="O419" s="68">
        <f t="shared" si="44"/>
        <v>0</v>
      </c>
      <c r="P419" s="18">
        <f t="shared" si="45"/>
        <v>0</v>
      </c>
      <c r="Q419" s="99">
        <f>IFERROR(INDEX(Себестоимость!B:B,MATCH('Расшифровка отчёта'!B419,Себестоимость!A:A,0)),0)</f>
        <v>0</v>
      </c>
      <c r="R419" s="99">
        <f t="shared" si="46"/>
        <v>0</v>
      </c>
      <c r="S419" s="95">
        <f t="shared" si="47"/>
        <v>0</v>
      </c>
      <c r="T419" s="95">
        <f t="shared" si="48"/>
        <v>0</v>
      </c>
    </row>
    <row r="420" spans="2:20" ht="15.75" customHeight="1" x14ac:dyDescent="0.3">
      <c r="B420" s="30" t="s">
        <v>443</v>
      </c>
      <c r="C420" s="90"/>
      <c r="D420" s="10">
        <f>SUMIFS('Начисления и компенсации по тов'!H:H,'Начисления и компенсации по тов'!A:A,'Расшифровка отчёта'!B420,'Начисления и компенсации по тов'!D:D,"Выручка")</f>
        <v>0</v>
      </c>
      <c r="E420" s="63">
        <f>SUMIFS('Начисления и компенсации по тов'!N:N,'Начисления и компенсации по тов'!A:A,'Расшифровка отчёта'!B420,'Начисления и компенсации по тов'!C:C,"Продажи")</f>
        <v>0</v>
      </c>
      <c r="F420" s="63">
        <f>-(SUMIFS('Начисления и компенсации по тов'!N:N,'Начисления и компенсации по тов'!A:A,'Расшифровка отчёта'!B420,'Начисления и компенсации по тов'!C:C,"Возвраты"))</f>
        <v>0</v>
      </c>
      <c r="G420" s="10">
        <f>SUMIFS('Начисления и компенсации по тов'!H:H,'Начисления и компенсации по тов'!A:A,'Расшифровка отчёта'!B420,'Начисления и компенсации по тов'!D:D,"Возврат выручки")</f>
        <v>0</v>
      </c>
      <c r="H420" s="63">
        <f>-(SUMIFS('Начисления и компенсации по тов'!N:N,'Начисления и компенсации по тов'!A:A,'Расшифровка отчёта'!B420,'Начисления и компенсации по тов'!C:C,"Услуги доставки"))</f>
        <v>0</v>
      </c>
      <c r="I420" s="63">
        <f t="shared" si="42"/>
        <v>0</v>
      </c>
      <c r="J420" s="63">
        <f>-(SUMIFS('Начисления и компенсации по тов'!N:N,'Начисления и компенсации по тов'!A:A,'Расшифровка отчёта'!B420,'Начисления и компенсации по тов'!C:C,"Вознаграждение Ozon"))</f>
        <v>0</v>
      </c>
      <c r="K420" s="63">
        <f t="shared" si="43"/>
        <v>0</v>
      </c>
      <c r="L420" s="63">
        <f>-(SUMIFS('Начисления и компенсации по тов'!N:N,'Начисления и компенсации по тов'!A:A,'Расшифровка отчёта'!B420,'Начисления и компенсации по тов'!C:C,"Продвижение и реклама"))</f>
        <v>0</v>
      </c>
      <c r="M420" s="91">
        <f>IFERROR(INDEX(Реклама!B:B,MATCH('Расшифровка отчёта'!B420,Реклама!A:A,0)),0)</f>
        <v>0</v>
      </c>
      <c r="N420" s="91">
        <f>-(SUMIFS('Начисления и компенсации по тов'!N:N,'Начисления и компенсации по тов'!A:A,'Расшифровка отчёта'!B420,'Начисления и компенсации по тов'!C:C,"Услуги агентов"))</f>
        <v>0</v>
      </c>
      <c r="O420" s="68">
        <f t="shared" si="44"/>
        <v>0</v>
      </c>
      <c r="P420" s="18">
        <f t="shared" si="45"/>
        <v>0</v>
      </c>
      <c r="Q420" s="99">
        <f>IFERROR(INDEX(Себестоимость!B:B,MATCH('Расшифровка отчёта'!B420,Себестоимость!A:A,0)),0)</f>
        <v>0</v>
      </c>
      <c r="R420" s="99">
        <f t="shared" si="46"/>
        <v>0</v>
      </c>
      <c r="S420" s="95">
        <f t="shared" si="47"/>
        <v>0</v>
      </c>
      <c r="T420" s="95">
        <f t="shared" si="48"/>
        <v>0</v>
      </c>
    </row>
    <row r="421" spans="2:20" ht="15.75" customHeight="1" x14ac:dyDescent="0.3">
      <c r="B421" s="30" t="s">
        <v>444</v>
      </c>
      <c r="C421" s="90"/>
      <c r="D421" s="10">
        <f>SUMIFS('Начисления и компенсации по тов'!H:H,'Начисления и компенсации по тов'!A:A,'Расшифровка отчёта'!B421,'Начисления и компенсации по тов'!D:D,"Выручка")</f>
        <v>0</v>
      </c>
      <c r="E421" s="63">
        <f>SUMIFS('Начисления и компенсации по тов'!N:N,'Начисления и компенсации по тов'!A:A,'Расшифровка отчёта'!B421,'Начисления и компенсации по тов'!C:C,"Продажи")</f>
        <v>0</v>
      </c>
      <c r="F421" s="63">
        <f>-(SUMIFS('Начисления и компенсации по тов'!N:N,'Начисления и компенсации по тов'!A:A,'Расшифровка отчёта'!B421,'Начисления и компенсации по тов'!C:C,"Возвраты"))</f>
        <v>0</v>
      </c>
      <c r="G421" s="10">
        <f>SUMIFS('Начисления и компенсации по тов'!H:H,'Начисления и компенсации по тов'!A:A,'Расшифровка отчёта'!B421,'Начисления и компенсации по тов'!D:D,"Возврат выручки")</f>
        <v>0</v>
      </c>
      <c r="H421" s="63">
        <f>-(SUMIFS('Начисления и компенсации по тов'!N:N,'Начисления и компенсации по тов'!A:A,'Расшифровка отчёта'!B421,'Начисления и компенсации по тов'!C:C,"Услуги доставки"))</f>
        <v>0</v>
      </c>
      <c r="I421" s="63">
        <f t="shared" si="42"/>
        <v>0</v>
      </c>
      <c r="J421" s="63">
        <f>-(SUMIFS('Начисления и компенсации по тов'!N:N,'Начисления и компенсации по тов'!A:A,'Расшифровка отчёта'!B421,'Начисления и компенсации по тов'!C:C,"Вознаграждение Ozon"))</f>
        <v>0</v>
      </c>
      <c r="K421" s="63">
        <f t="shared" si="43"/>
        <v>0</v>
      </c>
      <c r="L421" s="63">
        <f>-(SUMIFS('Начисления и компенсации по тов'!N:N,'Начисления и компенсации по тов'!A:A,'Расшифровка отчёта'!B421,'Начисления и компенсации по тов'!C:C,"Продвижение и реклама"))</f>
        <v>0</v>
      </c>
      <c r="M421" s="91">
        <f>IFERROR(INDEX(Реклама!B:B,MATCH('Расшифровка отчёта'!B421,Реклама!A:A,0)),0)</f>
        <v>0</v>
      </c>
      <c r="N421" s="91">
        <f>-(SUMIFS('Начисления и компенсации по тов'!N:N,'Начисления и компенсации по тов'!A:A,'Расшифровка отчёта'!B421,'Начисления и компенсации по тов'!C:C,"Услуги агентов"))</f>
        <v>0</v>
      </c>
      <c r="O421" s="68">
        <f t="shared" si="44"/>
        <v>0</v>
      </c>
      <c r="P421" s="18">
        <f t="shared" si="45"/>
        <v>0</v>
      </c>
      <c r="Q421" s="99">
        <f>IFERROR(INDEX(Себестоимость!B:B,MATCH('Расшифровка отчёта'!B421,Себестоимость!A:A,0)),0)</f>
        <v>0</v>
      </c>
      <c r="R421" s="99">
        <f t="shared" si="46"/>
        <v>0</v>
      </c>
      <c r="S421" s="95">
        <f t="shared" si="47"/>
        <v>0</v>
      </c>
      <c r="T421" s="95">
        <f t="shared" si="48"/>
        <v>0</v>
      </c>
    </row>
    <row r="422" spans="2:20" ht="15.75" customHeight="1" x14ac:dyDescent="0.3">
      <c r="B422" s="30" t="s">
        <v>445</v>
      </c>
      <c r="C422" s="90"/>
      <c r="D422" s="10">
        <f>SUMIFS('Начисления и компенсации по тов'!H:H,'Начисления и компенсации по тов'!A:A,'Расшифровка отчёта'!B422,'Начисления и компенсации по тов'!D:D,"Выручка")</f>
        <v>0</v>
      </c>
      <c r="E422" s="63">
        <f>SUMIFS('Начисления и компенсации по тов'!N:N,'Начисления и компенсации по тов'!A:A,'Расшифровка отчёта'!B422,'Начисления и компенсации по тов'!C:C,"Продажи")</f>
        <v>0</v>
      </c>
      <c r="F422" s="63">
        <f>-(SUMIFS('Начисления и компенсации по тов'!N:N,'Начисления и компенсации по тов'!A:A,'Расшифровка отчёта'!B422,'Начисления и компенсации по тов'!C:C,"Возвраты"))</f>
        <v>0</v>
      </c>
      <c r="G422" s="10">
        <f>SUMIFS('Начисления и компенсации по тов'!H:H,'Начисления и компенсации по тов'!A:A,'Расшифровка отчёта'!B422,'Начисления и компенсации по тов'!D:D,"Возврат выручки")</f>
        <v>0</v>
      </c>
      <c r="H422" s="63">
        <f>-(SUMIFS('Начисления и компенсации по тов'!N:N,'Начисления и компенсации по тов'!A:A,'Расшифровка отчёта'!B422,'Начисления и компенсации по тов'!C:C,"Услуги доставки"))</f>
        <v>0</v>
      </c>
      <c r="I422" s="63">
        <f t="shared" si="42"/>
        <v>0</v>
      </c>
      <c r="J422" s="63">
        <f>-(SUMIFS('Начисления и компенсации по тов'!N:N,'Начисления и компенсации по тов'!A:A,'Расшифровка отчёта'!B422,'Начисления и компенсации по тов'!C:C,"Вознаграждение Ozon"))</f>
        <v>0</v>
      </c>
      <c r="K422" s="63">
        <f t="shared" si="43"/>
        <v>0</v>
      </c>
      <c r="L422" s="63">
        <f>-(SUMIFS('Начисления и компенсации по тов'!N:N,'Начисления и компенсации по тов'!A:A,'Расшифровка отчёта'!B422,'Начисления и компенсации по тов'!C:C,"Продвижение и реклама"))</f>
        <v>0</v>
      </c>
      <c r="M422" s="91">
        <f>IFERROR(INDEX(Реклама!B:B,MATCH('Расшифровка отчёта'!B422,Реклама!A:A,0)),0)</f>
        <v>0</v>
      </c>
      <c r="N422" s="91">
        <f>-(SUMIFS('Начисления и компенсации по тов'!N:N,'Начисления и компенсации по тов'!A:A,'Расшифровка отчёта'!B422,'Начисления и компенсации по тов'!C:C,"Услуги агентов"))</f>
        <v>0</v>
      </c>
      <c r="O422" s="68">
        <f t="shared" si="44"/>
        <v>0</v>
      </c>
      <c r="P422" s="18">
        <f t="shared" si="45"/>
        <v>0</v>
      </c>
      <c r="Q422" s="99">
        <f>IFERROR(INDEX(Себестоимость!B:B,MATCH('Расшифровка отчёта'!B422,Себестоимость!A:A,0)),0)</f>
        <v>0</v>
      </c>
      <c r="R422" s="99">
        <f t="shared" si="46"/>
        <v>0</v>
      </c>
      <c r="S422" s="95">
        <f t="shared" si="47"/>
        <v>0</v>
      </c>
      <c r="T422" s="95">
        <f t="shared" si="48"/>
        <v>0</v>
      </c>
    </row>
    <row r="423" spans="2:20" ht="15.75" customHeight="1" x14ac:dyDescent="0.3">
      <c r="B423" s="30" t="s">
        <v>446</v>
      </c>
      <c r="C423" s="90"/>
      <c r="D423" s="10">
        <f>SUMIFS('Начисления и компенсации по тов'!H:H,'Начисления и компенсации по тов'!A:A,'Расшифровка отчёта'!B423,'Начисления и компенсации по тов'!D:D,"Выручка")</f>
        <v>0</v>
      </c>
      <c r="E423" s="63">
        <f>SUMIFS('Начисления и компенсации по тов'!N:N,'Начисления и компенсации по тов'!A:A,'Расшифровка отчёта'!B423,'Начисления и компенсации по тов'!C:C,"Продажи")</f>
        <v>0</v>
      </c>
      <c r="F423" s="63">
        <f>-(SUMIFS('Начисления и компенсации по тов'!N:N,'Начисления и компенсации по тов'!A:A,'Расшифровка отчёта'!B423,'Начисления и компенсации по тов'!C:C,"Возвраты"))</f>
        <v>0</v>
      </c>
      <c r="G423" s="10">
        <f>SUMIFS('Начисления и компенсации по тов'!H:H,'Начисления и компенсации по тов'!A:A,'Расшифровка отчёта'!B423,'Начисления и компенсации по тов'!D:D,"Возврат выручки")</f>
        <v>0</v>
      </c>
      <c r="H423" s="63">
        <f>-(SUMIFS('Начисления и компенсации по тов'!N:N,'Начисления и компенсации по тов'!A:A,'Расшифровка отчёта'!B423,'Начисления и компенсации по тов'!C:C,"Услуги доставки"))</f>
        <v>0</v>
      </c>
      <c r="I423" s="63">
        <f t="shared" si="42"/>
        <v>0</v>
      </c>
      <c r="J423" s="63">
        <f>-(SUMIFS('Начисления и компенсации по тов'!N:N,'Начисления и компенсации по тов'!A:A,'Расшифровка отчёта'!B423,'Начисления и компенсации по тов'!C:C,"Вознаграждение Ozon"))</f>
        <v>0</v>
      </c>
      <c r="K423" s="63">
        <f t="shared" si="43"/>
        <v>0</v>
      </c>
      <c r="L423" s="63">
        <f>-(SUMIFS('Начисления и компенсации по тов'!N:N,'Начисления и компенсации по тов'!A:A,'Расшифровка отчёта'!B423,'Начисления и компенсации по тов'!C:C,"Продвижение и реклама"))</f>
        <v>0</v>
      </c>
      <c r="M423" s="91">
        <f>IFERROR(INDEX(Реклама!B:B,MATCH('Расшифровка отчёта'!B423,Реклама!A:A,0)),0)</f>
        <v>0</v>
      </c>
      <c r="N423" s="91">
        <f>-(SUMIFS('Начисления и компенсации по тов'!N:N,'Начисления и компенсации по тов'!A:A,'Расшифровка отчёта'!B423,'Начисления и компенсации по тов'!C:C,"Услуги агентов"))</f>
        <v>0</v>
      </c>
      <c r="O423" s="68">
        <f t="shared" si="44"/>
        <v>0</v>
      </c>
      <c r="P423" s="18">
        <f t="shared" si="45"/>
        <v>0</v>
      </c>
      <c r="Q423" s="99">
        <f>IFERROR(INDEX(Себестоимость!B:B,MATCH('Расшифровка отчёта'!B423,Себестоимость!A:A,0)),0)</f>
        <v>0</v>
      </c>
      <c r="R423" s="99">
        <f t="shared" si="46"/>
        <v>0</v>
      </c>
      <c r="S423" s="95">
        <f t="shared" si="47"/>
        <v>0</v>
      </c>
      <c r="T423" s="95">
        <f t="shared" si="48"/>
        <v>0</v>
      </c>
    </row>
    <row r="424" spans="2:20" ht="15.75" customHeight="1" x14ac:dyDescent="0.3">
      <c r="B424" s="30" t="s">
        <v>447</v>
      </c>
      <c r="C424" s="90"/>
      <c r="D424" s="10">
        <f>SUMIFS('Начисления и компенсации по тов'!H:H,'Начисления и компенсации по тов'!A:A,'Расшифровка отчёта'!B424,'Начисления и компенсации по тов'!D:D,"Выручка")</f>
        <v>0</v>
      </c>
      <c r="E424" s="63">
        <f>SUMIFS('Начисления и компенсации по тов'!N:N,'Начисления и компенсации по тов'!A:A,'Расшифровка отчёта'!B424,'Начисления и компенсации по тов'!C:C,"Продажи")</f>
        <v>0</v>
      </c>
      <c r="F424" s="63">
        <f>-(SUMIFS('Начисления и компенсации по тов'!N:N,'Начисления и компенсации по тов'!A:A,'Расшифровка отчёта'!B424,'Начисления и компенсации по тов'!C:C,"Возвраты"))</f>
        <v>0</v>
      </c>
      <c r="G424" s="10">
        <f>SUMIFS('Начисления и компенсации по тов'!H:H,'Начисления и компенсации по тов'!A:A,'Расшифровка отчёта'!B424,'Начисления и компенсации по тов'!D:D,"Возврат выручки")</f>
        <v>0</v>
      </c>
      <c r="H424" s="63">
        <f>-(SUMIFS('Начисления и компенсации по тов'!N:N,'Начисления и компенсации по тов'!A:A,'Расшифровка отчёта'!B424,'Начисления и компенсации по тов'!C:C,"Услуги доставки"))</f>
        <v>0</v>
      </c>
      <c r="I424" s="63">
        <f t="shared" si="42"/>
        <v>0</v>
      </c>
      <c r="J424" s="63">
        <f>-(SUMIFS('Начисления и компенсации по тов'!N:N,'Начисления и компенсации по тов'!A:A,'Расшифровка отчёта'!B424,'Начисления и компенсации по тов'!C:C,"Вознаграждение Ozon"))</f>
        <v>0</v>
      </c>
      <c r="K424" s="63">
        <f t="shared" si="43"/>
        <v>0</v>
      </c>
      <c r="L424" s="63">
        <f>-(SUMIFS('Начисления и компенсации по тов'!N:N,'Начисления и компенсации по тов'!A:A,'Расшифровка отчёта'!B424,'Начисления и компенсации по тов'!C:C,"Продвижение и реклама"))</f>
        <v>0</v>
      </c>
      <c r="M424" s="91">
        <f>IFERROR(INDEX(Реклама!B:B,MATCH('Расшифровка отчёта'!B424,Реклама!A:A,0)),0)</f>
        <v>0</v>
      </c>
      <c r="N424" s="91">
        <f>-(SUMIFS('Начисления и компенсации по тов'!N:N,'Начисления и компенсации по тов'!A:A,'Расшифровка отчёта'!B424,'Начисления и компенсации по тов'!C:C,"Услуги агентов"))</f>
        <v>0</v>
      </c>
      <c r="O424" s="68">
        <f t="shared" si="44"/>
        <v>0</v>
      </c>
      <c r="P424" s="18">
        <f t="shared" si="45"/>
        <v>0</v>
      </c>
      <c r="Q424" s="99">
        <f>IFERROR(INDEX(Себестоимость!B:B,MATCH('Расшифровка отчёта'!B424,Себестоимость!A:A,0)),0)</f>
        <v>0</v>
      </c>
      <c r="R424" s="99">
        <f t="shared" si="46"/>
        <v>0</v>
      </c>
      <c r="S424" s="95">
        <f t="shared" si="47"/>
        <v>0</v>
      </c>
      <c r="T424" s="95">
        <f t="shared" si="48"/>
        <v>0</v>
      </c>
    </row>
    <row r="425" spans="2:20" ht="15.75" customHeight="1" x14ac:dyDescent="0.3">
      <c r="B425" s="30" t="s">
        <v>448</v>
      </c>
      <c r="C425" s="90"/>
      <c r="D425" s="10">
        <f>SUMIFS('Начисления и компенсации по тов'!H:H,'Начисления и компенсации по тов'!A:A,'Расшифровка отчёта'!B425,'Начисления и компенсации по тов'!D:D,"Выручка")</f>
        <v>0</v>
      </c>
      <c r="E425" s="63">
        <f>SUMIFS('Начисления и компенсации по тов'!N:N,'Начисления и компенсации по тов'!A:A,'Расшифровка отчёта'!B425,'Начисления и компенсации по тов'!C:C,"Продажи")</f>
        <v>0</v>
      </c>
      <c r="F425" s="63">
        <f>-(SUMIFS('Начисления и компенсации по тов'!N:N,'Начисления и компенсации по тов'!A:A,'Расшифровка отчёта'!B425,'Начисления и компенсации по тов'!C:C,"Возвраты"))</f>
        <v>0</v>
      </c>
      <c r="G425" s="10">
        <f>SUMIFS('Начисления и компенсации по тов'!H:H,'Начисления и компенсации по тов'!A:A,'Расшифровка отчёта'!B425,'Начисления и компенсации по тов'!D:D,"Возврат выручки")</f>
        <v>0</v>
      </c>
      <c r="H425" s="63">
        <f>-(SUMIFS('Начисления и компенсации по тов'!N:N,'Начисления и компенсации по тов'!A:A,'Расшифровка отчёта'!B425,'Начисления и компенсации по тов'!C:C,"Услуги доставки"))</f>
        <v>0</v>
      </c>
      <c r="I425" s="63">
        <f t="shared" si="42"/>
        <v>0</v>
      </c>
      <c r="J425" s="63">
        <f>-(SUMIFS('Начисления и компенсации по тов'!N:N,'Начисления и компенсации по тов'!A:A,'Расшифровка отчёта'!B425,'Начисления и компенсации по тов'!C:C,"Вознаграждение Ozon"))</f>
        <v>0</v>
      </c>
      <c r="K425" s="63">
        <f t="shared" si="43"/>
        <v>0</v>
      </c>
      <c r="L425" s="63">
        <f>-(SUMIFS('Начисления и компенсации по тов'!N:N,'Начисления и компенсации по тов'!A:A,'Расшифровка отчёта'!B425,'Начисления и компенсации по тов'!C:C,"Продвижение и реклама"))</f>
        <v>0</v>
      </c>
      <c r="M425" s="91">
        <f>IFERROR(INDEX(Реклама!B:B,MATCH('Расшифровка отчёта'!B425,Реклама!A:A,0)),0)</f>
        <v>0</v>
      </c>
      <c r="N425" s="91">
        <f>-(SUMIFS('Начисления и компенсации по тов'!N:N,'Начисления и компенсации по тов'!A:A,'Расшифровка отчёта'!B425,'Начисления и компенсации по тов'!C:C,"Услуги агентов"))</f>
        <v>0</v>
      </c>
      <c r="O425" s="68">
        <f t="shared" si="44"/>
        <v>0</v>
      </c>
      <c r="P425" s="18">
        <f t="shared" si="45"/>
        <v>0</v>
      </c>
      <c r="Q425" s="99">
        <f>IFERROR(INDEX(Себестоимость!B:B,MATCH('Расшифровка отчёта'!B425,Себестоимость!A:A,0)),0)</f>
        <v>0</v>
      </c>
      <c r="R425" s="99">
        <f t="shared" si="46"/>
        <v>0</v>
      </c>
      <c r="S425" s="95">
        <f t="shared" si="47"/>
        <v>0</v>
      </c>
      <c r="T425" s="95">
        <f t="shared" si="48"/>
        <v>0</v>
      </c>
    </row>
    <row r="426" spans="2:20" ht="15.75" customHeight="1" x14ac:dyDescent="0.3">
      <c r="B426" s="30" t="s">
        <v>449</v>
      </c>
      <c r="C426" s="90"/>
      <c r="D426" s="10">
        <f>SUMIFS('Начисления и компенсации по тов'!H:H,'Начисления и компенсации по тов'!A:A,'Расшифровка отчёта'!B426,'Начисления и компенсации по тов'!D:D,"Выручка")</f>
        <v>0</v>
      </c>
      <c r="E426" s="63">
        <f>SUMIFS('Начисления и компенсации по тов'!N:N,'Начисления и компенсации по тов'!A:A,'Расшифровка отчёта'!B426,'Начисления и компенсации по тов'!C:C,"Продажи")</f>
        <v>0</v>
      </c>
      <c r="F426" s="63">
        <f>-(SUMIFS('Начисления и компенсации по тов'!N:N,'Начисления и компенсации по тов'!A:A,'Расшифровка отчёта'!B426,'Начисления и компенсации по тов'!C:C,"Возвраты"))</f>
        <v>0</v>
      </c>
      <c r="G426" s="10">
        <f>SUMIFS('Начисления и компенсации по тов'!H:H,'Начисления и компенсации по тов'!A:A,'Расшифровка отчёта'!B426,'Начисления и компенсации по тов'!D:D,"Возврат выручки")</f>
        <v>0</v>
      </c>
      <c r="H426" s="63">
        <f>-(SUMIFS('Начисления и компенсации по тов'!N:N,'Начисления и компенсации по тов'!A:A,'Расшифровка отчёта'!B426,'Начисления и компенсации по тов'!C:C,"Услуги доставки"))</f>
        <v>0</v>
      </c>
      <c r="I426" s="63">
        <f t="shared" si="42"/>
        <v>0</v>
      </c>
      <c r="J426" s="63">
        <f>-(SUMIFS('Начисления и компенсации по тов'!N:N,'Начисления и компенсации по тов'!A:A,'Расшифровка отчёта'!B426,'Начисления и компенсации по тов'!C:C,"Вознаграждение Ozon"))</f>
        <v>0</v>
      </c>
      <c r="K426" s="63">
        <f t="shared" si="43"/>
        <v>0</v>
      </c>
      <c r="L426" s="63">
        <f>-(SUMIFS('Начисления и компенсации по тов'!N:N,'Начисления и компенсации по тов'!A:A,'Расшифровка отчёта'!B426,'Начисления и компенсации по тов'!C:C,"Продвижение и реклама"))</f>
        <v>0</v>
      </c>
      <c r="M426" s="91">
        <f>IFERROR(INDEX(Реклама!B:B,MATCH('Расшифровка отчёта'!B426,Реклама!A:A,0)),0)</f>
        <v>0</v>
      </c>
      <c r="N426" s="91">
        <f>-(SUMIFS('Начисления и компенсации по тов'!N:N,'Начисления и компенсации по тов'!A:A,'Расшифровка отчёта'!B426,'Начисления и компенсации по тов'!C:C,"Услуги агентов"))</f>
        <v>0</v>
      </c>
      <c r="O426" s="68">
        <f t="shared" si="44"/>
        <v>0</v>
      </c>
      <c r="P426" s="18">
        <f t="shared" si="45"/>
        <v>0</v>
      </c>
      <c r="Q426" s="99">
        <f>IFERROR(INDEX(Себестоимость!B:B,MATCH('Расшифровка отчёта'!B426,Себестоимость!A:A,0)),0)</f>
        <v>0</v>
      </c>
      <c r="R426" s="99">
        <f t="shared" si="46"/>
        <v>0</v>
      </c>
      <c r="S426" s="95">
        <f t="shared" si="47"/>
        <v>0</v>
      </c>
      <c r="T426" s="95">
        <f t="shared" si="48"/>
        <v>0</v>
      </c>
    </row>
    <row r="427" spans="2:20" ht="15.75" customHeight="1" x14ac:dyDescent="0.3">
      <c r="B427" s="30" t="s">
        <v>450</v>
      </c>
      <c r="C427" s="90"/>
      <c r="D427" s="10">
        <f>SUMIFS('Начисления и компенсации по тов'!H:H,'Начисления и компенсации по тов'!A:A,'Расшифровка отчёта'!B427,'Начисления и компенсации по тов'!D:D,"Выручка")</f>
        <v>0</v>
      </c>
      <c r="E427" s="63">
        <f>SUMIFS('Начисления и компенсации по тов'!N:N,'Начисления и компенсации по тов'!A:A,'Расшифровка отчёта'!B427,'Начисления и компенсации по тов'!C:C,"Продажи")</f>
        <v>0</v>
      </c>
      <c r="F427" s="63">
        <f>-(SUMIFS('Начисления и компенсации по тов'!N:N,'Начисления и компенсации по тов'!A:A,'Расшифровка отчёта'!B427,'Начисления и компенсации по тов'!C:C,"Возвраты"))</f>
        <v>0</v>
      </c>
      <c r="G427" s="10">
        <f>SUMIFS('Начисления и компенсации по тов'!H:H,'Начисления и компенсации по тов'!A:A,'Расшифровка отчёта'!B427,'Начисления и компенсации по тов'!D:D,"Возврат выручки")</f>
        <v>0</v>
      </c>
      <c r="H427" s="63">
        <f>-(SUMIFS('Начисления и компенсации по тов'!N:N,'Начисления и компенсации по тов'!A:A,'Расшифровка отчёта'!B427,'Начисления и компенсации по тов'!C:C,"Услуги доставки"))</f>
        <v>0</v>
      </c>
      <c r="I427" s="63">
        <f t="shared" si="42"/>
        <v>0</v>
      </c>
      <c r="J427" s="63">
        <f>-(SUMIFS('Начисления и компенсации по тов'!N:N,'Начисления и компенсации по тов'!A:A,'Расшифровка отчёта'!B427,'Начисления и компенсации по тов'!C:C,"Вознаграждение Ozon"))</f>
        <v>0</v>
      </c>
      <c r="K427" s="63">
        <f t="shared" si="43"/>
        <v>0</v>
      </c>
      <c r="L427" s="63">
        <f>-(SUMIFS('Начисления и компенсации по тов'!N:N,'Начисления и компенсации по тов'!A:A,'Расшифровка отчёта'!B427,'Начисления и компенсации по тов'!C:C,"Продвижение и реклама"))</f>
        <v>0</v>
      </c>
      <c r="M427" s="91">
        <f>IFERROR(INDEX(Реклама!B:B,MATCH('Расшифровка отчёта'!B427,Реклама!A:A,0)),0)</f>
        <v>0</v>
      </c>
      <c r="N427" s="91">
        <f>-(SUMIFS('Начисления и компенсации по тов'!N:N,'Начисления и компенсации по тов'!A:A,'Расшифровка отчёта'!B427,'Начисления и компенсации по тов'!C:C,"Услуги агентов"))</f>
        <v>0</v>
      </c>
      <c r="O427" s="68">
        <f t="shared" si="44"/>
        <v>0</v>
      </c>
      <c r="P427" s="18">
        <f t="shared" si="45"/>
        <v>0</v>
      </c>
      <c r="Q427" s="99">
        <f>IFERROR(INDEX(Себестоимость!B:B,MATCH('Расшифровка отчёта'!B427,Себестоимость!A:A,0)),0)</f>
        <v>0</v>
      </c>
      <c r="R427" s="99">
        <f t="shared" si="46"/>
        <v>0</v>
      </c>
      <c r="S427" s="95">
        <f t="shared" si="47"/>
        <v>0</v>
      </c>
      <c r="T427" s="95">
        <f t="shared" si="48"/>
        <v>0</v>
      </c>
    </row>
    <row r="428" spans="2:20" ht="15.75" customHeight="1" x14ac:dyDescent="0.3">
      <c r="B428" s="30" t="s">
        <v>451</v>
      </c>
      <c r="C428" s="90"/>
      <c r="D428" s="10">
        <f>SUMIFS('Начисления и компенсации по тов'!H:H,'Начисления и компенсации по тов'!A:A,'Расшифровка отчёта'!B428,'Начисления и компенсации по тов'!D:D,"Выручка")</f>
        <v>0</v>
      </c>
      <c r="E428" s="63">
        <f>SUMIFS('Начисления и компенсации по тов'!N:N,'Начисления и компенсации по тов'!A:A,'Расшифровка отчёта'!B428,'Начисления и компенсации по тов'!C:C,"Продажи")</f>
        <v>0</v>
      </c>
      <c r="F428" s="63">
        <f>-(SUMIFS('Начисления и компенсации по тов'!N:N,'Начисления и компенсации по тов'!A:A,'Расшифровка отчёта'!B428,'Начисления и компенсации по тов'!C:C,"Возвраты"))</f>
        <v>0</v>
      </c>
      <c r="G428" s="10">
        <f>SUMIFS('Начисления и компенсации по тов'!H:H,'Начисления и компенсации по тов'!A:A,'Расшифровка отчёта'!B428,'Начисления и компенсации по тов'!D:D,"Возврат выручки")</f>
        <v>0</v>
      </c>
      <c r="H428" s="63">
        <f>-(SUMIFS('Начисления и компенсации по тов'!N:N,'Начисления и компенсации по тов'!A:A,'Расшифровка отчёта'!B428,'Начисления и компенсации по тов'!C:C,"Услуги доставки"))</f>
        <v>0</v>
      </c>
      <c r="I428" s="63">
        <f t="shared" si="42"/>
        <v>0</v>
      </c>
      <c r="J428" s="63">
        <f>-(SUMIFS('Начисления и компенсации по тов'!N:N,'Начисления и компенсации по тов'!A:A,'Расшифровка отчёта'!B428,'Начисления и компенсации по тов'!C:C,"Вознаграждение Ozon"))</f>
        <v>0</v>
      </c>
      <c r="K428" s="63">
        <f t="shared" si="43"/>
        <v>0</v>
      </c>
      <c r="L428" s="63">
        <f>-(SUMIFS('Начисления и компенсации по тов'!N:N,'Начисления и компенсации по тов'!A:A,'Расшифровка отчёта'!B428,'Начисления и компенсации по тов'!C:C,"Продвижение и реклама"))</f>
        <v>0</v>
      </c>
      <c r="M428" s="91">
        <f>IFERROR(INDEX(Реклама!B:B,MATCH('Расшифровка отчёта'!B428,Реклама!A:A,0)),0)</f>
        <v>0</v>
      </c>
      <c r="N428" s="91">
        <f>-(SUMIFS('Начисления и компенсации по тов'!N:N,'Начисления и компенсации по тов'!A:A,'Расшифровка отчёта'!B428,'Начисления и компенсации по тов'!C:C,"Услуги агентов"))</f>
        <v>0</v>
      </c>
      <c r="O428" s="68">
        <f t="shared" si="44"/>
        <v>0</v>
      </c>
      <c r="P428" s="18">
        <f t="shared" si="45"/>
        <v>0</v>
      </c>
      <c r="Q428" s="99">
        <f>IFERROR(INDEX(Себестоимость!B:B,MATCH('Расшифровка отчёта'!B428,Себестоимость!A:A,0)),0)</f>
        <v>0</v>
      </c>
      <c r="R428" s="99">
        <f t="shared" si="46"/>
        <v>0</v>
      </c>
      <c r="S428" s="95">
        <f t="shared" si="47"/>
        <v>0</v>
      </c>
      <c r="T428" s="95">
        <f t="shared" si="48"/>
        <v>0</v>
      </c>
    </row>
    <row r="429" spans="2:20" ht="15.75" customHeight="1" x14ac:dyDescent="0.3">
      <c r="B429" s="30" t="s">
        <v>452</v>
      </c>
      <c r="C429" s="90"/>
      <c r="D429" s="10">
        <f>SUMIFS('Начисления и компенсации по тов'!H:H,'Начисления и компенсации по тов'!A:A,'Расшифровка отчёта'!B429,'Начисления и компенсации по тов'!D:D,"Выручка")</f>
        <v>0</v>
      </c>
      <c r="E429" s="63">
        <f>SUMIFS('Начисления и компенсации по тов'!N:N,'Начисления и компенсации по тов'!A:A,'Расшифровка отчёта'!B429,'Начисления и компенсации по тов'!C:C,"Продажи")</f>
        <v>0</v>
      </c>
      <c r="F429" s="63">
        <f>-(SUMIFS('Начисления и компенсации по тов'!N:N,'Начисления и компенсации по тов'!A:A,'Расшифровка отчёта'!B429,'Начисления и компенсации по тов'!C:C,"Возвраты"))</f>
        <v>0</v>
      </c>
      <c r="G429" s="10">
        <f>SUMIFS('Начисления и компенсации по тов'!H:H,'Начисления и компенсации по тов'!A:A,'Расшифровка отчёта'!B429,'Начисления и компенсации по тов'!D:D,"Возврат выручки")</f>
        <v>0</v>
      </c>
      <c r="H429" s="63">
        <f>-(SUMIFS('Начисления и компенсации по тов'!N:N,'Начисления и компенсации по тов'!A:A,'Расшифровка отчёта'!B429,'Начисления и компенсации по тов'!C:C,"Услуги доставки"))</f>
        <v>0</v>
      </c>
      <c r="I429" s="63">
        <f t="shared" si="42"/>
        <v>0</v>
      </c>
      <c r="J429" s="63">
        <f>-(SUMIFS('Начисления и компенсации по тов'!N:N,'Начисления и компенсации по тов'!A:A,'Расшифровка отчёта'!B429,'Начисления и компенсации по тов'!C:C,"Вознаграждение Ozon"))</f>
        <v>0</v>
      </c>
      <c r="K429" s="63">
        <f t="shared" si="43"/>
        <v>0</v>
      </c>
      <c r="L429" s="63">
        <f>-(SUMIFS('Начисления и компенсации по тов'!N:N,'Начисления и компенсации по тов'!A:A,'Расшифровка отчёта'!B429,'Начисления и компенсации по тов'!C:C,"Продвижение и реклама"))</f>
        <v>0</v>
      </c>
      <c r="M429" s="91">
        <f>IFERROR(INDEX(Реклама!B:B,MATCH('Расшифровка отчёта'!B429,Реклама!A:A,0)),0)</f>
        <v>0</v>
      </c>
      <c r="N429" s="91">
        <f>-(SUMIFS('Начисления и компенсации по тов'!N:N,'Начисления и компенсации по тов'!A:A,'Расшифровка отчёта'!B429,'Начисления и компенсации по тов'!C:C,"Услуги агентов"))</f>
        <v>0</v>
      </c>
      <c r="O429" s="68">
        <f t="shared" si="44"/>
        <v>0</v>
      </c>
      <c r="P429" s="18">
        <f t="shared" si="45"/>
        <v>0</v>
      </c>
      <c r="Q429" s="99">
        <f>IFERROR(INDEX(Себестоимость!B:B,MATCH('Расшифровка отчёта'!B429,Себестоимость!A:A,0)),0)</f>
        <v>0</v>
      </c>
      <c r="R429" s="99">
        <f t="shared" si="46"/>
        <v>0</v>
      </c>
      <c r="S429" s="95">
        <f t="shared" si="47"/>
        <v>0</v>
      </c>
      <c r="T429" s="95">
        <f t="shared" si="48"/>
        <v>0</v>
      </c>
    </row>
    <row r="430" spans="2:20" ht="15.75" customHeight="1" x14ac:dyDescent="0.3">
      <c r="B430" s="37" t="s">
        <v>453</v>
      </c>
      <c r="C430" s="90"/>
      <c r="D430" s="10">
        <f>SUMIFS('Начисления и компенсации по тов'!H:H,'Начисления и компенсации по тов'!A:A,'Расшифровка отчёта'!B430,'Начисления и компенсации по тов'!D:D,"Выручка")</f>
        <v>0</v>
      </c>
      <c r="E430" s="63">
        <f>SUMIFS('Начисления и компенсации по тов'!N:N,'Начисления и компенсации по тов'!A:A,'Расшифровка отчёта'!B430,'Начисления и компенсации по тов'!C:C,"Продажи")</f>
        <v>0</v>
      </c>
      <c r="F430" s="63">
        <f>-(SUMIFS('Начисления и компенсации по тов'!N:N,'Начисления и компенсации по тов'!A:A,'Расшифровка отчёта'!B430,'Начисления и компенсации по тов'!C:C,"Возвраты"))</f>
        <v>0</v>
      </c>
      <c r="G430" s="10">
        <f>SUMIFS('Начисления и компенсации по тов'!H:H,'Начисления и компенсации по тов'!A:A,'Расшифровка отчёта'!B430,'Начисления и компенсации по тов'!D:D,"Возврат выручки")</f>
        <v>0</v>
      </c>
      <c r="H430" s="63">
        <f>-(SUMIFS('Начисления и компенсации по тов'!N:N,'Начисления и компенсации по тов'!A:A,'Расшифровка отчёта'!B430,'Начисления и компенсации по тов'!C:C,"Услуги доставки"))</f>
        <v>0</v>
      </c>
      <c r="I430" s="63">
        <f t="shared" si="42"/>
        <v>0</v>
      </c>
      <c r="J430" s="63">
        <f>-(SUMIFS('Начисления и компенсации по тов'!N:N,'Начисления и компенсации по тов'!A:A,'Расшифровка отчёта'!B430,'Начисления и компенсации по тов'!C:C,"Вознаграждение Ozon"))</f>
        <v>0</v>
      </c>
      <c r="K430" s="63">
        <f t="shared" si="43"/>
        <v>0</v>
      </c>
      <c r="L430" s="63">
        <f>-(SUMIFS('Начисления и компенсации по тов'!N:N,'Начисления и компенсации по тов'!A:A,'Расшифровка отчёта'!B430,'Начисления и компенсации по тов'!C:C,"Продвижение и реклама"))</f>
        <v>0</v>
      </c>
      <c r="M430" s="91">
        <f>IFERROR(INDEX(Реклама!B:B,MATCH('Расшифровка отчёта'!B430,Реклама!A:A,0)),0)</f>
        <v>0</v>
      </c>
      <c r="N430" s="91">
        <f>-(SUMIFS('Начисления и компенсации по тов'!N:N,'Начисления и компенсации по тов'!A:A,'Расшифровка отчёта'!B430,'Начисления и компенсации по тов'!C:C,"Услуги агентов"))</f>
        <v>0</v>
      </c>
      <c r="O430" s="68">
        <f t="shared" si="44"/>
        <v>0</v>
      </c>
      <c r="P430" s="18">
        <f t="shared" si="45"/>
        <v>0</v>
      </c>
      <c r="Q430" s="99">
        <f>IFERROR(INDEX(Себестоимость!B:B,MATCH('Расшифровка отчёта'!B430,Себестоимость!A:A,0)),0)</f>
        <v>0</v>
      </c>
      <c r="R430" s="99">
        <f t="shared" si="46"/>
        <v>0</v>
      </c>
      <c r="S430" s="95">
        <f t="shared" si="47"/>
        <v>0</v>
      </c>
      <c r="T430" s="95">
        <f t="shared" si="48"/>
        <v>0</v>
      </c>
    </row>
    <row r="431" spans="2:20" ht="15.75" customHeight="1" x14ac:dyDescent="0.3">
      <c r="B431" s="37" t="s">
        <v>454</v>
      </c>
      <c r="C431" s="90"/>
      <c r="D431" s="10">
        <f>SUMIFS('Начисления и компенсации по тов'!H:H,'Начисления и компенсации по тов'!A:A,'Расшифровка отчёта'!B431,'Начисления и компенсации по тов'!D:D,"Выручка")</f>
        <v>0</v>
      </c>
      <c r="E431" s="63">
        <f>SUMIFS('Начисления и компенсации по тов'!N:N,'Начисления и компенсации по тов'!A:A,'Расшифровка отчёта'!B431,'Начисления и компенсации по тов'!C:C,"Продажи")</f>
        <v>0</v>
      </c>
      <c r="F431" s="63">
        <f>-(SUMIFS('Начисления и компенсации по тов'!N:N,'Начисления и компенсации по тов'!A:A,'Расшифровка отчёта'!B431,'Начисления и компенсации по тов'!C:C,"Возвраты"))</f>
        <v>0</v>
      </c>
      <c r="G431" s="10">
        <f>SUMIFS('Начисления и компенсации по тов'!H:H,'Начисления и компенсации по тов'!A:A,'Расшифровка отчёта'!B431,'Начисления и компенсации по тов'!D:D,"Возврат выручки")</f>
        <v>0</v>
      </c>
      <c r="H431" s="63">
        <f>-(SUMIFS('Начисления и компенсации по тов'!N:N,'Начисления и компенсации по тов'!A:A,'Расшифровка отчёта'!B431,'Начисления и компенсации по тов'!C:C,"Услуги доставки"))</f>
        <v>0</v>
      </c>
      <c r="I431" s="63">
        <f t="shared" si="42"/>
        <v>0</v>
      </c>
      <c r="J431" s="63">
        <f>-(SUMIFS('Начисления и компенсации по тов'!N:N,'Начисления и компенсации по тов'!A:A,'Расшифровка отчёта'!B431,'Начисления и компенсации по тов'!C:C,"Вознаграждение Ozon"))</f>
        <v>0</v>
      </c>
      <c r="K431" s="63">
        <f t="shared" si="43"/>
        <v>0</v>
      </c>
      <c r="L431" s="63">
        <f>-(SUMIFS('Начисления и компенсации по тов'!N:N,'Начисления и компенсации по тов'!A:A,'Расшифровка отчёта'!B431,'Начисления и компенсации по тов'!C:C,"Продвижение и реклама"))</f>
        <v>0</v>
      </c>
      <c r="M431" s="91">
        <f>IFERROR(INDEX(Реклама!B:B,MATCH('Расшифровка отчёта'!B431,Реклама!A:A,0)),0)</f>
        <v>0</v>
      </c>
      <c r="N431" s="91">
        <f>-(SUMIFS('Начисления и компенсации по тов'!N:N,'Начисления и компенсации по тов'!A:A,'Расшифровка отчёта'!B431,'Начисления и компенсации по тов'!C:C,"Услуги агентов"))</f>
        <v>0</v>
      </c>
      <c r="O431" s="68">
        <f t="shared" si="44"/>
        <v>0</v>
      </c>
      <c r="P431" s="18">
        <f t="shared" si="45"/>
        <v>0</v>
      </c>
      <c r="Q431" s="99">
        <f>IFERROR(INDEX(Себестоимость!B:B,MATCH('Расшифровка отчёта'!B431,Себестоимость!A:A,0)),0)</f>
        <v>0</v>
      </c>
      <c r="R431" s="99">
        <f t="shared" si="46"/>
        <v>0</v>
      </c>
      <c r="S431" s="95">
        <f t="shared" si="47"/>
        <v>0</v>
      </c>
      <c r="T431" s="95">
        <f t="shared" si="48"/>
        <v>0</v>
      </c>
    </row>
    <row r="432" spans="2:20" ht="15.75" customHeight="1" x14ac:dyDescent="0.3">
      <c r="B432" s="37" t="s">
        <v>455</v>
      </c>
      <c r="C432" s="90"/>
      <c r="D432" s="10">
        <f>SUMIFS('Начисления и компенсации по тов'!H:H,'Начисления и компенсации по тов'!A:A,'Расшифровка отчёта'!B432,'Начисления и компенсации по тов'!D:D,"Выручка")</f>
        <v>0</v>
      </c>
      <c r="E432" s="63">
        <f>SUMIFS('Начисления и компенсации по тов'!N:N,'Начисления и компенсации по тов'!A:A,'Расшифровка отчёта'!B432,'Начисления и компенсации по тов'!C:C,"Продажи")</f>
        <v>0</v>
      </c>
      <c r="F432" s="63">
        <f>-(SUMIFS('Начисления и компенсации по тов'!N:N,'Начисления и компенсации по тов'!A:A,'Расшифровка отчёта'!B432,'Начисления и компенсации по тов'!C:C,"Возвраты"))</f>
        <v>0</v>
      </c>
      <c r="G432" s="10">
        <f>SUMIFS('Начисления и компенсации по тов'!H:H,'Начисления и компенсации по тов'!A:A,'Расшифровка отчёта'!B432,'Начисления и компенсации по тов'!D:D,"Возврат выручки")</f>
        <v>0</v>
      </c>
      <c r="H432" s="63">
        <f>-(SUMIFS('Начисления и компенсации по тов'!N:N,'Начисления и компенсации по тов'!A:A,'Расшифровка отчёта'!B432,'Начисления и компенсации по тов'!C:C,"Услуги доставки"))</f>
        <v>0</v>
      </c>
      <c r="I432" s="63">
        <f t="shared" si="42"/>
        <v>0</v>
      </c>
      <c r="J432" s="63">
        <f>-(SUMIFS('Начисления и компенсации по тов'!N:N,'Начисления и компенсации по тов'!A:A,'Расшифровка отчёта'!B432,'Начисления и компенсации по тов'!C:C,"Вознаграждение Ozon"))</f>
        <v>0</v>
      </c>
      <c r="K432" s="63">
        <f t="shared" si="43"/>
        <v>0</v>
      </c>
      <c r="L432" s="63">
        <f>-(SUMIFS('Начисления и компенсации по тов'!N:N,'Начисления и компенсации по тов'!A:A,'Расшифровка отчёта'!B432,'Начисления и компенсации по тов'!C:C,"Продвижение и реклама"))</f>
        <v>0</v>
      </c>
      <c r="M432" s="91">
        <f>IFERROR(INDEX(Реклама!B:B,MATCH('Расшифровка отчёта'!B432,Реклама!A:A,0)),0)</f>
        <v>0</v>
      </c>
      <c r="N432" s="91">
        <f>-(SUMIFS('Начисления и компенсации по тов'!N:N,'Начисления и компенсации по тов'!A:A,'Расшифровка отчёта'!B432,'Начисления и компенсации по тов'!C:C,"Услуги агентов"))</f>
        <v>0</v>
      </c>
      <c r="O432" s="68">
        <f t="shared" si="44"/>
        <v>0</v>
      </c>
      <c r="P432" s="18">
        <f t="shared" si="45"/>
        <v>0</v>
      </c>
      <c r="Q432" s="99">
        <f>IFERROR(INDEX(Себестоимость!B:B,MATCH('Расшифровка отчёта'!B432,Себестоимость!A:A,0)),0)</f>
        <v>0</v>
      </c>
      <c r="R432" s="99">
        <f t="shared" si="46"/>
        <v>0</v>
      </c>
      <c r="S432" s="95">
        <f t="shared" si="47"/>
        <v>0</v>
      </c>
      <c r="T432" s="95">
        <f t="shared" si="48"/>
        <v>0</v>
      </c>
    </row>
    <row r="433" spans="2:20" ht="15.75" customHeight="1" x14ac:dyDescent="0.3">
      <c r="B433" s="28" t="s">
        <v>456</v>
      </c>
      <c r="C433" s="90"/>
      <c r="D433" s="10">
        <f>SUMIFS('Начисления и компенсации по тов'!H:H,'Начисления и компенсации по тов'!A:A,'Расшифровка отчёта'!B433,'Начисления и компенсации по тов'!D:D,"Выручка")</f>
        <v>0</v>
      </c>
      <c r="E433" s="63">
        <f>SUMIFS('Начисления и компенсации по тов'!N:N,'Начисления и компенсации по тов'!A:A,'Расшифровка отчёта'!B433,'Начисления и компенсации по тов'!C:C,"Продажи")</f>
        <v>0</v>
      </c>
      <c r="F433" s="63">
        <f>-(SUMIFS('Начисления и компенсации по тов'!N:N,'Начисления и компенсации по тов'!A:A,'Расшифровка отчёта'!B433,'Начисления и компенсации по тов'!C:C,"Возвраты"))</f>
        <v>0</v>
      </c>
      <c r="G433" s="10">
        <f>SUMIFS('Начисления и компенсации по тов'!H:H,'Начисления и компенсации по тов'!A:A,'Расшифровка отчёта'!B433,'Начисления и компенсации по тов'!D:D,"Возврат выручки")</f>
        <v>0</v>
      </c>
      <c r="H433" s="63">
        <f>-(SUMIFS('Начисления и компенсации по тов'!N:N,'Начисления и компенсации по тов'!A:A,'Расшифровка отчёта'!B433,'Начисления и компенсации по тов'!C:C,"Услуги доставки"))</f>
        <v>0</v>
      </c>
      <c r="I433" s="63">
        <f t="shared" si="42"/>
        <v>0</v>
      </c>
      <c r="J433" s="63">
        <f>-(SUMIFS('Начисления и компенсации по тов'!N:N,'Начисления и компенсации по тов'!A:A,'Расшифровка отчёта'!B433,'Начисления и компенсации по тов'!C:C,"Вознаграждение Ozon"))</f>
        <v>0</v>
      </c>
      <c r="K433" s="63">
        <f t="shared" si="43"/>
        <v>0</v>
      </c>
      <c r="L433" s="63">
        <f>-(SUMIFS('Начисления и компенсации по тов'!N:N,'Начисления и компенсации по тов'!A:A,'Расшифровка отчёта'!B433,'Начисления и компенсации по тов'!C:C,"Продвижение и реклама"))</f>
        <v>0</v>
      </c>
      <c r="M433" s="91">
        <f>IFERROR(INDEX(Реклама!B:B,MATCH('Расшифровка отчёта'!B433,Реклама!A:A,0)),0)</f>
        <v>0</v>
      </c>
      <c r="N433" s="91">
        <f>-(SUMIFS('Начисления и компенсации по тов'!N:N,'Начисления и компенсации по тов'!A:A,'Расшифровка отчёта'!B433,'Начисления и компенсации по тов'!C:C,"Услуги агентов"))</f>
        <v>0</v>
      </c>
      <c r="O433" s="68">
        <f t="shared" si="44"/>
        <v>0</v>
      </c>
      <c r="P433" s="18">
        <f t="shared" si="45"/>
        <v>0</v>
      </c>
      <c r="Q433" s="99">
        <f>IFERROR(INDEX(Себестоимость!B:B,MATCH('Расшифровка отчёта'!B433,Себестоимость!A:A,0)),0)</f>
        <v>0</v>
      </c>
      <c r="R433" s="99">
        <f t="shared" si="46"/>
        <v>0</v>
      </c>
      <c r="S433" s="95">
        <f t="shared" si="47"/>
        <v>0</v>
      </c>
      <c r="T433" s="95">
        <f t="shared" si="48"/>
        <v>0</v>
      </c>
    </row>
    <row r="434" spans="2:20" ht="15.75" customHeight="1" x14ac:dyDescent="0.3">
      <c r="B434" s="28" t="s">
        <v>457</v>
      </c>
      <c r="C434" s="90"/>
      <c r="D434" s="10">
        <f>SUMIFS('Начисления и компенсации по тов'!H:H,'Начисления и компенсации по тов'!A:A,'Расшифровка отчёта'!B434,'Начисления и компенсации по тов'!D:D,"Выручка")</f>
        <v>0</v>
      </c>
      <c r="E434" s="63">
        <f>SUMIFS('Начисления и компенсации по тов'!N:N,'Начисления и компенсации по тов'!A:A,'Расшифровка отчёта'!B434,'Начисления и компенсации по тов'!C:C,"Продажи")</f>
        <v>0</v>
      </c>
      <c r="F434" s="63">
        <f>-(SUMIFS('Начисления и компенсации по тов'!N:N,'Начисления и компенсации по тов'!A:A,'Расшифровка отчёта'!B434,'Начисления и компенсации по тов'!C:C,"Возвраты"))</f>
        <v>0</v>
      </c>
      <c r="G434" s="10">
        <f>SUMIFS('Начисления и компенсации по тов'!H:H,'Начисления и компенсации по тов'!A:A,'Расшифровка отчёта'!B434,'Начисления и компенсации по тов'!D:D,"Возврат выручки")</f>
        <v>0</v>
      </c>
      <c r="H434" s="63">
        <f>-(SUMIFS('Начисления и компенсации по тов'!N:N,'Начисления и компенсации по тов'!A:A,'Расшифровка отчёта'!B434,'Начисления и компенсации по тов'!C:C,"Услуги доставки"))</f>
        <v>0</v>
      </c>
      <c r="I434" s="63">
        <f t="shared" si="42"/>
        <v>0</v>
      </c>
      <c r="J434" s="63">
        <f>-(SUMIFS('Начисления и компенсации по тов'!N:N,'Начисления и компенсации по тов'!A:A,'Расшифровка отчёта'!B434,'Начисления и компенсации по тов'!C:C,"Вознаграждение Ozon"))</f>
        <v>0</v>
      </c>
      <c r="K434" s="63">
        <f t="shared" si="43"/>
        <v>0</v>
      </c>
      <c r="L434" s="63">
        <f>-(SUMIFS('Начисления и компенсации по тов'!N:N,'Начисления и компенсации по тов'!A:A,'Расшифровка отчёта'!B434,'Начисления и компенсации по тов'!C:C,"Продвижение и реклама"))</f>
        <v>0</v>
      </c>
      <c r="M434" s="91">
        <f>IFERROR(INDEX(Реклама!B:B,MATCH('Расшифровка отчёта'!B434,Реклама!A:A,0)),0)</f>
        <v>0</v>
      </c>
      <c r="N434" s="91">
        <f>-(SUMIFS('Начисления и компенсации по тов'!N:N,'Начисления и компенсации по тов'!A:A,'Расшифровка отчёта'!B434,'Начисления и компенсации по тов'!C:C,"Услуги агентов"))</f>
        <v>0</v>
      </c>
      <c r="O434" s="68">
        <f t="shared" si="44"/>
        <v>0</v>
      </c>
      <c r="P434" s="18">
        <f t="shared" si="45"/>
        <v>0</v>
      </c>
      <c r="Q434" s="99">
        <f>IFERROR(INDEX(Себестоимость!B:B,MATCH('Расшифровка отчёта'!B434,Себестоимость!A:A,0)),0)</f>
        <v>0</v>
      </c>
      <c r="R434" s="99">
        <f t="shared" si="46"/>
        <v>0</v>
      </c>
      <c r="S434" s="95">
        <f t="shared" si="47"/>
        <v>0</v>
      </c>
      <c r="T434" s="95">
        <f t="shared" si="48"/>
        <v>0</v>
      </c>
    </row>
    <row r="435" spans="2:20" ht="15.75" customHeight="1" x14ac:dyDescent="0.3">
      <c r="B435" s="28" t="s">
        <v>458</v>
      </c>
      <c r="C435" s="90"/>
      <c r="D435" s="10">
        <f>SUMIFS('Начисления и компенсации по тов'!H:H,'Начисления и компенсации по тов'!A:A,'Расшифровка отчёта'!B435,'Начисления и компенсации по тов'!D:D,"Выручка")</f>
        <v>0</v>
      </c>
      <c r="E435" s="63">
        <f>SUMIFS('Начисления и компенсации по тов'!N:N,'Начисления и компенсации по тов'!A:A,'Расшифровка отчёта'!B435,'Начисления и компенсации по тов'!C:C,"Продажи")</f>
        <v>0</v>
      </c>
      <c r="F435" s="63">
        <f>-(SUMIFS('Начисления и компенсации по тов'!N:N,'Начисления и компенсации по тов'!A:A,'Расшифровка отчёта'!B435,'Начисления и компенсации по тов'!C:C,"Возвраты"))</f>
        <v>0</v>
      </c>
      <c r="G435" s="10">
        <f>SUMIFS('Начисления и компенсации по тов'!H:H,'Начисления и компенсации по тов'!A:A,'Расшифровка отчёта'!B435,'Начисления и компенсации по тов'!D:D,"Возврат выручки")</f>
        <v>0</v>
      </c>
      <c r="H435" s="63">
        <f>-(SUMIFS('Начисления и компенсации по тов'!N:N,'Начисления и компенсации по тов'!A:A,'Расшифровка отчёта'!B435,'Начисления и компенсации по тов'!C:C,"Услуги доставки"))</f>
        <v>0</v>
      </c>
      <c r="I435" s="63">
        <f t="shared" si="42"/>
        <v>0</v>
      </c>
      <c r="J435" s="63">
        <f>-(SUMIFS('Начисления и компенсации по тов'!N:N,'Начисления и компенсации по тов'!A:A,'Расшифровка отчёта'!B435,'Начисления и компенсации по тов'!C:C,"Вознаграждение Ozon"))</f>
        <v>0</v>
      </c>
      <c r="K435" s="63">
        <f t="shared" si="43"/>
        <v>0</v>
      </c>
      <c r="L435" s="63">
        <f>-(SUMIFS('Начисления и компенсации по тов'!N:N,'Начисления и компенсации по тов'!A:A,'Расшифровка отчёта'!B435,'Начисления и компенсации по тов'!C:C,"Продвижение и реклама"))</f>
        <v>0</v>
      </c>
      <c r="M435" s="91">
        <f>IFERROR(INDEX(Реклама!B:B,MATCH('Расшифровка отчёта'!B435,Реклама!A:A,0)),0)</f>
        <v>0</v>
      </c>
      <c r="N435" s="91">
        <f>-(SUMIFS('Начисления и компенсации по тов'!N:N,'Начисления и компенсации по тов'!A:A,'Расшифровка отчёта'!B435,'Начисления и компенсации по тов'!C:C,"Услуги агентов"))</f>
        <v>0</v>
      </c>
      <c r="O435" s="68">
        <f t="shared" si="44"/>
        <v>0</v>
      </c>
      <c r="P435" s="18">
        <f t="shared" si="45"/>
        <v>0</v>
      </c>
      <c r="Q435" s="99">
        <f>IFERROR(INDEX(Себестоимость!B:B,MATCH('Расшифровка отчёта'!B435,Себестоимость!A:A,0)),0)</f>
        <v>0</v>
      </c>
      <c r="R435" s="99">
        <f t="shared" si="46"/>
        <v>0</v>
      </c>
      <c r="S435" s="95">
        <f t="shared" si="47"/>
        <v>0</v>
      </c>
      <c r="T435" s="95">
        <f t="shared" si="48"/>
        <v>0</v>
      </c>
    </row>
    <row r="436" spans="2:20" ht="15.75" customHeight="1" x14ac:dyDescent="0.3">
      <c r="B436" s="37" t="s">
        <v>106</v>
      </c>
      <c r="C436" s="90" t="s">
        <v>78</v>
      </c>
      <c r="D436" s="10">
        <f>SUMIFS('Начисления и компенсации по тов'!H:H,'Начисления и компенсации по тов'!A:A,'Расшифровка отчёта'!B436,'Начисления и компенсации по тов'!D:D,"Выручка")</f>
        <v>0</v>
      </c>
      <c r="E436" s="63">
        <f>SUMIFS('Начисления и компенсации по тов'!N:N,'Начисления и компенсации по тов'!A:A,'Расшифровка отчёта'!B86,'Начисления и компенсации по тов'!C:C,"Продажи")</f>
        <v>0</v>
      </c>
      <c r="F436" s="63">
        <f>-(SUMIFS('Начисления и компенсации по тов'!N:N,'Начисления и компенсации по тов'!A:A,'Расшифровка отчёта'!B86,'Начисления и компенсации по тов'!C:C,"Возвраты"))</f>
        <v>0</v>
      </c>
      <c r="G436" s="10">
        <f>SUMIFS('Начисления и компенсации по тов'!H:H,'Начисления и компенсации по тов'!A:A,'Расшифровка отчёта'!B436,'Начисления и компенсации по тов'!D:D,"Возврат выручки")</f>
        <v>0</v>
      </c>
      <c r="H436" s="63">
        <f>-(SUMIFS('Начисления и компенсации по тов'!N:N,'Начисления и компенсации по тов'!A:A,'Расшифровка отчёта'!B86,'Начисления и компенсации по тов'!C:C,"Услуги доставки"))</f>
        <v>0</v>
      </c>
      <c r="I436" s="63">
        <f t="shared" si="42"/>
        <v>0</v>
      </c>
      <c r="J436" s="63">
        <f>-(SUMIFS('Начисления и компенсации по тов'!N:N,'Начисления и компенсации по тов'!A:A,'Расшифровка отчёта'!B86,'Начисления и компенсации по тов'!C:C,"Вознаграждение Ozon"))</f>
        <v>0</v>
      </c>
      <c r="K436" s="63">
        <f t="shared" si="43"/>
        <v>0</v>
      </c>
      <c r="L436" s="63">
        <f>-(SUMIFS('Начисления и компенсации по тов'!N:N,'Начисления и компенсации по тов'!A:A,'Расшифровка отчёта'!B86,'Начисления и компенсации по тов'!C:C,"Продвижение и реклама"))</f>
        <v>0</v>
      </c>
      <c r="M436" s="91">
        <f>IFERROR(INDEX(Реклама!B:B,MATCH('Расшифровка отчёта'!B436,Реклама!A:A,0)),0)</f>
        <v>0</v>
      </c>
      <c r="N436" s="91">
        <f>-(SUMIFS('Начисления и компенсации по тов'!N:N,'Начисления и компенсации по тов'!A:A,'Расшифровка отчёта'!B86,'Начисления и компенсации по тов'!C:C,"Услуги агентов"))</f>
        <v>0</v>
      </c>
      <c r="O436" s="68">
        <f t="shared" si="44"/>
        <v>0</v>
      </c>
      <c r="P436" s="18">
        <f t="shared" si="45"/>
        <v>0</v>
      </c>
      <c r="Q436" s="99">
        <f>IFERROR(INDEX(Себестоимость!B:B,MATCH('Расшифровка отчёта'!B86,Себестоимость!A:A,0)),0)</f>
        <v>0</v>
      </c>
      <c r="R436" s="99">
        <f t="shared" si="46"/>
        <v>0</v>
      </c>
      <c r="S436" s="95">
        <f t="shared" si="47"/>
        <v>0</v>
      </c>
      <c r="T436" s="95">
        <f t="shared" si="48"/>
        <v>0</v>
      </c>
    </row>
    <row r="437" spans="2:20" ht="15.75" customHeight="1" x14ac:dyDescent="0.3">
      <c r="B437" s="29" t="s">
        <v>460</v>
      </c>
      <c r="C437" s="90"/>
      <c r="D437" s="10">
        <f>SUMIFS('Начисления и компенсации по тов'!H:H,'Начисления и компенсации по тов'!A:A,'Расшифровка отчёта'!B437,'Начисления и компенсации по тов'!D:D,"Выручка")</f>
        <v>0</v>
      </c>
      <c r="E437" s="63">
        <f>SUMIFS('Начисления и компенсации по тов'!N:N,'Начисления и компенсации по тов'!A:A,'Расшифровка отчёта'!B437,'Начисления и компенсации по тов'!C:C,"Продажи")</f>
        <v>0</v>
      </c>
      <c r="F437" s="63">
        <f>-(SUMIFS('Начисления и компенсации по тов'!N:N,'Начисления и компенсации по тов'!A:A,'Расшифровка отчёта'!B437,'Начисления и компенсации по тов'!C:C,"Возвраты"))</f>
        <v>0</v>
      </c>
      <c r="G437" s="10">
        <f>SUMIFS('Начисления и компенсации по тов'!H:H,'Начисления и компенсации по тов'!A:A,'Расшифровка отчёта'!B437,'Начисления и компенсации по тов'!D:D,"Возврат выручки")</f>
        <v>0</v>
      </c>
      <c r="H437" s="63">
        <f>-(SUMIFS('Начисления и компенсации по тов'!N:N,'Начисления и компенсации по тов'!A:A,'Расшифровка отчёта'!B437,'Начисления и компенсации по тов'!C:C,"Услуги доставки"))</f>
        <v>0</v>
      </c>
      <c r="I437" s="63">
        <f t="shared" si="42"/>
        <v>0</v>
      </c>
      <c r="J437" s="63">
        <f>-(SUMIFS('Начисления и компенсации по тов'!N:N,'Начисления и компенсации по тов'!A:A,'Расшифровка отчёта'!B437,'Начисления и компенсации по тов'!C:C,"Вознаграждение Ozon"))</f>
        <v>0</v>
      </c>
      <c r="K437" s="63">
        <f t="shared" si="43"/>
        <v>0</v>
      </c>
      <c r="L437" s="63">
        <f>-(SUMIFS('Начисления и компенсации по тов'!N:N,'Начисления и компенсации по тов'!A:A,'Расшифровка отчёта'!B437,'Начисления и компенсации по тов'!C:C,"Продвижение и реклама"))</f>
        <v>0</v>
      </c>
      <c r="M437" s="91">
        <f>IFERROR(INDEX(Реклама!B:B,MATCH('Расшифровка отчёта'!B437,Реклама!A:A,0)),0)</f>
        <v>0</v>
      </c>
      <c r="N437" s="91">
        <f>-(SUMIFS('Начисления и компенсации по тов'!N:N,'Начисления и компенсации по тов'!A:A,'Расшифровка отчёта'!B437,'Начисления и компенсации по тов'!C:C,"Услуги агентов"))</f>
        <v>0</v>
      </c>
      <c r="O437" s="68">
        <f t="shared" si="44"/>
        <v>0</v>
      </c>
      <c r="P437" s="18">
        <f t="shared" si="45"/>
        <v>0</v>
      </c>
      <c r="Q437" s="99">
        <f>IFERROR(INDEX(Себестоимость!B:B,MATCH('Расшифровка отчёта'!B437,Себестоимость!A:A,0)),0)</f>
        <v>0</v>
      </c>
      <c r="R437" s="99">
        <f t="shared" si="46"/>
        <v>0</v>
      </c>
      <c r="S437" s="95">
        <f t="shared" si="47"/>
        <v>0</v>
      </c>
      <c r="T437" s="95">
        <f t="shared" si="48"/>
        <v>0</v>
      </c>
    </row>
    <row r="438" spans="2:20" ht="15.75" customHeight="1" x14ac:dyDescent="0.3">
      <c r="B438" s="104" t="s">
        <v>461</v>
      </c>
      <c r="C438" s="90"/>
      <c r="D438" s="10">
        <f>SUMIFS('Начисления и компенсации по тов'!H:H,'Начисления и компенсации по тов'!A:A,'Расшифровка отчёта'!B438,'Начисления и компенсации по тов'!D:D,"Выручка")</f>
        <v>0</v>
      </c>
      <c r="E438" s="63">
        <f>SUMIFS('Начисления и компенсации по тов'!N:N,'Начисления и компенсации по тов'!A:A,'Расшифровка отчёта'!B438,'Начисления и компенсации по тов'!C:C,"Продажи")</f>
        <v>0</v>
      </c>
      <c r="F438" s="63">
        <f>-(SUMIFS('Начисления и компенсации по тов'!N:N,'Начисления и компенсации по тов'!A:A,'Расшифровка отчёта'!B438,'Начисления и компенсации по тов'!C:C,"Возвраты"))</f>
        <v>0</v>
      </c>
      <c r="G438" s="10">
        <f>SUMIFS('Начисления и компенсации по тов'!H:H,'Начисления и компенсации по тов'!A:A,'Расшифровка отчёта'!B438,'Начисления и компенсации по тов'!D:D,"Возврат выручки")</f>
        <v>0</v>
      </c>
      <c r="H438" s="63">
        <f>-(SUMIFS('Начисления и компенсации по тов'!N:N,'Начисления и компенсации по тов'!A:A,'Расшифровка отчёта'!B438,'Начисления и компенсации по тов'!C:C,"Услуги доставки"))</f>
        <v>0</v>
      </c>
      <c r="I438" s="63">
        <f t="shared" si="42"/>
        <v>0</v>
      </c>
      <c r="J438" s="63">
        <f>-(SUMIFS('Начисления и компенсации по тов'!N:N,'Начисления и компенсации по тов'!A:A,'Расшифровка отчёта'!B438,'Начисления и компенсации по тов'!C:C,"Вознаграждение Ozon"))</f>
        <v>0</v>
      </c>
      <c r="K438" s="63">
        <f t="shared" si="43"/>
        <v>0</v>
      </c>
      <c r="L438" s="63">
        <f>-(SUMIFS('Начисления и компенсации по тов'!N:N,'Начисления и компенсации по тов'!A:A,'Расшифровка отчёта'!B438,'Начисления и компенсации по тов'!C:C,"Продвижение и реклама"))</f>
        <v>0</v>
      </c>
      <c r="M438" s="91">
        <f>IFERROR(INDEX(Реклама!B:B,MATCH('Расшифровка отчёта'!B438,Реклама!A:A,0)),0)</f>
        <v>0</v>
      </c>
      <c r="N438" s="91">
        <f>-(SUMIFS('Начисления и компенсации по тов'!N:N,'Начисления и компенсации по тов'!A:A,'Расшифровка отчёта'!B438,'Начисления и компенсации по тов'!C:C,"Услуги агентов"))</f>
        <v>0</v>
      </c>
      <c r="O438" s="68">
        <f t="shared" si="44"/>
        <v>0</v>
      </c>
      <c r="P438" s="18">
        <f t="shared" si="45"/>
        <v>0</v>
      </c>
      <c r="Q438" s="99">
        <f>IFERROR(INDEX(Себестоимость!B:B,MATCH('Расшифровка отчёта'!B438,Себестоимость!A:A,0)),0)</f>
        <v>0</v>
      </c>
      <c r="R438" s="99">
        <f t="shared" si="46"/>
        <v>0</v>
      </c>
      <c r="S438" s="95">
        <f t="shared" si="47"/>
        <v>0</v>
      </c>
      <c r="T438" s="95">
        <f t="shared" si="48"/>
        <v>0</v>
      </c>
    </row>
    <row r="439" spans="2:20" ht="15.75" customHeight="1" x14ac:dyDescent="0.3">
      <c r="B439" s="104" t="s">
        <v>462</v>
      </c>
      <c r="C439" s="90"/>
      <c r="D439" s="10">
        <f>SUMIFS('Начисления и компенсации по тов'!H:H,'Начисления и компенсации по тов'!A:A,'Расшифровка отчёта'!B439,'Начисления и компенсации по тов'!D:D,"Выручка")</f>
        <v>0</v>
      </c>
      <c r="E439" s="63">
        <f>SUMIFS('Начисления и компенсации по тов'!N:N,'Начисления и компенсации по тов'!A:A,'Расшифровка отчёта'!B439,'Начисления и компенсации по тов'!C:C,"Продажи")</f>
        <v>0</v>
      </c>
      <c r="F439" s="63">
        <f>-(SUMIFS('Начисления и компенсации по тов'!N:N,'Начисления и компенсации по тов'!A:A,'Расшифровка отчёта'!B439,'Начисления и компенсации по тов'!C:C,"Возвраты"))</f>
        <v>0</v>
      </c>
      <c r="G439" s="10">
        <f>SUMIFS('Начисления и компенсации по тов'!H:H,'Начисления и компенсации по тов'!A:A,'Расшифровка отчёта'!B439,'Начисления и компенсации по тов'!D:D,"Возврат выручки")</f>
        <v>0</v>
      </c>
      <c r="H439" s="63">
        <f>-(SUMIFS('Начисления и компенсации по тов'!N:N,'Начисления и компенсации по тов'!A:A,'Расшифровка отчёта'!B439,'Начисления и компенсации по тов'!C:C,"Услуги доставки"))</f>
        <v>0</v>
      </c>
      <c r="I439" s="63">
        <f t="shared" si="42"/>
        <v>0</v>
      </c>
      <c r="J439" s="63">
        <f>-(SUMIFS('Начисления и компенсации по тов'!N:N,'Начисления и компенсации по тов'!A:A,'Расшифровка отчёта'!B439,'Начисления и компенсации по тов'!C:C,"Вознаграждение Ozon"))</f>
        <v>0</v>
      </c>
      <c r="K439" s="63">
        <f t="shared" si="43"/>
        <v>0</v>
      </c>
      <c r="L439" s="63">
        <f>-(SUMIFS('Начисления и компенсации по тов'!N:N,'Начисления и компенсации по тов'!A:A,'Расшифровка отчёта'!B439,'Начисления и компенсации по тов'!C:C,"Продвижение и реклама"))</f>
        <v>0</v>
      </c>
      <c r="M439" s="91">
        <f>IFERROR(INDEX(Реклама!B:B,MATCH('Расшифровка отчёта'!B439,Реклама!A:A,0)),0)</f>
        <v>0</v>
      </c>
      <c r="N439" s="91">
        <f>-(SUMIFS('Начисления и компенсации по тов'!N:N,'Начисления и компенсации по тов'!A:A,'Расшифровка отчёта'!B439,'Начисления и компенсации по тов'!C:C,"Услуги агентов"))</f>
        <v>0</v>
      </c>
      <c r="O439" s="68">
        <f t="shared" si="44"/>
        <v>0</v>
      </c>
      <c r="P439" s="18">
        <f t="shared" si="45"/>
        <v>0</v>
      </c>
      <c r="Q439" s="99">
        <f>IFERROR(INDEX(Себестоимость!B:B,MATCH('Расшифровка отчёта'!B439,Себестоимость!A:A,0)),0)</f>
        <v>0</v>
      </c>
      <c r="R439" s="99">
        <f t="shared" si="46"/>
        <v>0</v>
      </c>
      <c r="S439" s="95">
        <f t="shared" si="47"/>
        <v>0</v>
      </c>
      <c r="T439" s="95">
        <f t="shared" si="48"/>
        <v>0</v>
      </c>
    </row>
    <row r="440" spans="2:20" ht="15.75" customHeight="1" x14ac:dyDescent="0.3">
      <c r="B440" s="104" t="s">
        <v>463</v>
      </c>
      <c r="C440" s="90"/>
      <c r="D440" s="10">
        <f>SUMIFS('Начисления и компенсации по тов'!H:H,'Начисления и компенсации по тов'!A:A,'Расшифровка отчёта'!B440,'Начисления и компенсации по тов'!D:D,"Выручка")</f>
        <v>0</v>
      </c>
      <c r="E440" s="63">
        <f>SUMIFS('Начисления и компенсации по тов'!N:N,'Начисления и компенсации по тов'!A:A,'Расшифровка отчёта'!B440,'Начисления и компенсации по тов'!C:C,"Продажи")</f>
        <v>0</v>
      </c>
      <c r="F440" s="63">
        <f>-(SUMIFS('Начисления и компенсации по тов'!N:N,'Начисления и компенсации по тов'!A:A,'Расшифровка отчёта'!B440,'Начисления и компенсации по тов'!C:C,"Возвраты"))</f>
        <v>0</v>
      </c>
      <c r="G440" s="10">
        <f>SUMIFS('Начисления и компенсации по тов'!H:H,'Начисления и компенсации по тов'!A:A,'Расшифровка отчёта'!B440,'Начисления и компенсации по тов'!D:D,"Возврат выручки")</f>
        <v>0</v>
      </c>
      <c r="H440" s="63">
        <f>-(SUMIFS('Начисления и компенсации по тов'!N:N,'Начисления и компенсации по тов'!A:A,'Расшифровка отчёта'!B440,'Начисления и компенсации по тов'!C:C,"Услуги доставки"))</f>
        <v>0</v>
      </c>
      <c r="I440" s="63">
        <f t="shared" si="42"/>
        <v>0</v>
      </c>
      <c r="J440" s="63">
        <f>-(SUMIFS('Начисления и компенсации по тов'!N:N,'Начисления и компенсации по тов'!A:A,'Расшифровка отчёта'!B440,'Начисления и компенсации по тов'!C:C,"Вознаграждение Ozon"))</f>
        <v>0</v>
      </c>
      <c r="K440" s="63">
        <f t="shared" si="43"/>
        <v>0</v>
      </c>
      <c r="L440" s="63">
        <f>-(SUMIFS('Начисления и компенсации по тов'!N:N,'Начисления и компенсации по тов'!A:A,'Расшифровка отчёта'!B440,'Начисления и компенсации по тов'!C:C,"Продвижение и реклама"))</f>
        <v>0</v>
      </c>
      <c r="M440" s="91">
        <f>IFERROR(INDEX(Реклама!B:B,MATCH('Расшифровка отчёта'!B440,Реклама!A:A,0)),0)</f>
        <v>0</v>
      </c>
      <c r="N440" s="91">
        <f>-(SUMIFS('Начисления и компенсации по тов'!N:N,'Начисления и компенсации по тов'!A:A,'Расшифровка отчёта'!B440,'Начисления и компенсации по тов'!C:C,"Услуги агентов"))</f>
        <v>0</v>
      </c>
      <c r="O440" s="68">
        <f t="shared" si="44"/>
        <v>0</v>
      </c>
      <c r="P440" s="18">
        <f t="shared" si="45"/>
        <v>0</v>
      </c>
      <c r="Q440" s="99">
        <f>IFERROR(INDEX(Себестоимость!B:B,MATCH('Расшифровка отчёта'!B440,Себестоимость!A:A,0)),0)</f>
        <v>0</v>
      </c>
      <c r="R440" s="99">
        <f t="shared" si="46"/>
        <v>0</v>
      </c>
      <c r="S440" s="95">
        <f t="shared" si="47"/>
        <v>0</v>
      </c>
      <c r="T440" s="95">
        <f t="shared" si="48"/>
        <v>0</v>
      </c>
    </row>
    <row r="441" spans="2:20" ht="15.75" customHeight="1" x14ac:dyDescent="0.3">
      <c r="B441" s="104" t="s">
        <v>464</v>
      </c>
      <c r="C441" s="90"/>
      <c r="D441" s="10">
        <f>SUMIFS('Начисления и компенсации по тов'!H:H,'Начисления и компенсации по тов'!A:A,'Расшифровка отчёта'!B441,'Начисления и компенсации по тов'!D:D,"Выручка")</f>
        <v>0</v>
      </c>
      <c r="E441" s="63">
        <f>SUMIFS('Начисления и компенсации по тов'!N:N,'Начисления и компенсации по тов'!A:A,'Расшифровка отчёта'!B441,'Начисления и компенсации по тов'!C:C,"Продажи")</f>
        <v>0</v>
      </c>
      <c r="F441" s="63">
        <f>-(SUMIFS('Начисления и компенсации по тов'!N:N,'Начисления и компенсации по тов'!A:A,'Расшифровка отчёта'!B441,'Начисления и компенсации по тов'!C:C,"Возвраты"))</f>
        <v>0</v>
      </c>
      <c r="G441" s="10">
        <f>SUMIFS('Начисления и компенсации по тов'!H:H,'Начисления и компенсации по тов'!A:A,'Расшифровка отчёта'!B441,'Начисления и компенсации по тов'!D:D,"Возврат выручки")</f>
        <v>0</v>
      </c>
      <c r="H441" s="63">
        <f>-(SUMIFS('Начисления и компенсации по тов'!N:N,'Начисления и компенсации по тов'!A:A,'Расшифровка отчёта'!B441,'Начисления и компенсации по тов'!C:C,"Услуги доставки"))</f>
        <v>0</v>
      </c>
      <c r="I441" s="63">
        <f t="shared" si="42"/>
        <v>0</v>
      </c>
      <c r="J441" s="63">
        <f>-(SUMIFS('Начисления и компенсации по тов'!N:N,'Начисления и компенсации по тов'!A:A,'Расшифровка отчёта'!B441,'Начисления и компенсации по тов'!C:C,"Вознаграждение Ozon"))</f>
        <v>0</v>
      </c>
      <c r="K441" s="63">
        <f t="shared" si="43"/>
        <v>0</v>
      </c>
      <c r="L441" s="63">
        <f>-(SUMIFS('Начисления и компенсации по тов'!N:N,'Начисления и компенсации по тов'!A:A,'Расшифровка отчёта'!B441,'Начисления и компенсации по тов'!C:C,"Продвижение и реклама"))</f>
        <v>0</v>
      </c>
      <c r="M441" s="91">
        <f>IFERROR(INDEX(Реклама!B:B,MATCH('Расшифровка отчёта'!B441,Реклама!A:A,0)),0)</f>
        <v>0</v>
      </c>
      <c r="N441" s="91">
        <f>-(SUMIFS('Начисления и компенсации по тов'!N:N,'Начисления и компенсации по тов'!A:A,'Расшифровка отчёта'!B441,'Начисления и компенсации по тов'!C:C,"Услуги агентов"))</f>
        <v>0</v>
      </c>
      <c r="O441" s="68">
        <f t="shared" si="44"/>
        <v>0</v>
      </c>
      <c r="P441" s="18">
        <f t="shared" si="45"/>
        <v>0</v>
      </c>
      <c r="Q441" s="99">
        <f>IFERROR(INDEX(Себестоимость!B:B,MATCH('Расшифровка отчёта'!B441,Себестоимость!A:A,0)),0)</f>
        <v>0</v>
      </c>
      <c r="R441" s="99">
        <f t="shared" si="46"/>
        <v>0</v>
      </c>
      <c r="S441" s="95">
        <f t="shared" si="47"/>
        <v>0</v>
      </c>
      <c r="T441" s="95">
        <f t="shared" si="48"/>
        <v>0</v>
      </c>
    </row>
    <row r="442" spans="2:20" ht="15.75" customHeight="1" x14ac:dyDescent="0.3">
      <c r="B442" s="104" t="s">
        <v>465</v>
      </c>
      <c r="C442" s="90"/>
      <c r="D442" s="10">
        <f>SUMIFS('Начисления и компенсации по тов'!H:H,'Начисления и компенсации по тов'!A:A,'Расшифровка отчёта'!B442,'Начисления и компенсации по тов'!D:D,"Выручка")</f>
        <v>0</v>
      </c>
      <c r="E442" s="63">
        <f>SUMIFS('Начисления и компенсации по тов'!N:N,'Начисления и компенсации по тов'!A:A,'Расшифровка отчёта'!B442,'Начисления и компенсации по тов'!C:C,"Продажи")</f>
        <v>0</v>
      </c>
      <c r="F442" s="63">
        <f>-(SUMIFS('Начисления и компенсации по тов'!N:N,'Начисления и компенсации по тов'!A:A,'Расшифровка отчёта'!B442,'Начисления и компенсации по тов'!C:C,"Возвраты"))</f>
        <v>0</v>
      </c>
      <c r="G442" s="10">
        <f>SUMIFS('Начисления и компенсации по тов'!H:H,'Начисления и компенсации по тов'!A:A,'Расшифровка отчёта'!B442,'Начисления и компенсации по тов'!D:D,"Возврат выручки")</f>
        <v>0</v>
      </c>
      <c r="H442" s="63">
        <f>-(SUMIFS('Начисления и компенсации по тов'!N:N,'Начисления и компенсации по тов'!A:A,'Расшифровка отчёта'!B442,'Начисления и компенсации по тов'!C:C,"Услуги доставки"))</f>
        <v>0</v>
      </c>
      <c r="I442" s="63">
        <f t="shared" si="42"/>
        <v>0</v>
      </c>
      <c r="J442" s="63">
        <f>-(SUMIFS('Начисления и компенсации по тов'!N:N,'Начисления и компенсации по тов'!A:A,'Расшифровка отчёта'!B442,'Начисления и компенсации по тов'!C:C,"Вознаграждение Ozon"))</f>
        <v>0</v>
      </c>
      <c r="K442" s="63">
        <f t="shared" si="43"/>
        <v>0</v>
      </c>
      <c r="L442" s="63">
        <f>-(SUMIFS('Начисления и компенсации по тов'!N:N,'Начисления и компенсации по тов'!A:A,'Расшифровка отчёта'!B442,'Начисления и компенсации по тов'!C:C,"Продвижение и реклама"))</f>
        <v>0</v>
      </c>
      <c r="M442" s="91">
        <f>IFERROR(INDEX(Реклама!B:B,MATCH('Расшифровка отчёта'!B442,Реклама!A:A,0)),0)</f>
        <v>0</v>
      </c>
      <c r="N442" s="91">
        <f>-(SUMIFS('Начисления и компенсации по тов'!N:N,'Начисления и компенсации по тов'!A:A,'Расшифровка отчёта'!B442,'Начисления и компенсации по тов'!C:C,"Услуги агентов"))</f>
        <v>0</v>
      </c>
      <c r="O442" s="68">
        <f t="shared" si="44"/>
        <v>0</v>
      </c>
      <c r="P442" s="18">
        <f t="shared" si="45"/>
        <v>0</v>
      </c>
      <c r="Q442" s="99">
        <f>IFERROR(INDEX(Себестоимость!B:B,MATCH('Расшифровка отчёта'!B442,Себестоимость!A:A,0)),0)</f>
        <v>0</v>
      </c>
      <c r="R442" s="99">
        <f t="shared" si="46"/>
        <v>0</v>
      </c>
      <c r="S442" s="95">
        <f t="shared" si="47"/>
        <v>0</v>
      </c>
      <c r="T442" s="95">
        <f t="shared" si="48"/>
        <v>0</v>
      </c>
    </row>
    <row r="443" spans="2:20" ht="15.75" customHeight="1" x14ac:dyDescent="0.3">
      <c r="B443" s="104" t="s">
        <v>466</v>
      </c>
      <c r="C443" s="90"/>
      <c r="D443" s="10">
        <f>SUMIFS('Начисления и компенсации по тов'!H:H,'Начисления и компенсации по тов'!A:A,'Расшифровка отчёта'!B443,'Начисления и компенсации по тов'!D:D,"Выручка")</f>
        <v>0</v>
      </c>
      <c r="E443" s="63">
        <f>SUMIFS('Начисления и компенсации по тов'!N:N,'Начисления и компенсации по тов'!A:A,'Расшифровка отчёта'!B443,'Начисления и компенсации по тов'!C:C,"Продажи")</f>
        <v>0</v>
      </c>
      <c r="F443" s="63">
        <f>-(SUMIFS('Начисления и компенсации по тов'!N:N,'Начисления и компенсации по тов'!A:A,'Расшифровка отчёта'!B443,'Начисления и компенсации по тов'!C:C,"Возвраты"))</f>
        <v>0</v>
      </c>
      <c r="G443" s="10">
        <f>SUMIFS('Начисления и компенсации по тов'!H:H,'Начисления и компенсации по тов'!A:A,'Расшифровка отчёта'!B443,'Начисления и компенсации по тов'!D:D,"Возврат выручки")</f>
        <v>0</v>
      </c>
      <c r="H443" s="63">
        <f>-(SUMIFS('Начисления и компенсации по тов'!N:N,'Начисления и компенсации по тов'!A:A,'Расшифровка отчёта'!B443,'Начисления и компенсации по тов'!C:C,"Услуги доставки"))</f>
        <v>0</v>
      </c>
      <c r="I443" s="63">
        <f t="shared" si="42"/>
        <v>0</v>
      </c>
      <c r="J443" s="63">
        <f>-(SUMIFS('Начисления и компенсации по тов'!N:N,'Начисления и компенсации по тов'!A:A,'Расшифровка отчёта'!B443,'Начисления и компенсации по тов'!C:C,"Вознаграждение Ozon"))</f>
        <v>0</v>
      </c>
      <c r="K443" s="63">
        <f t="shared" si="43"/>
        <v>0</v>
      </c>
      <c r="L443" s="63">
        <f>-(SUMIFS('Начисления и компенсации по тов'!N:N,'Начисления и компенсации по тов'!A:A,'Расшифровка отчёта'!B443,'Начисления и компенсации по тов'!C:C,"Продвижение и реклама"))</f>
        <v>0</v>
      </c>
      <c r="M443" s="91">
        <f>IFERROR(INDEX(Реклама!B:B,MATCH('Расшифровка отчёта'!B443,Реклама!A:A,0)),0)</f>
        <v>0</v>
      </c>
      <c r="N443" s="91">
        <f>-(SUMIFS('Начисления и компенсации по тов'!N:N,'Начисления и компенсации по тов'!A:A,'Расшифровка отчёта'!B443,'Начисления и компенсации по тов'!C:C,"Услуги агентов"))</f>
        <v>0</v>
      </c>
      <c r="O443" s="68">
        <f t="shared" si="44"/>
        <v>0</v>
      </c>
      <c r="P443" s="18">
        <f t="shared" si="45"/>
        <v>0</v>
      </c>
      <c r="Q443" s="99">
        <f>IFERROR(INDEX(Себестоимость!B:B,MATCH('Расшифровка отчёта'!B443,Себестоимость!A:A,0)),0)</f>
        <v>0</v>
      </c>
      <c r="R443" s="99">
        <f t="shared" si="46"/>
        <v>0</v>
      </c>
      <c r="S443" s="95">
        <f t="shared" si="47"/>
        <v>0</v>
      </c>
      <c r="T443" s="95">
        <f t="shared" si="48"/>
        <v>0</v>
      </c>
    </row>
    <row r="444" spans="2:20" ht="15.75" customHeight="1" x14ac:dyDescent="0.3">
      <c r="B444" s="104" t="s">
        <v>467</v>
      </c>
      <c r="C444" s="90"/>
      <c r="D444" s="10">
        <f>SUMIFS('Начисления и компенсации по тов'!H:H,'Начисления и компенсации по тов'!A:A,'Расшифровка отчёта'!B444,'Начисления и компенсации по тов'!D:D,"Выручка")</f>
        <v>0</v>
      </c>
      <c r="E444" s="63">
        <f>SUMIFS('Начисления и компенсации по тов'!N:N,'Начисления и компенсации по тов'!A:A,'Расшифровка отчёта'!B444,'Начисления и компенсации по тов'!C:C,"Продажи")</f>
        <v>0</v>
      </c>
      <c r="F444" s="63">
        <f>-(SUMIFS('Начисления и компенсации по тов'!N:N,'Начисления и компенсации по тов'!A:A,'Расшифровка отчёта'!B444,'Начисления и компенсации по тов'!C:C,"Возвраты"))</f>
        <v>0</v>
      </c>
      <c r="G444" s="10">
        <f>SUMIFS('Начисления и компенсации по тов'!H:H,'Начисления и компенсации по тов'!A:A,'Расшифровка отчёта'!B444,'Начисления и компенсации по тов'!D:D,"Возврат выручки")</f>
        <v>0</v>
      </c>
      <c r="H444" s="63">
        <f>-(SUMIFS('Начисления и компенсации по тов'!N:N,'Начисления и компенсации по тов'!A:A,'Расшифровка отчёта'!B444,'Начисления и компенсации по тов'!C:C,"Услуги доставки"))</f>
        <v>0</v>
      </c>
      <c r="I444" s="63">
        <f t="shared" si="42"/>
        <v>0</v>
      </c>
      <c r="J444" s="63">
        <f>-(SUMIFS('Начисления и компенсации по тов'!N:N,'Начисления и компенсации по тов'!A:A,'Расшифровка отчёта'!B444,'Начисления и компенсации по тов'!C:C,"Вознаграждение Ozon"))</f>
        <v>0</v>
      </c>
      <c r="K444" s="63">
        <f t="shared" si="43"/>
        <v>0</v>
      </c>
      <c r="L444" s="63">
        <f>-(SUMIFS('Начисления и компенсации по тов'!N:N,'Начисления и компенсации по тов'!A:A,'Расшифровка отчёта'!B444,'Начисления и компенсации по тов'!C:C,"Продвижение и реклама"))</f>
        <v>0</v>
      </c>
      <c r="M444" s="91">
        <f>IFERROR(INDEX(Реклама!B:B,MATCH('Расшифровка отчёта'!B444,Реклама!A:A,0)),0)</f>
        <v>0</v>
      </c>
      <c r="N444" s="91">
        <f>-(SUMIFS('Начисления и компенсации по тов'!N:N,'Начисления и компенсации по тов'!A:A,'Расшифровка отчёта'!B444,'Начисления и компенсации по тов'!C:C,"Услуги агентов"))</f>
        <v>0</v>
      </c>
      <c r="O444" s="68">
        <f t="shared" si="44"/>
        <v>0</v>
      </c>
      <c r="P444" s="18">
        <f t="shared" si="45"/>
        <v>0</v>
      </c>
      <c r="Q444" s="99">
        <f>IFERROR(INDEX(Себестоимость!B:B,MATCH('Расшифровка отчёта'!B444,Себестоимость!A:A,0)),0)</f>
        <v>0</v>
      </c>
      <c r="R444" s="99">
        <f t="shared" si="46"/>
        <v>0</v>
      </c>
      <c r="S444" s="95">
        <f t="shared" si="47"/>
        <v>0</v>
      </c>
      <c r="T444" s="95">
        <f t="shared" si="48"/>
        <v>0</v>
      </c>
    </row>
    <row r="445" spans="2:20" ht="15.75" customHeight="1" x14ac:dyDescent="0.3">
      <c r="B445" s="30" t="s">
        <v>468</v>
      </c>
      <c r="C445" s="90"/>
      <c r="D445" s="10">
        <f>SUMIFS('Начисления и компенсации по тов'!H:H,'Начисления и компенсации по тов'!A:A,'Расшифровка отчёта'!B445,'Начисления и компенсации по тов'!D:D,"Выручка")</f>
        <v>0</v>
      </c>
      <c r="E445" s="63">
        <f>SUMIFS('Начисления и компенсации по тов'!N:N,'Начисления и компенсации по тов'!A:A,'Расшифровка отчёта'!B445,'Начисления и компенсации по тов'!C:C,"Продажи")</f>
        <v>0</v>
      </c>
      <c r="F445" s="63">
        <f>-(SUMIFS('Начисления и компенсации по тов'!N:N,'Начисления и компенсации по тов'!A:A,'Расшифровка отчёта'!B445,'Начисления и компенсации по тов'!C:C,"Возвраты"))</f>
        <v>0</v>
      </c>
      <c r="G445" s="10">
        <f>SUMIFS('Начисления и компенсации по тов'!H:H,'Начисления и компенсации по тов'!A:A,'Расшифровка отчёта'!B445,'Начисления и компенсации по тов'!D:D,"Возврат выручки")</f>
        <v>0</v>
      </c>
      <c r="H445" s="63">
        <f>-(SUMIFS('Начисления и компенсации по тов'!N:N,'Начисления и компенсации по тов'!A:A,'Расшифровка отчёта'!B445,'Начисления и компенсации по тов'!C:C,"Услуги доставки"))</f>
        <v>0</v>
      </c>
      <c r="I445" s="63">
        <f t="shared" si="42"/>
        <v>0</v>
      </c>
      <c r="J445" s="63">
        <f>-(SUMIFS('Начисления и компенсации по тов'!N:N,'Начисления и компенсации по тов'!A:A,'Расшифровка отчёта'!B445,'Начисления и компенсации по тов'!C:C,"Вознаграждение Ozon"))</f>
        <v>0</v>
      </c>
      <c r="K445" s="63">
        <f t="shared" si="43"/>
        <v>0</v>
      </c>
      <c r="L445" s="63">
        <f>-(SUMIFS('Начисления и компенсации по тов'!N:N,'Начисления и компенсации по тов'!A:A,'Расшифровка отчёта'!B445,'Начисления и компенсации по тов'!C:C,"Продвижение и реклама"))</f>
        <v>0</v>
      </c>
      <c r="M445" s="91">
        <f>IFERROR(INDEX(Реклама!B:B,MATCH('Расшифровка отчёта'!B445,Реклама!A:A,0)),0)</f>
        <v>0</v>
      </c>
      <c r="N445" s="91">
        <f>-(SUMIFS('Начисления и компенсации по тов'!N:N,'Начисления и компенсации по тов'!A:A,'Расшифровка отчёта'!B445,'Начисления и компенсации по тов'!C:C,"Услуги агентов"))</f>
        <v>0</v>
      </c>
      <c r="O445" s="68">
        <f t="shared" si="44"/>
        <v>0</v>
      </c>
      <c r="P445" s="18">
        <f t="shared" si="45"/>
        <v>0</v>
      </c>
      <c r="Q445" s="99">
        <f>IFERROR(INDEX(Себестоимость!B:B,MATCH('Расшифровка отчёта'!B445,Себестоимость!A:A,0)),0)</f>
        <v>0</v>
      </c>
      <c r="R445" s="99">
        <f t="shared" si="46"/>
        <v>0</v>
      </c>
      <c r="S445" s="95">
        <f t="shared" si="47"/>
        <v>0</v>
      </c>
      <c r="T445" s="95">
        <f t="shared" si="48"/>
        <v>0</v>
      </c>
    </row>
    <row r="446" spans="2:20" ht="15.75" customHeight="1" x14ac:dyDescent="0.3">
      <c r="B446" s="30" t="s">
        <v>469</v>
      </c>
      <c r="C446" s="90"/>
      <c r="D446" s="10">
        <f>SUMIFS('Начисления и компенсации по тов'!H:H,'Начисления и компенсации по тов'!A:A,'Расшифровка отчёта'!B446,'Начисления и компенсации по тов'!D:D,"Выручка")</f>
        <v>0</v>
      </c>
      <c r="E446" s="63">
        <f>SUMIFS('Начисления и компенсации по тов'!N:N,'Начисления и компенсации по тов'!A:A,'Расшифровка отчёта'!B446,'Начисления и компенсации по тов'!C:C,"Продажи")</f>
        <v>0</v>
      </c>
      <c r="F446" s="63">
        <f>-(SUMIFS('Начисления и компенсации по тов'!N:N,'Начисления и компенсации по тов'!A:A,'Расшифровка отчёта'!B446,'Начисления и компенсации по тов'!C:C,"Возвраты"))</f>
        <v>0</v>
      </c>
      <c r="G446" s="10">
        <f>SUMIFS('Начисления и компенсации по тов'!H:H,'Начисления и компенсации по тов'!A:A,'Расшифровка отчёта'!B446,'Начисления и компенсации по тов'!D:D,"Возврат выручки")</f>
        <v>0</v>
      </c>
      <c r="H446" s="63">
        <f>-(SUMIFS('Начисления и компенсации по тов'!N:N,'Начисления и компенсации по тов'!A:A,'Расшифровка отчёта'!B446,'Начисления и компенсации по тов'!C:C,"Услуги доставки"))</f>
        <v>0</v>
      </c>
      <c r="I446" s="63">
        <f t="shared" si="42"/>
        <v>0</v>
      </c>
      <c r="J446" s="63">
        <f>-(SUMIFS('Начисления и компенсации по тов'!N:N,'Начисления и компенсации по тов'!A:A,'Расшифровка отчёта'!B446,'Начисления и компенсации по тов'!C:C,"Вознаграждение Ozon"))</f>
        <v>0</v>
      </c>
      <c r="K446" s="63">
        <f t="shared" si="43"/>
        <v>0</v>
      </c>
      <c r="L446" s="63">
        <f>-(SUMIFS('Начисления и компенсации по тов'!N:N,'Начисления и компенсации по тов'!A:A,'Расшифровка отчёта'!B446,'Начисления и компенсации по тов'!C:C,"Продвижение и реклама"))</f>
        <v>0</v>
      </c>
      <c r="M446" s="91">
        <f>IFERROR(INDEX(Реклама!B:B,MATCH('Расшифровка отчёта'!B446,Реклама!A:A,0)),0)</f>
        <v>0</v>
      </c>
      <c r="N446" s="91">
        <f>-(SUMIFS('Начисления и компенсации по тов'!N:N,'Начисления и компенсации по тов'!A:A,'Расшифровка отчёта'!B446,'Начисления и компенсации по тов'!C:C,"Услуги агентов"))</f>
        <v>0</v>
      </c>
      <c r="O446" s="68">
        <f t="shared" si="44"/>
        <v>0</v>
      </c>
      <c r="P446" s="18">
        <f t="shared" si="45"/>
        <v>0</v>
      </c>
      <c r="Q446" s="99">
        <f>IFERROR(INDEX(Себестоимость!B:B,MATCH('Расшифровка отчёта'!B446,Себестоимость!A:A,0)),0)</f>
        <v>0</v>
      </c>
      <c r="R446" s="99">
        <f t="shared" si="46"/>
        <v>0</v>
      </c>
      <c r="S446" s="95">
        <f t="shared" si="47"/>
        <v>0</v>
      </c>
      <c r="T446" s="95">
        <f t="shared" si="48"/>
        <v>0</v>
      </c>
    </row>
    <row r="447" spans="2:20" ht="15.75" customHeight="1" x14ac:dyDescent="0.3">
      <c r="B447" s="104" t="s">
        <v>470</v>
      </c>
      <c r="C447" s="90"/>
      <c r="D447" s="10">
        <f>SUMIFS('Начисления и компенсации по тов'!H:H,'Начисления и компенсации по тов'!A:A,'Расшифровка отчёта'!B447,'Начисления и компенсации по тов'!D:D,"Выручка")</f>
        <v>0</v>
      </c>
      <c r="E447" s="63">
        <f>SUMIFS('Начисления и компенсации по тов'!N:N,'Начисления и компенсации по тов'!A:A,'Расшифровка отчёта'!B447,'Начисления и компенсации по тов'!C:C,"Продажи")</f>
        <v>0</v>
      </c>
      <c r="F447" s="63">
        <f>-(SUMIFS('Начисления и компенсации по тов'!N:N,'Начисления и компенсации по тов'!A:A,'Расшифровка отчёта'!B447,'Начисления и компенсации по тов'!C:C,"Возвраты"))</f>
        <v>0</v>
      </c>
      <c r="G447" s="10">
        <f>SUMIFS('Начисления и компенсации по тов'!H:H,'Начисления и компенсации по тов'!A:A,'Расшифровка отчёта'!B447,'Начисления и компенсации по тов'!D:D,"Возврат выручки")</f>
        <v>0</v>
      </c>
      <c r="H447" s="63">
        <f>-(SUMIFS('Начисления и компенсации по тов'!N:N,'Начисления и компенсации по тов'!A:A,'Расшифровка отчёта'!B447,'Начисления и компенсации по тов'!C:C,"Услуги доставки"))</f>
        <v>0</v>
      </c>
      <c r="I447" s="63">
        <f t="shared" si="42"/>
        <v>0</v>
      </c>
      <c r="J447" s="63">
        <f>-(SUMIFS('Начисления и компенсации по тов'!N:N,'Начисления и компенсации по тов'!A:A,'Расшифровка отчёта'!B447,'Начисления и компенсации по тов'!C:C,"Вознаграждение Ozon"))</f>
        <v>0</v>
      </c>
      <c r="K447" s="63">
        <f t="shared" si="43"/>
        <v>0</v>
      </c>
      <c r="L447" s="63">
        <f>-(SUMIFS('Начисления и компенсации по тов'!N:N,'Начисления и компенсации по тов'!A:A,'Расшифровка отчёта'!B447,'Начисления и компенсации по тов'!C:C,"Продвижение и реклама"))</f>
        <v>0</v>
      </c>
      <c r="M447" s="91">
        <f>IFERROR(INDEX(Реклама!B:B,MATCH('Расшифровка отчёта'!B447,Реклама!A:A,0)),0)</f>
        <v>0</v>
      </c>
      <c r="N447" s="91">
        <f>-(SUMIFS('Начисления и компенсации по тов'!N:N,'Начисления и компенсации по тов'!A:A,'Расшифровка отчёта'!B447,'Начисления и компенсации по тов'!C:C,"Услуги агентов"))</f>
        <v>0</v>
      </c>
      <c r="O447" s="68">
        <f t="shared" si="44"/>
        <v>0</v>
      </c>
      <c r="P447" s="18">
        <f t="shared" si="45"/>
        <v>0</v>
      </c>
      <c r="Q447" s="99">
        <f>IFERROR(INDEX(Себестоимость!B:B,MATCH('Расшифровка отчёта'!B447,Себестоимость!A:A,0)),0)</f>
        <v>0</v>
      </c>
      <c r="R447" s="99">
        <f t="shared" si="46"/>
        <v>0</v>
      </c>
      <c r="S447" s="95">
        <f t="shared" si="47"/>
        <v>0</v>
      </c>
      <c r="T447" s="95">
        <f t="shared" si="48"/>
        <v>0</v>
      </c>
    </row>
    <row r="448" spans="2:20" ht="15.75" customHeight="1" x14ac:dyDescent="0.3">
      <c r="B448" s="104" t="s">
        <v>471</v>
      </c>
      <c r="C448" s="90"/>
      <c r="D448" s="10">
        <f>SUMIFS('Начисления и компенсации по тов'!H:H,'Начисления и компенсации по тов'!A:A,'Расшифровка отчёта'!B448,'Начисления и компенсации по тов'!D:D,"Выручка")</f>
        <v>0</v>
      </c>
      <c r="E448" s="63">
        <f>SUMIFS('Начисления и компенсации по тов'!N:N,'Начисления и компенсации по тов'!A:A,'Расшифровка отчёта'!B448,'Начисления и компенсации по тов'!C:C,"Продажи")</f>
        <v>0</v>
      </c>
      <c r="F448" s="63">
        <f>-(SUMIFS('Начисления и компенсации по тов'!N:N,'Начисления и компенсации по тов'!A:A,'Расшифровка отчёта'!B448,'Начисления и компенсации по тов'!C:C,"Возвраты"))</f>
        <v>0</v>
      </c>
      <c r="G448" s="10">
        <f>SUMIFS('Начисления и компенсации по тов'!H:H,'Начисления и компенсации по тов'!A:A,'Расшифровка отчёта'!B448,'Начисления и компенсации по тов'!D:D,"Возврат выручки")</f>
        <v>0</v>
      </c>
      <c r="H448" s="63">
        <f>-(SUMIFS('Начисления и компенсации по тов'!N:N,'Начисления и компенсации по тов'!A:A,'Расшифровка отчёта'!B448,'Начисления и компенсации по тов'!C:C,"Услуги доставки"))</f>
        <v>0</v>
      </c>
      <c r="I448" s="63">
        <f t="shared" si="42"/>
        <v>0</v>
      </c>
      <c r="J448" s="63">
        <f>-(SUMIFS('Начисления и компенсации по тов'!N:N,'Начисления и компенсации по тов'!A:A,'Расшифровка отчёта'!B448,'Начисления и компенсации по тов'!C:C,"Вознаграждение Ozon"))</f>
        <v>0</v>
      </c>
      <c r="K448" s="63">
        <f t="shared" si="43"/>
        <v>0</v>
      </c>
      <c r="L448" s="63">
        <f>-(SUMIFS('Начисления и компенсации по тов'!N:N,'Начисления и компенсации по тов'!A:A,'Расшифровка отчёта'!B448,'Начисления и компенсации по тов'!C:C,"Продвижение и реклама"))</f>
        <v>0</v>
      </c>
      <c r="M448" s="91">
        <f>IFERROR(INDEX(Реклама!B:B,MATCH('Расшифровка отчёта'!B448,Реклама!A:A,0)),0)</f>
        <v>0</v>
      </c>
      <c r="N448" s="91">
        <f>-(SUMIFS('Начисления и компенсации по тов'!N:N,'Начисления и компенсации по тов'!A:A,'Расшифровка отчёта'!B448,'Начисления и компенсации по тов'!C:C,"Услуги агентов"))</f>
        <v>0</v>
      </c>
      <c r="O448" s="68">
        <f t="shared" si="44"/>
        <v>0</v>
      </c>
      <c r="P448" s="18">
        <f t="shared" si="45"/>
        <v>0</v>
      </c>
      <c r="Q448" s="99">
        <f>IFERROR(INDEX(Себестоимость!B:B,MATCH('Расшифровка отчёта'!B448,Себестоимость!A:A,0)),0)</f>
        <v>0</v>
      </c>
      <c r="R448" s="99">
        <f t="shared" si="46"/>
        <v>0</v>
      </c>
      <c r="S448" s="95">
        <f t="shared" si="47"/>
        <v>0</v>
      </c>
      <c r="T448" s="95">
        <f t="shared" si="48"/>
        <v>0</v>
      </c>
    </row>
    <row r="449" spans="2:20" ht="15.75" customHeight="1" x14ac:dyDescent="0.3">
      <c r="B449" s="104" t="s">
        <v>472</v>
      </c>
      <c r="C449" s="90"/>
      <c r="D449" s="10">
        <f>SUMIFS('Начисления и компенсации по тов'!H:H,'Начисления и компенсации по тов'!A:A,'Расшифровка отчёта'!B449,'Начисления и компенсации по тов'!D:D,"Выручка")</f>
        <v>0</v>
      </c>
      <c r="E449" s="63">
        <f>SUMIFS('Начисления и компенсации по тов'!N:N,'Начисления и компенсации по тов'!A:A,'Расшифровка отчёта'!B449,'Начисления и компенсации по тов'!C:C,"Продажи")</f>
        <v>0</v>
      </c>
      <c r="F449" s="63">
        <f>-(SUMIFS('Начисления и компенсации по тов'!N:N,'Начисления и компенсации по тов'!A:A,'Расшифровка отчёта'!B449,'Начисления и компенсации по тов'!C:C,"Возвраты"))</f>
        <v>0</v>
      </c>
      <c r="G449" s="10">
        <f>SUMIFS('Начисления и компенсации по тов'!H:H,'Начисления и компенсации по тов'!A:A,'Расшифровка отчёта'!B449,'Начисления и компенсации по тов'!D:D,"Возврат выручки")</f>
        <v>0</v>
      </c>
      <c r="H449" s="63">
        <f>-(SUMIFS('Начисления и компенсации по тов'!N:N,'Начисления и компенсации по тов'!A:A,'Расшифровка отчёта'!B449,'Начисления и компенсации по тов'!C:C,"Услуги доставки"))</f>
        <v>0</v>
      </c>
      <c r="I449" s="63">
        <f t="shared" si="42"/>
        <v>0</v>
      </c>
      <c r="J449" s="63">
        <f>-(SUMIFS('Начисления и компенсации по тов'!N:N,'Начисления и компенсации по тов'!A:A,'Расшифровка отчёта'!B449,'Начисления и компенсации по тов'!C:C,"Вознаграждение Ozon"))</f>
        <v>0</v>
      </c>
      <c r="K449" s="63">
        <f t="shared" si="43"/>
        <v>0</v>
      </c>
      <c r="L449" s="63">
        <f>-(SUMIFS('Начисления и компенсации по тов'!N:N,'Начисления и компенсации по тов'!A:A,'Расшифровка отчёта'!B449,'Начисления и компенсации по тов'!C:C,"Продвижение и реклама"))</f>
        <v>0</v>
      </c>
      <c r="M449" s="91">
        <f>IFERROR(INDEX(Реклама!B:B,MATCH('Расшифровка отчёта'!B449,Реклама!A:A,0)),0)</f>
        <v>0</v>
      </c>
      <c r="N449" s="91">
        <f>-(SUMIFS('Начисления и компенсации по тов'!N:N,'Начисления и компенсации по тов'!A:A,'Расшифровка отчёта'!B449,'Начисления и компенсации по тов'!C:C,"Услуги агентов"))</f>
        <v>0</v>
      </c>
      <c r="O449" s="68">
        <f t="shared" si="44"/>
        <v>0</v>
      </c>
      <c r="P449" s="18">
        <f t="shared" si="45"/>
        <v>0</v>
      </c>
      <c r="Q449" s="99">
        <f>IFERROR(INDEX(Себестоимость!B:B,MATCH('Расшифровка отчёта'!B449,Себестоимость!A:A,0)),0)</f>
        <v>0</v>
      </c>
      <c r="R449" s="99">
        <f t="shared" si="46"/>
        <v>0</v>
      </c>
      <c r="S449" s="95">
        <f t="shared" si="47"/>
        <v>0</v>
      </c>
      <c r="T449" s="95">
        <f t="shared" si="48"/>
        <v>0</v>
      </c>
    </row>
    <row r="450" spans="2:20" ht="15.75" customHeight="1" x14ac:dyDescent="0.3">
      <c r="B450" s="104" t="s">
        <v>473</v>
      </c>
      <c r="C450" s="90"/>
      <c r="D450" s="10">
        <f>SUMIFS('Начисления и компенсации по тов'!H:H,'Начисления и компенсации по тов'!A:A,'Расшифровка отчёта'!B450,'Начисления и компенсации по тов'!D:D,"Выручка")</f>
        <v>0</v>
      </c>
      <c r="E450" s="63">
        <f>SUMIFS('Начисления и компенсации по тов'!N:N,'Начисления и компенсации по тов'!A:A,'Расшифровка отчёта'!B450,'Начисления и компенсации по тов'!C:C,"Продажи")</f>
        <v>0</v>
      </c>
      <c r="F450" s="63">
        <f>-(SUMIFS('Начисления и компенсации по тов'!N:N,'Начисления и компенсации по тов'!A:A,'Расшифровка отчёта'!B450,'Начисления и компенсации по тов'!C:C,"Возвраты"))</f>
        <v>0</v>
      </c>
      <c r="G450" s="10">
        <f>SUMIFS('Начисления и компенсации по тов'!H:H,'Начисления и компенсации по тов'!A:A,'Расшифровка отчёта'!B450,'Начисления и компенсации по тов'!D:D,"Возврат выручки")</f>
        <v>0</v>
      </c>
      <c r="H450" s="63">
        <f>-(SUMIFS('Начисления и компенсации по тов'!N:N,'Начисления и компенсации по тов'!A:A,'Расшифровка отчёта'!B450,'Начисления и компенсации по тов'!C:C,"Услуги доставки"))</f>
        <v>0</v>
      </c>
      <c r="I450" s="63">
        <f t="shared" si="42"/>
        <v>0</v>
      </c>
      <c r="J450" s="63">
        <f>-(SUMIFS('Начисления и компенсации по тов'!N:N,'Начисления и компенсации по тов'!A:A,'Расшифровка отчёта'!B450,'Начисления и компенсации по тов'!C:C,"Вознаграждение Ozon"))</f>
        <v>0</v>
      </c>
      <c r="K450" s="63">
        <f t="shared" si="43"/>
        <v>0</v>
      </c>
      <c r="L450" s="63">
        <f>-(SUMIFS('Начисления и компенсации по тов'!N:N,'Начисления и компенсации по тов'!A:A,'Расшифровка отчёта'!B450,'Начисления и компенсации по тов'!C:C,"Продвижение и реклама"))</f>
        <v>0</v>
      </c>
      <c r="M450" s="91">
        <f>IFERROR(INDEX(Реклама!B:B,MATCH('Расшифровка отчёта'!B450,Реклама!A:A,0)),0)</f>
        <v>0</v>
      </c>
      <c r="N450" s="91">
        <f>-(SUMIFS('Начисления и компенсации по тов'!N:N,'Начисления и компенсации по тов'!A:A,'Расшифровка отчёта'!B450,'Начисления и компенсации по тов'!C:C,"Услуги агентов"))</f>
        <v>0</v>
      </c>
      <c r="O450" s="68">
        <f t="shared" si="44"/>
        <v>0</v>
      </c>
      <c r="P450" s="18">
        <f t="shared" si="45"/>
        <v>0</v>
      </c>
      <c r="Q450" s="99">
        <f>IFERROR(INDEX(Себестоимость!B:B,MATCH('Расшифровка отчёта'!B450,Себестоимость!A:A,0)),0)</f>
        <v>0</v>
      </c>
      <c r="R450" s="99">
        <f t="shared" si="46"/>
        <v>0</v>
      </c>
      <c r="S450" s="95">
        <f t="shared" si="47"/>
        <v>0</v>
      </c>
      <c r="T450" s="95">
        <f t="shared" si="48"/>
        <v>0</v>
      </c>
    </row>
    <row r="451" spans="2:20" ht="15.75" customHeight="1" x14ac:dyDescent="0.3">
      <c r="B451" s="104" t="s">
        <v>474</v>
      </c>
      <c r="C451" s="90"/>
      <c r="D451" s="10">
        <f>SUMIFS('Начисления и компенсации по тов'!H:H,'Начисления и компенсации по тов'!A:A,'Расшифровка отчёта'!B451,'Начисления и компенсации по тов'!D:D,"Выручка")</f>
        <v>0</v>
      </c>
      <c r="E451" s="63">
        <f>SUMIFS('Начисления и компенсации по тов'!N:N,'Начисления и компенсации по тов'!A:A,'Расшифровка отчёта'!B451,'Начисления и компенсации по тов'!C:C,"Продажи")</f>
        <v>0</v>
      </c>
      <c r="F451" s="63">
        <f>-(SUMIFS('Начисления и компенсации по тов'!N:N,'Начисления и компенсации по тов'!A:A,'Расшифровка отчёта'!B451,'Начисления и компенсации по тов'!C:C,"Возвраты"))</f>
        <v>0</v>
      </c>
      <c r="G451" s="10">
        <f>SUMIFS('Начисления и компенсации по тов'!H:H,'Начисления и компенсации по тов'!A:A,'Расшифровка отчёта'!B451,'Начисления и компенсации по тов'!D:D,"Возврат выручки")</f>
        <v>0</v>
      </c>
      <c r="H451" s="63">
        <f>-(SUMIFS('Начисления и компенсации по тов'!N:N,'Начисления и компенсации по тов'!A:A,'Расшифровка отчёта'!B451,'Начисления и компенсации по тов'!C:C,"Услуги доставки"))</f>
        <v>0</v>
      </c>
      <c r="I451" s="63">
        <f t="shared" si="42"/>
        <v>0</v>
      </c>
      <c r="J451" s="63">
        <f>-(SUMIFS('Начисления и компенсации по тов'!N:N,'Начисления и компенсации по тов'!A:A,'Расшифровка отчёта'!B451,'Начисления и компенсации по тов'!C:C,"Вознаграждение Ozon"))</f>
        <v>0</v>
      </c>
      <c r="K451" s="63">
        <f t="shared" si="43"/>
        <v>0</v>
      </c>
      <c r="L451" s="63">
        <f>-(SUMIFS('Начисления и компенсации по тов'!N:N,'Начисления и компенсации по тов'!A:A,'Расшифровка отчёта'!B451,'Начисления и компенсации по тов'!C:C,"Продвижение и реклама"))</f>
        <v>0</v>
      </c>
      <c r="M451" s="91">
        <f>IFERROR(INDEX(Реклама!B:B,MATCH('Расшифровка отчёта'!B451,Реклама!A:A,0)),0)</f>
        <v>0</v>
      </c>
      <c r="N451" s="91">
        <f>-(SUMIFS('Начисления и компенсации по тов'!N:N,'Начисления и компенсации по тов'!A:A,'Расшифровка отчёта'!B451,'Начисления и компенсации по тов'!C:C,"Услуги агентов"))</f>
        <v>0</v>
      </c>
      <c r="O451" s="68">
        <f t="shared" si="44"/>
        <v>0</v>
      </c>
      <c r="P451" s="18">
        <f t="shared" si="45"/>
        <v>0</v>
      </c>
      <c r="Q451" s="99">
        <f>IFERROR(INDEX(Себестоимость!B:B,MATCH('Расшифровка отчёта'!B451,Себестоимость!A:A,0)),0)</f>
        <v>0</v>
      </c>
      <c r="R451" s="99">
        <f t="shared" si="46"/>
        <v>0</v>
      </c>
      <c r="S451" s="95">
        <f t="shared" si="47"/>
        <v>0</v>
      </c>
      <c r="T451" s="95">
        <f t="shared" si="48"/>
        <v>0</v>
      </c>
    </row>
    <row r="452" spans="2:20" ht="15.75" customHeight="1" x14ac:dyDescent="0.3">
      <c r="B452" s="104" t="s">
        <v>475</v>
      </c>
      <c r="C452" s="90"/>
      <c r="D452" s="10">
        <f>SUMIFS('Начисления и компенсации по тов'!H:H,'Начисления и компенсации по тов'!A:A,'Расшифровка отчёта'!B452,'Начисления и компенсации по тов'!D:D,"Выручка")</f>
        <v>0</v>
      </c>
      <c r="E452" s="63">
        <f>SUMIFS('Начисления и компенсации по тов'!N:N,'Начисления и компенсации по тов'!A:A,'Расшифровка отчёта'!B452,'Начисления и компенсации по тов'!C:C,"Продажи")</f>
        <v>0</v>
      </c>
      <c r="F452" s="63">
        <f>-(SUMIFS('Начисления и компенсации по тов'!N:N,'Начисления и компенсации по тов'!A:A,'Расшифровка отчёта'!B452,'Начисления и компенсации по тов'!C:C,"Возвраты"))</f>
        <v>0</v>
      </c>
      <c r="G452" s="10">
        <f>SUMIFS('Начисления и компенсации по тов'!H:H,'Начисления и компенсации по тов'!A:A,'Расшифровка отчёта'!B452,'Начисления и компенсации по тов'!D:D,"Возврат выручки")</f>
        <v>0</v>
      </c>
      <c r="H452" s="63">
        <f>-(SUMIFS('Начисления и компенсации по тов'!N:N,'Начисления и компенсации по тов'!A:A,'Расшифровка отчёта'!B452,'Начисления и компенсации по тов'!C:C,"Услуги доставки"))</f>
        <v>0</v>
      </c>
      <c r="I452" s="63">
        <f t="shared" ref="I452:I515" si="49">IFERROR(H452/D452,0)</f>
        <v>0</v>
      </c>
      <c r="J452" s="63">
        <f>-(SUMIFS('Начисления и компенсации по тов'!N:N,'Начисления и компенсации по тов'!A:A,'Расшифровка отчёта'!B452,'Начисления и компенсации по тов'!C:C,"Вознаграждение Ozon"))</f>
        <v>0</v>
      </c>
      <c r="K452" s="63">
        <f t="shared" ref="K452:K515" si="50">IFERROR(J452/D452,0)</f>
        <v>0</v>
      </c>
      <c r="L452" s="63">
        <f>-(SUMIFS('Начисления и компенсации по тов'!N:N,'Начисления и компенсации по тов'!A:A,'Расшифровка отчёта'!B452,'Начисления и компенсации по тов'!C:C,"Продвижение и реклама"))</f>
        <v>0</v>
      </c>
      <c r="M452" s="91">
        <f>IFERROR(INDEX(Реклама!B:B,MATCH('Расшифровка отчёта'!B452,Реклама!A:A,0)),0)</f>
        <v>0</v>
      </c>
      <c r="N452" s="91">
        <f>-(SUMIFS('Начисления и компенсации по тов'!N:N,'Начисления и компенсации по тов'!A:A,'Расшифровка отчёта'!B452,'Начисления и компенсации по тов'!C:C,"Услуги агентов"))</f>
        <v>0</v>
      </c>
      <c r="O452" s="68">
        <f t="shared" ref="O452:O515" si="51">E452-F452</f>
        <v>0</v>
      </c>
      <c r="P452" s="18">
        <f t="shared" ref="P452:P515" si="52">D452-G452</f>
        <v>0</v>
      </c>
      <c r="Q452" s="99">
        <f>IFERROR(INDEX(Себестоимость!B:B,MATCH('Расшифровка отчёта'!B452,Себестоимость!A:A,0)),0)</f>
        <v>0</v>
      </c>
      <c r="R452" s="99">
        <f t="shared" ref="R452:R515" si="53">P452*Q452</f>
        <v>0</v>
      </c>
      <c r="S452" s="95">
        <f t="shared" ref="S452:S515" si="54">O452*0.055</f>
        <v>0</v>
      </c>
      <c r="T452" s="95">
        <f t="shared" ref="T452:T515" si="55">O452-H452-J452-L452-M452-N452-S452-R452</f>
        <v>0</v>
      </c>
    </row>
    <row r="453" spans="2:20" ht="15.75" customHeight="1" x14ac:dyDescent="0.3">
      <c r="B453" s="104" t="s">
        <v>476</v>
      </c>
      <c r="C453" s="90"/>
      <c r="D453" s="10">
        <f>SUMIFS('Начисления и компенсации по тов'!H:H,'Начисления и компенсации по тов'!A:A,'Расшифровка отчёта'!B453,'Начисления и компенсации по тов'!D:D,"Выручка")</f>
        <v>0</v>
      </c>
      <c r="E453" s="63">
        <f>SUMIFS('Начисления и компенсации по тов'!N:N,'Начисления и компенсации по тов'!A:A,'Расшифровка отчёта'!B453,'Начисления и компенсации по тов'!C:C,"Продажи")</f>
        <v>0</v>
      </c>
      <c r="F453" s="63">
        <f>-(SUMIFS('Начисления и компенсации по тов'!N:N,'Начисления и компенсации по тов'!A:A,'Расшифровка отчёта'!B453,'Начисления и компенсации по тов'!C:C,"Возвраты"))</f>
        <v>0</v>
      </c>
      <c r="G453" s="10">
        <f>SUMIFS('Начисления и компенсации по тов'!H:H,'Начисления и компенсации по тов'!A:A,'Расшифровка отчёта'!B453,'Начисления и компенсации по тов'!D:D,"Возврат выручки")</f>
        <v>0</v>
      </c>
      <c r="H453" s="63">
        <f>-(SUMIFS('Начисления и компенсации по тов'!N:N,'Начисления и компенсации по тов'!A:A,'Расшифровка отчёта'!B453,'Начисления и компенсации по тов'!C:C,"Услуги доставки"))</f>
        <v>0</v>
      </c>
      <c r="I453" s="63">
        <f t="shared" si="49"/>
        <v>0</v>
      </c>
      <c r="J453" s="63">
        <f>-(SUMIFS('Начисления и компенсации по тов'!N:N,'Начисления и компенсации по тов'!A:A,'Расшифровка отчёта'!B453,'Начисления и компенсации по тов'!C:C,"Вознаграждение Ozon"))</f>
        <v>0</v>
      </c>
      <c r="K453" s="63">
        <f t="shared" si="50"/>
        <v>0</v>
      </c>
      <c r="L453" s="63">
        <f>-(SUMIFS('Начисления и компенсации по тов'!N:N,'Начисления и компенсации по тов'!A:A,'Расшифровка отчёта'!B453,'Начисления и компенсации по тов'!C:C,"Продвижение и реклама"))</f>
        <v>0</v>
      </c>
      <c r="M453" s="91">
        <f>IFERROR(INDEX(Реклама!B:B,MATCH('Расшифровка отчёта'!B453,Реклама!A:A,0)),0)</f>
        <v>0</v>
      </c>
      <c r="N453" s="91">
        <f>-(SUMIFS('Начисления и компенсации по тов'!N:N,'Начисления и компенсации по тов'!A:A,'Расшифровка отчёта'!B453,'Начисления и компенсации по тов'!C:C,"Услуги агентов"))</f>
        <v>0</v>
      </c>
      <c r="O453" s="68">
        <f t="shared" si="51"/>
        <v>0</v>
      </c>
      <c r="P453" s="18">
        <f t="shared" si="52"/>
        <v>0</v>
      </c>
      <c r="Q453" s="99">
        <f>IFERROR(INDEX(Себестоимость!B:B,MATCH('Расшифровка отчёта'!B453,Себестоимость!A:A,0)),0)</f>
        <v>0</v>
      </c>
      <c r="R453" s="99">
        <f t="shared" si="53"/>
        <v>0</v>
      </c>
      <c r="S453" s="95">
        <f t="shared" si="54"/>
        <v>0</v>
      </c>
      <c r="T453" s="95">
        <f t="shared" si="55"/>
        <v>0</v>
      </c>
    </row>
    <row r="454" spans="2:20" ht="15.75" customHeight="1" x14ac:dyDescent="0.3">
      <c r="B454" s="104" t="s">
        <v>477</v>
      </c>
      <c r="C454" s="90"/>
      <c r="D454" s="10">
        <f>SUMIFS('Начисления и компенсации по тов'!H:H,'Начисления и компенсации по тов'!A:A,'Расшифровка отчёта'!B454,'Начисления и компенсации по тов'!D:D,"Выручка")</f>
        <v>0</v>
      </c>
      <c r="E454" s="63">
        <f>SUMIFS('Начисления и компенсации по тов'!N:N,'Начисления и компенсации по тов'!A:A,'Расшифровка отчёта'!B454,'Начисления и компенсации по тов'!C:C,"Продажи")</f>
        <v>0</v>
      </c>
      <c r="F454" s="63">
        <f>-(SUMIFS('Начисления и компенсации по тов'!N:N,'Начисления и компенсации по тов'!A:A,'Расшифровка отчёта'!B454,'Начисления и компенсации по тов'!C:C,"Возвраты"))</f>
        <v>0</v>
      </c>
      <c r="G454" s="10">
        <f>SUMIFS('Начисления и компенсации по тов'!H:H,'Начисления и компенсации по тов'!A:A,'Расшифровка отчёта'!B454,'Начисления и компенсации по тов'!D:D,"Возврат выручки")</f>
        <v>0</v>
      </c>
      <c r="H454" s="63">
        <f>-(SUMIFS('Начисления и компенсации по тов'!N:N,'Начисления и компенсации по тов'!A:A,'Расшифровка отчёта'!B454,'Начисления и компенсации по тов'!C:C,"Услуги доставки"))</f>
        <v>0</v>
      </c>
      <c r="I454" s="63">
        <f t="shared" si="49"/>
        <v>0</v>
      </c>
      <c r="J454" s="63">
        <f>-(SUMIFS('Начисления и компенсации по тов'!N:N,'Начисления и компенсации по тов'!A:A,'Расшифровка отчёта'!B454,'Начисления и компенсации по тов'!C:C,"Вознаграждение Ozon"))</f>
        <v>0</v>
      </c>
      <c r="K454" s="63">
        <f t="shared" si="50"/>
        <v>0</v>
      </c>
      <c r="L454" s="63">
        <f>-(SUMIFS('Начисления и компенсации по тов'!N:N,'Начисления и компенсации по тов'!A:A,'Расшифровка отчёта'!B454,'Начисления и компенсации по тов'!C:C,"Продвижение и реклама"))</f>
        <v>0</v>
      </c>
      <c r="M454" s="91">
        <f>IFERROR(INDEX(Реклама!B:B,MATCH('Расшифровка отчёта'!B454,Реклама!A:A,0)),0)</f>
        <v>0</v>
      </c>
      <c r="N454" s="91">
        <f>-(SUMIFS('Начисления и компенсации по тов'!N:N,'Начисления и компенсации по тов'!A:A,'Расшифровка отчёта'!B454,'Начисления и компенсации по тов'!C:C,"Услуги агентов"))</f>
        <v>0</v>
      </c>
      <c r="O454" s="68">
        <f t="shared" si="51"/>
        <v>0</v>
      </c>
      <c r="P454" s="18">
        <f t="shared" si="52"/>
        <v>0</v>
      </c>
      <c r="Q454" s="99">
        <f>IFERROR(INDEX(Себестоимость!B:B,MATCH('Расшифровка отчёта'!B454,Себестоимость!A:A,0)),0)</f>
        <v>0</v>
      </c>
      <c r="R454" s="99">
        <f t="shared" si="53"/>
        <v>0</v>
      </c>
      <c r="S454" s="95">
        <f t="shared" si="54"/>
        <v>0</v>
      </c>
      <c r="T454" s="95">
        <f t="shared" si="55"/>
        <v>0</v>
      </c>
    </row>
    <row r="455" spans="2:20" ht="15.75" customHeight="1" x14ac:dyDescent="0.3">
      <c r="B455" s="30" t="s">
        <v>478</v>
      </c>
      <c r="C455" s="90"/>
      <c r="D455" s="10">
        <f>SUMIFS('Начисления и компенсации по тов'!H:H,'Начисления и компенсации по тов'!A:A,'Расшифровка отчёта'!B455,'Начисления и компенсации по тов'!D:D,"Выручка")</f>
        <v>0</v>
      </c>
      <c r="E455" s="63">
        <f>SUMIFS('Начисления и компенсации по тов'!N:N,'Начисления и компенсации по тов'!A:A,'Расшифровка отчёта'!B455,'Начисления и компенсации по тов'!C:C,"Продажи")</f>
        <v>0</v>
      </c>
      <c r="F455" s="63">
        <f>-(SUMIFS('Начисления и компенсации по тов'!N:N,'Начисления и компенсации по тов'!A:A,'Расшифровка отчёта'!B455,'Начисления и компенсации по тов'!C:C,"Возвраты"))</f>
        <v>0</v>
      </c>
      <c r="G455" s="10">
        <f>SUMIFS('Начисления и компенсации по тов'!H:H,'Начисления и компенсации по тов'!A:A,'Расшифровка отчёта'!B455,'Начисления и компенсации по тов'!D:D,"Возврат выручки")</f>
        <v>0</v>
      </c>
      <c r="H455" s="63">
        <f>-(SUMIFS('Начисления и компенсации по тов'!N:N,'Начисления и компенсации по тов'!A:A,'Расшифровка отчёта'!B455,'Начисления и компенсации по тов'!C:C,"Услуги доставки"))</f>
        <v>0</v>
      </c>
      <c r="I455" s="63">
        <f t="shared" si="49"/>
        <v>0</v>
      </c>
      <c r="J455" s="63">
        <f>-(SUMIFS('Начисления и компенсации по тов'!N:N,'Начисления и компенсации по тов'!A:A,'Расшифровка отчёта'!B455,'Начисления и компенсации по тов'!C:C,"Вознаграждение Ozon"))</f>
        <v>0</v>
      </c>
      <c r="K455" s="63">
        <f t="shared" si="50"/>
        <v>0</v>
      </c>
      <c r="L455" s="63">
        <f>-(SUMIFS('Начисления и компенсации по тов'!N:N,'Начисления и компенсации по тов'!A:A,'Расшифровка отчёта'!B455,'Начисления и компенсации по тов'!C:C,"Продвижение и реклама"))</f>
        <v>0</v>
      </c>
      <c r="M455" s="91">
        <f>IFERROR(INDEX(Реклама!B:B,MATCH('Расшифровка отчёта'!B455,Реклама!A:A,0)),0)</f>
        <v>0</v>
      </c>
      <c r="N455" s="91">
        <f>-(SUMIFS('Начисления и компенсации по тов'!N:N,'Начисления и компенсации по тов'!A:A,'Расшифровка отчёта'!B455,'Начисления и компенсации по тов'!C:C,"Услуги агентов"))</f>
        <v>0</v>
      </c>
      <c r="O455" s="68">
        <f t="shared" si="51"/>
        <v>0</v>
      </c>
      <c r="P455" s="18">
        <f t="shared" si="52"/>
        <v>0</v>
      </c>
      <c r="Q455" s="99">
        <f>IFERROR(INDEX(Себестоимость!B:B,MATCH('Расшифровка отчёта'!B455,Себестоимость!A:A,0)),0)</f>
        <v>0</v>
      </c>
      <c r="R455" s="99">
        <f t="shared" si="53"/>
        <v>0</v>
      </c>
      <c r="S455" s="95">
        <f t="shared" si="54"/>
        <v>0</v>
      </c>
      <c r="T455" s="95">
        <f t="shared" si="55"/>
        <v>0</v>
      </c>
    </row>
    <row r="456" spans="2:20" ht="15.75" customHeight="1" x14ac:dyDescent="0.3">
      <c r="B456" s="30" t="s">
        <v>479</v>
      </c>
      <c r="C456" s="90"/>
      <c r="D456" s="10">
        <f>SUMIFS('Начисления и компенсации по тов'!H:H,'Начисления и компенсации по тов'!A:A,'Расшифровка отчёта'!B456,'Начисления и компенсации по тов'!D:D,"Выручка")</f>
        <v>0</v>
      </c>
      <c r="E456" s="63">
        <f>SUMIFS('Начисления и компенсации по тов'!N:N,'Начисления и компенсации по тов'!A:A,'Расшифровка отчёта'!B456,'Начисления и компенсации по тов'!C:C,"Продажи")</f>
        <v>0</v>
      </c>
      <c r="F456" s="63">
        <f>-(SUMIFS('Начисления и компенсации по тов'!N:N,'Начисления и компенсации по тов'!A:A,'Расшифровка отчёта'!B456,'Начисления и компенсации по тов'!C:C,"Возвраты"))</f>
        <v>0</v>
      </c>
      <c r="G456" s="10">
        <f>SUMIFS('Начисления и компенсации по тов'!H:H,'Начисления и компенсации по тов'!A:A,'Расшифровка отчёта'!B456,'Начисления и компенсации по тов'!D:D,"Возврат выручки")</f>
        <v>0</v>
      </c>
      <c r="H456" s="63">
        <f>-(SUMIFS('Начисления и компенсации по тов'!N:N,'Начисления и компенсации по тов'!A:A,'Расшифровка отчёта'!B456,'Начисления и компенсации по тов'!C:C,"Услуги доставки"))</f>
        <v>0</v>
      </c>
      <c r="I456" s="63">
        <f t="shared" si="49"/>
        <v>0</v>
      </c>
      <c r="J456" s="63">
        <f>-(SUMIFS('Начисления и компенсации по тов'!N:N,'Начисления и компенсации по тов'!A:A,'Расшифровка отчёта'!B456,'Начисления и компенсации по тов'!C:C,"Вознаграждение Ozon"))</f>
        <v>0</v>
      </c>
      <c r="K456" s="63">
        <f t="shared" si="50"/>
        <v>0</v>
      </c>
      <c r="L456" s="63">
        <f>-(SUMIFS('Начисления и компенсации по тов'!N:N,'Начисления и компенсации по тов'!A:A,'Расшифровка отчёта'!B456,'Начисления и компенсации по тов'!C:C,"Продвижение и реклама"))</f>
        <v>0</v>
      </c>
      <c r="M456" s="91">
        <f>IFERROR(INDEX(Реклама!B:B,MATCH('Расшифровка отчёта'!B456,Реклама!A:A,0)),0)</f>
        <v>0</v>
      </c>
      <c r="N456" s="91">
        <f>-(SUMIFS('Начисления и компенсации по тов'!N:N,'Начисления и компенсации по тов'!A:A,'Расшифровка отчёта'!B456,'Начисления и компенсации по тов'!C:C,"Услуги агентов"))</f>
        <v>0</v>
      </c>
      <c r="O456" s="68">
        <f t="shared" si="51"/>
        <v>0</v>
      </c>
      <c r="P456" s="18">
        <f t="shared" si="52"/>
        <v>0</v>
      </c>
      <c r="Q456" s="99">
        <f>IFERROR(INDEX(Себестоимость!B:B,MATCH('Расшифровка отчёта'!B456,Себестоимость!A:A,0)),0)</f>
        <v>0</v>
      </c>
      <c r="R456" s="99">
        <f t="shared" si="53"/>
        <v>0</v>
      </c>
      <c r="S456" s="95">
        <f t="shared" si="54"/>
        <v>0</v>
      </c>
      <c r="T456" s="95">
        <f t="shared" si="55"/>
        <v>0</v>
      </c>
    </row>
    <row r="457" spans="2:20" ht="15.75" customHeight="1" x14ac:dyDescent="0.3">
      <c r="B457" s="30" t="s">
        <v>480</v>
      </c>
      <c r="C457" s="90"/>
      <c r="D457" s="10">
        <f>SUMIFS('Начисления и компенсации по тов'!H:H,'Начисления и компенсации по тов'!A:A,'Расшифровка отчёта'!B457,'Начисления и компенсации по тов'!D:D,"Выручка")</f>
        <v>0</v>
      </c>
      <c r="E457" s="63">
        <f>SUMIFS('Начисления и компенсации по тов'!N:N,'Начисления и компенсации по тов'!A:A,'Расшифровка отчёта'!B457,'Начисления и компенсации по тов'!C:C,"Продажи")</f>
        <v>0</v>
      </c>
      <c r="F457" s="63">
        <f>-(SUMIFS('Начисления и компенсации по тов'!N:N,'Начисления и компенсации по тов'!A:A,'Расшифровка отчёта'!B457,'Начисления и компенсации по тов'!C:C,"Возвраты"))</f>
        <v>0</v>
      </c>
      <c r="G457" s="10">
        <f>SUMIFS('Начисления и компенсации по тов'!H:H,'Начисления и компенсации по тов'!A:A,'Расшифровка отчёта'!B457,'Начисления и компенсации по тов'!D:D,"Возврат выручки")</f>
        <v>0</v>
      </c>
      <c r="H457" s="63">
        <f>-(SUMIFS('Начисления и компенсации по тов'!N:N,'Начисления и компенсации по тов'!A:A,'Расшифровка отчёта'!B457,'Начисления и компенсации по тов'!C:C,"Услуги доставки"))</f>
        <v>0</v>
      </c>
      <c r="I457" s="63">
        <f t="shared" si="49"/>
        <v>0</v>
      </c>
      <c r="J457" s="63">
        <f>-(SUMIFS('Начисления и компенсации по тов'!N:N,'Начисления и компенсации по тов'!A:A,'Расшифровка отчёта'!B457,'Начисления и компенсации по тов'!C:C,"Вознаграждение Ozon"))</f>
        <v>0</v>
      </c>
      <c r="K457" s="63">
        <f t="shared" si="50"/>
        <v>0</v>
      </c>
      <c r="L457" s="63">
        <f>-(SUMIFS('Начисления и компенсации по тов'!N:N,'Начисления и компенсации по тов'!A:A,'Расшифровка отчёта'!B457,'Начисления и компенсации по тов'!C:C,"Продвижение и реклама"))</f>
        <v>0</v>
      </c>
      <c r="M457" s="91">
        <f>IFERROR(INDEX(Реклама!B:B,MATCH('Расшифровка отчёта'!B457,Реклама!A:A,0)),0)</f>
        <v>0</v>
      </c>
      <c r="N457" s="91">
        <f>-(SUMIFS('Начисления и компенсации по тов'!N:N,'Начисления и компенсации по тов'!A:A,'Расшифровка отчёта'!B457,'Начисления и компенсации по тов'!C:C,"Услуги агентов"))</f>
        <v>0</v>
      </c>
      <c r="O457" s="68">
        <f t="shared" si="51"/>
        <v>0</v>
      </c>
      <c r="P457" s="18">
        <f t="shared" si="52"/>
        <v>0</v>
      </c>
      <c r="Q457" s="99">
        <f>IFERROR(INDEX(Себестоимость!B:B,MATCH('Расшифровка отчёта'!B457,Себестоимость!A:A,0)),0)</f>
        <v>0</v>
      </c>
      <c r="R457" s="99">
        <f t="shared" si="53"/>
        <v>0</v>
      </c>
      <c r="S457" s="95">
        <f t="shared" si="54"/>
        <v>0</v>
      </c>
      <c r="T457" s="95">
        <f t="shared" si="55"/>
        <v>0</v>
      </c>
    </row>
    <row r="458" spans="2:20" ht="15.75" customHeight="1" x14ac:dyDescent="0.3">
      <c r="B458" s="30" t="s">
        <v>481</v>
      </c>
      <c r="C458" s="90"/>
      <c r="D458" s="10">
        <f>SUMIFS('Начисления и компенсации по тов'!H:H,'Начисления и компенсации по тов'!A:A,'Расшифровка отчёта'!B458,'Начисления и компенсации по тов'!D:D,"Выручка")</f>
        <v>0</v>
      </c>
      <c r="E458" s="63">
        <f>SUMIFS('Начисления и компенсации по тов'!N:N,'Начисления и компенсации по тов'!A:A,'Расшифровка отчёта'!B458,'Начисления и компенсации по тов'!C:C,"Продажи")</f>
        <v>0</v>
      </c>
      <c r="F458" s="63">
        <f>-(SUMIFS('Начисления и компенсации по тов'!N:N,'Начисления и компенсации по тов'!A:A,'Расшифровка отчёта'!B458,'Начисления и компенсации по тов'!C:C,"Возвраты"))</f>
        <v>0</v>
      </c>
      <c r="G458" s="10">
        <f>SUMIFS('Начисления и компенсации по тов'!H:H,'Начисления и компенсации по тов'!A:A,'Расшифровка отчёта'!B458,'Начисления и компенсации по тов'!D:D,"Возврат выручки")</f>
        <v>0</v>
      </c>
      <c r="H458" s="63">
        <f>-(SUMIFS('Начисления и компенсации по тов'!N:N,'Начисления и компенсации по тов'!A:A,'Расшифровка отчёта'!B458,'Начисления и компенсации по тов'!C:C,"Услуги доставки"))</f>
        <v>0</v>
      </c>
      <c r="I458" s="63">
        <f t="shared" si="49"/>
        <v>0</v>
      </c>
      <c r="J458" s="63">
        <f>-(SUMIFS('Начисления и компенсации по тов'!N:N,'Начисления и компенсации по тов'!A:A,'Расшифровка отчёта'!B458,'Начисления и компенсации по тов'!C:C,"Вознаграждение Ozon"))</f>
        <v>0</v>
      </c>
      <c r="K458" s="63">
        <f t="shared" si="50"/>
        <v>0</v>
      </c>
      <c r="L458" s="63">
        <f>-(SUMIFS('Начисления и компенсации по тов'!N:N,'Начисления и компенсации по тов'!A:A,'Расшифровка отчёта'!B458,'Начисления и компенсации по тов'!C:C,"Продвижение и реклама"))</f>
        <v>0</v>
      </c>
      <c r="M458" s="91">
        <f>IFERROR(INDEX(Реклама!B:B,MATCH('Расшифровка отчёта'!B458,Реклама!A:A,0)),0)</f>
        <v>0</v>
      </c>
      <c r="N458" s="91">
        <f>-(SUMIFS('Начисления и компенсации по тов'!N:N,'Начисления и компенсации по тов'!A:A,'Расшифровка отчёта'!B458,'Начисления и компенсации по тов'!C:C,"Услуги агентов"))</f>
        <v>0</v>
      </c>
      <c r="O458" s="68">
        <f t="shared" si="51"/>
        <v>0</v>
      </c>
      <c r="P458" s="18">
        <f t="shared" si="52"/>
        <v>0</v>
      </c>
      <c r="Q458" s="99">
        <f>IFERROR(INDEX(Себестоимость!B:B,MATCH('Расшифровка отчёта'!B458,Себестоимость!A:A,0)),0)</f>
        <v>0</v>
      </c>
      <c r="R458" s="99">
        <f t="shared" si="53"/>
        <v>0</v>
      </c>
      <c r="S458" s="95">
        <f t="shared" si="54"/>
        <v>0</v>
      </c>
      <c r="T458" s="95">
        <f t="shared" si="55"/>
        <v>0</v>
      </c>
    </row>
    <row r="459" spans="2:20" ht="15.75" customHeight="1" x14ac:dyDescent="0.3">
      <c r="B459" s="30" t="s">
        <v>482</v>
      </c>
      <c r="C459" s="90"/>
      <c r="D459" s="10">
        <f>SUMIFS('Начисления и компенсации по тов'!H:H,'Начисления и компенсации по тов'!A:A,'Расшифровка отчёта'!B459,'Начисления и компенсации по тов'!D:D,"Выручка")</f>
        <v>0</v>
      </c>
      <c r="E459" s="63">
        <f>SUMIFS('Начисления и компенсации по тов'!N:N,'Начисления и компенсации по тов'!A:A,'Расшифровка отчёта'!B459,'Начисления и компенсации по тов'!C:C,"Продажи")</f>
        <v>0</v>
      </c>
      <c r="F459" s="63">
        <f>-(SUMIFS('Начисления и компенсации по тов'!N:N,'Начисления и компенсации по тов'!A:A,'Расшифровка отчёта'!B459,'Начисления и компенсации по тов'!C:C,"Возвраты"))</f>
        <v>0</v>
      </c>
      <c r="G459" s="10">
        <f>SUMIFS('Начисления и компенсации по тов'!H:H,'Начисления и компенсации по тов'!A:A,'Расшифровка отчёта'!B459,'Начисления и компенсации по тов'!D:D,"Возврат выручки")</f>
        <v>0</v>
      </c>
      <c r="H459" s="63">
        <f>-(SUMIFS('Начисления и компенсации по тов'!N:N,'Начисления и компенсации по тов'!A:A,'Расшифровка отчёта'!B459,'Начисления и компенсации по тов'!C:C,"Услуги доставки"))</f>
        <v>0</v>
      </c>
      <c r="I459" s="63">
        <f t="shared" si="49"/>
        <v>0</v>
      </c>
      <c r="J459" s="63">
        <f>-(SUMIFS('Начисления и компенсации по тов'!N:N,'Начисления и компенсации по тов'!A:A,'Расшифровка отчёта'!B459,'Начисления и компенсации по тов'!C:C,"Вознаграждение Ozon"))</f>
        <v>0</v>
      </c>
      <c r="K459" s="63">
        <f t="shared" si="50"/>
        <v>0</v>
      </c>
      <c r="L459" s="63">
        <f>-(SUMIFS('Начисления и компенсации по тов'!N:N,'Начисления и компенсации по тов'!A:A,'Расшифровка отчёта'!B459,'Начисления и компенсации по тов'!C:C,"Продвижение и реклама"))</f>
        <v>0</v>
      </c>
      <c r="M459" s="91">
        <f>IFERROR(INDEX(Реклама!B:B,MATCH('Расшифровка отчёта'!B459,Реклама!A:A,0)),0)</f>
        <v>0</v>
      </c>
      <c r="N459" s="91">
        <f>-(SUMIFS('Начисления и компенсации по тов'!N:N,'Начисления и компенсации по тов'!A:A,'Расшифровка отчёта'!B459,'Начисления и компенсации по тов'!C:C,"Услуги агентов"))</f>
        <v>0</v>
      </c>
      <c r="O459" s="68">
        <f t="shared" si="51"/>
        <v>0</v>
      </c>
      <c r="P459" s="18">
        <f t="shared" si="52"/>
        <v>0</v>
      </c>
      <c r="Q459" s="99">
        <f>IFERROR(INDEX(Себестоимость!B:B,MATCH('Расшифровка отчёта'!B459,Себестоимость!A:A,0)),0)</f>
        <v>0</v>
      </c>
      <c r="R459" s="99">
        <f t="shared" si="53"/>
        <v>0</v>
      </c>
      <c r="S459" s="95">
        <f t="shared" si="54"/>
        <v>0</v>
      </c>
      <c r="T459" s="95">
        <f t="shared" si="55"/>
        <v>0</v>
      </c>
    </row>
    <row r="460" spans="2:20" ht="15.75" customHeight="1" x14ac:dyDescent="0.3">
      <c r="B460" s="30" t="s">
        <v>483</v>
      </c>
      <c r="C460" s="90"/>
      <c r="D460" s="10">
        <f>SUMIFS('Начисления и компенсации по тов'!H:H,'Начисления и компенсации по тов'!A:A,'Расшифровка отчёта'!B460,'Начисления и компенсации по тов'!D:D,"Выручка")</f>
        <v>0</v>
      </c>
      <c r="E460" s="63">
        <f>SUMIFS('Начисления и компенсации по тов'!N:N,'Начисления и компенсации по тов'!A:A,'Расшифровка отчёта'!B460,'Начисления и компенсации по тов'!C:C,"Продажи")</f>
        <v>0</v>
      </c>
      <c r="F460" s="63">
        <f>-(SUMIFS('Начисления и компенсации по тов'!N:N,'Начисления и компенсации по тов'!A:A,'Расшифровка отчёта'!B460,'Начисления и компенсации по тов'!C:C,"Возвраты"))</f>
        <v>0</v>
      </c>
      <c r="G460" s="10">
        <f>SUMIFS('Начисления и компенсации по тов'!H:H,'Начисления и компенсации по тов'!A:A,'Расшифровка отчёта'!B460,'Начисления и компенсации по тов'!D:D,"Возврат выручки")</f>
        <v>0</v>
      </c>
      <c r="H460" s="63">
        <f>-(SUMIFS('Начисления и компенсации по тов'!N:N,'Начисления и компенсации по тов'!A:A,'Расшифровка отчёта'!B460,'Начисления и компенсации по тов'!C:C,"Услуги доставки"))</f>
        <v>0</v>
      </c>
      <c r="I460" s="63">
        <f t="shared" si="49"/>
        <v>0</v>
      </c>
      <c r="J460" s="63">
        <f>-(SUMIFS('Начисления и компенсации по тов'!N:N,'Начисления и компенсации по тов'!A:A,'Расшифровка отчёта'!B460,'Начисления и компенсации по тов'!C:C,"Вознаграждение Ozon"))</f>
        <v>0</v>
      </c>
      <c r="K460" s="63">
        <f t="shared" si="50"/>
        <v>0</v>
      </c>
      <c r="L460" s="63">
        <f>-(SUMIFS('Начисления и компенсации по тов'!N:N,'Начисления и компенсации по тов'!A:A,'Расшифровка отчёта'!B460,'Начисления и компенсации по тов'!C:C,"Продвижение и реклама"))</f>
        <v>0</v>
      </c>
      <c r="M460" s="91">
        <f>IFERROR(INDEX(Реклама!B:B,MATCH('Расшифровка отчёта'!B460,Реклама!A:A,0)),0)</f>
        <v>0</v>
      </c>
      <c r="N460" s="91">
        <f>-(SUMIFS('Начисления и компенсации по тов'!N:N,'Начисления и компенсации по тов'!A:A,'Расшифровка отчёта'!B460,'Начисления и компенсации по тов'!C:C,"Услуги агентов"))</f>
        <v>0</v>
      </c>
      <c r="O460" s="68">
        <f t="shared" si="51"/>
        <v>0</v>
      </c>
      <c r="P460" s="18">
        <f t="shared" si="52"/>
        <v>0</v>
      </c>
      <c r="Q460" s="99">
        <f>IFERROR(INDEX(Себестоимость!B:B,MATCH('Расшифровка отчёта'!B460,Себестоимость!A:A,0)),0)</f>
        <v>0</v>
      </c>
      <c r="R460" s="99">
        <f t="shared" si="53"/>
        <v>0</v>
      </c>
      <c r="S460" s="95">
        <f t="shared" si="54"/>
        <v>0</v>
      </c>
      <c r="T460" s="95">
        <f t="shared" si="55"/>
        <v>0</v>
      </c>
    </row>
    <row r="461" spans="2:20" ht="15.75" customHeight="1" x14ac:dyDescent="0.3">
      <c r="B461" s="30" t="s">
        <v>484</v>
      </c>
      <c r="C461" s="90"/>
      <c r="D461" s="10">
        <f>SUMIFS('Начисления и компенсации по тов'!H:H,'Начисления и компенсации по тов'!A:A,'Расшифровка отчёта'!B461,'Начисления и компенсации по тов'!D:D,"Выручка")</f>
        <v>0</v>
      </c>
      <c r="E461" s="63">
        <f>SUMIFS('Начисления и компенсации по тов'!N:N,'Начисления и компенсации по тов'!A:A,'Расшифровка отчёта'!B461,'Начисления и компенсации по тов'!C:C,"Продажи")</f>
        <v>0</v>
      </c>
      <c r="F461" s="63">
        <f>-(SUMIFS('Начисления и компенсации по тов'!N:N,'Начисления и компенсации по тов'!A:A,'Расшифровка отчёта'!B461,'Начисления и компенсации по тов'!C:C,"Возвраты"))</f>
        <v>0</v>
      </c>
      <c r="G461" s="10">
        <f>SUMIFS('Начисления и компенсации по тов'!H:H,'Начисления и компенсации по тов'!A:A,'Расшифровка отчёта'!B461,'Начисления и компенсации по тов'!D:D,"Возврат выручки")</f>
        <v>0</v>
      </c>
      <c r="H461" s="63">
        <f>-(SUMIFS('Начисления и компенсации по тов'!N:N,'Начисления и компенсации по тов'!A:A,'Расшифровка отчёта'!B461,'Начисления и компенсации по тов'!C:C,"Услуги доставки"))</f>
        <v>0</v>
      </c>
      <c r="I461" s="63">
        <f t="shared" si="49"/>
        <v>0</v>
      </c>
      <c r="J461" s="63">
        <f>-(SUMIFS('Начисления и компенсации по тов'!N:N,'Начисления и компенсации по тов'!A:A,'Расшифровка отчёта'!B461,'Начисления и компенсации по тов'!C:C,"Вознаграждение Ozon"))</f>
        <v>0</v>
      </c>
      <c r="K461" s="63">
        <f t="shared" si="50"/>
        <v>0</v>
      </c>
      <c r="L461" s="63">
        <f>-(SUMIFS('Начисления и компенсации по тов'!N:N,'Начисления и компенсации по тов'!A:A,'Расшифровка отчёта'!B461,'Начисления и компенсации по тов'!C:C,"Продвижение и реклама"))</f>
        <v>0</v>
      </c>
      <c r="M461" s="91">
        <f>IFERROR(INDEX(Реклама!B:B,MATCH('Расшифровка отчёта'!B461,Реклама!A:A,0)),0)</f>
        <v>0</v>
      </c>
      <c r="N461" s="91">
        <f>-(SUMIFS('Начисления и компенсации по тов'!N:N,'Начисления и компенсации по тов'!A:A,'Расшифровка отчёта'!B461,'Начисления и компенсации по тов'!C:C,"Услуги агентов"))</f>
        <v>0</v>
      </c>
      <c r="O461" s="68">
        <f t="shared" si="51"/>
        <v>0</v>
      </c>
      <c r="P461" s="18">
        <f t="shared" si="52"/>
        <v>0</v>
      </c>
      <c r="Q461" s="99">
        <f>IFERROR(INDEX(Себестоимость!B:B,MATCH('Расшифровка отчёта'!B461,Себестоимость!A:A,0)),0)</f>
        <v>0</v>
      </c>
      <c r="R461" s="99">
        <f t="shared" si="53"/>
        <v>0</v>
      </c>
      <c r="S461" s="95">
        <f t="shared" si="54"/>
        <v>0</v>
      </c>
      <c r="T461" s="95">
        <f t="shared" si="55"/>
        <v>0</v>
      </c>
    </row>
    <row r="462" spans="2:20" ht="15.75" customHeight="1" x14ac:dyDescent="0.3">
      <c r="B462" s="30" t="s">
        <v>485</v>
      </c>
      <c r="C462" s="90"/>
      <c r="D462" s="10">
        <f>SUMIFS('Начисления и компенсации по тов'!H:H,'Начисления и компенсации по тов'!A:A,'Расшифровка отчёта'!B462,'Начисления и компенсации по тов'!D:D,"Выручка")</f>
        <v>0</v>
      </c>
      <c r="E462" s="63">
        <f>SUMIFS('Начисления и компенсации по тов'!N:N,'Начисления и компенсации по тов'!A:A,'Расшифровка отчёта'!B462,'Начисления и компенсации по тов'!C:C,"Продажи")</f>
        <v>0</v>
      </c>
      <c r="F462" s="63">
        <f>-(SUMIFS('Начисления и компенсации по тов'!N:N,'Начисления и компенсации по тов'!A:A,'Расшифровка отчёта'!B462,'Начисления и компенсации по тов'!C:C,"Возвраты"))</f>
        <v>0</v>
      </c>
      <c r="G462" s="10">
        <f>SUMIFS('Начисления и компенсации по тов'!H:H,'Начисления и компенсации по тов'!A:A,'Расшифровка отчёта'!B462,'Начисления и компенсации по тов'!D:D,"Возврат выручки")</f>
        <v>0</v>
      </c>
      <c r="H462" s="63">
        <f>-(SUMIFS('Начисления и компенсации по тов'!N:N,'Начисления и компенсации по тов'!A:A,'Расшифровка отчёта'!B462,'Начисления и компенсации по тов'!C:C,"Услуги доставки"))</f>
        <v>0</v>
      </c>
      <c r="I462" s="63">
        <f t="shared" si="49"/>
        <v>0</v>
      </c>
      <c r="J462" s="63">
        <f>-(SUMIFS('Начисления и компенсации по тов'!N:N,'Начисления и компенсации по тов'!A:A,'Расшифровка отчёта'!B462,'Начисления и компенсации по тов'!C:C,"Вознаграждение Ozon"))</f>
        <v>0</v>
      </c>
      <c r="K462" s="63">
        <f t="shared" si="50"/>
        <v>0</v>
      </c>
      <c r="L462" s="63">
        <f>-(SUMIFS('Начисления и компенсации по тов'!N:N,'Начисления и компенсации по тов'!A:A,'Расшифровка отчёта'!B462,'Начисления и компенсации по тов'!C:C,"Продвижение и реклама"))</f>
        <v>0</v>
      </c>
      <c r="M462" s="91">
        <f>IFERROR(INDEX(Реклама!B:B,MATCH('Расшифровка отчёта'!B462,Реклама!A:A,0)),0)</f>
        <v>0</v>
      </c>
      <c r="N462" s="91">
        <f>-(SUMIFS('Начисления и компенсации по тов'!N:N,'Начисления и компенсации по тов'!A:A,'Расшифровка отчёта'!B462,'Начисления и компенсации по тов'!C:C,"Услуги агентов"))</f>
        <v>0</v>
      </c>
      <c r="O462" s="68">
        <f t="shared" si="51"/>
        <v>0</v>
      </c>
      <c r="P462" s="18">
        <f t="shared" si="52"/>
        <v>0</v>
      </c>
      <c r="Q462" s="99">
        <f>IFERROR(INDEX(Себестоимость!B:B,MATCH('Расшифровка отчёта'!B462,Себестоимость!A:A,0)),0)</f>
        <v>0</v>
      </c>
      <c r="R462" s="99">
        <f t="shared" si="53"/>
        <v>0</v>
      </c>
      <c r="S462" s="95">
        <f t="shared" si="54"/>
        <v>0</v>
      </c>
      <c r="T462" s="95">
        <f t="shared" si="55"/>
        <v>0</v>
      </c>
    </row>
    <row r="463" spans="2:20" ht="15.75" customHeight="1" x14ac:dyDescent="0.3">
      <c r="B463" s="30" t="s">
        <v>486</v>
      </c>
      <c r="C463" s="90"/>
      <c r="D463" s="10">
        <f>SUMIFS('Начисления и компенсации по тов'!H:H,'Начисления и компенсации по тов'!A:A,'Расшифровка отчёта'!B463,'Начисления и компенсации по тов'!D:D,"Выручка")</f>
        <v>0</v>
      </c>
      <c r="E463" s="63">
        <f>SUMIFS('Начисления и компенсации по тов'!N:N,'Начисления и компенсации по тов'!A:A,'Расшифровка отчёта'!B463,'Начисления и компенсации по тов'!C:C,"Продажи")</f>
        <v>0</v>
      </c>
      <c r="F463" s="63">
        <f>-(SUMIFS('Начисления и компенсации по тов'!N:N,'Начисления и компенсации по тов'!A:A,'Расшифровка отчёта'!B463,'Начисления и компенсации по тов'!C:C,"Возвраты"))</f>
        <v>0</v>
      </c>
      <c r="G463" s="10">
        <f>SUMIFS('Начисления и компенсации по тов'!H:H,'Начисления и компенсации по тов'!A:A,'Расшифровка отчёта'!B463,'Начисления и компенсации по тов'!D:D,"Возврат выручки")</f>
        <v>0</v>
      </c>
      <c r="H463" s="63">
        <f>-(SUMIFS('Начисления и компенсации по тов'!N:N,'Начисления и компенсации по тов'!A:A,'Расшифровка отчёта'!B463,'Начисления и компенсации по тов'!C:C,"Услуги доставки"))</f>
        <v>0</v>
      </c>
      <c r="I463" s="63">
        <f t="shared" si="49"/>
        <v>0</v>
      </c>
      <c r="J463" s="63">
        <f>-(SUMIFS('Начисления и компенсации по тов'!N:N,'Начисления и компенсации по тов'!A:A,'Расшифровка отчёта'!B463,'Начисления и компенсации по тов'!C:C,"Вознаграждение Ozon"))</f>
        <v>0</v>
      </c>
      <c r="K463" s="63">
        <f t="shared" si="50"/>
        <v>0</v>
      </c>
      <c r="L463" s="63">
        <f>-(SUMIFS('Начисления и компенсации по тов'!N:N,'Начисления и компенсации по тов'!A:A,'Расшифровка отчёта'!B463,'Начисления и компенсации по тов'!C:C,"Продвижение и реклама"))</f>
        <v>0</v>
      </c>
      <c r="M463" s="91">
        <f>IFERROR(INDEX(Реклама!B:B,MATCH('Расшифровка отчёта'!B463,Реклама!A:A,0)),0)</f>
        <v>0</v>
      </c>
      <c r="N463" s="91">
        <f>-(SUMIFS('Начисления и компенсации по тов'!N:N,'Начисления и компенсации по тов'!A:A,'Расшифровка отчёта'!B463,'Начисления и компенсации по тов'!C:C,"Услуги агентов"))</f>
        <v>0</v>
      </c>
      <c r="O463" s="68">
        <f t="shared" si="51"/>
        <v>0</v>
      </c>
      <c r="P463" s="18">
        <f t="shared" si="52"/>
        <v>0</v>
      </c>
      <c r="Q463" s="99">
        <f>IFERROR(INDEX(Себестоимость!B:B,MATCH('Расшифровка отчёта'!B463,Себестоимость!A:A,0)),0)</f>
        <v>0</v>
      </c>
      <c r="R463" s="99">
        <f t="shared" si="53"/>
        <v>0</v>
      </c>
      <c r="S463" s="95">
        <f t="shared" si="54"/>
        <v>0</v>
      </c>
      <c r="T463" s="95">
        <f t="shared" si="55"/>
        <v>0</v>
      </c>
    </row>
    <row r="464" spans="2:20" ht="15.75" customHeight="1" x14ac:dyDescent="0.3">
      <c r="B464" s="30" t="s">
        <v>487</v>
      </c>
      <c r="C464" s="90"/>
      <c r="D464" s="10">
        <f>SUMIFS('Начисления и компенсации по тов'!H:H,'Начисления и компенсации по тов'!A:A,'Расшифровка отчёта'!B464,'Начисления и компенсации по тов'!D:D,"Выручка")</f>
        <v>0</v>
      </c>
      <c r="E464" s="63">
        <f>SUMIFS('Начисления и компенсации по тов'!N:N,'Начисления и компенсации по тов'!A:A,'Расшифровка отчёта'!B464,'Начисления и компенсации по тов'!C:C,"Продажи")</f>
        <v>0</v>
      </c>
      <c r="F464" s="63">
        <f>-(SUMIFS('Начисления и компенсации по тов'!N:N,'Начисления и компенсации по тов'!A:A,'Расшифровка отчёта'!B464,'Начисления и компенсации по тов'!C:C,"Возвраты"))</f>
        <v>0</v>
      </c>
      <c r="G464" s="10">
        <f>SUMIFS('Начисления и компенсации по тов'!H:H,'Начисления и компенсации по тов'!A:A,'Расшифровка отчёта'!B464,'Начисления и компенсации по тов'!D:D,"Возврат выручки")</f>
        <v>0</v>
      </c>
      <c r="H464" s="63">
        <f>-(SUMIFS('Начисления и компенсации по тов'!N:N,'Начисления и компенсации по тов'!A:A,'Расшифровка отчёта'!B464,'Начисления и компенсации по тов'!C:C,"Услуги доставки"))</f>
        <v>0</v>
      </c>
      <c r="I464" s="63">
        <f t="shared" si="49"/>
        <v>0</v>
      </c>
      <c r="J464" s="63">
        <f>-(SUMIFS('Начисления и компенсации по тов'!N:N,'Начисления и компенсации по тов'!A:A,'Расшифровка отчёта'!B464,'Начисления и компенсации по тов'!C:C,"Вознаграждение Ozon"))</f>
        <v>0</v>
      </c>
      <c r="K464" s="63">
        <f t="shared" si="50"/>
        <v>0</v>
      </c>
      <c r="L464" s="63">
        <f>-(SUMIFS('Начисления и компенсации по тов'!N:N,'Начисления и компенсации по тов'!A:A,'Расшифровка отчёта'!B464,'Начисления и компенсации по тов'!C:C,"Продвижение и реклама"))</f>
        <v>0</v>
      </c>
      <c r="M464" s="91">
        <f>IFERROR(INDEX(Реклама!B:B,MATCH('Расшифровка отчёта'!B464,Реклама!A:A,0)),0)</f>
        <v>0</v>
      </c>
      <c r="N464" s="91">
        <f>-(SUMIFS('Начисления и компенсации по тов'!N:N,'Начисления и компенсации по тов'!A:A,'Расшифровка отчёта'!B464,'Начисления и компенсации по тов'!C:C,"Услуги агентов"))</f>
        <v>0</v>
      </c>
      <c r="O464" s="68">
        <f t="shared" si="51"/>
        <v>0</v>
      </c>
      <c r="P464" s="18">
        <f t="shared" si="52"/>
        <v>0</v>
      </c>
      <c r="Q464" s="99">
        <f>IFERROR(INDEX(Себестоимость!B:B,MATCH('Расшифровка отчёта'!B464,Себестоимость!A:A,0)),0)</f>
        <v>0</v>
      </c>
      <c r="R464" s="99">
        <f t="shared" si="53"/>
        <v>0</v>
      </c>
      <c r="S464" s="95">
        <f t="shared" si="54"/>
        <v>0</v>
      </c>
      <c r="T464" s="95">
        <f t="shared" si="55"/>
        <v>0</v>
      </c>
    </row>
    <row r="465" spans="2:20" ht="15.75" customHeight="1" x14ac:dyDescent="0.3">
      <c r="B465" s="30" t="s">
        <v>488</v>
      </c>
      <c r="C465" s="90"/>
      <c r="D465" s="10">
        <f>SUMIFS('Начисления и компенсации по тов'!H:H,'Начисления и компенсации по тов'!A:A,'Расшифровка отчёта'!B465,'Начисления и компенсации по тов'!D:D,"Выручка")</f>
        <v>0</v>
      </c>
      <c r="E465" s="63">
        <f>SUMIFS('Начисления и компенсации по тов'!N:N,'Начисления и компенсации по тов'!A:A,'Расшифровка отчёта'!B465,'Начисления и компенсации по тов'!C:C,"Продажи")</f>
        <v>0</v>
      </c>
      <c r="F465" s="63">
        <f>-(SUMIFS('Начисления и компенсации по тов'!N:N,'Начисления и компенсации по тов'!A:A,'Расшифровка отчёта'!B465,'Начисления и компенсации по тов'!C:C,"Возвраты"))</f>
        <v>0</v>
      </c>
      <c r="G465" s="10">
        <f>SUMIFS('Начисления и компенсации по тов'!H:H,'Начисления и компенсации по тов'!A:A,'Расшифровка отчёта'!B465,'Начисления и компенсации по тов'!D:D,"Возврат выручки")</f>
        <v>0</v>
      </c>
      <c r="H465" s="63">
        <f>-(SUMIFS('Начисления и компенсации по тов'!N:N,'Начисления и компенсации по тов'!A:A,'Расшифровка отчёта'!B465,'Начисления и компенсации по тов'!C:C,"Услуги доставки"))</f>
        <v>0</v>
      </c>
      <c r="I465" s="63">
        <f t="shared" si="49"/>
        <v>0</v>
      </c>
      <c r="J465" s="63">
        <f>-(SUMIFS('Начисления и компенсации по тов'!N:N,'Начисления и компенсации по тов'!A:A,'Расшифровка отчёта'!B465,'Начисления и компенсации по тов'!C:C,"Вознаграждение Ozon"))</f>
        <v>0</v>
      </c>
      <c r="K465" s="63">
        <f t="shared" si="50"/>
        <v>0</v>
      </c>
      <c r="L465" s="63">
        <f>-(SUMIFS('Начисления и компенсации по тов'!N:N,'Начисления и компенсации по тов'!A:A,'Расшифровка отчёта'!B465,'Начисления и компенсации по тов'!C:C,"Продвижение и реклама"))</f>
        <v>0</v>
      </c>
      <c r="M465" s="91">
        <f>IFERROR(INDEX(Реклама!B:B,MATCH('Расшифровка отчёта'!B465,Реклама!A:A,0)),0)</f>
        <v>0</v>
      </c>
      <c r="N465" s="91">
        <f>-(SUMIFS('Начисления и компенсации по тов'!N:N,'Начисления и компенсации по тов'!A:A,'Расшифровка отчёта'!B465,'Начисления и компенсации по тов'!C:C,"Услуги агентов"))</f>
        <v>0</v>
      </c>
      <c r="O465" s="68">
        <f t="shared" si="51"/>
        <v>0</v>
      </c>
      <c r="P465" s="18">
        <f t="shared" si="52"/>
        <v>0</v>
      </c>
      <c r="Q465" s="99">
        <f>IFERROR(INDEX(Себестоимость!B:B,MATCH('Расшифровка отчёта'!B465,Себестоимость!A:A,0)),0)</f>
        <v>0</v>
      </c>
      <c r="R465" s="99">
        <f t="shared" si="53"/>
        <v>0</v>
      </c>
      <c r="S465" s="95">
        <f t="shared" si="54"/>
        <v>0</v>
      </c>
      <c r="T465" s="95">
        <f t="shared" si="55"/>
        <v>0</v>
      </c>
    </row>
    <row r="466" spans="2:20" ht="15.75" customHeight="1" x14ac:dyDescent="0.3">
      <c r="B466" s="30" t="s">
        <v>489</v>
      </c>
      <c r="C466" s="90"/>
      <c r="D466" s="10">
        <f>SUMIFS('Начисления и компенсации по тов'!H:H,'Начисления и компенсации по тов'!A:A,'Расшифровка отчёта'!B466,'Начисления и компенсации по тов'!D:D,"Выручка")</f>
        <v>0</v>
      </c>
      <c r="E466" s="63">
        <f>SUMIFS('Начисления и компенсации по тов'!N:N,'Начисления и компенсации по тов'!A:A,'Расшифровка отчёта'!B466,'Начисления и компенсации по тов'!C:C,"Продажи")</f>
        <v>0</v>
      </c>
      <c r="F466" s="63">
        <f>-(SUMIFS('Начисления и компенсации по тов'!N:N,'Начисления и компенсации по тов'!A:A,'Расшифровка отчёта'!B466,'Начисления и компенсации по тов'!C:C,"Возвраты"))</f>
        <v>0</v>
      </c>
      <c r="G466" s="10">
        <f>SUMIFS('Начисления и компенсации по тов'!H:H,'Начисления и компенсации по тов'!A:A,'Расшифровка отчёта'!B466,'Начисления и компенсации по тов'!D:D,"Возврат выручки")</f>
        <v>0</v>
      </c>
      <c r="H466" s="63">
        <f>-(SUMIFS('Начисления и компенсации по тов'!N:N,'Начисления и компенсации по тов'!A:A,'Расшифровка отчёта'!B466,'Начисления и компенсации по тов'!C:C,"Услуги доставки"))</f>
        <v>0</v>
      </c>
      <c r="I466" s="63">
        <f t="shared" si="49"/>
        <v>0</v>
      </c>
      <c r="J466" s="63">
        <f>-(SUMIFS('Начисления и компенсации по тов'!N:N,'Начисления и компенсации по тов'!A:A,'Расшифровка отчёта'!B466,'Начисления и компенсации по тов'!C:C,"Вознаграждение Ozon"))</f>
        <v>0</v>
      </c>
      <c r="K466" s="63">
        <f t="shared" si="50"/>
        <v>0</v>
      </c>
      <c r="L466" s="63">
        <f>-(SUMIFS('Начисления и компенсации по тов'!N:N,'Начисления и компенсации по тов'!A:A,'Расшифровка отчёта'!B466,'Начисления и компенсации по тов'!C:C,"Продвижение и реклама"))</f>
        <v>0</v>
      </c>
      <c r="M466" s="91">
        <f>IFERROR(INDEX(Реклама!B:B,MATCH('Расшифровка отчёта'!B466,Реклама!A:A,0)),0)</f>
        <v>0</v>
      </c>
      <c r="N466" s="91">
        <f>-(SUMIFS('Начисления и компенсации по тов'!N:N,'Начисления и компенсации по тов'!A:A,'Расшифровка отчёта'!B466,'Начисления и компенсации по тов'!C:C,"Услуги агентов"))</f>
        <v>0</v>
      </c>
      <c r="O466" s="68">
        <f t="shared" si="51"/>
        <v>0</v>
      </c>
      <c r="P466" s="18">
        <f t="shared" si="52"/>
        <v>0</v>
      </c>
      <c r="Q466" s="99">
        <f>IFERROR(INDEX(Себестоимость!B:B,MATCH('Расшифровка отчёта'!B466,Себестоимость!A:A,0)),0)</f>
        <v>0</v>
      </c>
      <c r="R466" s="99">
        <f t="shared" si="53"/>
        <v>0</v>
      </c>
      <c r="S466" s="95">
        <f t="shared" si="54"/>
        <v>0</v>
      </c>
      <c r="T466" s="95">
        <f t="shared" si="55"/>
        <v>0</v>
      </c>
    </row>
    <row r="467" spans="2:20" ht="15.75" customHeight="1" x14ac:dyDescent="0.3">
      <c r="B467" s="30" t="s">
        <v>490</v>
      </c>
      <c r="C467" s="90"/>
      <c r="D467" s="10">
        <f>SUMIFS('Начисления и компенсации по тов'!H:H,'Начисления и компенсации по тов'!A:A,'Расшифровка отчёта'!B467,'Начисления и компенсации по тов'!D:D,"Выручка")</f>
        <v>0</v>
      </c>
      <c r="E467" s="63">
        <f>SUMIFS('Начисления и компенсации по тов'!N:N,'Начисления и компенсации по тов'!A:A,'Расшифровка отчёта'!B467,'Начисления и компенсации по тов'!C:C,"Продажи")</f>
        <v>0</v>
      </c>
      <c r="F467" s="63">
        <f>-(SUMIFS('Начисления и компенсации по тов'!N:N,'Начисления и компенсации по тов'!A:A,'Расшифровка отчёта'!B467,'Начисления и компенсации по тов'!C:C,"Возвраты"))</f>
        <v>0</v>
      </c>
      <c r="G467" s="10">
        <f>SUMIFS('Начисления и компенсации по тов'!H:H,'Начисления и компенсации по тов'!A:A,'Расшифровка отчёта'!B467,'Начисления и компенсации по тов'!D:D,"Возврат выручки")</f>
        <v>0</v>
      </c>
      <c r="H467" s="63">
        <f>-(SUMIFS('Начисления и компенсации по тов'!N:N,'Начисления и компенсации по тов'!A:A,'Расшифровка отчёта'!B467,'Начисления и компенсации по тов'!C:C,"Услуги доставки"))</f>
        <v>0</v>
      </c>
      <c r="I467" s="63">
        <f t="shared" si="49"/>
        <v>0</v>
      </c>
      <c r="J467" s="63">
        <f>-(SUMIFS('Начисления и компенсации по тов'!N:N,'Начисления и компенсации по тов'!A:A,'Расшифровка отчёта'!B467,'Начисления и компенсации по тов'!C:C,"Вознаграждение Ozon"))</f>
        <v>0</v>
      </c>
      <c r="K467" s="63">
        <f t="shared" si="50"/>
        <v>0</v>
      </c>
      <c r="L467" s="63">
        <f>-(SUMIFS('Начисления и компенсации по тов'!N:N,'Начисления и компенсации по тов'!A:A,'Расшифровка отчёта'!B467,'Начисления и компенсации по тов'!C:C,"Продвижение и реклама"))</f>
        <v>0</v>
      </c>
      <c r="M467" s="91">
        <f>IFERROR(INDEX(Реклама!B:B,MATCH('Расшифровка отчёта'!B467,Реклама!A:A,0)),0)</f>
        <v>0</v>
      </c>
      <c r="N467" s="91">
        <f>-(SUMIFS('Начисления и компенсации по тов'!N:N,'Начисления и компенсации по тов'!A:A,'Расшифровка отчёта'!B467,'Начисления и компенсации по тов'!C:C,"Услуги агентов"))</f>
        <v>0</v>
      </c>
      <c r="O467" s="68">
        <f t="shared" si="51"/>
        <v>0</v>
      </c>
      <c r="P467" s="18">
        <f t="shared" si="52"/>
        <v>0</v>
      </c>
      <c r="Q467" s="99">
        <f>IFERROR(INDEX(Себестоимость!B:B,MATCH('Расшифровка отчёта'!B467,Себестоимость!A:A,0)),0)</f>
        <v>0</v>
      </c>
      <c r="R467" s="99">
        <f t="shared" si="53"/>
        <v>0</v>
      </c>
      <c r="S467" s="95">
        <f t="shared" si="54"/>
        <v>0</v>
      </c>
      <c r="T467" s="95">
        <f t="shared" si="55"/>
        <v>0</v>
      </c>
    </row>
    <row r="468" spans="2:20" ht="15.75" customHeight="1" x14ac:dyDescent="0.3">
      <c r="B468" s="30" t="s">
        <v>491</v>
      </c>
      <c r="C468" s="90"/>
      <c r="D468" s="10">
        <f>SUMIFS('Начисления и компенсации по тов'!H:H,'Начисления и компенсации по тов'!A:A,'Расшифровка отчёта'!B468,'Начисления и компенсации по тов'!D:D,"Выручка")</f>
        <v>0</v>
      </c>
      <c r="E468" s="63">
        <f>SUMIFS('Начисления и компенсации по тов'!N:N,'Начисления и компенсации по тов'!A:A,'Расшифровка отчёта'!B468,'Начисления и компенсации по тов'!C:C,"Продажи")</f>
        <v>0</v>
      </c>
      <c r="F468" s="63">
        <f>-(SUMIFS('Начисления и компенсации по тов'!N:N,'Начисления и компенсации по тов'!A:A,'Расшифровка отчёта'!B468,'Начисления и компенсации по тов'!C:C,"Возвраты"))</f>
        <v>0</v>
      </c>
      <c r="G468" s="10">
        <f>SUMIFS('Начисления и компенсации по тов'!H:H,'Начисления и компенсации по тов'!A:A,'Расшифровка отчёта'!B468,'Начисления и компенсации по тов'!D:D,"Возврат выручки")</f>
        <v>0</v>
      </c>
      <c r="H468" s="63">
        <f>-(SUMIFS('Начисления и компенсации по тов'!N:N,'Начисления и компенсации по тов'!A:A,'Расшифровка отчёта'!B468,'Начисления и компенсации по тов'!C:C,"Услуги доставки"))</f>
        <v>0</v>
      </c>
      <c r="I468" s="63">
        <f t="shared" si="49"/>
        <v>0</v>
      </c>
      <c r="J468" s="63">
        <f>-(SUMIFS('Начисления и компенсации по тов'!N:N,'Начисления и компенсации по тов'!A:A,'Расшифровка отчёта'!B468,'Начисления и компенсации по тов'!C:C,"Вознаграждение Ozon"))</f>
        <v>0</v>
      </c>
      <c r="K468" s="63">
        <f t="shared" si="50"/>
        <v>0</v>
      </c>
      <c r="L468" s="63">
        <f>-(SUMIFS('Начисления и компенсации по тов'!N:N,'Начисления и компенсации по тов'!A:A,'Расшифровка отчёта'!B468,'Начисления и компенсации по тов'!C:C,"Продвижение и реклама"))</f>
        <v>0</v>
      </c>
      <c r="M468" s="91">
        <f>IFERROR(INDEX(Реклама!B:B,MATCH('Расшифровка отчёта'!B468,Реклама!A:A,0)),0)</f>
        <v>0</v>
      </c>
      <c r="N468" s="91">
        <f>-(SUMIFS('Начисления и компенсации по тов'!N:N,'Начисления и компенсации по тов'!A:A,'Расшифровка отчёта'!B468,'Начисления и компенсации по тов'!C:C,"Услуги агентов"))</f>
        <v>0</v>
      </c>
      <c r="O468" s="68">
        <f t="shared" si="51"/>
        <v>0</v>
      </c>
      <c r="P468" s="18">
        <f t="shared" si="52"/>
        <v>0</v>
      </c>
      <c r="Q468" s="99">
        <f>IFERROR(INDEX(Себестоимость!B:B,MATCH('Расшифровка отчёта'!B468,Себестоимость!A:A,0)),0)</f>
        <v>0</v>
      </c>
      <c r="R468" s="99">
        <f t="shared" si="53"/>
        <v>0</v>
      </c>
      <c r="S468" s="95">
        <f t="shared" si="54"/>
        <v>0</v>
      </c>
      <c r="T468" s="95">
        <f t="shared" si="55"/>
        <v>0</v>
      </c>
    </row>
    <row r="469" spans="2:20" ht="15.75" customHeight="1" x14ac:dyDescent="0.3">
      <c r="B469" s="30" t="s">
        <v>492</v>
      </c>
      <c r="C469" s="90"/>
      <c r="D469" s="10">
        <f>SUMIFS('Начисления и компенсации по тов'!H:H,'Начисления и компенсации по тов'!A:A,'Расшифровка отчёта'!B469,'Начисления и компенсации по тов'!D:D,"Выручка")</f>
        <v>0</v>
      </c>
      <c r="E469" s="63">
        <f>SUMIFS('Начисления и компенсации по тов'!N:N,'Начисления и компенсации по тов'!A:A,'Расшифровка отчёта'!B469,'Начисления и компенсации по тов'!C:C,"Продажи")</f>
        <v>0</v>
      </c>
      <c r="F469" s="63">
        <f>-(SUMIFS('Начисления и компенсации по тов'!N:N,'Начисления и компенсации по тов'!A:A,'Расшифровка отчёта'!B469,'Начисления и компенсации по тов'!C:C,"Возвраты"))</f>
        <v>0</v>
      </c>
      <c r="G469" s="10">
        <f>SUMIFS('Начисления и компенсации по тов'!H:H,'Начисления и компенсации по тов'!A:A,'Расшифровка отчёта'!B469,'Начисления и компенсации по тов'!D:D,"Возврат выручки")</f>
        <v>0</v>
      </c>
      <c r="H469" s="63">
        <f>-(SUMIFS('Начисления и компенсации по тов'!N:N,'Начисления и компенсации по тов'!A:A,'Расшифровка отчёта'!B469,'Начисления и компенсации по тов'!C:C,"Услуги доставки"))</f>
        <v>0</v>
      </c>
      <c r="I469" s="63">
        <f t="shared" si="49"/>
        <v>0</v>
      </c>
      <c r="J469" s="63">
        <f>-(SUMIFS('Начисления и компенсации по тов'!N:N,'Начисления и компенсации по тов'!A:A,'Расшифровка отчёта'!B469,'Начисления и компенсации по тов'!C:C,"Вознаграждение Ozon"))</f>
        <v>0</v>
      </c>
      <c r="K469" s="63">
        <f t="shared" si="50"/>
        <v>0</v>
      </c>
      <c r="L469" s="63">
        <f>-(SUMIFS('Начисления и компенсации по тов'!N:N,'Начисления и компенсации по тов'!A:A,'Расшифровка отчёта'!B469,'Начисления и компенсации по тов'!C:C,"Продвижение и реклама"))</f>
        <v>0</v>
      </c>
      <c r="M469" s="91">
        <f>IFERROR(INDEX(Реклама!B:B,MATCH('Расшифровка отчёта'!B469,Реклама!A:A,0)),0)</f>
        <v>0</v>
      </c>
      <c r="N469" s="91">
        <f>-(SUMIFS('Начисления и компенсации по тов'!N:N,'Начисления и компенсации по тов'!A:A,'Расшифровка отчёта'!B469,'Начисления и компенсации по тов'!C:C,"Услуги агентов"))</f>
        <v>0</v>
      </c>
      <c r="O469" s="68">
        <f t="shared" si="51"/>
        <v>0</v>
      </c>
      <c r="P469" s="18">
        <f t="shared" si="52"/>
        <v>0</v>
      </c>
      <c r="Q469" s="99">
        <f>IFERROR(INDEX(Себестоимость!B:B,MATCH('Расшифровка отчёта'!B469,Себестоимость!A:A,0)),0)</f>
        <v>0</v>
      </c>
      <c r="R469" s="99">
        <f t="shared" si="53"/>
        <v>0</v>
      </c>
      <c r="S469" s="95">
        <f t="shared" si="54"/>
        <v>0</v>
      </c>
      <c r="T469" s="95">
        <f t="shared" si="55"/>
        <v>0</v>
      </c>
    </row>
    <row r="470" spans="2:20" ht="15.75" customHeight="1" x14ac:dyDescent="0.3">
      <c r="B470" s="30" t="s">
        <v>493</v>
      </c>
      <c r="C470" s="90"/>
      <c r="D470" s="10">
        <f>SUMIFS('Начисления и компенсации по тов'!H:H,'Начисления и компенсации по тов'!A:A,'Расшифровка отчёта'!B470,'Начисления и компенсации по тов'!D:D,"Выручка")</f>
        <v>0</v>
      </c>
      <c r="E470" s="63">
        <f>SUMIFS('Начисления и компенсации по тов'!N:N,'Начисления и компенсации по тов'!A:A,'Расшифровка отчёта'!B470,'Начисления и компенсации по тов'!C:C,"Продажи")</f>
        <v>0</v>
      </c>
      <c r="F470" s="63">
        <f>-(SUMIFS('Начисления и компенсации по тов'!N:N,'Начисления и компенсации по тов'!A:A,'Расшифровка отчёта'!B470,'Начисления и компенсации по тов'!C:C,"Возвраты"))</f>
        <v>0</v>
      </c>
      <c r="G470" s="10">
        <f>SUMIFS('Начисления и компенсации по тов'!H:H,'Начисления и компенсации по тов'!A:A,'Расшифровка отчёта'!B470,'Начисления и компенсации по тов'!D:D,"Возврат выручки")</f>
        <v>0</v>
      </c>
      <c r="H470" s="63">
        <f>-(SUMIFS('Начисления и компенсации по тов'!N:N,'Начисления и компенсации по тов'!A:A,'Расшифровка отчёта'!B470,'Начисления и компенсации по тов'!C:C,"Услуги доставки"))</f>
        <v>0</v>
      </c>
      <c r="I470" s="63">
        <f t="shared" si="49"/>
        <v>0</v>
      </c>
      <c r="J470" s="63">
        <f>-(SUMIFS('Начисления и компенсации по тов'!N:N,'Начисления и компенсации по тов'!A:A,'Расшифровка отчёта'!B470,'Начисления и компенсации по тов'!C:C,"Вознаграждение Ozon"))</f>
        <v>0</v>
      </c>
      <c r="K470" s="63">
        <f t="shared" si="50"/>
        <v>0</v>
      </c>
      <c r="L470" s="63">
        <f>-(SUMIFS('Начисления и компенсации по тов'!N:N,'Начисления и компенсации по тов'!A:A,'Расшифровка отчёта'!B470,'Начисления и компенсации по тов'!C:C,"Продвижение и реклама"))</f>
        <v>0</v>
      </c>
      <c r="M470" s="91">
        <f>IFERROR(INDEX(Реклама!B:B,MATCH('Расшифровка отчёта'!B470,Реклама!A:A,0)),0)</f>
        <v>0</v>
      </c>
      <c r="N470" s="91">
        <f>-(SUMIFS('Начисления и компенсации по тов'!N:N,'Начисления и компенсации по тов'!A:A,'Расшифровка отчёта'!B470,'Начисления и компенсации по тов'!C:C,"Услуги агентов"))</f>
        <v>0</v>
      </c>
      <c r="O470" s="68">
        <f t="shared" si="51"/>
        <v>0</v>
      </c>
      <c r="P470" s="18">
        <f t="shared" si="52"/>
        <v>0</v>
      </c>
      <c r="Q470" s="99">
        <f>IFERROR(INDEX(Себестоимость!B:B,MATCH('Расшифровка отчёта'!B470,Себестоимость!A:A,0)),0)</f>
        <v>0</v>
      </c>
      <c r="R470" s="99">
        <f t="shared" si="53"/>
        <v>0</v>
      </c>
      <c r="S470" s="95">
        <f t="shared" si="54"/>
        <v>0</v>
      </c>
      <c r="T470" s="95">
        <f t="shared" si="55"/>
        <v>0</v>
      </c>
    </row>
    <row r="471" spans="2:20" ht="15.75" customHeight="1" x14ac:dyDescent="0.3">
      <c r="B471" s="30" t="s">
        <v>494</v>
      </c>
      <c r="C471" s="90"/>
      <c r="D471" s="10">
        <f>SUMIFS('Начисления и компенсации по тов'!H:H,'Начисления и компенсации по тов'!A:A,'Расшифровка отчёта'!B471,'Начисления и компенсации по тов'!D:D,"Выручка")</f>
        <v>0</v>
      </c>
      <c r="E471" s="63">
        <f>SUMIFS('Начисления и компенсации по тов'!N:N,'Начисления и компенсации по тов'!A:A,'Расшифровка отчёта'!B471,'Начисления и компенсации по тов'!C:C,"Продажи")</f>
        <v>0</v>
      </c>
      <c r="F471" s="63">
        <f>-(SUMIFS('Начисления и компенсации по тов'!N:N,'Начисления и компенсации по тов'!A:A,'Расшифровка отчёта'!B471,'Начисления и компенсации по тов'!C:C,"Возвраты"))</f>
        <v>0</v>
      </c>
      <c r="G471" s="10">
        <f>SUMIFS('Начисления и компенсации по тов'!H:H,'Начисления и компенсации по тов'!A:A,'Расшифровка отчёта'!B471,'Начисления и компенсации по тов'!D:D,"Возврат выручки")</f>
        <v>0</v>
      </c>
      <c r="H471" s="63">
        <f>-(SUMIFS('Начисления и компенсации по тов'!N:N,'Начисления и компенсации по тов'!A:A,'Расшифровка отчёта'!B471,'Начисления и компенсации по тов'!C:C,"Услуги доставки"))</f>
        <v>0</v>
      </c>
      <c r="I471" s="63">
        <f t="shared" si="49"/>
        <v>0</v>
      </c>
      <c r="J471" s="63">
        <f>-(SUMIFS('Начисления и компенсации по тов'!N:N,'Начисления и компенсации по тов'!A:A,'Расшифровка отчёта'!B471,'Начисления и компенсации по тов'!C:C,"Вознаграждение Ozon"))</f>
        <v>0</v>
      </c>
      <c r="K471" s="63">
        <f t="shared" si="50"/>
        <v>0</v>
      </c>
      <c r="L471" s="63">
        <f>-(SUMIFS('Начисления и компенсации по тов'!N:N,'Начисления и компенсации по тов'!A:A,'Расшифровка отчёта'!B471,'Начисления и компенсации по тов'!C:C,"Продвижение и реклама"))</f>
        <v>0</v>
      </c>
      <c r="M471" s="91">
        <f>IFERROR(INDEX(Реклама!B:B,MATCH('Расшифровка отчёта'!B471,Реклама!A:A,0)),0)</f>
        <v>0</v>
      </c>
      <c r="N471" s="91">
        <f>-(SUMIFS('Начисления и компенсации по тов'!N:N,'Начисления и компенсации по тов'!A:A,'Расшифровка отчёта'!B471,'Начисления и компенсации по тов'!C:C,"Услуги агентов"))</f>
        <v>0</v>
      </c>
      <c r="O471" s="68">
        <f t="shared" si="51"/>
        <v>0</v>
      </c>
      <c r="P471" s="18">
        <f t="shared" si="52"/>
        <v>0</v>
      </c>
      <c r="Q471" s="99">
        <f>IFERROR(INDEX(Себестоимость!B:B,MATCH('Расшифровка отчёта'!B471,Себестоимость!A:A,0)),0)</f>
        <v>0</v>
      </c>
      <c r="R471" s="99">
        <f t="shared" si="53"/>
        <v>0</v>
      </c>
      <c r="S471" s="95">
        <f t="shared" si="54"/>
        <v>0</v>
      </c>
      <c r="T471" s="95">
        <f t="shared" si="55"/>
        <v>0</v>
      </c>
    </row>
    <row r="472" spans="2:20" ht="15.75" customHeight="1" x14ac:dyDescent="0.3">
      <c r="B472" s="30" t="s">
        <v>495</v>
      </c>
      <c r="C472" s="90"/>
      <c r="D472" s="10">
        <f>SUMIFS('Начисления и компенсации по тов'!H:H,'Начисления и компенсации по тов'!A:A,'Расшифровка отчёта'!B472,'Начисления и компенсации по тов'!D:D,"Выручка")</f>
        <v>0</v>
      </c>
      <c r="E472" s="63">
        <f>SUMIFS('Начисления и компенсации по тов'!N:N,'Начисления и компенсации по тов'!A:A,'Расшифровка отчёта'!B472,'Начисления и компенсации по тов'!C:C,"Продажи")</f>
        <v>0</v>
      </c>
      <c r="F472" s="63">
        <f>-(SUMIFS('Начисления и компенсации по тов'!N:N,'Начисления и компенсации по тов'!A:A,'Расшифровка отчёта'!B472,'Начисления и компенсации по тов'!C:C,"Возвраты"))</f>
        <v>0</v>
      </c>
      <c r="G472" s="10">
        <f>SUMIFS('Начисления и компенсации по тов'!H:H,'Начисления и компенсации по тов'!A:A,'Расшифровка отчёта'!B472,'Начисления и компенсации по тов'!D:D,"Возврат выручки")</f>
        <v>0</v>
      </c>
      <c r="H472" s="63">
        <f>-(SUMIFS('Начисления и компенсации по тов'!N:N,'Начисления и компенсации по тов'!A:A,'Расшифровка отчёта'!B472,'Начисления и компенсации по тов'!C:C,"Услуги доставки"))</f>
        <v>0</v>
      </c>
      <c r="I472" s="63">
        <f t="shared" si="49"/>
        <v>0</v>
      </c>
      <c r="J472" s="63">
        <f>-(SUMIFS('Начисления и компенсации по тов'!N:N,'Начисления и компенсации по тов'!A:A,'Расшифровка отчёта'!B472,'Начисления и компенсации по тов'!C:C,"Вознаграждение Ozon"))</f>
        <v>0</v>
      </c>
      <c r="K472" s="63">
        <f t="shared" si="50"/>
        <v>0</v>
      </c>
      <c r="L472" s="63">
        <f>-(SUMIFS('Начисления и компенсации по тов'!N:N,'Начисления и компенсации по тов'!A:A,'Расшифровка отчёта'!B472,'Начисления и компенсации по тов'!C:C,"Продвижение и реклама"))</f>
        <v>0</v>
      </c>
      <c r="M472" s="91">
        <f>IFERROR(INDEX(Реклама!B:B,MATCH('Расшифровка отчёта'!B472,Реклама!A:A,0)),0)</f>
        <v>0</v>
      </c>
      <c r="N472" s="91">
        <f>-(SUMIFS('Начисления и компенсации по тов'!N:N,'Начисления и компенсации по тов'!A:A,'Расшифровка отчёта'!B472,'Начисления и компенсации по тов'!C:C,"Услуги агентов"))</f>
        <v>0</v>
      </c>
      <c r="O472" s="68">
        <f t="shared" si="51"/>
        <v>0</v>
      </c>
      <c r="P472" s="18">
        <f t="shared" si="52"/>
        <v>0</v>
      </c>
      <c r="Q472" s="99">
        <f>IFERROR(INDEX(Себестоимость!B:B,MATCH('Расшифровка отчёта'!B472,Себестоимость!A:A,0)),0)</f>
        <v>0</v>
      </c>
      <c r="R472" s="99">
        <f t="shared" si="53"/>
        <v>0</v>
      </c>
      <c r="S472" s="95">
        <f t="shared" si="54"/>
        <v>0</v>
      </c>
      <c r="T472" s="95">
        <f t="shared" si="55"/>
        <v>0</v>
      </c>
    </row>
    <row r="473" spans="2:20" ht="15.75" customHeight="1" x14ac:dyDescent="0.3">
      <c r="B473" s="30" t="s">
        <v>496</v>
      </c>
      <c r="C473" s="90"/>
      <c r="D473" s="10">
        <f>SUMIFS('Начисления и компенсации по тов'!H:H,'Начисления и компенсации по тов'!A:A,'Расшифровка отчёта'!B473,'Начисления и компенсации по тов'!D:D,"Выручка")</f>
        <v>0</v>
      </c>
      <c r="E473" s="63">
        <f>SUMIFS('Начисления и компенсации по тов'!N:N,'Начисления и компенсации по тов'!A:A,'Расшифровка отчёта'!B473,'Начисления и компенсации по тов'!C:C,"Продажи")</f>
        <v>0</v>
      </c>
      <c r="F473" s="63">
        <f>-(SUMIFS('Начисления и компенсации по тов'!N:N,'Начисления и компенсации по тов'!A:A,'Расшифровка отчёта'!B473,'Начисления и компенсации по тов'!C:C,"Возвраты"))</f>
        <v>0</v>
      </c>
      <c r="G473" s="10">
        <f>SUMIFS('Начисления и компенсации по тов'!H:H,'Начисления и компенсации по тов'!A:A,'Расшифровка отчёта'!B473,'Начисления и компенсации по тов'!D:D,"Возврат выручки")</f>
        <v>0</v>
      </c>
      <c r="H473" s="63">
        <f>-(SUMIFS('Начисления и компенсации по тов'!N:N,'Начисления и компенсации по тов'!A:A,'Расшифровка отчёта'!B473,'Начисления и компенсации по тов'!C:C,"Услуги доставки"))</f>
        <v>0</v>
      </c>
      <c r="I473" s="63">
        <f t="shared" si="49"/>
        <v>0</v>
      </c>
      <c r="J473" s="63">
        <f>-(SUMIFS('Начисления и компенсации по тов'!N:N,'Начисления и компенсации по тов'!A:A,'Расшифровка отчёта'!B473,'Начисления и компенсации по тов'!C:C,"Вознаграждение Ozon"))</f>
        <v>0</v>
      </c>
      <c r="K473" s="63">
        <f t="shared" si="50"/>
        <v>0</v>
      </c>
      <c r="L473" s="63">
        <f>-(SUMIFS('Начисления и компенсации по тов'!N:N,'Начисления и компенсации по тов'!A:A,'Расшифровка отчёта'!B473,'Начисления и компенсации по тов'!C:C,"Продвижение и реклама"))</f>
        <v>0</v>
      </c>
      <c r="M473" s="91">
        <f>IFERROR(INDEX(Реклама!B:B,MATCH('Расшифровка отчёта'!B473,Реклама!A:A,0)),0)</f>
        <v>0</v>
      </c>
      <c r="N473" s="91">
        <f>-(SUMIFS('Начисления и компенсации по тов'!N:N,'Начисления и компенсации по тов'!A:A,'Расшифровка отчёта'!B473,'Начисления и компенсации по тов'!C:C,"Услуги агентов"))</f>
        <v>0</v>
      </c>
      <c r="O473" s="68">
        <f t="shared" si="51"/>
        <v>0</v>
      </c>
      <c r="P473" s="18">
        <f t="shared" si="52"/>
        <v>0</v>
      </c>
      <c r="Q473" s="99">
        <f>IFERROR(INDEX(Себестоимость!B:B,MATCH('Расшифровка отчёта'!B473,Себестоимость!A:A,0)),0)</f>
        <v>0</v>
      </c>
      <c r="R473" s="99">
        <f t="shared" si="53"/>
        <v>0</v>
      </c>
      <c r="S473" s="95">
        <f t="shared" si="54"/>
        <v>0</v>
      </c>
      <c r="T473" s="95">
        <f t="shared" si="55"/>
        <v>0</v>
      </c>
    </row>
    <row r="474" spans="2:20" ht="15.75" customHeight="1" x14ac:dyDescent="0.3">
      <c r="B474" s="30" t="s">
        <v>497</v>
      </c>
      <c r="C474" s="90"/>
      <c r="D474" s="10">
        <f>SUMIFS('Начисления и компенсации по тов'!H:H,'Начисления и компенсации по тов'!A:A,'Расшифровка отчёта'!B474,'Начисления и компенсации по тов'!D:D,"Выручка")</f>
        <v>0</v>
      </c>
      <c r="E474" s="63">
        <f>SUMIFS('Начисления и компенсации по тов'!N:N,'Начисления и компенсации по тов'!A:A,'Расшифровка отчёта'!B474,'Начисления и компенсации по тов'!C:C,"Продажи")</f>
        <v>0</v>
      </c>
      <c r="F474" s="63">
        <f>-(SUMIFS('Начисления и компенсации по тов'!N:N,'Начисления и компенсации по тов'!A:A,'Расшифровка отчёта'!B474,'Начисления и компенсации по тов'!C:C,"Возвраты"))</f>
        <v>0</v>
      </c>
      <c r="G474" s="10">
        <f>SUMIFS('Начисления и компенсации по тов'!H:H,'Начисления и компенсации по тов'!A:A,'Расшифровка отчёта'!B474,'Начисления и компенсации по тов'!D:D,"Возврат выручки")</f>
        <v>0</v>
      </c>
      <c r="H474" s="63">
        <f>-(SUMIFS('Начисления и компенсации по тов'!N:N,'Начисления и компенсации по тов'!A:A,'Расшифровка отчёта'!B474,'Начисления и компенсации по тов'!C:C,"Услуги доставки"))</f>
        <v>0</v>
      </c>
      <c r="I474" s="63">
        <f t="shared" si="49"/>
        <v>0</v>
      </c>
      <c r="J474" s="63">
        <f>-(SUMIFS('Начисления и компенсации по тов'!N:N,'Начисления и компенсации по тов'!A:A,'Расшифровка отчёта'!B474,'Начисления и компенсации по тов'!C:C,"Вознаграждение Ozon"))</f>
        <v>0</v>
      </c>
      <c r="K474" s="63">
        <f t="shared" si="50"/>
        <v>0</v>
      </c>
      <c r="L474" s="63">
        <f>-(SUMIFS('Начисления и компенсации по тов'!N:N,'Начисления и компенсации по тов'!A:A,'Расшифровка отчёта'!B474,'Начисления и компенсации по тов'!C:C,"Продвижение и реклама"))</f>
        <v>0</v>
      </c>
      <c r="M474" s="91">
        <f>IFERROR(INDEX(Реклама!B:B,MATCH('Расшифровка отчёта'!B474,Реклама!A:A,0)),0)</f>
        <v>0</v>
      </c>
      <c r="N474" s="91">
        <f>-(SUMIFS('Начисления и компенсации по тов'!N:N,'Начисления и компенсации по тов'!A:A,'Расшифровка отчёта'!B474,'Начисления и компенсации по тов'!C:C,"Услуги агентов"))</f>
        <v>0</v>
      </c>
      <c r="O474" s="68">
        <f t="shared" si="51"/>
        <v>0</v>
      </c>
      <c r="P474" s="18">
        <f t="shared" si="52"/>
        <v>0</v>
      </c>
      <c r="Q474" s="99">
        <f>IFERROR(INDEX(Себестоимость!B:B,MATCH('Расшифровка отчёта'!B474,Себестоимость!A:A,0)),0)</f>
        <v>0</v>
      </c>
      <c r="R474" s="99">
        <f t="shared" si="53"/>
        <v>0</v>
      </c>
      <c r="S474" s="95">
        <f t="shared" si="54"/>
        <v>0</v>
      </c>
      <c r="T474" s="95">
        <f t="shared" si="55"/>
        <v>0</v>
      </c>
    </row>
    <row r="475" spans="2:20" ht="15.75" customHeight="1" x14ac:dyDescent="0.3">
      <c r="B475" s="30" t="s">
        <v>498</v>
      </c>
      <c r="C475" s="90"/>
      <c r="D475" s="10">
        <f>SUMIFS('Начисления и компенсации по тов'!H:H,'Начисления и компенсации по тов'!A:A,'Расшифровка отчёта'!B475,'Начисления и компенсации по тов'!D:D,"Выручка")</f>
        <v>0</v>
      </c>
      <c r="E475" s="63">
        <f>SUMIFS('Начисления и компенсации по тов'!N:N,'Начисления и компенсации по тов'!A:A,'Расшифровка отчёта'!B475,'Начисления и компенсации по тов'!C:C,"Продажи")</f>
        <v>0</v>
      </c>
      <c r="F475" s="63">
        <f>-(SUMIFS('Начисления и компенсации по тов'!N:N,'Начисления и компенсации по тов'!A:A,'Расшифровка отчёта'!B475,'Начисления и компенсации по тов'!C:C,"Возвраты"))</f>
        <v>0</v>
      </c>
      <c r="G475" s="10">
        <f>SUMIFS('Начисления и компенсации по тов'!H:H,'Начисления и компенсации по тов'!A:A,'Расшифровка отчёта'!B475,'Начисления и компенсации по тов'!D:D,"Возврат выручки")</f>
        <v>0</v>
      </c>
      <c r="H475" s="63">
        <f>-(SUMIFS('Начисления и компенсации по тов'!N:N,'Начисления и компенсации по тов'!A:A,'Расшифровка отчёта'!B475,'Начисления и компенсации по тов'!C:C,"Услуги доставки"))</f>
        <v>0</v>
      </c>
      <c r="I475" s="63">
        <f t="shared" si="49"/>
        <v>0</v>
      </c>
      <c r="J475" s="63">
        <f>-(SUMIFS('Начисления и компенсации по тов'!N:N,'Начисления и компенсации по тов'!A:A,'Расшифровка отчёта'!B475,'Начисления и компенсации по тов'!C:C,"Вознаграждение Ozon"))</f>
        <v>0</v>
      </c>
      <c r="K475" s="63">
        <f t="shared" si="50"/>
        <v>0</v>
      </c>
      <c r="L475" s="63">
        <f>-(SUMIFS('Начисления и компенсации по тов'!N:N,'Начисления и компенсации по тов'!A:A,'Расшифровка отчёта'!B475,'Начисления и компенсации по тов'!C:C,"Продвижение и реклама"))</f>
        <v>0</v>
      </c>
      <c r="M475" s="91">
        <f>IFERROR(INDEX(Реклама!B:B,MATCH('Расшифровка отчёта'!B475,Реклама!A:A,0)),0)</f>
        <v>0</v>
      </c>
      <c r="N475" s="91">
        <f>-(SUMIFS('Начисления и компенсации по тов'!N:N,'Начисления и компенсации по тов'!A:A,'Расшифровка отчёта'!B475,'Начисления и компенсации по тов'!C:C,"Услуги агентов"))</f>
        <v>0</v>
      </c>
      <c r="O475" s="68">
        <f t="shared" si="51"/>
        <v>0</v>
      </c>
      <c r="P475" s="18">
        <f t="shared" si="52"/>
        <v>0</v>
      </c>
      <c r="Q475" s="99">
        <f>IFERROR(INDEX(Себестоимость!B:B,MATCH('Расшифровка отчёта'!B475,Себестоимость!A:A,0)),0)</f>
        <v>0</v>
      </c>
      <c r="R475" s="99">
        <f t="shared" si="53"/>
        <v>0</v>
      </c>
      <c r="S475" s="95">
        <f t="shared" si="54"/>
        <v>0</v>
      </c>
      <c r="T475" s="95">
        <f t="shared" si="55"/>
        <v>0</v>
      </c>
    </row>
    <row r="476" spans="2:20" ht="15.75" customHeight="1" x14ac:dyDescent="0.3">
      <c r="B476" s="30" t="s">
        <v>499</v>
      </c>
      <c r="C476" s="90"/>
      <c r="D476" s="10">
        <f>SUMIFS('Начисления и компенсации по тов'!H:H,'Начисления и компенсации по тов'!A:A,'Расшифровка отчёта'!B476,'Начисления и компенсации по тов'!D:D,"Выручка")</f>
        <v>0</v>
      </c>
      <c r="E476" s="63">
        <f>SUMIFS('Начисления и компенсации по тов'!N:N,'Начисления и компенсации по тов'!A:A,'Расшифровка отчёта'!B476,'Начисления и компенсации по тов'!C:C,"Продажи")</f>
        <v>0</v>
      </c>
      <c r="F476" s="63">
        <f>-(SUMIFS('Начисления и компенсации по тов'!N:N,'Начисления и компенсации по тов'!A:A,'Расшифровка отчёта'!B476,'Начисления и компенсации по тов'!C:C,"Возвраты"))</f>
        <v>0</v>
      </c>
      <c r="G476" s="10">
        <f>SUMIFS('Начисления и компенсации по тов'!H:H,'Начисления и компенсации по тов'!A:A,'Расшифровка отчёта'!B476,'Начисления и компенсации по тов'!D:D,"Возврат выручки")</f>
        <v>0</v>
      </c>
      <c r="H476" s="63">
        <f>-(SUMIFS('Начисления и компенсации по тов'!N:N,'Начисления и компенсации по тов'!A:A,'Расшифровка отчёта'!B476,'Начисления и компенсации по тов'!C:C,"Услуги доставки"))</f>
        <v>0</v>
      </c>
      <c r="I476" s="63">
        <f t="shared" si="49"/>
        <v>0</v>
      </c>
      <c r="J476" s="63">
        <f>-(SUMIFS('Начисления и компенсации по тов'!N:N,'Начисления и компенсации по тов'!A:A,'Расшифровка отчёта'!B476,'Начисления и компенсации по тов'!C:C,"Вознаграждение Ozon"))</f>
        <v>0</v>
      </c>
      <c r="K476" s="63">
        <f t="shared" si="50"/>
        <v>0</v>
      </c>
      <c r="L476" s="63">
        <f>-(SUMIFS('Начисления и компенсации по тов'!N:N,'Начисления и компенсации по тов'!A:A,'Расшифровка отчёта'!B476,'Начисления и компенсации по тов'!C:C,"Продвижение и реклама"))</f>
        <v>0</v>
      </c>
      <c r="M476" s="91">
        <f>IFERROR(INDEX(Реклама!B:B,MATCH('Расшифровка отчёта'!B476,Реклама!A:A,0)),0)</f>
        <v>0</v>
      </c>
      <c r="N476" s="91">
        <f>-(SUMIFS('Начисления и компенсации по тов'!N:N,'Начисления и компенсации по тов'!A:A,'Расшифровка отчёта'!B476,'Начисления и компенсации по тов'!C:C,"Услуги агентов"))</f>
        <v>0</v>
      </c>
      <c r="O476" s="68">
        <f t="shared" si="51"/>
        <v>0</v>
      </c>
      <c r="P476" s="18">
        <f t="shared" si="52"/>
        <v>0</v>
      </c>
      <c r="Q476" s="99">
        <f>IFERROR(INDEX(Себестоимость!B:B,MATCH('Расшифровка отчёта'!B476,Себестоимость!A:A,0)),0)</f>
        <v>0</v>
      </c>
      <c r="R476" s="99">
        <f t="shared" si="53"/>
        <v>0</v>
      </c>
      <c r="S476" s="95">
        <f t="shared" si="54"/>
        <v>0</v>
      </c>
      <c r="T476" s="95">
        <f t="shared" si="55"/>
        <v>0</v>
      </c>
    </row>
    <row r="477" spans="2:20" ht="15.75" customHeight="1" x14ac:dyDescent="0.3">
      <c r="B477" s="30" t="s">
        <v>500</v>
      </c>
      <c r="C477" s="90"/>
      <c r="D477" s="10">
        <f>SUMIFS('Начисления и компенсации по тов'!H:H,'Начисления и компенсации по тов'!A:A,'Расшифровка отчёта'!B477,'Начисления и компенсации по тов'!D:D,"Выручка")</f>
        <v>0</v>
      </c>
      <c r="E477" s="63">
        <f>SUMIFS('Начисления и компенсации по тов'!N:N,'Начисления и компенсации по тов'!A:A,'Расшифровка отчёта'!B477,'Начисления и компенсации по тов'!C:C,"Продажи")</f>
        <v>0</v>
      </c>
      <c r="F477" s="63">
        <f>-(SUMIFS('Начисления и компенсации по тов'!N:N,'Начисления и компенсации по тов'!A:A,'Расшифровка отчёта'!B477,'Начисления и компенсации по тов'!C:C,"Возвраты"))</f>
        <v>0</v>
      </c>
      <c r="G477" s="10">
        <f>SUMIFS('Начисления и компенсации по тов'!H:H,'Начисления и компенсации по тов'!A:A,'Расшифровка отчёта'!B477,'Начисления и компенсации по тов'!D:D,"Возврат выручки")</f>
        <v>0</v>
      </c>
      <c r="H477" s="63">
        <f>-(SUMIFS('Начисления и компенсации по тов'!N:N,'Начисления и компенсации по тов'!A:A,'Расшифровка отчёта'!B477,'Начисления и компенсации по тов'!C:C,"Услуги доставки"))</f>
        <v>0</v>
      </c>
      <c r="I477" s="63">
        <f t="shared" si="49"/>
        <v>0</v>
      </c>
      <c r="J477" s="63">
        <f>-(SUMIFS('Начисления и компенсации по тов'!N:N,'Начисления и компенсации по тов'!A:A,'Расшифровка отчёта'!B477,'Начисления и компенсации по тов'!C:C,"Вознаграждение Ozon"))</f>
        <v>0</v>
      </c>
      <c r="K477" s="63">
        <f t="shared" si="50"/>
        <v>0</v>
      </c>
      <c r="L477" s="63">
        <f>-(SUMIFS('Начисления и компенсации по тов'!N:N,'Начисления и компенсации по тов'!A:A,'Расшифровка отчёта'!B477,'Начисления и компенсации по тов'!C:C,"Продвижение и реклама"))</f>
        <v>0</v>
      </c>
      <c r="M477" s="91">
        <f>IFERROR(INDEX(Реклама!B:B,MATCH('Расшифровка отчёта'!B477,Реклама!A:A,0)),0)</f>
        <v>0</v>
      </c>
      <c r="N477" s="91">
        <f>-(SUMIFS('Начисления и компенсации по тов'!N:N,'Начисления и компенсации по тов'!A:A,'Расшифровка отчёта'!B477,'Начисления и компенсации по тов'!C:C,"Услуги агентов"))</f>
        <v>0</v>
      </c>
      <c r="O477" s="68">
        <f t="shared" si="51"/>
        <v>0</v>
      </c>
      <c r="P477" s="18">
        <f t="shared" si="52"/>
        <v>0</v>
      </c>
      <c r="Q477" s="99">
        <f>IFERROR(INDEX(Себестоимость!B:B,MATCH('Расшифровка отчёта'!B477,Себестоимость!A:A,0)),0)</f>
        <v>0</v>
      </c>
      <c r="R477" s="99">
        <f t="shared" si="53"/>
        <v>0</v>
      </c>
      <c r="S477" s="95">
        <f t="shared" si="54"/>
        <v>0</v>
      </c>
      <c r="T477" s="95">
        <f t="shared" si="55"/>
        <v>0</v>
      </c>
    </row>
    <row r="478" spans="2:20" ht="15.75" customHeight="1" x14ac:dyDescent="0.3">
      <c r="B478" s="30" t="s">
        <v>501</v>
      </c>
      <c r="C478" s="90"/>
      <c r="D478" s="10">
        <f>SUMIFS('Начисления и компенсации по тов'!H:H,'Начисления и компенсации по тов'!A:A,'Расшифровка отчёта'!B478,'Начисления и компенсации по тов'!D:D,"Выручка")</f>
        <v>0</v>
      </c>
      <c r="E478" s="63">
        <f>SUMIFS('Начисления и компенсации по тов'!N:N,'Начисления и компенсации по тов'!A:A,'Расшифровка отчёта'!B478,'Начисления и компенсации по тов'!C:C,"Продажи")</f>
        <v>0</v>
      </c>
      <c r="F478" s="63">
        <f>-(SUMIFS('Начисления и компенсации по тов'!N:N,'Начисления и компенсации по тов'!A:A,'Расшифровка отчёта'!B478,'Начисления и компенсации по тов'!C:C,"Возвраты"))</f>
        <v>0</v>
      </c>
      <c r="G478" s="10">
        <f>SUMIFS('Начисления и компенсации по тов'!H:H,'Начисления и компенсации по тов'!A:A,'Расшифровка отчёта'!B478,'Начисления и компенсации по тов'!D:D,"Возврат выручки")</f>
        <v>0</v>
      </c>
      <c r="H478" s="63">
        <f>-(SUMIFS('Начисления и компенсации по тов'!N:N,'Начисления и компенсации по тов'!A:A,'Расшифровка отчёта'!B478,'Начисления и компенсации по тов'!C:C,"Услуги доставки"))</f>
        <v>0</v>
      </c>
      <c r="I478" s="63">
        <f t="shared" si="49"/>
        <v>0</v>
      </c>
      <c r="J478" s="63">
        <f>-(SUMIFS('Начисления и компенсации по тов'!N:N,'Начисления и компенсации по тов'!A:A,'Расшифровка отчёта'!B478,'Начисления и компенсации по тов'!C:C,"Вознаграждение Ozon"))</f>
        <v>0</v>
      </c>
      <c r="K478" s="63">
        <f t="shared" si="50"/>
        <v>0</v>
      </c>
      <c r="L478" s="63">
        <f>-(SUMIFS('Начисления и компенсации по тов'!N:N,'Начисления и компенсации по тов'!A:A,'Расшифровка отчёта'!B478,'Начисления и компенсации по тов'!C:C,"Продвижение и реклама"))</f>
        <v>0</v>
      </c>
      <c r="M478" s="91">
        <f>IFERROR(INDEX(Реклама!B:B,MATCH('Расшифровка отчёта'!B478,Реклама!A:A,0)),0)</f>
        <v>0</v>
      </c>
      <c r="N478" s="91">
        <f>-(SUMIFS('Начисления и компенсации по тов'!N:N,'Начисления и компенсации по тов'!A:A,'Расшифровка отчёта'!B478,'Начисления и компенсации по тов'!C:C,"Услуги агентов"))</f>
        <v>0</v>
      </c>
      <c r="O478" s="68">
        <f t="shared" si="51"/>
        <v>0</v>
      </c>
      <c r="P478" s="18">
        <f t="shared" si="52"/>
        <v>0</v>
      </c>
      <c r="Q478" s="99">
        <f>IFERROR(INDEX(Себестоимость!B:B,MATCH('Расшифровка отчёта'!B478,Себестоимость!A:A,0)),0)</f>
        <v>0</v>
      </c>
      <c r="R478" s="99">
        <f t="shared" si="53"/>
        <v>0</v>
      </c>
      <c r="S478" s="95">
        <f t="shared" si="54"/>
        <v>0</v>
      </c>
      <c r="T478" s="95">
        <f t="shared" si="55"/>
        <v>0</v>
      </c>
    </row>
    <row r="479" spans="2:20" ht="15.75" customHeight="1" x14ac:dyDescent="0.3">
      <c r="B479" s="30" t="s">
        <v>502</v>
      </c>
      <c r="C479" s="90"/>
      <c r="D479" s="10">
        <f>SUMIFS('Начисления и компенсации по тов'!H:H,'Начисления и компенсации по тов'!A:A,'Расшифровка отчёта'!B479,'Начисления и компенсации по тов'!D:D,"Выручка")</f>
        <v>0</v>
      </c>
      <c r="E479" s="63">
        <f>SUMIFS('Начисления и компенсации по тов'!N:N,'Начисления и компенсации по тов'!A:A,'Расшифровка отчёта'!B479,'Начисления и компенсации по тов'!C:C,"Продажи")</f>
        <v>0</v>
      </c>
      <c r="F479" s="63">
        <f>-(SUMIFS('Начисления и компенсации по тов'!N:N,'Начисления и компенсации по тов'!A:A,'Расшифровка отчёта'!B479,'Начисления и компенсации по тов'!C:C,"Возвраты"))</f>
        <v>0</v>
      </c>
      <c r="G479" s="10">
        <f>SUMIFS('Начисления и компенсации по тов'!H:H,'Начисления и компенсации по тов'!A:A,'Расшифровка отчёта'!B479,'Начисления и компенсации по тов'!D:D,"Возврат выручки")</f>
        <v>0</v>
      </c>
      <c r="H479" s="63">
        <f>-(SUMIFS('Начисления и компенсации по тов'!N:N,'Начисления и компенсации по тов'!A:A,'Расшифровка отчёта'!B479,'Начисления и компенсации по тов'!C:C,"Услуги доставки"))</f>
        <v>0</v>
      </c>
      <c r="I479" s="63">
        <f t="shared" si="49"/>
        <v>0</v>
      </c>
      <c r="J479" s="63">
        <f>-(SUMIFS('Начисления и компенсации по тов'!N:N,'Начисления и компенсации по тов'!A:A,'Расшифровка отчёта'!B479,'Начисления и компенсации по тов'!C:C,"Вознаграждение Ozon"))</f>
        <v>0</v>
      </c>
      <c r="K479" s="63">
        <f t="shared" si="50"/>
        <v>0</v>
      </c>
      <c r="L479" s="63">
        <f>-(SUMIFS('Начисления и компенсации по тов'!N:N,'Начисления и компенсации по тов'!A:A,'Расшифровка отчёта'!B479,'Начисления и компенсации по тов'!C:C,"Продвижение и реклама"))</f>
        <v>0</v>
      </c>
      <c r="M479" s="91">
        <f>IFERROR(INDEX(Реклама!B:B,MATCH('Расшифровка отчёта'!B479,Реклама!A:A,0)),0)</f>
        <v>0</v>
      </c>
      <c r="N479" s="91">
        <f>-(SUMIFS('Начисления и компенсации по тов'!N:N,'Начисления и компенсации по тов'!A:A,'Расшифровка отчёта'!B479,'Начисления и компенсации по тов'!C:C,"Услуги агентов"))</f>
        <v>0</v>
      </c>
      <c r="O479" s="68">
        <f t="shared" si="51"/>
        <v>0</v>
      </c>
      <c r="P479" s="18">
        <f t="shared" si="52"/>
        <v>0</v>
      </c>
      <c r="Q479" s="99">
        <f>IFERROR(INDEX(Себестоимость!B:B,MATCH('Расшифровка отчёта'!B479,Себестоимость!A:A,0)),0)</f>
        <v>0</v>
      </c>
      <c r="R479" s="99">
        <f t="shared" si="53"/>
        <v>0</v>
      </c>
      <c r="S479" s="95">
        <f t="shared" si="54"/>
        <v>0</v>
      </c>
      <c r="T479" s="95">
        <f t="shared" si="55"/>
        <v>0</v>
      </c>
    </row>
    <row r="480" spans="2:20" ht="15.75" customHeight="1" x14ac:dyDescent="0.3">
      <c r="B480" s="30" t="s">
        <v>503</v>
      </c>
      <c r="C480" s="90"/>
      <c r="D480" s="10">
        <f>SUMIFS('Начисления и компенсации по тов'!H:H,'Начисления и компенсации по тов'!A:A,'Расшифровка отчёта'!B480,'Начисления и компенсации по тов'!D:D,"Выручка")</f>
        <v>0</v>
      </c>
      <c r="E480" s="63">
        <f>SUMIFS('Начисления и компенсации по тов'!N:N,'Начисления и компенсации по тов'!A:A,'Расшифровка отчёта'!B480,'Начисления и компенсации по тов'!C:C,"Продажи")</f>
        <v>0</v>
      </c>
      <c r="F480" s="63">
        <f>-(SUMIFS('Начисления и компенсации по тов'!N:N,'Начисления и компенсации по тов'!A:A,'Расшифровка отчёта'!B480,'Начисления и компенсации по тов'!C:C,"Возвраты"))</f>
        <v>0</v>
      </c>
      <c r="G480" s="10">
        <f>SUMIFS('Начисления и компенсации по тов'!H:H,'Начисления и компенсации по тов'!A:A,'Расшифровка отчёта'!B480,'Начисления и компенсации по тов'!D:D,"Возврат выручки")</f>
        <v>0</v>
      </c>
      <c r="H480" s="63">
        <f>-(SUMIFS('Начисления и компенсации по тов'!N:N,'Начисления и компенсации по тов'!A:A,'Расшифровка отчёта'!B480,'Начисления и компенсации по тов'!C:C,"Услуги доставки"))</f>
        <v>0</v>
      </c>
      <c r="I480" s="63">
        <f t="shared" si="49"/>
        <v>0</v>
      </c>
      <c r="J480" s="63">
        <f>-(SUMIFS('Начисления и компенсации по тов'!N:N,'Начисления и компенсации по тов'!A:A,'Расшифровка отчёта'!B480,'Начисления и компенсации по тов'!C:C,"Вознаграждение Ozon"))</f>
        <v>0</v>
      </c>
      <c r="K480" s="63">
        <f t="shared" si="50"/>
        <v>0</v>
      </c>
      <c r="L480" s="63">
        <f>-(SUMIFS('Начисления и компенсации по тов'!N:N,'Начисления и компенсации по тов'!A:A,'Расшифровка отчёта'!B480,'Начисления и компенсации по тов'!C:C,"Продвижение и реклама"))</f>
        <v>0</v>
      </c>
      <c r="M480" s="91">
        <f>IFERROR(INDEX(Реклама!B:B,MATCH('Расшифровка отчёта'!B480,Реклама!A:A,0)),0)</f>
        <v>0</v>
      </c>
      <c r="N480" s="91">
        <f>-(SUMIFS('Начисления и компенсации по тов'!N:N,'Начисления и компенсации по тов'!A:A,'Расшифровка отчёта'!B480,'Начисления и компенсации по тов'!C:C,"Услуги агентов"))</f>
        <v>0</v>
      </c>
      <c r="O480" s="68">
        <f t="shared" si="51"/>
        <v>0</v>
      </c>
      <c r="P480" s="18">
        <f t="shared" si="52"/>
        <v>0</v>
      </c>
      <c r="Q480" s="99">
        <f>IFERROR(INDEX(Себестоимость!B:B,MATCH('Расшифровка отчёта'!B480,Себестоимость!A:A,0)),0)</f>
        <v>0</v>
      </c>
      <c r="R480" s="99">
        <f t="shared" si="53"/>
        <v>0</v>
      </c>
      <c r="S480" s="95">
        <f t="shared" si="54"/>
        <v>0</v>
      </c>
      <c r="T480" s="95">
        <f t="shared" si="55"/>
        <v>0</v>
      </c>
    </row>
    <row r="481" spans="2:20" ht="15.75" customHeight="1" x14ac:dyDescent="0.3">
      <c r="B481" s="30" t="s">
        <v>504</v>
      </c>
      <c r="C481" s="90"/>
      <c r="D481" s="10">
        <f>SUMIFS('Начисления и компенсации по тов'!H:H,'Начисления и компенсации по тов'!A:A,'Расшифровка отчёта'!B481,'Начисления и компенсации по тов'!D:D,"Выручка")</f>
        <v>0</v>
      </c>
      <c r="E481" s="63">
        <f>SUMIFS('Начисления и компенсации по тов'!N:N,'Начисления и компенсации по тов'!A:A,'Расшифровка отчёта'!B481,'Начисления и компенсации по тов'!C:C,"Продажи")</f>
        <v>0</v>
      </c>
      <c r="F481" s="63">
        <f>-(SUMIFS('Начисления и компенсации по тов'!N:N,'Начисления и компенсации по тов'!A:A,'Расшифровка отчёта'!B481,'Начисления и компенсации по тов'!C:C,"Возвраты"))</f>
        <v>0</v>
      </c>
      <c r="G481" s="10">
        <f>SUMIFS('Начисления и компенсации по тов'!H:H,'Начисления и компенсации по тов'!A:A,'Расшифровка отчёта'!B481,'Начисления и компенсации по тов'!D:D,"Возврат выручки")</f>
        <v>0</v>
      </c>
      <c r="H481" s="63">
        <f>-(SUMIFS('Начисления и компенсации по тов'!N:N,'Начисления и компенсации по тов'!A:A,'Расшифровка отчёта'!B481,'Начисления и компенсации по тов'!C:C,"Услуги доставки"))</f>
        <v>0</v>
      </c>
      <c r="I481" s="63">
        <f t="shared" si="49"/>
        <v>0</v>
      </c>
      <c r="J481" s="63">
        <f>-(SUMIFS('Начисления и компенсации по тов'!N:N,'Начисления и компенсации по тов'!A:A,'Расшифровка отчёта'!B481,'Начисления и компенсации по тов'!C:C,"Вознаграждение Ozon"))</f>
        <v>0</v>
      </c>
      <c r="K481" s="63">
        <f t="shared" si="50"/>
        <v>0</v>
      </c>
      <c r="L481" s="63">
        <f>-(SUMIFS('Начисления и компенсации по тов'!N:N,'Начисления и компенсации по тов'!A:A,'Расшифровка отчёта'!B481,'Начисления и компенсации по тов'!C:C,"Продвижение и реклама"))</f>
        <v>0</v>
      </c>
      <c r="M481" s="91">
        <f>IFERROR(INDEX(Реклама!B:B,MATCH('Расшифровка отчёта'!B481,Реклама!A:A,0)),0)</f>
        <v>0</v>
      </c>
      <c r="N481" s="91">
        <f>-(SUMIFS('Начисления и компенсации по тов'!N:N,'Начисления и компенсации по тов'!A:A,'Расшифровка отчёта'!B481,'Начисления и компенсации по тов'!C:C,"Услуги агентов"))</f>
        <v>0</v>
      </c>
      <c r="O481" s="68">
        <f t="shared" si="51"/>
        <v>0</v>
      </c>
      <c r="P481" s="18">
        <f t="shared" si="52"/>
        <v>0</v>
      </c>
      <c r="Q481" s="99">
        <f>IFERROR(INDEX(Себестоимость!B:B,MATCH('Расшифровка отчёта'!B481,Себестоимость!A:A,0)),0)</f>
        <v>0</v>
      </c>
      <c r="R481" s="99">
        <f t="shared" si="53"/>
        <v>0</v>
      </c>
      <c r="S481" s="95">
        <f t="shared" si="54"/>
        <v>0</v>
      </c>
      <c r="T481" s="95">
        <f t="shared" si="55"/>
        <v>0</v>
      </c>
    </row>
    <row r="482" spans="2:20" ht="15.75" customHeight="1" x14ac:dyDescent="0.3">
      <c r="B482" s="30" t="s">
        <v>505</v>
      </c>
      <c r="C482" s="90"/>
      <c r="D482" s="10">
        <f>SUMIFS('Начисления и компенсации по тов'!H:H,'Начисления и компенсации по тов'!A:A,'Расшифровка отчёта'!B482,'Начисления и компенсации по тов'!D:D,"Выручка")</f>
        <v>0</v>
      </c>
      <c r="E482" s="63">
        <f>SUMIFS('Начисления и компенсации по тов'!N:N,'Начисления и компенсации по тов'!A:A,'Расшифровка отчёта'!B482,'Начисления и компенсации по тов'!C:C,"Продажи")</f>
        <v>0</v>
      </c>
      <c r="F482" s="63">
        <f>-(SUMIFS('Начисления и компенсации по тов'!N:N,'Начисления и компенсации по тов'!A:A,'Расшифровка отчёта'!B482,'Начисления и компенсации по тов'!C:C,"Возвраты"))</f>
        <v>0</v>
      </c>
      <c r="G482" s="10">
        <f>SUMIFS('Начисления и компенсации по тов'!H:H,'Начисления и компенсации по тов'!A:A,'Расшифровка отчёта'!B482,'Начисления и компенсации по тов'!D:D,"Возврат выручки")</f>
        <v>0</v>
      </c>
      <c r="H482" s="63">
        <f>-(SUMIFS('Начисления и компенсации по тов'!N:N,'Начисления и компенсации по тов'!A:A,'Расшифровка отчёта'!B482,'Начисления и компенсации по тов'!C:C,"Услуги доставки"))</f>
        <v>0</v>
      </c>
      <c r="I482" s="63">
        <f t="shared" si="49"/>
        <v>0</v>
      </c>
      <c r="J482" s="63">
        <f>-(SUMIFS('Начисления и компенсации по тов'!N:N,'Начисления и компенсации по тов'!A:A,'Расшифровка отчёта'!B482,'Начисления и компенсации по тов'!C:C,"Вознаграждение Ozon"))</f>
        <v>0</v>
      </c>
      <c r="K482" s="63">
        <f t="shared" si="50"/>
        <v>0</v>
      </c>
      <c r="L482" s="63">
        <f>-(SUMIFS('Начисления и компенсации по тов'!N:N,'Начисления и компенсации по тов'!A:A,'Расшифровка отчёта'!B482,'Начисления и компенсации по тов'!C:C,"Продвижение и реклама"))</f>
        <v>0</v>
      </c>
      <c r="M482" s="91">
        <f>IFERROR(INDEX(Реклама!B:B,MATCH('Расшифровка отчёта'!B482,Реклама!A:A,0)),0)</f>
        <v>0</v>
      </c>
      <c r="N482" s="91">
        <f>-(SUMIFS('Начисления и компенсации по тов'!N:N,'Начисления и компенсации по тов'!A:A,'Расшифровка отчёта'!B482,'Начисления и компенсации по тов'!C:C,"Услуги агентов"))</f>
        <v>0</v>
      </c>
      <c r="O482" s="68">
        <f t="shared" si="51"/>
        <v>0</v>
      </c>
      <c r="P482" s="18">
        <f t="shared" si="52"/>
        <v>0</v>
      </c>
      <c r="Q482" s="99">
        <f>IFERROR(INDEX(Себестоимость!B:B,MATCH('Расшифровка отчёта'!B482,Себестоимость!A:A,0)),0)</f>
        <v>0</v>
      </c>
      <c r="R482" s="99">
        <f t="shared" si="53"/>
        <v>0</v>
      </c>
      <c r="S482" s="95">
        <f t="shared" si="54"/>
        <v>0</v>
      </c>
      <c r="T482" s="95">
        <f t="shared" si="55"/>
        <v>0</v>
      </c>
    </row>
    <row r="483" spans="2:20" ht="15.75" customHeight="1" x14ac:dyDescent="0.3">
      <c r="B483" s="30" t="s">
        <v>506</v>
      </c>
      <c r="C483" s="90"/>
      <c r="D483" s="10">
        <f>SUMIFS('Начисления и компенсации по тов'!H:H,'Начисления и компенсации по тов'!A:A,'Расшифровка отчёта'!B483,'Начисления и компенсации по тов'!D:D,"Выручка")</f>
        <v>0</v>
      </c>
      <c r="E483" s="63">
        <f>SUMIFS('Начисления и компенсации по тов'!N:N,'Начисления и компенсации по тов'!A:A,'Расшифровка отчёта'!B483,'Начисления и компенсации по тов'!C:C,"Продажи")</f>
        <v>0</v>
      </c>
      <c r="F483" s="63">
        <f>-(SUMIFS('Начисления и компенсации по тов'!N:N,'Начисления и компенсации по тов'!A:A,'Расшифровка отчёта'!B483,'Начисления и компенсации по тов'!C:C,"Возвраты"))</f>
        <v>0</v>
      </c>
      <c r="G483" s="10">
        <f>SUMIFS('Начисления и компенсации по тов'!H:H,'Начисления и компенсации по тов'!A:A,'Расшифровка отчёта'!B483,'Начисления и компенсации по тов'!D:D,"Возврат выручки")</f>
        <v>0</v>
      </c>
      <c r="H483" s="63">
        <f>-(SUMIFS('Начисления и компенсации по тов'!N:N,'Начисления и компенсации по тов'!A:A,'Расшифровка отчёта'!B483,'Начисления и компенсации по тов'!C:C,"Услуги доставки"))</f>
        <v>0</v>
      </c>
      <c r="I483" s="63">
        <f t="shared" si="49"/>
        <v>0</v>
      </c>
      <c r="J483" s="63">
        <f>-(SUMIFS('Начисления и компенсации по тов'!N:N,'Начисления и компенсации по тов'!A:A,'Расшифровка отчёта'!B483,'Начисления и компенсации по тов'!C:C,"Вознаграждение Ozon"))</f>
        <v>0</v>
      </c>
      <c r="K483" s="63">
        <f t="shared" si="50"/>
        <v>0</v>
      </c>
      <c r="L483" s="63">
        <f>-(SUMIFS('Начисления и компенсации по тов'!N:N,'Начисления и компенсации по тов'!A:A,'Расшифровка отчёта'!B483,'Начисления и компенсации по тов'!C:C,"Продвижение и реклама"))</f>
        <v>0</v>
      </c>
      <c r="M483" s="91">
        <f>IFERROR(INDEX(Реклама!B:B,MATCH('Расшифровка отчёта'!B483,Реклама!A:A,0)),0)</f>
        <v>0</v>
      </c>
      <c r="N483" s="91">
        <f>-(SUMIFS('Начисления и компенсации по тов'!N:N,'Начисления и компенсации по тов'!A:A,'Расшифровка отчёта'!B483,'Начисления и компенсации по тов'!C:C,"Услуги агентов"))</f>
        <v>0</v>
      </c>
      <c r="O483" s="68">
        <f t="shared" si="51"/>
        <v>0</v>
      </c>
      <c r="P483" s="18">
        <f t="shared" si="52"/>
        <v>0</v>
      </c>
      <c r="Q483" s="99">
        <f>IFERROR(INDEX(Себестоимость!B:B,MATCH('Расшифровка отчёта'!B483,Себестоимость!A:A,0)),0)</f>
        <v>0</v>
      </c>
      <c r="R483" s="99">
        <f t="shared" si="53"/>
        <v>0</v>
      </c>
      <c r="S483" s="95">
        <f t="shared" si="54"/>
        <v>0</v>
      </c>
      <c r="T483" s="95">
        <f t="shared" si="55"/>
        <v>0</v>
      </c>
    </row>
    <row r="484" spans="2:20" ht="15.75" customHeight="1" x14ac:dyDescent="0.3">
      <c r="B484" s="30" t="s">
        <v>507</v>
      </c>
      <c r="C484" s="90"/>
      <c r="D484" s="10">
        <f>SUMIFS('Начисления и компенсации по тов'!H:H,'Начисления и компенсации по тов'!A:A,'Расшифровка отчёта'!B484,'Начисления и компенсации по тов'!D:D,"Выручка")</f>
        <v>0</v>
      </c>
      <c r="E484" s="63">
        <f>SUMIFS('Начисления и компенсации по тов'!N:N,'Начисления и компенсации по тов'!A:A,'Расшифровка отчёта'!B484,'Начисления и компенсации по тов'!C:C,"Продажи")</f>
        <v>0</v>
      </c>
      <c r="F484" s="63">
        <f>-(SUMIFS('Начисления и компенсации по тов'!N:N,'Начисления и компенсации по тов'!A:A,'Расшифровка отчёта'!B484,'Начисления и компенсации по тов'!C:C,"Возвраты"))</f>
        <v>0</v>
      </c>
      <c r="G484" s="10">
        <f>SUMIFS('Начисления и компенсации по тов'!H:H,'Начисления и компенсации по тов'!A:A,'Расшифровка отчёта'!B484,'Начисления и компенсации по тов'!D:D,"Возврат выручки")</f>
        <v>0</v>
      </c>
      <c r="H484" s="63">
        <f>-(SUMIFS('Начисления и компенсации по тов'!N:N,'Начисления и компенсации по тов'!A:A,'Расшифровка отчёта'!B484,'Начисления и компенсации по тов'!C:C,"Услуги доставки"))</f>
        <v>0</v>
      </c>
      <c r="I484" s="63">
        <f t="shared" si="49"/>
        <v>0</v>
      </c>
      <c r="J484" s="63">
        <f>-(SUMIFS('Начисления и компенсации по тов'!N:N,'Начисления и компенсации по тов'!A:A,'Расшифровка отчёта'!B484,'Начисления и компенсации по тов'!C:C,"Вознаграждение Ozon"))</f>
        <v>0</v>
      </c>
      <c r="K484" s="63">
        <f t="shared" si="50"/>
        <v>0</v>
      </c>
      <c r="L484" s="63">
        <f>-(SUMIFS('Начисления и компенсации по тов'!N:N,'Начисления и компенсации по тов'!A:A,'Расшифровка отчёта'!B484,'Начисления и компенсации по тов'!C:C,"Продвижение и реклама"))</f>
        <v>0</v>
      </c>
      <c r="M484" s="91">
        <f>IFERROR(INDEX(Реклама!B:B,MATCH('Расшифровка отчёта'!B484,Реклама!A:A,0)),0)</f>
        <v>0</v>
      </c>
      <c r="N484" s="91">
        <f>-(SUMIFS('Начисления и компенсации по тов'!N:N,'Начисления и компенсации по тов'!A:A,'Расшифровка отчёта'!B484,'Начисления и компенсации по тов'!C:C,"Услуги агентов"))</f>
        <v>0</v>
      </c>
      <c r="O484" s="68">
        <f t="shared" si="51"/>
        <v>0</v>
      </c>
      <c r="P484" s="18">
        <f t="shared" si="52"/>
        <v>0</v>
      </c>
      <c r="Q484" s="99">
        <f>IFERROR(INDEX(Себестоимость!B:B,MATCH('Расшифровка отчёта'!B484,Себестоимость!A:A,0)),0)</f>
        <v>0</v>
      </c>
      <c r="R484" s="99">
        <f t="shared" si="53"/>
        <v>0</v>
      </c>
      <c r="S484" s="95">
        <f t="shared" si="54"/>
        <v>0</v>
      </c>
      <c r="T484" s="95">
        <f t="shared" si="55"/>
        <v>0</v>
      </c>
    </row>
    <row r="485" spans="2:20" ht="15.75" customHeight="1" x14ac:dyDescent="0.3">
      <c r="B485" s="30" t="s">
        <v>508</v>
      </c>
      <c r="C485" s="90"/>
      <c r="D485" s="10">
        <f>SUMIFS('Начисления и компенсации по тов'!H:H,'Начисления и компенсации по тов'!A:A,'Расшифровка отчёта'!B485,'Начисления и компенсации по тов'!D:D,"Выручка")</f>
        <v>0</v>
      </c>
      <c r="E485" s="63">
        <f>SUMIFS('Начисления и компенсации по тов'!N:N,'Начисления и компенсации по тов'!A:A,'Расшифровка отчёта'!B485,'Начисления и компенсации по тов'!C:C,"Продажи")</f>
        <v>0</v>
      </c>
      <c r="F485" s="63">
        <f>-(SUMIFS('Начисления и компенсации по тов'!N:N,'Начисления и компенсации по тов'!A:A,'Расшифровка отчёта'!B485,'Начисления и компенсации по тов'!C:C,"Возвраты"))</f>
        <v>0</v>
      </c>
      <c r="G485" s="10">
        <f>SUMIFS('Начисления и компенсации по тов'!H:H,'Начисления и компенсации по тов'!A:A,'Расшифровка отчёта'!B485,'Начисления и компенсации по тов'!D:D,"Возврат выручки")</f>
        <v>0</v>
      </c>
      <c r="H485" s="63">
        <f>-(SUMIFS('Начисления и компенсации по тов'!N:N,'Начисления и компенсации по тов'!A:A,'Расшифровка отчёта'!B485,'Начисления и компенсации по тов'!C:C,"Услуги доставки"))</f>
        <v>0</v>
      </c>
      <c r="I485" s="63">
        <f t="shared" si="49"/>
        <v>0</v>
      </c>
      <c r="J485" s="63">
        <f>-(SUMIFS('Начисления и компенсации по тов'!N:N,'Начисления и компенсации по тов'!A:A,'Расшифровка отчёта'!B485,'Начисления и компенсации по тов'!C:C,"Вознаграждение Ozon"))</f>
        <v>0</v>
      </c>
      <c r="K485" s="63">
        <f t="shared" si="50"/>
        <v>0</v>
      </c>
      <c r="L485" s="63">
        <f>-(SUMIFS('Начисления и компенсации по тов'!N:N,'Начисления и компенсации по тов'!A:A,'Расшифровка отчёта'!B485,'Начисления и компенсации по тов'!C:C,"Продвижение и реклама"))</f>
        <v>0</v>
      </c>
      <c r="M485" s="91">
        <f>IFERROR(INDEX(Реклама!B:B,MATCH('Расшифровка отчёта'!B485,Реклама!A:A,0)),0)</f>
        <v>0</v>
      </c>
      <c r="N485" s="91">
        <f>-(SUMIFS('Начисления и компенсации по тов'!N:N,'Начисления и компенсации по тов'!A:A,'Расшифровка отчёта'!B485,'Начисления и компенсации по тов'!C:C,"Услуги агентов"))</f>
        <v>0</v>
      </c>
      <c r="O485" s="68">
        <f t="shared" si="51"/>
        <v>0</v>
      </c>
      <c r="P485" s="18">
        <f t="shared" si="52"/>
        <v>0</v>
      </c>
      <c r="Q485" s="99">
        <f>IFERROR(INDEX(Себестоимость!B:B,MATCH('Расшифровка отчёта'!B485,Себестоимость!A:A,0)),0)</f>
        <v>0</v>
      </c>
      <c r="R485" s="99">
        <f t="shared" si="53"/>
        <v>0</v>
      </c>
      <c r="S485" s="95">
        <f t="shared" si="54"/>
        <v>0</v>
      </c>
      <c r="T485" s="95">
        <f t="shared" si="55"/>
        <v>0</v>
      </c>
    </row>
    <row r="486" spans="2:20" ht="15.75" customHeight="1" x14ac:dyDescent="0.3">
      <c r="B486" s="30" t="s">
        <v>509</v>
      </c>
      <c r="C486" s="90"/>
      <c r="D486" s="10">
        <f>SUMIFS('Начисления и компенсации по тов'!H:H,'Начисления и компенсации по тов'!A:A,'Расшифровка отчёта'!B486,'Начисления и компенсации по тов'!D:D,"Выручка")</f>
        <v>0</v>
      </c>
      <c r="E486" s="63">
        <f>SUMIFS('Начисления и компенсации по тов'!N:N,'Начисления и компенсации по тов'!A:A,'Расшифровка отчёта'!B486,'Начисления и компенсации по тов'!C:C,"Продажи")</f>
        <v>0</v>
      </c>
      <c r="F486" s="63">
        <f>-(SUMIFS('Начисления и компенсации по тов'!N:N,'Начисления и компенсации по тов'!A:A,'Расшифровка отчёта'!B486,'Начисления и компенсации по тов'!C:C,"Возвраты"))</f>
        <v>0</v>
      </c>
      <c r="G486" s="10">
        <f>SUMIFS('Начисления и компенсации по тов'!H:H,'Начисления и компенсации по тов'!A:A,'Расшифровка отчёта'!B486,'Начисления и компенсации по тов'!D:D,"Возврат выручки")</f>
        <v>0</v>
      </c>
      <c r="H486" s="63">
        <f>-(SUMIFS('Начисления и компенсации по тов'!N:N,'Начисления и компенсации по тов'!A:A,'Расшифровка отчёта'!B486,'Начисления и компенсации по тов'!C:C,"Услуги доставки"))</f>
        <v>0</v>
      </c>
      <c r="I486" s="63">
        <f t="shared" si="49"/>
        <v>0</v>
      </c>
      <c r="J486" s="63">
        <f>-(SUMIFS('Начисления и компенсации по тов'!N:N,'Начисления и компенсации по тов'!A:A,'Расшифровка отчёта'!B486,'Начисления и компенсации по тов'!C:C,"Вознаграждение Ozon"))</f>
        <v>0</v>
      </c>
      <c r="K486" s="63">
        <f t="shared" si="50"/>
        <v>0</v>
      </c>
      <c r="L486" s="63">
        <f>-(SUMIFS('Начисления и компенсации по тов'!N:N,'Начисления и компенсации по тов'!A:A,'Расшифровка отчёта'!B486,'Начисления и компенсации по тов'!C:C,"Продвижение и реклама"))</f>
        <v>0</v>
      </c>
      <c r="M486" s="91">
        <f>IFERROR(INDEX(Реклама!B:B,MATCH('Расшифровка отчёта'!B486,Реклама!A:A,0)),0)</f>
        <v>0</v>
      </c>
      <c r="N486" s="91">
        <f>-(SUMIFS('Начисления и компенсации по тов'!N:N,'Начисления и компенсации по тов'!A:A,'Расшифровка отчёта'!B486,'Начисления и компенсации по тов'!C:C,"Услуги агентов"))</f>
        <v>0</v>
      </c>
      <c r="O486" s="68">
        <f t="shared" si="51"/>
        <v>0</v>
      </c>
      <c r="P486" s="18">
        <f t="shared" si="52"/>
        <v>0</v>
      </c>
      <c r="Q486" s="99">
        <f>IFERROR(INDEX(Себестоимость!B:B,MATCH('Расшифровка отчёта'!B486,Себестоимость!A:A,0)),0)</f>
        <v>0</v>
      </c>
      <c r="R486" s="99">
        <f t="shared" si="53"/>
        <v>0</v>
      </c>
      <c r="S486" s="95">
        <f t="shared" si="54"/>
        <v>0</v>
      </c>
      <c r="T486" s="95">
        <f t="shared" si="55"/>
        <v>0</v>
      </c>
    </row>
    <row r="487" spans="2:20" ht="15.75" customHeight="1" x14ac:dyDescent="0.3">
      <c r="B487" s="30" t="s">
        <v>510</v>
      </c>
      <c r="C487" s="90"/>
      <c r="D487" s="10">
        <f>SUMIFS('Начисления и компенсации по тов'!H:H,'Начисления и компенсации по тов'!A:A,'Расшифровка отчёта'!B487,'Начисления и компенсации по тов'!D:D,"Выручка")</f>
        <v>0</v>
      </c>
      <c r="E487" s="63">
        <f>SUMIFS('Начисления и компенсации по тов'!N:N,'Начисления и компенсации по тов'!A:A,'Расшифровка отчёта'!B487,'Начисления и компенсации по тов'!C:C,"Продажи")</f>
        <v>0</v>
      </c>
      <c r="F487" s="63">
        <f>-(SUMIFS('Начисления и компенсации по тов'!N:N,'Начисления и компенсации по тов'!A:A,'Расшифровка отчёта'!B487,'Начисления и компенсации по тов'!C:C,"Возвраты"))</f>
        <v>0</v>
      </c>
      <c r="G487" s="10">
        <f>SUMIFS('Начисления и компенсации по тов'!H:H,'Начисления и компенсации по тов'!A:A,'Расшифровка отчёта'!B487,'Начисления и компенсации по тов'!D:D,"Возврат выручки")</f>
        <v>0</v>
      </c>
      <c r="H487" s="63">
        <f>-(SUMIFS('Начисления и компенсации по тов'!N:N,'Начисления и компенсации по тов'!A:A,'Расшифровка отчёта'!B487,'Начисления и компенсации по тов'!C:C,"Услуги доставки"))</f>
        <v>0</v>
      </c>
      <c r="I487" s="63">
        <f t="shared" si="49"/>
        <v>0</v>
      </c>
      <c r="J487" s="63">
        <f>-(SUMIFS('Начисления и компенсации по тов'!N:N,'Начисления и компенсации по тов'!A:A,'Расшифровка отчёта'!B487,'Начисления и компенсации по тов'!C:C,"Вознаграждение Ozon"))</f>
        <v>0</v>
      </c>
      <c r="K487" s="63">
        <f t="shared" si="50"/>
        <v>0</v>
      </c>
      <c r="L487" s="63">
        <f>-(SUMIFS('Начисления и компенсации по тов'!N:N,'Начисления и компенсации по тов'!A:A,'Расшифровка отчёта'!B487,'Начисления и компенсации по тов'!C:C,"Продвижение и реклама"))</f>
        <v>0</v>
      </c>
      <c r="M487" s="91">
        <f>IFERROR(INDEX(Реклама!B:B,MATCH('Расшифровка отчёта'!B487,Реклама!A:A,0)),0)</f>
        <v>0</v>
      </c>
      <c r="N487" s="91">
        <f>-(SUMIFS('Начисления и компенсации по тов'!N:N,'Начисления и компенсации по тов'!A:A,'Расшифровка отчёта'!B487,'Начисления и компенсации по тов'!C:C,"Услуги агентов"))</f>
        <v>0</v>
      </c>
      <c r="O487" s="68">
        <f t="shared" si="51"/>
        <v>0</v>
      </c>
      <c r="P487" s="18">
        <f t="shared" si="52"/>
        <v>0</v>
      </c>
      <c r="Q487" s="99">
        <f>IFERROR(INDEX(Себестоимость!B:B,MATCH('Расшифровка отчёта'!B487,Себестоимость!A:A,0)),0)</f>
        <v>0</v>
      </c>
      <c r="R487" s="99">
        <f t="shared" si="53"/>
        <v>0</v>
      </c>
      <c r="S487" s="95">
        <f t="shared" si="54"/>
        <v>0</v>
      </c>
      <c r="T487" s="95">
        <f t="shared" si="55"/>
        <v>0</v>
      </c>
    </row>
    <row r="488" spans="2:20" ht="15.75" customHeight="1" x14ac:dyDescent="0.3">
      <c r="B488" s="30" t="s">
        <v>511</v>
      </c>
      <c r="C488" s="90"/>
      <c r="D488" s="10">
        <f>SUMIFS('Начисления и компенсации по тов'!H:H,'Начисления и компенсации по тов'!A:A,'Расшифровка отчёта'!B488,'Начисления и компенсации по тов'!D:D,"Выручка")</f>
        <v>0</v>
      </c>
      <c r="E488" s="63">
        <f>SUMIFS('Начисления и компенсации по тов'!N:N,'Начисления и компенсации по тов'!A:A,'Расшифровка отчёта'!B488,'Начисления и компенсации по тов'!C:C,"Продажи")</f>
        <v>0</v>
      </c>
      <c r="F488" s="63">
        <f>-(SUMIFS('Начисления и компенсации по тов'!N:N,'Начисления и компенсации по тов'!A:A,'Расшифровка отчёта'!B488,'Начисления и компенсации по тов'!C:C,"Возвраты"))</f>
        <v>0</v>
      </c>
      <c r="G488" s="10">
        <f>SUMIFS('Начисления и компенсации по тов'!H:H,'Начисления и компенсации по тов'!A:A,'Расшифровка отчёта'!B488,'Начисления и компенсации по тов'!D:D,"Возврат выручки")</f>
        <v>0</v>
      </c>
      <c r="H488" s="63">
        <f>-(SUMIFS('Начисления и компенсации по тов'!N:N,'Начисления и компенсации по тов'!A:A,'Расшифровка отчёта'!B488,'Начисления и компенсации по тов'!C:C,"Услуги доставки"))</f>
        <v>0</v>
      </c>
      <c r="I488" s="63">
        <f t="shared" si="49"/>
        <v>0</v>
      </c>
      <c r="J488" s="63">
        <f>-(SUMIFS('Начисления и компенсации по тов'!N:N,'Начисления и компенсации по тов'!A:A,'Расшифровка отчёта'!B488,'Начисления и компенсации по тов'!C:C,"Вознаграждение Ozon"))</f>
        <v>0</v>
      </c>
      <c r="K488" s="63">
        <f t="shared" si="50"/>
        <v>0</v>
      </c>
      <c r="L488" s="63">
        <f>-(SUMIFS('Начисления и компенсации по тов'!N:N,'Начисления и компенсации по тов'!A:A,'Расшифровка отчёта'!B488,'Начисления и компенсации по тов'!C:C,"Продвижение и реклама"))</f>
        <v>0</v>
      </c>
      <c r="M488" s="91">
        <f>IFERROR(INDEX(Реклама!B:B,MATCH('Расшифровка отчёта'!B488,Реклама!A:A,0)),0)</f>
        <v>0</v>
      </c>
      <c r="N488" s="91">
        <f>-(SUMIFS('Начисления и компенсации по тов'!N:N,'Начисления и компенсации по тов'!A:A,'Расшифровка отчёта'!B488,'Начисления и компенсации по тов'!C:C,"Услуги агентов"))</f>
        <v>0</v>
      </c>
      <c r="O488" s="68">
        <f t="shared" si="51"/>
        <v>0</v>
      </c>
      <c r="P488" s="18">
        <f t="shared" si="52"/>
        <v>0</v>
      </c>
      <c r="Q488" s="99">
        <f>IFERROR(INDEX(Себестоимость!B:B,MATCH('Расшифровка отчёта'!B488,Себестоимость!A:A,0)),0)</f>
        <v>0</v>
      </c>
      <c r="R488" s="99">
        <f t="shared" si="53"/>
        <v>0</v>
      </c>
      <c r="S488" s="95">
        <f t="shared" si="54"/>
        <v>0</v>
      </c>
      <c r="T488" s="95">
        <f t="shared" si="55"/>
        <v>0</v>
      </c>
    </row>
    <row r="489" spans="2:20" ht="15.75" customHeight="1" x14ac:dyDescent="0.3">
      <c r="B489" s="30" t="s">
        <v>512</v>
      </c>
      <c r="C489" s="90"/>
      <c r="D489" s="10">
        <f>SUMIFS('Начисления и компенсации по тов'!H:H,'Начисления и компенсации по тов'!A:A,'Расшифровка отчёта'!B489,'Начисления и компенсации по тов'!D:D,"Выручка")</f>
        <v>0</v>
      </c>
      <c r="E489" s="63">
        <f>SUMIFS('Начисления и компенсации по тов'!N:N,'Начисления и компенсации по тов'!A:A,'Расшифровка отчёта'!B489,'Начисления и компенсации по тов'!C:C,"Продажи")</f>
        <v>0</v>
      </c>
      <c r="F489" s="63">
        <f>-(SUMIFS('Начисления и компенсации по тов'!N:N,'Начисления и компенсации по тов'!A:A,'Расшифровка отчёта'!B489,'Начисления и компенсации по тов'!C:C,"Возвраты"))</f>
        <v>0</v>
      </c>
      <c r="G489" s="10">
        <f>SUMIFS('Начисления и компенсации по тов'!H:H,'Начисления и компенсации по тов'!A:A,'Расшифровка отчёта'!B489,'Начисления и компенсации по тов'!D:D,"Возврат выручки")</f>
        <v>0</v>
      </c>
      <c r="H489" s="63">
        <f>-(SUMIFS('Начисления и компенсации по тов'!N:N,'Начисления и компенсации по тов'!A:A,'Расшифровка отчёта'!B489,'Начисления и компенсации по тов'!C:C,"Услуги доставки"))</f>
        <v>0</v>
      </c>
      <c r="I489" s="63">
        <f t="shared" si="49"/>
        <v>0</v>
      </c>
      <c r="J489" s="63">
        <f>-(SUMIFS('Начисления и компенсации по тов'!N:N,'Начисления и компенсации по тов'!A:A,'Расшифровка отчёта'!B489,'Начисления и компенсации по тов'!C:C,"Вознаграждение Ozon"))</f>
        <v>0</v>
      </c>
      <c r="K489" s="63">
        <f t="shared" si="50"/>
        <v>0</v>
      </c>
      <c r="L489" s="63">
        <f>-(SUMIFS('Начисления и компенсации по тов'!N:N,'Начисления и компенсации по тов'!A:A,'Расшифровка отчёта'!B489,'Начисления и компенсации по тов'!C:C,"Продвижение и реклама"))</f>
        <v>0</v>
      </c>
      <c r="M489" s="91">
        <f>IFERROR(INDEX(Реклама!B:B,MATCH('Расшифровка отчёта'!B489,Реклама!A:A,0)),0)</f>
        <v>0</v>
      </c>
      <c r="N489" s="91">
        <f>-(SUMIFS('Начисления и компенсации по тов'!N:N,'Начисления и компенсации по тов'!A:A,'Расшифровка отчёта'!B489,'Начисления и компенсации по тов'!C:C,"Услуги агентов"))</f>
        <v>0</v>
      </c>
      <c r="O489" s="68">
        <f t="shared" si="51"/>
        <v>0</v>
      </c>
      <c r="P489" s="18">
        <f t="shared" si="52"/>
        <v>0</v>
      </c>
      <c r="Q489" s="99">
        <f>IFERROR(INDEX(Себестоимость!B:B,MATCH('Расшифровка отчёта'!B489,Себестоимость!A:A,0)),0)</f>
        <v>0</v>
      </c>
      <c r="R489" s="99">
        <f t="shared" si="53"/>
        <v>0</v>
      </c>
      <c r="S489" s="95">
        <f t="shared" si="54"/>
        <v>0</v>
      </c>
      <c r="T489" s="95">
        <f t="shared" si="55"/>
        <v>0</v>
      </c>
    </row>
    <row r="490" spans="2:20" ht="15.75" customHeight="1" x14ac:dyDescent="0.3">
      <c r="B490" s="30" t="s">
        <v>513</v>
      </c>
      <c r="C490" s="90"/>
      <c r="D490" s="10">
        <f>SUMIFS('Начисления и компенсации по тов'!H:H,'Начисления и компенсации по тов'!A:A,'Расшифровка отчёта'!B490,'Начисления и компенсации по тов'!D:D,"Выручка")</f>
        <v>0</v>
      </c>
      <c r="E490" s="63">
        <f>SUMIFS('Начисления и компенсации по тов'!N:N,'Начисления и компенсации по тов'!A:A,'Расшифровка отчёта'!B490,'Начисления и компенсации по тов'!C:C,"Продажи")</f>
        <v>0</v>
      </c>
      <c r="F490" s="63">
        <f>-(SUMIFS('Начисления и компенсации по тов'!N:N,'Начисления и компенсации по тов'!A:A,'Расшифровка отчёта'!B490,'Начисления и компенсации по тов'!C:C,"Возвраты"))</f>
        <v>0</v>
      </c>
      <c r="G490" s="10">
        <f>SUMIFS('Начисления и компенсации по тов'!H:H,'Начисления и компенсации по тов'!A:A,'Расшифровка отчёта'!B490,'Начисления и компенсации по тов'!D:D,"Возврат выручки")</f>
        <v>0</v>
      </c>
      <c r="H490" s="63">
        <f>-(SUMIFS('Начисления и компенсации по тов'!N:N,'Начисления и компенсации по тов'!A:A,'Расшифровка отчёта'!B490,'Начисления и компенсации по тов'!C:C,"Услуги доставки"))</f>
        <v>0</v>
      </c>
      <c r="I490" s="63">
        <f t="shared" si="49"/>
        <v>0</v>
      </c>
      <c r="J490" s="63">
        <f>-(SUMIFS('Начисления и компенсации по тов'!N:N,'Начисления и компенсации по тов'!A:A,'Расшифровка отчёта'!B490,'Начисления и компенсации по тов'!C:C,"Вознаграждение Ozon"))</f>
        <v>0</v>
      </c>
      <c r="K490" s="63">
        <f t="shared" si="50"/>
        <v>0</v>
      </c>
      <c r="L490" s="63">
        <f>-(SUMIFS('Начисления и компенсации по тов'!N:N,'Начисления и компенсации по тов'!A:A,'Расшифровка отчёта'!B490,'Начисления и компенсации по тов'!C:C,"Продвижение и реклама"))</f>
        <v>0</v>
      </c>
      <c r="M490" s="91">
        <f>IFERROR(INDEX(Реклама!B:B,MATCH('Расшифровка отчёта'!B490,Реклама!A:A,0)),0)</f>
        <v>0</v>
      </c>
      <c r="N490" s="91">
        <f>-(SUMIFS('Начисления и компенсации по тов'!N:N,'Начисления и компенсации по тов'!A:A,'Расшифровка отчёта'!B490,'Начисления и компенсации по тов'!C:C,"Услуги агентов"))</f>
        <v>0</v>
      </c>
      <c r="O490" s="68">
        <f t="shared" si="51"/>
        <v>0</v>
      </c>
      <c r="P490" s="18">
        <f t="shared" si="52"/>
        <v>0</v>
      </c>
      <c r="Q490" s="99">
        <f>IFERROR(INDEX(Себестоимость!B:B,MATCH('Расшифровка отчёта'!B490,Себестоимость!A:A,0)),0)</f>
        <v>0</v>
      </c>
      <c r="R490" s="99">
        <f t="shared" si="53"/>
        <v>0</v>
      </c>
      <c r="S490" s="95">
        <f t="shared" si="54"/>
        <v>0</v>
      </c>
      <c r="T490" s="95">
        <f t="shared" si="55"/>
        <v>0</v>
      </c>
    </row>
    <row r="491" spans="2:20" ht="15.75" customHeight="1" x14ac:dyDescent="0.3">
      <c r="B491" s="30" t="s">
        <v>514</v>
      </c>
      <c r="C491" s="90"/>
      <c r="D491" s="10">
        <f>SUMIFS('Начисления и компенсации по тов'!H:H,'Начисления и компенсации по тов'!A:A,'Расшифровка отчёта'!B491,'Начисления и компенсации по тов'!D:D,"Выручка")</f>
        <v>0</v>
      </c>
      <c r="E491" s="63">
        <f>SUMIFS('Начисления и компенсации по тов'!N:N,'Начисления и компенсации по тов'!A:A,'Расшифровка отчёта'!B491,'Начисления и компенсации по тов'!C:C,"Продажи")</f>
        <v>0</v>
      </c>
      <c r="F491" s="63">
        <f>-(SUMIFS('Начисления и компенсации по тов'!N:N,'Начисления и компенсации по тов'!A:A,'Расшифровка отчёта'!B491,'Начисления и компенсации по тов'!C:C,"Возвраты"))</f>
        <v>0</v>
      </c>
      <c r="G491" s="10">
        <f>SUMIFS('Начисления и компенсации по тов'!H:H,'Начисления и компенсации по тов'!A:A,'Расшифровка отчёта'!B491,'Начисления и компенсации по тов'!D:D,"Возврат выручки")</f>
        <v>0</v>
      </c>
      <c r="H491" s="63">
        <f>-(SUMIFS('Начисления и компенсации по тов'!N:N,'Начисления и компенсации по тов'!A:A,'Расшифровка отчёта'!B491,'Начисления и компенсации по тов'!C:C,"Услуги доставки"))</f>
        <v>0</v>
      </c>
      <c r="I491" s="63">
        <f t="shared" si="49"/>
        <v>0</v>
      </c>
      <c r="J491" s="63">
        <f>-(SUMIFS('Начисления и компенсации по тов'!N:N,'Начисления и компенсации по тов'!A:A,'Расшифровка отчёта'!B491,'Начисления и компенсации по тов'!C:C,"Вознаграждение Ozon"))</f>
        <v>0</v>
      </c>
      <c r="K491" s="63">
        <f t="shared" si="50"/>
        <v>0</v>
      </c>
      <c r="L491" s="63">
        <f>-(SUMIFS('Начисления и компенсации по тов'!N:N,'Начисления и компенсации по тов'!A:A,'Расшифровка отчёта'!B491,'Начисления и компенсации по тов'!C:C,"Продвижение и реклама"))</f>
        <v>0</v>
      </c>
      <c r="M491" s="91">
        <f>IFERROR(INDEX(Реклама!B:B,MATCH('Расшифровка отчёта'!B491,Реклама!A:A,0)),0)</f>
        <v>0</v>
      </c>
      <c r="N491" s="91">
        <f>-(SUMIFS('Начисления и компенсации по тов'!N:N,'Начисления и компенсации по тов'!A:A,'Расшифровка отчёта'!B491,'Начисления и компенсации по тов'!C:C,"Услуги агентов"))</f>
        <v>0</v>
      </c>
      <c r="O491" s="68">
        <f t="shared" si="51"/>
        <v>0</v>
      </c>
      <c r="P491" s="18">
        <f t="shared" si="52"/>
        <v>0</v>
      </c>
      <c r="Q491" s="99">
        <f>IFERROR(INDEX(Себестоимость!B:B,MATCH('Расшифровка отчёта'!B491,Себестоимость!A:A,0)),0)</f>
        <v>0</v>
      </c>
      <c r="R491" s="99">
        <f t="shared" si="53"/>
        <v>0</v>
      </c>
      <c r="S491" s="95">
        <f t="shared" si="54"/>
        <v>0</v>
      </c>
      <c r="T491" s="95">
        <f t="shared" si="55"/>
        <v>0</v>
      </c>
    </row>
    <row r="492" spans="2:20" ht="15.75" customHeight="1" x14ac:dyDescent="0.3">
      <c r="B492" s="30" t="s">
        <v>515</v>
      </c>
      <c r="C492" s="90"/>
      <c r="D492" s="10">
        <f>SUMIFS('Начисления и компенсации по тов'!H:H,'Начисления и компенсации по тов'!A:A,'Расшифровка отчёта'!B492,'Начисления и компенсации по тов'!D:D,"Выручка")</f>
        <v>0</v>
      </c>
      <c r="E492" s="63">
        <f>SUMIFS('Начисления и компенсации по тов'!N:N,'Начисления и компенсации по тов'!A:A,'Расшифровка отчёта'!B492,'Начисления и компенсации по тов'!C:C,"Продажи")</f>
        <v>0</v>
      </c>
      <c r="F492" s="63">
        <f>-(SUMIFS('Начисления и компенсации по тов'!N:N,'Начисления и компенсации по тов'!A:A,'Расшифровка отчёта'!B492,'Начисления и компенсации по тов'!C:C,"Возвраты"))</f>
        <v>0</v>
      </c>
      <c r="G492" s="10">
        <f>SUMIFS('Начисления и компенсации по тов'!H:H,'Начисления и компенсации по тов'!A:A,'Расшифровка отчёта'!B492,'Начисления и компенсации по тов'!D:D,"Возврат выручки")</f>
        <v>0</v>
      </c>
      <c r="H492" s="63">
        <f>-(SUMIFS('Начисления и компенсации по тов'!N:N,'Начисления и компенсации по тов'!A:A,'Расшифровка отчёта'!B492,'Начисления и компенсации по тов'!C:C,"Услуги доставки"))</f>
        <v>0</v>
      </c>
      <c r="I492" s="63">
        <f t="shared" si="49"/>
        <v>0</v>
      </c>
      <c r="J492" s="63">
        <f>-(SUMIFS('Начисления и компенсации по тов'!N:N,'Начисления и компенсации по тов'!A:A,'Расшифровка отчёта'!B492,'Начисления и компенсации по тов'!C:C,"Вознаграждение Ozon"))</f>
        <v>0</v>
      </c>
      <c r="K492" s="63">
        <f t="shared" si="50"/>
        <v>0</v>
      </c>
      <c r="L492" s="63">
        <f>-(SUMIFS('Начисления и компенсации по тов'!N:N,'Начисления и компенсации по тов'!A:A,'Расшифровка отчёта'!B492,'Начисления и компенсации по тов'!C:C,"Продвижение и реклама"))</f>
        <v>0</v>
      </c>
      <c r="M492" s="91">
        <f>IFERROR(INDEX(Реклама!B:B,MATCH('Расшифровка отчёта'!B492,Реклама!A:A,0)),0)</f>
        <v>0</v>
      </c>
      <c r="N492" s="91">
        <f>-(SUMIFS('Начисления и компенсации по тов'!N:N,'Начисления и компенсации по тов'!A:A,'Расшифровка отчёта'!B492,'Начисления и компенсации по тов'!C:C,"Услуги агентов"))</f>
        <v>0</v>
      </c>
      <c r="O492" s="68">
        <f t="shared" si="51"/>
        <v>0</v>
      </c>
      <c r="P492" s="18">
        <f t="shared" si="52"/>
        <v>0</v>
      </c>
      <c r="Q492" s="99">
        <f>IFERROR(INDEX(Себестоимость!B:B,MATCH('Расшифровка отчёта'!B492,Себестоимость!A:A,0)),0)</f>
        <v>0</v>
      </c>
      <c r="R492" s="99">
        <f t="shared" si="53"/>
        <v>0</v>
      </c>
      <c r="S492" s="95">
        <f t="shared" si="54"/>
        <v>0</v>
      </c>
      <c r="T492" s="95">
        <f t="shared" si="55"/>
        <v>0</v>
      </c>
    </row>
    <row r="493" spans="2:20" ht="15.75" customHeight="1" x14ac:dyDescent="0.3">
      <c r="B493" s="30" t="s">
        <v>516</v>
      </c>
      <c r="C493" s="90"/>
      <c r="D493" s="10">
        <f>SUMIFS('Начисления и компенсации по тов'!H:H,'Начисления и компенсации по тов'!A:A,'Расшифровка отчёта'!B493,'Начисления и компенсации по тов'!D:D,"Выручка")</f>
        <v>0</v>
      </c>
      <c r="E493" s="63">
        <f>SUMIFS('Начисления и компенсации по тов'!N:N,'Начисления и компенсации по тов'!A:A,'Расшифровка отчёта'!B493,'Начисления и компенсации по тов'!C:C,"Продажи")</f>
        <v>0</v>
      </c>
      <c r="F493" s="63">
        <f>-(SUMIFS('Начисления и компенсации по тов'!N:N,'Начисления и компенсации по тов'!A:A,'Расшифровка отчёта'!B493,'Начисления и компенсации по тов'!C:C,"Возвраты"))</f>
        <v>0</v>
      </c>
      <c r="G493" s="10">
        <f>SUMIFS('Начисления и компенсации по тов'!H:H,'Начисления и компенсации по тов'!A:A,'Расшифровка отчёта'!B493,'Начисления и компенсации по тов'!D:D,"Возврат выручки")</f>
        <v>0</v>
      </c>
      <c r="H493" s="63">
        <f>-(SUMIFS('Начисления и компенсации по тов'!N:N,'Начисления и компенсации по тов'!A:A,'Расшифровка отчёта'!B493,'Начисления и компенсации по тов'!C:C,"Услуги доставки"))</f>
        <v>0</v>
      </c>
      <c r="I493" s="63">
        <f t="shared" si="49"/>
        <v>0</v>
      </c>
      <c r="J493" s="63">
        <f>-(SUMIFS('Начисления и компенсации по тов'!N:N,'Начисления и компенсации по тов'!A:A,'Расшифровка отчёта'!B493,'Начисления и компенсации по тов'!C:C,"Вознаграждение Ozon"))</f>
        <v>0</v>
      </c>
      <c r="K493" s="63">
        <f t="shared" si="50"/>
        <v>0</v>
      </c>
      <c r="L493" s="63">
        <f>-(SUMIFS('Начисления и компенсации по тов'!N:N,'Начисления и компенсации по тов'!A:A,'Расшифровка отчёта'!B493,'Начисления и компенсации по тов'!C:C,"Продвижение и реклама"))</f>
        <v>0</v>
      </c>
      <c r="M493" s="91">
        <f>IFERROR(INDEX(Реклама!B:B,MATCH('Расшифровка отчёта'!B493,Реклама!A:A,0)),0)</f>
        <v>0</v>
      </c>
      <c r="N493" s="91">
        <f>-(SUMIFS('Начисления и компенсации по тов'!N:N,'Начисления и компенсации по тов'!A:A,'Расшифровка отчёта'!B493,'Начисления и компенсации по тов'!C:C,"Услуги агентов"))</f>
        <v>0</v>
      </c>
      <c r="O493" s="68">
        <f t="shared" si="51"/>
        <v>0</v>
      </c>
      <c r="P493" s="18">
        <f t="shared" si="52"/>
        <v>0</v>
      </c>
      <c r="Q493" s="99">
        <f>IFERROR(INDEX(Себестоимость!B:B,MATCH('Расшифровка отчёта'!B493,Себестоимость!A:A,0)),0)</f>
        <v>0</v>
      </c>
      <c r="R493" s="99">
        <f t="shared" si="53"/>
        <v>0</v>
      </c>
      <c r="S493" s="95">
        <f t="shared" si="54"/>
        <v>0</v>
      </c>
      <c r="T493" s="95">
        <f t="shared" si="55"/>
        <v>0</v>
      </c>
    </row>
    <row r="494" spans="2:20" ht="15.75" customHeight="1" x14ac:dyDescent="0.3">
      <c r="B494" s="30" t="s">
        <v>517</v>
      </c>
      <c r="C494" s="90"/>
      <c r="D494" s="10">
        <f>SUMIFS('Начисления и компенсации по тов'!H:H,'Начисления и компенсации по тов'!A:A,'Расшифровка отчёта'!B494,'Начисления и компенсации по тов'!D:D,"Выручка")</f>
        <v>0</v>
      </c>
      <c r="E494" s="63">
        <f>SUMIFS('Начисления и компенсации по тов'!N:N,'Начисления и компенсации по тов'!A:A,'Расшифровка отчёта'!B494,'Начисления и компенсации по тов'!C:C,"Продажи")</f>
        <v>0</v>
      </c>
      <c r="F494" s="63">
        <f>-(SUMIFS('Начисления и компенсации по тов'!N:N,'Начисления и компенсации по тов'!A:A,'Расшифровка отчёта'!B494,'Начисления и компенсации по тов'!C:C,"Возвраты"))</f>
        <v>0</v>
      </c>
      <c r="G494" s="10">
        <f>SUMIFS('Начисления и компенсации по тов'!H:H,'Начисления и компенсации по тов'!A:A,'Расшифровка отчёта'!B494,'Начисления и компенсации по тов'!D:D,"Возврат выручки")</f>
        <v>0</v>
      </c>
      <c r="H494" s="63">
        <f>-(SUMIFS('Начисления и компенсации по тов'!N:N,'Начисления и компенсации по тов'!A:A,'Расшифровка отчёта'!B494,'Начисления и компенсации по тов'!C:C,"Услуги доставки"))</f>
        <v>0</v>
      </c>
      <c r="I494" s="63">
        <f t="shared" si="49"/>
        <v>0</v>
      </c>
      <c r="J494" s="63">
        <f>-(SUMIFS('Начисления и компенсации по тов'!N:N,'Начисления и компенсации по тов'!A:A,'Расшифровка отчёта'!B494,'Начисления и компенсации по тов'!C:C,"Вознаграждение Ozon"))</f>
        <v>0</v>
      </c>
      <c r="K494" s="63">
        <f t="shared" si="50"/>
        <v>0</v>
      </c>
      <c r="L494" s="63">
        <f>-(SUMIFS('Начисления и компенсации по тов'!N:N,'Начисления и компенсации по тов'!A:A,'Расшифровка отчёта'!B494,'Начисления и компенсации по тов'!C:C,"Продвижение и реклама"))</f>
        <v>0</v>
      </c>
      <c r="M494" s="91">
        <f>IFERROR(INDEX(Реклама!B:B,MATCH('Расшифровка отчёта'!B494,Реклама!A:A,0)),0)</f>
        <v>0</v>
      </c>
      <c r="N494" s="91">
        <f>-(SUMIFS('Начисления и компенсации по тов'!N:N,'Начисления и компенсации по тов'!A:A,'Расшифровка отчёта'!B494,'Начисления и компенсации по тов'!C:C,"Услуги агентов"))</f>
        <v>0</v>
      </c>
      <c r="O494" s="68">
        <f t="shared" si="51"/>
        <v>0</v>
      </c>
      <c r="P494" s="18">
        <f t="shared" si="52"/>
        <v>0</v>
      </c>
      <c r="Q494" s="99">
        <f>IFERROR(INDEX(Себестоимость!B:B,MATCH('Расшифровка отчёта'!B494,Себестоимость!A:A,0)),0)</f>
        <v>0</v>
      </c>
      <c r="R494" s="99">
        <f t="shared" si="53"/>
        <v>0</v>
      </c>
      <c r="S494" s="95">
        <f t="shared" si="54"/>
        <v>0</v>
      </c>
      <c r="T494" s="95">
        <f t="shared" si="55"/>
        <v>0</v>
      </c>
    </row>
    <row r="495" spans="2:20" ht="15.75" customHeight="1" x14ac:dyDescent="0.3">
      <c r="B495" s="30" t="s">
        <v>518</v>
      </c>
      <c r="C495" s="90"/>
      <c r="D495" s="10">
        <f>SUMIFS('Начисления и компенсации по тов'!H:H,'Начисления и компенсации по тов'!A:A,'Расшифровка отчёта'!B495,'Начисления и компенсации по тов'!D:D,"Выручка")</f>
        <v>0</v>
      </c>
      <c r="E495" s="63">
        <f>SUMIFS('Начисления и компенсации по тов'!N:N,'Начисления и компенсации по тов'!A:A,'Расшифровка отчёта'!B495,'Начисления и компенсации по тов'!C:C,"Продажи")</f>
        <v>0</v>
      </c>
      <c r="F495" s="63">
        <f>-(SUMIFS('Начисления и компенсации по тов'!N:N,'Начисления и компенсации по тов'!A:A,'Расшифровка отчёта'!B495,'Начисления и компенсации по тов'!C:C,"Возвраты"))</f>
        <v>0</v>
      </c>
      <c r="G495" s="10">
        <f>SUMIFS('Начисления и компенсации по тов'!H:H,'Начисления и компенсации по тов'!A:A,'Расшифровка отчёта'!B495,'Начисления и компенсации по тов'!D:D,"Возврат выручки")</f>
        <v>0</v>
      </c>
      <c r="H495" s="63">
        <f>-(SUMIFS('Начисления и компенсации по тов'!N:N,'Начисления и компенсации по тов'!A:A,'Расшифровка отчёта'!B495,'Начисления и компенсации по тов'!C:C,"Услуги доставки"))</f>
        <v>0</v>
      </c>
      <c r="I495" s="63">
        <f t="shared" si="49"/>
        <v>0</v>
      </c>
      <c r="J495" s="63">
        <f>-(SUMIFS('Начисления и компенсации по тов'!N:N,'Начисления и компенсации по тов'!A:A,'Расшифровка отчёта'!B495,'Начисления и компенсации по тов'!C:C,"Вознаграждение Ozon"))</f>
        <v>0</v>
      </c>
      <c r="K495" s="63">
        <f t="shared" si="50"/>
        <v>0</v>
      </c>
      <c r="L495" s="63">
        <f>-(SUMIFS('Начисления и компенсации по тов'!N:N,'Начисления и компенсации по тов'!A:A,'Расшифровка отчёта'!B495,'Начисления и компенсации по тов'!C:C,"Продвижение и реклама"))</f>
        <v>0</v>
      </c>
      <c r="M495" s="91">
        <f>IFERROR(INDEX(Реклама!B:B,MATCH('Расшифровка отчёта'!B495,Реклама!A:A,0)),0)</f>
        <v>0</v>
      </c>
      <c r="N495" s="91">
        <f>-(SUMIFS('Начисления и компенсации по тов'!N:N,'Начисления и компенсации по тов'!A:A,'Расшифровка отчёта'!B495,'Начисления и компенсации по тов'!C:C,"Услуги агентов"))</f>
        <v>0</v>
      </c>
      <c r="O495" s="68">
        <f t="shared" si="51"/>
        <v>0</v>
      </c>
      <c r="P495" s="18">
        <f t="shared" si="52"/>
        <v>0</v>
      </c>
      <c r="Q495" s="99">
        <f>IFERROR(INDEX(Себестоимость!B:B,MATCH('Расшифровка отчёта'!B495,Себестоимость!A:A,0)),0)</f>
        <v>0</v>
      </c>
      <c r="R495" s="99">
        <f t="shared" si="53"/>
        <v>0</v>
      </c>
      <c r="S495" s="95">
        <f t="shared" si="54"/>
        <v>0</v>
      </c>
      <c r="T495" s="95">
        <f t="shared" si="55"/>
        <v>0</v>
      </c>
    </row>
    <row r="496" spans="2:20" ht="15.75" customHeight="1" x14ac:dyDescent="0.3">
      <c r="B496" s="30" t="s">
        <v>519</v>
      </c>
      <c r="C496" s="90"/>
      <c r="D496" s="10">
        <f>SUMIFS('Начисления и компенсации по тов'!H:H,'Начисления и компенсации по тов'!A:A,'Расшифровка отчёта'!B496,'Начисления и компенсации по тов'!D:D,"Выручка")</f>
        <v>0</v>
      </c>
      <c r="E496" s="63">
        <f>SUMIFS('Начисления и компенсации по тов'!N:N,'Начисления и компенсации по тов'!A:A,'Расшифровка отчёта'!B496,'Начисления и компенсации по тов'!C:C,"Продажи")</f>
        <v>0</v>
      </c>
      <c r="F496" s="63">
        <f>-(SUMIFS('Начисления и компенсации по тов'!N:N,'Начисления и компенсации по тов'!A:A,'Расшифровка отчёта'!B496,'Начисления и компенсации по тов'!C:C,"Возвраты"))</f>
        <v>0</v>
      </c>
      <c r="G496" s="10">
        <f>SUMIFS('Начисления и компенсации по тов'!H:H,'Начисления и компенсации по тов'!A:A,'Расшифровка отчёта'!B496,'Начисления и компенсации по тов'!D:D,"Возврат выручки")</f>
        <v>0</v>
      </c>
      <c r="H496" s="63">
        <f>-(SUMIFS('Начисления и компенсации по тов'!N:N,'Начисления и компенсации по тов'!A:A,'Расшифровка отчёта'!B496,'Начисления и компенсации по тов'!C:C,"Услуги доставки"))</f>
        <v>0</v>
      </c>
      <c r="I496" s="63">
        <f t="shared" si="49"/>
        <v>0</v>
      </c>
      <c r="J496" s="63">
        <f>-(SUMIFS('Начисления и компенсации по тов'!N:N,'Начисления и компенсации по тов'!A:A,'Расшифровка отчёта'!B496,'Начисления и компенсации по тов'!C:C,"Вознаграждение Ozon"))</f>
        <v>0</v>
      </c>
      <c r="K496" s="63">
        <f t="shared" si="50"/>
        <v>0</v>
      </c>
      <c r="L496" s="63">
        <f>-(SUMIFS('Начисления и компенсации по тов'!N:N,'Начисления и компенсации по тов'!A:A,'Расшифровка отчёта'!B496,'Начисления и компенсации по тов'!C:C,"Продвижение и реклама"))</f>
        <v>0</v>
      </c>
      <c r="M496" s="91">
        <f>IFERROR(INDEX(Реклама!B:B,MATCH('Расшифровка отчёта'!B496,Реклама!A:A,0)),0)</f>
        <v>0</v>
      </c>
      <c r="N496" s="91">
        <f>-(SUMIFS('Начисления и компенсации по тов'!N:N,'Начисления и компенсации по тов'!A:A,'Расшифровка отчёта'!B496,'Начисления и компенсации по тов'!C:C,"Услуги агентов"))</f>
        <v>0</v>
      </c>
      <c r="O496" s="68">
        <f t="shared" si="51"/>
        <v>0</v>
      </c>
      <c r="P496" s="18">
        <f t="shared" si="52"/>
        <v>0</v>
      </c>
      <c r="Q496" s="99">
        <f>IFERROR(INDEX(Себестоимость!B:B,MATCH('Расшифровка отчёта'!B496,Себестоимость!A:A,0)),0)</f>
        <v>0</v>
      </c>
      <c r="R496" s="99">
        <f t="shared" si="53"/>
        <v>0</v>
      </c>
      <c r="S496" s="95">
        <f t="shared" si="54"/>
        <v>0</v>
      </c>
      <c r="T496" s="95">
        <f t="shared" si="55"/>
        <v>0</v>
      </c>
    </row>
    <row r="497" spans="2:20" ht="15.75" customHeight="1" x14ac:dyDescent="0.3">
      <c r="B497" s="30" t="s">
        <v>520</v>
      </c>
      <c r="C497" s="90"/>
      <c r="D497" s="10">
        <f>SUMIFS('Начисления и компенсации по тов'!H:H,'Начисления и компенсации по тов'!A:A,'Расшифровка отчёта'!B497,'Начисления и компенсации по тов'!D:D,"Выручка")</f>
        <v>0</v>
      </c>
      <c r="E497" s="63">
        <f>SUMIFS('Начисления и компенсации по тов'!N:N,'Начисления и компенсации по тов'!A:A,'Расшифровка отчёта'!B497,'Начисления и компенсации по тов'!C:C,"Продажи")</f>
        <v>0</v>
      </c>
      <c r="F497" s="63">
        <f>-(SUMIFS('Начисления и компенсации по тов'!N:N,'Начисления и компенсации по тов'!A:A,'Расшифровка отчёта'!B497,'Начисления и компенсации по тов'!C:C,"Возвраты"))</f>
        <v>0</v>
      </c>
      <c r="G497" s="10">
        <f>SUMIFS('Начисления и компенсации по тов'!H:H,'Начисления и компенсации по тов'!A:A,'Расшифровка отчёта'!B497,'Начисления и компенсации по тов'!D:D,"Возврат выручки")</f>
        <v>0</v>
      </c>
      <c r="H497" s="63">
        <f>-(SUMIFS('Начисления и компенсации по тов'!N:N,'Начисления и компенсации по тов'!A:A,'Расшифровка отчёта'!B497,'Начисления и компенсации по тов'!C:C,"Услуги доставки"))</f>
        <v>0</v>
      </c>
      <c r="I497" s="63">
        <f t="shared" si="49"/>
        <v>0</v>
      </c>
      <c r="J497" s="63">
        <f>-(SUMIFS('Начисления и компенсации по тов'!N:N,'Начисления и компенсации по тов'!A:A,'Расшифровка отчёта'!B497,'Начисления и компенсации по тов'!C:C,"Вознаграждение Ozon"))</f>
        <v>0</v>
      </c>
      <c r="K497" s="63">
        <f t="shared" si="50"/>
        <v>0</v>
      </c>
      <c r="L497" s="63">
        <f>-(SUMIFS('Начисления и компенсации по тов'!N:N,'Начисления и компенсации по тов'!A:A,'Расшифровка отчёта'!B497,'Начисления и компенсации по тов'!C:C,"Продвижение и реклама"))</f>
        <v>0</v>
      </c>
      <c r="M497" s="91">
        <f>IFERROR(INDEX(Реклама!B:B,MATCH('Расшифровка отчёта'!B497,Реклама!A:A,0)),0)</f>
        <v>0</v>
      </c>
      <c r="N497" s="91">
        <f>-(SUMIFS('Начисления и компенсации по тов'!N:N,'Начисления и компенсации по тов'!A:A,'Расшифровка отчёта'!B497,'Начисления и компенсации по тов'!C:C,"Услуги агентов"))</f>
        <v>0</v>
      </c>
      <c r="O497" s="68">
        <f t="shared" si="51"/>
        <v>0</v>
      </c>
      <c r="P497" s="18">
        <f t="shared" si="52"/>
        <v>0</v>
      </c>
      <c r="Q497" s="99">
        <f>IFERROR(INDEX(Себестоимость!B:B,MATCH('Расшифровка отчёта'!B497,Себестоимость!A:A,0)),0)</f>
        <v>0</v>
      </c>
      <c r="R497" s="99">
        <f t="shared" si="53"/>
        <v>0</v>
      </c>
      <c r="S497" s="95">
        <f t="shared" si="54"/>
        <v>0</v>
      </c>
      <c r="T497" s="95">
        <f t="shared" si="55"/>
        <v>0</v>
      </c>
    </row>
    <row r="498" spans="2:20" ht="15.75" customHeight="1" x14ac:dyDescent="0.3">
      <c r="B498" s="30" t="s">
        <v>521</v>
      </c>
      <c r="C498" s="90"/>
      <c r="D498" s="10">
        <f>SUMIFS('Начисления и компенсации по тов'!H:H,'Начисления и компенсации по тов'!A:A,'Расшифровка отчёта'!B498,'Начисления и компенсации по тов'!D:D,"Выручка")</f>
        <v>0</v>
      </c>
      <c r="E498" s="63">
        <f>SUMIFS('Начисления и компенсации по тов'!N:N,'Начисления и компенсации по тов'!A:A,'Расшифровка отчёта'!B498,'Начисления и компенсации по тов'!C:C,"Продажи")</f>
        <v>0</v>
      </c>
      <c r="F498" s="63">
        <f>-(SUMIFS('Начисления и компенсации по тов'!N:N,'Начисления и компенсации по тов'!A:A,'Расшифровка отчёта'!B498,'Начисления и компенсации по тов'!C:C,"Возвраты"))</f>
        <v>0</v>
      </c>
      <c r="G498" s="10">
        <f>SUMIFS('Начисления и компенсации по тов'!H:H,'Начисления и компенсации по тов'!A:A,'Расшифровка отчёта'!B498,'Начисления и компенсации по тов'!D:D,"Возврат выручки")</f>
        <v>0</v>
      </c>
      <c r="H498" s="63">
        <f>-(SUMIFS('Начисления и компенсации по тов'!N:N,'Начисления и компенсации по тов'!A:A,'Расшифровка отчёта'!B498,'Начисления и компенсации по тов'!C:C,"Услуги доставки"))</f>
        <v>0</v>
      </c>
      <c r="I498" s="63">
        <f t="shared" si="49"/>
        <v>0</v>
      </c>
      <c r="J498" s="63">
        <f>-(SUMIFS('Начисления и компенсации по тов'!N:N,'Начисления и компенсации по тов'!A:A,'Расшифровка отчёта'!B498,'Начисления и компенсации по тов'!C:C,"Вознаграждение Ozon"))</f>
        <v>0</v>
      </c>
      <c r="K498" s="63">
        <f t="shared" si="50"/>
        <v>0</v>
      </c>
      <c r="L498" s="63">
        <f>-(SUMIFS('Начисления и компенсации по тов'!N:N,'Начисления и компенсации по тов'!A:A,'Расшифровка отчёта'!B498,'Начисления и компенсации по тов'!C:C,"Продвижение и реклама"))</f>
        <v>0</v>
      </c>
      <c r="M498" s="91">
        <f>IFERROR(INDEX(Реклама!B:B,MATCH('Расшифровка отчёта'!B498,Реклама!A:A,0)),0)</f>
        <v>0</v>
      </c>
      <c r="N498" s="91">
        <f>-(SUMIFS('Начисления и компенсации по тов'!N:N,'Начисления и компенсации по тов'!A:A,'Расшифровка отчёта'!B498,'Начисления и компенсации по тов'!C:C,"Услуги агентов"))</f>
        <v>0</v>
      </c>
      <c r="O498" s="68">
        <f t="shared" si="51"/>
        <v>0</v>
      </c>
      <c r="P498" s="18">
        <f t="shared" si="52"/>
        <v>0</v>
      </c>
      <c r="Q498" s="99">
        <f>IFERROR(INDEX(Себестоимость!B:B,MATCH('Расшифровка отчёта'!B498,Себестоимость!A:A,0)),0)</f>
        <v>0</v>
      </c>
      <c r="R498" s="99">
        <f t="shared" si="53"/>
        <v>0</v>
      </c>
      <c r="S498" s="95">
        <f t="shared" si="54"/>
        <v>0</v>
      </c>
      <c r="T498" s="95">
        <f t="shared" si="55"/>
        <v>0</v>
      </c>
    </row>
    <row r="499" spans="2:20" ht="15.75" customHeight="1" x14ac:dyDescent="0.3">
      <c r="B499" s="30" t="s">
        <v>522</v>
      </c>
      <c r="C499" s="90"/>
      <c r="D499" s="10">
        <f>SUMIFS('Начисления и компенсации по тов'!H:H,'Начисления и компенсации по тов'!A:A,'Расшифровка отчёта'!B499,'Начисления и компенсации по тов'!D:D,"Выручка")</f>
        <v>0</v>
      </c>
      <c r="E499" s="63">
        <f>SUMIFS('Начисления и компенсации по тов'!N:N,'Начисления и компенсации по тов'!A:A,'Расшифровка отчёта'!B499,'Начисления и компенсации по тов'!C:C,"Продажи")</f>
        <v>0</v>
      </c>
      <c r="F499" s="63">
        <f>-(SUMIFS('Начисления и компенсации по тов'!N:N,'Начисления и компенсации по тов'!A:A,'Расшифровка отчёта'!B499,'Начисления и компенсации по тов'!C:C,"Возвраты"))</f>
        <v>0</v>
      </c>
      <c r="G499" s="10">
        <f>SUMIFS('Начисления и компенсации по тов'!H:H,'Начисления и компенсации по тов'!A:A,'Расшифровка отчёта'!B499,'Начисления и компенсации по тов'!D:D,"Возврат выручки")</f>
        <v>0</v>
      </c>
      <c r="H499" s="63">
        <f>-(SUMIFS('Начисления и компенсации по тов'!N:N,'Начисления и компенсации по тов'!A:A,'Расшифровка отчёта'!B499,'Начисления и компенсации по тов'!C:C,"Услуги доставки"))</f>
        <v>0</v>
      </c>
      <c r="I499" s="63">
        <f t="shared" si="49"/>
        <v>0</v>
      </c>
      <c r="J499" s="63">
        <f>-(SUMIFS('Начисления и компенсации по тов'!N:N,'Начисления и компенсации по тов'!A:A,'Расшифровка отчёта'!B499,'Начисления и компенсации по тов'!C:C,"Вознаграждение Ozon"))</f>
        <v>0</v>
      </c>
      <c r="K499" s="63">
        <f t="shared" si="50"/>
        <v>0</v>
      </c>
      <c r="L499" s="63">
        <f>-(SUMIFS('Начисления и компенсации по тов'!N:N,'Начисления и компенсации по тов'!A:A,'Расшифровка отчёта'!B499,'Начисления и компенсации по тов'!C:C,"Продвижение и реклама"))</f>
        <v>0</v>
      </c>
      <c r="M499" s="91">
        <f>IFERROR(INDEX(Реклама!B:B,MATCH('Расшифровка отчёта'!B499,Реклама!A:A,0)),0)</f>
        <v>0</v>
      </c>
      <c r="N499" s="91">
        <f>-(SUMIFS('Начисления и компенсации по тов'!N:N,'Начисления и компенсации по тов'!A:A,'Расшифровка отчёта'!B499,'Начисления и компенсации по тов'!C:C,"Услуги агентов"))</f>
        <v>0</v>
      </c>
      <c r="O499" s="68">
        <f t="shared" si="51"/>
        <v>0</v>
      </c>
      <c r="P499" s="18">
        <f t="shared" si="52"/>
        <v>0</v>
      </c>
      <c r="Q499" s="99">
        <f>IFERROR(INDEX(Себестоимость!B:B,MATCH('Расшифровка отчёта'!B499,Себестоимость!A:A,0)),0)</f>
        <v>0</v>
      </c>
      <c r="R499" s="99">
        <f t="shared" si="53"/>
        <v>0</v>
      </c>
      <c r="S499" s="95">
        <f t="shared" si="54"/>
        <v>0</v>
      </c>
      <c r="T499" s="95">
        <f t="shared" si="55"/>
        <v>0</v>
      </c>
    </row>
    <row r="500" spans="2:20" ht="15.75" customHeight="1" x14ac:dyDescent="0.3">
      <c r="B500" s="30" t="s">
        <v>523</v>
      </c>
      <c r="C500" s="90"/>
      <c r="D500" s="10">
        <f>SUMIFS('Начисления и компенсации по тов'!H:H,'Начисления и компенсации по тов'!A:A,'Расшифровка отчёта'!B500,'Начисления и компенсации по тов'!D:D,"Выручка")</f>
        <v>0</v>
      </c>
      <c r="E500" s="63">
        <f>SUMIFS('Начисления и компенсации по тов'!N:N,'Начисления и компенсации по тов'!A:A,'Расшифровка отчёта'!B500,'Начисления и компенсации по тов'!C:C,"Продажи")</f>
        <v>0</v>
      </c>
      <c r="F500" s="63">
        <f>-(SUMIFS('Начисления и компенсации по тов'!N:N,'Начисления и компенсации по тов'!A:A,'Расшифровка отчёта'!B500,'Начисления и компенсации по тов'!C:C,"Возвраты"))</f>
        <v>0</v>
      </c>
      <c r="G500" s="10">
        <f>SUMIFS('Начисления и компенсации по тов'!H:H,'Начисления и компенсации по тов'!A:A,'Расшифровка отчёта'!B500,'Начисления и компенсации по тов'!D:D,"Возврат выручки")</f>
        <v>0</v>
      </c>
      <c r="H500" s="63">
        <f>-(SUMIFS('Начисления и компенсации по тов'!N:N,'Начисления и компенсации по тов'!A:A,'Расшифровка отчёта'!B500,'Начисления и компенсации по тов'!C:C,"Услуги доставки"))</f>
        <v>0</v>
      </c>
      <c r="I500" s="63">
        <f t="shared" si="49"/>
        <v>0</v>
      </c>
      <c r="J500" s="63">
        <f>-(SUMIFS('Начисления и компенсации по тов'!N:N,'Начисления и компенсации по тов'!A:A,'Расшифровка отчёта'!B500,'Начисления и компенсации по тов'!C:C,"Вознаграждение Ozon"))</f>
        <v>0</v>
      </c>
      <c r="K500" s="63">
        <f t="shared" si="50"/>
        <v>0</v>
      </c>
      <c r="L500" s="63">
        <f>-(SUMIFS('Начисления и компенсации по тов'!N:N,'Начисления и компенсации по тов'!A:A,'Расшифровка отчёта'!B500,'Начисления и компенсации по тов'!C:C,"Продвижение и реклама"))</f>
        <v>0</v>
      </c>
      <c r="M500" s="91">
        <f>IFERROR(INDEX(Реклама!B:B,MATCH('Расшифровка отчёта'!B500,Реклама!A:A,0)),0)</f>
        <v>0</v>
      </c>
      <c r="N500" s="91">
        <f>-(SUMIFS('Начисления и компенсации по тов'!N:N,'Начисления и компенсации по тов'!A:A,'Расшифровка отчёта'!B500,'Начисления и компенсации по тов'!C:C,"Услуги агентов"))</f>
        <v>0</v>
      </c>
      <c r="O500" s="68">
        <f t="shared" si="51"/>
        <v>0</v>
      </c>
      <c r="P500" s="18">
        <f t="shared" si="52"/>
        <v>0</v>
      </c>
      <c r="Q500" s="99">
        <f>IFERROR(INDEX(Себестоимость!B:B,MATCH('Расшифровка отчёта'!B500,Себестоимость!A:A,0)),0)</f>
        <v>0</v>
      </c>
      <c r="R500" s="99">
        <f t="shared" si="53"/>
        <v>0</v>
      </c>
      <c r="S500" s="95">
        <f t="shared" si="54"/>
        <v>0</v>
      </c>
      <c r="T500" s="95">
        <f t="shared" si="55"/>
        <v>0</v>
      </c>
    </row>
    <row r="501" spans="2:20" ht="15.75" customHeight="1" x14ac:dyDescent="0.3">
      <c r="B501" s="30" t="s">
        <v>524</v>
      </c>
      <c r="C501" s="90"/>
      <c r="D501" s="10">
        <f>SUMIFS('Начисления и компенсации по тов'!H:H,'Начисления и компенсации по тов'!A:A,'Расшифровка отчёта'!B501,'Начисления и компенсации по тов'!D:D,"Выручка")</f>
        <v>0</v>
      </c>
      <c r="E501" s="63">
        <f>SUMIFS('Начисления и компенсации по тов'!N:N,'Начисления и компенсации по тов'!A:A,'Расшифровка отчёта'!B501,'Начисления и компенсации по тов'!C:C,"Продажи")</f>
        <v>0</v>
      </c>
      <c r="F501" s="63">
        <f>-(SUMIFS('Начисления и компенсации по тов'!N:N,'Начисления и компенсации по тов'!A:A,'Расшифровка отчёта'!B501,'Начисления и компенсации по тов'!C:C,"Возвраты"))</f>
        <v>0</v>
      </c>
      <c r="G501" s="10">
        <f>SUMIFS('Начисления и компенсации по тов'!H:H,'Начисления и компенсации по тов'!A:A,'Расшифровка отчёта'!B501,'Начисления и компенсации по тов'!D:D,"Возврат выручки")</f>
        <v>0</v>
      </c>
      <c r="H501" s="63">
        <f>-(SUMIFS('Начисления и компенсации по тов'!N:N,'Начисления и компенсации по тов'!A:A,'Расшифровка отчёта'!B501,'Начисления и компенсации по тов'!C:C,"Услуги доставки"))</f>
        <v>0</v>
      </c>
      <c r="I501" s="63">
        <f t="shared" si="49"/>
        <v>0</v>
      </c>
      <c r="J501" s="63">
        <f>-(SUMIFS('Начисления и компенсации по тов'!N:N,'Начисления и компенсации по тов'!A:A,'Расшифровка отчёта'!B501,'Начисления и компенсации по тов'!C:C,"Вознаграждение Ozon"))</f>
        <v>0</v>
      </c>
      <c r="K501" s="63">
        <f t="shared" si="50"/>
        <v>0</v>
      </c>
      <c r="L501" s="63">
        <f>-(SUMIFS('Начисления и компенсации по тов'!N:N,'Начисления и компенсации по тов'!A:A,'Расшифровка отчёта'!B501,'Начисления и компенсации по тов'!C:C,"Продвижение и реклама"))</f>
        <v>0</v>
      </c>
      <c r="M501" s="91">
        <f>IFERROR(INDEX(Реклама!B:B,MATCH('Расшифровка отчёта'!B501,Реклама!A:A,0)),0)</f>
        <v>0</v>
      </c>
      <c r="N501" s="91">
        <f>-(SUMIFS('Начисления и компенсации по тов'!N:N,'Начисления и компенсации по тов'!A:A,'Расшифровка отчёта'!B501,'Начисления и компенсации по тов'!C:C,"Услуги агентов"))</f>
        <v>0</v>
      </c>
      <c r="O501" s="68">
        <f t="shared" si="51"/>
        <v>0</v>
      </c>
      <c r="P501" s="18">
        <f t="shared" si="52"/>
        <v>0</v>
      </c>
      <c r="Q501" s="99">
        <f>IFERROR(INDEX(Себестоимость!B:B,MATCH('Расшифровка отчёта'!B501,Себестоимость!A:A,0)),0)</f>
        <v>0</v>
      </c>
      <c r="R501" s="99">
        <f t="shared" si="53"/>
        <v>0</v>
      </c>
      <c r="S501" s="95">
        <f t="shared" si="54"/>
        <v>0</v>
      </c>
      <c r="T501" s="95">
        <f t="shared" si="55"/>
        <v>0</v>
      </c>
    </row>
    <row r="502" spans="2:20" ht="15.75" customHeight="1" x14ac:dyDescent="0.3">
      <c r="B502" s="30" t="s">
        <v>525</v>
      </c>
      <c r="C502" s="90"/>
      <c r="D502" s="10">
        <f>SUMIFS('Начисления и компенсации по тов'!H:H,'Начисления и компенсации по тов'!A:A,'Расшифровка отчёта'!B502,'Начисления и компенсации по тов'!D:D,"Выручка")</f>
        <v>0</v>
      </c>
      <c r="E502" s="63">
        <f>SUMIFS('Начисления и компенсации по тов'!N:N,'Начисления и компенсации по тов'!A:A,'Расшифровка отчёта'!B502,'Начисления и компенсации по тов'!C:C,"Продажи")</f>
        <v>0</v>
      </c>
      <c r="F502" s="63">
        <f>-(SUMIFS('Начисления и компенсации по тов'!N:N,'Начисления и компенсации по тов'!A:A,'Расшифровка отчёта'!B502,'Начисления и компенсации по тов'!C:C,"Возвраты"))</f>
        <v>0</v>
      </c>
      <c r="G502" s="10">
        <f>SUMIFS('Начисления и компенсации по тов'!H:H,'Начисления и компенсации по тов'!A:A,'Расшифровка отчёта'!B502,'Начисления и компенсации по тов'!D:D,"Возврат выручки")</f>
        <v>0</v>
      </c>
      <c r="H502" s="63">
        <f>-(SUMIFS('Начисления и компенсации по тов'!N:N,'Начисления и компенсации по тов'!A:A,'Расшифровка отчёта'!B502,'Начисления и компенсации по тов'!C:C,"Услуги доставки"))</f>
        <v>0</v>
      </c>
      <c r="I502" s="63">
        <f t="shared" si="49"/>
        <v>0</v>
      </c>
      <c r="J502" s="63">
        <f>-(SUMIFS('Начисления и компенсации по тов'!N:N,'Начисления и компенсации по тов'!A:A,'Расшифровка отчёта'!B502,'Начисления и компенсации по тов'!C:C,"Вознаграждение Ozon"))</f>
        <v>0</v>
      </c>
      <c r="K502" s="63">
        <f t="shared" si="50"/>
        <v>0</v>
      </c>
      <c r="L502" s="63">
        <f>-(SUMIFS('Начисления и компенсации по тов'!N:N,'Начисления и компенсации по тов'!A:A,'Расшифровка отчёта'!B502,'Начисления и компенсации по тов'!C:C,"Продвижение и реклама"))</f>
        <v>0</v>
      </c>
      <c r="M502" s="91">
        <f>IFERROR(INDEX(Реклама!B:B,MATCH('Расшифровка отчёта'!B502,Реклама!A:A,0)),0)</f>
        <v>0</v>
      </c>
      <c r="N502" s="91">
        <f>-(SUMIFS('Начисления и компенсации по тов'!N:N,'Начисления и компенсации по тов'!A:A,'Расшифровка отчёта'!B502,'Начисления и компенсации по тов'!C:C,"Услуги агентов"))</f>
        <v>0</v>
      </c>
      <c r="O502" s="68">
        <f t="shared" si="51"/>
        <v>0</v>
      </c>
      <c r="P502" s="18">
        <f t="shared" si="52"/>
        <v>0</v>
      </c>
      <c r="Q502" s="99">
        <f>IFERROR(INDEX(Себестоимость!B:B,MATCH('Расшифровка отчёта'!B502,Себестоимость!A:A,0)),0)</f>
        <v>0</v>
      </c>
      <c r="R502" s="99">
        <f t="shared" si="53"/>
        <v>0</v>
      </c>
      <c r="S502" s="95">
        <f t="shared" si="54"/>
        <v>0</v>
      </c>
      <c r="T502" s="95">
        <f t="shared" si="55"/>
        <v>0</v>
      </c>
    </row>
    <row r="503" spans="2:20" ht="15.75" customHeight="1" x14ac:dyDescent="0.3">
      <c r="B503" s="30" t="s">
        <v>526</v>
      </c>
      <c r="C503" s="90"/>
      <c r="D503" s="10">
        <f>SUMIFS('Начисления и компенсации по тов'!H:H,'Начисления и компенсации по тов'!A:A,'Расшифровка отчёта'!B503,'Начисления и компенсации по тов'!D:D,"Выручка")</f>
        <v>0</v>
      </c>
      <c r="E503" s="63">
        <f>SUMIFS('Начисления и компенсации по тов'!N:N,'Начисления и компенсации по тов'!A:A,'Расшифровка отчёта'!B503,'Начисления и компенсации по тов'!C:C,"Продажи")</f>
        <v>0</v>
      </c>
      <c r="F503" s="63">
        <f>-(SUMIFS('Начисления и компенсации по тов'!N:N,'Начисления и компенсации по тов'!A:A,'Расшифровка отчёта'!B503,'Начисления и компенсации по тов'!C:C,"Возвраты"))</f>
        <v>0</v>
      </c>
      <c r="G503" s="10">
        <f>SUMIFS('Начисления и компенсации по тов'!H:H,'Начисления и компенсации по тов'!A:A,'Расшифровка отчёта'!B503,'Начисления и компенсации по тов'!D:D,"Возврат выручки")</f>
        <v>0</v>
      </c>
      <c r="H503" s="63">
        <f>-(SUMIFS('Начисления и компенсации по тов'!N:N,'Начисления и компенсации по тов'!A:A,'Расшифровка отчёта'!B503,'Начисления и компенсации по тов'!C:C,"Услуги доставки"))</f>
        <v>0</v>
      </c>
      <c r="I503" s="63">
        <f t="shared" si="49"/>
        <v>0</v>
      </c>
      <c r="J503" s="63">
        <f>-(SUMIFS('Начисления и компенсации по тов'!N:N,'Начисления и компенсации по тов'!A:A,'Расшифровка отчёта'!B503,'Начисления и компенсации по тов'!C:C,"Вознаграждение Ozon"))</f>
        <v>0</v>
      </c>
      <c r="K503" s="63">
        <f t="shared" si="50"/>
        <v>0</v>
      </c>
      <c r="L503" s="63">
        <f>-(SUMIFS('Начисления и компенсации по тов'!N:N,'Начисления и компенсации по тов'!A:A,'Расшифровка отчёта'!B503,'Начисления и компенсации по тов'!C:C,"Продвижение и реклама"))</f>
        <v>0</v>
      </c>
      <c r="M503" s="91">
        <f>IFERROR(INDEX(Реклама!B:B,MATCH('Расшифровка отчёта'!B503,Реклама!A:A,0)),0)</f>
        <v>0</v>
      </c>
      <c r="N503" s="91">
        <f>-(SUMIFS('Начисления и компенсации по тов'!N:N,'Начисления и компенсации по тов'!A:A,'Расшифровка отчёта'!B503,'Начисления и компенсации по тов'!C:C,"Услуги агентов"))</f>
        <v>0</v>
      </c>
      <c r="O503" s="68">
        <f t="shared" si="51"/>
        <v>0</v>
      </c>
      <c r="P503" s="18">
        <f t="shared" si="52"/>
        <v>0</v>
      </c>
      <c r="Q503" s="99">
        <f>IFERROR(INDEX(Себестоимость!B:B,MATCH('Расшифровка отчёта'!B503,Себестоимость!A:A,0)),0)</f>
        <v>0</v>
      </c>
      <c r="R503" s="99">
        <f t="shared" si="53"/>
        <v>0</v>
      </c>
      <c r="S503" s="95">
        <f t="shared" si="54"/>
        <v>0</v>
      </c>
      <c r="T503" s="95">
        <f t="shared" si="55"/>
        <v>0</v>
      </c>
    </row>
    <row r="504" spans="2:20" ht="15.75" customHeight="1" x14ac:dyDescent="0.3">
      <c r="B504" s="30" t="s">
        <v>527</v>
      </c>
      <c r="C504" s="90"/>
      <c r="D504" s="10">
        <f>SUMIFS('Начисления и компенсации по тов'!H:H,'Начисления и компенсации по тов'!A:A,'Расшифровка отчёта'!B504,'Начисления и компенсации по тов'!D:D,"Выручка")</f>
        <v>0</v>
      </c>
      <c r="E504" s="63">
        <f>SUMIFS('Начисления и компенсации по тов'!N:N,'Начисления и компенсации по тов'!A:A,'Расшифровка отчёта'!B504,'Начисления и компенсации по тов'!C:C,"Продажи")</f>
        <v>0</v>
      </c>
      <c r="F504" s="63">
        <f>-(SUMIFS('Начисления и компенсации по тов'!N:N,'Начисления и компенсации по тов'!A:A,'Расшифровка отчёта'!B504,'Начисления и компенсации по тов'!C:C,"Возвраты"))</f>
        <v>0</v>
      </c>
      <c r="G504" s="10">
        <f>SUMIFS('Начисления и компенсации по тов'!H:H,'Начисления и компенсации по тов'!A:A,'Расшифровка отчёта'!B504,'Начисления и компенсации по тов'!D:D,"Возврат выручки")</f>
        <v>0</v>
      </c>
      <c r="H504" s="63">
        <f>-(SUMIFS('Начисления и компенсации по тов'!N:N,'Начисления и компенсации по тов'!A:A,'Расшифровка отчёта'!B504,'Начисления и компенсации по тов'!C:C,"Услуги доставки"))</f>
        <v>0</v>
      </c>
      <c r="I504" s="63">
        <f t="shared" si="49"/>
        <v>0</v>
      </c>
      <c r="J504" s="63">
        <f>-(SUMIFS('Начисления и компенсации по тов'!N:N,'Начисления и компенсации по тов'!A:A,'Расшифровка отчёта'!B504,'Начисления и компенсации по тов'!C:C,"Вознаграждение Ozon"))</f>
        <v>0</v>
      </c>
      <c r="K504" s="63">
        <f t="shared" si="50"/>
        <v>0</v>
      </c>
      <c r="L504" s="63">
        <f>-(SUMIFS('Начисления и компенсации по тов'!N:N,'Начисления и компенсации по тов'!A:A,'Расшифровка отчёта'!B504,'Начисления и компенсации по тов'!C:C,"Продвижение и реклама"))</f>
        <v>0</v>
      </c>
      <c r="M504" s="91">
        <f>IFERROR(INDEX(Реклама!B:B,MATCH('Расшифровка отчёта'!B504,Реклама!A:A,0)),0)</f>
        <v>0</v>
      </c>
      <c r="N504" s="91">
        <f>-(SUMIFS('Начисления и компенсации по тов'!N:N,'Начисления и компенсации по тов'!A:A,'Расшифровка отчёта'!B504,'Начисления и компенсации по тов'!C:C,"Услуги агентов"))</f>
        <v>0</v>
      </c>
      <c r="O504" s="68">
        <f t="shared" si="51"/>
        <v>0</v>
      </c>
      <c r="P504" s="18">
        <f t="shared" si="52"/>
        <v>0</v>
      </c>
      <c r="Q504" s="99">
        <f>IFERROR(INDEX(Себестоимость!B:B,MATCH('Расшифровка отчёта'!B504,Себестоимость!A:A,0)),0)</f>
        <v>0</v>
      </c>
      <c r="R504" s="99">
        <f t="shared" si="53"/>
        <v>0</v>
      </c>
      <c r="S504" s="95">
        <f t="shared" si="54"/>
        <v>0</v>
      </c>
      <c r="T504" s="95">
        <f t="shared" si="55"/>
        <v>0</v>
      </c>
    </row>
    <row r="505" spans="2:20" ht="15.75" customHeight="1" x14ac:dyDescent="0.3">
      <c r="B505" s="30" t="s">
        <v>528</v>
      </c>
      <c r="C505" s="90"/>
      <c r="D505" s="10">
        <f>SUMIFS('Начисления и компенсации по тов'!H:H,'Начисления и компенсации по тов'!A:A,'Расшифровка отчёта'!B505,'Начисления и компенсации по тов'!D:D,"Выручка")</f>
        <v>0</v>
      </c>
      <c r="E505" s="63">
        <f>SUMIFS('Начисления и компенсации по тов'!N:N,'Начисления и компенсации по тов'!A:A,'Расшифровка отчёта'!B505,'Начисления и компенсации по тов'!C:C,"Продажи")</f>
        <v>0</v>
      </c>
      <c r="F505" s="63">
        <f>-(SUMIFS('Начисления и компенсации по тов'!N:N,'Начисления и компенсации по тов'!A:A,'Расшифровка отчёта'!B505,'Начисления и компенсации по тов'!C:C,"Возвраты"))</f>
        <v>0</v>
      </c>
      <c r="G505" s="10">
        <f>SUMIFS('Начисления и компенсации по тов'!H:H,'Начисления и компенсации по тов'!A:A,'Расшифровка отчёта'!B505,'Начисления и компенсации по тов'!D:D,"Возврат выручки")</f>
        <v>0</v>
      </c>
      <c r="H505" s="63">
        <f>-(SUMIFS('Начисления и компенсации по тов'!N:N,'Начисления и компенсации по тов'!A:A,'Расшифровка отчёта'!B505,'Начисления и компенсации по тов'!C:C,"Услуги доставки"))</f>
        <v>0</v>
      </c>
      <c r="I505" s="63">
        <f t="shared" si="49"/>
        <v>0</v>
      </c>
      <c r="J505" s="63">
        <f>-(SUMIFS('Начисления и компенсации по тов'!N:N,'Начисления и компенсации по тов'!A:A,'Расшифровка отчёта'!B505,'Начисления и компенсации по тов'!C:C,"Вознаграждение Ozon"))</f>
        <v>0</v>
      </c>
      <c r="K505" s="63">
        <f t="shared" si="50"/>
        <v>0</v>
      </c>
      <c r="L505" s="63">
        <f>-(SUMIFS('Начисления и компенсации по тов'!N:N,'Начисления и компенсации по тов'!A:A,'Расшифровка отчёта'!B505,'Начисления и компенсации по тов'!C:C,"Продвижение и реклама"))</f>
        <v>0</v>
      </c>
      <c r="M505" s="91">
        <f>IFERROR(INDEX(Реклама!B:B,MATCH('Расшифровка отчёта'!B505,Реклама!A:A,0)),0)</f>
        <v>0</v>
      </c>
      <c r="N505" s="91">
        <f>-(SUMIFS('Начисления и компенсации по тов'!N:N,'Начисления и компенсации по тов'!A:A,'Расшифровка отчёта'!B505,'Начисления и компенсации по тов'!C:C,"Услуги агентов"))</f>
        <v>0</v>
      </c>
      <c r="O505" s="68">
        <f t="shared" si="51"/>
        <v>0</v>
      </c>
      <c r="P505" s="18">
        <f t="shared" si="52"/>
        <v>0</v>
      </c>
      <c r="Q505" s="99">
        <f>IFERROR(INDEX(Себестоимость!B:B,MATCH('Расшифровка отчёта'!B505,Себестоимость!A:A,0)),0)</f>
        <v>0</v>
      </c>
      <c r="R505" s="99">
        <f t="shared" si="53"/>
        <v>0</v>
      </c>
      <c r="S505" s="95">
        <f t="shared" si="54"/>
        <v>0</v>
      </c>
      <c r="T505" s="95">
        <f t="shared" si="55"/>
        <v>0</v>
      </c>
    </row>
    <row r="506" spans="2:20" ht="15.75" customHeight="1" x14ac:dyDescent="0.3">
      <c r="B506" s="30" t="s">
        <v>529</v>
      </c>
      <c r="C506" s="90"/>
      <c r="D506" s="10">
        <f>SUMIFS('Начисления и компенсации по тов'!H:H,'Начисления и компенсации по тов'!A:A,'Расшифровка отчёта'!B506,'Начисления и компенсации по тов'!D:D,"Выручка")</f>
        <v>0</v>
      </c>
      <c r="E506" s="63">
        <f>SUMIFS('Начисления и компенсации по тов'!N:N,'Начисления и компенсации по тов'!A:A,'Расшифровка отчёта'!B506,'Начисления и компенсации по тов'!C:C,"Продажи")</f>
        <v>0</v>
      </c>
      <c r="F506" s="63">
        <f>-(SUMIFS('Начисления и компенсации по тов'!N:N,'Начисления и компенсации по тов'!A:A,'Расшифровка отчёта'!B506,'Начисления и компенсации по тов'!C:C,"Возвраты"))</f>
        <v>0</v>
      </c>
      <c r="G506" s="10">
        <f>SUMIFS('Начисления и компенсации по тов'!H:H,'Начисления и компенсации по тов'!A:A,'Расшифровка отчёта'!B506,'Начисления и компенсации по тов'!D:D,"Возврат выручки")</f>
        <v>0</v>
      </c>
      <c r="H506" s="63">
        <f>-(SUMIFS('Начисления и компенсации по тов'!N:N,'Начисления и компенсации по тов'!A:A,'Расшифровка отчёта'!B506,'Начисления и компенсации по тов'!C:C,"Услуги доставки"))</f>
        <v>0</v>
      </c>
      <c r="I506" s="63">
        <f t="shared" si="49"/>
        <v>0</v>
      </c>
      <c r="J506" s="63">
        <f>-(SUMIFS('Начисления и компенсации по тов'!N:N,'Начисления и компенсации по тов'!A:A,'Расшифровка отчёта'!B506,'Начисления и компенсации по тов'!C:C,"Вознаграждение Ozon"))</f>
        <v>0</v>
      </c>
      <c r="K506" s="63">
        <f t="shared" si="50"/>
        <v>0</v>
      </c>
      <c r="L506" s="63">
        <f>-(SUMIFS('Начисления и компенсации по тов'!N:N,'Начисления и компенсации по тов'!A:A,'Расшифровка отчёта'!B506,'Начисления и компенсации по тов'!C:C,"Продвижение и реклама"))</f>
        <v>0</v>
      </c>
      <c r="M506" s="91">
        <f>IFERROR(INDEX(Реклама!B:B,MATCH('Расшифровка отчёта'!B506,Реклама!A:A,0)),0)</f>
        <v>0</v>
      </c>
      <c r="N506" s="91">
        <f>-(SUMIFS('Начисления и компенсации по тов'!N:N,'Начисления и компенсации по тов'!A:A,'Расшифровка отчёта'!B506,'Начисления и компенсации по тов'!C:C,"Услуги агентов"))</f>
        <v>0</v>
      </c>
      <c r="O506" s="68">
        <f t="shared" si="51"/>
        <v>0</v>
      </c>
      <c r="P506" s="18">
        <f t="shared" si="52"/>
        <v>0</v>
      </c>
      <c r="Q506" s="99">
        <f>IFERROR(INDEX(Себестоимость!B:B,MATCH('Расшифровка отчёта'!B506,Себестоимость!A:A,0)),0)</f>
        <v>0</v>
      </c>
      <c r="R506" s="99">
        <f t="shared" si="53"/>
        <v>0</v>
      </c>
      <c r="S506" s="95">
        <f t="shared" si="54"/>
        <v>0</v>
      </c>
      <c r="T506" s="95">
        <f t="shared" si="55"/>
        <v>0</v>
      </c>
    </row>
    <row r="507" spans="2:20" ht="15.75" customHeight="1" x14ac:dyDescent="0.3">
      <c r="B507" s="30" t="s">
        <v>530</v>
      </c>
      <c r="C507" s="90"/>
      <c r="D507" s="10">
        <f>SUMIFS('Начисления и компенсации по тов'!H:H,'Начисления и компенсации по тов'!A:A,'Расшифровка отчёта'!B507,'Начисления и компенсации по тов'!D:D,"Выручка")</f>
        <v>0</v>
      </c>
      <c r="E507" s="63">
        <f>SUMIFS('Начисления и компенсации по тов'!N:N,'Начисления и компенсации по тов'!A:A,'Расшифровка отчёта'!B507,'Начисления и компенсации по тов'!C:C,"Продажи")</f>
        <v>0</v>
      </c>
      <c r="F507" s="63">
        <f>-(SUMIFS('Начисления и компенсации по тов'!N:N,'Начисления и компенсации по тов'!A:A,'Расшифровка отчёта'!B507,'Начисления и компенсации по тов'!C:C,"Возвраты"))</f>
        <v>0</v>
      </c>
      <c r="G507" s="10">
        <f>SUMIFS('Начисления и компенсации по тов'!H:H,'Начисления и компенсации по тов'!A:A,'Расшифровка отчёта'!B507,'Начисления и компенсации по тов'!D:D,"Возврат выручки")</f>
        <v>0</v>
      </c>
      <c r="H507" s="63">
        <f>-(SUMIFS('Начисления и компенсации по тов'!N:N,'Начисления и компенсации по тов'!A:A,'Расшифровка отчёта'!B507,'Начисления и компенсации по тов'!C:C,"Услуги доставки"))</f>
        <v>0</v>
      </c>
      <c r="I507" s="63">
        <f t="shared" si="49"/>
        <v>0</v>
      </c>
      <c r="J507" s="63">
        <f>-(SUMIFS('Начисления и компенсации по тов'!N:N,'Начисления и компенсации по тов'!A:A,'Расшифровка отчёта'!B507,'Начисления и компенсации по тов'!C:C,"Вознаграждение Ozon"))</f>
        <v>0</v>
      </c>
      <c r="K507" s="63">
        <f t="shared" si="50"/>
        <v>0</v>
      </c>
      <c r="L507" s="63">
        <f>-(SUMIFS('Начисления и компенсации по тов'!N:N,'Начисления и компенсации по тов'!A:A,'Расшифровка отчёта'!B507,'Начисления и компенсации по тов'!C:C,"Продвижение и реклама"))</f>
        <v>0</v>
      </c>
      <c r="M507" s="91">
        <f>IFERROR(INDEX(Реклама!B:B,MATCH('Расшифровка отчёта'!B507,Реклама!A:A,0)),0)</f>
        <v>0</v>
      </c>
      <c r="N507" s="91">
        <f>-(SUMIFS('Начисления и компенсации по тов'!N:N,'Начисления и компенсации по тов'!A:A,'Расшифровка отчёта'!B507,'Начисления и компенсации по тов'!C:C,"Услуги агентов"))</f>
        <v>0</v>
      </c>
      <c r="O507" s="68">
        <f t="shared" si="51"/>
        <v>0</v>
      </c>
      <c r="P507" s="18">
        <f t="shared" si="52"/>
        <v>0</v>
      </c>
      <c r="Q507" s="99">
        <f>IFERROR(INDEX(Себестоимость!B:B,MATCH('Расшифровка отчёта'!B507,Себестоимость!A:A,0)),0)</f>
        <v>0</v>
      </c>
      <c r="R507" s="99">
        <f t="shared" si="53"/>
        <v>0</v>
      </c>
      <c r="S507" s="95">
        <f t="shared" si="54"/>
        <v>0</v>
      </c>
      <c r="T507" s="95">
        <f t="shared" si="55"/>
        <v>0</v>
      </c>
    </row>
    <row r="508" spans="2:20" ht="15.75" customHeight="1" x14ac:dyDescent="0.3">
      <c r="B508" s="30" t="s">
        <v>531</v>
      </c>
      <c r="C508" s="90"/>
      <c r="D508" s="10">
        <f>SUMIFS('Начисления и компенсации по тов'!H:H,'Начисления и компенсации по тов'!A:A,'Расшифровка отчёта'!B508,'Начисления и компенсации по тов'!D:D,"Выручка")</f>
        <v>0</v>
      </c>
      <c r="E508" s="63">
        <f>SUMIFS('Начисления и компенсации по тов'!N:N,'Начисления и компенсации по тов'!A:A,'Расшифровка отчёта'!B508,'Начисления и компенсации по тов'!C:C,"Продажи")</f>
        <v>0</v>
      </c>
      <c r="F508" s="63">
        <f>-(SUMIFS('Начисления и компенсации по тов'!N:N,'Начисления и компенсации по тов'!A:A,'Расшифровка отчёта'!B508,'Начисления и компенсации по тов'!C:C,"Возвраты"))</f>
        <v>0</v>
      </c>
      <c r="G508" s="10">
        <f>SUMIFS('Начисления и компенсации по тов'!H:H,'Начисления и компенсации по тов'!A:A,'Расшифровка отчёта'!B508,'Начисления и компенсации по тов'!D:D,"Возврат выручки")</f>
        <v>0</v>
      </c>
      <c r="H508" s="63">
        <f>-(SUMIFS('Начисления и компенсации по тов'!N:N,'Начисления и компенсации по тов'!A:A,'Расшифровка отчёта'!B508,'Начисления и компенсации по тов'!C:C,"Услуги доставки"))</f>
        <v>0</v>
      </c>
      <c r="I508" s="63">
        <f t="shared" si="49"/>
        <v>0</v>
      </c>
      <c r="J508" s="63">
        <f>-(SUMIFS('Начисления и компенсации по тов'!N:N,'Начисления и компенсации по тов'!A:A,'Расшифровка отчёта'!B508,'Начисления и компенсации по тов'!C:C,"Вознаграждение Ozon"))</f>
        <v>0</v>
      </c>
      <c r="K508" s="63">
        <f t="shared" si="50"/>
        <v>0</v>
      </c>
      <c r="L508" s="63">
        <f>-(SUMIFS('Начисления и компенсации по тов'!N:N,'Начисления и компенсации по тов'!A:A,'Расшифровка отчёта'!B508,'Начисления и компенсации по тов'!C:C,"Продвижение и реклама"))</f>
        <v>0</v>
      </c>
      <c r="M508" s="91">
        <f>IFERROR(INDEX(Реклама!B:B,MATCH('Расшифровка отчёта'!B508,Реклама!A:A,0)),0)</f>
        <v>0</v>
      </c>
      <c r="N508" s="91">
        <f>-(SUMIFS('Начисления и компенсации по тов'!N:N,'Начисления и компенсации по тов'!A:A,'Расшифровка отчёта'!B508,'Начисления и компенсации по тов'!C:C,"Услуги агентов"))</f>
        <v>0</v>
      </c>
      <c r="O508" s="68">
        <f t="shared" si="51"/>
        <v>0</v>
      </c>
      <c r="P508" s="18">
        <f t="shared" si="52"/>
        <v>0</v>
      </c>
      <c r="Q508" s="99">
        <f>IFERROR(INDEX(Себестоимость!B:B,MATCH('Расшифровка отчёта'!B508,Себестоимость!A:A,0)),0)</f>
        <v>0</v>
      </c>
      <c r="R508" s="99">
        <f t="shared" si="53"/>
        <v>0</v>
      </c>
      <c r="S508" s="95">
        <f t="shared" si="54"/>
        <v>0</v>
      </c>
      <c r="T508" s="95">
        <f t="shared" si="55"/>
        <v>0</v>
      </c>
    </row>
    <row r="509" spans="2:20" ht="15.75" customHeight="1" x14ac:dyDescent="0.3">
      <c r="B509" s="30" t="s">
        <v>532</v>
      </c>
      <c r="C509" s="90"/>
      <c r="D509" s="10">
        <f>SUMIFS('Начисления и компенсации по тов'!H:H,'Начисления и компенсации по тов'!A:A,'Расшифровка отчёта'!B509,'Начисления и компенсации по тов'!D:D,"Выручка")</f>
        <v>0</v>
      </c>
      <c r="E509" s="63">
        <f>SUMIFS('Начисления и компенсации по тов'!N:N,'Начисления и компенсации по тов'!A:A,'Расшифровка отчёта'!B509,'Начисления и компенсации по тов'!C:C,"Продажи")</f>
        <v>0</v>
      </c>
      <c r="F509" s="63">
        <f>-(SUMIFS('Начисления и компенсации по тов'!N:N,'Начисления и компенсации по тов'!A:A,'Расшифровка отчёта'!B509,'Начисления и компенсации по тов'!C:C,"Возвраты"))</f>
        <v>0</v>
      </c>
      <c r="G509" s="10">
        <f>SUMIFS('Начисления и компенсации по тов'!H:H,'Начисления и компенсации по тов'!A:A,'Расшифровка отчёта'!B509,'Начисления и компенсации по тов'!D:D,"Возврат выручки")</f>
        <v>0</v>
      </c>
      <c r="H509" s="63">
        <f>-(SUMIFS('Начисления и компенсации по тов'!N:N,'Начисления и компенсации по тов'!A:A,'Расшифровка отчёта'!B509,'Начисления и компенсации по тов'!C:C,"Услуги доставки"))</f>
        <v>0</v>
      </c>
      <c r="I509" s="63">
        <f t="shared" si="49"/>
        <v>0</v>
      </c>
      <c r="J509" s="63">
        <f>-(SUMIFS('Начисления и компенсации по тов'!N:N,'Начисления и компенсации по тов'!A:A,'Расшифровка отчёта'!B509,'Начисления и компенсации по тов'!C:C,"Вознаграждение Ozon"))</f>
        <v>0</v>
      </c>
      <c r="K509" s="63">
        <f t="shared" si="50"/>
        <v>0</v>
      </c>
      <c r="L509" s="63">
        <f>-(SUMIFS('Начисления и компенсации по тов'!N:N,'Начисления и компенсации по тов'!A:A,'Расшифровка отчёта'!B509,'Начисления и компенсации по тов'!C:C,"Продвижение и реклама"))</f>
        <v>0</v>
      </c>
      <c r="M509" s="91">
        <f>IFERROR(INDEX(Реклама!B:B,MATCH('Расшифровка отчёта'!B509,Реклама!A:A,0)),0)</f>
        <v>0</v>
      </c>
      <c r="N509" s="91">
        <f>-(SUMIFS('Начисления и компенсации по тов'!N:N,'Начисления и компенсации по тов'!A:A,'Расшифровка отчёта'!B509,'Начисления и компенсации по тов'!C:C,"Услуги агентов"))</f>
        <v>0</v>
      </c>
      <c r="O509" s="68">
        <f t="shared" si="51"/>
        <v>0</v>
      </c>
      <c r="P509" s="18">
        <f t="shared" si="52"/>
        <v>0</v>
      </c>
      <c r="Q509" s="99">
        <f>IFERROR(INDEX(Себестоимость!B:B,MATCH('Расшифровка отчёта'!B509,Себестоимость!A:A,0)),0)</f>
        <v>0</v>
      </c>
      <c r="R509" s="99">
        <f t="shared" si="53"/>
        <v>0</v>
      </c>
      <c r="S509" s="95">
        <f t="shared" si="54"/>
        <v>0</v>
      </c>
      <c r="T509" s="95">
        <f t="shared" si="55"/>
        <v>0</v>
      </c>
    </row>
    <row r="510" spans="2:20" ht="15.75" customHeight="1" x14ac:dyDescent="0.3">
      <c r="B510" s="30" t="s">
        <v>533</v>
      </c>
      <c r="C510" s="90"/>
      <c r="D510" s="10">
        <f>SUMIFS('Начисления и компенсации по тов'!H:H,'Начисления и компенсации по тов'!A:A,'Расшифровка отчёта'!B510,'Начисления и компенсации по тов'!D:D,"Выручка")</f>
        <v>0</v>
      </c>
      <c r="E510" s="63">
        <f>SUMIFS('Начисления и компенсации по тов'!N:N,'Начисления и компенсации по тов'!A:A,'Расшифровка отчёта'!B510,'Начисления и компенсации по тов'!C:C,"Продажи")</f>
        <v>0</v>
      </c>
      <c r="F510" s="63">
        <f>-(SUMIFS('Начисления и компенсации по тов'!N:N,'Начисления и компенсации по тов'!A:A,'Расшифровка отчёта'!B510,'Начисления и компенсации по тов'!C:C,"Возвраты"))</f>
        <v>0</v>
      </c>
      <c r="G510" s="10">
        <f>SUMIFS('Начисления и компенсации по тов'!H:H,'Начисления и компенсации по тов'!A:A,'Расшифровка отчёта'!B510,'Начисления и компенсации по тов'!D:D,"Возврат выручки")</f>
        <v>0</v>
      </c>
      <c r="H510" s="63">
        <f>-(SUMIFS('Начисления и компенсации по тов'!N:N,'Начисления и компенсации по тов'!A:A,'Расшифровка отчёта'!B510,'Начисления и компенсации по тов'!C:C,"Услуги доставки"))</f>
        <v>0</v>
      </c>
      <c r="I510" s="63">
        <f t="shared" si="49"/>
        <v>0</v>
      </c>
      <c r="J510" s="63">
        <f>-(SUMIFS('Начисления и компенсации по тов'!N:N,'Начисления и компенсации по тов'!A:A,'Расшифровка отчёта'!B510,'Начисления и компенсации по тов'!C:C,"Вознаграждение Ozon"))</f>
        <v>0</v>
      </c>
      <c r="K510" s="63">
        <f t="shared" si="50"/>
        <v>0</v>
      </c>
      <c r="L510" s="63">
        <f>-(SUMIFS('Начисления и компенсации по тов'!N:N,'Начисления и компенсации по тов'!A:A,'Расшифровка отчёта'!B510,'Начисления и компенсации по тов'!C:C,"Продвижение и реклама"))</f>
        <v>0</v>
      </c>
      <c r="M510" s="91">
        <f>IFERROR(INDEX(Реклама!B:B,MATCH('Расшифровка отчёта'!B510,Реклама!A:A,0)),0)</f>
        <v>0</v>
      </c>
      <c r="N510" s="91">
        <f>-(SUMIFS('Начисления и компенсации по тов'!N:N,'Начисления и компенсации по тов'!A:A,'Расшифровка отчёта'!B510,'Начисления и компенсации по тов'!C:C,"Услуги агентов"))</f>
        <v>0</v>
      </c>
      <c r="O510" s="68">
        <f t="shared" si="51"/>
        <v>0</v>
      </c>
      <c r="P510" s="18">
        <f t="shared" si="52"/>
        <v>0</v>
      </c>
      <c r="Q510" s="99">
        <f>IFERROR(INDEX(Себестоимость!B:B,MATCH('Расшифровка отчёта'!B510,Себестоимость!A:A,0)),0)</f>
        <v>0</v>
      </c>
      <c r="R510" s="99">
        <f t="shared" si="53"/>
        <v>0</v>
      </c>
      <c r="S510" s="95">
        <f t="shared" si="54"/>
        <v>0</v>
      </c>
      <c r="T510" s="95">
        <f t="shared" si="55"/>
        <v>0</v>
      </c>
    </row>
    <row r="511" spans="2:20" ht="15.75" customHeight="1" x14ac:dyDescent="0.3">
      <c r="B511" s="30" t="s">
        <v>534</v>
      </c>
      <c r="C511" s="90"/>
      <c r="D511" s="10">
        <f>SUMIFS('Начисления и компенсации по тов'!H:H,'Начисления и компенсации по тов'!A:A,'Расшифровка отчёта'!B511,'Начисления и компенсации по тов'!D:D,"Выручка")</f>
        <v>0</v>
      </c>
      <c r="E511" s="63">
        <f>SUMIFS('Начисления и компенсации по тов'!N:N,'Начисления и компенсации по тов'!A:A,'Расшифровка отчёта'!B511,'Начисления и компенсации по тов'!C:C,"Продажи")</f>
        <v>0</v>
      </c>
      <c r="F511" s="63">
        <f>-(SUMIFS('Начисления и компенсации по тов'!N:N,'Начисления и компенсации по тов'!A:A,'Расшифровка отчёта'!B511,'Начисления и компенсации по тов'!C:C,"Возвраты"))</f>
        <v>0</v>
      </c>
      <c r="G511" s="10">
        <f>SUMIFS('Начисления и компенсации по тов'!H:H,'Начисления и компенсации по тов'!A:A,'Расшифровка отчёта'!B511,'Начисления и компенсации по тов'!D:D,"Возврат выручки")</f>
        <v>0</v>
      </c>
      <c r="H511" s="63">
        <f>-(SUMIFS('Начисления и компенсации по тов'!N:N,'Начисления и компенсации по тов'!A:A,'Расшифровка отчёта'!B511,'Начисления и компенсации по тов'!C:C,"Услуги доставки"))</f>
        <v>0</v>
      </c>
      <c r="I511" s="63">
        <f t="shared" si="49"/>
        <v>0</v>
      </c>
      <c r="J511" s="63">
        <f>-(SUMIFS('Начисления и компенсации по тов'!N:N,'Начисления и компенсации по тов'!A:A,'Расшифровка отчёта'!B511,'Начисления и компенсации по тов'!C:C,"Вознаграждение Ozon"))</f>
        <v>0</v>
      </c>
      <c r="K511" s="63">
        <f t="shared" si="50"/>
        <v>0</v>
      </c>
      <c r="L511" s="63">
        <f>-(SUMIFS('Начисления и компенсации по тов'!N:N,'Начисления и компенсации по тов'!A:A,'Расшифровка отчёта'!B511,'Начисления и компенсации по тов'!C:C,"Продвижение и реклама"))</f>
        <v>0</v>
      </c>
      <c r="M511" s="91">
        <f>IFERROR(INDEX(Реклама!B:B,MATCH('Расшифровка отчёта'!B511,Реклама!A:A,0)),0)</f>
        <v>0</v>
      </c>
      <c r="N511" s="91">
        <f>-(SUMIFS('Начисления и компенсации по тов'!N:N,'Начисления и компенсации по тов'!A:A,'Расшифровка отчёта'!B511,'Начисления и компенсации по тов'!C:C,"Услуги агентов"))</f>
        <v>0</v>
      </c>
      <c r="O511" s="68">
        <f t="shared" si="51"/>
        <v>0</v>
      </c>
      <c r="P511" s="18">
        <f t="shared" si="52"/>
        <v>0</v>
      </c>
      <c r="Q511" s="99">
        <f>IFERROR(INDEX(Себестоимость!B:B,MATCH('Расшифровка отчёта'!B511,Себестоимость!A:A,0)),0)</f>
        <v>0</v>
      </c>
      <c r="R511" s="99">
        <f t="shared" si="53"/>
        <v>0</v>
      </c>
      <c r="S511" s="95">
        <f t="shared" si="54"/>
        <v>0</v>
      </c>
      <c r="T511" s="95">
        <f t="shared" si="55"/>
        <v>0</v>
      </c>
    </row>
    <row r="512" spans="2:20" ht="15.75" customHeight="1" x14ac:dyDescent="0.3">
      <c r="B512" s="30" t="s">
        <v>535</v>
      </c>
      <c r="C512" s="90"/>
      <c r="D512" s="10">
        <f>SUMIFS('Начисления и компенсации по тов'!H:H,'Начисления и компенсации по тов'!A:A,'Расшифровка отчёта'!B512,'Начисления и компенсации по тов'!D:D,"Выручка")</f>
        <v>0</v>
      </c>
      <c r="E512" s="63">
        <f>SUMIFS('Начисления и компенсации по тов'!N:N,'Начисления и компенсации по тов'!A:A,'Расшифровка отчёта'!B512,'Начисления и компенсации по тов'!C:C,"Продажи")</f>
        <v>0</v>
      </c>
      <c r="F512" s="63">
        <f>-(SUMIFS('Начисления и компенсации по тов'!N:N,'Начисления и компенсации по тов'!A:A,'Расшифровка отчёта'!B512,'Начисления и компенсации по тов'!C:C,"Возвраты"))</f>
        <v>0</v>
      </c>
      <c r="G512" s="10">
        <f>SUMIFS('Начисления и компенсации по тов'!H:H,'Начисления и компенсации по тов'!A:A,'Расшифровка отчёта'!B512,'Начисления и компенсации по тов'!D:D,"Возврат выручки")</f>
        <v>0</v>
      </c>
      <c r="H512" s="63">
        <f>-(SUMIFS('Начисления и компенсации по тов'!N:N,'Начисления и компенсации по тов'!A:A,'Расшифровка отчёта'!B512,'Начисления и компенсации по тов'!C:C,"Услуги доставки"))</f>
        <v>0</v>
      </c>
      <c r="I512" s="63">
        <f t="shared" si="49"/>
        <v>0</v>
      </c>
      <c r="J512" s="63">
        <f>-(SUMIFS('Начисления и компенсации по тов'!N:N,'Начисления и компенсации по тов'!A:A,'Расшифровка отчёта'!B512,'Начисления и компенсации по тов'!C:C,"Вознаграждение Ozon"))</f>
        <v>0</v>
      </c>
      <c r="K512" s="63">
        <f t="shared" si="50"/>
        <v>0</v>
      </c>
      <c r="L512" s="63">
        <f>-(SUMIFS('Начисления и компенсации по тов'!N:N,'Начисления и компенсации по тов'!A:A,'Расшифровка отчёта'!B512,'Начисления и компенсации по тов'!C:C,"Продвижение и реклама"))</f>
        <v>0</v>
      </c>
      <c r="M512" s="91">
        <f>IFERROR(INDEX(Реклама!B:B,MATCH('Расшифровка отчёта'!B512,Реклама!A:A,0)),0)</f>
        <v>0</v>
      </c>
      <c r="N512" s="91">
        <f>-(SUMIFS('Начисления и компенсации по тов'!N:N,'Начисления и компенсации по тов'!A:A,'Расшифровка отчёта'!B512,'Начисления и компенсации по тов'!C:C,"Услуги агентов"))</f>
        <v>0</v>
      </c>
      <c r="O512" s="68">
        <f t="shared" si="51"/>
        <v>0</v>
      </c>
      <c r="P512" s="18">
        <f t="shared" si="52"/>
        <v>0</v>
      </c>
      <c r="Q512" s="99">
        <f>IFERROR(INDEX(Себестоимость!B:B,MATCH('Расшифровка отчёта'!B512,Себестоимость!A:A,0)),0)</f>
        <v>0</v>
      </c>
      <c r="R512" s="99">
        <f t="shared" si="53"/>
        <v>0</v>
      </c>
      <c r="S512" s="95">
        <f t="shared" si="54"/>
        <v>0</v>
      </c>
      <c r="T512" s="95">
        <f t="shared" si="55"/>
        <v>0</v>
      </c>
    </row>
    <row r="513" spans="2:20" ht="15.75" customHeight="1" x14ac:dyDescent="0.3">
      <c r="B513" s="30" t="s">
        <v>536</v>
      </c>
      <c r="C513" s="90"/>
      <c r="D513" s="10">
        <f>SUMIFS('Начисления и компенсации по тов'!H:H,'Начисления и компенсации по тов'!A:A,'Расшифровка отчёта'!B513,'Начисления и компенсации по тов'!D:D,"Выручка")</f>
        <v>0</v>
      </c>
      <c r="E513" s="63">
        <f>SUMIFS('Начисления и компенсации по тов'!N:N,'Начисления и компенсации по тов'!A:A,'Расшифровка отчёта'!B513,'Начисления и компенсации по тов'!C:C,"Продажи")</f>
        <v>0</v>
      </c>
      <c r="F513" s="63">
        <f>-(SUMIFS('Начисления и компенсации по тов'!N:N,'Начисления и компенсации по тов'!A:A,'Расшифровка отчёта'!B513,'Начисления и компенсации по тов'!C:C,"Возвраты"))</f>
        <v>0</v>
      </c>
      <c r="G513" s="10">
        <f>SUMIFS('Начисления и компенсации по тов'!H:H,'Начисления и компенсации по тов'!A:A,'Расшифровка отчёта'!B513,'Начисления и компенсации по тов'!D:D,"Возврат выручки")</f>
        <v>0</v>
      </c>
      <c r="H513" s="63">
        <f>-(SUMIFS('Начисления и компенсации по тов'!N:N,'Начисления и компенсации по тов'!A:A,'Расшифровка отчёта'!B513,'Начисления и компенсации по тов'!C:C,"Услуги доставки"))</f>
        <v>0</v>
      </c>
      <c r="I513" s="63">
        <f t="shared" si="49"/>
        <v>0</v>
      </c>
      <c r="J513" s="63">
        <f>-(SUMIFS('Начисления и компенсации по тов'!N:N,'Начисления и компенсации по тов'!A:A,'Расшифровка отчёта'!B513,'Начисления и компенсации по тов'!C:C,"Вознаграждение Ozon"))</f>
        <v>0</v>
      </c>
      <c r="K513" s="63">
        <f t="shared" si="50"/>
        <v>0</v>
      </c>
      <c r="L513" s="63">
        <f>-(SUMIFS('Начисления и компенсации по тов'!N:N,'Начисления и компенсации по тов'!A:A,'Расшифровка отчёта'!B513,'Начисления и компенсации по тов'!C:C,"Продвижение и реклама"))</f>
        <v>0</v>
      </c>
      <c r="M513" s="91">
        <f>IFERROR(INDEX(Реклама!B:B,MATCH('Расшифровка отчёта'!B513,Реклама!A:A,0)),0)</f>
        <v>0</v>
      </c>
      <c r="N513" s="91">
        <f>-(SUMIFS('Начисления и компенсации по тов'!N:N,'Начисления и компенсации по тов'!A:A,'Расшифровка отчёта'!B513,'Начисления и компенсации по тов'!C:C,"Услуги агентов"))</f>
        <v>0</v>
      </c>
      <c r="O513" s="68">
        <f t="shared" si="51"/>
        <v>0</v>
      </c>
      <c r="P513" s="18">
        <f t="shared" si="52"/>
        <v>0</v>
      </c>
      <c r="Q513" s="99">
        <f>IFERROR(INDEX(Себестоимость!B:B,MATCH('Расшифровка отчёта'!B513,Себестоимость!A:A,0)),0)</f>
        <v>0</v>
      </c>
      <c r="R513" s="99">
        <f t="shared" si="53"/>
        <v>0</v>
      </c>
      <c r="S513" s="95">
        <f t="shared" si="54"/>
        <v>0</v>
      </c>
      <c r="T513" s="95">
        <f t="shared" si="55"/>
        <v>0</v>
      </c>
    </row>
    <row r="514" spans="2:20" ht="15.75" customHeight="1" x14ac:dyDescent="0.3">
      <c r="B514" s="30" t="s">
        <v>537</v>
      </c>
      <c r="C514" s="90"/>
      <c r="D514" s="10">
        <f>SUMIFS('Начисления и компенсации по тов'!H:H,'Начисления и компенсации по тов'!A:A,'Расшифровка отчёта'!B514,'Начисления и компенсации по тов'!D:D,"Выручка")</f>
        <v>0</v>
      </c>
      <c r="E514" s="63">
        <f>SUMIFS('Начисления и компенсации по тов'!N:N,'Начисления и компенсации по тов'!A:A,'Расшифровка отчёта'!B514,'Начисления и компенсации по тов'!C:C,"Продажи")</f>
        <v>0</v>
      </c>
      <c r="F514" s="63">
        <f>-(SUMIFS('Начисления и компенсации по тов'!N:N,'Начисления и компенсации по тов'!A:A,'Расшифровка отчёта'!B514,'Начисления и компенсации по тов'!C:C,"Возвраты"))</f>
        <v>0</v>
      </c>
      <c r="G514" s="10">
        <f>SUMIFS('Начисления и компенсации по тов'!H:H,'Начисления и компенсации по тов'!A:A,'Расшифровка отчёта'!B514,'Начисления и компенсации по тов'!D:D,"Возврат выручки")</f>
        <v>0</v>
      </c>
      <c r="H514" s="63">
        <f>-(SUMIFS('Начисления и компенсации по тов'!N:N,'Начисления и компенсации по тов'!A:A,'Расшифровка отчёта'!B514,'Начисления и компенсации по тов'!C:C,"Услуги доставки"))</f>
        <v>0</v>
      </c>
      <c r="I514" s="63">
        <f t="shared" si="49"/>
        <v>0</v>
      </c>
      <c r="J514" s="63">
        <f>-(SUMIFS('Начисления и компенсации по тов'!N:N,'Начисления и компенсации по тов'!A:A,'Расшифровка отчёта'!B514,'Начисления и компенсации по тов'!C:C,"Вознаграждение Ozon"))</f>
        <v>0</v>
      </c>
      <c r="K514" s="63">
        <f t="shared" si="50"/>
        <v>0</v>
      </c>
      <c r="L514" s="63">
        <f>-(SUMIFS('Начисления и компенсации по тов'!N:N,'Начисления и компенсации по тов'!A:A,'Расшифровка отчёта'!B514,'Начисления и компенсации по тов'!C:C,"Продвижение и реклама"))</f>
        <v>0</v>
      </c>
      <c r="M514" s="91">
        <f>IFERROR(INDEX(Реклама!B:B,MATCH('Расшифровка отчёта'!B514,Реклама!A:A,0)),0)</f>
        <v>0</v>
      </c>
      <c r="N514" s="91">
        <f>-(SUMIFS('Начисления и компенсации по тов'!N:N,'Начисления и компенсации по тов'!A:A,'Расшифровка отчёта'!B514,'Начисления и компенсации по тов'!C:C,"Услуги агентов"))</f>
        <v>0</v>
      </c>
      <c r="O514" s="68">
        <f t="shared" si="51"/>
        <v>0</v>
      </c>
      <c r="P514" s="18">
        <f t="shared" si="52"/>
        <v>0</v>
      </c>
      <c r="Q514" s="99">
        <f>IFERROR(INDEX(Себестоимость!B:B,MATCH('Расшифровка отчёта'!B514,Себестоимость!A:A,0)),0)</f>
        <v>0</v>
      </c>
      <c r="R514" s="99">
        <f t="shared" si="53"/>
        <v>0</v>
      </c>
      <c r="S514" s="95">
        <f t="shared" si="54"/>
        <v>0</v>
      </c>
      <c r="T514" s="95">
        <f t="shared" si="55"/>
        <v>0</v>
      </c>
    </row>
    <row r="515" spans="2:20" ht="15.75" customHeight="1" x14ac:dyDescent="0.3">
      <c r="B515" s="30" t="s">
        <v>538</v>
      </c>
      <c r="C515" s="90"/>
      <c r="D515" s="10">
        <f>SUMIFS('Начисления и компенсации по тов'!H:H,'Начисления и компенсации по тов'!A:A,'Расшифровка отчёта'!B515,'Начисления и компенсации по тов'!D:D,"Выручка")</f>
        <v>0</v>
      </c>
      <c r="E515" s="63">
        <f>SUMIFS('Начисления и компенсации по тов'!N:N,'Начисления и компенсации по тов'!A:A,'Расшифровка отчёта'!B515,'Начисления и компенсации по тов'!C:C,"Продажи")</f>
        <v>0</v>
      </c>
      <c r="F515" s="63">
        <f>-(SUMIFS('Начисления и компенсации по тов'!N:N,'Начисления и компенсации по тов'!A:A,'Расшифровка отчёта'!B515,'Начисления и компенсации по тов'!C:C,"Возвраты"))</f>
        <v>0</v>
      </c>
      <c r="G515" s="10">
        <f>SUMIFS('Начисления и компенсации по тов'!H:H,'Начисления и компенсации по тов'!A:A,'Расшифровка отчёта'!B515,'Начисления и компенсации по тов'!D:D,"Возврат выручки")</f>
        <v>0</v>
      </c>
      <c r="H515" s="63">
        <f>-(SUMIFS('Начисления и компенсации по тов'!N:N,'Начисления и компенсации по тов'!A:A,'Расшифровка отчёта'!B515,'Начисления и компенсации по тов'!C:C,"Услуги доставки"))</f>
        <v>0</v>
      </c>
      <c r="I515" s="63">
        <f t="shared" si="49"/>
        <v>0</v>
      </c>
      <c r="J515" s="63">
        <f>-(SUMIFS('Начисления и компенсации по тов'!N:N,'Начисления и компенсации по тов'!A:A,'Расшифровка отчёта'!B515,'Начисления и компенсации по тов'!C:C,"Вознаграждение Ozon"))</f>
        <v>0</v>
      </c>
      <c r="K515" s="63">
        <f t="shared" si="50"/>
        <v>0</v>
      </c>
      <c r="L515" s="63">
        <f>-(SUMIFS('Начисления и компенсации по тов'!N:N,'Начисления и компенсации по тов'!A:A,'Расшифровка отчёта'!B515,'Начисления и компенсации по тов'!C:C,"Продвижение и реклама"))</f>
        <v>0</v>
      </c>
      <c r="M515" s="91">
        <f>IFERROR(INDEX(Реклама!B:B,MATCH('Расшифровка отчёта'!B515,Реклама!A:A,0)),0)</f>
        <v>0</v>
      </c>
      <c r="N515" s="91">
        <f>-(SUMIFS('Начисления и компенсации по тов'!N:N,'Начисления и компенсации по тов'!A:A,'Расшифровка отчёта'!B515,'Начисления и компенсации по тов'!C:C,"Услуги агентов"))</f>
        <v>0</v>
      </c>
      <c r="O515" s="68">
        <f t="shared" si="51"/>
        <v>0</v>
      </c>
      <c r="P515" s="18">
        <f t="shared" si="52"/>
        <v>0</v>
      </c>
      <c r="Q515" s="99">
        <f>IFERROR(INDEX(Себестоимость!B:B,MATCH('Расшифровка отчёта'!B515,Себестоимость!A:A,0)),0)</f>
        <v>0</v>
      </c>
      <c r="R515" s="99">
        <f t="shared" si="53"/>
        <v>0</v>
      </c>
      <c r="S515" s="95">
        <f t="shared" si="54"/>
        <v>0</v>
      </c>
      <c r="T515" s="95">
        <f t="shared" si="55"/>
        <v>0</v>
      </c>
    </row>
    <row r="516" spans="2:20" ht="15.75" customHeight="1" x14ac:dyDescent="0.3">
      <c r="B516" s="30" t="s">
        <v>539</v>
      </c>
      <c r="C516" s="90"/>
      <c r="D516" s="10">
        <f>SUMIFS('Начисления и компенсации по тов'!H:H,'Начисления и компенсации по тов'!A:A,'Расшифровка отчёта'!B516,'Начисления и компенсации по тов'!D:D,"Выручка")</f>
        <v>0</v>
      </c>
      <c r="E516" s="63">
        <f>SUMIFS('Начисления и компенсации по тов'!N:N,'Начисления и компенсации по тов'!A:A,'Расшифровка отчёта'!B516,'Начисления и компенсации по тов'!C:C,"Продажи")</f>
        <v>0</v>
      </c>
      <c r="F516" s="63">
        <f>-(SUMIFS('Начисления и компенсации по тов'!N:N,'Начисления и компенсации по тов'!A:A,'Расшифровка отчёта'!B516,'Начисления и компенсации по тов'!C:C,"Возвраты"))</f>
        <v>0</v>
      </c>
      <c r="G516" s="10">
        <f>SUMIFS('Начисления и компенсации по тов'!H:H,'Начисления и компенсации по тов'!A:A,'Расшифровка отчёта'!B516,'Начисления и компенсации по тов'!D:D,"Возврат выручки")</f>
        <v>0</v>
      </c>
      <c r="H516" s="63">
        <f>-(SUMIFS('Начисления и компенсации по тов'!N:N,'Начисления и компенсации по тов'!A:A,'Расшифровка отчёта'!B516,'Начисления и компенсации по тов'!C:C,"Услуги доставки"))</f>
        <v>0</v>
      </c>
      <c r="I516" s="63">
        <f t="shared" ref="I516:I579" si="56">IFERROR(H516/D516,0)</f>
        <v>0</v>
      </c>
      <c r="J516" s="63">
        <f>-(SUMIFS('Начисления и компенсации по тов'!N:N,'Начисления и компенсации по тов'!A:A,'Расшифровка отчёта'!B516,'Начисления и компенсации по тов'!C:C,"Вознаграждение Ozon"))</f>
        <v>0</v>
      </c>
      <c r="K516" s="63">
        <f t="shared" ref="K516:K579" si="57">IFERROR(J516/D516,0)</f>
        <v>0</v>
      </c>
      <c r="L516" s="63">
        <f>-(SUMIFS('Начисления и компенсации по тов'!N:N,'Начисления и компенсации по тов'!A:A,'Расшифровка отчёта'!B516,'Начисления и компенсации по тов'!C:C,"Продвижение и реклама"))</f>
        <v>0</v>
      </c>
      <c r="M516" s="91">
        <f>IFERROR(INDEX(Реклама!B:B,MATCH('Расшифровка отчёта'!B516,Реклама!A:A,0)),0)</f>
        <v>0</v>
      </c>
      <c r="N516" s="91">
        <f>-(SUMIFS('Начисления и компенсации по тов'!N:N,'Начисления и компенсации по тов'!A:A,'Расшифровка отчёта'!B516,'Начисления и компенсации по тов'!C:C,"Услуги агентов"))</f>
        <v>0</v>
      </c>
      <c r="O516" s="68">
        <f t="shared" ref="O516:O579" si="58">E516-F516</f>
        <v>0</v>
      </c>
      <c r="P516" s="18">
        <f t="shared" ref="P516:P579" si="59">D516-G516</f>
        <v>0</v>
      </c>
      <c r="Q516" s="99">
        <f>IFERROR(INDEX(Себестоимость!B:B,MATCH('Расшифровка отчёта'!B516,Себестоимость!A:A,0)),0)</f>
        <v>0</v>
      </c>
      <c r="R516" s="99">
        <f t="shared" ref="R516:R579" si="60">P516*Q516</f>
        <v>0</v>
      </c>
      <c r="S516" s="95">
        <f t="shared" ref="S516:S579" si="61">O516*0.055</f>
        <v>0</v>
      </c>
      <c r="T516" s="95">
        <f t="shared" ref="T516:T579" si="62">O516-H516-J516-L516-M516-N516-S516-R516</f>
        <v>0</v>
      </c>
    </row>
    <row r="517" spans="2:20" ht="15.75" customHeight="1" x14ac:dyDescent="0.3">
      <c r="B517" s="30" t="s">
        <v>540</v>
      </c>
      <c r="C517" s="90"/>
      <c r="D517" s="10">
        <f>SUMIFS('Начисления и компенсации по тов'!H:H,'Начисления и компенсации по тов'!A:A,'Расшифровка отчёта'!B517,'Начисления и компенсации по тов'!D:D,"Выручка")</f>
        <v>0</v>
      </c>
      <c r="E517" s="63">
        <f>SUMIFS('Начисления и компенсации по тов'!N:N,'Начисления и компенсации по тов'!A:A,'Расшифровка отчёта'!B517,'Начисления и компенсации по тов'!C:C,"Продажи")</f>
        <v>0</v>
      </c>
      <c r="F517" s="63">
        <f>-(SUMIFS('Начисления и компенсации по тов'!N:N,'Начисления и компенсации по тов'!A:A,'Расшифровка отчёта'!B517,'Начисления и компенсации по тов'!C:C,"Возвраты"))</f>
        <v>0</v>
      </c>
      <c r="G517" s="10">
        <f>SUMIFS('Начисления и компенсации по тов'!H:H,'Начисления и компенсации по тов'!A:A,'Расшифровка отчёта'!B517,'Начисления и компенсации по тов'!D:D,"Возврат выручки")</f>
        <v>0</v>
      </c>
      <c r="H517" s="63">
        <f>-(SUMIFS('Начисления и компенсации по тов'!N:N,'Начисления и компенсации по тов'!A:A,'Расшифровка отчёта'!B517,'Начисления и компенсации по тов'!C:C,"Услуги доставки"))</f>
        <v>0</v>
      </c>
      <c r="I517" s="63">
        <f t="shared" si="56"/>
        <v>0</v>
      </c>
      <c r="J517" s="63">
        <f>-(SUMIFS('Начисления и компенсации по тов'!N:N,'Начисления и компенсации по тов'!A:A,'Расшифровка отчёта'!B517,'Начисления и компенсации по тов'!C:C,"Вознаграждение Ozon"))</f>
        <v>0</v>
      </c>
      <c r="K517" s="63">
        <f t="shared" si="57"/>
        <v>0</v>
      </c>
      <c r="L517" s="63">
        <f>-(SUMIFS('Начисления и компенсации по тов'!N:N,'Начисления и компенсации по тов'!A:A,'Расшифровка отчёта'!B517,'Начисления и компенсации по тов'!C:C,"Продвижение и реклама"))</f>
        <v>0</v>
      </c>
      <c r="M517" s="91">
        <f>IFERROR(INDEX(Реклама!B:B,MATCH('Расшифровка отчёта'!B517,Реклама!A:A,0)),0)</f>
        <v>0</v>
      </c>
      <c r="N517" s="91">
        <f>-(SUMIFS('Начисления и компенсации по тов'!N:N,'Начисления и компенсации по тов'!A:A,'Расшифровка отчёта'!B517,'Начисления и компенсации по тов'!C:C,"Услуги агентов"))</f>
        <v>0</v>
      </c>
      <c r="O517" s="68">
        <f t="shared" si="58"/>
        <v>0</v>
      </c>
      <c r="P517" s="18">
        <f t="shared" si="59"/>
        <v>0</v>
      </c>
      <c r="Q517" s="99">
        <f>IFERROR(INDEX(Себестоимость!B:B,MATCH('Расшифровка отчёта'!B517,Себестоимость!A:A,0)),0)</f>
        <v>0</v>
      </c>
      <c r="R517" s="99">
        <f t="shared" si="60"/>
        <v>0</v>
      </c>
      <c r="S517" s="95">
        <f t="shared" si="61"/>
        <v>0</v>
      </c>
      <c r="T517" s="95">
        <f t="shared" si="62"/>
        <v>0</v>
      </c>
    </row>
    <row r="518" spans="2:20" ht="15.75" customHeight="1" x14ac:dyDescent="0.3">
      <c r="B518" s="30" t="s">
        <v>541</v>
      </c>
      <c r="C518" s="90"/>
      <c r="D518" s="10">
        <f>SUMIFS('Начисления и компенсации по тов'!H:H,'Начисления и компенсации по тов'!A:A,'Расшифровка отчёта'!B518,'Начисления и компенсации по тов'!D:D,"Выручка")</f>
        <v>0</v>
      </c>
      <c r="E518" s="63">
        <f>SUMIFS('Начисления и компенсации по тов'!N:N,'Начисления и компенсации по тов'!A:A,'Расшифровка отчёта'!B518,'Начисления и компенсации по тов'!C:C,"Продажи")</f>
        <v>0</v>
      </c>
      <c r="F518" s="63">
        <f>-(SUMIFS('Начисления и компенсации по тов'!N:N,'Начисления и компенсации по тов'!A:A,'Расшифровка отчёта'!B518,'Начисления и компенсации по тов'!C:C,"Возвраты"))</f>
        <v>0</v>
      </c>
      <c r="G518" s="10">
        <f>SUMIFS('Начисления и компенсации по тов'!H:H,'Начисления и компенсации по тов'!A:A,'Расшифровка отчёта'!B518,'Начисления и компенсации по тов'!D:D,"Возврат выручки")</f>
        <v>0</v>
      </c>
      <c r="H518" s="63">
        <f>-(SUMIFS('Начисления и компенсации по тов'!N:N,'Начисления и компенсации по тов'!A:A,'Расшифровка отчёта'!B518,'Начисления и компенсации по тов'!C:C,"Услуги доставки"))</f>
        <v>0</v>
      </c>
      <c r="I518" s="63">
        <f t="shared" si="56"/>
        <v>0</v>
      </c>
      <c r="J518" s="63">
        <f>-(SUMIFS('Начисления и компенсации по тов'!N:N,'Начисления и компенсации по тов'!A:A,'Расшифровка отчёта'!B518,'Начисления и компенсации по тов'!C:C,"Вознаграждение Ozon"))</f>
        <v>0</v>
      </c>
      <c r="K518" s="63">
        <f t="shared" si="57"/>
        <v>0</v>
      </c>
      <c r="L518" s="63">
        <f>-(SUMIFS('Начисления и компенсации по тов'!N:N,'Начисления и компенсации по тов'!A:A,'Расшифровка отчёта'!B518,'Начисления и компенсации по тов'!C:C,"Продвижение и реклама"))</f>
        <v>0</v>
      </c>
      <c r="M518" s="91">
        <f>IFERROR(INDEX(Реклама!B:B,MATCH('Расшифровка отчёта'!B518,Реклама!A:A,0)),0)</f>
        <v>0</v>
      </c>
      <c r="N518" s="91">
        <f>-(SUMIFS('Начисления и компенсации по тов'!N:N,'Начисления и компенсации по тов'!A:A,'Расшифровка отчёта'!B518,'Начисления и компенсации по тов'!C:C,"Услуги агентов"))</f>
        <v>0</v>
      </c>
      <c r="O518" s="68">
        <f t="shared" si="58"/>
        <v>0</v>
      </c>
      <c r="P518" s="18">
        <f t="shared" si="59"/>
        <v>0</v>
      </c>
      <c r="Q518" s="99">
        <f>IFERROR(INDEX(Себестоимость!B:B,MATCH('Расшифровка отчёта'!B518,Себестоимость!A:A,0)),0)</f>
        <v>0</v>
      </c>
      <c r="R518" s="99">
        <f t="shared" si="60"/>
        <v>0</v>
      </c>
      <c r="S518" s="95">
        <f t="shared" si="61"/>
        <v>0</v>
      </c>
      <c r="T518" s="95">
        <f t="shared" si="62"/>
        <v>0</v>
      </c>
    </row>
    <row r="519" spans="2:20" ht="15.75" customHeight="1" x14ac:dyDescent="0.3">
      <c r="B519" s="30" t="s">
        <v>542</v>
      </c>
      <c r="C519" s="90"/>
      <c r="D519" s="10">
        <f>SUMIFS('Начисления и компенсации по тов'!H:H,'Начисления и компенсации по тов'!A:A,'Расшифровка отчёта'!B519,'Начисления и компенсации по тов'!D:D,"Выручка")</f>
        <v>0</v>
      </c>
      <c r="E519" s="63">
        <f>SUMIFS('Начисления и компенсации по тов'!N:N,'Начисления и компенсации по тов'!A:A,'Расшифровка отчёта'!B519,'Начисления и компенсации по тов'!C:C,"Продажи")</f>
        <v>0</v>
      </c>
      <c r="F519" s="63">
        <f>-(SUMIFS('Начисления и компенсации по тов'!N:N,'Начисления и компенсации по тов'!A:A,'Расшифровка отчёта'!B519,'Начисления и компенсации по тов'!C:C,"Возвраты"))</f>
        <v>0</v>
      </c>
      <c r="G519" s="10">
        <f>SUMIFS('Начисления и компенсации по тов'!H:H,'Начисления и компенсации по тов'!A:A,'Расшифровка отчёта'!B519,'Начисления и компенсации по тов'!D:D,"Возврат выручки")</f>
        <v>0</v>
      </c>
      <c r="H519" s="63">
        <f>-(SUMIFS('Начисления и компенсации по тов'!N:N,'Начисления и компенсации по тов'!A:A,'Расшифровка отчёта'!B519,'Начисления и компенсации по тов'!C:C,"Услуги доставки"))</f>
        <v>0</v>
      </c>
      <c r="I519" s="63">
        <f t="shared" si="56"/>
        <v>0</v>
      </c>
      <c r="J519" s="63">
        <f>-(SUMIFS('Начисления и компенсации по тов'!N:N,'Начисления и компенсации по тов'!A:A,'Расшифровка отчёта'!B519,'Начисления и компенсации по тов'!C:C,"Вознаграждение Ozon"))</f>
        <v>0</v>
      </c>
      <c r="K519" s="63">
        <f t="shared" si="57"/>
        <v>0</v>
      </c>
      <c r="L519" s="63">
        <f>-(SUMIFS('Начисления и компенсации по тов'!N:N,'Начисления и компенсации по тов'!A:A,'Расшифровка отчёта'!B519,'Начисления и компенсации по тов'!C:C,"Продвижение и реклама"))</f>
        <v>0</v>
      </c>
      <c r="M519" s="91">
        <f>IFERROR(INDEX(Реклама!B:B,MATCH('Расшифровка отчёта'!B519,Реклама!A:A,0)),0)</f>
        <v>0</v>
      </c>
      <c r="N519" s="91">
        <f>-(SUMIFS('Начисления и компенсации по тов'!N:N,'Начисления и компенсации по тов'!A:A,'Расшифровка отчёта'!B519,'Начисления и компенсации по тов'!C:C,"Услуги агентов"))</f>
        <v>0</v>
      </c>
      <c r="O519" s="68">
        <f t="shared" si="58"/>
        <v>0</v>
      </c>
      <c r="P519" s="18">
        <f t="shared" si="59"/>
        <v>0</v>
      </c>
      <c r="Q519" s="99">
        <f>IFERROR(INDEX(Себестоимость!B:B,MATCH('Расшифровка отчёта'!B519,Себестоимость!A:A,0)),0)</f>
        <v>0</v>
      </c>
      <c r="R519" s="99">
        <f t="shared" si="60"/>
        <v>0</v>
      </c>
      <c r="S519" s="95">
        <f t="shared" si="61"/>
        <v>0</v>
      </c>
      <c r="T519" s="95">
        <f t="shared" si="62"/>
        <v>0</v>
      </c>
    </row>
    <row r="520" spans="2:20" ht="15.75" customHeight="1" x14ac:dyDescent="0.3">
      <c r="B520" s="30" t="s">
        <v>543</v>
      </c>
      <c r="C520" s="90"/>
      <c r="D520" s="10">
        <f>SUMIFS('Начисления и компенсации по тов'!H:H,'Начисления и компенсации по тов'!A:A,'Расшифровка отчёта'!B520,'Начисления и компенсации по тов'!D:D,"Выручка")</f>
        <v>0</v>
      </c>
      <c r="E520" s="63">
        <f>SUMIFS('Начисления и компенсации по тов'!N:N,'Начисления и компенсации по тов'!A:A,'Расшифровка отчёта'!B520,'Начисления и компенсации по тов'!C:C,"Продажи")</f>
        <v>0</v>
      </c>
      <c r="F520" s="63">
        <f>-(SUMIFS('Начисления и компенсации по тов'!N:N,'Начисления и компенсации по тов'!A:A,'Расшифровка отчёта'!B520,'Начисления и компенсации по тов'!C:C,"Возвраты"))</f>
        <v>0</v>
      </c>
      <c r="G520" s="10">
        <f>SUMIFS('Начисления и компенсации по тов'!H:H,'Начисления и компенсации по тов'!A:A,'Расшифровка отчёта'!B520,'Начисления и компенсации по тов'!D:D,"Возврат выручки")</f>
        <v>0</v>
      </c>
      <c r="H520" s="63">
        <f>-(SUMIFS('Начисления и компенсации по тов'!N:N,'Начисления и компенсации по тов'!A:A,'Расшифровка отчёта'!B520,'Начисления и компенсации по тов'!C:C,"Услуги доставки"))</f>
        <v>0</v>
      </c>
      <c r="I520" s="63">
        <f t="shared" si="56"/>
        <v>0</v>
      </c>
      <c r="J520" s="63">
        <f>-(SUMIFS('Начисления и компенсации по тов'!N:N,'Начисления и компенсации по тов'!A:A,'Расшифровка отчёта'!B520,'Начисления и компенсации по тов'!C:C,"Вознаграждение Ozon"))</f>
        <v>0</v>
      </c>
      <c r="K520" s="63">
        <f t="shared" si="57"/>
        <v>0</v>
      </c>
      <c r="L520" s="63">
        <f>-(SUMIFS('Начисления и компенсации по тов'!N:N,'Начисления и компенсации по тов'!A:A,'Расшифровка отчёта'!B520,'Начисления и компенсации по тов'!C:C,"Продвижение и реклама"))</f>
        <v>0</v>
      </c>
      <c r="M520" s="91">
        <f>IFERROR(INDEX(Реклама!B:B,MATCH('Расшифровка отчёта'!B520,Реклама!A:A,0)),0)</f>
        <v>0</v>
      </c>
      <c r="N520" s="91">
        <f>-(SUMIFS('Начисления и компенсации по тов'!N:N,'Начисления и компенсации по тов'!A:A,'Расшифровка отчёта'!B520,'Начисления и компенсации по тов'!C:C,"Услуги агентов"))</f>
        <v>0</v>
      </c>
      <c r="O520" s="68">
        <f t="shared" si="58"/>
        <v>0</v>
      </c>
      <c r="P520" s="18">
        <f t="shared" si="59"/>
        <v>0</v>
      </c>
      <c r="Q520" s="99">
        <f>IFERROR(INDEX(Себестоимость!B:B,MATCH('Расшифровка отчёта'!B520,Себестоимость!A:A,0)),0)</f>
        <v>0</v>
      </c>
      <c r="R520" s="99">
        <f t="shared" si="60"/>
        <v>0</v>
      </c>
      <c r="S520" s="95">
        <f t="shared" si="61"/>
        <v>0</v>
      </c>
      <c r="T520" s="95">
        <f t="shared" si="62"/>
        <v>0</v>
      </c>
    </row>
    <row r="521" spans="2:20" ht="15.75" customHeight="1" x14ac:dyDescent="0.3">
      <c r="B521" s="30" t="s">
        <v>544</v>
      </c>
      <c r="C521" s="90"/>
      <c r="D521" s="10">
        <f>SUMIFS('Начисления и компенсации по тов'!H:H,'Начисления и компенсации по тов'!A:A,'Расшифровка отчёта'!B521,'Начисления и компенсации по тов'!D:D,"Выручка")</f>
        <v>0</v>
      </c>
      <c r="E521" s="63">
        <f>SUMIFS('Начисления и компенсации по тов'!N:N,'Начисления и компенсации по тов'!A:A,'Расшифровка отчёта'!B521,'Начисления и компенсации по тов'!C:C,"Продажи")</f>
        <v>0</v>
      </c>
      <c r="F521" s="63">
        <f>-(SUMIFS('Начисления и компенсации по тов'!N:N,'Начисления и компенсации по тов'!A:A,'Расшифровка отчёта'!B521,'Начисления и компенсации по тов'!C:C,"Возвраты"))</f>
        <v>0</v>
      </c>
      <c r="G521" s="10">
        <f>SUMIFS('Начисления и компенсации по тов'!H:H,'Начисления и компенсации по тов'!A:A,'Расшифровка отчёта'!B521,'Начисления и компенсации по тов'!D:D,"Возврат выручки")</f>
        <v>0</v>
      </c>
      <c r="H521" s="63">
        <f>-(SUMIFS('Начисления и компенсации по тов'!N:N,'Начисления и компенсации по тов'!A:A,'Расшифровка отчёта'!B521,'Начисления и компенсации по тов'!C:C,"Услуги доставки"))</f>
        <v>0</v>
      </c>
      <c r="I521" s="63">
        <f t="shared" si="56"/>
        <v>0</v>
      </c>
      <c r="J521" s="63">
        <f>-(SUMIFS('Начисления и компенсации по тов'!N:N,'Начисления и компенсации по тов'!A:A,'Расшифровка отчёта'!B521,'Начисления и компенсации по тов'!C:C,"Вознаграждение Ozon"))</f>
        <v>0</v>
      </c>
      <c r="K521" s="63">
        <f t="shared" si="57"/>
        <v>0</v>
      </c>
      <c r="L521" s="63">
        <f>-(SUMIFS('Начисления и компенсации по тов'!N:N,'Начисления и компенсации по тов'!A:A,'Расшифровка отчёта'!B521,'Начисления и компенсации по тов'!C:C,"Продвижение и реклама"))</f>
        <v>0</v>
      </c>
      <c r="M521" s="91">
        <f>IFERROR(INDEX(Реклама!B:B,MATCH('Расшифровка отчёта'!B521,Реклама!A:A,0)),0)</f>
        <v>0</v>
      </c>
      <c r="N521" s="91">
        <f>-(SUMIFS('Начисления и компенсации по тов'!N:N,'Начисления и компенсации по тов'!A:A,'Расшифровка отчёта'!B521,'Начисления и компенсации по тов'!C:C,"Услуги агентов"))</f>
        <v>0</v>
      </c>
      <c r="O521" s="68">
        <f t="shared" si="58"/>
        <v>0</v>
      </c>
      <c r="P521" s="18">
        <f t="shared" si="59"/>
        <v>0</v>
      </c>
      <c r="Q521" s="99">
        <f>IFERROR(INDEX(Себестоимость!B:B,MATCH('Расшифровка отчёта'!B521,Себестоимость!A:A,0)),0)</f>
        <v>0</v>
      </c>
      <c r="R521" s="99">
        <f t="shared" si="60"/>
        <v>0</v>
      </c>
      <c r="S521" s="95">
        <f t="shared" si="61"/>
        <v>0</v>
      </c>
      <c r="T521" s="95">
        <f t="shared" si="62"/>
        <v>0</v>
      </c>
    </row>
    <row r="522" spans="2:20" ht="15.75" customHeight="1" x14ac:dyDescent="0.3">
      <c r="B522" s="30" t="s">
        <v>545</v>
      </c>
      <c r="C522" s="90"/>
      <c r="D522" s="10">
        <f>SUMIFS('Начисления и компенсации по тов'!H:H,'Начисления и компенсации по тов'!A:A,'Расшифровка отчёта'!B522,'Начисления и компенсации по тов'!D:D,"Выручка")</f>
        <v>0</v>
      </c>
      <c r="E522" s="63">
        <f>SUMIFS('Начисления и компенсации по тов'!N:N,'Начисления и компенсации по тов'!A:A,'Расшифровка отчёта'!B522,'Начисления и компенсации по тов'!C:C,"Продажи")</f>
        <v>0</v>
      </c>
      <c r="F522" s="63">
        <f>-(SUMIFS('Начисления и компенсации по тов'!N:N,'Начисления и компенсации по тов'!A:A,'Расшифровка отчёта'!B522,'Начисления и компенсации по тов'!C:C,"Возвраты"))</f>
        <v>0</v>
      </c>
      <c r="G522" s="10">
        <f>SUMIFS('Начисления и компенсации по тов'!H:H,'Начисления и компенсации по тов'!A:A,'Расшифровка отчёта'!B522,'Начисления и компенсации по тов'!D:D,"Возврат выручки")</f>
        <v>0</v>
      </c>
      <c r="H522" s="63">
        <f>-(SUMIFS('Начисления и компенсации по тов'!N:N,'Начисления и компенсации по тов'!A:A,'Расшифровка отчёта'!B522,'Начисления и компенсации по тов'!C:C,"Услуги доставки"))</f>
        <v>0</v>
      </c>
      <c r="I522" s="63">
        <f t="shared" si="56"/>
        <v>0</v>
      </c>
      <c r="J522" s="63">
        <f>-(SUMIFS('Начисления и компенсации по тов'!N:N,'Начисления и компенсации по тов'!A:A,'Расшифровка отчёта'!B522,'Начисления и компенсации по тов'!C:C,"Вознаграждение Ozon"))</f>
        <v>0</v>
      </c>
      <c r="K522" s="63">
        <f t="shared" si="57"/>
        <v>0</v>
      </c>
      <c r="L522" s="63">
        <f>-(SUMIFS('Начисления и компенсации по тов'!N:N,'Начисления и компенсации по тов'!A:A,'Расшифровка отчёта'!B522,'Начисления и компенсации по тов'!C:C,"Продвижение и реклама"))</f>
        <v>0</v>
      </c>
      <c r="M522" s="91">
        <f>IFERROR(INDEX(Реклама!B:B,MATCH('Расшифровка отчёта'!B522,Реклама!A:A,0)),0)</f>
        <v>0</v>
      </c>
      <c r="N522" s="91">
        <f>-(SUMIFS('Начисления и компенсации по тов'!N:N,'Начисления и компенсации по тов'!A:A,'Расшифровка отчёта'!B522,'Начисления и компенсации по тов'!C:C,"Услуги агентов"))</f>
        <v>0</v>
      </c>
      <c r="O522" s="68">
        <f t="shared" si="58"/>
        <v>0</v>
      </c>
      <c r="P522" s="18">
        <f t="shared" si="59"/>
        <v>0</v>
      </c>
      <c r="Q522" s="99">
        <f>IFERROR(INDEX(Себестоимость!B:B,MATCH('Расшифровка отчёта'!B522,Себестоимость!A:A,0)),0)</f>
        <v>0</v>
      </c>
      <c r="R522" s="99">
        <f t="shared" si="60"/>
        <v>0</v>
      </c>
      <c r="S522" s="95">
        <f t="shared" si="61"/>
        <v>0</v>
      </c>
      <c r="T522" s="95">
        <f t="shared" si="62"/>
        <v>0</v>
      </c>
    </row>
    <row r="523" spans="2:20" ht="15.75" customHeight="1" x14ac:dyDescent="0.3">
      <c r="B523" s="30" t="s">
        <v>546</v>
      </c>
      <c r="C523" s="90"/>
      <c r="D523" s="10">
        <f>SUMIFS('Начисления и компенсации по тов'!H:H,'Начисления и компенсации по тов'!A:A,'Расшифровка отчёта'!B523,'Начисления и компенсации по тов'!D:D,"Выручка")</f>
        <v>0</v>
      </c>
      <c r="E523" s="63">
        <f>SUMIFS('Начисления и компенсации по тов'!N:N,'Начисления и компенсации по тов'!A:A,'Расшифровка отчёта'!B523,'Начисления и компенсации по тов'!C:C,"Продажи")</f>
        <v>0</v>
      </c>
      <c r="F523" s="63">
        <f>-(SUMIFS('Начисления и компенсации по тов'!N:N,'Начисления и компенсации по тов'!A:A,'Расшифровка отчёта'!B523,'Начисления и компенсации по тов'!C:C,"Возвраты"))</f>
        <v>0</v>
      </c>
      <c r="G523" s="10">
        <f>SUMIFS('Начисления и компенсации по тов'!H:H,'Начисления и компенсации по тов'!A:A,'Расшифровка отчёта'!B523,'Начисления и компенсации по тов'!D:D,"Возврат выручки")</f>
        <v>0</v>
      </c>
      <c r="H523" s="63">
        <f>-(SUMIFS('Начисления и компенсации по тов'!N:N,'Начисления и компенсации по тов'!A:A,'Расшифровка отчёта'!B523,'Начисления и компенсации по тов'!C:C,"Услуги доставки"))</f>
        <v>0</v>
      </c>
      <c r="I523" s="63">
        <f t="shared" si="56"/>
        <v>0</v>
      </c>
      <c r="J523" s="63">
        <f>-(SUMIFS('Начисления и компенсации по тов'!N:N,'Начисления и компенсации по тов'!A:A,'Расшифровка отчёта'!B523,'Начисления и компенсации по тов'!C:C,"Вознаграждение Ozon"))</f>
        <v>0</v>
      </c>
      <c r="K523" s="63">
        <f t="shared" si="57"/>
        <v>0</v>
      </c>
      <c r="L523" s="63">
        <f>-(SUMIFS('Начисления и компенсации по тов'!N:N,'Начисления и компенсации по тов'!A:A,'Расшифровка отчёта'!B523,'Начисления и компенсации по тов'!C:C,"Продвижение и реклама"))</f>
        <v>0</v>
      </c>
      <c r="M523" s="91">
        <f>IFERROR(INDEX(Реклама!B:B,MATCH('Расшифровка отчёта'!B523,Реклама!A:A,0)),0)</f>
        <v>0</v>
      </c>
      <c r="N523" s="91">
        <f>-(SUMIFS('Начисления и компенсации по тов'!N:N,'Начисления и компенсации по тов'!A:A,'Расшифровка отчёта'!B523,'Начисления и компенсации по тов'!C:C,"Услуги агентов"))</f>
        <v>0</v>
      </c>
      <c r="O523" s="68">
        <f t="shared" si="58"/>
        <v>0</v>
      </c>
      <c r="P523" s="18">
        <f t="shared" si="59"/>
        <v>0</v>
      </c>
      <c r="Q523" s="99">
        <f>IFERROR(INDEX(Себестоимость!B:B,MATCH('Расшифровка отчёта'!B523,Себестоимость!A:A,0)),0)</f>
        <v>0</v>
      </c>
      <c r="R523" s="99">
        <f t="shared" si="60"/>
        <v>0</v>
      </c>
      <c r="S523" s="95">
        <f t="shared" si="61"/>
        <v>0</v>
      </c>
      <c r="T523" s="95">
        <f t="shared" si="62"/>
        <v>0</v>
      </c>
    </row>
    <row r="524" spans="2:20" ht="15.75" customHeight="1" x14ac:dyDescent="0.3">
      <c r="B524" s="30" t="s">
        <v>547</v>
      </c>
      <c r="C524" s="90"/>
      <c r="D524" s="10">
        <f>SUMIFS('Начисления и компенсации по тов'!H:H,'Начисления и компенсации по тов'!A:A,'Расшифровка отчёта'!B524,'Начисления и компенсации по тов'!D:D,"Выручка")</f>
        <v>0</v>
      </c>
      <c r="E524" s="63">
        <f>SUMIFS('Начисления и компенсации по тов'!N:N,'Начисления и компенсации по тов'!A:A,'Расшифровка отчёта'!B524,'Начисления и компенсации по тов'!C:C,"Продажи")</f>
        <v>0</v>
      </c>
      <c r="F524" s="63">
        <f>-(SUMIFS('Начисления и компенсации по тов'!N:N,'Начисления и компенсации по тов'!A:A,'Расшифровка отчёта'!B524,'Начисления и компенсации по тов'!C:C,"Возвраты"))</f>
        <v>0</v>
      </c>
      <c r="G524" s="10">
        <f>SUMIFS('Начисления и компенсации по тов'!H:H,'Начисления и компенсации по тов'!A:A,'Расшифровка отчёта'!B524,'Начисления и компенсации по тов'!D:D,"Возврат выручки")</f>
        <v>0</v>
      </c>
      <c r="H524" s="63">
        <f>-(SUMIFS('Начисления и компенсации по тов'!N:N,'Начисления и компенсации по тов'!A:A,'Расшифровка отчёта'!B524,'Начисления и компенсации по тов'!C:C,"Услуги доставки"))</f>
        <v>0</v>
      </c>
      <c r="I524" s="63">
        <f t="shared" si="56"/>
        <v>0</v>
      </c>
      <c r="J524" s="63">
        <f>-(SUMIFS('Начисления и компенсации по тов'!N:N,'Начисления и компенсации по тов'!A:A,'Расшифровка отчёта'!B524,'Начисления и компенсации по тов'!C:C,"Вознаграждение Ozon"))</f>
        <v>0</v>
      </c>
      <c r="K524" s="63">
        <f t="shared" si="57"/>
        <v>0</v>
      </c>
      <c r="L524" s="63">
        <f>-(SUMIFS('Начисления и компенсации по тов'!N:N,'Начисления и компенсации по тов'!A:A,'Расшифровка отчёта'!B524,'Начисления и компенсации по тов'!C:C,"Продвижение и реклама"))</f>
        <v>0</v>
      </c>
      <c r="M524" s="91">
        <f>IFERROR(INDEX(Реклама!B:B,MATCH('Расшифровка отчёта'!B524,Реклама!A:A,0)),0)</f>
        <v>0</v>
      </c>
      <c r="N524" s="91">
        <f>-(SUMIFS('Начисления и компенсации по тов'!N:N,'Начисления и компенсации по тов'!A:A,'Расшифровка отчёта'!B524,'Начисления и компенсации по тов'!C:C,"Услуги агентов"))</f>
        <v>0</v>
      </c>
      <c r="O524" s="68">
        <f t="shared" si="58"/>
        <v>0</v>
      </c>
      <c r="P524" s="18">
        <f t="shared" si="59"/>
        <v>0</v>
      </c>
      <c r="Q524" s="99">
        <f>IFERROR(INDEX(Себестоимость!B:B,MATCH('Расшифровка отчёта'!B524,Себестоимость!A:A,0)),0)</f>
        <v>0</v>
      </c>
      <c r="R524" s="99">
        <f t="shared" si="60"/>
        <v>0</v>
      </c>
      <c r="S524" s="95">
        <f t="shared" si="61"/>
        <v>0</v>
      </c>
      <c r="T524" s="95">
        <f t="shared" si="62"/>
        <v>0</v>
      </c>
    </row>
    <row r="525" spans="2:20" ht="15.75" customHeight="1" x14ac:dyDescent="0.3">
      <c r="B525" s="30" t="s">
        <v>548</v>
      </c>
      <c r="C525" s="90"/>
      <c r="D525" s="10">
        <f>SUMIFS('Начисления и компенсации по тов'!H:H,'Начисления и компенсации по тов'!A:A,'Расшифровка отчёта'!B525,'Начисления и компенсации по тов'!D:D,"Выручка")</f>
        <v>0</v>
      </c>
      <c r="E525" s="63">
        <f>SUMIFS('Начисления и компенсации по тов'!N:N,'Начисления и компенсации по тов'!A:A,'Расшифровка отчёта'!B525,'Начисления и компенсации по тов'!C:C,"Продажи")</f>
        <v>0</v>
      </c>
      <c r="F525" s="63">
        <f>-(SUMIFS('Начисления и компенсации по тов'!N:N,'Начисления и компенсации по тов'!A:A,'Расшифровка отчёта'!B525,'Начисления и компенсации по тов'!C:C,"Возвраты"))</f>
        <v>0</v>
      </c>
      <c r="G525" s="10">
        <f>SUMIFS('Начисления и компенсации по тов'!H:H,'Начисления и компенсации по тов'!A:A,'Расшифровка отчёта'!B525,'Начисления и компенсации по тов'!D:D,"Возврат выручки")</f>
        <v>0</v>
      </c>
      <c r="H525" s="63">
        <f>-(SUMIFS('Начисления и компенсации по тов'!N:N,'Начисления и компенсации по тов'!A:A,'Расшифровка отчёта'!B525,'Начисления и компенсации по тов'!C:C,"Услуги доставки"))</f>
        <v>0</v>
      </c>
      <c r="I525" s="63">
        <f t="shared" si="56"/>
        <v>0</v>
      </c>
      <c r="J525" s="63">
        <f>-(SUMIFS('Начисления и компенсации по тов'!N:N,'Начисления и компенсации по тов'!A:A,'Расшифровка отчёта'!B525,'Начисления и компенсации по тов'!C:C,"Вознаграждение Ozon"))</f>
        <v>0</v>
      </c>
      <c r="K525" s="63">
        <f t="shared" si="57"/>
        <v>0</v>
      </c>
      <c r="L525" s="63">
        <f>-(SUMIFS('Начисления и компенсации по тов'!N:N,'Начисления и компенсации по тов'!A:A,'Расшифровка отчёта'!B525,'Начисления и компенсации по тов'!C:C,"Продвижение и реклама"))</f>
        <v>0</v>
      </c>
      <c r="M525" s="91">
        <f>IFERROR(INDEX(Реклама!B:B,MATCH('Расшифровка отчёта'!B525,Реклама!A:A,0)),0)</f>
        <v>0</v>
      </c>
      <c r="N525" s="91">
        <f>-(SUMIFS('Начисления и компенсации по тов'!N:N,'Начисления и компенсации по тов'!A:A,'Расшифровка отчёта'!B525,'Начисления и компенсации по тов'!C:C,"Услуги агентов"))</f>
        <v>0</v>
      </c>
      <c r="O525" s="68">
        <f t="shared" si="58"/>
        <v>0</v>
      </c>
      <c r="P525" s="18">
        <f t="shared" si="59"/>
        <v>0</v>
      </c>
      <c r="Q525" s="99">
        <f>IFERROR(INDEX(Себестоимость!B:B,MATCH('Расшифровка отчёта'!B525,Себестоимость!A:A,0)),0)</f>
        <v>0</v>
      </c>
      <c r="R525" s="99">
        <f t="shared" si="60"/>
        <v>0</v>
      </c>
      <c r="S525" s="95">
        <f t="shared" si="61"/>
        <v>0</v>
      </c>
      <c r="T525" s="95">
        <f t="shared" si="62"/>
        <v>0</v>
      </c>
    </row>
    <row r="526" spans="2:20" ht="15.75" customHeight="1" x14ac:dyDescent="0.3">
      <c r="B526" s="30" t="s">
        <v>549</v>
      </c>
      <c r="C526" s="90"/>
      <c r="D526" s="10">
        <f>SUMIFS('Начисления и компенсации по тов'!H:H,'Начисления и компенсации по тов'!A:A,'Расшифровка отчёта'!B526,'Начисления и компенсации по тов'!D:D,"Выручка")</f>
        <v>0</v>
      </c>
      <c r="E526" s="63">
        <f>SUMIFS('Начисления и компенсации по тов'!N:N,'Начисления и компенсации по тов'!A:A,'Расшифровка отчёта'!B526,'Начисления и компенсации по тов'!C:C,"Продажи")</f>
        <v>0</v>
      </c>
      <c r="F526" s="63">
        <f>-(SUMIFS('Начисления и компенсации по тов'!N:N,'Начисления и компенсации по тов'!A:A,'Расшифровка отчёта'!B526,'Начисления и компенсации по тов'!C:C,"Возвраты"))</f>
        <v>0</v>
      </c>
      <c r="G526" s="10">
        <f>SUMIFS('Начисления и компенсации по тов'!H:H,'Начисления и компенсации по тов'!A:A,'Расшифровка отчёта'!B526,'Начисления и компенсации по тов'!D:D,"Возврат выручки")</f>
        <v>0</v>
      </c>
      <c r="H526" s="63">
        <f>-(SUMIFS('Начисления и компенсации по тов'!N:N,'Начисления и компенсации по тов'!A:A,'Расшифровка отчёта'!B526,'Начисления и компенсации по тов'!C:C,"Услуги доставки"))</f>
        <v>0</v>
      </c>
      <c r="I526" s="63">
        <f t="shared" si="56"/>
        <v>0</v>
      </c>
      <c r="J526" s="63">
        <f>-(SUMIFS('Начисления и компенсации по тов'!N:N,'Начисления и компенсации по тов'!A:A,'Расшифровка отчёта'!B526,'Начисления и компенсации по тов'!C:C,"Вознаграждение Ozon"))</f>
        <v>0</v>
      </c>
      <c r="K526" s="63">
        <f t="shared" si="57"/>
        <v>0</v>
      </c>
      <c r="L526" s="63">
        <f>-(SUMIFS('Начисления и компенсации по тов'!N:N,'Начисления и компенсации по тов'!A:A,'Расшифровка отчёта'!B526,'Начисления и компенсации по тов'!C:C,"Продвижение и реклама"))</f>
        <v>0</v>
      </c>
      <c r="M526" s="91">
        <f>IFERROR(INDEX(Реклама!B:B,MATCH('Расшифровка отчёта'!B526,Реклама!A:A,0)),0)</f>
        <v>0</v>
      </c>
      <c r="N526" s="91">
        <f>-(SUMIFS('Начисления и компенсации по тов'!N:N,'Начисления и компенсации по тов'!A:A,'Расшифровка отчёта'!B526,'Начисления и компенсации по тов'!C:C,"Услуги агентов"))</f>
        <v>0</v>
      </c>
      <c r="O526" s="68">
        <f t="shared" si="58"/>
        <v>0</v>
      </c>
      <c r="P526" s="18">
        <f t="shared" si="59"/>
        <v>0</v>
      </c>
      <c r="Q526" s="99">
        <f>IFERROR(INDEX(Себестоимость!B:B,MATCH('Расшифровка отчёта'!B526,Себестоимость!A:A,0)),0)</f>
        <v>0</v>
      </c>
      <c r="R526" s="99">
        <f t="shared" si="60"/>
        <v>0</v>
      </c>
      <c r="S526" s="95">
        <f t="shared" si="61"/>
        <v>0</v>
      </c>
      <c r="T526" s="95">
        <f t="shared" si="62"/>
        <v>0</v>
      </c>
    </row>
    <row r="527" spans="2:20" ht="15.75" customHeight="1" x14ac:dyDescent="0.3">
      <c r="B527" s="30" t="s">
        <v>550</v>
      </c>
      <c r="C527" s="90"/>
      <c r="D527" s="10">
        <f>SUMIFS('Начисления и компенсации по тов'!H:H,'Начисления и компенсации по тов'!A:A,'Расшифровка отчёта'!B527,'Начисления и компенсации по тов'!D:D,"Выручка")</f>
        <v>0</v>
      </c>
      <c r="E527" s="63">
        <f>SUMIFS('Начисления и компенсации по тов'!N:N,'Начисления и компенсации по тов'!A:A,'Расшифровка отчёта'!B527,'Начисления и компенсации по тов'!C:C,"Продажи")</f>
        <v>0</v>
      </c>
      <c r="F527" s="63">
        <f>-(SUMIFS('Начисления и компенсации по тов'!N:N,'Начисления и компенсации по тов'!A:A,'Расшифровка отчёта'!B527,'Начисления и компенсации по тов'!C:C,"Возвраты"))</f>
        <v>0</v>
      </c>
      <c r="G527" s="10">
        <f>SUMIFS('Начисления и компенсации по тов'!H:H,'Начисления и компенсации по тов'!A:A,'Расшифровка отчёта'!B527,'Начисления и компенсации по тов'!D:D,"Возврат выручки")</f>
        <v>0</v>
      </c>
      <c r="H527" s="63">
        <f>-(SUMIFS('Начисления и компенсации по тов'!N:N,'Начисления и компенсации по тов'!A:A,'Расшифровка отчёта'!B527,'Начисления и компенсации по тов'!C:C,"Услуги доставки"))</f>
        <v>0</v>
      </c>
      <c r="I527" s="63">
        <f t="shared" si="56"/>
        <v>0</v>
      </c>
      <c r="J527" s="63">
        <f>-(SUMIFS('Начисления и компенсации по тов'!N:N,'Начисления и компенсации по тов'!A:A,'Расшифровка отчёта'!B527,'Начисления и компенсации по тов'!C:C,"Вознаграждение Ozon"))</f>
        <v>0</v>
      </c>
      <c r="K527" s="63">
        <f t="shared" si="57"/>
        <v>0</v>
      </c>
      <c r="L527" s="63">
        <f>-(SUMIFS('Начисления и компенсации по тов'!N:N,'Начисления и компенсации по тов'!A:A,'Расшифровка отчёта'!B527,'Начисления и компенсации по тов'!C:C,"Продвижение и реклама"))</f>
        <v>0</v>
      </c>
      <c r="M527" s="91">
        <f>IFERROR(INDEX(Реклама!B:B,MATCH('Расшифровка отчёта'!B527,Реклама!A:A,0)),0)</f>
        <v>0</v>
      </c>
      <c r="N527" s="91">
        <f>-(SUMIFS('Начисления и компенсации по тов'!N:N,'Начисления и компенсации по тов'!A:A,'Расшифровка отчёта'!B527,'Начисления и компенсации по тов'!C:C,"Услуги агентов"))</f>
        <v>0</v>
      </c>
      <c r="O527" s="68">
        <f t="shared" si="58"/>
        <v>0</v>
      </c>
      <c r="P527" s="18">
        <f t="shared" si="59"/>
        <v>0</v>
      </c>
      <c r="Q527" s="99">
        <f>IFERROR(INDEX(Себестоимость!B:B,MATCH('Расшифровка отчёта'!B527,Себестоимость!A:A,0)),0)</f>
        <v>0</v>
      </c>
      <c r="R527" s="99">
        <f t="shared" si="60"/>
        <v>0</v>
      </c>
      <c r="S527" s="95">
        <f t="shared" si="61"/>
        <v>0</v>
      </c>
      <c r="T527" s="95">
        <f t="shared" si="62"/>
        <v>0</v>
      </c>
    </row>
    <row r="528" spans="2:20" ht="15.75" customHeight="1" x14ac:dyDescent="0.3">
      <c r="B528" s="30" t="s">
        <v>551</v>
      </c>
      <c r="C528" s="90"/>
      <c r="D528" s="10">
        <f>SUMIFS('Начисления и компенсации по тов'!H:H,'Начисления и компенсации по тов'!A:A,'Расшифровка отчёта'!B528,'Начисления и компенсации по тов'!D:D,"Выручка")</f>
        <v>0</v>
      </c>
      <c r="E528" s="63">
        <f>SUMIFS('Начисления и компенсации по тов'!N:N,'Начисления и компенсации по тов'!A:A,'Расшифровка отчёта'!B528,'Начисления и компенсации по тов'!C:C,"Продажи")</f>
        <v>0</v>
      </c>
      <c r="F528" s="63">
        <f>-(SUMIFS('Начисления и компенсации по тов'!N:N,'Начисления и компенсации по тов'!A:A,'Расшифровка отчёта'!B528,'Начисления и компенсации по тов'!C:C,"Возвраты"))</f>
        <v>0</v>
      </c>
      <c r="G528" s="10">
        <f>SUMIFS('Начисления и компенсации по тов'!H:H,'Начисления и компенсации по тов'!A:A,'Расшифровка отчёта'!B528,'Начисления и компенсации по тов'!D:D,"Возврат выручки")</f>
        <v>0</v>
      </c>
      <c r="H528" s="63">
        <f>-(SUMIFS('Начисления и компенсации по тов'!N:N,'Начисления и компенсации по тов'!A:A,'Расшифровка отчёта'!B528,'Начисления и компенсации по тов'!C:C,"Услуги доставки"))</f>
        <v>0</v>
      </c>
      <c r="I528" s="63">
        <f t="shared" si="56"/>
        <v>0</v>
      </c>
      <c r="J528" s="63">
        <f>-(SUMIFS('Начисления и компенсации по тов'!N:N,'Начисления и компенсации по тов'!A:A,'Расшифровка отчёта'!B528,'Начисления и компенсации по тов'!C:C,"Вознаграждение Ozon"))</f>
        <v>0</v>
      </c>
      <c r="K528" s="63">
        <f t="shared" si="57"/>
        <v>0</v>
      </c>
      <c r="L528" s="63">
        <f>-(SUMIFS('Начисления и компенсации по тов'!N:N,'Начисления и компенсации по тов'!A:A,'Расшифровка отчёта'!B528,'Начисления и компенсации по тов'!C:C,"Продвижение и реклама"))</f>
        <v>0</v>
      </c>
      <c r="M528" s="91">
        <f>IFERROR(INDEX(Реклама!B:B,MATCH('Расшифровка отчёта'!B528,Реклама!A:A,0)),0)</f>
        <v>0</v>
      </c>
      <c r="N528" s="91">
        <f>-(SUMIFS('Начисления и компенсации по тов'!N:N,'Начисления и компенсации по тов'!A:A,'Расшифровка отчёта'!B528,'Начисления и компенсации по тов'!C:C,"Услуги агентов"))</f>
        <v>0</v>
      </c>
      <c r="O528" s="68">
        <f t="shared" si="58"/>
        <v>0</v>
      </c>
      <c r="P528" s="18">
        <f t="shared" si="59"/>
        <v>0</v>
      </c>
      <c r="Q528" s="99">
        <f>IFERROR(INDEX(Себестоимость!B:B,MATCH('Расшифровка отчёта'!B528,Себестоимость!A:A,0)),0)</f>
        <v>0</v>
      </c>
      <c r="R528" s="99">
        <f t="shared" si="60"/>
        <v>0</v>
      </c>
      <c r="S528" s="95">
        <f t="shared" si="61"/>
        <v>0</v>
      </c>
      <c r="T528" s="95">
        <f t="shared" si="62"/>
        <v>0</v>
      </c>
    </row>
    <row r="529" spans="2:20" ht="15.75" customHeight="1" x14ac:dyDescent="0.3">
      <c r="B529" s="30" t="s">
        <v>552</v>
      </c>
      <c r="C529" s="90"/>
      <c r="D529" s="10">
        <f>SUMIFS('Начисления и компенсации по тов'!H:H,'Начисления и компенсации по тов'!A:A,'Расшифровка отчёта'!B529,'Начисления и компенсации по тов'!D:D,"Выручка")</f>
        <v>0</v>
      </c>
      <c r="E529" s="63">
        <f>SUMIFS('Начисления и компенсации по тов'!N:N,'Начисления и компенсации по тов'!A:A,'Расшифровка отчёта'!B529,'Начисления и компенсации по тов'!C:C,"Продажи")</f>
        <v>0</v>
      </c>
      <c r="F529" s="63">
        <f>-(SUMIFS('Начисления и компенсации по тов'!N:N,'Начисления и компенсации по тов'!A:A,'Расшифровка отчёта'!B529,'Начисления и компенсации по тов'!C:C,"Возвраты"))</f>
        <v>0</v>
      </c>
      <c r="G529" s="10">
        <f>SUMIFS('Начисления и компенсации по тов'!H:H,'Начисления и компенсации по тов'!A:A,'Расшифровка отчёта'!B529,'Начисления и компенсации по тов'!D:D,"Возврат выручки")</f>
        <v>0</v>
      </c>
      <c r="H529" s="63">
        <f>-(SUMIFS('Начисления и компенсации по тов'!N:N,'Начисления и компенсации по тов'!A:A,'Расшифровка отчёта'!B529,'Начисления и компенсации по тов'!C:C,"Услуги доставки"))</f>
        <v>0</v>
      </c>
      <c r="I529" s="63">
        <f t="shared" si="56"/>
        <v>0</v>
      </c>
      <c r="J529" s="63">
        <f>-(SUMIFS('Начисления и компенсации по тов'!N:N,'Начисления и компенсации по тов'!A:A,'Расшифровка отчёта'!B529,'Начисления и компенсации по тов'!C:C,"Вознаграждение Ozon"))</f>
        <v>0</v>
      </c>
      <c r="K529" s="63">
        <f t="shared" si="57"/>
        <v>0</v>
      </c>
      <c r="L529" s="63">
        <f>-(SUMIFS('Начисления и компенсации по тов'!N:N,'Начисления и компенсации по тов'!A:A,'Расшифровка отчёта'!B529,'Начисления и компенсации по тов'!C:C,"Продвижение и реклама"))</f>
        <v>0</v>
      </c>
      <c r="M529" s="91">
        <f>IFERROR(INDEX(Реклама!B:B,MATCH('Расшифровка отчёта'!B529,Реклама!A:A,0)),0)</f>
        <v>0</v>
      </c>
      <c r="N529" s="91">
        <f>-(SUMIFS('Начисления и компенсации по тов'!N:N,'Начисления и компенсации по тов'!A:A,'Расшифровка отчёта'!B529,'Начисления и компенсации по тов'!C:C,"Услуги агентов"))</f>
        <v>0</v>
      </c>
      <c r="O529" s="68">
        <f t="shared" si="58"/>
        <v>0</v>
      </c>
      <c r="P529" s="18">
        <f t="shared" si="59"/>
        <v>0</v>
      </c>
      <c r="Q529" s="99">
        <f>IFERROR(INDEX(Себестоимость!B:B,MATCH('Расшифровка отчёта'!B529,Себестоимость!A:A,0)),0)</f>
        <v>0</v>
      </c>
      <c r="R529" s="99">
        <f t="shared" si="60"/>
        <v>0</v>
      </c>
      <c r="S529" s="95">
        <f t="shared" si="61"/>
        <v>0</v>
      </c>
      <c r="T529" s="95">
        <f t="shared" si="62"/>
        <v>0</v>
      </c>
    </row>
    <row r="530" spans="2:20" ht="15.75" customHeight="1" x14ac:dyDescent="0.3">
      <c r="B530" s="30" t="s">
        <v>553</v>
      </c>
      <c r="C530" s="90"/>
      <c r="D530" s="10">
        <f>SUMIFS('Начисления и компенсации по тов'!H:H,'Начисления и компенсации по тов'!A:A,'Расшифровка отчёта'!B530,'Начисления и компенсации по тов'!D:D,"Выручка")</f>
        <v>0</v>
      </c>
      <c r="E530" s="63">
        <f>SUMIFS('Начисления и компенсации по тов'!N:N,'Начисления и компенсации по тов'!A:A,'Расшифровка отчёта'!B530,'Начисления и компенсации по тов'!C:C,"Продажи")</f>
        <v>0</v>
      </c>
      <c r="F530" s="63">
        <f>-(SUMIFS('Начисления и компенсации по тов'!N:N,'Начисления и компенсации по тов'!A:A,'Расшифровка отчёта'!B530,'Начисления и компенсации по тов'!C:C,"Возвраты"))</f>
        <v>0</v>
      </c>
      <c r="G530" s="10">
        <f>SUMIFS('Начисления и компенсации по тов'!H:H,'Начисления и компенсации по тов'!A:A,'Расшифровка отчёта'!B530,'Начисления и компенсации по тов'!D:D,"Возврат выручки")</f>
        <v>0</v>
      </c>
      <c r="H530" s="63">
        <f>-(SUMIFS('Начисления и компенсации по тов'!N:N,'Начисления и компенсации по тов'!A:A,'Расшифровка отчёта'!B530,'Начисления и компенсации по тов'!C:C,"Услуги доставки"))</f>
        <v>0</v>
      </c>
      <c r="I530" s="63">
        <f t="shared" si="56"/>
        <v>0</v>
      </c>
      <c r="J530" s="63">
        <f>-(SUMIFS('Начисления и компенсации по тов'!N:N,'Начисления и компенсации по тов'!A:A,'Расшифровка отчёта'!B530,'Начисления и компенсации по тов'!C:C,"Вознаграждение Ozon"))</f>
        <v>0</v>
      </c>
      <c r="K530" s="63">
        <f t="shared" si="57"/>
        <v>0</v>
      </c>
      <c r="L530" s="63">
        <f>-(SUMIFS('Начисления и компенсации по тов'!N:N,'Начисления и компенсации по тов'!A:A,'Расшифровка отчёта'!B530,'Начисления и компенсации по тов'!C:C,"Продвижение и реклама"))</f>
        <v>0</v>
      </c>
      <c r="M530" s="91">
        <f>IFERROR(INDEX(Реклама!B:B,MATCH('Расшифровка отчёта'!B530,Реклама!A:A,0)),0)</f>
        <v>0</v>
      </c>
      <c r="N530" s="91">
        <f>-(SUMIFS('Начисления и компенсации по тов'!N:N,'Начисления и компенсации по тов'!A:A,'Расшифровка отчёта'!B530,'Начисления и компенсации по тов'!C:C,"Услуги агентов"))</f>
        <v>0</v>
      </c>
      <c r="O530" s="68">
        <f t="shared" si="58"/>
        <v>0</v>
      </c>
      <c r="P530" s="18">
        <f t="shared" si="59"/>
        <v>0</v>
      </c>
      <c r="Q530" s="99">
        <f>IFERROR(INDEX(Себестоимость!B:B,MATCH('Расшифровка отчёта'!B530,Себестоимость!A:A,0)),0)</f>
        <v>0</v>
      </c>
      <c r="R530" s="99">
        <f t="shared" si="60"/>
        <v>0</v>
      </c>
      <c r="S530" s="95">
        <f t="shared" si="61"/>
        <v>0</v>
      </c>
      <c r="T530" s="95">
        <f t="shared" si="62"/>
        <v>0</v>
      </c>
    </row>
    <row r="531" spans="2:20" ht="15.75" customHeight="1" x14ac:dyDescent="0.3">
      <c r="B531" s="30" t="s">
        <v>554</v>
      </c>
      <c r="C531" s="90"/>
      <c r="D531" s="10">
        <f>SUMIFS('Начисления и компенсации по тов'!H:H,'Начисления и компенсации по тов'!A:A,'Расшифровка отчёта'!B531,'Начисления и компенсации по тов'!D:D,"Выручка")</f>
        <v>0</v>
      </c>
      <c r="E531" s="63">
        <f>SUMIFS('Начисления и компенсации по тов'!N:N,'Начисления и компенсации по тов'!A:A,'Расшифровка отчёта'!B531,'Начисления и компенсации по тов'!C:C,"Продажи")</f>
        <v>0</v>
      </c>
      <c r="F531" s="63">
        <f>-(SUMIFS('Начисления и компенсации по тов'!N:N,'Начисления и компенсации по тов'!A:A,'Расшифровка отчёта'!B531,'Начисления и компенсации по тов'!C:C,"Возвраты"))</f>
        <v>0</v>
      </c>
      <c r="G531" s="10">
        <f>SUMIFS('Начисления и компенсации по тов'!H:H,'Начисления и компенсации по тов'!A:A,'Расшифровка отчёта'!B531,'Начисления и компенсации по тов'!D:D,"Возврат выручки")</f>
        <v>0</v>
      </c>
      <c r="H531" s="63">
        <f>-(SUMIFS('Начисления и компенсации по тов'!N:N,'Начисления и компенсации по тов'!A:A,'Расшифровка отчёта'!B531,'Начисления и компенсации по тов'!C:C,"Услуги доставки"))</f>
        <v>0</v>
      </c>
      <c r="I531" s="63">
        <f t="shared" si="56"/>
        <v>0</v>
      </c>
      <c r="J531" s="63">
        <f>-(SUMIFS('Начисления и компенсации по тов'!N:N,'Начисления и компенсации по тов'!A:A,'Расшифровка отчёта'!B531,'Начисления и компенсации по тов'!C:C,"Вознаграждение Ozon"))</f>
        <v>0</v>
      </c>
      <c r="K531" s="63">
        <f t="shared" si="57"/>
        <v>0</v>
      </c>
      <c r="L531" s="63">
        <f>-(SUMIFS('Начисления и компенсации по тов'!N:N,'Начисления и компенсации по тов'!A:A,'Расшифровка отчёта'!B531,'Начисления и компенсации по тов'!C:C,"Продвижение и реклама"))</f>
        <v>0</v>
      </c>
      <c r="M531" s="91">
        <f>IFERROR(INDEX(Реклама!B:B,MATCH('Расшифровка отчёта'!B531,Реклама!A:A,0)),0)</f>
        <v>0</v>
      </c>
      <c r="N531" s="91">
        <f>-(SUMIFS('Начисления и компенсации по тов'!N:N,'Начисления и компенсации по тов'!A:A,'Расшифровка отчёта'!B531,'Начисления и компенсации по тов'!C:C,"Услуги агентов"))</f>
        <v>0</v>
      </c>
      <c r="O531" s="68">
        <f t="shared" si="58"/>
        <v>0</v>
      </c>
      <c r="P531" s="18">
        <f t="shared" si="59"/>
        <v>0</v>
      </c>
      <c r="Q531" s="99">
        <f>IFERROR(INDEX(Себестоимость!B:B,MATCH('Расшифровка отчёта'!B531,Себестоимость!A:A,0)),0)</f>
        <v>0</v>
      </c>
      <c r="R531" s="99">
        <f t="shared" si="60"/>
        <v>0</v>
      </c>
      <c r="S531" s="95">
        <f t="shared" si="61"/>
        <v>0</v>
      </c>
      <c r="T531" s="95">
        <f t="shared" si="62"/>
        <v>0</v>
      </c>
    </row>
    <row r="532" spans="2:20" ht="15.75" customHeight="1" x14ac:dyDescent="0.3">
      <c r="B532" s="30" t="s">
        <v>555</v>
      </c>
      <c r="C532" s="90"/>
      <c r="D532" s="10">
        <f>SUMIFS('Начисления и компенсации по тов'!H:H,'Начисления и компенсации по тов'!A:A,'Расшифровка отчёта'!B532,'Начисления и компенсации по тов'!D:D,"Выручка")</f>
        <v>0</v>
      </c>
      <c r="E532" s="63">
        <f>SUMIFS('Начисления и компенсации по тов'!N:N,'Начисления и компенсации по тов'!A:A,'Расшифровка отчёта'!B532,'Начисления и компенсации по тов'!C:C,"Продажи")</f>
        <v>0</v>
      </c>
      <c r="F532" s="63">
        <f>-(SUMIFS('Начисления и компенсации по тов'!N:N,'Начисления и компенсации по тов'!A:A,'Расшифровка отчёта'!B532,'Начисления и компенсации по тов'!C:C,"Возвраты"))</f>
        <v>0</v>
      </c>
      <c r="G532" s="10">
        <f>SUMIFS('Начисления и компенсации по тов'!H:H,'Начисления и компенсации по тов'!A:A,'Расшифровка отчёта'!B532,'Начисления и компенсации по тов'!D:D,"Возврат выручки")</f>
        <v>0</v>
      </c>
      <c r="H532" s="63">
        <f>-(SUMIFS('Начисления и компенсации по тов'!N:N,'Начисления и компенсации по тов'!A:A,'Расшифровка отчёта'!B532,'Начисления и компенсации по тов'!C:C,"Услуги доставки"))</f>
        <v>0</v>
      </c>
      <c r="I532" s="63">
        <f t="shared" si="56"/>
        <v>0</v>
      </c>
      <c r="J532" s="63">
        <f>-(SUMIFS('Начисления и компенсации по тов'!N:N,'Начисления и компенсации по тов'!A:A,'Расшифровка отчёта'!B532,'Начисления и компенсации по тов'!C:C,"Вознаграждение Ozon"))</f>
        <v>0</v>
      </c>
      <c r="K532" s="63">
        <f t="shared" si="57"/>
        <v>0</v>
      </c>
      <c r="L532" s="63">
        <f>-(SUMIFS('Начисления и компенсации по тов'!N:N,'Начисления и компенсации по тов'!A:A,'Расшифровка отчёта'!B532,'Начисления и компенсации по тов'!C:C,"Продвижение и реклама"))</f>
        <v>0</v>
      </c>
      <c r="M532" s="91">
        <f>IFERROR(INDEX(Реклама!B:B,MATCH('Расшифровка отчёта'!B532,Реклама!A:A,0)),0)</f>
        <v>0</v>
      </c>
      <c r="N532" s="91">
        <f>-(SUMIFS('Начисления и компенсации по тов'!N:N,'Начисления и компенсации по тов'!A:A,'Расшифровка отчёта'!B532,'Начисления и компенсации по тов'!C:C,"Услуги агентов"))</f>
        <v>0</v>
      </c>
      <c r="O532" s="68">
        <f t="shared" si="58"/>
        <v>0</v>
      </c>
      <c r="P532" s="18">
        <f t="shared" si="59"/>
        <v>0</v>
      </c>
      <c r="Q532" s="99">
        <f>IFERROR(INDEX(Себестоимость!B:B,MATCH('Расшифровка отчёта'!B532,Себестоимость!A:A,0)),0)</f>
        <v>0</v>
      </c>
      <c r="R532" s="99">
        <f t="shared" si="60"/>
        <v>0</v>
      </c>
      <c r="S532" s="95">
        <f t="shared" si="61"/>
        <v>0</v>
      </c>
      <c r="T532" s="95">
        <f t="shared" si="62"/>
        <v>0</v>
      </c>
    </row>
    <row r="533" spans="2:20" ht="15.75" customHeight="1" x14ac:dyDescent="0.3">
      <c r="B533" s="30" t="s">
        <v>556</v>
      </c>
      <c r="C533" s="90"/>
      <c r="D533" s="10">
        <f>SUMIFS('Начисления и компенсации по тов'!H:H,'Начисления и компенсации по тов'!A:A,'Расшифровка отчёта'!B533,'Начисления и компенсации по тов'!D:D,"Выручка")</f>
        <v>0</v>
      </c>
      <c r="E533" s="63">
        <f>SUMIFS('Начисления и компенсации по тов'!N:N,'Начисления и компенсации по тов'!A:A,'Расшифровка отчёта'!B533,'Начисления и компенсации по тов'!C:C,"Продажи")</f>
        <v>0</v>
      </c>
      <c r="F533" s="63">
        <f>-(SUMIFS('Начисления и компенсации по тов'!N:N,'Начисления и компенсации по тов'!A:A,'Расшифровка отчёта'!B533,'Начисления и компенсации по тов'!C:C,"Возвраты"))</f>
        <v>0</v>
      </c>
      <c r="G533" s="10">
        <f>SUMIFS('Начисления и компенсации по тов'!H:H,'Начисления и компенсации по тов'!A:A,'Расшифровка отчёта'!B533,'Начисления и компенсации по тов'!D:D,"Возврат выручки")</f>
        <v>0</v>
      </c>
      <c r="H533" s="63">
        <f>-(SUMIFS('Начисления и компенсации по тов'!N:N,'Начисления и компенсации по тов'!A:A,'Расшифровка отчёта'!B533,'Начисления и компенсации по тов'!C:C,"Услуги доставки"))</f>
        <v>0</v>
      </c>
      <c r="I533" s="63">
        <f t="shared" si="56"/>
        <v>0</v>
      </c>
      <c r="J533" s="63">
        <f>-(SUMIFS('Начисления и компенсации по тов'!N:N,'Начисления и компенсации по тов'!A:A,'Расшифровка отчёта'!B533,'Начисления и компенсации по тов'!C:C,"Вознаграждение Ozon"))</f>
        <v>0</v>
      </c>
      <c r="K533" s="63">
        <f t="shared" si="57"/>
        <v>0</v>
      </c>
      <c r="L533" s="63">
        <f>-(SUMIFS('Начисления и компенсации по тов'!N:N,'Начисления и компенсации по тов'!A:A,'Расшифровка отчёта'!B533,'Начисления и компенсации по тов'!C:C,"Продвижение и реклама"))</f>
        <v>0</v>
      </c>
      <c r="M533" s="91">
        <f>IFERROR(INDEX(Реклама!B:B,MATCH('Расшифровка отчёта'!B533,Реклама!A:A,0)),0)</f>
        <v>0</v>
      </c>
      <c r="N533" s="91">
        <f>-(SUMIFS('Начисления и компенсации по тов'!N:N,'Начисления и компенсации по тов'!A:A,'Расшифровка отчёта'!B533,'Начисления и компенсации по тов'!C:C,"Услуги агентов"))</f>
        <v>0</v>
      </c>
      <c r="O533" s="68">
        <f t="shared" si="58"/>
        <v>0</v>
      </c>
      <c r="P533" s="18">
        <f t="shared" si="59"/>
        <v>0</v>
      </c>
      <c r="Q533" s="99">
        <f>IFERROR(INDEX(Себестоимость!B:B,MATCH('Расшифровка отчёта'!B533,Себестоимость!A:A,0)),0)</f>
        <v>0</v>
      </c>
      <c r="R533" s="99">
        <f t="shared" si="60"/>
        <v>0</v>
      </c>
      <c r="S533" s="95">
        <f t="shared" si="61"/>
        <v>0</v>
      </c>
      <c r="T533" s="95">
        <f t="shared" si="62"/>
        <v>0</v>
      </c>
    </row>
    <row r="534" spans="2:20" ht="15.75" customHeight="1" x14ac:dyDescent="0.3">
      <c r="B534" s="30" t="s">
        <v>557</v>
      </c>
      <c r="C534" s="90"/>
      <c r="D534" s="10">
        <f>SUMIFS('Начисления и компенсации по тов'!H:H,'Начисления и компенсации по тов'!A:A,'Расшифровка отчёта'!B534,'Начисления и компенсации по тов'!D:D,"Выручка")</f>
        <v>0</v>
      </c>
      <c r="E534" s="63">
        <f>SUMIFS('Начисления и компенсации по тов'!N:N,'Начисления и компенсации по тов'!A:A,'Расшифровка отчёта'!B534,'Начисления и компенсации по тов'!C:C,"Продажи")</f>
        <v>0</v>
      </c>
      <c r="F534" s="63">
        <f>-(SUMIFS('Начисления и компенсации по тов'!N:N,'Начисления и компенсации по тов'!A:A,'Расшифровка отчёта'!B534,'Начисления и компенсации по тов'!C:C,"Возвраты"))</f>
        <v>0</v>
      </c>
      <c r="G534" s="10">
        <f>SUMIFS('Начисления и компенсации по тов'!H:H,'Начисления и компенсации по тов'!A:A,'Расшифровка отчёта'!B534,'Начисления и компенсации по тов'!D:D,"Возврат выручки")</f>
        <v>0</v>
      </c>
      <c r="H534" s="63">
        <f>-(SUMIFS('Начисления и компенсации по тов'!N:N,'Начисления и компенсации по тов'!A:A,'Расшифровка отчёта'!B534,'Начисления и компенсации по тов'!C:C,"Услуги доставки"))</f>
        <v>0</v>
      </c>
      <c r="I534" s="63">
        <f t="shared" si="56"/>
        <v>0</v>
      </c>
      <c r="J534" s="63">
        <f>-(SUMIFS('Начисления и компенсации по тов'!N:N,'Начисления и компенсации по тов'!A:A,'Расшифровка отчёта'!B534,'Начисления и компенсации по тов'!C:C,"Вознаграждение Ozon"))</f>
        <v>0</v>
      </c>
      <c r="K534" s="63">
        <f t="shared" si="57"/>
        <v>0</v>
      </c>
      <c r="L534" s="63">
        <f>-(SUMIFS('Начисления и компенсации по тов'!N:N,'Начисления и компенсации по тов'!A:A,'Расшифровка отчёта'!B534,'Начисления и компенсации по тов'!C:C,"Продвижение и реклама"))</f>
        <v>0</v>
      </c>
      <c r="M534" s="91">
        <f>IFERROR(INDEX(Реклама!B:B,MATCH('Расшифровка отчёта'!B534,Реклама!A:A,0)),0)</f>
        <v>0</v>
      </c>
      <c r="N534" s="91">
        <f>-(SUMIFS('Начисления и компенсации по тов'!N:N,'Начисления и компенсации по тов'!A:A,'Расшифровка отчёта'!B534,'Начисления и компенсации по тов'!C:C,"Услуги агентов"))</f>
        <v>0</v>
      </c>
      <c r="O534" s="68">
        <f t="shared" si="58"/>
        <v>0</v>
      </c>
      <c r="P534" s="18">
        <f t="shared" si="59"/>
        <v>0</v>
      </c>
      <c r="Q534" s="99">
        <f>IFERROR(INDEX(Себестоимость!B:B,MATCH('Расшифровка отчёта'!B534,Себестоимость!A:A,0)),0)</f>
        <v>0</v>
      </c>
      <c r="R534" s="99">
        <f t="shared" si="60"/>
        <v>0</v>
      </c>
      <c r="S534" s="95">
        <f t="shared" si="61"/>
        <v>0</v>
      </c>
      <c r="T534" s="95">
        <f t="shared" si="62"/>
        <v>0</v>
      </c>
    </row>
    <row r="535" spans="2:20" ht="15.75" customHeight="1" x14ac:dyDescent="0.3">
      <c r="B535" s="30" t="s">
        <v>558</v>
      </c>
      <c r="C535" s="90"/>
      <c r="D535" s="10">
        <f>SUMIFS('Начисления и компенсации по тов'!H:H,'Начисления и компенсации по тов'!A:A,'Расшифровка отчёта'!B535,'Начисления и компенсации по тов'!D:D,"Выручка")</f>
        <v>0</v>
      </c>
      <c r="E535" s="63">
        <f>SUMIFS('Начисления и компенсации по тов'!N:N,'Начисления и компенсации по тов'!A:A,'Расшифровка отчёта'!B535,'Начисления и компенсации по тов'!C:C,"Продажи")</f>
        <v>0</v>
      </c>
      <c r="F535" s="63">
        <f>-(SUMIFS('Начисления и компенсации по тов'!N:N,'Начисления и компенсации по тов'!A:A,'Расшифровка отчёта'!B535,'Начисления и компенсации по тов'!C:C,"Возвраты"))</f>
        <v>0</v>
      </c>
      <c r="G535" s="10">
        <f>SUMIFS('Начисления и компенсации по тов'!H:H,'Начисления и компенсации по тов'!A:A,'Расшифровка отчёта'!B535,'Начисления и компенсации по тов'!D:D,"Возврат выручки")</f>
        <v>0</v>
      </c>
      <c r="H535" s="63">
        <f>-(SUMIFS('Начисления и компенсации по тов'!N:N,'Начисления и компенсации по тов'!A:A,'Расшифровка отчёта'!B535,'Начисления и компенсации по тов'!C:C,"Услуги доставки"))</f>
        <v>0</v>
      </c>
      <c r="I535" s="63">
        <f t="shared" si="56"/>
        <v>0</v>
      </c>
      <c r="J535" s="63">
        <f>-(SUMIFS('Начисления и компенсации по тов'!N:N,'Начисления и компенсации по тов'!A:A,'Расшифровка отчёта'!B535,'Начисления и компенсации по тов'!C:C,"Вознаграждение Ozon"))</f>
        <v>0</v>
      </c>
      <c r="K535" s="63">
        <f t="shared" si="57"/>
        <v>0</v>
      </c>
      <c r="L535" s="63">
        <f>-(SUMIFS('Начисления и компенсации по тов'!N:N,'Начисления и компенсации по тов'!A:A,'Расшифровка отчёта'!B535,'Начисления и компенсации по тов'!C:C,"Продвижение и реклама"))</f>
        <v>0</v>
      </c>
      <c r="M535" s="91">
        <f>IFERROR(INDEX(Реклама!B:B,MATCH('Расшифровка отчёта'!B535,Реклама!A:A,0)),0)</f>
        <v>0</v>
      </c>
      <c r="N535" s="91">
        <f>-(SUMIFS('Начисления и компенсации по тов'!N:N,'Начисления и компенсации по тов'!A:A,'Расшифровка отчёта'!B535,'Начисления и компенсации по тов'!C:C,"Услуги агентов"))</f>
        <v>0</v>
      </c>
      <c r="O535" s="68">
        <f t="shared" si="58"/>
        <v>0</v>
      </c>
      <c r="P535" s="18">
        <f t="shared" si="59"/>
        <v>0</v>
      </c>
      <c r="Q535" s="99">
        <f>IFERROR(INDEX(Себестоимость!B:B,MATCH('Расшифровка отчёта'!B535,Себестоимость!A:A,0)),0)</f>
        <v>0</v>
      </c>
      <c r="R535" s="99">
        <f t="shared" si="60"/>
        <v>0</v>
      </c>
      <c r="S535" s="95">
        <f t="shared" si="61"/>
        <v>0</v>
      </c>
      <c r="T535" s="95">
        <f t="shared" si="62"/>
        <v>0</v>
      </c>
    </row>
    <row r="536" spans="2:20" ht="15.75" customHeight="1" x14ac:dyDescent="0.3">
      <c r="B536" s="30" t="s">
        <v>559</v>
      </c>
      <c r="C536" s="90"/>
      <c r="D536" s="10">
        <f>SUMIFS('Начисления и компенсации по тов'!H:H,'Начисления и компенсации по тов'!A:A,'Расшифровка отчёта'!B536,'Начисления и компенсации по тов'!D:D,"Выручка")</f>
        <v>0</v>
      </c>
      <c r="E536" s="63">
        <f>SUMIFS('Начисления и компенсации по тов'!N:N,'Начисления и компенсации по тов'!A:A,'Расшифровка отчёта'!B536,'Начисления и компенсации по тов'!C:C,"Продажи")</f>
        <v>0</v>
      </c>
      <c r="F536" s="63">
        <f>-(SUMIFS('Начисления и компенсации по тов'!N:N,'Начисления и компенсации по тов'!A:A,'Расшифровка отчёта'!B536,'Начисления и компенсации по тов'!C:C,"Возвраты"))</f>
        <v>0</v>
      </c>
      <c r="G536" s="10">
        <f>SUMIFS('Начисления и компенсации по тов'!H:H,'Начисления и компенсации по тов'!A:A,'Расшифровка отчёта'!B536,'Начисления и компенсации по тов'!D:D,"Возврат выручки")</f>
        <v>0</v>
      </c>
      <c r="H536" s="63">
        <f>-(SUMIFS('Начисления и компенсации по тов'!N:N,'Начисления и компенсации по тов'!A:A,'Расшифровка отчёта'!B536,'Начисления и компенсации по тов'!C:C,"Услуги доставки"))</f>
        <v>0</v>
      </c>
      <c r="I536" s="63">
        <f t="shared" si="56"/>
        <v>0</v>
      </c>
      <c r="J536" s="63">
        <f>-(SUMIFS('Начисления и компенсации по тов'!N:N,'Начисления и компенсации по тов'!A:A,'Расшифровка отчёта'!B536,'Начисления и компенсации по тов'!C:C,"Вознаграждение Ozon"))</f>
        <v>0</v>
      </c>
      <c r="K536" s="63">
        <f t="shared" si="57"/>
        <v>0</v>
      </c>
      <c r="L536" s="63">
        <f>-(SUMIFS('Начисления и компенсации по тов'!N:N,'Начисления и компенсации по тов'!A:A,'Расшифровка отчёта'!B536,'Начисления и компенсации по тов'!C:C,"Продвижение и реклама"))</f>
        <v>0</v>
      </c>
      <c r="M536" s="91">
        <f>IFERROR(INDEX(Реклама!B:B,MATCH('Расшифровка отчёта'!B536,Реклама!A:A,0)),0)</f>
        <v>0</v>
      </c>
      <c r="N536" s="91">
        <f>-(SUMIFS('Начисления и компенсации по тов'!N:N,'Начисления и компенсации по тов'!A:A,'Расшифровка отчёта'!B536,'Начисления и компенсации по тов'!C:C,"Услуги агентов"))</f>
        <v>0</v>
      </c>
      <c r="O536" s="68">
        <f t="shared" si="58"/>
        <v>0</v>
      </c>
      <c r="P536" s="18">
        <f t="shared" si="59"/>
        <v>0</v>
      </c>
      <c r="Q536" s="99">
        <f>IFERROR(INDEX(Себестоимость!B:B,MATCH('Расшифровка отчёта'!B536,Себестоимость!A:A,0)),0)</f>
        <v>0</v>
      </c>
      <c r="R536" s="99">
        <f t="shared" si="60"/>
        <v>0</v>
      </c>
      <c r="S536" s="95">
        <f t="shared" si="61"/>
        <v>0</v>
      </c>
      <c r="T536" s="95">
        <f t="shared" si="62"/>
        <v>0</v>
      </c>
    </row>
    <row r="537" spans="2:20" ht="15.75" customHeight="1" x14ac:dyDescent="0.3">
      <c r="B537" s="30" t="s">
        <v>560</v>
      </c>
      <c r="C537" s="90"/>
      <c r="D537" s="10">
        <f>SUMIFS('Начисления и компенсации по тов'!H:H,'Начисления и компенсации по тов'!A:A,'Расшифровка отчёта'!B537,'Начисления и компенсации по тов'!D:D,"Выручка")</f>
        <v>0</v>
      </c>
      <c r="E537" s="63">
        <f>SUMIFS('Начисления и компенсации по тов'!N:N,'Начисления и компенсации по тов'!A:A,'Расшифровка отчёта'!B537,'Начисления и компенсации по тов'!C:C,"Продажи")</f>
        <v>0</v>
      </c>
      <c r="F537" s="63">
        <f>-(SUMIFS('Начисления и компенсации по тов'!N:N,'Начисления и компенсации по тов'!A:A,'Расшифровка отчёта'!B537,'Начисления и компенсации по тов'!C:C,"Возвраты"))</f>
        <v>0</v>
      </c>
      <c r="G537" s="10">
        <f>SUMIFS('Начисления и компенсации по тов'!H:H,'Начисления и компенсации по тов'!A:A,'Расшифровка отчёта'!B537,'Начисления и компенсации по тов'!D:D,"Возврат выручки")</f>
        <v>0</v>
      </c>
      <c r="H537" s="63">
        <f>-(SUMIFS('Начисления и компенсации по тов'!N:N,'Начисления и компенсации по тов'!A:A,'Расшифровка отчёта'!B537,'Начисления и компенсации по тов'!C:C,"Услуги доставки"))</f>
        <v>0</v>
      </c>
      <c r="I537" s="63">
        <f t="shared" si="56"/>
        <v>0</v>
      </c>
      <c r="J537" s="63">
        <f>-(SUMIFS('Начисления и компенсации по тов'!N:N,'Начисления и компенсации по тов'!A:A,'Расшифровка отчёта'!B537,'Начисления и компенсации по тов'!C:C,"Вознаграждение Ozon"))</f>
        <v>0</v>
      </c>
      <c r="K537" s="63">
        <f t="shared" si="57"/>
        <v>0</v>
      </c>
      <c r="L537" s="63">
        <f>-(SUMIFS('Начисления и компенсации по тов'!N:N,'Начисления и компенсации по тов'!A:A,'Расшифровка отчёта'!B537,'Начисления и компенсации по тов'!C:C,"Продвижение и реклама"))</f>
        <v>0</v>
      </c>
      <c r="M537" s="91">
        <f>IFERROR(INDEX(Реклама!B:B,MATCH('Расшифровка отчёта'!B537,Реклама!A:A,0)),0)</f>
        <v>0</v>
      </c>
      <c r="N537" s="91">
        <f>-(SUMIFS('Начисления и компенсации по тов'!N:N,'Начисления и компенсации по тов'!A:A,'Расшифровка отчёта'!B537,'Начисления и компенсации по тов'!C:C,"Услуги агентов"))</f>
        <v>0</v>
      </c>
      <c r="O537" s="68">
        <f t="shared" si="58"/>
        <v>0</v>
      </c>
      <c r="P537" s="18">
        <f t="shared" si="59"/>
        <v>0</v>
      </c>
      <c r="Q537" s="99">
        <f>IFERROR(INDEX(Себестоимость!B:B,MATCH('Расшифровка отчёта'!B537,Себестоимость!A:A,0)),0)</f>
        <v>0</v>
      </c>
      <c r="R537" s="99">
        <f t="shared" si="60"/>
        <v>0</v>
      </c>
      <c r="S537" s="95">
        <f t="shared" si="61"/>
        <v>0</v>
      </c>
      <c r="T537" s="95">
        <f t="shared" si="62"/>
        <v>0</v>
      </c>
    </row>
    <row r="538" spans="2:20" ht="15.75" customHeight="1" x14ac:dyDescent="0.3">
      <c r="B538" s="30" t="s">
        <v>561</v>
      </c>
      <c r="C538" s="90"/>
      <c r="D538" s="10">
        <f>SUMIFS('Начисления и компенсации по тов'!H:H,'Начисления и компенсации по тов'!A:A,'Расшифровка отчёта'!B538,'Начисления и компенсации по тов'!D:D,"Выручка")</f>
        <v>0</v>
      </c>
      <c r="E538" s="63">
        <f>SUMIFS('Начисления и компенсации по тов'!N:N,'Начисления и компенсации по тов'!A:A,'Расшифровка отчёта'!B538,'Начисления и компенсации по тов'!C:C,"Продажи")</f>
        <v>0</v>
      </c>
      <c r="F538" s="63">
        <f>-(SUMIFS('Начисления и компенсации по тов'!N:N,'Начисления и компенсации по тов'!A:A,'Расшифровка отчёта'!B538,'Начисления и компенсации по тов'!C:C,"Возвраты"))</f>
        <v>0</v>
      </c>
      <c r="G538" s="10">
        <f>SUMIFS('Начисления и компенсации по тов'!H:H,'Начисления и компенсации по тов'!A:A,'Расшифровка отчёта'!B538,'Начисления и компенсации по тов'!D:D,"Возврат выручки")</f>
        <v>0</v>
      </c>
      <c r="H538" s="63">
        <f>-(SUMIFS('Начисления и компенсации по тов'!N:N,'Начисления и компенсации по тов'!A:A,'Расшифровка отчёта'!B538,'Начисления и компенсации по тов'!C:C,"Услуги доставки"))</f>
        <v>0</v>
      </c>
      <c r="I538" s="63">
        <f t="shared" si="56"/>
        <v>0</v>
      </c>
      <c r="J538" s="63">
        <f>-(SUMIFS('Начисления и компенсации по тов'!N:N,'Начисления и компенсации по тов'!A:A,'Расшифровка отчёта'!B538,'Начисления и компенсации по тов'!C:C,"Вознаграждение Ozon"))</f>
        <v>0</v>
      </c>
      <c r="K538" s="63">
        <f t="shared" si="57"/>
        <v>0</v>
      </c>
      <c r="L538" s="63">
        <f>-(SUMIFS('Начисления и компенсации по тов'!N:N,'Начисления и компенсации по тов'!A:A,'Расшифровка отчёта'!B538,'Начисления и компенсации по тов'!C:C,"Продвижение и реклама"))</f>
        <v>0</v>
      </c>
      <c r="M538" s="91">
        <f>IFERROR(INDEX(Реклама!B:B,MATCH('Расшифровка отчёта'!B538,Реклама!A:A,0)),0)</f>
        <v>0</v>
      </c>
      <c r="N538" s="91">
        <f>-(SUMIFS('Начисления и компенсации по тов'!N:N,'Начисления и компенсации по тов'!A:A,'Расшифровка отчёта'!B538,'Начисления и компенсации по тов'!C:C,"Услуги агентов"))</f>
        <v>0</v>
      </c>
      <c r="O538" s="68">
        <f t="shared" si="58"/>
        <v>0</v>
      </c>
      <c r="P538" s="18">
        <f t="shared" si="59"/>
        <v>0</v>
      </c>
      <c r="Q538" s="99">
        <f>IFERROR(INDEX(Себестоимость!B:B,MATCH('Расшифровка отчёта'!B538,Себестоимость!A:A,0)),0)</f>
        <v>0</v>
      </c>
      <c r="R538" s="99">
        <f t="shared" si="60"/>
        <v>0</v>
      </c>
      <c r="S538" s="95">
        <f t="shared" si="61"/>
        <v>0</v>
      </c>
      <c r="T538" s="95">
        <f t="shared" si="62"/>
        <v>0</v>
      </c>
    </row>
    <row r="539" spans="2:20" ht="15.75" customHeight="1" x14ac:dyDescent="0.3">
      <c r="B539" s="30" t="s">
        <v>562</v>
      </c>
      <c r="C539" s="90"/>
      <c r="D539" s="10">
        <f>SUMIFS('Начисления и компенсации по тов'!H:H,'Начисления и компенсации по тов'!A:A,'Расшифровка отчёта'!B539,'Начисления и компенсации по тов'!D:D,"Выручка")</f>
        <v>0</v>
      </c>
      <c r="E539" s="63">
        <f>SUMIFS('Начисления и компенсации по тов'!N:N,'Начисления и компенсации по тов'!A:A,'Расшифровка отчёта'!B539,'Начисления и компенсации по тов'!C:C,"Продажи")</f>
        <v>0</v>
      </c>
      <c r="F539" s="63">
        <f>-(SUMIFS('Начисления и компенсации по тов'!N:N,'Начисления и компенсации по тов'!A:A,'Расшифровка отчёта'!B539,'Начисления и компенсации по тов'!C:C,"Возвраты"))</f>
        <v>0</v>
      </c>
      <c r="G539" s="10">
        <f>SUMIFS('Начисления и компенсации по тов'!H:H,'Начисления и компенсации по тов'!A:A,'Расшифровка отчёта'!B539,'Начисления и компенсации по тов'!D:D,"Возврат выручки")</f>
        <v>0</v>
      </c>
      <c r="H539" s="63">
        <f>-(SUMIFS('Начисления и компенсации по тов'!N:N,'Начисления и компенсации по тов'!A:A,'Расшифровка отчёта'!B539,'Начисления и компенсации по тов'!C:C,"Услуги доставки"))</f>
        <v>0</v>
      </c>
      <c r="I539" s="63">
        <f t="shared" si="56"/>
        <v>0</v>
      </c>
      <c r="J539" s="63">
        <f>-(SUMIFS('Начисления и компенсации по тов'!N:N,'Начисления и компенсации по тов'!A:A,'Расшифровка отчёта'!B539,'Начисления и компенсации по тов'!C:C,"Вознаграждение Ozon"))</f>
        <v>0</v>
      </c>
      <c r="K539" s="63">
        <f t="shared" si="57"/>
        <v>0</v>
      </c>
      <c r="L539" s="63">
        <f>-(SUMIFS('Начисления и компенсации по тов'!N:N,'Начисления и компенсации по тов'!A:A,'Расшифровка отчёта'!B539,'Начисления и компенсации по тов'!C:C,"Продвижение и реклама"))</f>
        <v>0</v>
      </c>
      <c r="M539" s="91">
        <f>IFERROR(INDEX(Реклама!B:B,MATCH('Расшифровка отчёта'!B539,Реклама!A:A,0)),0)</f>
        <v>0</v>
      </c>
      <c r="N539" s="91">
        <f>-(SUMIFS('Начисления и компенсации по тов'!N:N,'Начисления и компенсации по тов'!A:A,'Расшифровка отчёта'!B539,'Начисления и компенсации по тов'!C:C,"Услуги агентов"))</f>
        <v>0</v>
      </c>
      <c r="O539" s="68">
        <f t="shared" si="58"/>
        <v>0</v>
      </c>
      <c r="P539" s="18">
        <f t="shared" si="59"/>
        <v>0</v>
      </c>
      <c r="Q539" s="99">
        <f>IFERROR(INDEX(Себестоимость!B:B,MATCH('Расшифровка отчёта'!B539,Себестоимость!A:A,0)),0)</f>
        <v>0</v>
      </c>
      <c r="R539" s="99">
        <f t="shared" si="60"/>
        <v>0</v>
      </c>
      <c r="S539" s="95">
        <f t="shared" si="61"/>
        <v>0</v>
      </c>
      <c r="T539" s="95">
        <f t="shared" si="62"/>
        <v>0</v>
      </c>
    </row>
    <row r="540" spans="2:20" ht="15.75" customHeight="1" x14ac:dyDescent="0.3">
      <c r="B540" s="30" t="s">
        <v>563</v>
      </c>
      <c r="C540" s="90"/>
      <c r="D540" s="10">
        <f>SUMIFS('Начисления и компенсации по тов'!H:H,'Начисления и компенсации по тов'!A:A,'Расшифровка отчёта'!B540,'Начисления и компенсации по тов'!D:D,"Выручка")</f>
        <v>0</v>
      </c>
      <c r="E540" s="63">
        <f>SUMIFS('Начисления и компенсации по тов'!N:N,'Начисления и компенсации по тов'!A:A,'Расшифровка отчёта'!B540,'Начисления и компенсации по тов'!C:C,"Продажи")</f>
        <v>0</v>
      </c>
      <c r="F540" s="63">
        <f>-(SUMIFS('Начисления и компенсации по тов'!N:N,'Начисления и компенсации по тов'!A:A,'Расшифровка отчёта'!B540,'Начисления и компенсации по тов'!C:C,"Возвраты"))</f>
        <v>0</v>
      </c>
      <c r="G540" s="10">
        <f>SUMIFS('Начисления и компенсации по тов'!H:H,'Начисления и компенсации по тов'!A:A,'Расшифровка отчёта'!B540,'Начисления и компенсации по тов'!D:D,"Возврат выручки")</f>
        <v>0</v>
      </c>
      <c r="H540" s="63">
        <f>-(SUMIFS('Начисления и компенсации по тов'!N:N,'Начисления и компенсации по тов'!A:A,'Расшифровка отчёта'!B540,'Начисления и компенсации по тов'!C:C,"Услуги доставки"))</f>
        <v>0</v>
      </c>
      <c r="I540" s="63">
        <f t="shared" si="56"/>
        <v>0</v>
      </c>
      <c r="J540" s="63">
        <f>-(SUMIFS('Начисления и компенсации по тов'!N:N,'Начисления и компенсации по тов'!A:A,'Расшифровка отчёта'!B540,'Начисления и компенсации по тов'!C:C,"Вознаграждение Ozon"))</f>
        <v>0</v>
      </c>
      <c r="K540" s="63">
        <f t="shared" si="57"/>
        <v>0</v>
      </c>
      <c r="L540" s="63">
        <f>-(SUMIFS('Начисления и компенсации по тов'!N:N,'Начисления и компенсации по тов'!A:A,'Расшифровка отчёта'!B540,'Начисления и компенсации по тов'!C:C,"Продвижение и реклама"))</f>
        <v>0</v>
      </c>
      <c r="M540" s="91">
        <f>IFERROR(INDEX(Реклама!B:B,MATCH('Расшифровка отчёта'!B540,Реклама!A:A,0)),0)</f>
        <v>0</v>
      </c>
      <c r="N540" s="91">
        <f>-(SUMIFS('Начисления и компенсации по тов'!N:N,'Начисления и компенсации по тов'!A:A,'Расшифровка отчёта'!B540,'Начисления и компенсации по тов'!C:C,"Услуги агентов"))</f>
        <v>0</v>
      </c>
      <c r="O540" s="68">
        <f t="shared" si="58"/>
        <v>0</v>
      </c>
      <c r="P540" s="18">
        <f t="shared" si="59"/>
        <v>0</v>
      </c>
      <c r="Q540" s="99">
        <f>IFERROR(INDEX(Себестоимость!B:B,MATCH('Расшифровка отчёта'!B540,Себестоимость!A:A,0)),0)</f>
        <v>0</v>
      </c>
      <c r="R540" s="99">
        <f t="shared" si="60"/>
        <v>0</v>
      </c>
      <c r="S540" s="95">
        <f t="shared" si="61"/>
        <v>0</v>
      </c>
      <c r="T540" s="95">
        <f t="shared" si="62"/>
        <v>0</v>
      </c>
    </row>
    <row r="541" spans="2:20" ht="15.75" customHeight="1" x14ac:dyDescent="0.3">
      <c r="B541" s="30" t="s">
        <v>564</v>
      </c>
      <c r="C541" s="90"/>
      <c r="D541" s="10">
        <f>SUMIFS('Начисления и компенсации по тов'!H:H,'Начисления и компенсации по тов'!A:A,'Расшифровка отчёта'!B541,'Начисления и компенсации по тов'!D:D,"Выручка")</f>
        <v>0</v>
      </c>
      <c r="E541" s="63">
        <f>SUMIFS('Начисления и компенсации по тов'!N:N,'Начисления и компенсации по тов'!A:A,'Расшифровка отчёта'!B541,'Начисления и компенсации по тов'!C:C,"Продажи")</f>
        <v>0</v>
      </c>
      <c r="F541" s="63">
        <f>-(SUMIFS('Начисления и компенсации по тов'!N:N,'Начисления и компенсации по тов'!A:A,'Расшифровка отчёта'!B541,'Начисления и компенсации по тов'!C:C,"Возвраты"))</f>
        <v>0</v>
      </c>
      <c r="G541" s="10">
        <f>SUMIFS('Начисления и компенсации по тов'!H:H,'Начисления и компенсации по тов'!A:A,'Расшифровка отчёта'!B541,'Начисления и компенсации по тов'!D:D,"Возврат выручки")</f>
        <v>0</v>
      </c>
      <c r="H541" s="63">
        <f>-(SUMIFS('Начисления и компенсации по тов'!N:N,'Начисления и компенсации по тов'!A:A,'Расшифровка отчёта'!B541,'Начисления и компенсации по тов'!C:C,"Услуги доставки"))</f>
        <v>0</v>
      </c>
      <c r="I541" s="63">
        <f t="shared" si="56"/>
        <v>0</v>
      </c>
      <c r="J541" s="63">
        <f>-(SUMIFS('Начисления и компенсации по тов'!N:N,'Начисления и компенсации по тов'!A:A,'Расшифровка отчёта'!B541,'Начисления и компенсации по тов'!C:C,"Вознаграждение Ozon"))</f>
        <v>0</v>
      </c>
      <c r="K541" s="63">
        <f t="shared" si="57"/>
        <v>0</v>
      </c>
      <c r="L541" s="63">
        <f>-(SUMIFS('Начисления и компенсации по тов'!N:N,'Начисления и компенсации по тов'!A:A,'Расшифровка отчёта'!B541,'Начисления и компенсации по тов'!C:C,"Продвижение и реклама"))</f>
        <v>0</v>
      </c>
      <c r="M541" s="91">
        <f>IFERROR(INDEX(Реклама!B:B,MATCH('Расшифровка отчёта'!B541,Реклама!A:A,0)),0)</f>
        <v>0</v>
      </c>
      <c r="N541" s="91">
        <f>-(SUMIFS('Начисления и компенсации по тов'!N:N,'Начисления и компенсации по тов'!A:A,'Расшифровка отчёта'!B541,'Начисления и компенсации по тов'!C:C,"Услуги агентов"))</f>
        <v>0</v>
      </c>
      <c r="O541" s="68">
        <f t="shared" si="58"/>
        <v>0</v>
      </c>
      <c r="P541" s="18">
        <f t="shared" si="59"/>
        <v>0</v>
      </c>
      <c r="Q541" s="99">
        <f>IFERROR(INDEX(Себестоимость!B:B,MATCH('Расшифровка отчёта'!B541,Себестоимость!A:A,0)),0)</f>
        <v>0</v>
      </c>
      <c r="R541" s="99">
        <f t="shared" si="60"/>
        <v>0</v>
      </c>
      <c r="S541" s="95">
        <f t="shared" si="61"/>
        <v>0</v>
      </c>
      <c r="T541" s="95">
        <f t="shared" si="62"/>
        <v>0</v>
      </c>
    </row>
    <row r="542" spans="2:20" ht="15.75" customHeight="1" x14ac:dyDescent="0.3">
      <c r="B542" s="30" t="s">
        <v>565</v>
      </c>
      <c r="C542" s="90"/>
      <c r="D542" s="10">
        <f>SUMIFS('Начисления и компенсации по тов'!H:H,'Начисления и компенсации по тов'!A:A,'Расшифровка отчёта'!B542,'Начисления и компенсации по тов'!D:D,"Выручка")</f>
        <v>0</v>
      </c>
      <c r="E542" s="63">
        <f>SUMIFS('Начисления и компенсации по тов'!N:N,'Начисления и компенсации по тов'!A:A,'Расшифровка отчёта'!B542,'Начисления и компенсации по тов'!C:C,"Продажи")</f>
        <v>0</v>
      </c>
      <c r="F542" s="63">
        <f>-(SUMIFS('Начисления и компенсации по тов'!N:N,'Начисления и компенсации по тов'!A:A,'Расшифровка отчёта'!B542,'Начисления и компенсации по тов'!C:C,"Возвраты"))</f>
        <v>0</v>
      </c>
      <c r="G542" s="10">
        <f>SUMIFS('Начисления и компенсации по тов'!H:H,'Начисления и компенсации по тов'!A:A,'Расшифровка отчёта'!B542,'Начисления и компенсации по тов'!D:D,"Возврат выручки")</f>
        <v>0</v>
      </c>
      <c r="H542" s="63">
        <f>-(SUMIFS('Начисления и компенсации по тов'!N:N,'Начисления и компенсации по тов'!A:A,'Расшифровка отчёта'!B542,'Начисления и компенсации по тов'!C:C,"Услуги доставки"))</f>
        <v>0</v>
      </c>
      <c r="I542" s="63">
        <f t="shared" si="56"/>
        <v>0</v>
      </c>
      <c r="J542" s="63">
        <f>-(SUMIFS('Начисления и компенсации по тов'!N:N,'Начисления и компенсации по тов'!A:A,'Расшифровка отчёта'!B542,'Начисления и компенсации по тов'!C:C,"Вознаграждение Ozon"))</f>
        <v>0</v>
      </c>
      <c r="K542" s="63">
        <f t="shared" si="57"/>
        <v>0</v>
      </c>
      <c r="L542" s="63">
        <f>-(SUMIFS('Начисления и компенсации по тов'!N:N,'Начисления и компенсации по тов'!A:A,'Расшифровка отчёта'!B542,'Начисления и компенсации по тов'!C:C,"Продвижение и реклама"))</f>
        <v>0</v>
      </c>
      <c r="M542" s="91">
        <f>IFERROR(INDEX(Реклама!B:B,MATCH('Расшифровка отчёта'!B542,Реклама!A:A,0)),0)</f>
        <v>0</v>
      </c>
      <c r="N542" s="91">
        <f>-(SUMIFS('Начисления и компенсации по тов'!N:N,'Начисления и компенсации по тов'!A:A,'Расшифровка отчёта'!B542,'Начисления и компенсации по тов'!C:C,"Услуги агентов"))</f>
        <v>0</v>
      </c>
      <c r="O542" s="68">
        <f t="shared" si="58"/>
        <v>0</v>
      </c>
      <c r="P542" s="18">
        <f t="shared" si="59"/>
        <v>0</v>
      </c>
      <c r="Q542" s="99">
        <f>IFERROR(INDEX(Себестоимость!B:B,MATCH('Расшифровка отчёта'!B542,Себестоимость!A:A,0)),0)</f>
        <v>0</v>
      </c>
      <c r="R542" s="99">
        <f t="shared" si="60"/>
        <v>0</v>
      </c>
      <c r="S542" s="95">
        <f t="shared" si="61"/>
        <v>0</v>
      </c>
      <c r="T542" s="95">
        <f t="shared" si="62"/>
        <v>0</v>
      </c>
    </row>
    <row r="543" spans="2:20" ht="15.75" customHeight="1" x14ac:dyDescent="0.3">
      <c r="B543" s="30" t="s">
        <v>566</v>
      </c>
      <c r="C543" s="90"/>
      <c r="D543" s="10">
        <f>SUMIFS('Начисления и компенсации по тов'!H:H,'Начисления и компенсации по тов'!A:A,'Расшифровка отчёта'!B543,'Начисления и компенсации по тов'!D:D,"Выручка")</f>
        <v>0</v>
      </c>
      <c r="E543" s="63">
        <f>SUMIFS('Начисления и компенсации по тов'!N:N,'Начисления и компенсации по тов'!A:A,'Расшифровка отчёта'!B543,'Начисления и компенсации по тов'!C:C,"Продажи")</f>
        <v>0</v>
      </c>
      <c r="F543" s="63">
        <f>-(SUMIFS('Начисления и компенсации по тов'!N:N,'Начисления и компенсации по тов'!A:A,'Расшифровка отчёта'!B543,'Начисления и компенсации по тов'!C:C,"Возвраты"))</f>
        <v>0</v>
      </c>
      <c r="G543" s="10">
        <f>SUMIFS('Начисления и компенсации по тов'!H:H,'Начисления и компенсации по тов'!A:A,'Расшифровка отчёта'!B543,'Начисления и компенсации по тов'!D:D,"Возврат выручки")</f>
        <v>0</v>
      </c>
      <c r="H543" s="63">
        <f>-(SUMIFS('Начисления и компенсации по тов'!N:N,'Начисления и компенсации по тов'!A:A,'Расшифровка отчёта'!B543,'Начисления и компенсации по тов'!C:C,"Услуги доставки"))</f>
        <v>0</v>
      </c>
      <c r="I543" s="63">
        <f t="shared" si="56"/>
        <v>0</v>
      </c>
      <c r="J543" s="63">
        <f>-(SUMIFS('Начисления и компенсации по тов'!N:N,'Начисления и компенсации по тов'!A:A,'Расшифровка отчёта'!B543,'Начисления и компенсации по тов'!C:C,"Вознаграждение Ozon"))</f>
        <v>0</v>
      </c>
      <c r="K543" s="63">
        <f t="shared" si="57"/>
        <v>0</v>
      </c>
      <c r="L543" s="63">
        <f>-(SUMIFS('Начисления и компенсации по тов'!N:N,'Начисления и компенсации по тов'!A:A,'Расшифровка отчёта'!B543,'Начисления и компенсации по тов'!C:C,"Продвижение и реклама"))</f>
        <v>0</v>
      </c>
      <c r="M543" s="91">
        <f>IFERROR(INDEX(Реклама!B:B,MATCH('Расшифровка отчёта'!B543,Реклама!A:A,0)),0)</f>
        <v>0</v>
      </c>
      <c r="N543" s="91">
        <f>-(SUMIFS('Начисления и компенсации по тов'!N:N,'Начисления и компенсации по тов'!A:A,'Расшифровка отчёта'!B543,'Начисления и компенсации по тов'!C:C,"Услуги агентов"))</f>
        <v>0</v>
      </c>
      <c r="O543" s="68">
        <f t="shared" si="58"/>
        <v>0</v>
      </c>
      <c r="P543" s="18">
        <f t="shared" si="59"/>
        <v>0</v>
      </c>
      <c r="Q543" s="99">
        <f>IFERROR(INDEX(Себестоимость!B:B,MATCH('Расшифровка отчёта'!B543,Себестоимость!A:A,0)),0)</f>
        <v>0</v>
      </c>
      <c r="R543" s="99">
        <f t="shared" si="60"/>
        <v>0</v>
      </c>
      <c r="S543" s="95">
        <f t="shared" si="61"/>
        <v>0</v>
      </c>
      <c r="T543" s="95">
        <f t="shared" si="62"/>
        <v>0</v>
      </c>
    </row>
    <row r="544" spans="2:20" ht="15.75" customHeight="1" x14ac:dyDescent="0.3">
      <c r="B544" s="30" t="s">
        <v>567</v>
      </c>
      <c r="C544" s="90"/>
      <c r="D544" s="10">
        <f>SUMIFS('Начисления и компенсации по тов'!H:H,'Начисления и компенсации по тов'!A:A,'Расшифровка отчёта'!B544,'Начисления и компенсации по тов'!D:D,"Выручка")</f>
        <v>0</v>
      </c>
      <c r="E544" s="63">
        <f>SUMIFS('Начисления и компенсации по тов'!N:N,'Начисления и компенсации по тов'!A:A,'Расшифровка отчёта'!B544,'Начисления и компенсации по тов'!C:C,"Продажи")</f>
        <v>0</v>
      </c>
      <c r="F544" s="63">
        <f>-(SUMIFS('Начисления и компенсации по тов'!N:N,'Начисления и компенсации по тов'!A:A,'Расшифровка отчёта'!B544,'Начисления и компенсации по тов'!C:C,"Возвраты"))</f>
        <v>0</v>
      </c>
      <c r="G544" s="10">
        <f>SUMIFS('Начисления и компенсации по тов'!H:H,'Начисления и компенсации по тов'!A:A,'Расшифровка отчёта'!B544,'Начисления и компенсации по тов'!D:D,"Возврат выручки")</f>
        <v>0</v>
      </c>
      <c r="H544" s="63">
        <f>-(SUMIFS('Начисления и компенсации по тов'!N:N,'Начисления и компенсации по тов'!A:A,'Расшифровка отчёта'!B544,'Начисления и компенсации по тов'!C:C,"Услуги доставки"))</f>
        <v>0</v>
      </c>
      <c r="I544" s="63">
        <f t="shared" si="56"/>
        <v>0</v>
      </c>
      <c r="J544" s="63">
        <f>-(SUMIFS('Начисления и компенсации по тов'!N:N,'Начисления и компенсации по тов'!A:A,'Расшифровка отчёта'!B544,'Начисления и компенсации по тов'!C:C,"Вознаграждение Ozon"))</f>
        <v>0</v>
      </c>
      <c r="K544" s="63">
        <f t="shared" si="57"/>
        <v>0</v>
      </c>
      <c r="L544" s="63">
        <f>-(SUMIFS('Начисления и компенсации по тов'!N:N,'Начисления и компенсации по тов'!A:A,'Расшифровка отчёта'!B544,'Начисления и компенсации по тов'!C:C,"Продвижение и реклама"))</f>
        <v>0</v>
      </c>
      <c r="M544" s="91">
        <f>IFERROR(INDEX(Реклама!B:B,MATCH('Расшифровка отчёта'!B544,Реклама!A:A,0)),0)</f>
        <v>0</v>
      </c>
      <c r="N544" s="91">
        <f>-(SUMIFS('Начисления и компенсации по тов'!N:N,'Начисления и компенсации по тов'!A:A,'Расшифровка отчёта'!B544,'Начисления и компенсации по тов'!C:C,"Услуги агентов"))</f>
        <v>0</v>
      </c>
      <c r="O544" s="68">
        <f t="shared" si="58"/>
        <v>0</v>
      </c>
      <c r="P544" s="18">
        <f t="shared" si="59"/>
        <v>0</v>
      </c>
      <c r="Q544" s="99">
        <f>IFERROR(INDEX(Себестоимость!B:B,MATCH('Расшифровка отчёта'!B544,Себестоимость!A:A,0)),0)</f>
        <v>0</v>
      </c>
      <c r="R544" s="99">
        <f t="shared" si="60"/>
        <v>0</v>
      </c>
      <c r="S544" s="95">
        <f t="shared" si="61"/>
        <v>0</v>
      </c>
      <c r="T544" s="95">
        <f t="shared" si="62"/>
        <v>0</v>
      </c>
    </row>
    <row r="545" spans="2:20" ht="15.75" customHeight="1" x14ac:dyDescent="0.3">
      <c r="B545" s="30" t="s">
        <v>568</v>
      </c>
      <c r="C545" s="90"/>
      <c r="D545" s="10">
        <f>SUMIFS('Начисления и компенсации по тов'!H:H,'Начисления и компенсации по тов'!A:A,'Расшифровка отчёта'!B545,'Начисления и компенсации по тов'!D:D,"Выручка")</f>
        <v>0</v>
      </c>
      <c r="E545" s="63">
        <f>SUMIFS('Начисления и компенсации по тов'!N:N,'Начисления и компенсации по тов'!A:A,'Расшифровка отчёта'!B545,'Начисления и компенсации по тов'!C:C,"Продажи")</f>
        <v>0</v>
      </c>
      <c r="F545" s="63">
        <f>-(SUMIFS('Начисления и компенсации по тов'!N:N,'Начисления и компенсации по тов'!A:A,'Расшифровка отчёта'!B545,'Начисления и компенсации по тов'!C:C,"Возвраты"))</f>
        <v>0</v>
      </c>
      <c r="G545" s="10">
        <f>SUMIFS('Начисления и компенсации по тов'!H:H,'Начисления и компенсации по тов'!A:A,'Расшифровка отчёта'!B545,'Начисления и компенсации по тов'!D:D,"Возврат выручки")</f>
        <v>0</v>
      </c>
      <c r="H545" s="63">
        <f>-(SUMIFS('Начисления и компенсации по тов'!N:N,'Начисления и компенсации по тов'!A:A,'Расшифровка отчёта'!B545,'Начисления и компенсации по тов'!C:C,"Услуги доставки"))</f>
        <v>0</v>
      </c>
      <c r="I545" s="63">
        <f t="shared" si="56"/>
        <v>0</v>
      </c>
      <c r="J545" s="63">
        <f>-(SUMIFS('Начисления и компенсации по тов'!N:N,'Начисления и компенсации по тов'!A:A,'Расшифровка отчёта'!B545,'Начисления и компенсации по тов'!C:C,"Вознаграждение Ozon"))</f>
        <v>0</v>
      </c>
      <c r="K545" s="63">
        <f t="shared" si="57"/>
        <v>0</v>
      </c>
      <c r="L545" s="63">
        <f>-(SUMIFS('Начисления и компенсации по тов'!N:N,'Начисления и компенсации по тов'!A:A,'Расшифровка отчёта'!B545,'Начисления и компенсации по тов'!C:C,"Продвижение и реклама"))</f>
        <v>0</v>
      </c>
      <c r="M545" s="91">
        <f>IFERROR(INDEX(Реклама!B:B,MATCH('Расшифровка отчёта'!B545,Реклама!A:A,0)),0)</f>
        <v>0</v>
      </c>
      <c r="N545" s="91">
        <f>-(SUMIFS('Начисления и компенсации по тов'!N:N,'Начисления и компенсации по тов'!A:A,'Расшифровка отчёта'!B545,'Начисления и компенсации по тов'!C:C,"Услуги агентов"))</f>
        <v>0</v>
      </c>
      <c r="O545" s="68">
        <f t="shared" si="58"/>
        <v>0</v>
      </c>
      <c r="P545" s="18">
        <f t="shared" si="59"/>
        <v>0</v>
      </c>
      <c r="Q545" s="99">
        <f>IFERROR(INDEX(Себестоимость!B:B,MATCH('Расшифровка отчёта'!B545,Себестоимость!A:A,0)),0)</f>
        <v>0</v>
      </c>
      <c r="R545" s="99">
        <f t="shared" si="60"/>
        <v>0</v>
      </c>
      <c r="S545" s="95">
        <f t="shared" si="61"/>
        <v>0</v>
      </c>
      <c r="T545" s="95">
        <f t="shared" si="62"/>
        <v>0</v>
      </c>
    </row>
    <row r="546" spans="2:20" ht="15.75" customHeight="1" x14ac:dyDescent="0.3">
      <c r="B546" s="30" t="s">
        <v>569</v>
      </c>
      <c r="C546" s="90"/>
      <c r="D546" s="10">
        <f>SUMIFS('Начисления и компенсации по тов'!H:H,'Начисления и компенсации по тов'!A:A,'Расшифровка отчёта'!B546,'Начисления и компенсации по тов'!D:D,"Выручка")</f>
        <v>0</v>
      </c>
      <c r="E546" s="63">
        <f>SUMIFS('Начисления и компенсации по тов'!N:N,'Начисления и компенсации по тов'!A:A,'Расшифровка отчёта'!B546,'Начисления и компенсации по тов'!C:C,"Продажи")</f>
        <v>0</v>
      </c>
      <c r="F546" s="63">
        <f>-(SUMIFS('Начисления и компенсации по тов'!N:N,'Начисления и компенсации по тов'!A:A,'Расшифровка отчёта'!B546,'Начисления и компенсации по тов'!C:C,"Возвраты"))</f>
        <v>0</v>
      </c>
      <c r="G546" s="10">
        <f>SUMIFS('Начисления и компенсации по тов'!H:H,'Начисления и компенсации по тов'!A:A,'Расшифровка отчёта'!B546,'Начисления и компенсации по тов'!D:D,"Возврат выручки")</f>
        <v>0</v>
      </c>
      <c r="H546" s="63">
        <f>-(SUMIFS('Начисления и компенсации по тов'!N:N,'Начисления и компенсации по тов'!A:A,'Расшифровка отчёта'!B546,'Начисления и компенсации по тов'!C:C,"Услуги доставки"))</f>
        <v>0</v>
      </c>
      <c r="I546" s="63">
        <f t="shared" si="56"/>
        <v>0</v>
      </c>
      <c r="J546" s="63">
        <f>-(SUMIFS('Начисления и компенсации по тов'!N:N,'Начисления и компенсации по тов'!A:A,'Расшифровка отчёта'!B546,'Начисления и компенсации по тов'!C:C,"Вознаграждение Ozon"))</f>
        <v>0</v>
      </c>
      <c r="K546" s="63">
        <f t="shared" si="57"/>
        <v>0</v>
      </c>
      <c r="L546" s="63">
        <f>-(SUMIFS('Начисления и компенсации по тов'!N:N,'Начисления и компенсации по тов'!A:A,'Расшифровка отчёта'!B546,'Начисления и компенсации по тов'!C:C,"Продвижение и реклама"))</f>
        <v>0</v>
      </c>
      <c r="M546" s="91">
        <f>IFERROR(INDEX(Реклама!B:B,MATCH('Расшифровка отчёта'!B546,Реклама!A:A,0)),0)</f>
        <v>0</v>
      </c>
      <c r="N546" s="91">
        <f>-(SUMIFS('Начисления и компенсации по тов'!N:N,'Начисления и компенсации по тов'!A:A,'Расшифровка отчёта'!B546,'Начисления и компенсации по тов'!C:C,"Услуги агентов"))</f>
        <v>0</v>
      </c>
      <c r="O546" s="68">
        <f t="shared" si="58"/>
        <v>0</v>
      </c>
      <c r="P546" s="18">
        <f t="shared" si="59"/>
        <v>0</v>
      </c>
      <c r="Q546" s="99">
        <f>IFERROR(INDEX(Себестоимость!B:B,MATCH('Расшифровка отчёта'!B546,Себестоимость!A:A,0)),0)</f>
        <v>0</v>
      </c>
      <c r="R546" s="99">
        <f t="shared" si="60"/>
        <v>0</v>
      </c>
      <c r="S546" s="95">
        <f t="shared" si="61"/>
        <v>0</v>
      </c>
      <c r="T546" s="95">
        <f t="shared" si="62"/>
        <v>0</v>
      </c>
    </row>
    <row r="547" spans="2:20" ht="15.75" customHeight="1" x14ac:dyDescent="0.3">
      <c r="B547" s="30" t="s">
        <v>570</v>
      </c>
      <c r="C547" s="90"/>
      <c r="D547" s="10">
        <f>SUMIFS('Начисления и компенсации по тов'!H:H,'Начисления и компенсации по тов'!A:A,'Расшифровка отчёта'!B547,'Начисления и компенсации по тов'!D:D,"Выручка")</f>
        <v>0</v>
      </c>
      <c r="E547" s="63">
        <f>SUMIFS('Начисления и компенсации по тов'!N:N,'Начисления и компенсации по тов'!A:A,'Расшифровка отчёта'!B547,'Начисления и компенсации по тов'!C:C,"Продажи")</f>
        <v>0</v>
      </c>
      <c r="F547" s="63">
        <f>-(SUMIFS('Начисления и компенсации по тов'!N:N,'Начисления и компенсации по тов'!A:A,'Расшифровка отчёта'!B547,'Начисления и компенсации по тов'!C:C,"Возвраты"))</f>
        <v>0</v>
      </c>
      <c r="G547" s="10">
        <f>SUMIFS('Начисления и компенсации по тов'!H:H,'Начисления и компенсации по тов'!A:A,'Расшифровка отчёта'!B547,'Начисления и компенсации по тов'!D:D,"Возврат выручки")</f>
        <v>0</v>
      </c>
      <c r="H547" s="63">
        <f>-(SUMIFS('Начисления и компенсации по тов'!N:N,'Начисления и компенсации по тов'!A:A,'Расшифровка отчёта'!B547,'Начисления и компенсации по тов'!C:C,"Услуги доставки"))</f>
        <v>0</v>
      </c>
      <c r="I547" s="63">
        <f t="shared" si="56"/>
        <v>0</v>
      </c>
      <c r="J547" s="63">
        <f>-(SUMIFS('Начисления и компенсации по тов'!N:N,'Начисления и компенсации по тов'!A:A,'Расшифровка отчёта'!B547,'Начисления и компенсации по тов'!C:C,"Вознаграждение Ozon"))</f>
        <v>0</v>
      </c>
      <c r="K547" s="63">
        <f t="shared" si="57"/>
        <v>0</v>
      </c>
      <c r="L547" s="63">
        <f>-(SUMIFS('Начисления и компенсации по тов'!N:N,'Начисления и компенсации по тов'!A:A,'Расшифровка отчёта'!B547,'Начисления и компенсации по тов'!C:C,"Продвижение и реклама"))</f>
        <v>0</v>
      </c>
      <c r="M547" s="91">
        <f>IFERROR(INDEX(Реклама!B:B,MATCH('Расшифровка отчёта'!B547,Реклама!A:A,0)),0)</f>
        <v>0</v>
      </c>
      <c r="N547" s="91">
        <f>-(SUMIFS('Начисления и компенсации по тов'!N:N,'Начисления и компенсации по тов'!A:A,'Расшифровка отчёта'!B547,'Начисления и компенсации по тов'!C:C,"Услуги агентов"))</f>
        <v>0</v>
      </c>
      <c r="O547" s="68">
        <f t="shared" si="58"/>
        <v>0</v>
      </c>
      <c r="P547" s="18">
        <f t="shared" si="59"/>
        <v>0</v>
      </c>
      <c r="Q547" s="99">
        <f>IFERROR(INDEX(Себестоимость!B:B,MATCH('Расшифровка отчёта'!B547,Себестоимость!A:A,0)),0)</f>
        <v>0</v>
      </c>
      <c r="R547" s="99">
        <f t="shared" si="60"/>
        <v>0</v>
      </c>
      <c r="S547" s="95">
        <f t="shared" si="61"/>
        <v>0</v>
      </c>
      <c r="T547" s="95">
        <f t="shared" si="62"/>
        <v>0</v>
      </c>
    </row>
    <row r="548" spans="2:20" ht="15.75" customHeight="1" x14ac:dyDescent="0.3">
      <c r="B548" s="30" t="s">
        <v>571</v>
      </c>
      <c r="C548" s="90"/>
      <c r="D548" s="10">
        <f>SUMIFS('Начисления и компенсации по тов'!H:H,'Начисления и компенсации по тов'!A:A,'Расшифровка отчёта'!B548,'Начисления и компенсации по тов'!D:D,"Выручка")</f>
        <v>0</v>
      </c>
      <c r="E548" s="63">
        <f>SUMIFS('Начисления и компенсации по тов'!N:N,'Начисления и компенсации по тов'!A:A,'Расшифровка отчёта'!B548,'Начисления и компенсации по тов'!C:C,"Продажи")</f>
        <v>0</v>
      </c>
      <c r="F548" s="63">
        <f>-(SUMIFS('Начисления и компенсации по тов'!N:N,'Начисления и компенсации по тов'!A:A,'Расшифровка отчёта'!B548,'Начисления и компенсации по тов'!C:C,"Возвраты"))</f>
        <v>0</v>
      </c>
      <c r="G548" s="10">
        <f>SUMIFS('Начисления и компенсации по тов'!H:H,'Начисления и компенсации по тов'!A:A,'Расшифровка отчёта'!B548,'Начисления и компенсации по тов'!D:D,"Возврат выручки")</f>
        <v>0</v>
      </c>
      <c r="H548" s="63">
        <f>-(SUMIFS('Начисления и компенсации по тов'!N:N,'Начисления и компенсации по тов'!A:A,'Расшифровка отчёта'!B548,'Начисления и компенсации по тов'!C:C,"Услуги доставки"))</f>
        <v>0</v>
      </c>
      <c r="I548" s="63">
        <f t="shared" si="56"/>
        <v>0</v>
      </c>
      <c r="J548" s="63">
        <f>-(SUMIFS('Начисления и компенсации по тов'!N:N,'Начисления и компенсации по тов'!A:A,'Расшифровка отчёта'!B548,'Начисления и компенсации по тов'!C:C,"Вознаграждение Ozon"))</f>
        <v>0</v>
      </c>
      <c r="K548" s="63">
        <f t="shared" si="57"/>
        <v>0</v>
      </c>
      <c r="L548" s="63">
        <f>-(SUMIFS('Начисления и компенсации по тов'!N:N,'Начисления и компенсации по тов'!A:A,'Расшифровка отчёта'!B548,'Начисления и компенсации по тов'!C:C,"Продвижение и реклама"))</f>
        <v>0</v>
      </c>
      <c r="M548" s="91">
        <f>IFERROR(INDEX(Реклама!B:B,MATCH('Расшифровка отчёта'!B548,Реклама!A:A,0)),0)</f>
        <v>0</v>
      </c>
      <c r="N548" s="91">
        <f>-(SUMIFS('Начисления и компенсации по тов'!N:N,'Начисления и компенсации по тов'!A:A,'Расшифровка отчёта'!B548,'Начисления и компенсации по тов'!C:C,"Услуги агентов"))</f>
        <v>0</v>
      </c>
      <c r="O548" s="68">
        <f t="shared" si="58"/>
        <v>0</v>
      </c>
      <c r="P548" s="18">
        <f t="shared" si="59"/>
        <v>0</v>
      </c>
      <c r="Q548" s="99">
        <f>IFERROR(INDEX(Себестоимость!B:B,MATCH('Расшифровка отчёта'!B548,Себестоимость!A:A,0)),0)</f>
        <v>0</v>
      </c>
      <c r="R548" s="99">
        <f t="shared" si="60"/>
        <v>0</v>
      </c>
      <c r="S548" s="95">
        <f t="shared" si="61"/>
        <v>0</v>
      </c>
      <c r="T548" s="95">
        <f t="shared" si="62"/>
        <v>0</v>
      </c>
    </row>
    <row r="549" spans="2:20" ht="15.75" customHeight="1" x14ac:dyDescent="0.3">
      <c r="B549" s="30" t="s">
        <v>572</v>
      </c>
      <c r="C549" s="90"/>
      <c r="D549" s="10">
        <f>SUMIFS('Начисления и компенсации по тов'!H:H,'Начисления и компенсации по тов'!A:A,'Расшифровка отчёта'!B549,'Начисления и компенсации по тов'!D:D,"Выручка")</f>
        <v>0</v>
      </c>
      <c r="E549" s="63">
        <f>SUMIFS('Начисления и компенсации по тов'!N:N,'Начисления и компенсации по тов'!A:A,'Расшифровка отчёта'!B549,'Начисления и компенсации по тов'!C:C,"Продажи")</f>
        <v>0</v>
      </c>
      <c r="F549" s="63">
        <f>-(SUMIFS('Начисления и компенсации по тов'!N:N,'Начисления и компенсации по тов'!A:A,'Расшифровка отчёта'!B549,'Начисления и компенсации по тов'!C:C,"Возвраты"))</f>
        <v>0</v>
      </c>
      <c r="G549" s="10">
        <f>SUMIFS('Начисления и компенсации по тов'!H:H,'Начисления и компенсации по тов'!A:A,'Расшифровка отчёта'!B549,'Начисления и компенсации по тов'!D:D,"Возврат выручки")</f>
        <v>0</v>
      </c>
      <c r="H549" s="63">
        <f>-(SUMIFS('Начисления и компенсации по тов'!N:N,'Начисления и компенсации по тов'!A:A,'Расшифровка отчёта'!B549,'Начисления и компенсации по тов'!C:C,"Услуги доставки"))</f>
        <v>0</v>
      </c>
      <c r="I549" s="63">
        <f t="shared" si="56"/>
        <v>0</v>
      </c>
      <c r="J549" s="63">
        <f>-(SUMIFS('Начисления и компенсации по тов'!N:N,'Начисления и компенсации по тов'!A:A,'Расшифровка отчёта'!B549,'Начисления и компенсации по тов'!C:C,"Вознаграждение Ozon"))</f>
        <v>0</v>
      </c>
      <c r="K549" s="63">
        <f t="shared" si="57"/>
        <v>0</v>
      </c>
      <c r="L549" s="63">
        <f>-(SUMIFS('Начисления и компенсации по тов'!N:N,'Начисления и компенсации по тов'!A:A,'Расшифровка отчёта'!B549,'Начисления и компенсации по тов'!C:C,"Продвижение и реклама"))</f>
        <v>0</v>
      </c>
      <c r="M549" s="91">
        <f>IFERROR(INDEX(Реклама!B:B,MATCH('Расшифровка отчёта'!B549,Реклама!A:A,0)),0)</f>
        <v>0</v>
      </c>
      <c r="N549" s="91">
        <f>-(SUMIFS('Начисления и компенсации по тов'!N:N,'Начисления и компенсации по тов'!A:A,'Расшифровка отчёта'!B549,'Начисления и компенсации по тов'!C:C,"Услуги агентов"))</f>
        <v>0</v>
      </c>
      <c r="O549" s="68">
        <f t="shared" si="58"/>
        <v>0</v>
      </c>
      <c r="P549" s="18">
        <f t="shared" si="59"/>
        <v>0</v>
      </c>
      <c r="Q549" s="99">
        <f>IFERROR(INDEX(Себестоимость!B:B,MATCH('Расшифровка отчёта'!B549,Себестоимость!A:A,0)),0)</f>
        <v>0</v>
      </c>
      <c r="R549" s="99">
        <f t="shared" si="60"/>
        <v>0</v>
      </c>
      <c r="S549" s="95">
        <f t="shared" si="61"/>
        <v>0</v>
      </c>
      <c r="T549" s="95">
        <f t="shared" si="62"/>
        <v>0</v>
      </c>
    </row>
    <row r="550" spans="2:20" ht="15.75" customHeight="1" x14ac:dyDescent="0.3">
      <c r="B550" s="30" t="s">
        <v>573</v>
      </c>
      <c r="C550" s="90"/>
      <c r="D550" s="10">
        <f>SUMIFS('Начисления и компенсации по тов'!H:H,'Начисления и компенсации по тов'!A:A,'Расшифровка отчёта'!B550,'Начисления и компенсации по тов'!D:D,"Выручка")</f>
        <v>0</v>
      </c>
      <c r="E550" s="63">
        <f>SUMIFS('Начисления и компенсации по тов'!N:N,'Начисления и компенсации по тов'!A:A,'Расшифровка отчёта'!B550,'Начисления и компенсации по тов'!C:C,"Продажи")</f>
        <v>0</v>
      </c>
      <c r="F550" s="63">
        <f>-(SUMIFS('Начисления и компенсации по тов'!N:N,'Начисления и компенсации по тов'!A:A,'Расшифровка отчёта'!B550,'Начисления и компенсации по тов'!C:C,"Возвраты"))</f>
        <v>0</v>
      </c>
      <c r="G550" s="10">
        <f>SUMIFS('Начисления и компенсации по тов'!H:H,'Начисления и компенсации по тов'!A:A,'Расшифровка отчёта'!B550,'Начисления и компенсации по тов'!D:D,"Возврат выручки")</f>
        <v>0</v>
      </c>
      <c r="H550" s="63">
        <f>-(SUMIFS('Начисления и компенсации по тов'!N:N,'Начисления и компенсации по тов'!A:A,'Расшифровка отчёта'!B550,'Начисления и компенсации по тов'!C:C,"Услуги доставки"))</f>
        <v>0</v>
      </c>
      <c r="I550" s="63">
        <f t="shared" si="56"/>
        <v>0</v>
      </c>
      <c r="J550" s="63">
        <f>-(SUMIFS('Начисления и компенсации по тов'!N:N,'Начисления и компенсации по тов'!A:A,'Расшифровка отчёта'!B550,'Начисления и компенсации по тов'!C:C,"Вознаграждение Ozon"))</f>
        <v>0</v>
      </c>
      <c r="K550" s="63">
        <f t="shared" si="57"/>
        <v>0</v>
      </c>
      <c r="L550" s="63">
        <f>-(SUMIFS('Начисления и компенсации по тов'!N:N,'Начисления и компенсации по тов'!A:A,'Расшифровка отчёта'!B550,'Начисления и компенсации по тов'!C:C,"Продвижение и реклама"))</f>
        <v>0</v>
      </c>
      <c r="M550" s="91">
        <f>IFERROR(INDEX(Реклама!B:B,MATCH('Расшифровка отчёта'!B550,Реклама!A:A,0)),0)</f>
        <v>0</v>
      </c>
      <c r="N550" s="91">
        <f>-(SUMIFS('Начисления и компенсации по тов'!N:N,'Начисления и компенсации по тов'!A:A,'Расшифровка отчёта'!B550,'Начисления и компенсации по тов'!C:C,"Услуги агентов"))</f>
        <v>0</v>
      </c>
      <c r="O550" s="68">
        <f t="shared" si="58"/>
        <v>0</v>
      </c>
      <c r="P550" s="18">
        <f t="shared" si="59"/>
        <v>0</v>
      </c>
      <c r="Q550" s="99">
        <f>IFERROR(INDEX(Себестоимость!B:B,MATCH('Расшифровка отчёта'!B550,Себестоимость!A:A,0)),0)</f>
        <v>0</v>
      </c>
      <c r="R550" s="99">
        <f t="shared" si="60"/>
        <v>0</v>
      </c>
      <c r="S550" s="95">
        <f t="shared" si="61"/>
        <v>0</v>
      </c>
      <c r="T550" s="95">
        <f t="shared" si="62"/>
        <v>0</v>
      </c>
    </row>
    <row r="551" spans="2:20" ht="15.75" customHeight="1" x14ac:dyDescent="0.3">
      <c r="B551" s="30" t="s">
        <v>574</v>
      </c>
      <c r="C551" s="90"/>
      <c r="D551" s="10">
        <f>SUMIFS('Начисления и компенсации по тов'!H:H,'Начисления и компенсации по тов'!A:A,'Расшифровка отчёта'!B551,'Начисления и компенсации по тов'!D:D,"Выручка")</f>
        <v>0</v>
      </c>
      <c r="E551" s="63">
        <f>SUMIFS('Начисления и компенсации по тов'!N:N,'Начисления и компенсации по тов'!A:A,'Расшифровка отчёта'!B551,'Начисления и компенсации по тов'!C:C,"Продажи")</f>
        <v>0</v>
      </c>
      <c r="F551" s="63">
        <f>-(SUMIFS('Начисления и компенсации по тов'!N:N,'Начисления и компенсации по тов'!A:A,'Расшифровка отчёта'!B551,'Начисления и компенсации по тов'!C:C,"Возвраты"))</f>
        <v>0</v>
      </c>
      <c r="G551" s="10">
        <f>SUMIFS('Начисления и компенсации по тов'!H:H,'Начисления и компенсации по тов'!A:A,'Расшифровка отчёта'!B551,'Начисления и компенсации по тов'!D:D,"Возврат выручки")</f>
        <v>0</v>
      </c>
      <c r="H551" s="63">
        <f>-(SUMIFS('Начисления и компенсации по тов'!N:N,'Начисления и компенсации по тов'!A:A,'Расшифровка отчёта'!B551,'Начисления и компенсации по тов'!C:C,"Услуги доставки"))</f>
        <v>0</v>
      </c>
      <c r="I551" s="63">
        <f t="shared" si="56"/>
        <v>0</v>
      </c>
      <c r="J551" s="63">
        <f>-(SUMIFS('Начисления и компенсации по тов'!N:N,'Начисления и компенсации по тов'!A:A,'Расшифровка отчёта'!B551,'Начисления и компенсации по тов'!C:C,"Вознаграждение Ozon"))</f>
        <v>0</v>
      </c>
      <c r="K551" s="63">
        <f t="shared" si="57"/>
        <v>0</v>
      </c>
      <c r="L551" s="63">
        <f>-(SUMIFS('Начисления и компенсации по тов'!N:N,'Начисления и компенсации по тов'!A:A,'Расшифровка отчёта'!B551,'Начисления и компенсации по тов'!C:C,"Продвижение и реклама"))</f>
        <v>0</v>
      </c>
      <c r="M551" s="91">
        <f>IFERROR(INDEX(Реклама!B:B,MATCH('Расшифровка отчёта'!B551,Реклама!A:A,0)),0)</f>
        <v>0</v>
      </c>
      <c r="N551" s="91">
        <f>-(SUMIFS('Начисления и компенсации по тов'!N:N,'Начисления и компенсации по тов'!A:A,'Расшифровка отчёта'!B551,'Начисления и компенсации по тов'!C:C,"Услуги агентов"))</f>
        <v>0</v>
      </c>
      <c r="O551" s="68">
        <f t="shared" si="58"/>
        <v>0</v>
      </c>
      <c r="P551" s="18">
        <f t="shared" si="59"/>
        <v>0</v>
      </c>
      <c r="Q551" s="99">
        <f>IFERROR(INDEX(Себестоимость!B:B,MATCH('Расшифровка отчёта'!B551,Себестоимость!A:A,0)),0)</f>
        <v>0</v>
      </c>
      <c r="R551" s="99">
        <f t="shared" si="60"/>
        <v>0</v>
      </c>
      <c r="S551" s="95">
        <f t="shared" si="61"/>
        <v>0</v>
      </c>
      <c r="T551" s="95">
        <f t="shared" si="62"/>
        <v>0</v>
      </c>
    </row>
    <row r="552" spans="2:20" ht="15.75" customHeight="1" x14ac:dyDescent="0.3">
      <c r="B552" s="30" t="s">
        <v>575</v>
      </c>
      <c r="C552" s="90"/>
      <c r="D552" s="10">
        <f>SUMIFS('Начисления и компенсации по тов'!H:H,'Начисления и компенсации по тов'!A:A,'Расшифровка отчёта'!B552,'Начисления и компенсации по тов'!D:D,"Выручка")</f>
        <v>0</v>
      </c>
      <c r="E552" s="63">
        <f>SUMIFS('Начисления и компенсации по тов'!N:N,'Начисления и компенсации по тов'!A:A,'Расшифровка отчёта'!B552,'Начисления и компенсации по тов'!C:C,"Продажи")</f>
        <v>0</v>
      </c>
      <c r="F552" s="63">
        <f>-(SUMIFS('Начисления и компенсации по тов'!N:N,'Начисления и компенсации по тов'!A:A,'Расшифровка отчёта'!B552,'Начисления и компенсации по тов'!C:C,"Возвраты"))</f>
        <v>0</v>
      </c>
      <c r="G552" s="10">
        <f>SUMIFS('Начисления и компенсации по тов'!H:H,'Начисления и компенсации по тов'!A:A,'Расшифровка отчёта'!B552,'Начисления и компенсации по тов'!D:D,"Возврат выручки")</f>
        <v>0</v>
      </c>
      <c r="H552" s="63">
        <f>-(SUMIFS('Начисления и компенсации по тов'!N:N,'Начисления и компенсации по тов'!A:A,'Расшифровка отчёта'!B552,'Начисления и компенсации по тов'!C:C,"Услуги доставки"))</f>
        <v>0</v>
      </c>
      <c r="I552" s="63">
        <f t="shared" si="56"/>
        <v>0</v>
      </c>
      <c r="J552" s="63">
        <f>-(SUMIFS('Начисления и компенсации по тов'!N:N,'Начисления и компенсации по тов'!A:A,'Расшифровка отчёта'!B552,'Начисления и компенсации по тов'!C:C,"Вознаграждение Ozon"))</f>
        <v>0</v>
      </c>
      <c r="K552" s="63">
        <f t="shared" si="57"/>
        <v>0</v>
      </c>
      <c r="L552" s="63">
        <f>-(SUMIFS('Начисления и компенсации по тов'!N:N,'Начисления и компенсации по тов'!A:A,'Расшифровка отчёта'!B552,'Начисления и компенсации по тов'!C:C,"Продвижение и реклама"))</f>
        <v>0</v>
      </c>
      <c r="M552" s="91">
        <f>IFERROR(INDEX(Реклама!B:B,MATCH('Расшифровка отчёта'!B552,Реклама!A:A,0)),0)</f>
        <v>0</v>
      </c>
      <c r="N552" s="91">
        <f>-(SUMIFS('Начисления и компенсации по тов'!N:N,'Начисления и компенсации по тов'!A:A,'Расшифровка отчёта'!B552,'Начисления и компенсации по тов'!C:C,"Услуги агентов"))</f>
        <v>0</v>
      </c>
      <c r="O552" s="68">
        <f t="shared" si="58"/>
        <v>0</v>
      </c>
      <c r="P552" s="18">
        <f t="shared" si="59"/>
        <v>0</v>
      </c>
      <c r="Q552" s="99">
        <f>IFERROR(INDEX(Себестоимость!B:B,MATCH('Расшифровка отчёта'!B552,Себестоимость!A:A,0)),0)</f>
        <v>0</v>
      </c>
      <c r="R552" s="99">
        <f t="shared" si="60"/>
        <v>0</v>
      </c>
      <c r="S552" s="95">
        <f t="shared" si="61"/>
        <v>0</v>
      </c>
      <c r="T552" s="95">
        <f t="shared" si="62"/>
        <v>0</v>
      </c>
    </row>
    <row r="553" spans="2:20" ht="15.75" customHeight="1" x14ac:dyDescent="0.3">
      <c r="B553" s="30" t="s">
        <v>576</v>
      </c>
      <c r="C553" s="90"/>
      <c r="D553" s="10">
        <f>SUMIFS('Начисления и компенсации по тов'!H:H,'Начисления и компенсации по тов'!A:A,'Расшифровка отчёта'!B553,'Начисления и компенсации по тов'!D:D,"Выручка")</f>
        <v>0</v>
      </c>
      <c r="E553" s="63">
        <f>SUMIFS('Начисления и компенсации по тов'!N:N,'Начисления и компенсации по тов'!A:A,'Расшифровка отчёта'!B553,'Начисления и компенсации по тов'!C:C,"Продажи")</f>
        <v>0</v>
      </c>
      <c r="F553" s="63">
        <f>-(SUMIFS('Начисления и компенсации по тов'!N:N,'Начисления и компенсации по тов'!A:A,'Расшифровка отчёта'!B553,'Начисления и компенсации по тов'!C:C,"Возвраты"))</f>
        <v>0</v>
      </c>
      <c r="G553" s="10">
        <f>SUMIFS('Начисления и компенсации по тов'!H:H,'Начисления и компенсации по тов'!A:A,'Расшифровка отчёта'!B553,'Начисления и компенсации по тов'!D:D,"Возврат выручки")</f>
        <v>0</v>
      </c>
      <c r="H553" s="63">
        <f>-(SUMIFS('Начисления и компенсации по тов'!N:N,'Начисления и компенсации по тов'!A:A,'Расшифровка отчёта'!B553,'Начисления и компенсации по тов'!C:C,"Услуги доставки"))</f>
        <v>0</v>
      </c>
      <c r="I553" s="63">
        <f t="shared" si="56"/>
        <v>0</v>
      </c>
      <c r="J553" s="63">
        <f>-(SUMIFS('Начисления и компенсации по тов'!N:N,'Начисления и компенсации по тов'!A:A,'Расшифровка отчёта'!B553,'Начисления и компенсации по тов'!C:C,"Вознаграждение Ozon"))</f>
        <v>0</v>
      </c>
      <c r="K553" s="63">
        <f t="shared" si="57"/>
        <v>0</v>
      </c>
      <c r="L553" s="63">
        <f>-(SUMIFS('Начисления и компенсации по тов'!N:N,'Начисления и компенсации по тов'!A:A,'Расшифровка отчёта'!B553,'Начисления и компенсации по тов'!C:C,"Продвижение и реклама"))</f>
        <v>0</v>
      </c>
      <c r="M553" s="91">
        <f>IFERROR(INDEX(Реклама!B:B,MATCH('Расшифровка отчёта'!B553,Реклама!A:A,0)),0)</f>
        <v>0</v>
      </c>
      <c r="N553" s="91">
        <f>-(SUMIFS('Начисления и компенсации по тов'!N:N,'Начисления и компенсации по тов'!A:A,'Расшифровка отчёта'!B553,'Начисления и компенсации по тов'!C:C,"Услуги агентов"))</f>
        <v>0</v>
      </c>
      <c r="O553" s="68">
        <f t="shared" si="58"/>
        <v>0</v>
      </c>
      <c r="P553" s="18">
        <f t="shared" si="59"/>
        <v>0</v>
      </c>
      <c r="Q553" s="99">
        <f>IFERROR(INDEX(Себестоимость!B:B,MATCH('Расшифровка отчёта'!B553,Себестоимость!A:A,0)),0)</f>
        <v>0</v>
      </c>
      <c r="R553" s="99">
        <f t="shared" si="60"/>
        <v>0</v>
      </c>
      <c r="S553" s="95">
        <f t="shared" si="61"/>
        <v>0</v>
      </c>
      <c r="T553" s="95">
        <f t="shared" si="62"/>
        <v>0</v>
      </c>
    </row>
    <row r="554" spans="2:20" ht="15.75" customHeight="1" x14ac:dyDescent="0.3">
      <c r="B554" s="30" t="s">
        <v>577</v>
      </c>
      <c r="C554" s="90"/>
      <c r="D554" s="10">
        <f>SUMIFS('Начисления и компенсации по тов'!H:H,'Начисления и компенсации по тов'!A:A,'Расшифровка отчёта'!B554,'Начисления и компенсации по тов'!D:D,"Выручка")</f>
        <v>0</v>
      </c>
      <c r="E554" s="63">
        <f>SUMIFS('Начисления и компенсации по тов'!N:N,'Начисления и компенсации по тов'!A:A,'Расшифровка отчёта'!B554,'Начисления и компенсации по тов'!C:C,"Продажи")</f>
        <v>0</v>
      </c>
      <c r="F554" s="63">
        <f>-(SUMIFS('Начисления и компенсации по тов'!N:N,'Начисления и компенсации по тов'!A:A,'Расшифровка отчёта'!B554,'Начисления и компенсации по тов'!C:C,"Возвраты"))</f>
        <v>0</v>
      </c>
      <c r="G554" s="10">
        <f>SUMIFS('Начисления и компенсации по тов'!H:H,'Начисления и компенсации по тов'!A:A,'Расшифровка отчёта'!B554,'Начисления и компенсации по тов'!D:D,"Возврат выручки")</f>
        <v>0</v>
      </c>
      <c r="H554" s="63">
        <f>-(SUMIFS('Начисления и компенсации по тов'!N:N,'Начисления и компенсации по тов'!A:A,'Расшифровка отчёта'!B554,'Начисления и компенсации по тов'!C:C,"Услуги доставки"))</f>
        <v>0</v>
      </c>
      <c r="I554" s="63">
        <f t="shared" si="56"/>
        <v>0</v>
      </c>
      <c r="J554" s="63">
        <f>-(SUMIFS('Начисления и компенсации по тов'!N:N,'Начисления и компенсации по тов'!A:A,'Расшифровка отчёта'!B554,'Начисления и компенсации по тов'!C:C,"Вознаграждение Ozon"))</f>
        <v>0</v>
      </c>
      <c r="K554" s="63">
        <f t="shared" si="57"/>
        <v>0</v>
      </c>
      <c r="L554" s="63">
        <f>-(SUMIFS('Начисления и компенсации по тов'!N:N,'Начисления и компенсации по тов'!A:A,'Расшифровка отчёта'!B554,'Начисления и компенсации по тов'!C:C,"Продвижение и реклама"))</f>
        <v>0</v>
      </c>
      <c r="M554" s="91">
        <f>IFERROR(INDEX(Реклама!B:B,MATCH('Расшифровка отчёта'!B554,Реклама!A:A,0)),0)</f>
        <v>0</v>
      </c>
      <c r="N554" s="91">
        <f>-(SUMIFS('Начисления и компенсации по тов'!N:N,'Начисления и компенсации по тов'!A:A,'Расшифровка отчёта'!B554,'Начисления и компенсации по тов'!C:C,"Услуги агентов"))</f>
        <v>0</v>
      </c>
      <c r="O554" s="68">
        <f t="shared" si="58"/>
        <v>0</v>
      </c>
      <c r="P554" s="18">
        <f t="shared" si="59"/>
        <v>0</v>
      </c>
      <c r="Q554" s="99">
        <f>IFERROR(INDEX(Себестоимость!B:B,MATCH('Расшифровка отчёта'!B554,Себестоимость!A:A,0)),0)</f>
        <v>0</v>
      </c>
      <c r="R554" s="99">
        <f t="shared" si="60"/>
        <v>0</v>
      </c>
      <c r="S554" s="95">
        <f t="shared" si="61"/>
        <v>0</v>
      </c>
      <c r="T554" s="95">
        <f t="shared" si="62"/>
        <v>0</v>
      </c>
    </row>
    <row r="555" spans="2:20" ht="15.75" customHeight="1" x14ac:dyDescent="0.3">
      <c r="B555" s="30" t="s">
        <v>578</v>
      </c>
      <c r="C555" s="90"/>
      <c r="D555" s="10">
        <f>SUMIFS('Начисления и компенсации по тов'!H:H,'Начисления и компенсации по тов'!A:A,'Расшифровка отчёта'!B555,'Начисления и компенсации по тов'!D:D,"Выручка")</f>
        <v>0</v>
      </c>
      <c r="E555" s="63">
        <f>SUMIFS('Начисления и компенсации по тов'!N:N,'Начисления и компенсации по тов'!A:A,'Расшифровка отчёта'!B555,'Начисления и компенсации по тов'!C:C,"Продажи")</f>
        <v>0</v>
      </c>
      <c r="F555" s="63">
        <f>-(SUMIFS('Начисления и компенсации по тов'!N:N,'Начисления и компенсации по тов'!A:A,'Расшифровка отчёта'!B555,'Начисления и компенсации по тов'!C:C,"Возвраты"))</f>
        <v>0</v>
      </c>
      <c r="G555" s="10">
        <f>SUMIFS('Начисления и компенсации по тов'!H:H,'Начисления и компенсации по тов'!A:A,'Расшифровка отчёта'!B555,'Начисления и компенсации по тов'!D:D,"Возврат выручки")</f>
        <v>0</v>
      </c>
      <c r="H555" s="63">
        <f>-(SUMIFS('Начисления и компенсации по тов'!N:N,'Начисления и компенсации по тов'!A:A,'Расшифровка отчёта'!B555,'Начисления и компенсации по тов'!C:C,"Услуги доставки"))</f>
        <v>0</v>
      </c>
      <c r="I555" s="63">
        <f t="shared" si="56"/>
        <v>0</v>
      </c>
      <c r="J555" s="63">
        <f>-(SUMIFS('Начисления и компенсации по тов'!N:N,'Начисления и компенсации по тов'!A:A,'Расшифровка отчёта'!B555,'Начисления и компенсации по тов'!C:C,"Вознаграждение Ozon"))</f>
        <v>0</v>
      </c>
      <c r="K555" s="63">
        <f t="shared" si="57"/>
        <v>0</v>
      </c>
      <c r="L555" s="63">
        <f>-(SUMIFS('Начисления и компенсации по тов'!N:N,'Начисления и компенсации по тов'!A:A,'Расшифровка отчёта'!B555,'Начисления и компенсации по тов'!C:C,"Продвижение и реклама"))</f>
        <v>0</v>
      </c>
      <c r="M555" s="91">
        <f>IFERROR(INDEX(Реклама!B:B,MATCH('Расшифровка отчёта'!B555,Реклама!A:A,0)),0)</f>
        <v>0</v>
      </c>
      <c r="N555" s="91">
        <f>-(SUMIFS('Начисления и компенсации по тов'!N:N,'Начисления и компенсации по тов'!A:A,'Расшифровка отчёта'!B555,'Начисления и компенсации по тов'!C:C,"Услуги агентов"))</f>
        <v>0</v>
      </c>
      <c r="O555" s="68">
        <f t="shared" si="58"/>
        <v>0</v>
      </c>
      <c r="P555" s="18">
        <f t="shared" si="59"/>
        <v>0</v>
      </c>
      <c r="Q555" s="99">
        <f>IFERROR(INDEX(Себестоимость!B:B,MATCH('Расшифровка отчёта'!B555,Себестоимость!A:A,0)),0)</f>
        <v>0</v>
      </c>
      <c r="R555" s="99">
        <f t="shared" si="60"/>
        <v>0</v>
      </c>
      <c r="S555" s="95">
        <f t="shared" si="61"/>
        <v>0</v>
      </c>
      <c r="T555" s="95">
        <f t="shared" si="62"/>
        <v>0</v>
      </c>
    </row>
    <row r="556" spans="2:20" ht="15.75" customHeight="1" x14ac:dyDescent="0.3">
      <c r="B556" s="30" t="s">
        <v>579</v>
      </c>
      <c r="C556" s="90"/>
      <c r="D556" s="10">
        <f>SUMIFS('Начисления и компенсации по тов'!H:H,'Начисления и компенсации по тов'!A:A,'Расшифровка отчёта'!B556,'Начисления и компенсации по тов'!D:D,"Выручка")</f>
        <v>0</v>
      </c>
      <c r="E556" s="63">
        <f>SUMIFS('Начисления и компенсации по тов'!N:N,'Начисления и компенсации по тов'!A:A,'Расшифровка отчёта'!B556,'Начисления и компенсации по тов'!C:C,"Продажи")</f>
        <v>0</v>
      </c>
      <c r="F556" s="63">
        <f>-(SUMIFS('Начисления и компенсации по тов'!N:N,'Начисления и компенсации по тов'!A:A,'Расшифровка отчёта'!B556,'Начисления и компенсации по тов'!C:C,"Возвраты"))</f>
        <v>0</v>
      </c>
      <c r="G556" s="10">
        <f>SUMIFS('Начисления и компенсации по тов'!H:H,'Начисления и компенсации по тов'!A:A,'Расшифровка отчёта'!B556,'Начисления и компенсации по тов'!D:D,"Возврат выручки")</f>
        <v>0</v>
      </c>
      <c r="H556" s="63">
        <f>-(SUMIFS('Начисления и компенсации по тов'!N:N,'Начисления и компенсации по тов'!A:A,'Расшифровка отчёта'!B556,'Начисления и компенсации по тов'!C:C,"Услуги доставки"))</f>
        <v>0</v>
      </c>
      <c r="I556" s="63">
        <f t="shared" si="56"/>
        <v>0</v>
      </c>
      <c r="J556" s="63">
        <f>-(SUMIFS('Начисления и компенсации по тов'!N:N,'Начисления и компенсации по тов'!A:A,'Расшифровка отчёта'!B556,'Начисления и компенсации по тов'!C:C,"Вознаграждение Ozon"))</f>
        <v>0</v>
      </c>
      <c r="K556" s="63">
        <f t="shared" si="57"/>
        <v>0</v>
      </c>
      <c r="L556" s="63">
        <f>-(SUMIFS('Начисления и компенсации по тов'!N:N,'Начисления и компенсации по тов'!A:A,'Расшифровка отчёта'!B556,'Начисления и компенсации по тов'!C:C,"Продвижение и реклама"))</f>
        <v>0</v>
      </c>
      <c r="M556" s="91">
        <f>IFERROR(INDEX(Реклама!B:B,MATCH('Расшифровка отчёта'!B556,Реклама!A:A,0)),0)</f>
        <v>0</v>
      </c>
      <c r="N556" s="91">
        <f>-(SUMIFS('Начисления и компенсации по тов'!N:N,'Начисления и компенсации по тов'!A:A,'Расшифровка отчёта'!B556,'Начисления и компенсации по тов'!C:C,"Услуги агентов"))</f>
        <v>0</v>
      </c>
      <c r="O556" s="68">
        <f t="shared" si="58"/>
        <v>0</v>
      </c>
      <c r="P556" s="18">
        <f t="shared" si="59"/>
        <v>0</v>
      </c>
      <c r="Q556" s="99">
        <f>IFERROR(INDEX(Себестоимость!B:B,MATCH('Расшифровка отчёта'!B556,Себестоимость!A:A,0)),0)</f>
        <v>0</v>
      </c>
      <c r="R556" s="99">
        <f t="shared" si="60"/>
        <v>0</v>
      </c>
      <c r="S556" s="95">
        <f t="shared" si="61"/>
        <v>0</v>
      </c>
      <c r="T556" s="95">
        <f t="shared" si="62"/>
        <v>0</v>
      </c>
    </row>
    <row r="557" spans="2:20" ht="15.75" customHeight="1" x14ac:dyDescent="0.3">
      <c r="B557" s="30" t="s">
        <v>580</v>
      </c>
      <c r="C557" s="90"/>
      <c r="D557" s="10">
        <f>SUMIFS('Начисления и компенсации по тов'!H:H,'Начисления и компенсации по тов'!A:A,'Расшифровка отчёта'!B557,'Начисления и компенсации по тов'!D:D,"Выручка")</f>
        <v>0</v>
      </c>
      <c r="E557" s="63">
        <f>SUMIFS('Начисления и компенсации по тов'!N:N,'Начисления и компенсации по тов'!A:A,'Расшифровка отчёта'!B557,'Начисления и компенсации по тов'!C:C,"Продажи")</f>
        <v>0</v>
      </c>
      <c r="F557" s="63">
        <f>-(SUMIFS('Начисления и компенсации по тов'!N:N,'Начисления и компенсации по тов'!A:A,'Расшифровка отчёта'!B557,'Начисления и компенсации по тов'!C:C,"Возвраты"))</f>
        <v>0</v>
      </c>
      <c r="G557" s="10">
        <f>SUMIFS('Начисления и компенсации по тов'!H:H,'Начисления и компенсации по тов'!A:A,'Расшифровка отчёта'!B557,'Начисления и компенсации по тов'!D:D,"Возврат выручки")</f>
        <v>0</v>
      </c>
      <c r="H557" s="63">
        <f>-(SUMIFS('Начисления и компенсации по тов'!N:N,'Начисления и компенсации по тов'!A:A,'Расшифровка отчёта'!B557,'Начисления и компенсации по тов'!C:C,"Услуги доставки"))</f>
        <v>0</v>
      </c>
      <c r="I557" s="63">
        <f t="shared" si="56"/>
        <v>0</v>
      </c>
      <c r="J557" s="63">
        <f>-(SUMIFS('Начисления и компенсации по тов'!N:N,'Начисления и компенсации по тов'!A:A,'Расшифровка отчёта'!B557,'Начисления и компенсации по тов'!C:C,"Вознаграждение Ozon"))</f>
        <v>0</v>
      </c>
      <c r="K557" s="63">
        <f t="shared" si="57"/>
        <v>0</v>
      </c>
      <c r="L557" s="63">
        <f>-(SUMIFS('Начисления и компенсации по тов'!N:N,'Начисления и компенсации по тов'!A:A,'Расшифровка отчёта'!B557,'Начисления и компенсации по тов'!C:C,"Продвижение и реклама"))</f>
        <v>0</v>
      </c>
      <c r="M557" s="91">
        <f>IFERROR(INDEX(Реклама!B:B,MATCH('Расшифровка отчёта'!B557,Реклама!A:A,0)),0)</f>
        <v>0</v>
      </c>
      <c r="N557" s="91">
        <f>-(SUMIFS('Начисления и компенсации по тов'!N:N,'Начисления и компенсации по тов'!A:A,'Расшифровка отчёта'!B557,'Начисления и компенсации по тов'!C:C,"Услуги агентов"))</f>
        <v>0</v>
      </c>
      <c r="O557" s="68">
        <f t="shared" si="58"/>
        <v>0</v>
      </c>
      <c r="P557" s="18">
        <f t="shared" si="59"/>
        <v>0</v>
      </c>
      <c r="Q557" s="99">
        <f>IFERROR(INDEX(Себестоимость!B:B,MATCH('Расшифровка отчёта'!B557,Себестоимость!A:A,0)),0)</f>
        <v>0</v>
      </c>
      <c r="R557" s="99">
        <f t="shared" si="60"/>
        <v>0</v>
      </c>
      <c r="S557" s="95">
        <f t="shared" si="61"/>
        <v>0</v>
      </c>
      <c r="T557" s="95">
        <f t="shared" si="62"/>
        <v>0</v>
      </c>
    </row>
    <row r="558" spans="2:20" ht="15.75" customHeight="1" x14ac:dyDescent="0.3">
      <c r="B558" s="30" t="s">
        <v>581</v>
      </c>
      <c r="C558" s="90"/>
      <c r="D558" s="10">
        <f>SUMIFS('Начисления и компенсации по тов'!H:H,'Начисления и компенсации по тов'!A:A,'Расшифровка отчёта'!B558,'Начисления и компенсации по тов'!D:D,"Выручка")</f>
        <v>0</v>
      </c>
      <c r="E558" s="63">
        <f>SUMIFS('Начисления и компенсации по тов'!N:N,'Начисления и компенсации по тов'!A:A,'Расшифровка отчёта'!B558,'Начисления и компенсации по тов'!C:C,"Продажи")</f>
        <v>0</v>
      </c>
      <c r="F558" s="63">
        <f>-(SUMIFS('Начисления и компенсации по тов'!N:N,'Начисления и компенсации по тов'!A:A,'Расшифровка отчёта'!B558,'Начисления и компенсации по тов'!C:C,"Возвраты"))</f>
        <v>0</v>
      </c>
      <c r="G558" s="10">
        <f>SUMIFS('Начисления и компенсации по тов'!H:H,'Начисления и компенсации по тов'!A:A,'Расшифровка отчёта'!B558,'Начисления и компенсации по тов'!D:D,"Возврат выручки")</f>
        <v>0</v>
      </c>
      <c r="H558" s="63">
        <f>-(SUMIFS('Начисления и компенсации по тов'!N:N,'Начисления и компенсации по тов'!A:A,'Расшифровка отчёта'!B558,'Начисления и компенсации по тов'!C:C,"Услуги доставки"))</f>
        <v>0</v>
      </c>
      <c r="I558" s="63">
        <f t="shared" si="56"/>
        <v>0</v>
      </c>
      <c r="J558" s="63">
        <f>-(SUMIFS('Начисления и компенсации по тов'!N:N,'Начисления и компенсации по тов'!A:A,'Расшифровка отчёта'!B558,'Начисления и компенсации по тов'!C:C,"Вознаграждение Ozon"))</f>
        <v>0</v>
      </c>
      <c r="K558" s="63">
        <f t="shared" si="57"/>
        <v>0</v>
      </c>
      <c r="L558" s="63">
        <f>-(SUMIFS('Начисления и компенсации по тов'!N:N,'Начисления и компенсации по тов'!A:A,'Расшифровка отчёта'!B558,'Начисления и компенсации по тов'!C:C,"Продвижение и реклама"))</f>
        <v>0</v>
      </c>
      <c r="M558" s="91">
        <f>IFERROR(INDEX(Реклама!B:B,MATCH('Расшифровка отчёта'!B558,Реклама!A:A,0)),0)</f>
        <v>0</v>
      </c>
      <c r="N558" s="91">
        <f>-(SUMIFS('Начисления и компенсации по тов'!N:N,'Начисления и компенсации по тов'!A:A,'Расшифровка отчёта'!B558,'Начисления и компенсации по тов'!C:C,"Услуги агентов"))</f>
        <v>0</v>
      </c>
      <c r="O558" s="68">
        <f t="shared" si="58"/>
        <v>0</v>
      </c>
      <c r="P558" s="18">
        <f t="shared" si="59"/>
        <v>0</v>
      </c>
      <c r="Q558" s="99">
        <f>IFERROR(INDEX(Себестоимость!B:B,MATCH('Расшифровка отчёта'!B558,Себестоимость!A:A,0)),0)</f>
        <v>0</v>
      </c>
      <c r="R558" s="99">
        <f t="shared" si="60"/>
        <v>0</v>
      </c>
      <c r="S558" s="95">
        <f t="shared" si="61"/>
        <v>0</v>
      </c>
      <c r="T558" s="95">
        <f t="shared" si="62"/>
        <v>0</v>
      </c>
    </row>
    <row r="559" spans="2:20" ht="15.75" customHeight="1" x14ac:dyDescent="0.3">
      <c r="B559" s="30" t="s">
        <v>582</v>
      </c>
      <c r="C559" s="90"/>
      <c r="D559" s="10">
        <f>SUMIFS('Начисления и компенсации по тов'!H:H,'Начисления и компенсации по тов'!A:A,'Расшифровка отчёта'!B559,'Начисления и компенсации по тов'!D:D,"Выручка")</f>
        <v>0</v>
      </c>
      <c r="E559" s="63">
        <f>SUMIFS('Начисления и компенсации по тов'!N:N,'Начисления и компенсации по тов'!A:A,'Расшифровка отчёта'!B559,'Начисления и компенсации по тов'!C:C,"Продажи")</f>
        <v>0</v>
      </c>
      <c r="F559" s="63">
        <f>-(SUMIFS('Начисления и компенсации по тов'!N:N,'Начисления и компенсации по тов'!A:A,'Расшифровка отчёта'!B559,'Начисления и компенсации по тов'!C:C,"Возвраты"))</f>
        <v>0</v>
      </c>
      <c r="G559" s="10">
        <f>SUMIFS('Начисления и компенсации по тов'!H:H,'Начисления и компенсации по тов'!A:A,'Расшифровка отчёта'!B559,'Начисления и компенсации по тов'!D:D,"Возврат выручки")</f>
        <v>0</v>
      </c>
      <c r="H559" s="63">
        <f>-(SUMIFS('Начисления и компенсации по тов'!N:N,'Начисления и компенсации по тов'!A:A,'Расшифровка отчёта'!B559,'Начисления и компенсации по тов'!C:C,"Услуги доставки"))</f>
        <v>0</v>
      </c>
      <c r="I559" s="63">
        <f t="shared" si="56"/>
        <v>0</v>
      </c>
      <c r="J559" s="63">
        <f>-(SUMIFS('Начисления и компенсации по тов'!N:N,'Начисления и компенсации по тов'!A:A,'Расшифровка отчёта'!B559,'Начисления и компенсации по тов'!C:C,"Вознаграждение Ozon"))</f>
        <v>0</v>
      </c>
      <c r="K559" s="63">
        <f t="shared" si="57"/>
        <v>0</v>
      </c>
      <c r="L559" s="63">
        <f>-(SUMIFS('Начисления и компенсации по тов'!N:N,'Начисления и компенсации по тов'!A:A,'Расшифровка отчёта'!B559,'Начисления и компенсации по тов'!C:C,"Продвижение и реклама"))</f>
        <v>0</v>
      </c>
      <c r="M559" s="91">
        <f>IFERROR(INDEX(Реклама!B:B,MATCH('Расшифровка отчёта'!B559,Реклама!A:A,0)),0)</f>
        <v>0</v>
      </c>
      <c r="N559" s="91">
        <f>-(SUMIFS('Начисления и компенсации по тов'!N:N,'Начисления и компенсации по тов'!A:A,'Расшифровка отчёта'!B559,'Начисления и компенсации по тов'!C:C,"Услуги агентов"))</f>
        <v>0</v>
      </c>
      <c r="O559" s="68">
        <f t="shared" si="58"/>
        <v>0</v>
      </c>
      <c r="P559" s="18">
        <f t="shared" si="59"/>
        <v>0</v>
      </c>
      <c r="Q559" s="99">
        <f>IFERROR(INDEX(Себестоимость!B:B,MATCH('Расшифровка отчёта'!B559,Себестоимость!A:A,0)),0)</f>
        <v>0</v>
      </c>
      <c r="R559" s="99">
        <f t="shared" si="60"/>
        <v>0</v>
      </c>
      <c r="S559" s="95">
        <f t="shared" si="61"/>
        <v>0</v>
      </c>
      <c r="T559" s="95">
        <f t="shared" si="62"/>
        <v>0</v>
      </c>
    </row>
    <row r="560" spans="2:20" ht="15.75" customHeight="1" x14ac:dyDescent="0.3">
      <c r="B560" s="30" t="s">
        <v>583</v>
      </c>
      <c r="C560" s="90"/>
      <c r="D560" s="10">
        <f>SUMIFS('Начисления и компенсации по тов'!H:H,'Начисления и компенсации по тов'!A:A,'Расшифровка отчёта'!B560,'Начисления и компенсации по тов'!D:D,"Выручка")</f>
        <v>0</v>
      </c>
      <c r="E560" s="63">
        <f>SUMIFS('Начисления и компенсации по тов'!N:N,'Начисления и компенсации по тов'!A:A,'Расшифровка отчёта'!B560,'Начисления и компенсации по тов'!C:C,"Продажи")</f>
        <v>0</v>
      </c>
      <c r="F560" s="63">
        <f>-(SUMIFS('Начисления и компенсации по тов'!N:N,'Начисления и компенсации по тов'!A:A,'Расшифровка отчёта'!B560,'Начисления и компенсации по тов'!C:C,"Возвраты"))</f>
        <v>0</v>
      </c>
      <c r="G560" s="10">
        <f>SUMIFS('Начисления и компенсации по тов'!H:H,'Начисления и компенсации по тов'!A:A,'Расшифровка отчёта'!B560,'Начисления и компенсации по тов'!D:D,"Возврат выручки")</f>
        <v>0</v>
      </c>
      <c r="H560" s="63">
        <f>-(SUMIFS('Начисления и компенсации по тов'!N:N,'Начисления и компенсации по тов'!A:A,'Расшифровка отчёта'!B560,'Начисления и компенсации по тов'!C:C,"Услуги доставки"))</f>
        <v>0</v>
      </c>
      <c r="I560" s="63">
        <f t="shared" si="56"/>
        <v>0</v>
      </c>
      <c r="J560" s="63">
        <f>-(SUMIFS('Начисления и компенсации по тов'!N:N,'Начисления и компенсации по тов'!A:A,'Расшифровка отчёта'!B560,'Начисления и компенсации по тов'!C:C,"Вознаграждение Ozon"))</f>
        <v>0</v>
      </c>
      <c r="K560" s="63">
        <f t="shared" si="57"/>
        <v>0</v>
      </c>
      <c r="L560" s="63">
        <f>-(SUMIFS('Начисления и компенсации по тов'!N:N,'Начисления и компенсации по тов'!A:A,'Расшифровка отчёта'!B560,'Начисления и компенсации по тов'!C:C,"Продвижение и реклама"))</f>
        <v>0</v>
      </c>
      <c r="M560" s="91">
        <f>IFERROR(INDEX(Реклама!B:B,MATCH('Расшифровка отчёта'!B560,Реклама!A:A,0)),0)</f>
        <v>0</v>
      </c>
      <c r="N560" s="91">
        <f>-(SUMIFS('Начисления и компенсации по тов'!N:N,'Начисления и компенсации по тов'!A:A,'Расшифровка отчёта'!B560,'Начисления и компенсации по тов'!C:C,"Услуги агентов"))</f>
        <v>0</v>
      </c>
      <c r="O560" s="68">
        <f t="shared" si="58"/>
        <v>0</v>
      </c>
      <c r="P560" s="18">
        <f t="shared" si="59"/>
        <v>0</v>
      </c>
      <c r="Q560" s="99">
        <f>IFERROR(INDEX(Себестоимость!B:B,MATCH('Расшифровка отчёта'!B560,Себестоимость!A:A,0)),0)</f>
        <v>0</v>
      </c>
      <c r="R560" s="99">
        <f t="shared" si="60"/>
        <v>0</v>
      </c>
      <c r="S560" s="95">
        <f t="shared" si="61"/>
        <v>0</v>
      </c>
      <c r="T560" s="95">
        <f t="shared" si="62"/>
        <v>0</v>
      </c>
    </row>
    <row r="561" spans="2:20" ht="15.75" customHeight="1" x14ac:dyDescent="0.3">
      <c r="B561" s="30" t="s">
        <v>584</v>
      </c>
      <c r="C561" s="90"/>
      <c r="D561" s="10">
        <f>SUMIFS('Начисления и компенсации по тов'!H:H,'Начисления и компенсации по тов'!A:A,'Расшифровка отчёта'!B561,'Начисления и компенсации по тов'!D:D,"Выручка")</f>
        <v>0</v>
      </c>
      <c r="E561" s="63">
        <f>SUMIFS('Начисления и компенсации по тов'!N:N,'Начисления и компенсации по тов'!A:A,'Расшифровка отчёта'!B561,'Начисления и компенсации по тов'!C:C,"Продажи")</f>
        <v>0</v>
      </c>
      <c r="F561" s="63">
        <f>-(SUMIFS('Начисления и компенсации по тов'!N:N,'Начисления и компенсации по тов'!A:A,'Расшифровка отчёта'!B561,'Начисления и компенсации по тов'!C:C,"Возвраты"))</f>
        <v>0</v>
      </c>
      <c r="G561" s="10">
        <f>SUMIFS('Начисления и компенсации по тов'!H:H,'Начисления и компенсации по тов'!A:A,'Расшифровка отчёта'!B561,'Начисления и компенсации по тов'!D:D,"Возврат выручки")</f>
        <v>0</v>
      </c>
      <c r="H561" s="63">
        <f>-(SUMIFS('Начисления и компенсации по тов'!N:N,'Начисления и компенсации по тов'!A:A,'Расшифровка отчёта'!B561,'Начисления и компенсации по тов'!C:C,"Услуги доставки"))</f>
        <v>0</v>
      </c>
      <c r="I561" s="63">
        <f t="shared" si="56"/>
        <v>0</v>
      </c>
      <c r="J561" s="63">
        <f>-(SUMIFS('Начисления и компенсации по тов'!N:N,'Начисления и компенсации по тов'!A:A,'Расшифровка отчёта'!B561,'Начисления и компенсации по тов'!C:C,"Вознаграждение Ozon"))</f>
        <v>0</v>
      </c>
      <c r="K561" s="63">
        <f t="shared" si="57"/>
        <v>0</v>
      </c>
      <c r="L561" s="63">
        <f>-(SUMIFS('Начисления и компенсации по тов'!N:N,'Начисления и компенсации по тов'!A:A,'Расшифровка отчёта'!B561,'Начисления и компенсации по тов'!C:C,"Продвижение и реклама"))</f>
        <v>0</v>
      </c>
      <c r="M561" s="91">
        <f>IFERROR(INDEX(Реклама!B:B,MATCH('Расшифровка отчёта'!B561,Реклама!A:A,0)),0)</f>
        <v>0</v>
      </c>
      <c r="N561" s="91">
        <f>-(SUMIFS('Начисления и компенсации по тов'!N:N,'Начисления и компенсации по тов'!A:A,'Расшифровка отчёта'!B561,'Начисления и компенсации по тов'!C:C,"Услуги агентов"))</f>
        <v>0</v>
      </c>
      <c r="O561" s="68">
        <f t="shared" si="58"/>
        <v>0</v>
      </c>
      <c r="P561" s="18">
        <f t="shared" si="59"/>
        <v>0</v>
      </c>
      <c r="Q561" s="99">
        <f>IFERROR(INDEX(Себестоимость!B:B,MATCH('Расшифровка отчёта'!B561,Себестоимость!A:A,0)),0)</f>
        <v>0</v>
      </c>
      <c r="R561" s="99">
        <f t="shared" si="60"/>
        <v>0</v>
      </c>
      <c r="S561" s="95">
        <f t="shared" si="61"/>
        <v>0</v>
      </c>
      <c r="T561" s="95">
        <f t="shared" si="62"/>
        <v>0</v>
      </c>
    </row>
    <row r="562" spans="2:20" ht="15.75" customHeight="1" x14ac:dyDescent="0.3">
      <c r="B562" s="30" t="s">
        <v>585</v>
      </c>
      <c r="C562" s="90"/>
      <c r="D562" s="10">
        <f>SUMIFS('Начисления и компенсации по тов'!H:H,'Начисления и компенсации по тов'!A:A,'Расшифровка отчёта'!B562,'Начисления и компенсации по тов'!D:D,"Выручка")</f>
        <v>0</v>
      </c>
      <c r="E562" s="63">
        <f>SUMIFS('Начисления и компенсации по тов'!N:N,'Начисления и компенсации по тов'!A:A,'Расшифровка отчёта'!B562,'Начисления и компенсации по тов'!C:C,"Продажи")</f>
        <v>0</v>
      </c>
      <c r="F562" s="63">
        <f>-(SUMIFS('Начисления и компенсации по тов'!N:N,'Начисления и компенсации по тов'!A:A,'Расшифровка отчёта'!B562,'Начисления и компенсации по тов'!C:C,"Возвраты"))</f>
        <v>0</v>
      </c>
      <c r="G562" s="10">
        <f>SUMIFS('Начисления и компенсации по тов'!H:H,'Начисления и компенсации по тов'!A:A,'Расшифровка отчёта'!B562,'Начисления и компенсации по тов'!D:D,"Возврат выручки")</f>
        <v>0</v>
      </c>
      <c r="H562" s="63">
        <f>-(SUMIFS('Начисления и компенсации по тов'!N:N,'Начисления и компенсации по тов'!A:A,'Расшифровка отчёта'!B562,'Начисления и компенсации по тов'!C:C,"Услуги доставки"))</f>
        <v>0</v>
      </c>
      <c r="I562" s="63">
        <f t="shared" si="56"/>
        <v>0</v>
      </c>
      <c r="J562" s="63">
        <f>-(SUMIFS('Начисления и компенсации по тов'!N:N,'Начисления и компенсации по тов'!A:A,'Расшифровка отчёта'!B562,'Начисления и компенсации по тов'!C:C,"Вознаграждение Ozon"))</f>
        <v>0</v>
      </c>
      <c r="K562" s="63">
        <f t="shared" si="57"/>
        <v>0</v>
      </c>
      <c r="L562" s="63">
        <f>-(SUMIFS('Начисления и компенсации по тов'!N:N,'Начисления и компенсации по тов'!A:A,'Расшифровка отчёта'!B562,'Начисления и компенсации по тов'!C:C,"Продвижение и реклама"))</f>
        <v>0</v>
      </c>
      <c r="M562" s="91">
        <f>IFERROR(INDEX(Реклама!B:B,MATCH('Расшифровка отчёта'!B562,Реклама!A:A,0)),0)</f>
        <v>0</v>
      </c>
      <c r="N562" s="91">
        <f>-(SUMIFS('Начисления и компенсации по тов'!N:N,'Начисления и компенсации по тов'!A:A,'Расшифровка отчёта'!B562,'Начисления и компенсации по тов'!C:C,"Услуги агентов"))</f>
        <v>0</v>
      </c>
      <c r="O562" s="68">
        <f t="shared" si="58"/>
        <v>0</v>
      </c>
      <c r="P562" s="18">
        <f t="shared" si="59"/>
        <v>0</v>
      </c>
      <c r="Q562" s="99">
        <f>IFERROR(INDEX(Себестоимость!B:B,MATCH('Расшифровка отчёта'!B562,Себестоимость!A:A,0)),0)</f>
        <v>0</v>
      </c>
      <c r="R562" s="99">
        <f t="shared" si="60"/>
        <v>0</v>
      </c>
      <c r="S562" s="95">
        <f t="shared" si="61"/>
        <v>0</v>
      </c>
      <c r="T562" s="95">
        <f t="shared" si="62"/>
        <v>0</v>
      </c>
    </row>
    <row r="563" spans="2:20" ht="15.75" customHeight="1" x14ac:dyDescent="0.3">
      <c r="B563" s="30" t="s">
        <v>586</v>
      </c>
      <c r="C563" s="90"/>
      <c r="D563" s="10">
        <f>SUMIFS('Начисления и компенсации по тов'!H:H,'Начисления и компенсации по тов'!A:A,'Расшифровка отчёта'!B563,'Начисления и компенсации по тов'!D:D,"Выручка")</f>
        <v>0</v>
      </c>
      <c r="E563" s="63">
        <f>SUMIFS('Начисления и компенсации по тов'!N:N,'Начисления и компенсации по тов'!A:A,'Расшифровка отчёта'!B563,'Начисления и компенсации по тов'!C:C,"Продажи")</f>
        <v>0</v>
      </c>
      <c r="F563" s="63">
        <f>-(SUMIFS('Начисления и компенсации по тов'!N:N,'Начисления и компенсации по тов'!A:A,'Расшифровка отчёта'!B563,'Начисления и компенсации по тов'!C:C,"Возвраты"))</f>
        <v>0</v>
      </c>
      <c r="G563" s="10">
        <f>SUMIFS('Начисления и компенсации по тов'!H:H,'Начисления и компенсации по тов'!A:A,'Расшифровка отчёта'!B563,'Начисления и компенсации по тов'!D:D,"Возврат выручки")</f>
        <v>0</v>
      </c>
      <c r="H563" s="63">
        <f>-(SUMIFS('Начисления и компенсации по тов'!N:N,'Начисления и компенсации по тов'!A:A,'Расшифровка отчёта'!B563,'Начисления и компенсации по тов'!C:C,"Услуги доставки"))</f>
        <v>0</v>
      </c>
      <c r="I563" s="63">
        <f t="shared" si="56"/>
        <v>0</v>
      </c>
      <c r="J563" s="63">
        <f>-(SUMIFS('Начисления и компенсации по тов'!N:N,'Начисления и компенсации по тов'!A:A,'Расшифровка отчёта'!B563,'Начисления и компенсации по тов'!C:C,"Вознаграждение Ozon"))</f>
        <v>0</v>
      </c>
      <c r="K563" s="63">
        <f t="shared" si="57"/>
        <v>0</v>
      </c>
      <c r="L563" s="63">
        <f>-(SUMIFS('Начисления и компенсации по тов'!N:N,'Начисления и компенсации по тов'!A:A,'Расшифровка отчёта'!B563,'Начисления и компенсации по тов'!C:C,"Продвижение и реклама"))</f>
        <v>0</v>
      </c>
      <c r="M563" s="91">
        <f>IFERROR(INDEX(Реклама!B:B,MATCH('Расшифровка отчёта'!B563,Реклама!A:A,0)),0)</f>
        <v>0</v>
      </c>
      <c r="N563" s="91">
        <f>-(SUMIFS('Начисления и компенсации по тов'!N:N,'Начисления и компенсации по тов'!A:A,'Расшифровка отчёта'!B563,'Начисления и компенсации по тов'!C:C,"Услуги агентов"))</f>
        <v>0</v>
      </c>
      <c r="O563" s="68">
        <f t="shared" si="58"/>
        <v>0</v>
      </c>
      <c r="P563" s="18">
        <f t="shared" si="59"/>
        <v>0</v>
      </c>
      <c r="Q563" s="99">
        <f>IFERROR(INDEX(Себестоимость!B:B,MATCH('Расшифровка отчёта'!B563,Себестоимость!A:A,0)),0)</f>
        <v>0</v>
      </c>
      <c r="R563" s="99">
        <f t="shared" si="60"/>
        <v>0</v>
      </c>
      <c r="S563" s="95">
        <f t="shared" si="61"/>
        <v>0</v>
      </c>
      <c r="T563" s="95">
        <f t="shared" si="62"/>
        <v>0</v>
      </c>
    </row>
    <row r="564" spans="2:20" ht="15.75" customHeight="1" x14ac:dyDescent="0.3">
      <c r="B564" s="30" t="s">
        <v>587</v>
      </c>
      <c r="C564" s="90"/>
      <c r="D564" s="10">
        <f>SUMIFS('Начисления и компенсации по тов'!H:H,'Начисления и компенсации по тов'!A:A,'Расшифровка отчёта'!B564,'Начисления и компенсации по тов'!D:D,"Выручка")</f>
        <v>0</v>
      </c>
      <c r="E564" s="63">
        <f>SUMIFS('Начисления и компенсации по тов'!N:N,'Начисления и компенсации по тов'!A:A,'Расшифровка отчёта'!B564,'Начисления и компенсации по тов'!C:C,"Продажи")</f>
        <v>0</v>
      </c>
      <c r="F564" s="63">
        <f>-(SUMIFS('Начисления и компенсации по тов'!N:N,'Начисления и компенсации по тов'!A:A,'Расшифровка отчёта'!B564,'Начисления и компенсации по тов'!C:C,"Возвраты"))</f>
        <v>0</v>
      </c>
      <c r="G564" s="10">
        <f>SUMIFS('Начисления и компенсации по тов'!H:H,'Начисления и компенсации по тов'!A:A,'Расшифровка отчёта'!B564,'Начисления и компенсации по тов'!D:D,"Возврат выручки")</f>
        <v>0</v>
      </c>
      <c r="H564" s="63">
        <f>-(SUMIFS('Начисления и компенсации по тов'!N:N,'Начисления и компенсации по тов'!A:A,'Расшифровка отчёта'!B564,'Начисления и компенсации по тов'!C:C,"Услуги доставки"))</f>
        <v>0</v>
      </c>
      <c r="I564" s="63">
        <f t="shared" si="56"/>
        <v>0</v>
      </c>
      <c r="J564" s="63">
        <f>-(SUMIFS('Начисления и компенсации по тов'!N:N,'Начисления и компенсации по тов'!A:A,'Расшифровка отчёта'!B564,'Начисления и компенсации по тов'!C:C,"Вознаграждение Ozon"))</f>
        <v>0</v>
      </c>
      <c r="K564" s="63">
        <f t="shared" si="57"/>
        <v>0</v>
      </c>
      <c r="L564" s="63">
        <f>-(SUMIFS('Начисления и компенсации по тов'!N:N,'Начисления и компенсации по тов'!A:A,'Расшифровка отчёта'!B564,'Начисления и компенсации по тов'!C:C,"Продвижение и реклама"))</f>
        <v>0</v>
      </c>
      <c r="M564" s="91">
        <f>IFERROR(INDEX(Реклама!B:B,MATCH('Расшифровка отчёта'!B564,Реклама!A:A,0)),0)</f>
        <v>0</v>
      </c>
      <c r="N564" s="91">
        <f>-(SUMIFS('Начисления и компенсации по тов'!N:N,'Начисления и компенсации по тов'!A:A,'Расшифровка отчёта'!B564,'Начисления и компенсации по тов'!C:C,"Услуги агентов"))</f>
        <v>0</v>
      </c>
      <c r="O564" s="68">
        <f t="shared" si="58"/>
        <v>0</v>
      </c>
      <c r="P564" s="18">
        <f t="shared" si="59"/>
        <v>0</v>
      </c>
      <c r="Q564" s="99">
        <f>IFERROR(INDEX(Себестоимость!B:B,MATCH('Расшифровка отчёта'!B564,Себестоимость!A:A,0)),0)</f>
        <v>0</v>
      </c>
      <c r="R564" s="99">
        <f t="shared" si="60"/>
        <v>0</v>
      </c>
      <c r="S564" s="95">
        <f t="shared" si="61"/>
        <v>0</v>
      </c>
      <c r="T564" s="95">
        <f t="shared" si="62"/>
        <v>0</v>
      </c>
    </row>
    <row r="565" spans="2:20" ht="15.75" customHeight="1" x14ac:dyDescent="0.3">
      <c r="B565" s="30" t="s">
        <v>588</v>
      </c>
      <c r="C565" s="90"/>
      <c r="D565" s="10">
        <f>SUMIFS('Начисления и компенсации по тов'!H:H,'Начисления и компенсации по тов'!A:A,'Расшифровка отчёта'!B565,'Начисления и компенсации по тов'!D:D,"Выручка")</f>
        <v>0</v>
      </c>
      <c r="E565" s="63">
        <f>SUMIFS('Начисления и компенсации по тов'!N:N,'Начисления и компенсации по тов'!A:A,'Расшифровка отчёта'!B565,'Начисления и компенсации по тов'!C:C,"Продажи")</f>
        <v>0</v>
      </c>
      <c r="F565" s="63">
        <f>-(SUMIFS('Начисления и компенсации по тов'!N:N,'Начисления и компенсации по тов'!A:A,'Расшифровка отчёта'!B565,'Начисления и компенсации по тов'!C:C,"Возвраты"))</f>
        <v>0</v>
      </c>
      <c r="G565" s="10">
        <f>SUMIFS('Начисления и компенсации по тов'!H:H,'Начисления и компенсации по тов'!A:A,'Расшифровка отчёта'!B565,'Начисления и компенсации по тов'!D:D,"Возврат выручки")</f>
        <v>0</v>
      </c>
      <c r="H565" s="63">
        <f>-(SUMIFS('Начисления и компенсации по тов'!N:N,'Начисления и компенсации по тов'!A:A,'Расшифровка отчёта'!B565,'Начисления и компенсации по тов'!C:C,"Услуги доставки"))</f>
        <v>0</v>
      </c>
      <c r="I565" s="63">
        <f t="shared" si="56"/>
        <v>0</v>
      </c>
      <c r="J565" s="63">
        <f>-(SUMIFS('Начисления и компенсации по тов'!N:N,'Начисления и компенсации по тов'!A:A,'Расшифровка отчёта'!B565,'Начисления и компенсации по тов'!C:C,"Вознаграждение Ozon"))</f>
        <v>0</v>
      </c>
      <c r="K565" s="63">
        <f t="shared" si="57"/>
        <v>0</v>
      </c>
      <c r="L565" s="63">
        <f>-(SUMIFS('Начисления и компенсации по тов'!N:N,'Начисления и компенсации по тов'!A:A,'Расшифровка отчёта'!B565,'Начисления и компенсации по тов'!C:C,"Продвижение и реклама"))</f>
        <v>0</v>
      </c>
      <c r="M565" s="91">
        <f>IFERROR(INDEX(Реклама!B:B,MATCH('Расшифровка отчёта'!B565,Реклама!A:A,0)),0)</f>
        <v>0</v>
      </c>
      <c r="N565" s="91">
        <f>-(SUMIFS('Начисления и компенсации по тов'!N:N,'Начисления и компенсации по тов'!A:A,'Расшифровка отчёта'!B565,'Начисления и компенсации по тов'!C:C,"Услуги агентов"))</f>
        <v>0</v>
      </c>
      <c r="O565" s="68">
        <f t="shared" si="58"/>
        <v>0</v>
      </c>
      <c r="P565" s="18">
        <f t="shared" si="59"/>
        <v>0</v>
      </c>
      <c r="Q565" s="99">
        <f>IFERROR(INDEX(Себестоимость!B:B,MATCH('Расшифровка отчёта'!B565,Себестоимость!A:A,0)),0)</f>
        <v>0</v>
      </c>
      <c r="R565" s="99">
        <f t="shared" si="60"/>
        <v>0</v>
      </c>
      <c r="S565" s="95">
        <f t="shared" si="61"/>
        <v>0</v>
      </c>
      <c r="T565" s="95">
        <f t="shared" si="62"/>
        <v>0</v>
      </c>
    </row>
    <row r="566" spans="2:20" ht="15.75" customHeight="1" x14ac:dyDescent="0.3">
      <c r="B566" s="30" t="s">
        <v>589</v>
      </c>
      <c r="C566" s="90"/>
      <c r="D566" s="10">
        <f>SUMIFS('Начисления и компенсации по тов'!H:H,'Начисления и компенсации по тов'!A:A,'Расшифровка отчёта'!B566,'Начисления и компенсации по тов'!D:D,"Выручка")</f>
        <v>0</v>
      </c>
      <c r="E566" s="63">
        <f>SUMIFS('Начисления и компенсации по тов'!N:N,'Начисления и компенсации по тов'!A:A,'Расшифровка отчёта'!B566,'Начисления и компенсации по тов'!C:C,"Продажи")</f>
        <v>0</v>
      </c>
      <c r="F566" s="63">
        <f>-(SUMIFS('Начисления и компенсации по тов'!N:N,'Начисления и компенсации по тов'!A:A,'Расшифровка отчёта'!B566,'Начисления и компенсации по тов'!C:C,"Возвраты"))</f>
        <v>0</v>
      </c>
      <c r="G566" s="10">
        <f>SUMIFS('Начисления и компенсации по тов'!H:H,'Начисления и компенсации по тов'!A:A,'Расшифровка отчёта'!B566,'Начисления и компенсации по тов'!D:D,"Возврат выручки")</f>
        <v>0</v>
      </c>
      <c r="H566" s="63">
        <f>-(SUMIFS('Начисления и компенсации по тов'!N:N,'Начисления и компенсации по тов'!A:A,'Расшифровка отчёта'!B566,'Начисления и компенсации по тов'!C:C,"Услуги доставки"))</f>
        <v>0</v>
      </c>
      <c r="I566" s="63">
        <f t="shared" si="56"/>
        <v>0</v>
      </c>
      <c r="J566" s="63">
        <f>-(SUMIFS('Начисления и компенсации по тов'!N:N,'Начисления и компенсации по тов'!A:A,'Расшифровка отчёта'!B566,'Начисления и компенсации по тов'!C:C,"Вознаграждение Ozon"))</f>
        <v>0</v>
      </c>
      <c r="K566" s="63">
        <f t="shared" si="57"/>
        <v>0</v>
      </c>
      <c r="L566" s="63">
        <f>-(SUMIFS('Начисления и компенсации по тов'!N:N,'Начисления и компенсации по тов'!A:A,'Расшифровка отчёта'!B566,'Начисления и компенсации по тов'!C:C,"Продвижение и реклама"))</f>
        <v>0</v>
      </c>
      <c r="M566" s="91">
        <f>IFERROR(INDEX(Реклама!B:B,MATCH('Расшифровка отчёта'!B566,Реклама!A:A,0)),0)</f>
        <v>0</v>
      </c>
      <c r="N566" s="91">
        <f>-(SUMIFS('Начисления и компенсации по тов'!N:N,'Начисления и компенсации по тов'!A:A,'Расшифровка отчёта'!B566,'Начисления и компенсации по тов'!C:C,"Услуги агентов"))</f>
        <v>0</v>
      </c>
      <c r="O566" s="68">
        <f t="shared" si="58"/>
        <v>0</v>
      </c>
      <c r="P566" s="18">
        <f t="shared" si="59"/>
        <v>0</v>
      </c>
      <c r="Q566" s="99">
        <f>IFERROR(INDEX(Себестоимость!B:B,MATCH('Расшифровка отчёта'!B566,Себестоимость!A:A,0)),0)</f>
        <v>0</v>
      </c>
      <c r="R566" s="99">
        <f t="shared" si="60"/>
        <v>0</v>
      </c>
      <c r="S566" s="95">
        <f t="shared" si="61"/>
        <v>0</v>
      </c>
      <c r="T566" s="95">
        <f t="shared" si="62"/>
        <v>0</v>
      </c>
    </row>
    <row r="567" spans="2:20" ht="15.75" customHeight="1" x14ac:dyDescent="0.3">
      <c r="B567" s="30" t="s">
        <v>590</v>
      </c>
      <c r="C567" s="90"/>
      <c r="D567" s="10">
        <f>SUMIFS('Начисления и компенсации по тов'!H:H,'Начисления и компенсации по тов'!A:A,'Расшифровка отчёта'!B567,'Начисления и компенсации по тов'!D:D,"Выручка")</f>
        <v>0</v>
      </c>
      <c r="E567" s="63">
        <f>SUMIFS('Начисления и компенсации по тов'!N:N,'Начисления и компенсации по тов'!A:A,'Расшифровка отчёта'!B567,'Начисления и компенсации по тов'!C:C,"Продажи")</f>
        <v>0</v>
      </c>
      <c r="F567" s="63">
        <f>-(SUMIFS('Начисления и компенсации по тов'!N:N,'Начисления и компенсации по тов'!A:A,'Расшифровка отчёта'!B567,'Начисления и компенсации по тов'!C:C,"Возвраты"))</f>
        <v>0</v>
      </c>
      <c r="G567" s="10">
        <f>SUMIFS('Начисления и компенсации по тов'!H:H,'Начисления и компенсации по тов'!A:A,'Расшифровка отчёта'!B567,'Начисления и компенсации по тов'!D:D,"Возврат выручки")</f>
        <v>0</v>
      </c>
      <c r="H567" s="63">
        <f>-(SUMIFS('Начисления и компенсации по тов'!N:N,'Начисления и компенсации по тов'!A:A,'Расшифровка отчёта'!B567,'Начисления и компенсации по тов'!C:C,"Услуги доставки"))</f>
        <v>0</v>
      </c>
      <c r="I567" s="63">
        <f t="shared" si="56"/>
        <v>0</v>
      </c>
      <c r="J567" s="63">
        <f>-(SUMIFS('Начисления и компенсации по тов'!N:N,'Начисления и компенсации по тов'!A:A,'Расшифровка отчёта'!B567,'Начисления и компенсации по тов'!C:C,"Вознаграждение Ozon"))</f>
        <v>0</v>
      </c>
      <c r="K567" s="63">
        <f t="shared" si="57"/>
        <v>0</v>
      </c>
      <c r="L567" s="63">
        <f>-(SUMIFS('Начисления и компенсации по тов'!N:N,'Начисления и компенсации по тов'!A:A,'Расшифровка отчёта'!B567,'Начисления и компенсации по тов'!C:C,"Продвижение и реклама"))</f>
        <v>0</v>
      </c>
      <c r="M567" s="91">
        <f>IFERROR(INDEX(Реклама!B:B,MATCH('Расшифровка отчёта'!B567,Реклама!A:A,0)),0)</f>
        <v>0</v>
      </c>
      <c r="N567" s="91">
        <f>-(SUMIFS('Начисления и компенсации по тов'!N:N,'Начисления и компенсации по тов'!A:A,'Расшифровка отчёта'!B567,'Начисления и компенсации по тов'!C:C,"Услуги агентов"))</f>
        <v>0</v>
      </c>
      <c r="O567" s="68">
        <f t="shared" si="58"/>
        <v>0</v>
      </c>
      <c r="P567" s="18">
        <f t="shared" si="59"/>
        <v>0</v>
      </c>
      <c r="Q567" s="99">
        <f>IFERROR(INDEX(Себестоимость!B:B,MATCH('Расшифровка отчёта'!B567,Себестоимость!A:A,0)),0)</f>
        <v>0</v>
      </c>
      <c r="R567" s="99">
        <f t="shared" si="60"/>
        <v>0</v>
      </c>
      <c r="S567" s="95">
        <f t="shared" si="61"/>
        <v>0</v>
      </c>
      <c r="T567" s="95">
        <f t="shared" si="62"/>
        <v>0</v>
      </c>
    </row>
    <row r="568" spans="2:20" ht="15.75" customHeight="1" x14ac:dyDescent="0.3">
      <c r="B568" s="30" t="s">
        <v>591</v>
      </c>
      <c r="C568" s="90"/>
      <c r="D568" s="10">
        <f>SUMIFS('Начисления и компенсации по тов'!H:H,'Начисления и компенсации по тов'!A:A,'Расшифровка отчёта'!B568,'Начисления и компенсации по тов'!D:D,"Выручка")</f>
        <v>0</v>
      </c>
      <c r="E568" s="63">
        <f>SUMIFS('Начисления и компенсации по тов'!N:N,'Начисления и компенсации по тов'!A:A,'Расшифровка отчёта'!B568,'Начисления и компенсации по тов'!C:C,"Продажи")</f>
        <v>0</v>
      </c>
      <c r="F568" s="63">
        <f>-(SUMIFS('Начисления и компенсации по тов'!N:N,'Начисления и компенсации по тов'!A:A,'Расшифровка отчёта'!B568,'Начисления и компенсации по тов'!C:C,"Возвраты"))</f>
        <v>0</v>
      </c>
      <c r="G568" s="10">
        <f>SUMIFS('Начисления и компенсации по тов'!H:H,'Начисления и компенсации по тов'!A:A,'Расшифровка отчёта'!B568,'Начисления и компенсации по тов'!D:D,"Возврат выручки")</f>
        <v>0</v>
      </c>
      <c r="H568" s="63">
        <f>-(SUMIFS('Начисления и компенсации по тов'!N:N,'Начисления и компенсации по тов'!A:A,'Расшифровка отчёта'!B568,'Начисления и компенсации по тов'!C:C,"Услуги доставки"))</f>
        <v>0</v>
      </c>
      <c r="I568" s="63">
        <f t="shared" si="56"/>
        <v>0</v>
      </c>
      <c r="J568" s="63">
        <f>-(SUMIFS('Начисления и компенсации по тов'!N:N,'Начисления и компенсации по тов'!A:A,'Расшифровка отчёта'!B568,'Начисления и компенсации по тов'!C:C,"Вознаграждение Ozon"))</f>
        <v>0</v>
      </c>
      <c r="K568" s="63">
        <f t="shared" si="57"/>
        <v>0</v>
      </c>
      <c r="L568" s="63">
        <f>-(SUMIFS('Начисления и компенсации по тов'!N:N,'Начисления и компенсации по тов'!A:A,'Расшифровка отчёта'!B568,'Начисления и компенсации по тов'!C:C,"Продвижение и реклама"))</f>
        <v>0</v>
      </c>
      <c r="M568" s="91">
        <f>IFERROR(INDEX(Реклама!B:B,MATCH('Расшифровка отчёта'!B568,Реклама!A:A,0)),0)</f>
        <v>0</v>
      </c>
      <c r="N568" s="91">
        <f>-(SUMIFS('Начисления и компенсации по тов'!N:N,'Начисления и компенсации по тов'!A:A,'Расшифровка отчёта'!B568,'Начисления и компенсации по тов'!C:C,"Услуги агентов"))</f>
        <v>0</v>
      </c>
      <c r="O568" s="68">
        <f t="shared" si="58"/>
        <v>0</v>
      </c>
      <c r="P568" s="18">
        <f t="shared" si="59"/>
        <v>0</v>
      </c>
      <c r="Q568" s="99">
        <f>IFERROR(INDEX(Себестоимость!B:B,MATCH('Расшифровка отчёта'!B568,Себестоимость!A:A,0)),0)</f>
        <v>0</v>
      </c>
      <c r="R568" s="99">
        <f t="shared" si="60"/>
        <v>0</v>
      </c>
      <c r="S568" s="95">
        <f t="shared" si="61"/>
        <v>0</v>
      </c>
      <c r="T568" s="95">
        <f t="shared" si="62"/>
        <v>0</v>
      </c>
    </row>
    <row r="569" spans="2:20" ht="15.75" customHeight="1" x14ac:dyDescent="0.3">
      <c r="B569" s="30" t="s">
        <v>592</v>
      </c>
      <c r="C569" s="90"/>
      <c r="D569" s="10">
        <f>SUMIFS('Начисления и компенсации по тов'!H:H,'Начисления и компенсации по тов'!A:A,'Расшифровка отчёта'!B569,'Начисления и компенсации по тов'!D:D,"Выручка")</f>
        <v>0</v>
      </c>
      <c r="E569" s="63">
        <f>SUMIFS('Начисления и компенсации по тов'!N:N,'Начисления и компенсации по тов'!A:A,'Расшифровка отчёта'!B569,'Начисления и компенсации по тов'!C:C,"Продажи")</f>
        <v>0</v>
      </c>
      <c r="F569" s="63">
        <f>-(SUMIFS('Начисления и компенсации по тов'!N:N,'Начисления и компенсации по тов'!A:A,'Расшифровка отчёта'!B569,'Начисления и компенсации по тов'!C:C,"Возвраты"))</f>
        <v>0</v>
      </c>
      <c r="G569" s="10">
        <f>SUMIFS('Начисления и компенсации по тов'!H:H,'Начисления и компенсации по тов'!A:A,'Расшифровка отчёта'!B569,'Начисления и компенсации по тов'!D:D,"Возврат выручки")</f>
        <v>0</v>
      </c>
      <c r="H569" s="63">
        <f>-(SUMIFS('Начисления и компенсации по тов'!N:N,'Начисления и компенсации по тов'!A:A,'Расшифровка отчёта'!B569,'Начисления и компенсации по тов'!C:C,"Услуги доставки"))</f>
        <v>0</v>
      </c>
      <c r="I569" s="63">
        <f t="shared" si="56"/>
        <v>0</v>
      </c>
      <c r="J569" s="63">
        <f>-(SUMIFS('Начисления и компенсации по тов'!N:N,'Начисления и компенсации по тов'!A:A,'Расшифровка отчёта'!B569,'Начисления и компенсации по тов'!C:C,"Вознаграждение Ozon"))</f>
        <v>0</v>
      </c>
      <c r="K569" s="63">
        <f t="shared" si="57"/>
        <v>0</v>
      </c>
      <c r="L569" s="63">
        <f>-(SUMIFS('Начисления и компенсации по тов'!N:N,'Начисления и компенсации по тов'!A:A,'Расшифровка отчёта'!B569,'Начисления и компенсации по тов'!C:C,"Продвижение и реклама"))</f>
        <v>0</v>
      </c>
      <c r="M569" s="91">
        <f>IFERROR(INDEX(Реклама!B:B,MATCH('Расшифровка отчёта'!B569,Реклама!A:A,0)),0)</f>
        <v>0</v>
      </c>
      <c r="N569" s="91">
        <f>-(SUMIFS('Начисления и компенсации по тов'!N:N,'Начисления и компенсации по тов'!A:A,'Расшифровка отчёта'!B569,'Начисления и компенсации по тов'!C:C,"Услуги агентов"))</f>
        <v>0</v>
      </c>
      <c r="O569" s="68">
        <f t="shared" si="58"/>
        <v>0</v>
      </c>
      <c r="P569" s="18">
        <f t="shared" si="59"/>
        <v>0</v>
      </c>
      <c r="Q569" s="99">
        <f>IFERROR(INDEX(Себестоимость!B:B,MATCH('Расшифровка отчёта'!B569,Себестоимость!A:A,0)),0)</f>
        <v>0</v>
      </c>
      <c r="R569" s="99">
        <f t="shared" si="60"/>
        <v>0</v>
      </c>
      <c r="S569" s="95">
        <f t="shared" si="61"/>
        <v>0</v>
      </c>
      <c r="T569" s="95">
        <f t="shared" si="62"/>
        <v>0</v>
      </c>
    </row>
    <row r="570" spans="2:20" ht="15.75" customHeight="1" x14ac:dyDescent="0.3">
      <c r="B570" s="30" t="s">
        <v>593</v>
      </c>
      <c r="C570" s="90"/>
      <c r="D570" s="10">
        <f>SUMIFS('Начисления и компенсации по тов'!H:H,'Начисления и компенсации по тов'!A:A,'Расшифровка отчёта'!B570,'Начисления и компенсации по тов'!D:D,"Выручка")</f>
        <v>0</v>
      </c>
      <c r="E570" s="63">
        <f>SUMIFS('Начисления и компенсации по тов'!N:N,'Начисления и компенсации по тов'!A:A,'Расшифровка отчёта'!B570,'Начисления и компенсации по тов'!C:C,"Продажи")</f>
        <v>0</v>
      </c>
      <c r="F570" s="63">
        <f>-(SUMIFS('Начисления и компенсации по тов'!N:N,'Начисления и компенсации по тов'!A:A,'Расшифровка отчёта'!B570,'Начисления и компенсации по тов'!C:C,"Возвраты"))</f>
        <v>0</v>
      </c>
      <c r="G570" s="10">
        <f>SUMIFS('Начисления и компенсации по тов'!H:H,'Начисления и компенсации по тов'!A:A,'Расшифровка отчёта'!B570,'Начисления и компенсации по тов'!D:D,"Возврат выручки")</f>
        <v>0</v>
      </c>
      <c r="H570" s="63">
        <f>-(SUMIFS('Начисления и компенсации по тов'!N:N,'Начисления и компенсации по тов'!A:A,'Расшифровка отчёта'!B570,'Начисления и компенсации по тов'!C:C,"Услуги доставки"))</f>
        <v>0</v>
      </c>
      <c r="I570" s="63">
        <f t="shared" si="56"/>
        <v>0</v>
      </c>
      <c r="J570" s="63">
        <f>-(SUMIFS('Начисления и компенсации по тов'!N:N,'Начисления и компенсации по тов'!A:A,'Расшифровка отчёта'!B570,'Начисления и компенсации по тов'!C:C,"Вознаграждение Ozon"))</f>
        <v>0</v>
      </c>
      <c r="K570" s="63">
        <f t="shared" si="57"/>
        <v>0</v>
      </c>
      <c r="L570" s="63">
        <f>-(SUMIFS('Начисления и компенсации по тов'!N:N,'Начисления и компенсации по тов'!A:A,'Расшифровка отчёта'!B570,'Начисления и компенсации по тов'!C:C,"Продвижение и реклама"))</f>
        <v>0</v>
      </c>
      <c r="M570" s="91">
        <f>IFERROR(INDEX(Реклама!B:B,MATCH('Расшифровка отчёта'!B570,Реклама!A:A,0)),0)</f>
        <v>0</v>
      </c>
      <c r="N570" s="91">
        <f>-(SUMIFS('Начисления и компенсации по тов'!N:N,'Начисления и компенсации по тов'!A:A,'Расшифровка отчёта'!B570,'Начисления и компенсации по тов'!C:C,"Услуги агентов"))</f>
        <v>0</v>
      </c>
      <c r="O570" s="68">
        <f t="shared" si="58"/>
        <v>0</v>
      </c>
      <c r="P570" s="18">
        <f t="shared" si="59"/>
        <v>0</v>
      </c>
      <c r="Q570" s="99">
        <f>IFERROR(INDEX(Себестоимость!B:B,MATCH('Расшифровка отчёта'!B570,Себестоимость!A:A,0)),0)</f>
        <v>0</v>
      </c>
      <c r="R570" s="99">
        <f t="shared" si="60"/>
        <v>0</v>
      </c>
      <c r="S570" s="95">
        <f t="shared" si="61"/>
        <v>0</v>
      </c>
      <c r="T570" s="95">
        <f t="shared" si="62"/>
        <v>0</v>
      </c>
    </row>
    <row r="571" spans="2:20" ht="15.75" customHeight="1" x14ac:dyDescent="0.3">
      <c r="B571" s="30" t="s">
        <v>594</v>
      </c>
      <c r="C571" s="90"/>
      <c r="D571" s="10">
        <f>SUMIFS('Начисления и компенсации по тов'!H:H,'Начисления и компенсации по тов'!A:A,'Расшифровка отчёта'!B571,'Начисления и компенсации по тов'!D:D,"Выручка")</f>
        <v>0</v>
      </c>
      <c r="E571" s="63">
        <f>SUMIFS('Начисления и компенсации по тов'!N:N,'Начисления и компенсации по тов'!A:A,'Расшифровка отчёта'!B571,'Начисления и компенсации по тов'!C:C,"Продажи")</f>
        <v>0</v>
      </c>
      <c r="F571" s="63">
        <f>-(SUMIFS('Начисления и компенсации по тов'!N:N,'Начисления и компенсации по тов'!A:A,'Расшифровка отчёта'!B571,'Начисления и компенсации по тов'!C:C,"Возвраты"))</f>
        <v>0</v>
      </c>
      <c r="G571" s="10">
        <f>SUMIFS('Начисления и компенсации по тов'!H:H,'Начисления и компенсации по тов'!A:A,'Расшифровка отчёта'!B571,'Начисления и компенсации по тов'!D:D,"Возврат выручки")</f>
        <v>0</v>
      </c>
      <c r="H571" s="63">
        <f>-(SUMIFS('Начисления и компенсации по тов'!N:N,'Начисления и компенсации по тов'!A:A,'Расшифровка отчёта'!B571,'Начисления и компенсации по тов'!C:C,"Услуги доставки"))</f>
        <v>0</v>
      </c>
      <c r="I571" s="63">
        <f t="shared" si="56"/>
        <v>0</v>
      </c>
      <c r="J571" s="63">
        <f>-(SUMIFS('Начисления и компенсации по тов'!N:N,'Начисления и компенсации по тов'!A:A,'Расшифровка отчёта'!B571,'Начисления и компенсации по тов'!C:C,"Вознаграждение Ozon"))</f>
        <v>0</v>
      </c>
      <c r="K571" s="63">
        <f t="shared" si="57"/>
        <v>0</v>
      </c>
      <c r="L571" s="63">
        <f>-(SUMIFS('Начисления и компенсации по тов'!N:N,'Начисления и компенсации по тов'!A:A,'Расшифровка отчёта'!B571,'Начисления и компенсации по тов'!C:C,"Продвижение и реклама"))</f>
        <v>0</v>
      </c>
      <c r="M571" s="91">
        <f>IFERROR(INDEX(Реклама!B:B,MATCH('Расшифровка отчёта'!B571,Реклама!A:A,0)),0)</f>
        <v>0</v>
      </c>
      <c r="N571" s="91">
        <f>-(SUMIFS('Начисления и компенсации по тов'!N:N,'Начисления и компенсации по тов'!A:A,'Расшифровка отчёта'!B571,'Начисления и компенсации по тов'!C:C,"Услуги агентов"))</f>
        <v>0</v>
      </c>
      <c r="O571" s="68">
        <f t="shared" si="58"/>
        <v>0</v>
      </c>
      <c r="P571" s="18">
        <f t="shared" si="59"/>
        <v>0</v>
      </c>
      <c r="Q571" s="99">
        <f>IFERROR(INDEX(Себестоимость!B:B,MATCH('Расшифровка отчёта'!B571,Себестоимость!A:A,0)),0)</f>
        <v>0</v>
      </c>
      <c r="R571" s="99">
        <f t="shared" si="60"/>
        <v>0</v>
      </c>
      <c r="S571" s="95">
        <f t="shared" si="61"/>
        <v>0</v>
      </c>
      <c r="T571" s="95">
        <f t="shared" si="62"/>
        <v>0</v>
      </c>
    </row>
    <row r="572" spans="2:20" ht="15.75" customHeight="1" x14ac:dyDescent="0.3">
      <c r="B572" s="30" t="s">
        <v>595</v>
      </c>
      <c r="C572" s="90"/>
      <c r="D572" s="10">
        <f>SUMIFS('Начисления и компенсации по тов'!H:H,'Начисления и компенсации по тов'!A:A,'Расшифровка отчёта'!B572,'Начисления и компенсации по тов'!D:D,"Выручка")</f>
        <v>0</v>
      </c>
      <c r="E572" s="63">
        <f>SUMIFS('Начисления и компенсации по тов'!N:N,'Начисления и компенсации по тов'!A:A,'Расшифровка отчёта'!B572,'Начисления и компенсации по тов'!C:C,"Продажи")</f>
        <v>0</v>
      </c>
      <c r="F572" s="63">
        <f>-(SUMIFS('Начисления и компенсации по тов'!N:N,'Начисления и компенсации по тов'!A:A,'Расшифровка отчёта'!B572,'Начисления и компенсации по тов'!C:C,"Возвраты"))</f>
        <v>0</v>
      </c>
      <c r="G572" s="10">
        <f>SUMIFS('Начисления и компенсации по тов'!H:H,'Начисления и компенсации по тов'!A:A,'Расшифровка отчёта'!B572,'Начисления и компенсации по тов'!D:D,"Возврат выручки")</f>
        <v>0</v>
      </c>
      <c r="H572" s="63">
        <f>-(SUMIFS('Начисления и компенсации по тов'!N:N,'Начисления и компенсации по тов'!A:A,'Расшифровка отчёта'!B572,'Начисления и компенсации по тов'!C:C,"Услуги доставки"))</f>
        <v>0</v>
      </c>
      <c r="I572" s="63">
        <f t="shared" si="56"/>
        <v>0</v>
      </c>
      <c r="J572" s="63">
        <f>-(SUMIFS('Начисления и компенсации по тов'!N:N,'Начисления и компенсации по тов'!A:A,'Расшифровка отчёта'!B572,'Начисления и компенсации по тов'!C:C,"Вознаграждение Ozon"))</f>
        <v>0</v>
      </c>
      <c r="K572" s="63">
        <f t="shared" si="57"/>
        <v>0</v>
      </c>
      <c r="L572" s="63">
        <f>-(SUMIFS('Начисления и компенсации по тов'!N:N,'Начисления и компенсации по тов'!A:A,'Расшифровка отчёта'!B572,'Начисления и компенсации по тов'!C:C,"Продвижение и реклама"))</f>
        <v>0</v>
      </c>
      <c r="M572" s="91">
        <f>IFERROR(INDEX(Реклама!B:B,MATCH('Расшифровка отчёта'!B572,Реклама!A:A,0)),0)</f>
        <v>0</v>
      </c>
      <c r="N572" s="91">
        <f>-(SUMIFS('Начисления и компенсации по тов'!N:N,'Начисления и компенсации по тов'!A:A,'Расшифровка отчёта'!B572,'Начисления и компенсации по тов'!C:C,"Услуги агентов"))</f>
        <v>0</v>
      </c>
      <c r="O572" s="68">
        <f t="shared" si="58"/>
        <v>0</v>
      </c>
      <c r="P572" s="18">
        <f t="shared" si="59"/>
        <v>0</v>
      </c>
      <c r="Q572" s="99">
        <f>IFERROR(INDEX(Себестоимость!B:B,MATCH('Расшифровка отчёта'!B572,Себестоимость!A:A,0)),0)</f>
        <v>0</v>
      </c>
      <c r="R572" s="99">
        <f t="shared" si="60"/>
        <v>0</v>
      </c>
      <c r="S572" s="95">
        <f t="shared" si="61"/>
        <v>0</v>
      </c>
      <c r="T572" s="95">
        <f t="shared" si="62"/>
        <v>0</v>
      </c>
    </row>
    <row r="573" spans="2:20" ht="15.75" customHeight="1" x14ac:dyDescent="0.3">
      <c r="B573" s="30" t="s">
        <v>596</v>
      </c>
      <c r="C573" s="90"/>
      <c r="D573" s="10">
        <f>SUMIFS('Начисления и компенсации по тов'!H:H,'Начисления и компенсации по тов'!A:A,'Расшифровка отчёта'!B573,'Начисления и компенсации по тов'!D:D,"Выручка")</f>
        <v>0</v>
      </c>
      <c r="E573" s="63">
        <f>SUMIFS('Начисления и компенсации по тов'!N:N,'Начисления и компенсации по тов'!A:A,'Расшифровка отчёта'!B573,'Начисления и компенсации по тов'!C:C,"Продажи")</f>
        <v>0</v>
      </c>
      <c r="F573" s="63">
        <f>-(SUMIFS('Начисления и компенсации по тов'!N:N,'Начисления и компенсации по тов'!A:A,'Расшифровка отчёта'!B573,'Начисления и компенсации по тов'!C:C,"Возвраты"))</f>
        <v>0</v>
      </c>
      <c r="G573" s="10">
        <f>SUMIFS('Начисления и компенсации по тов'!H:H,'Начисления и компенсации по тов'!A:A,'Расшифровка отчёта'!B573,'Начисления и компенсации по тов'!D:D,"Возврат выручки")</f>
        <v>0</v>
      </c>
      <c r="H573" s="63">
        <f>-(SUMIFS('Начисления и компенсации по тов'!N:N,'Начисления и компенсации по тов'!A:A,'Расшифровка отчёта'!B573,'Начисления и компенсации по тов'!C:C,"Услуги доставки"))</f>
        <v>0</v>
      </c>
      <c r="I573" s="63">
        <f t="shared" si="56"/>
        <v>0</v>
      </c>
      <c r="J573" s="63">
        <f>-(SUMIFS('Начисления и компенсации по тов'!N:N,'Начисления и компенсации по тов'!A:A,'Расшифровка отчёта'!B573,'Начисления и компенсации по тов'!C:C,"Вознаграждение Ozon"))</f>
        <v>0</v>
      </c>
      <c r="K573" s="63">
        <f t="shared" si="57"/>
        <v>0</v>
      </c>
      <c r="L573" s="63">
        <f>-(SUMIFS('Начисления и компенсации по тов'!N:N,'Начисления и компенсации по тов'!A:A,'Расшифровка отчёта'!B573,'Начисления и компенсации по тов'!C:C,"Продвижение и реклама"))</f>
        <v>0</v>
      </c>
      <c r="M573" s="91">
        <f>IFERROR(INDEX(Реклама!B:B,MATCH('Расшифровка отчёта'!B573,Реклама!A:A,0)),0)</f>
        <v>0</v>
      </c>
      <c r="N573" s="91">
        <f>-(SUMIFS('Начисления и компенсации по тов'!N:N,'Начисления и компенсации по тов'!A:A,'Расшифровка отчёта'!B573,'Начисления и компенсации по тов'!C:C,"Услуги агентов"))</f>
        <v>0</v>
      </c>
      <c r="O573" s="68">
        <f t="shared" si="58"/>
        <v>0</v>
      </c>
      <c r="P573" s="18">
        <f t="shared" si="59"/>
        <v>0</v>
      </c>
      <c r="Q573" s="99">
        <f>IFERROR(INDEX(Себестоимость!B:B,MATCH('Расшифровка отчёта'!B573,Себестоимость!A:A,0)),0)</f>
        <v>0</v>
      </c>
      <c r="R573" s="99">
        <f t="shared" si="60"/>
        <v>0</v>
      </c>
      <c r="S573" s="95">
        <f t="shared" si="61"/>
        <v>0</v>
      </c>
      <c r="T573" s="95">
        <f t="shared" si="62"/>
        <v>0</v>
      </c>
    </row>
    <row r="574" spans="2:20" ht="15.75" customHeight="1" x14ac:dyDescent="0.3">
      <c r="B574" s="30" t="s">
        <v>597</v>
      </c>
      <c r="C574" s="90"/>
      <c r="D574" s="10">
        <f>SUMIFS('Начисления и компенсации по тов'!H:H,'Начисления и компенсации по тов'!A:A,'Расшифровка отчёта'!B574,'Начисления и компенсации по тов'!D:D,"Выручка")</f>
        <v>0</v>
      </c>
      <c r="E574" s="63">
        <f>SUMIFS('Начисления и компенсации по тов'!N:N,'Начисления и компенсации по тов'!A:A,'Расшифровка отчёта'!B574,'Начисления и компенсации по тов'!C:C,"Продажи")</f>
        <v>0</v>
      </c>
      <c r="F574" s="63">
        <f>-(SUMIFS('Начисления и компенсации по тов'!N:N,'Начисления и компенсации по тов'!A:A,'Расшифровка отчёта'!B574,'Начисления и компенсации по тов'!C:C,"Возвраты"))</f>
        <v>0</v>
      </c>
      <c r="G574" s="10">
        <f>SUMIFS('Начисления и компенсации по тов'!H:H,'Начисления и компенсации по тов'!A:A,'Расшифровка отчёта'!B574,'Начисления и компенсации по тов'!D:D,"Возврат выручки")</f>
        <v>0</v>
      </c>
      <c r="H574" s="63">
        <f>-(SUMIFS('Начисления и компенсации по тов'!N:N,'Начисления и компенсации по тов'!A:A,'Расшифровка отчёта'!B574,'Начисления и компенсации по тов'!C:C,"Услуги доставки"))</f>
        <v>0</v>
      </c>
      <c r="I574" s="63">
        <f t="shared" si="56"/>
        <v>0</v>
      </c>
      <c r="J574" s="63">
        <f>-(SUMIFS('Начисления и компенсации по тов'!N:N,'Начисления и компенсации по тов'!A:A,'Расшифровка отчёта'!B574,'Начисления и компенсации по тов'!C:C,"Вознаграждение Ozon"))</f>
        <v>0</v>
      </c>
      <c r="K574" s="63">
        <f t="shared" si="57"/>
        <v>0</v>
      </c>
      <c r="L574" s="63">
        <f>-(SUMIFS('Начисления и компенсации по тов'!N:N,'Начисления и компенсации по тов'!A:A,'Расшифровка отчёта'!B574,'Начисления и компенсации по тов'!C:C,"Продвижение и реклама"))</f>
        <v>0</v>
      </c>
      <c r="M574" s="91">
        <f>IFERROR(INDEX(Реклама!B:B,MATCH('Расшифровка отчёта'!B574,Реклама!A:A,0)),0)</f>
        <v>0</v>
      </c>
      <c r="N574" s="91">
        <f>-(SUMIFS('Начисления и компенсации по тов'!N:N,'Начисления и компенсации по тов'!A:A,'Расшифровка отчёта'!B574,'Начисления и компенсации по тов'!C:C,"Услуги агентов"))</f>
        <v>0</v>
      </c>
      <c r="O574" s="68">
        <f t="shared" si="58"/>
        <v>0</v>
      </c>
      <c r="P574" s="18">
        <f t="shared" si="59"/>
        <v>0</v>
      </c>
      <c r="Q574" s="99">
        <f>IFERROR(INDEX(Себестоимость!B:B,MATCH('Расшифровка отчёта'!B574,Себестоимость!A:A,0)),0)</f>
        <v>0</v>
      </c>
      <c r="R574" s="99">
        <f t="shared" si="60"/>
        <v>0</v>
      </c>
      <c r="S574" s="95">
        <f t="shared" si="61"/>
        <v>0</v>
      </c>
      <c r="T574" s="95">
        <f t="shared" si="62"/>
        <v>0</v>
      </c>
    </row>
    <row r="575" spans="2:20" ht="15.75" customHeight="1" x14ac:dyDescent="0.3">
      <c r="B575" s="30" t="s">
        <v>598</v>
      </c>
      <c r="C575" s="90"/>
      <c r="D575" s="10">
        <f>SUMIFS('Начисления и компенсации по тов'!H:H,'Начисления и компенсации по тов'!A:A,'Расшифровка отчёта'!B575,'Начисления и компенсации по тов'!D:D,"Выручка")</f>
        <v>0</v>
      </c>
      <c r="E575" s="63">
        <f>SUMIFS('Начисления и компенсации по тов'!N:N,'Начисления и компенсации по тов'!A:A,'Расшифровка отчёта'!B575,'Начисления и компенсации по тов'!C:C,"Продажи")</f>
        <v>0</v>
      </c>
      <c r="F575" s="63">
        <f>-(SUMIFS('Начисления и компенсации по тов'!N:N,'Начисления и компенсации по тов'!A:A,'Расшифровка отчёта'!B575,'Начисления и компенсации по тов'!C:C,"Возвраты"))</f>
        <v>0</v>
      </c>
      <c r="G575" s="10">
        <f>SUMIFS('Начисления и компенсации по тов'!H:H,'Начисления и компенсации по тов'!A:A,'Расшифровка отчёта'!B575,'Начисления и компенсации по тов'!D:D,"Возврат выручки")</f>
        <v>0</v>
      </c>
      <c r="H575" s="63">
        <f>-(SUMIFS('Начисления и компенсации по тов'!N:N,'Начисления и компенсации по тов'!A:A,'Расшифровка отчёта'!B575,'Начисления и компенсации по тов'!C:C,"Услуги доставки"))</f>
        <v>0</v>
      </c>
      <c r="I575" s="63">
        <f t="shared" si="56"/>
        <v>0</v>
      </c>
      <c r="J575" s="63">
        <f>-(SUMIFS('Начисления и компенсации по тов'!N:N,'Начисления и компенсации по тов'!A:A,'Расшифровка отчёта'!B575,'Начисления и компенсации по тов'!C:C,"Вознаграждение Ozon"))</f>
        <v>0</v>
      </c>
      <c r="K575" s="63">
        <f t="shared" si="57"/>
        <v>0</v>
      </c>
      <c r="L575" s="63">
        <f>-(SUMIFS('Начисления и компенсации по тов'!N:N,'Начисления и компенсации по тов'!A:A,'Расшифровка отчёта'!B575,'Начисления и компенсации по тов'!C:C,"Продвижение и реклама"))</f>
        <v>0</v>
      </c>
      <c r="M575" s="91">
        <f>IFERROR(INDEX(Реклама!B:B,MATCH('Расшифровка отчёта'!B575,Реклама!A:A,0)),0)</f>
        <v>0</v>
      </c>
      <c r="N575" s="91">
        <f>-(SUMIFS('Начисления и компенсации по тов'!N:N,'Начисления и компенсации по тов'!A:A,'Расшифровка отчёта'!B575,'Начисления и компенсации по тов'!C:C,"Услуги агентов"))</f>
        <v>0</v>
      </c>
      <c r="O575" s="68">
        <f t="shared" si="58"/>
        <v>0</v>
      </c>
      <c r="P575" s="18">
        <f t="shared" si="59"/>
        <v>0</v>
      </c>
      <c r="Q575" s="99">
        <f>IFERROR(INDEX(Себестоимость!B:B,MATCH('Расшифровка отчёта'!B575,Себестоимость!A:A,0)),0)</f>
        <v>0</v>
      </c>
      <c r="R575" s="99">
        <f t="shared" si="60"/>
        <v>0</v>
      </c>
      <c r="S575" s="95">
        <f t="shared" si="61"/>
        <v>0</v>
      </c>
      <c r="T575" s="95">
        <f t="shared" si="62"/>
        <v>0</v>
      </c>
    </row>
    <row r="576" spans="2:20" ht="15.75" customHeight="1" x14ac:dyDescent="0.3">
      <c r="B576" s="30" t="s">
        <v>599</v>
      </c>
      <c r="C576" s="90"/>
      <c r="D576" s="10">
        <f>SUMIFS('Начисления и компенсации по тов'!H:H,'Начисления и компенсации по тов'!A:A,'Расшифровка отчёта'!B576,'Начисления и компенсации по тов'!D:D,"Выручка")</f>
        <v>0</v>
      </c>
      <c r="E576" s="63">
        <f>SUMIFS('Начисления и компенсации по тов'!N:N,'Начисления и компенсации по тов'!A:A,'Расшифровка отчёта'!B576,'Начисления и компенсации по тов'!C:C,"Продажи")</f>
        <v>0</v>
      </c>
      <c r="F576" s="63">
        <f>-(SUMIFS('Начисления и компенсации по тов'!N:N,'Начисления и компенсации по тов'!A:A,'Расшифровка отчёта'!B576,'Начисления и компенсации по тов'!C:C,"Возвраты"))</f>
        <v>0</v>
      </c>
      <c r="G576" s="10">
        <f>SUMIFS('Начисления и компенсации по тов'!H:H,'Начисления и компенсации по тов'!A:A,'Расшифровка отчёта'!B576,'Начисления и компенсации по тов'!D:D,"Возврат выручки")</f>
        <v>0</v>
      </c>
      <c r="H576" s="63">
        <f>-(SUMIFS('Начисления и компенсации по тов'!N:N,'Начисления и компенсации по тов'!A:A,'Расшифровка отчёта'!B576,'Начисления и компенсации по тов'!C:C,"Услуги доставки"))</f>
        <v>0</v>
      </c>
      <c r="I576" s="63">
        <f t="shared" si="56"/>
        <v>0</v>
      </c>
      <c r="J576" s="63">
        <f>-(SUMIFS('Начисления и компенсации по тов'!N:N,'Начисления и компенсации по тов'!A:A,'Расшифровка отчёта'!B576,'Начисления и компенсации по тов'!C:C,"Вознаграждение Ozon"))</f>
        <v>0</v>
      </c>
      <c r="K576" s="63">
        <f t="shared" si="57"/>
        <v>0</v>
      </c>
      <c r="L576" s="63">
        <f>-(SUMIFS('Начисления и компенсации по тов'!N:N,'Начисления и компенсации по тов'!A:A,'Расшифровка отчёта'!B576,'Начисления и компенсации по тов'!C:C,"Продвижение и реклама"))</f>
        <v>0</v>
      </c>
      <c r="M576" s="91">
        <f>IFERROR(INDEX(Реклама!B:B,MATCH('Расшифровка отчёта'!B576,Реклама!A:A,0)),0)</f>
        <v>0</v>
      </c>
      <c r="N576" s="91">
        <f>-(SUMIFS('Начисления и компенсации по тов'!N:N,'Начисления и компенсации по тов'!A:A,'Расшифровка отчёта'!B576,'Начисления и компенсации по тов'!C:C,"Услуги агентов"))</f>
        <v>0</v>
      </c>
      <c r="O576" s="68">
        <f t="shared" si="58"/>
        <v>0</v>
      </c>
      <c r="P576" s="18">
        <f t="shared" si="59"/>
        <v>0</v>
      </c>
      <c r="Q576" s="99">
        <f>IFERROR(INDEX(Себестоимость!B:B,MATCH('Расшифровка отчёта'!B576,Себестоимость!A:A,0)),0)</f>
        <v>0</v>
      </c>
      <c r="R576" s="99">
        <f t="shared" si="60"/>
        <v>0</v>
      </c>
      <c r="S576" s="95">
        <f t="shared" si="61"/>
        <v>0</v>
      </c>
      <c r="T576" s="95">
        <f t="shared" si="62"/>
        <v>0</v>
      </c>
    </row>
    <row r="577" spans="2:20" ht="15.75" customHeight="1" x14ac:dyDescent="0.3">
      <c r="B577" s="30" t="s">
        <v>600</v>
      </c>
      <c r="C577" s="90"/>
      <c r="D577" s="10">
        <f>SUMIFS('Начисления и компенсации по тов'!H:H,'Начисления и компенсации по тов'!A:A,'Расшифровка отчёта'!B577,'Начисления и компенсации по тов'!D:D,"Выручка")</f>
        <v>0</v>
      </c>
      <c r="E577" s="63">
        <f>SUMIFS('Начисления и компенсации по тов'!N:N,'Начисления и компенсации по тов'!A:A,'Расшифровка отчёта'!B577,'Начисления и компенсации по тов'!C:C,"Продажи")</f>
        <v>0</v>
      </c>
      <c r="F577" s="63">
        <f>-(SUMIFS('Начисления и компенсации по тов'!N:N,'Начисления и компенсации по тов'!A:A,'Расшифровка отчёта'!B577,'Начисления и компенсации по тов'!C:C,"Возвраты"))</f>
        <v>0</v>
      </c>
      <c r="G577" s="10">
        <f>SUMIFS('Начисления и компенсации по тов'!H:H,'Начисления и компенсации по тов'!A:A,'Расшифровка отчёта'!B577,'Начисления и компенсации по тов'!D:D,"Возврат выручки")</f>
        <v>0</v>
      </c>
      <c r="H577" s="63">
        <f>-(SUMIFS('Начисления и компенсации по тов'!N:N,'Начисления и компенсации по тов'!A:A,'Расшифровка отчёта'!B577,'Начисления и компенсации по тов'!C:C,"Услуги доставки"))</f>
        <v>0</v>
      </c>
      <c r="I577" s="63">
        <f t="shared" si="56"/>
        <v>0</v>
      </c>
      <c r="J577" s="63">
        <f>-(SUMIFS('Начисления и компенсации по тов'!N:N,'Начисления и компенсации по тов'!A:A,'Расшифровка отчёта'!B577,'Начисления и компенсации по тов'!C:C,"Вознаграждение Ozon"))</f>
        <v>0</v>
      </c>
      <c r="K577" s="63">
        <f t="shared" si="57"/>
        <v>0</v>
      </c>
      <c r="L577" s="63">
        <f>-(SUMIFS('Начисления и компенсации по тов'!N:N,'Начисления и компенсации по тов'!A:A,'Расшифровка отчёта'!B577,'Начисления и компенсации по тов'!C:C,"Продвижение и реклама"))</f>
        <v>0</v>
      </c>
      <c r="M577" s="91">
        <f>IFERROR(INDEX(Реклама!B:B,MATCH('Расшифровка отчёта'!B577,Реклама!A:A,0)),0)</f>
        <v>0</v>
      </c>
      <c r="N577" s="91">
        <f>-(SUMIFS('Начисления и компенсации по тов'!N:N,'Начисления и компенсации по тов'!A:A,'Расшифровка отчёта'!B577,'Начисления и компенсации по тов'!C:C,"Услуги агентов"))</f>
        <v>0</v>
      </c>
      <c r="O577" s="68">
        <f t="shared" si="58"/>
        <v>0</v>
      </c>
      <c r="P577" s="18">
        <f t="shared" si="59"/>
        <v>0</v>
      </c>
      <c r="Q577" s="99">
        <f>IFERROR(INDEX(Себестоимость!B:B,MATCH('Расшифровка отчёта'!B577,Себестоимость!A:A,0)),0)</f>
        <v>0</v>
      </c>
      <c r="R577" s="99">
        <f t="shared" si="60"/>
        <v>0</v>
      </c>
      <c r="S577" s="95">
        <f t="shared" si="61"/>
        <v>0</v>
      </c>
      <c r="T577" s="95">
        <f t="shared" si="62"/>
        <v>0</v>
      </c>
    </row>
    <row r="578" spans="2:20" ht="15.75" customHeight="1" x14ac:dyDescent="0.3">
      <c r="B578" s="30" t="s">
        <v>601</v>
      </c>
      <c r="C578" s="90"/>
      <c r="D578" s="10">
        <f>SUMIFS('Начисления и компенсации по тов'!H:H,'Начисления и компенсации по тов'!A:A,'Расшифровка отчёта'!B578,'Начисления и компенсации по тов'!D:D,"Выручка")</f>
        <v>0</v>
      </c>
      <c r="E578" s="63">
        <f>SUMIFS('Начисления и компенсации по тов'!N:N,'Начисления и компенсации по тов'!A:A,'Расшифровка отчёта'!B578,'Начисления и компенсации по тов'!C:C,"Продажи")</f>
        <v>0</v>
      </c>
      <c r="F578" s="63">
        <f>-(SUMIFS('Начисления и компенсации по тов'!N:N,'Начисления и компенсации по тов'!A:A,'Расшифровка отчёта'!B578,'Начисления и компенсации по тов'!C:C,"Возвраты"))</f>
        <v>0</v>
      </c>
      <c r="G578" s="10">
        <f>SUMIFS('Начисления и компенсации по тов'!H:H,'Начисления и компенсации по тов'!A:A,'Расшифровка отчёта'!B578,'Начисления и компенсации по тов'!D:D,"Возврат выручки")</f>
        <v>0</v>
      </c>
      <c r="H578" s="63">
        <f>-(SUMIFS('Начисления и компенсации по тов'!N:N,'Начисления и компенсации по тов'!A:A,'Расшифровка отчёта'!B578,'Начисления и компенсации по тов'!C:C,"Услуги доставки"))</f>
        <v>0</v>
      </c>
      <c r="I578" s="63">
        <f t="shared" si="56"/>
        <v>0</v>
      </c>
      <c r="J578" s="63">
        <f>-(SUMIFS('Начисления и компенсации по тов'!N:N,'Начисления и компенсации по тов'!A:A,'Расшифровка отчёта'!B578,'Начисления и компенсации по тов'!C:C,"Вознаграждение Ozon"))</f>
        <v>0</v>
      </c>
      <c r="K578" s="63">
        <f t="shared" si="57"/>
        <v>0</v>
      </c>
      <c r="L578" s="63">
        <f>-(SUMIFS('Начисления и компенсации по тов'!N:N,'Начисления и компенсации по тов'!A:A,'Расшифровка отчёта'!B578,'Начисления и компенсации по тов'!C:C,"Продвижение и реклама"))</f>
        <v>0</v>
      </c>
      <c r="M578" s="91">
        <f>IFERROR(INDEX(Реклама!B:B,MATCH('Расшифровка отчёта'!B578,Реклама!A:A,0)),0)</f>
        <v>0</v>
      </c>
      <c r="N578" s="91">
        <f>-(SUMIFS('Начисления и компенсации по тов'!N:N,'Начисления и компенсации по тов'!A:A,'Расшифровка отчёта'!B578,'Начисления и компенсации по тов'!C:C,"Услуги агентов"))</f>
        <v>0</v>
      </c>
      <c r="O578" s="68">
        <f t="shared" si="58"/>
        <v>0</v>
      </c>
      <c r="P578" s="18">
        <f t="shared" si="59"/>
        <v>0</v>
      </c>
      <c r="Q578" s="99">
        <f>IFERROR(INDEX(Себестоимость!B:B,MATCH('Расшифровка отчёта'!B578,Себестоимость!A:A,0)),0)</f>
        <v>0</v>
      </c>
      <c r="R578" s="99">
        <f t="shared" si="60"/>
        <v>0</v>
      </c>
      <c r="S578" s="95">
        <f t="shared" si="61"/>
        <v>0</v>
      </c>
      <c r="T578" s="95">
        <f t="shared" si="62"/>
        <v>0</v>
      </c>
    </row>
    <row r="579" spans="2:20" ht="15.75" customHeight="1" x14ac:dyDescent="0.3">
      <c r="B579" s="30" t="s">
        <v>602</v>
      </c>
      <c r="C579" s="90"/>
      <c r="D579" s="10">
        <f>SUMIFS('Начисления и компенсации по тов'!H:H,'Начисления и компенсации по тов'!A:A,'Расшифровка отчёта'!B579,'Начисления и компенсации по тов'!D:D,"Выручка")</f>
        <v>0</v>
      </c>
      <c r="E579" s="63">
        <f>SUMIFS('Начисления и компенсации по тов'!N:N,'Начисления и компенсации по тов'!A:A,'Расшифровка отчёта'!B579,'Начисления и компенсации по тов'!C:C,"Продажи")</f>
        <v>0</v>
      </c>
      <c r="F579" s="63">
        <f>-(SUMIFS('Начисления и компенсации по тов'!N:N,'Начисления и компенсации по тов'!A:A,'Расшифровка отчёта'!B579,'Начисления и компенсации по тов'!C:C,"Возвраты"))</f>
        <v>0</v>
      </c>
      <c r="G579" s="10">
        <f>SUMIFS('Начисления и компенсации по тов'!H:H,'Начисления и компенсации по тов'!A:A,'Расшифровка отчёта'!B579,'Начисления и компенсации по тов'!D:D,"Возврат выручки")</f>
        <v>0</v>
      </c>
      <c r="H579" s="63">
        <f>-(SUMIFS('Начисления и компенсации по тов'!N:N,'Начисления и компенсации по тов'!A:A,'Расшифровка отчёта'!B579,'Начисления и компенсации по тов'!C:C,"Услуги доставки"))</f>
        <v>0</v>
      </c>
      <c r="I579" s="63">
        <f t="shared" si="56"/>
        <v>0</v>
      </c>
      <c r="J579" s="63">
        <f>-(SUMIFS('Начисления и компенсации по тов'!N:N,'Начисления и компенсации по тов'!A:A,'Расшифровка отчёта'!B579,'Начисления и компенсации по тов'!C:C,"Вознаграждение Ozon"))</f>
        <v>0</v>
      </c>
      <c r="K579" s="63">
        <f t="shared" si="57"/>
        <v>0</v>
      </c>
      <c r="L579" s="63">
        <f>-(SUMIFS('Начисления и компенсации по тов'!N:N,'Начисления и компенсации по тов'!A:A,'Расшифровка отчёта'!B579,'Начисления и компенсации по тов'!C:C,"Продвижение и реклама"))</f>
        <v>0</v>
      </c>
      <c r="M579" s="91">
        <f>IFERROR(INDEX(Реклама!B:B,MATCH('Расшифровка отчёта'!B579,Реклама!A:A,0)),0)</f>
        <v>0</v>
      </c>
      <c r="N579" s="91">
        <f>-(SUMIFS('Начисления и компенсации по тов'!N:N,'Начисления и компенсации по тов'!A:A,'Расшифровка отчёта'!B579,'Начисления и компенсации по тов'!C:C,"Услуги агентов"))</f>
        <v>0</v>
      </c>
      <c r="O579" s="68">
        <f t="shared" si="58"/>
        <v>0</v>
      </c>
      <c r="P579" s="18">
        <f t="shared" si="59"/>
        <v>0</v>
      </c>
      <c r="Q579" s="99">
        <f>IFERROR(INDEX(Себестоимость!B:B,MATCH('Расшифровка отчёта'!B579,Себестоимость!A:A,0)),0)</f>
        <v>0</v>
      </c>
      <c r="R579" s="99">
        <f t="shared" si="60"/>
        <v>0</v>
      </c>
      <c r="S579" s="95">
        <f t="shared" si="61"/>
        <v>0</v>
      </c>
      <c r="T579" s="95">
        <f t="shared" si="62"/>
        <v>0</v>
      </c>
    </row>
    <row r="580" spans="2:20" ht="15.75" customHeight="1" x14ac:dyDescent="0.3">
      <c r="B580" s="30" t="s">
        <v>603</v>
      </c>
      <c r="C580" s="90"/>
      <c r="D580" s="10">
        <f>SUMIFS('Начисления и компенсации по тов'!H:H,'Начисления и компенсации по тов'!A:A,'Расшифровка отчёта'!B580,'Начисления и компенсации по тов'!D:D,"Выручка")</f>
        <v>0</v>
      </c>
      <c r="E580" s="63">
        <f>SUMIFS('Начисления и компенсации по тов'!N:N,'Начисления и компенсации по тов'!A:A,'Расшифровка отчёта'!B580,'Начисления и компенсации по тов'!C:C,"Продажи")</f>
        <v>0</v>
      </c>
      <c r="F580" s="63">
        <f>-(SUMIFS('Начисления и компенсации по тов'!N:N,'Начисления и компенсации по тов'!A:A,'Расшифровка отчёта'!B580,'Начисления и компенсации по тов'!C:C,"Возвраты"))</f>
        <v>0</v>
      </c>
      <c r="G580" s="10">
        <f>SUMIFS('Начисления и компенсации по тов'!H:H,'Начисления и компенсации по тов'!A:A,'Расшифровка отчёта'!B580,'Начисления и компенсации по тов'!D:D,"Возврат выручки")</f>
        <v>0</v>
      </c>
      <c r="H580" s="63">
        <f>-(SUMIFS('Начисления и компенсации по тов'!N:N,'Начисления и компенсации по тов'!A:A,'Расшифровка отчёта'!B580,'Начисления и компенсации по тов'!C:C,"Услуги доставки"))</f>
        <v>0</v>
      </c>
      <c r="I580" s="63">
        <f t="shared" ref="I580:I643" si="63">IFERROR(H580/D580,0)</f>
        <v>0</v>
      </c>
      <c r="J580" s="63">
        <f>-(SUMIFS('Начисления и компенсации по тов'!N:N,'Начисления и компенсации по тов'!A:A,'Расшифровка отчёта'!B580,'Начисления и компенсации по тов'!C:C,"Вознаграждение Ozon"))</f>
        <v>0</v>
      </c>
      <c r="K580" s="63">
        <f t="shared" ref="K580:K643" si="64">IFERROR(J580/D580,0)</f>
        <v>0</v>
      </c>
      <c r="L580" s="63">
        <f>-(SUMIFS('Начисления и компенсации по тов'!N:N,'Начисления и компенсации по тов'!A:A,'Расшифровка отчёта'!B580,'Начисления и компенсации по тов'!C:C,"Продвижение и реклама"))</f>
        <v>0</v>
      </c>
      <c r="M580" s="91">
        <f>IFERROR(INDEX(Реклама!B:B,MATCH('Расшифровка отчёта'!B580,Реклама!A:A,0)),0)</f>
        <v>0</v>
      </c>
      <c r="N580" s="91">
        <f>-(SUMIFS('Начисления и компенсации по тов'!N:N,'Начисления и компенсации по тов'!A:A,'Расшифровка отчёта'!B580,'Начисления и компенсации по тов'!C:C,"Услуги агентов"))</f>
        <v>0</v>
      </c>
      <c r="O580" s="68">
        <f t="shared" ref="O580:O643" si="65">E580-F580</f>
        <v>0</v>
      </c>
      <c r="P580" s="18">
        <f t="shared" ref="P580:P643" si="66">D580-G580</f>
        <v>0</v>
      </c>
      <c r="Q580" s="99">
        <f>IFERROR(INDEX(Себестоимость!B:B,MATCH('Расшифровка отчёта'!B580,Себестоимость!A:A,0)),0)</f>
        <v>0</v>
      </c>
      <c r="R580" s="99">
        <f t="shared" ref="R580:R643" si="67">P580*Q580</f>
        <v>0</v>
      </c>
      <c r="S580" s="95">
        <f t="shared" ref="S580:S643" si="68">O580*0.055</f>
        <v>0</v>
      </c>
      <c r="T580" s="95">
        <f t="shared" ref="T580:T643" si="69">O580-H580-J580-L580-M580-N580-S580-R580</f>
        <v>0</v>
      </c>
    </row>
    <row r="581" spans="2:20" ht="15.75" customHeight="1" x14ac:dyDescent="0.3">
      <c r="B581" s="30" t="s">
        <v>604</v>
      </c>
      <c r="C581" s="90"/>
      <c r="D581" s="10">
        <f>SUMIFS('Начисления и компенсации по тов'!H:H,'Начисления и компенсации по тов'!A:A,'Расшифровка отчёта'!B581,'Начисления и компенсации по тов'!D:D,"Выручка")</f>
        <v>0</v>
      </c>
      <c r="E581" s="63">
        <f>SUMIFS('Начисления и компенсации по тов'!N:N,'Начисления и компенсации по тов'!A:A,'Расшифровка отчёта'!B581,'Начисления и компенсации по тов'!C:C,"Продажи")</f>
        <v>0</v>
      </c>
      <c r="F581" s="63">
        <f>-(SUMIFS('Начисления и компенсации по тов'!N:N,'Начисления и компенсации по тов'!A:A,'Расшифровка отчёта'!B581,'Начисления и компенсации по тов'!C:C,"Возвраты"))</f>
        <v>0</v>
      </c>
      <c r="G581" s="10">
        <f>SUMIFS('Начисления и компенсации по тов'!H:H,'Начисления и компенсации по тов'!A:A,'Расшифровка отчёта'!B581,'Начисления и компенсации по тов'!D:D,"Возврат выручки")</f>
        <v>0</v>
      </c>
      <c r="H581" s="63">
        <f>-(SUMIFS('Начисления и компенсации по тов'!N:N,'Начисления и компенсации по тов'!A:A,'Расшифровка отчёта'!B581,'Начисления и компенсации по тов'!C:C,"Услуги доставки"))</f>
        <v>0</v>
      </c>
      <c r="I581" s="63">
        <f t="shared" si="63"/>
        <v>0</v>
      </c>
      <c r="J581" s="63">
        <f>-(SUMIFS('Начисления и компенсации по тов'!N:N,'Начисления и компенсации по тов'!A:A,'Расшифровка отчёта'!B581,'Начисления и компенсации по тов'!C:C,"Вознаграждение Ozon"))</f>
        <v>0</v>
      </c>
      <c r="K581" s="63">
        <f t="shared" si="64"/>
        <v>0</v>
      </c>
      <c r="L581" s="63">
        <f>-(SUMIFS('Начисления и компенсации по тов'!N:N,'Начисления и компенсации по тов'!A:A,'Расшифровка отчёта'!B581,'Начисления и компенсации по тов'!C:C,"Продвижение и реклама"))</f>
        <v>0</v>
      </c>
      <c r="M581" s="91">
        <f>IFERROR(INDEX(Реклама!B:B,MATCH('Расшифровка отчёта'!B581,Реклама!A:A,0)),0)</f>
        <v>0</v>
      </c>
      <c r="N581" s="91">
        <f>-(SUMIFS('Начисления и компенсации по тов'!N:N,'Начисления и компенсации по тов'!A:A,'Расшифровка отчёта'!B581,'Начисления и компенсации по тов'!C:C,"Услуги агентов"))</f>
        <v>0</v>
      </c>
      <c r="O581" s="68">
        <f t="shared" si="65"/>
        <v>0</v>
      </c>
      <c r="P581" s="18">
        <f t="shared" si="66"/>
        <v>0</v>
      </c>
      <c r="Q581" s="99">
        <f>IFERROR(INDEX(Себестоимость!B:B,MATCH('Расшифровка отчёта'!B581,Себестоимость!A:A,0)),0)</f>
        <v>0</v>
      </c>
      <c r="R581" s="99">
        <f t="shared" si="67"/>
        <v>0</v>
      </c>
      <c r="S581" s="95">
        <f t="shared" si="68"/>
        <v>0</v>
      </c>
      <c r="T581" s="95">
        <f t="shared" si="69"/>
        <v>0</v>
      </c>
    </row>
    <row r="582" spans="2:20" ht="15.75" customHeight="1" x14ac:dyDescent="0.3">
      <c r="B582" s="30" t="s">
        <v>605</v>
      </c>
      <c r="C582" s="90"/>
      <c r="D582" s="10">
        <f>SUMIFS('Начисления и компенсации по тов'!H:H,'Начисления и компенсации по тов'!A:A,'Расшифровка отчёта'!B582,'Начисления и компенсации по тов'!D:D,"Выручка")</f>
        <v>0</v>
      </c>
      <c r="E582" s="63">
        <f>SUMIFS('Начисления и компенсации по тов'!N:N,'Начисления и компенсации по тов'!A:A,'Расшифровка отчёта'!B582,'Начисления и компенсации по тов'!C:C,"Продажи")</f>
        <v>0</v>
      </c>
      <c r="F582" s="63">
        <f>-(SUMIFS('Начисления и компенсации по тов'!N:N,'Начисления и компенсации по тов'!A:A,'Расшифровка отчёта'!B582,'Начисления и компенсации по тов'!C:C,"Возвраты"))</f>
        <v>0</v>
      </c>
      <c r="G582" s="10">
        <f>SUMIFS('Начисления и компенсации по тов'!H:H,'Начисления и компенсации по тов'!A:A,'Расшифровка отчёта'!B582,'Начисления и компенсации по тов'!D:D,"Возврат выручки")</f>
        <v>0</v>
      </c>
      <c r="H582" s="63">
        <f>-(SUMIFS('Начисления и компенсации по тов'!N:N,'Начисления и компенсации по тов'!A:A,'Расшифровка отчёта'!B582,'Начисления и компенсации по тов'!C:C,"Услуги доставки"))</f>
        <v>0</v>
      </c>
      <c r="I582" s="63">
        <f t="shared" si="63"/>
        <v>0</v>
      </c>
      <c r="J582" s="63">
        <f>-(SUMIFS('Начисления и компенсации по тов'!N:N,'Начисления и компенсации по тов'!A:A,'Расшифровка отчёта'!B582,'Начисления и компенсации по тов'!C:C,"Вознаграждение Ozon"))</f>
        <v>0</v>
      </c>
      <c r="K582" s="63">
        <f t="shared" si="64"/>
        <v>0</v>
      </c>
      <c r="L582" s="63">
        <f>-(SUMIFS('Начисления и компенсации по тов'!N:N,'Начисления и компенсации по тов'!A:A,'Расшифровка отчёта'!B582,'Начисления и компенсации по тов'!C:C,"Продвижение и реклама"))</f>
        <v>0</v>
      </c>
      <c r="M582" s="91">
        <f>IFERROR(INDEX(Реклама!B:B,MATCH('Расшифровка отчёта'!B582,Реклама!A:A,0)),0)</f>
        <v>0</v>
      </c>
      <c r="N582" s="91">
        <f>-(SUMIFS('Начисления и компенсации по тов'!N:N,'Начисления и компенсации по тов'!A:A,'Расшифровка отчёта'!B582,'Начисления и компенсации по тов'!C:C,"Услуги агентов"))</f>
        <v>0</v>
      </c>
      <c r="O582" s="68">
        <f t="shared" si="65"/>
        <v>0</v>
      </c>
      <c r="P582" s="18">
        <f t="shared" si="66"/>
        <v>0</v>
      </c>
      <c r="Q582" s="99">
        <f>IFERROR(INDEX(Себестоимость!B:B,MATCH('Расшифровка отчёта'!B582,Себестоимость!A:A,0)),0)</f>
        <v>0</v>
      </c>
      <c r="R582" s="99">
        <f t="shared" si="67"/>
        <v>0</v>
      </c>
      <c r="S582" s="95">
        <f t="shared" si="68"/>
        <v>0</v>
      </c>
      <c r="T582" s="95">
        <f t="shared" si="69"/>
        <v>0</v>
      </c>
    </row>
    <row r="583" spans="2:20" ht="15.75" customHeight="1" x14ac:dyDescent="0.3">
      <c r="B583" s="30" t="s">
        <v>606</v>
      </c>
      <c r="C583" s="90"/>
      <c r="D583" s="10">
        <f>SUMIFS('Начисления и компенсации по тов'!H:H,'Начисления и компенсации по тов'!A:A,'Расшифровка отчёта'!B583,'Начисления и компенсации по тов'!D:D,"Выручка")</f>
        <v>0</v>
      </c>
      <c r="E583" s="63">
        <f>SUMIFS('Начисления и компенсации по тов'!N:N,'Начисления и компенсации по тов'!A:A,'Расшифровка отчёта'!B583,'Начисления и компенсации по тов'!C:C,"Продажи")</f>
        <v>0</v>
      </c>
      <c r="F583" s="63">
        <f>-(SUMIFS('Начисления и компенсации по тов'!N:N,'Начисления и компенсации по тов'!A:A,'Расшифровка отчёта'!B583,'Начисления и компенсации по тов'!C:C,"Возвраты"))</f>
        <v>0</v>
      </c>
      <c r="G583" s="10">
        <f>SUMIFS('Начисления и компенсации по тов'!H:H,'Начисления и компенсации по тов'!A:A,'Расшифровка отчёта'!B583,'Начисления и компенсации по тов'!D:D,"Возврат выручки")</f>
        <v>0</v>
      </c>
      <c r="H583" s="63">
        <f>-(SUMIFS('Начисления и компенсации по тов'!N:N,'Начисления и компенсации по тов'!A:A,'Расшифровка отчёта'!B583,'Начисления и компенсации по тов'!C:C,"Услуги доставки"))</f>
        <v>0</v>
      </c>
      <c r="I583" s="63">
        <f t="shared" si="63"/>
        <v>0</v>
      </c>
      <c r="J583" s="63">
        <f>-(SUMIFS('Начисления и компенсации по тов'!N:N,'Начисления и компенсации по тов'!A:A,'Расшифровка отчёта'!B583,'Начисления и компенсации по тов'!C:C,"Вознаграждение Ozon"))</f>
        <v>0</v>
      </c>
      <c r="K583" s="63">
        <f t="shared" si="64"/>
        <v>0</v>
      </c>
      <c r="L583" s="63">
        <f>-(SUMIFS('Начисления и компенсации по тов'!N:N,'Начисления и компенсации по тов'!A:A,'Расшифровка отчёта'!B583,'Начисления и компенсации по тов'!C:C,"Продвижение и реклама"))</f>
        <v>0</v>
      </c>
      <c r="M583" s="91">
        <f>IFERROR(INDEX(Реклама!B:B,MATCH('Расшифровка отчёта'!B583,Реклама!A:A,0)),0)</f>
        <v>0</v>
      </c>
      <c r="N583" s="91">
        <f>-(SUMIFS('Начисления и компенсации по тов'!N:N,'Начисления и компенсации по тов'!A:A,'Расшифровка отчёта'!B583,'Начисления и компенсации по тов'!C:C,"Услуги агентов"))</f>
        <v>0</v>
      </c>
      <c r="O583" s="68">
        <f t="shared" si="65"/>
        <v>0</v>
      </c>
      <c r="P583" s="18">
        <f t="shared" si="66"/>
        <v>0</v>
      </c>
      <c r="Q583" s="99">
        <f>IFERROR(INDEX(Себестоимость!B:B,MATCH('Расшифровка отчёта'!B583,Себестоимость!A:A,0)),0)</f>
        <v>0</v>
      </c>
      <c r="R583" s="99">
        <f t="shared" si="67"/>
        <v>0</v>
      </c>
      <c r="S583" s="95">
        <f t="shared" si="68"/>
        <v>0</v>
      </c>
      <c r="T583" s="95">
        <f t="shared" si="69"/>
        <v>0</v>
      </c>
    </row>
    <row r="584" spans="2:20" ht="15.75" customHeight="1" x14ac:dyDescent="0.3">
      <c r="B584" s="30" t="s">
        <v>607</v>
      </c>
      <c r="C584" s="90"/>
      <c r="D584" s="10">
        <f>SUMIFS('Начисления и компенсации по тов'!H:H,'Начисления и компенсации по тов'!A:A,'Расшифровка отчёта'!B584,'Начисления и компенсации по тов'!D:D,"Выручка")</f>
        <v>0</v>
      </c>
      <c r="E584" s="63">
        <f>SUMIFS('Начисления и компенсации по тов'!N:N,'Начисления и компенсации по тов'!A:A,'Расшифровка отчёта'!B584,'Начисления и компенсации по тов'!C:C,"Продажи")</f>
        <v>0</v>
      </c>
      <c r="F584" s="63">
        <f>-(SUMIFS('Начисления и компенсации по тов'!N:N,'Начисления и компенсации по тов'!A:A,'Расшифровка отчёта'!B584,'Начисления и компенсации по тов'!C:C,"Возвраты"))</f>
        <v>0</v>
      </c>
      <c r="G584" s="10">
        <f>SUMIFS('Начисления и компенсации по тов'!H:H,'Начисления и компенсации по тов'!A:A,'Расшифровка отчёта'!B584,'Начисления и компенсации по тов'!D:D,"Возврат выручки")</f>
        <v>0</v>
      </c>
      <c r="H584" s="63">
        <f>-(SUMIFS('Начисления и компенсации по тов'!N:N,'Начисления и компенсации по тов'!A:A,'Расшифровка отчёта'!B584,'Начисления и компенсации по тов'!C:C,"Услуги доставки"))</f>
        <v>0</v>
      </c>
      <c r="I584" s="63">
        <f t="shared" si="63"/>
        <v>0</v>
      </c>
      <c r="J584" s="63">
        <f>-(SUMIFS('Начисления и компенсации по тов'!N:N,'Начисления и компенсации по тов'!A:A,'Расшифровка отчёта'!B584,'Начисления и компенсации по тов'!C:C,"Вознаграждение Ozon"))</f>
        <v>0</v>
      </c>
      <c r="K584" s="63">
        <f t="shared" si="64"/>
        <v>0</v>
      </c>
      <c r="L584" s="63">
        <f>-(SUMIFS('Начисления и компенсации по тов'!N:N,'Начисления и компенсации по тов'!A:A,'Расшифровка отчёта'!B584,'Начисления и компенсации по тов'!C:C,"Продвижение и реклама"))</f>
        <v>0</v>
      </c>
      <c r="M584" s="91">
        <f>IFERROR(INDEX(Реклама!B:B,MATCH('Расшифровка отчёта'!B584,Реклама!A:A,0)),0)</f>
        <v>0</v>
      </c>
      <c r="N584" s="91">
        <f>-(SUMIFS('Начисления и компенсации по тов'!N:N,'Начисления и компенсации по тов'!A:A,'Расшифровка отчёта'!B584,'Начисления и компенсации по тов'!C:C,"Услуги агентов"))</f>
        <v>0</v>
      </c>
      <c r="O584" s="68">
        <f t="shared" si="65"/>
        <v>0</v>
      </c>
      <c r="P584" s="18">
        <f t="shared" si="66"/>
        <v>0</v>
      </c>
      <c r="Q584" s="99">
        <f>IFERROR(INDEX(Себестоимость!B:B,MATCH('Расшифровка отчёта'!B584,Себестоимость!A:A,0)),0)</f>
        <v>0</v>
      </c>
      <c r="R584" s="99">
        <f t="shared" si="67"/>
        <v>0</v>
      </c>
      <c r="S584" s="95">
        <f t="shared" si="68"/>
        <v>0</v>
      </c>
      <c r="T584" s="95">
        <f t="shared" si="69"/>
        <v>0</v>
      </c>
    </row>
    <row r="585" spans="2:20" ht="15.75" customHeight="1" x14ac:dyDescent="0.3">
      <c r="B585" s="30" t="s">
        <v>608</v>
      </c>
      <c r="C585" s="90"/>
      <c r="D585" s="10">
        <f>SUMIFS('Начисления и компенсации по тов'!H:H,'Начисления и компенсации по тов'!A:A,'Расшифровка отчёта'!B585,'Начисления и компенсации по тов'!D:D,"Выручка")</f>
        <v>0</v>
      </c>
      <c r="E585" s="63">
        <f>SUMIFS('Начисления и компенсации по тов'!N:N,'Начисления и компенсации по тов'!A:A,'Расшифровка отчёта'!B585,'Начисления и компенсации по тов'!C:C,"Продажи")</f>
        <v>0</v>
      </c>
      <c r="F585" s="63">
        <f>-(SUMIFS('Начисления и компенсации по тов'!N:N,'Начисления и компенсации по тов'!A:A,'Расшифровка отчёта'!B585,'Начисления и компенсации по тов'!C:C,"Возвраты"))</f>
        <v>0</v>
      </c>
      <c r="G585" s="10">
        <f>SUMIFS('Начисления и компенсации по тов'!H:H,'Начисления и компенсации по тов'!A:A,'Расшифровка отчёта'!B585,'Начисления и компенсации по тов'!D:D,"Возврат выручки")</f>
        <v>0</v>
      </c>
      <c r="H585" s="63">
        <f>-(SUMIFS('Начисления и компенсации по тов'!N:N,'Начисления и компенсации по тов'!A:A,'Расшифровка отчёта'!B585,'Начисления и компенсации по тов'!C:C,"Услуги доставки"))</f>
        <v>0</v>
      </c>
      <c r="I585" s="63">
        <f t="shared" si="63"/>
        <v>0</v>
      </c>
      <c r="J585" s="63">
        <f>-(SUMIFS('Начисления и компенсации по тов'!N:N,'Начисления и компенсации по тов'!A:A,'Расшифровка отчёта'!B585,'Начисления и компенсации по тов'!C:C,"Вознаграждение Ozon"))</f>
        <v>0</v>
      </c>
      <c r="K585" s="63">
        <f t="shared" si="64"/>
        <v>0</v>
      </c>
      <c r="L585" s="63">
        <f>-(SUMIFS('Начисления и компенсации по тов'!N:N,'Начисления и компенсации по тов'!A:A,'Расшифровка отчёта'!B585,'Начисления и компенсации по тов'!C:C,"Продвижение и реклама"))</f>
        <v>0</v>
      </c>
      <c r="M585" s="91">
        <f>IFERROR(INDEX(Реклама!B:B,MATCH('Расшифровка отчёта'!B585,Реклама!A:A,0)),0)</f>
        <v>0</v>
      </c>
      <c r="N585" s="91">
        <f>-(SUMIFS('Начисления и компенсации по тов'!N:N,'Начисления и компенсации по тов'!A:A,'Расшифровка отчёта'!B585,'Начисления и компенсации по тов'!C:C,"Услуги агентов"))</f>
        <v>0</v>
      </c>
      <c r="O585" s="68">
        <f t="shared" si="65"/>
        <v>0</v>
      </c>
      <c r="P585" s="18">
        <f t="shared" si="66"/>
        <v>0</v>
      </c>
      <c r="Q585" s="99">
        <f>IFERROR(INDEX(Себестоимость!B:B,MATCH('Расшифровка отчёта'!B585,Себестоимость!A:A,0)),0)</f>
        <v>0</v>
      </c>
      <c r="R585" s="99">
        <f t="shared" si="67"/>
        <v>0</v>
      </c>
      <c r="S585" s="95">
        <f t="shared" si="68"/>
        <v>0</v>
      </c>
      <c r="T585" s="95">
        <f t="shared" si="69"/>
        <v>0</v>
      </c>
    </row>
    <row r="586" spans="2:20" ht="15.75" customHeight="1" x14ac:dyDescent="0.3">
      <c r="B586" s="30" t="s">
        <v>609</v>
      </c>
      <c r="C586" s="90"/>
      <c r="D586" s="10">
        <f>SUMIFS('Начисления и компенсации по тов'!H:H,'Начисления и компенсации по тов'!A:A,'Расшифровка отчёта'!B586,'Начисления и компенсации по тов'!D:D,"Выручка")</f>
        <v>0</v>
      </c>
      <c r="E586" s="63">
        <f>SUMIFS('Начисления и компенсации по тов'!N:N,'Начисления и компенсации по тов'!A:A,'Расшифровка отчёта'!B586,'Начисления и компенсации по тов'!C:C,"Продажи")</f>
        <v>0</v>
      </c>
      <c r="F586" s="63">
        <f>-(SUMIFS('Начисления и компенсации по тов'!N:N,'Начисления и компенсации по тов'!A:A,'Расшифровка отчёта'!B586,'Начисления и компенсации по тов'!C:C,"Возвраты"))</f>
        <v>0</v>
      </c>
      <c r="G586" s="10">
        <f>SUMIFS('Начисления и компенсации по тов'!H:H,'Начисления и компенсации по тов'!A:A,'Расшифровка отчёта'!B586,'Начисления и компенсации по тов'!D:D,"Возврат выручки")</f>
        <v>0</v>
      </c>
      <c r="H586" s="63">
        <f>-(SUMIFS('Начисления и компенсации по тов'!N:N,'Начисления и компенсации по тов'!A:A,'Расшифровка отчёта'!B586,'Начисления и компенсации по тов'!C:C,"Услуги доставки"))</f>
        <v>0</v>
      </c>
      <c r="I586" s="63">
        <f t="shared" si="63"/>
        <v>0</v>
      </c>
      <c r="J586" s="63">
        <f>-(SUMIFS('Начисления и компенсации по тов'!N:N,'Начисления и компенсации по тов'!A:A,'Расшифровка отчёта'!B586,'Начисления и компенсации по тов'!C:C,"Вознаграждение Ozon"))</f>
        <v>0</v>
      </c>
      <c r="K586" s="63">
        <f t="shared" si="64"/>
        <v>0</v>
      </c>
      <c r="L586" s="63">
        <f>-(SUMIFS('Начисления и компенсации по тов'!N:N,'Начисления и компенсации по тов'!A:A,'Расшифровка отчёта'!B586,'Начисления и компенсации по тов'!C:C,"Продвижение и реклама"))</f>
        <v>0</v>
      </c>
      <c r="M586" s="91">
        <f>IFERROR(INDEX(Реклама!B:B,MATCH('Расшифровка отчёта'!B586,Реклама!A:A,0)),0)</f>
        <v>0</v>
      </c>
      <c r="N586" s="91">
        <f>-(SUMIFS('Начисления и компенсации по тов'!N:N,'Начисления и компенсации по тов'!A:A,'Расшифровка отчёта'!B586,'Начисления и компенсации по тов'!C:C,"Услуги агентов"))</f>
        <v>0</v>
      </c>
      <c r="O586" s="68">
        <f t="shared" si="65"/>
        <v>0</v>
      </c>
      <c r="P586" s="18">
        <f t="shared" si="66"/>
        <v>0</v>
      </c>
      <c r="Q586" s="99">
        <f>IFERROR(INDEX(Себестоимость!B:B,MATCH('Расшифровка отчёта'!B586,Себестоимость!A:A,0)),0)</f>
        <v>0</v>
      </c>
      <c r="R586" s="99">
        <f t="shared" si="67"/>
        <v>0</v>
      </c>
      <c r="S586" s="95">
        <f t="shared" si="68"/>
        <v>0</v>
      </c>
      <c r="T586" s="95">
        <f t="shared" si="69"/>
        <v>0</v>
      </c>
    </row>
    <row r="587" spans="2:20" ht="15.75" customHeight="1" x14ac:dyDescent="0.3">
      <c r="B587" s="30" t="s">
        <v>610</v>
      </c>
      <c r="C587" s="90"/>
      <c r="D587" s="10">
        <f>SUMIFS('Начисления и компенсации по тов'!H:H,'Начисления и компенсации по тов'!A:A,'Расшифровка отчёта'!B587,'Начисления и компенсации по тов'!D:D,"Выручка")</f>
        <v>0</v>
      </c>
      <c r="E587" s="63">
        <f>SUMIFS('Начисления и компенсации по тов'!N:N,'Начисления и компенсации по тов'!A:A,'Расшифровка отчёта'!B587,'Начисления и компенсации по тов'!C:C,"Продажи")</f>
        <v>0</v>
      </c>
      <c r="F587" s="63">
        <f>-(SUMIFS('Начисления и компенсации по тов'!N:N,'Начисления и компенсации по тов'!A:A,'Расшифровка отчёта'!B587,'Начисления и компенсации по тов'!C:C,"Возвраты"))</f>
        <v>0</v>
      </c>
      <c r="G587" s="10">
        <f>SUMIFS('Начисления и компенсации по тов'!H:H,'Начисления и компенсации по тов'!A:A,'Расшифровка отчёта'!B587,'Начисления и компенсации по тов'!D:D,"Возврат выручки")</f>
        <v>0</v>
      </c>
      <c r="H587" s="63">
        <f>-(SUMIFS('Начисления и компенсации по тов'!N:N,'Начисления и компенсации по тов'!A:A,'Расшифровка отчёта'!B587,'Начисления и компенсации по тов'!C:C,"Услуги доставки"))</f>
        <v>0</v>
      </c>
      <c r="I587" s="63">
        <f t="shared" si="63"/>
        <v>0</v>
      </c>
      <c r="J587" s="63">
        <f>-(SUMIFS('Начисления и компенсации по тов'!N:N,'Начисления и компенсации по тов'!A:A,'Расшифровка отчёта'!B587,'Начисления и компенсации по тов'!C:C,"Вознаграждение Ozon"))</f>
        <v>0</v>
      </c>
      <c r="K587" s="63">
        <f t="shared" si="64"/>
        <v>0</v>
      </c>
      <c r="L587" s="63">
        <f>-(SUMIFS('Начисления и компенсации по тов'!N:N,'Начисления и компенсации по тов'!A:A,'Расшифровка отчёта'!B587,'Начисления и компенсации по тов'!C:C,"Продвижение и реклама"))</f>
        <v>0</v>
      </c>
      <c r="M587" s="91">
        <f>IFERROR(INDEX(Реклама!B:B,MATCH('Расшифровка отчёта'!B587,Реклама!A:A,0)),0)</f>
        <v>0</v>
      </c>
      <c r="N587" s="91">
        <f>-(SUMIFS('Начисления и компенсации по тов'!N:N,'Начисления и компенсации по тов'!A:A,'Расшифровка отчёта'!B587,'Начисления и компенсации по тов'!C:C,"Услуги агентов"))</f>
        <v>0</v>
      </c>
      <c r="O587" s="68">
        <f t="shared" si="65"/>
        <v>0</v>
      </c>
      <c r="P587" s="18">
        <f t="shared" si="66"/>
        <v>0</v>
      </c>
      <c r="Q587" s="99">
        <f>IFERROR(INDEX(Себестоимость!B:B,MATCH('Расшифровка отчёта'!B587,Себестоимость!A:A,0)),0)</f>
        <v>0</v>
      </c>
      <c r="R587" s="99">
        <f t="shared" si="67"/>
        <v>0</v>
      </c>
      <c r="S587" s="95">
        <f t="shared" si="68"/>
        <v>0</v>
      </c>
      <c r="T587" s="95">
        <f t="shared" si="69"/>
        <v>0</v>
      </c>
    </row>
    <row r="588" spans="2:20" ht="15.75" customHeight="1" x14ac:dyDescent="0.3">
      <c r="B588" s="30" t="s">
        <v>611</v>
      </c>
      <c r="C588" s="90"/>
      <c r="D588" s="10">
        <f>SUMIFS('Начисления и компенсации по тов'!H:H,'Начисления и компенсации по тов'!A:A,'Расшифровка отчёта'!B588,'Начисления и компенсации по тов'!D:D,"Выручка")</f>
        <v>0</v>
      </c>
      <c r="E588" s="63">
        <f>SUMIFS('Начисления и компенсации по тов'!N:N,'Начисления и компенсации по тов'!A:A,'Расшифровка отчёта'!B588,'Начисления и компенсации по тов'!C:C,"Продажи")</f>
        <v>0</v>
      </c>
      <c r="F588" s="63">
        <f>-(SUMIFS('Начисления и компенсации по тов'!N:N,'Начисления и компенсации по тов'!A:A,'Расшифровка отчёта'!B588,'Начисления и компенсации по тов'!C:C,"Возвраты"))</f>
        <v>0</v>
      </c>
      <c r="G588" s="10">
        <f>SUMIFS('Начисления и компенсации по тов'!H:H,'Начисления и компенсации по тов'!A:A,'Расшифровка отчёта'!B588,'Начисления и компенсации по тов'!D:D,"Возврат выручки")</f>
        <v>0</v>
      </c>
      <c r="H588" s="63">
        <f>-(SUMIFS('Начисления и компенсации по тов'!N:N,'Начисления и компенсации по тов'!A:A,'Расшифровка отчёта'!B588,'Начисления и компенсации по тов'!C:C,"Услуги доставки"))</f>
        <v>0</v>
      </c>
      <c r="I588" s="63">
        <f t="shared" si="63"/>
        <v>0</v>
      </c>
      <c r="J588" s="63">
        <f>-(SUMIFS('Начисления и компенсации по тов'!N:N,'Начисления и компенсации по тов'!A:A,'Расшифровка отчёта'!B588,'Начисления и компенсации по тов'!C:C,"Вознаграждение Ozon"))</f>
        <v>0</v>
      </c>
      <c r="K588" s="63">
        <f t="shared" si="64"/>
        <v>0</v>
      </c>
      <c r="L588" s="63">
        <f>-(SUMIFS('Начисления и компенсации по тов'!N:N,'Начисления и компенсации по тов'!A:A,'Расшифровка отчёта'!B588,'Начисления и компенсации по тов'!C:C,"Продвижение и реклама"))</f>
        <v>0</v>
      </c>
      <c r="M588" s="91">
        <f>IFERROR(INDEX(Реклама!B:B,MATCH('Расшифровка отчёта'!B588,Реклама!A:A,0)),0)</f>
        <v>0</v>
      </c>
      <c r="N588" s="91">
        <f>-(SUMIFS('Начисления и компенсации по тов'!N:N,'Начисления и компенсации по тов'!A:A,'Расшифровка отчёта'!B588,'Начисления и компенсации по тов'!C:C,"Услуги агентов"))</f>
        <v>0</v>
      </c>
      <c r="O588" s="68">
        <f t="shared" si="65"/>
        <v>0</v>
      </c>
      <c r="P588" s="18">
        <f t="shared" si="66"/>
        <v>0</v>
      </c>
      <c r="Q588" s="99">
        <f>IFERROR(INDEX(Себестоимость!B:B,MATCH('Расшифровка отчёта'!B588,Себестоимость!A:A,0)),0)</f>
        <v>0</v>
      </c>
      <c r="R588" s="99">
        <f t="shared" si="67"/>
        <v>0</v>
      </c>
      <c r="S588" s="95">
        <f t="shared" si="68"/>
        <v>0</v>
      </c>
      <c r="T588" s="95">
        <f t="shared" si="69"/>
        <v>0</v>
      </c>
    </row>
    <row r="589" spans="2:20" ht="15.75" customHeight="1" x14ac:dyDescent="0.3">
      <c r="B589" s="30" t="s">
        <v>612</v>
      </c>
      <c r="C589" s="90"/>
      <c r="D589" s="10">
        <f>SUMIFS('Начисления и компенсации по тов'!H:H,'Начисления и компенсации по тов'!A:A,'Расшифровка отчёта'!B589,'Начисления и компенсации по тов'!D:D,"Выручка")</f>
        <v>0</v>
      </c>
      <c r="E589" s="63">
        <f>SUMIFS('Начисления и компенсации по тов'!N:N,'Начисления и компенсации по тов'!A:A,'Расшифровка отчёта'!B589,'Начисления и компенсации по тов'!C:C,"Продажи")</f>
        <v>0</v>
      </c>
      <c r="F589" s="63">
        <f>-(SUMIFS('Начисления и компенсации по тов'!N:N,'Начисления и компенсации по тов'!A:A,'Расшифровка отчёта'!B589,'Начисления и компенсации по тов'!C:C,"Возвраты"))</f>
        <v>0</v>
      </c>
      <c r="G589" s="10">
        <f>SUMIFS('Начисления и компенсации по тов'!H:H,'Начисления и компенсации по тов'!A:A,'Расшифровка отчёта'!B589,'Начисления и компенсации по тов'!D:D,"Возврат выручки")</f>
        <v>0</v>
      </c>
      <c r="H589" s="63">
        <f>-(SUMIFS('Начисления и компенсации по тов'!N:N,'Начисления и компенсации по тов'!A:A,'Расшифровка отчёта'!B589,'Начисления и компенсации по тов'!C:C,"Услуги доставки"))</f>
        <v>0</v>
      </c>
      <c r="I589" s="63">
        <f t="shared" si="63"/>
        <v>0</v>
      </c>
      <c r="J589" s="63">
        <f>-(SUMIFS('Начисления и компенсации по тов'!N:N,'Начисления и компенсации по тов'!A:A,'Расшифровка отчёта'!B589,'Начисления и компенсации по тов'!C:C,"Вознаграждение Ozon"))</f>
        <v>0</v>
      </c>
      <c r="K589" s="63">
        <f t="shared" si="64"/>
        <v>0</v>
      </c>
      <c r="L589" s="63">
        <f>-(SUMIFS('Начисления и компенсации по тов'!N:N,'Начисления и компенсации по тов'!A:A,'Расшифровка отчёта'!B589,'Начисления и компенсации по тов'!C:C,"Продвижение и реклама"))</f>
        <v>0</v>
      </c>
      <c r="M589" s="91">
        <f>IFERROR(INDEX(Реклама!B:B,MATCH('Расшифровка отчёта'!B589,Реклама!A:A,0)),0)</f>
        <v>0</v>
      </c>
      <c r="N589" s="91">
        <f>-(SUMIFS('Начисления и компенсации по тов'!N:N,'Начисления и компенсации по тов'!A:A,'Расшифровка отчёта'!B589,'Начисления и компенсации по тов'!C:C,"Услуги агентов"))</f>
        <v>0</v>
      </c>
      <c r="O589" s="68">
        <f t="shared" si="65"/>
        <v>0</v>
      </c>
      <c r="P589" s="18">
        <f t="shared" si="66"/>
        <v>0</v>
      </c>
      <c r="Q589" s="99">
        <f>IFERROR(INDEX(Себестоимость!B:B,MATCH('Расшифровка отчёта'!B589,Себестоимость!A:A,0)),0)</f>
        <v>0</v>
      </c>
      <c r="R589" s="99">
        <f t="shared" si="67"/>
        <v>0</v>
      </c>
      <c r="S589" s="95">
        <f t="shared" si="68"/>
        <v>0</v>
      </c>
      <c r="T589" s="95">
        <f t="shared" si="69"/>
        <v>0</v>
      </c>
    </row>
    <row r="590" spans="2:20" ht="15.75" customHeight="1" x14ac:dyDescent="0.3">
      <c r="B590" s="30" t="s">
        <v>613</v>
      </c>
      <c r="C590" s="90"/>
      <c r="D590" s="10">
        <f>SUMIFS('Начисления и компенсации по тов'!H:H,'Начисления и компенсации по тов'!A:A,'Расшифровка отчёта'!B590,'Начисления и компенсации по тов'!D:D,"Выручка")</f>
        <v>0</v>
      </c>
      <c r="E590" s="63">
        <f>SUMIFS('Начисления и компенсации по тов'!N:N,'Начисления и компенсации по тов'!A:A,'Расшифровка отчёта'!B590,'Начисления и компенсации по тов'!C:C,"Продажи")</f>
        <v>0</v>
      </c>
      <c r="F590" s="63">
        <f>-(SUMIFS('Начисления и компенсации по тов'!N:N,'Начисления и компенсации по тов'!A:A,'Расшифровка отчёта'!B590,'Начисления и компенсации по тов'!C:C,"Возвраты"))</f>
        <v>0</v>
      </c>
      <c r="G590" s="10">
        <f>SUMIFS('Начисления и компенсации по тов'!H:H,'Начисления и компенсации по тов'!A:A,'Расшифровка отчёта'!B590,'Начисления и компенсации по тов'!D:D,"Возврат выручки")</f>
        <v>0</v>
      </c>
      <c r="H590" s="63">
        <f>-(SUMIFS('Начисления и компенсации по тов'!N:N,'Начисления и компенсации по тов'!A:A,'Расшифровка отчёта'!B590,'Начисления и компенсации по тов'!C:C,"Услуги доставки"))</f>
        <v>0</v>
      </c>
      <c r="I590" s="63">
        <f t="shared" si="63"/>
        <v>0</v>
      </c>
      <c r="J590" s="63">
        <f>-(SUMIFS('Начисления и компенсации по тов'!N:N,'Начисления и компенсации по тов'!A:A,'Расшифровка отчёта'!B590,'Начисления и компенсации по тов'!C:C,"Вознаграждение Ozon"))</f>
        <v>0</v>
      </c>
      <c r="K590" s="63">
        <f t="shared" si="64"/>
        <v>0</v>
      </c>
      <c r="L590" s="63">
        <f>-(SUMIFS('Начисления и компенсации по тов'!N:N,'Начисления и компенсации по тов'!A:A,'Расшифровка отчёта'!B590,'Начисления и компенсации по тов'!C:C,"Продвижение и реклама"))</f>
        <v>0</v>
      </c>
      <c r="M590" s="91">
        <f>IFERROR(INDEX(Реклама!B:B,MATCH('Расшифровка отчёта'!B590,Реклама!A:A,0)),0)</f>
        <v>0</v>
      </c>
      <c r="N590" s="91">
        <f>-(SUMIFS('Начисления и компенсации по тов'!N:N,'Начисления и компенсации по тов'!A:A,'Расшифровка отчёта'!B590,'Начисления и компенсации по тов'!C:C,"Услуги агентов"))</f>
        <v>0</v>
      </c>
      <c r="O590" s="68">
        <f t="shared" si="65"/>
        <v>0</v>
      </c>
      <c r="P590" s="18">
        <f t="shared" si="66"/>
        <v>0</v>
      </c>
      <c r="Q590" s="99">
        <f>IFERROR(INDEX(Себестоимость!B:B,MATCH('Расшифровка отчёта'!B590,Себестоимость!A:A,0)),0)</f>
        <v>0</v>
      </c>
      <c r="R590" s="99">
        <f t="shared" si="67"/>
        <v>0</v>
      </c>
      <c r="S590" s="95">
        <f t="shared" si="68"/>
        <v>0</v>
      </c>
      <c r="T590" s="95">
        <f t="shared" si="69"/>
        <v>0</v>
      </c>
    </row>
    <row r="591" spans="2:20" ht="15.75" customHeight="1" x14ac:dyDescent="0.3">
      <c r="B591" s="30" t="s">
        <v>614</v>
      </c>
      <c r="C591" s="90"/>
      <c r="D591" s="10">
        <f>SUMIFS('Начисления и компенсации по тов'!H:H,'Начисления и компенсации по тов'!A:A,'Расшифровка отчёта'!B591,'Начисления и компенсации по тов'!D:D,"Выручка")</f>
        <v>0</v>
      </c>
      <c r="E591" s="63">
        <f>SUMIFS('Начисления и компенсации по тов'!N:N,'Начисления и компенсации по тов'!A:A,'Расшифровка отчёта'!B591,'Начисления и компенсации по тов'!C:C,"Продажи")</f>
        <v>0</v>
      </c>
      <c r="F591" s="63">
        <f>-(SUMIFS('Начисления и компенсации по тов'!N:N,'Начисления и компенсации по тов'!A:A,'Расшифровка отчёта'!B591,'Начисления и компенсации по тов'!C:C,"Возвраты"))</f>
        <v>0</v>
      </c>
      <c r="G591" s="10">
        <f>SUMIFS('Начисления и компенсации по тов'!H:H,'Начисления и компенсации по тов'!A:A,'Расшифровка отчёта'!B591,'Начисления и компенсации по тов'!D:D,"Возврат выручки")</f>
        <v>0</v>
      </c>
      <c r="H591" s="63">
        <f>-(SUMIFS('Начисления и компенсации по тов'!N:N,'Начисления и компенсации по тов'!A:A,'Расшифровка отчёта'!B591,'Начисления и компенсации по тов'!C:C,"Услуги доставки"))</f>
        <v>0</v>
      </c>
      <c r="I591" s="63">
        <f t="shared" si="63"/>
        <v>0</v>
      </c>
      <c r="J591" s="63">
        <f>-(SUMIFS('Начисления и компенсации по тов'!N:N,'Начисления и компенсации по тов'!A:A,'Расшифровка отчёта'!B591,'Начисления и компенсации по тов'!C:C,"Вознаграждение Ozon"))</f>
        <v>0</v>
      </c>
      <c r="K591" s="63">
        <f t="shared" si="64"/>
        <v>0</v>
      </c>
      <c r="L591" s="63">
        <f>-(SUMIFS('Начисления и компенсации по тов'!N:N,'Начисления и компенсации по тов'!A:A,'Расшифровка отчёта'!B591,'Начисления и компенсации по тов'!C:C,"Продвижение и реклама"))</f>
        <v>0</v>
      </c>
      <c r="M591" s="91">
        <f>IFERROR(INDEX(Реклама!B:B,MATCH('Расшифровка отчёта'!B591,Реклама!A:A,0)),0)</f>
        <v>0</v>
      </c>
      <c r="N591" s="91">
        <f>-(SUMIFS('Начисления и компенсации по тов'!N:N,'Начисления и компенсации по тов'!A:A,'Расшифровка отчёта'!B591,'Начисления и компенсации по тов'!C:C,"Услуги агентов"))</f>
        <v>0</v>
      </c>
      <c r="O591" s="68">
        <f t="shared" si="65"/>
        <v>0</v>
      </c>
      <c r="P591" s="18">
        <f t="shared" si="66"/>
        <v>0</v>
      </c>
      <c r="Q591" s="99">
        <f>IFERROR(INDEX(Себестоимость!B:B,MATCH('Расшифровка отчёта'!B591,Себестоимость!A:A,0)),0)</f>
        <v>0</v>
      </c>
      <c r="R591" s="99">
        <f t="shared" si="67"/>
        <v>0</v>
      </c>
      <c r="S591" s="95">
        <f t="shared" si="68"/>
        <v>0</v>
      </c>
      <c r="T591" s="95">
        <f t="shared" si="69"/>
        <v>0</v>
      </c>
    </row>
    <row r="592" spans="2:20" ht="15.75" customHeight="1" x14ac:dyDescent="0.3">
      <c r="B592" s="30" t="s">
        <v>615</v>
      </c>
      <c r="C592" s="90"/>
      <c r="D592" s="10">
        <f>SUMIFS('Начисления и компенсации по тов'!H:H,'Начисления и компенсации по тов'!A:A,'Расшифровка отчёта'!B592,'Начисления и компенсации по тов'!D:D,"Выручка")</f>
        <v>0</v>
      </c>
      <c r="E592" s="63">
        <f>SUMIFS('Начисления и компенсации по тов'!N:N,'Начисления и компенсации по тов'!A:A,'Расшифровка отчёта'!B592,'Начисления и компенсации по тов'!C:C,"Продажи")</f>
        <v>0</v>
      </c>
      <c r="F592" s="63">
        <f>-(SUMIFS('Начисления и компенсации по тов'!N:N,'Начисления и компенсации по тов'!A:A,'Расшифровка отчёта'!B592,'Начисления и компенсации по тов'!C:C,"Возвраты"))</f>
        <v>0</v>
      </c>
      <c r="G592" s="10">
        <f>SUMIFS('Начисления и компенсации по тов'!H:H,'Начисления и компенсации по тов'!A:A,'Расшифровка отчёта'!B592,'Начисления и компенсации по тов'!D:D,"Возврат выручки")</f>
        <v>0</v>
      </c>
      <c r="H592" s="63">
        <f>-(SUMIFS('Начисления и компенсации по тов'!N:N,'Начисления и компенсации по тов'!A:A,'Расшифровка отчёта'!B592,'Начисления и компенсации по тов'!C:C,"Услуги доставки"))</f>
        <v>0</v>
      </c>
      <c r="I592" s="63">
        <f t="shared" si="63"/>
        <v>0</v>
      </c>
      <c r="J592" s="63">
        <f>-(SUMIFS('Начисления и компенсации по тов'!N:N,'Начисления и компенсации по тов'!A:A,'Расшифровка отчёта'!B592,'Начисления и компенсации по тов'!C:C,"Вознаграждение Ozon"))</f>
        <v>0</v>
      </c>
      <c r="K592" s="63">
        <f t="shared" si="64"/>
        <v>0</v>
      </c>
      <c r="L592" s="63">
        <f>-(SUMIFS('Начисления и компенсации по тов'!N:N,'Начисления и компенсации по тов'!A:A,'Расшифровка отчёта'!B592,'Начисления и компенсации по тов'!C:C,"Продвижение и реклама"))</f>
        <v>0</v>
      </c>
      <c r="M592" s="91">
        <f>IFERROR(INDEX(Реклама!B:B,MATCH('Расшифровка отчёта'!B592,Реклама!A:A,0)),0)</f>
        <v>0</v>
      </c>
      <c r="N592" s="91">
        <f>-(SUMIFS('Начисления и компенсации по тов'!N:N,'Начисления и компенсации по тов'!A:A,'Расшифровка отчёта'!B592,'Начисления и компенсации по тов'!C:C,"Услуги агентов"))</f>
        <v>0</v>
      </c>
      <c r="O592" s="68">
        <f t="shared" si="65"/>
        <v>0</v>
      </c>
      <c r="P592" s="18">
        <f t="shared" si="66"/>
        <v>0</v>
      </c>
      <c r="Q592" s="99">
        <f>IFERROR(INDEX(Себестоимость!B:B,MATCH('Расшифровка отчёта'!B592,Себестоимость!A:A,0)),0)</f>
        <v>0</v>
      </c>
      <c r="R592" s="99">
        <f t="shared" si="67"/>
        <v>0</v>
      </c>
      <c r="S592" s="95">
        <f t="shared" si="68"/>
        <v>0</v>
      </c>
      <c r="T592" s="95">
        <f t="shared" si="69"/>
        <v>0</v>
      </c>
    </row>
    <row r="593" spans="2:20" ht="15.75" customHeight="1" x14ac:dyDescent="0.3">
      <c r="B593" s="30" t="s">
        <v>616</v>
      </c>
      <c r="C593" s="90"/>
      <c r="D593" s="10">
        <f>SUMIFS('Начисления и компенсации по тов'!H:H,'Начисления и компенсации по тов'!A:A,'Расшифровка отчёта'!B593,'Начисления и компенсации по тов'!D:D,"Выручка")</f>
        <v>0</v>
      </c>
      <c r="E593" s="63">
        <f>SUMIFS('Начисления и компенсации по тов'!N:N,'Начисления и компенсации по тов'!A:A,'Расшифровка отчёта'!B593,'Начисления и компенсации по тов'!C:C,"Продажи")</f>
        <v>0</v>
      </c>
      <c r="F593" s="63">
        <f>-(SUMIFS('Начисления и компенсации по тов'!N:N,'Начисления и компенсации по тов'!A:A,'Расшифровка отчёта'!B593,'Начисления и компенсации по тов'!C:C,"Возвраты"))</f>
        <v>0</v>
      </c>
      <c r="G593" s="10">
        <f>SUMIFS('Начисления и компенсации по тов'!H:H,'Начисления и компенсации по тов'!A:A,'Расшифровка отчёта'!B593,'Начисления и компенсации по тов'!D:D,"Возврат выручки")</f>
        <v>0</v>
      </c>
      <c r="H593" s="63">
        <f>-(SUMIFS('Начисления и компенсации по тов'!N:N,'Начисления и компенсации по тов'!A:A,'Расшифровка отчёта'!B593,'Начисления и компенсации по тов'!C:C,"Услуги доставки"))</f>
        <v>0</v>
      </c>
      <c r="I593" s="63">
        <f t="shared" si="63"/>
        <v>0</v>
      </c>
      <c r="J593" s="63">
        <f>-(SUMIFS('Начисления и компенсации по тов'!N:N,'Начисления и компенсации по тов'!A:A,'Расшифровка отчёта'!B593,'Начисления и компенсации по тов'!C:C,"Вознаграждение Ozon"))</f>
        <v>0</v>
      </c>
      <c r="K593" s="63">
        <f t="shared" si="64"/>
        <v>0</v>
      </c>
      <c r="L593" s="63">
        <f>-(SUMIFS('Начисления и компенсации по тов'!N:N,'Начисления и компенсации по тов'!A:A,'Расшифровка отчёта'!B593,'Начисления и компенсации по тов'!C:C,"Продвижение и реклама"))</f>
        <v>0</v>
      </c>
      <c r="M593" s="91">
        <f>IFERROR(INDEX(Реклама!B:B,MATCH('Расшифровка отчёта'!B593,Реклама!A:A,0)),0)</f>
        <v>0</v>
      </c>
      <c r="N593" s="91">
        <f>-(SUMIFS('Начисления и компенсации по тов'!N:N,'Начисления и компенсации по тов'!A:A,'Расшифровка отчёта'!B593,'Начисления и компенсации по тов'!C:C,"Услуги агентов"))</f>
        <v>0</v>
      </c>
      <c r="O593" s="68">
        <f t="shared" si="65"/>
        <v>0</v>
      </c>
      <c r="P593" s="18">
        <f t="shared" si="66"/>
        <v>0</v>
      </c>
      <c r="Q593" s="99">
        <f>IFERROR(INDEX(Себестоимость!B:B,MATCH('Расшифровка отчёта'!B593,Себестоимость!A:A,0)),0)</f>
        <v>0</v>
      </c>
      <c r="R593" s="99">
        <f t="shared" si="67"/>
        <v>0</v>
      </c>
      <c r="S593" s="95">
        <f t="shared" si="68"/>
        <v>0</v>
      </c>
      <c r="T593" s="95">
        <f t="shared" si="69"/>
        <v>0</v>
      </c>
    </row>
    <row r="594" spans="2:20" ht="15.75" customHeight="1" x14ac:dyDescent="0.3">
      <c r="B594" s="30" t="s">
        <v>617</v>
      </c>
      <c r="C594" s="90"/>
      <c r="D594" s="10">
        <f>SUMIFS('Начисления и компенсации по тов'!H:H,'Начисления и компенсации по тов'!A:A,'Расшифровка отчёта'!B594,'Начисления и компенсации по тов'!D:D,"Выручка")</f>
        <v>0</v>
      </c>
      <c r="E594" s="63">
        <f>SUMIFS('Начисления и компенсации по тов'!N:N,'Начисления и компенсации по тов'!A:A,'Расшифровка отчёта'!B594,'Начисления и компенсации по тов'!C:C,"Продажи")</f>
        <v>0</v>
      </c>
      <c r="F594" s="63">
        <f>-(SUMIFS('Начисления и компенсации по тов'!N:N,'Начисления и компенсации по тов'!A:A,'Расшифровка отчёта'!B594,'Начисления и компенсации по тов'!C:C,"Возвраты"))</f>
        <v>0</v>
      </c>
      <c r="G594" s="10">
        <f>SUMIFS('Начисления и компенсации по тов'!H:H,'Начисления и компенсации по тов'!A:A,'Расшифровка отчёта'!B594,'Начисления и компенсации по тов'!D:D,"Возврат выручки")</f>
        <v>0</v>
      </c>
      <c r="H594" s="63">
        <f>-(SUMIFS('Начисления и компенсации по тов'!N:N,'Начисления и компенсации по тов'!A:A,'Расшифровка отчёта'!B594,'Начисления и компенсации по тов'!C:C,"Услуги доставки"))</f>
        <v>0</v>
      </c>
      <c r="I594" s="63">
        <f t="shared" si="63"/>
        <v>0</v>
      </c>
      <c r="J594" s="63">
        <f>-(SUMIFS('Начисления и компенсации по тов'!N:N,'Начисления и компенсации по тов'!A:A,'Расшифровка отчёта'!B594,'Начисления и компенсации по тов'!C:C,"Вознаграждение Ozon"))</f>
        <v>0</v>
      </c>
      <c r="K594" s="63">
        <f t="shared" si="64"/>
        <v>0</v>
      </c>
      <c r="L594" s="63">
        <f>-(SUMIFS('Начисления и компенсации по тов'!N:N,'Начисления и компенсации по тов'!A:A,'Расшифровка отчёта'!B594,'Начисления и компенсации по тов'!C:C,"Продвижение и реклама"))</f>
        <v>0</v>
      </c>
      <c r="M594" s="91">
        <f>IFERROR(INDEX(Реклама!B:B,MATCH('Расшифровка отчёта'!B594,Реклама!A:A,0)),0)</f>
        <v>0</v>
      </c>
      <c r="N594" s="91">
        <f>-(SUMIFS('Начисления и компенсации по тов'!N:N,'Начисления и компенсации по тов'!A:A,'Расшифровка отчёта'!B594,'Начисления и компенсации по тов'!C:C,"Услуги агентов"))</f>
        <v>0</v>
      </c>
      <c r="O594" s="68">
        <f t="shared" si="65"/>
        <v>0</v>
      </c>
      <c r="P594" s="18">
        <f t="shared" si="66"/>
        <v>0</v>
      </c>
      <c r="Q594" s="99">
        <f>IFERROR(INDEX(Себестоимость!B:B,MATCH('Расшифровка отчёта'!B594,Себестоимость!A:A,0)),0)</f>
        <v>0</v>
      </c>
      <c r="R594" s="99">
        <f t="shared" si="67"/>
        <v>0</v>
      </c>
      <c r="S594" s="95">
        <f t="shared" si="68"/>
        <v>0</v>
      </c>
      <c r="T594" s="95">
        <f t="shared" si="69"/>
        <v>0</v>
      </c>
    </row>
    <row r="595" spans="2:20" ht="15.75" customHeight="1" x14ac:dyDescent="0.3">
      <c r="B595" s="30" t="s">
        <v>618</v>
      </c>
      <c r="C595" s="90"/>
      <c r="D595" s="10">
        <f>SUMIFS('Начисления и компенсации по тов'!H:H,'Начисления и компенсации по тов'!A:A,'Расшифровка отчёта'!B595,'Начисления и компенсации по тов'!D:D,"Выручка")</f>
        <v>0</v>
      </c>
      <c r="E595" s="63">
        <f>SUMIFS('Начисления и компенсации по тов'!N:N,'Начисления и компенсации по тов'!A:A,'Расшифровка отчёта'!B595,'Начисления и компенсации по тов'!C:C,"Продажи")</f>
        <v>0</v>
      </c>
      <c r="F595" s="63">
        <f>-(SUMIFS('Начисления и компенсации по тов'!N:N,'Начисления и компенсации по тов'!A:A,'Расшифровка отчёта'!B595,'Начисления и компенсации по тов'!C:C,"Возвраты"))</f>
        <v>0</v>
      </c>
      <c r="G595" s="10">
        <f>SUMIFS('Начисления и компенсации по тов'!H:H,'Начисления и компенсации по тов'!A:A,'Расшифровка отчёта'!B595,'Начисления и компенсации по тов'!D:D,"Возврат выручки")</f>
        <v>0</v>
      </c>
      <c r="H595" s="63">
        <f>-(SUMIFS('Начисления и компенсации по тов'!N:N,'Начисления и компенсации по тов'!A:A,'Расшифровка отчёта'!B595,'Начисления и компенсации по тов'!C:C,"Услуги доставки"))</f>
        <v>0</v>
      </c>
      <c r="I595" s="63">
        <f t="shared" si="63"/>
        <v>0</v>
      </c>
      <c r="J595" s="63">
        <f>-(SUMIFS('Начисления и компенсации по тов'!N:N,'Начисления и компенсации по тов'!A:A,'Расшифровка отчёта'!B595,'Начисления и компенсации по тов'!C:C,"Вознаграждение Ozon"))</f>
        <v>0</v>
      </c>
      <c r="K595" s="63">
        <f t="shared" si="64"/>
        <v>0</v>
      </c>
      <c r="L595" s="63">
        <f>-(SUMIFS('Начисления и компенсации по тов'!N:N,'Начисления и компенсации по тов'!A:A,'Расшифровка отчёта'!B595,'Начисления и компенсации по тов'!C:C,"Продвижение и реклама"))</f>
        <v>0</v>
      </c>
      <c r="M595" s="91">
        <f>IFERROR(INDEX(Реклама!B:B,MATCH('Расшифровка отчёта'!B595,Реклама!A:A,0)),0)</f>
        <v>0</v>
      </c>
      <c r="N595" s="91">
        <f>-(SUMIFS('Начисления и компенсации по тов'!N:N,'Начисления и компенсации по тов'!A:A,'Расшифровка отчёта'!B595,'Начисления и компенсации по тов'!C:C,"Услуги агентов"))</f>
        <v>0</v>
      </c>
      <c r="O595" s="68">
        <f t="shared" si="65"/>
        <v>0</v>
      </c>
      <c r="P595" s="18">
        <f t="shared" si="66"/>
        <v>0</v>
      </c>
      <c r="Q595" s="99">
        <f>IFERROR(INDEX(Себестоимость!B:B,MATCH('Расшифровка отчёта'!B595,Себестоимость!A:A,0)),0)</f>
        <v>0</v>
      </c>
      <c r="R595" s="99">
        <f t="shared" si="67"/>
        <v>0</v>
      </c>
      <c r="S595" s="95">
        <f t="shared" si="68"/>
        <v>0</v>
      </c>
      <c r="T595" s="95">
        <f t="shared" si="69"/>
        <v>0</v>
      </c>
    </row>
    <row r="596" spans="2:20" ht="15.75" customHeight="1" x14ac:dyDescent="0.3">
      <c r="B596" s="30" t="s">
        <v>619</v>
      </c>
      <c r="C596" s="90"/>
      <c r="D596" s="10">
        <f>SUMIFS('Начисления и компенсации по тов'!H:H,'Начисления и компенсации по тов'!A:A,'Расшифровка отчёта'!B596,'Начисления и компенсации по тов'!D:D,"Выручка")</f>
        <v>0</v>
      </c>
      <c r="E596" s="63">
        <f>SUMIFS('Начисления и компенсации по тов'!N:N,'Начисления и компенсации по тов'!A:A,'Расшифровка отчёта'!B596,'Начисления и компенсации по тов'!C:C,"Продажи")</f>
        <v>0</v>
      </c>
      <c r="F596" s="63">
        <f>-(SUMIFS('Начисления и компенсации по тов'!N:N,'Начисления и компенсации по тов'!A:A,'Расшифровка отчёта'!B596,'Начисления и компенсации по тов'!C:C,"Возвраты"))</f>
        <v>0</v>
      </c>
      <c r="G596" s="10">
        <f>SUMIFS('Начисления и компенсации по тов'!H:H,'Начисления и компенсации по тов'!A:A,'Расшифровка отчёта'!B596,'Начисления и компенсации по тов'!D:D,"Возврат выручки")</f>
        <v>0</v>
      </c>
      <c r="H596" s="63">
        <f>-(SUMIFS('Начисления и компенсации по тов'!N:N,'Начисления и компенсации по тов'!A:A,'Расшифровка отчёта'!B596,'Начисления и компенсации по тов'!C:C,"Услуги доставки"))</f>
        <v>0</v>
      </c>
      <c r="I596" s="63">
        <f t="shared" si="63"/>
        <v>0</v>
      </c>
      <c r="J596" s="63">
        <f>-(SUMIFS('Начисления и компенсации по тов'!N:N,'Начисления и компенсации по тов'!A:A,'Расшифровка отчёта'!B596,'Начисления и компенсации по тов'!C:C,"Вознаграждение Ozon"))</f>
        <v>0</v>
      </c>
      <c r="K596" s="63">
        <f t="shared" si="64"/>
        <v>0</v>
      </c>
      <c r="L596" s="63">
        <f>-(SUMIFS('Начисления и компенсации по тов'!N:N,'Начисления и компенсации по тов'!A:A,'Расшифровка отчёта'!B596,'Начисления и компенсации по тов'!C:C,"Продвижение и реклама"))</f>
        <v>0</v>
      </c>
      <c r="M596" s="91">
        <f>IFERROR(INDEX(Реклама!B:B,MATCH('Расшифровка отчёта'!B596,Реклама!A:A,0)),0)</f>
        <v>0</v>
      </c>
      <c r="N596" s="91">
        <f>-(SUMIFS('Начисления и компенсации по тов'!N:N,'Начисления и компенсации по тов'!A:A,'Расшифровка отчёта'!B596,'Начисления и компенсации по тов'!C:C,"Услуги агентов"))</f>
        <v>0</v>
      </c>
      <c r="O596" s="68">
        <f t="shared" si="65"/>
        <v>0</v>
      </c>
      <c r="P596" s="18">
        <f t="shared" si="66"/>
        <v>0</v>
      </c>
      <c r="Q596" s="99">
        <f>IFERROR(INDEX(Себестоимость!B:B,MATCH('Расшифровка отчёта'!B596,Себестоимость!A:A,0)),0)</f>
        <v>0</v>
      </c>
      <c r="R596" s="99">
        <f t="shared" si="67"/>
        <v>0</v>
      </c>
      <c r="S596" s="95">
        <f t="shared" si="68"/>
        <v>0</v>
      </c>
      <c r="T596" s="95">
        <f t="shared" si="69"/>
        <v>0</v>
      </c>
    </row>
    <row r="597" spans="2:20" ht="15.75" customHeight="1" x14ac:dyDescent="0.3">
      <c r="B597" s="30" t="s">
        <v>620</v>
      </c>
      <c r="C597" s="90"/>
      <c r="D597" s="10">
        <f>SUMIFS('Начисления и компенсации по тов'!H:H,'Начисления и компенсации по тов'!A:A,'Расшифровка отчёта'!B597,'Начисления и компенсации по тов'!D:D,"Выручка")</f>
        <v>0</v>
      </c>
      <c r="E597" s="63">
        <f>SUMIFS('Начисления и компенсации по тов'!N:N,'Начисления и компенсации по тов'!A:A,'Расшифровка отчёта'!B597,'Начисления и компенсации по тов'!C:C,"Продажи")</f>
        <v>0</v>
      </c>
      <c r="F597" s="63">
        <f>-(SUMIFS('Начисления и компенсации по тов'!N:N,'Начисления и компенсации по тов'!A:A,'Расшифровка отчёта'!B597,'Начисления и компенсации по тов'!C:C,"Возвраты"))</f>
        <v>0</v>
      </c>
      <c r="G597" s="10">
        <f>SUMIFS('Начисления и компенсации по тов'!H:H,'Начисления и компенсации по тов'!A:A,'Расшифровка отчёта'!B597,'Начисления и компенсации по тов'!D:D,"Возврат выручки")</f>
        <v>0</v>
      </c>
      <c r="H597" s="63">
        <f>-(SUMIFS('Начисления и компенсации по тов'!N:N,'Начисления и компенсации по тов'!A:A,'Расшифровка отчёта'!B597,'Начисления и компенсации по тов'!C:C,"Услуги доставки"))</f>
        <v>0</v>
      </c>
      <c r="I597" s="63">
        <f t="shared" si="63"/>
        <v>0</v>
      </c>
      <c r="J597" s="63">
        <f>-(SUMIFS('Начисления и компенсации по тов'!N:N,'Начисления и компенсации по тов'!A:A,'Расшифровка отчёта'!B597,'Начисления и компенсации по тов'!C:C,"Вознаграждение Ozon"))</f>
        <v>0</v>
      </c>
      <c r="K597" s="63">
        <f t="shared" si="64"/>
        <v>0</v>
      </c>
      <c r="L597" s="63">
        <f>-(SUMIFS('Начисления и компенсации по тов'!N:N,'Начисления и компенсации по тов'!A:A,'Расшифровка отчёта'!B597,'Начисления и компенсации по тов'!C:C,"Продвижение и реклама"))</f>
        <v>0</v>
      </c>
      <c r="M597" s="91">
        <f>IFERROR(INDEX(Реклама!B:B,MATCH('Расшифровка отчёта'!B597,Реклама!A:A,0)),0)</f>
        <v>0</v>
      </c>
      <c r="N597" s="91">
        <f>-(SUMIFS('Начисления и компенсации по тов'!N:N,'Начисления и компенсации по тов'!A:A,'Расшифровка отчёта'!B597,'Начисления и компенсации по тов'!C:C,"Услуги агентов"))</f>
        <v>0</v>
      </c>
      <c r="O597" s="68">
        <f t="shared" si="65"/>
        <v>0</v>
      </c>
      <c r="P597" s="18">
        <f t="shared" si="66"/>
        <v>0</v>
      </c>
      <c r="Q597" s="99">
        <f>IFERROR(INDEX(Себестоимость!B:B,MATCH('Расшифровка отчёта'!B597,Себестоимость!A:A,0)),0)</f>
        <v>0</v>
      </c>
      <c r="R597" s="99">
        <f t="shared" si="67"/>
        <v>0</v>
      </c>
      <c r="S597" s="95">
        <f t="shared" si="68"/>
        <v>0</v>
      </c>
      <c r="T597" s="95">
        <f t="shared" si="69"/>
        <v>0</v>
      </c>
    </row>
    <row r="598" spans="2:20" ht="15.75" customHeight="1" x14ac:dyDescent="0.3">
      <c r="B598" s="30" t="s">
        <v>621</v>
      </c>
      <c r="C598" s="90"/>
      <c r="D598" s="10">
        <f>SUMIFS('Начисления и компенсации по тов'!H:H,'Начисления и компенсации по тов'!A:A,'Расшифровка отчёта'!B598,'Начисления и компенсации по тов'!D:D,"Выручка")</f>
        <v>0</v>
      </c>
      <c r="E598" s="63">
        <f>SUMIFS('Начисления и компенсации по тов'!N:N,'Начисления и компенсации по тов'!A:A,'Расшифровка отчёта'!B598,'Начисления и компенсации по тов'!C:C,"Продажи")</f>
        <v>0</v>
      </c>
      <c r="F598" s="63">
        <f>-(SUMIFS('Начисления и компенсации по тов'!N:N,'Начисления и компенсации по тов'!A:A,'Расшифровка отчёта'!B598,'Начисления и компенсации по тов'!C:C,"Возвраты"))</f>
        <v>0</v>
      </c>
      <c r="G598" s="10">
        <f>SUMIFS('Начисления и компенсации по тов'!H:H,'Начисления и компенсации по тов'!A:A,'Расшифровка отчёта'!B598,'Начисления и компенсации по тов'!D:D,"Возврат выручки")</f>
        <v>0</v>
      </c>
      <c r="H598" s="63">
        <f>-(SUMIFS('Начисления и компенсации по тов'!N:N,'Начисления и компенсации по тов'!A:A,'Расшифровка отчёта'!B598,'Начисления и компенсации по тов'!C:C,"Услуги доставки"))</f>
        <v>0</v>
      </c>
      <c r="I598" s="63">
        <f t="shared" si="63"/>
        <v>0</v>
      </c>
      <c r="J598" s="63">
        <f>-(SUMIFS('Начисления и компенсации по тов'!N:N,'Начисления и компенсации по тов'!A:A,'Расшифровка отчёта'!B598,'Начисления и компенсации по тов'!C:C,"Вознаграждение Ozon"))</f>
        <v>0</v>
      </c>
      <c r="K598" s="63">
        <f t="shared" si="64"/>
        <v>0</v>
      </c>
      <c r="L598" s="63">
        <f>-(SUMIFS('Начисления и компенсации по тов'!N:N,'Начисления и компенсации по тов'!A:A,'Расшифровка отчёта'!B598,'Начисления и компенсации по тов'!C:C,"Продвижение и реклама"))</f>
        <v>0</v>
      </c>
      <c r="M598" s="91">
        <f>IFERROR(INDEX(Реклама!B:B,MATCH('Расшифровка отчёта'!B598,Реклама!A:A,0)),0)</f>
        <v>0</v>
      </c>
      <c r="N598" s="91">
        <f>-(SUMIFS('Начисления и компенсации по тов'!N:N,'Начисления и компенсации по тов'!A:A,'Расшифровка отчёта'!B598,'Начисления и компенсации по тов'!C:C,"Услуги агентов"))</f>
        <v>0</v>
      </c>
      <c r="O598" s="68">
        <f t="shared" si="65"/>
        <v>0</v>
      </c>
      <c r="P598" s="18">
        <f t="shared" si="66"/>
        <v>0</v>
      </c>
      <c r="Q598" s="99">
        <f>IFERROR(INDEX(Себестоимость!B:B,MATCH('Расшифровка отчёта'!B598,Себестоимость!A:A,0)),0)</f>
        <v>0</v>
      </c>
      <c r="R598" s="99">
        <f t="shared" si="67"/>
        <v>0</v>
      </c>
      <c r="S598" s="95">
        <f t="shared" si="68"/>
        <v>0</v>
      </c>
      <c r="T598" s="95">
        <f t="shared" si="69"/>
        <v>0</v>
      </c>
    </row>
    <row r="599" spans="2:20" ht="15.75" customHeight="1" x14ac:dyDescent="0.3">
      <c r="B599" s="30" t="s">
        <v>622</v>
      </c>
      <c r="C599" s="90"/>
      <c r="D599" s="10">
        <f>SUMIFS('Начисления и компенсации по тов'!H:H,'Начисления и компенсации по тов'!A:A,'Расшифровка отчёта'!B599,'Начисления и компенсации по тов'!D:D,"Выручка")</f>
        <v>0</v>
      </c>
      <c r="E599" s="63">
        <f>SUMIFS('Начисления и компенсации по тов'!N:N,'Начисления и компенсации по тов'!A:A,'Расшифровка отчёта'!B599,'Начисления и компенсации по тов'!C:C,"Продажи")</f>
        <v>0</v>
      </c>
      <c r="F599" s="63">
        <f>-(SUMIFS('Начисления и компенсации по тов'!N:N,'Начисления и компенсации по тов'!A:A,'Расшифровка отчёта'!B599,'Начисления и компенсации по тов'!C:C,"Возвраты"))</f>
        <v>0</v>
      </c>
      <c r="G599" s="10">
        <f>SUMIFS('Начисления и компенсации по тов'!H:H,'Начисления и компенсации по тов'!A:A,'Расшифровка отчёта'!B599,'Начисления и компенсации по тов'!D:D,"Возврат выручки")</f>
        <v>0</v>
      </c>
      <c r="H599" s="63">
        <f>-(SUMIFS('Начисления и компенсации по тов'!N:N,'Начисления и компенсации по тов'!A:A,'Расшифровка отчёта'!B599,'Начисления и компенсации по тов'!C:C,"Услуги доставки"))</f>
        <v>0</v>
      </c>
      <c r="I599" s="63">
        <f t="shared" si="63"/>
        <v>0</v>
      </c>
      <c r="J599" s="63">
        <f>-(SUMIFS('Начисления и компенсации по тов'!N:N,'Начисления и компенсации по тов'!A:A,'Расшифровка отчёта'!B599,'Начисления и компенсации по тов'!C:C,"Вознаграждение Ozon"))</f>
        <v>0</v>
      </c>
      <c r="K599" s="63">
        <f t="shared" si="64"/>
        <v>0</v>
      </c>
      <c r="L599" s="63">
        <f>-(SUMIFS('Начисления и компенсации по тов'!N:N,'Начисления и компенсации по тов'!A:A,'Расшифровка отчёта'!B599,'Начисления и компенсации по тов'!C:C,"Продвижение и реклама"))</f>
        <v>0</v>
      </c>
      <c r="M599" s="91">
        <f>IFERROR(INDEX(Реклама!B:B,MATCH('Расшифровка отчёта'!B599,Реклама!A:A,0)),0)</f>
        <v>0</v>
      </c>
      <c r="N599" s="91">
        <f>-(SUMIFS('Начисления и компенсации по тов'!N:N,'Начисления и компенсации по тов'!A:A,'Расшифровка отчёта'!B599,'Начисления и компенсации по тов'!C:C,"Услуги агентов"))</f>
        <v>0</v>
      </c>
      <c r="O599" s="68">
        <f t="shared" si="65"/>
        <v>0</v>
      </c>
      <c r="P599" s="18">
        <f t="shared" si="66"/>
        <v>0</v>
      </c>
      <c r="Q599" s="99">
        <f>IFERROR(INDEX(Себестоимость!B:B,MATCH('Расшифровка отчёта'!B599,Себестоимость!A:A,0)),0)</f>
        <v>0</v>
      </c>
      <c r="R599" s="99">
        <f t="shared" si="67"/>
        <v>0</v>
      </c>
      <c r="S599" s="95">
        <f t="shared" si="68"/>
        <v>0</v>
      </c>
      <c r="T599" s="95">
        <f t="shared" si="69"/>
        <v>0</v>
      </c>
    </row>
    <row r="600" spans="2:20" ht="15.75" customHeight="1" x14ac:dyDescent="0.3">
      <c r="B600" s="30" t="s">
        <v>623</v>
      </c>
      <c r="C600" s="90"/>
      <c r="D600" s="10">
        <f>SUMIFS('Начисления и компенсации по тов'!H:H,'Начисления и компенсации по тов'!A:A,'Расшифровка отчёта'!B600,'Начисления и компенсации по тов'!D:D,"Выручка")</f>
        <v>0</v>
      </c>
      <c r="E600" s="63">
        <f>SUMIFS('Начисления и компенсации по тов'!N:N,'Начисления и компенсации по тов'!A:A,'Расшифровка отчёта'!B600,'Начисления и компенсации по тов'!C:C,"Продажи")</f>
        <v>0</v>
      </c>
      <c r="F600" s="63">
        <f>-(SUMIFS('Начисления и компенсации по тов'!N:N,'Начисления и компенсации по тов'!A:A,'Расшифровка отчёта'!B600,'Начисления и компенсации по тов'!C:C,"Возвраты"))</f>
        <v>0</v>
      </c>
      <c r="G600" s="10">
        <f>SUMIFS('Начисления и компенсации по тов'!H:H,'Начисления и компенсации по тов'!A:A,'Расшифровка отчёта'!B600,'Начисления и компенсации по тов'!D:D,"Возврат выручки")</f>
        <v>0</v>
      </c>
      <c r="H600" s="63">
        <f>-(SUMIFS('Начисления и компенсации по тов'!N:N,'Начисления и компенсации по тов'!A:A,'Расшифровка отчёта'!B600,'Начисления и компенсации по тов'!C:C,"Услуги доставки"))</f>
        <v>0</v>
      </c>
      <c r="I600" s="63">
        <f t="shared" si="63"/>
        <v>0</v>
      </c>
      <c r="J600" s="63">
        <f>-(SUMIFS('Начисления и компенсации по тов'!N:N,'Начисления и компенсации по тов'!A:A,'Расшифровка отчёта'!B600,'Начисления и компенсации по тов'!C:C,"Вознаграждение Ozon"))</f>
        <v>0</v>
      </c>
      <c r="K600" s="63">
        <f t="shared" si="64"/>
        <v>0</v>
      </c>
      <c r="L600" s="63">
        <f>-(SUMIFS('Начисления и компенсации по тов'!N:N,'Начисления и компенсации по тов'!A:A,'Расшифровка отчёта'!B600,'Начисления и компенсации по тов'!C:C,"Продвижение и реклама"))</f>
        <v>0</v>
      </c>
      <c r="M600" s="91">
        <f>IFERROR(INDEX(Реклама!B:B,MATCH('Расшифровка отчёта'!B600,Реклама!A:A,0)),0)</f>
        <v>0</v>
      </c>
      <c r="N600" s="91">
        <f>-(SUMIFS('Начисления и компенсации по тов'!N:N,'Начисления и компенсации по тов'!A:A,'Расшифровка отчёта'!B600,'Начисления и компенсации по тов'!C:C,"Услуги агентов"))</f>
        <v>0</v>
      </c>
      <c r="O600" s="68">
        <f t="shared" si="65"/>
        <v>0</v>
      </c>
      <c r="P600" s="18">
        <f t="shared" si="66"/>
        <v>0</v>
      </c>
      <c r="Q600" s="99">
        <f>IFERROR(INDEX(Себестоимость!B:B,MATCH('Расшифровка отчёта'!B600,Себестоимость!A:A,0)),0)</f>
        <v>0</v>
      </c>
      <c r="R600" s="99">
        <f t="shared" si="67"/>
        <v>0</v>
      </c>
      <c r="S600" s="95">
        <f t="shared" si="68"/>
        <v>0</v>
      </c>
      <c r="T600" s="95">
        <f t="shared" si="69"/>
        <v>0</v>
      </c>
    </row>
    <row r="601" spans="2:20" ht="15.75" customHeight="1" x14ac:dyDescent="0.3">
      <c r="B601" s="30" t="s">
        <v>624</v>
      </c>
      <c r="C601" s="90"/>
      <c r="D601" s="10">
        <f>SUMIFS('Начисления и компенсации по тов'!H:H,'Начисления и компенсации по тов'!A:A,'Расшифровка отчёта'!B601,'Начисления и компенсации по тов'!D:D,"Выручка")</f>
        <v>0</v>
      </c>
      <c r="E601" s="63">
        <f>SUMIFS('Начисления и компенсации по тов'!N:N,'Начисления и компенсации по тов'!A:A,'Расшифровка отчёта'!B601,'Начисления и компенсации по тов'!C:C,"Продажи")</f>
        <v>0</v>
      </c>
      <c r="F601" s="63">
        <f>-(SUMIFS('Начисления и компенсации по тов'!N:N,'Начисления и компенсации по тов'!A:A,'Расшифровка отчёта'!B601,'Начисления и компенсации по тов'!C:C,"Возвраты"))</f>
        <v>0</v>
      </c>
      <c r="G601" s="10">
        <f>SUMIFS('Начисления и компенсации по тов'!H:H,'Начисления и компенсации по тов'!A:A,'Расшифровка отчёта'!B601,'Начисления и компенсации по тов'!D:D,"Возврат выручки")</f>
        <v>0</v>
      </c>
      <c r="H601" s="63">
        <f>-(SUMIFS('Начисления и компенсации по тов'!N:N,'Начисления и компенсации по тов'!A:A,'Расшифровка отчёта'!B601,'Начисления и компенсации по тов'!C:C,"Услуги доставки"))</f>
        <v>0</v>
      </c>
      <c r="I601" s="63">
        <f t="shared" si="63"/>
        <v>0</v>
      </c>
      <c r="J601" s="63">
        <f>-(SUMIFS('Начисления и компенсации по тов'!N:N,'Начисления и компенсации по тов'!A:A,'Расшифровка отчёта'!B601,'Начисления и компенсации по тов'!C:C,"Вознаграждение Ozon"))</f>
        <v>0</v>
      </c>
      <c r="K601" s="63">
        <f t="shared" si="64"/>
        <v>0</v>
      </c>
      <c r="L601" s="63">
        <f>-(SUMIFS('Начисления и компенсации по тов'!N:N,'Начисления и компенсации по тов'!A:A,'Расшифровка отчёта'!B601,'Начисления и компенсации по тов'!C:C,"Продвижение и реклама"))</f>
        <v>0</v>
      </c>
      <c r="M601" s="91">
        <f>IFERROR(INDEX(Реклама!B:B,MATCH('Расшифровка отчёта'!B601,Реклама!A:A,0)),0)</f>
        <v>0</v>
      </c>
      <c r="N601" s="91">
        <f>-(SUMIFS('Начисления и компенсации по тов'!N:N,'Начисления и компенсации по тов'!A:A,'Расшифровка отчёта'!B601,'Начисления и компенсации по тов'!C:C,"Услуги агентов"))</f>
        <v>0</v>
      </c>
      <c r="O601" s="68">
        <f t="shared" si="65"/>
        <v>0</v>
      </c>
      <c r="P601" s="18">
        <f t="shared" si="66"/>
        <v>0</v>
      </c>
      <c r="Q601" s="99">
        <f>IFERROR(INDEX(Себестоимость!B:B,MATCH('Расшифровка отчёта'!B601,Себестоимость!A:A,0)),0)</f>
        <v>0</v>
      </c>
      <c r="R601" s="99">
        <f t="shared" si="67"/>
        <v>0</v>
      </c>
      <c r="S601" s="95">
        <f t="shared" si="68"/>
        <v>0</v>
      </c>
      <c r="T601" s="95">
        <f t="shared" si="69"/>
        <v>0</v>
      </c>
    </row>
    <row r="602" spans="2:20" ht="15.75" customHeight="1" x14ac:dyDescent="0.3">
      <c r="B602" s="30" t="s">
        <v>625</v>
      </c>
      <c r="C602" s="90"/>
      <c r="D602" s="10">
        <f>SUMIFS('Начисления и компенсации по тов'!H:H,'Начисления и компенсации по тов'!A:A,'Расшифровка отчёта'!B602,'Начисления и компенсации по тов'!D:D,"Выручка")</f>
        <v>0</v>
      </c>
      <c r="E602" s="63">
        <f>SUMIFS('Начисления и компенсации по тов'!N:N,'Начисления и компенсации по тов'!A:A,'Расшифровка отчёта'!B602,'Начисления и компенсации по тов'!C:C,"Продажи")</f>
        <v>0</v>
      </c>
      <c r="F602" s="63">
        <f>-(SUMIFS('Начисления и компенсации по тов'!N:N,'Начисления и компенсации по тов'!A:A,'Расшифровка отчёта'!B602,'Начисления и компенсации по тов'!C:C,"Возвраты"))</f>
        <v>0</v>
      </c>
      <c r="G602" s="10">
        <f>SUMIFS('Начисления и компенсации по тов'!H:H,'Начисления и компенсации по тов'!A:A,'Расшифровка отчёта'!B602,'Начисления и компенсации по тов'!D:D,"Возврат выручки")</f>
        <v>0</v>
      </c>
      <c r="H602" s="63">
        <f>-(SUMIFS('Начисления и компенсации по тов'!N:N,'Начисления и компенсации по тов'!A:A,'Расшифровка отчёта'!B602,'Начисления и компенсации по тов'!C:C,"Услуги доставки"))</f>
        <v>0</v>
      </c>
      <c r="I602" s="63">
        <f t="shared" si="63"/>
        <v>0</v>
      </c>
      <c r="J602" s="63">
        <f>-(SUMIFS('Начисления и компенсации по тов'!N:N,'Начисления и компенсации по тов'!A:A,'Расшифровка отчёта'!B602,'Начисления и компенсации по тов'!C:C,"Вознаграждение Ozon"))</f>
        <v>0</v>
      </c>
      <c r="K602" s="63">
        <f t="shared" si="64"/>
        <v>0</v>
      </c>
      <c r="L602" s="63">
        <f>-(SUMIFS('Начисления и компенсации по тов'!N:N,'Начисления и компенсации по тов'!A:A,'Расшифровка отчёта'!B602,'Начисления и компенсации по тов'!C:C,"Продвижение и реклама"))</f>
        <v>0</v>
      </c>
      <c r="M602" s="91">
        <f>IFERROR(INDEX(Реклама!B:B,MATCH('Расшифровка отчёта'!B602,Реклама!A:A,0)),0)</f>
        <v>0</v>
      </c>
      <c r="N602" s="91">
        <f>-(SUMIFS('Начисления и компенсации по тов'!N:N,'Начисления и компенсации по тов'!A:A,'Расшифровка отчёта'!B602,'Начисления и компенсации по тов'!C:C,"Услуги агентов"))</f>
        <v>0</v>
      </c>
      <c r="O602" s="68">
        <f t="shared" si="65"/>
        <v>0</v>
      </c>
      <c r="P602" s="18">
        <f t="shared" si="66"/>
        <v>0</v>
      </c>
      <c r="Q602" s="99">
        <f>IFERROR(INDEX(Себестоимость!B:B,MATCH('Расшифровка отчёта'!B602,Себестоимость!A:A,0)),0)</f>
        <v>0</v>
      </c>
      <c r="R602" s="99">
        <f t="shared" si="67"/>
        <v>0</v>
      </c>
      <c r="S602" s="95">
        <f t="shared" si="68"/>
        <v>0</v>
      </c>
      <c r="T602" s="95">
        <f t="shared" si="69"/>
        <v>0</v>
      </c>
    </row>
    <row r="603" spans="2:20" ht="15.75" customHeight="1" x14ac:dyDescent="0.3">
      <c r="B603" s="30" t="s">
        <v>626</v>
      </c>
      <c r="C603" s="90"/>
      <c r="D603" s="10">
        <f>SUMIFS('Начисления и компенсации по тов'!H:H,'Начисления и компенсации по тов'!A:A,'Расшифровка отчёта'!B603,'Начисления и компенсации по тов'!D:D,"Выручка")</f>
        <v>0</v>
      </c>
      <c r="E603" s="63">
        <f>SUMIFS('Начисления и компенсации по тов'!N:N,'Начисления и компенсации по тов'!A:A,'Расшифровка отчёта'!B603,'Начисления и компенсации по тов'!C:C,"Продажи")</f>
        <v>0</v>
      </c>
      <c r="F603" s="63">
        <f>-(SUMIFS('Начисления и компенсации по тов'!N:N,'Начисления и компенсации по тов'!A:A,'Расшифровка отчёта'!B603,'Начисления и компенсации по тов'!C:C,"Возвраты"))</f>
        <v>0</v>
      </c>
      <c r="G603" s="10">
        <f>SUMIFS('Начисления и компенсации по тов'!H:H,'Начисления и компенсации по тов'!A:A,'Расшифровка отчёта'!B603,'Начисления и компенсации по тов'!D:D,"Возврат выручки")</f>
        <v>0</v>
      </c>
      <c r="H603" s="63">
        <f>-(SUMIFS('Начисления и компенсации по тов'!N:N,'Начисления и компенсации по тов'!A:A,'Расшифровка отчёта'!B603,'Начисления и компенсации по тов'!C:C,"Услуги доставки"))</f>
        <v>0</v>
      </c>
      <c r="I603" s="63">
        <f t="shared" si="63"/>
        <v>0</v>
      </c>
      <c r="J603" s="63">
        <f>-(SUMIFS('Начисления и компенсации по тов'!N:N,'Начисления и компенсации по тов'!A:A,'Расшифровка отчёта'!B603,'Начисления и компенсации по тов'!C:C,"Вознаграждение Ozon"))</f>
        <v>0</v>
      </c>
      <c r="K603" s="63">
        <f t="shared" si="64"/>
        <v>0</v>
      </c>
      <c r="L603" s="63">
        <f>-(SUMIFS('Начисления и компенсации по тов'!N:N,'Начисления и компенсации по тов'!A:A,'Расшифровка отчёта'!B603,'Начисления и компенсации по тов'!C:C,"Продвижение и реклама"))</f>
        <v>0</v>
      </c>
      <c r="M603" s="91">
        <f>IFERROR(INDEX(Реклама!B:B,MATCH('Расшифровка отчёта'!B603,Реклама!A:A,0)),0)</f>
        <v>0</v>
      </c>
      <c r="N603" s="91">
        <f>-(SUMIFS('Начисления и компенсации по тов'!N:N,'Начисления и компенсации по тов'!A:A,'Расшифровка отчёта'!B603,'Начисления и компенсации по тов'!C:C,"Услуги агентов"))</f>
        <v>0</v>
      </c>
      <c r="O603" s="68">
        <f t="shared" si="65"/>
        <v>0</v>
      </c>
      <c r="P603" s="18">
        <f t="shared" si="66"/>
        <v>0</v>
      </c>
      <c r="Q603" s="99">
        <f>IFERROR(INDEX(Себестоимость!B:B,MATCH('Расшифровка отчёта'!B603,Себестоимость!A:A,0)),0)</f>
        <v>0</v>
      </c>
      <c r="R603" s="99">
        <f t="shared" si="67"/>
        <v>0</v>
      </c>
      <c r="S603" s="95">
        <f t="shared" si="68"/>
        <v>0</v>
      </c>
      <c r="T603" s="95">
        <f t="shared" si="69"/>
        <v>0</v>
      </c>
    </row>
    <row r="604" spans="2:20" ht="15.75" customHeight="1" x14ac:dyDescent="0.3">
      <c r="B604" s="30" t="s">
        <v>627</v>
      </c>
      <c r="C604" s="90"/>
      <c r="D604" s="10">
        <f>SUMIFS('Начисления и компенсации по тов'!H:H,'Начисления и компенсации по тов'!A:A,'Расшифровка отчёта'!B604,'Начисления и компенсации по тов'!D:D,"Выручка")</f>
        <v>0</v>
      </c>
      <c r="E604" s="63">
        <f>SUMIFS('Начисления и компенсации по тов'!N:N,'Начисления и компенсации по тов'!A:A,'Расшифровка отчёта'!B604,'Начисления и компенсации по тов'!C:C,"Продажи")</f>
        <v>0</v>
      </c>
      <c r="F604" s="63">
        <f>-(SUMIFS('Начисления и компенсации по тов'!N:N,'Начисления и компенсации по тов'!A:A,'Расшифровка отчёта'!B604,'Начисления и компенсации по тов'!C:C,"Возвраты"))</f>
        <v>0</v>
      </c>
      <c r="G604" s="10">
        <f>SUMIFS('Начисления и компенсации по тов'!H:H,'Начисления и компенсации по тов'!A:A,'Расшифровка отчёта'!B604,'Начисления и компенсации по тов'!D:D,"Возврат выручки")</f>
        <v>0</v>
      </c>
      <c r="H604" s="63">
        <f>-(SUMIFS('Начисления и компенсации по тов'!N:N,'Начисления и компенсации по тов'!A:A,'Расшифровка отчёта'!B604,'Начисления и компенсации по тов'!C:C,"Услуги доставки"))</f>
        <v>0</v>
      </c>
      <c r="I604" s="63">
        <f t="shared" si="63"/>
        <v>0</v>
      </c>
      <c r="J604" s="63">
        <f>-(SUMIFS('Начисления и компенсации по тов'!N:N,'Начисления и компенсации по тов'!A:A,'Расшифровка отчёта'!B604,'Начисления и компенсации по тов'!C:C,"Вознаграждение Ozon"))</f>
        <v>0</v>
      </c>
      <c r="K604" s="63">
        <f t="shared" si="64"/>
        <v>0</v>
      </c>
      <c r="L604" s="63">
        <f>-(SUMIFS('Начисления и компенсации по тов'!N:N,'Начисления и компенсации по тов'!A:A,'Расшифровка отчёта'!B604,'Начисления и компенсации по тов'!C:C,"Продвижение и реклама"))</f>
        <v>0</v>
      </c>
      <c r="M604" s="91">
        <f>IFERROR(INDEX(Реклама!B:B,MATCH('Расшифровка отчёта'!B604,Реклама!A:A,0)),0)</f>
        <v>0</v>
      </c>
      <c r="N604" s="91">
        <f>-(SUMIFS('Начисления и компенсации по тов'!N:N,'Начисления и компенсации по тов'!A:A,'Расшифровка отчёта'!B604,'Начисления и компенсации по тов'!C:C,"Услуги агентов"))</f>
        <v>0</v>
      </c>
      <c r="O604" s="68">
        <f t="shared" si="65"/>
        <v>0</v>
      </c>
      <c r="P604" s="18">
        <f t="shared" si="66"/>
        <v>0</v>
      </c>
      <c r="Q604" s="99">
        <f>IFERROR(INDEX(Себестоимость!B:B,MATCH('Расшифровка отчёта'!B604,Себестоимость!A:A,0)),0)</f>
        <v>0</v>
      </c>
      <c r="R604" s="99">
        <f t="shared" si="67"/>
        <v>0</v>
      </c>
      <c r="S604" s="95">
        <f t="shared" si="68"/>
        <v>0</v>
      </c>
      <c r="T604" s="95">
        <f t="shared" si="69"/>
        <v>0</v>
      </c>
    </row>
    <row r="605" spans="2:20" ht="15.75" customHeight="1" x14ac:dyDescent="0.3">
      <c r="B605" s="30" t="s">
        <v>628</v>
      </c>
      <c r="C605" s="90"/>
      <c r="D605" s="10">
        <f>SUMIFS('Начисления и компенсации по тов'!H:H,'Начисления и компенсации по тов'!A:A,'Расшифровка отчёта'!B605,'Начисления и компенсации по тов'!D:D,"Выручка")</f>
        <v>0</v>
      </c>
      <c r="E605" s="63">
        <f>SUMIFS('Начисления и компенсации по тов'!N:N,'Начисления и компенсации по тов'!A:A,'Расшифровка отчёта'!B605,'Начисления и компенсации по тов'!C:C,"Продажи")</f>
        <v>0</v>
      </c>
      <c r="F605" s="63">
        <f>-(SUMIFS('Начисления и компенсации по тов'!N:N,'Начисления и компенсации по тов'!A:A,'Расшифровка отчёта'!B605,'Начисления и компенсации по тов'!C:C,"Возвраты"))</f>
        <v>0</v>
      </c>
      <c r="G605" s="10">
        <f>SUMIFS('Начисления и компенсации по тов'!H:H,'Начисления и компенсации по тов'!A:A,'Расшифровка отчёта'!B605,'Начисления и компенсации по тов'!D:D,"Возврат выручки")</f>
        <v>0</v>
      </c>
      <c r="H605" s="63">
        <f>-(SUMIFS('Начисления и компенсации по тов'!N:N,'Начисления и компенсации по тов'!A:A,'Расшифровка отчёта'!B605,'Начисления и компенсации по тов'!C:C,"Услуги доставки"))</f>
        <v>0</v>
      </c>
      <c r="I605" s="63">
        <f t="shared" si="63"/>
        <v>0</v>
      </c>
      <c r="J605" s="63">
        <f>-(SUMIFS('Начисления и компенсации по тов'!N:N,'Начисления и компенсации по тов'!A:A,'Расшифровка отчёта'!B605,'Начисления и компенсации по тов'!C:C,"Вознаграждение Ozon"))</f>
        <v>0</v>
      </c>
      <c r="K605" s="63">
        <f t="shared" si="64"/>
        <v>0</v>
      </c>
      <c r="L605" s="63">
        <f>-(SUMIFS('Начисления и компенсации по тов'!N:N,'Начисления и компенсации по тов'!A:A,'Расшифровка отчёта'!B605,'Начисления и компенсации по тов'!C:C,"Продвижение и реклама"))</f>
        <v>0</v>
      </c>
      <c r="M605" s="91">
        <f>IFERROR(INDEX(Реклама!B:B,MATCH('Расшифровка отчёта'!B605,Реклама!A:A,0)),0)</f>
        <v>0</v>
      </c>
      <c r="N605" s="91">
        <f>-(SUMIFS('Начисления и компенсации по тов'!N:N,'Начисления и компенсации по тов'!A:A,'Расшифровка отчёта'!B605,'Начисления и компенсации по тов'!C:C,"Услуги агентов"))</f>
        <v>0</v>
      </c>
      <c r="O605" s="68">
        <f t="shared" si="65"/>
        <v>0</v>
      </c>
      <c r="P605" s="18">
        <f t="shared" si="66"/>
        <v>0</v>
      </c>
      <c r="Q605" s="99">
        <f>IFERROR(INDEX(Себестоимость!B:B,MATCH('Расшифровка отчёта'!B605,Себестоимость!A:A,0)),0)</f>
        <v>0</v>
      </c>
      <c r="R605" s="99">
        <f t="shared" si="67"/>
        <v>0</v>
      </c>
      <c r="S605" s="95">
        <f t="shared" si="68"/>
        <v>0</v>
      </c>
      <c r="T605" s="95">
        <f t="shared" si="69"/>
        <v>0</v>
      </c>
    </row>
    <row r="606" spans="2:20" ht="15.75" customHeight="1" x14ac:dyDescent="0.3">
      <c r="B606" s="30" t="s">
        <v>629</v>
      </c>
      <c r="C606" s="90"/>
      <c r="D606" s="10">
        <f>SUMIFS('Начисления и компенсации по тов'!H:H,'Начисления и компенсации по тов'!A:A,'Расшифровка отчёта'!B606,'Начисления и компенсации по тов'!D:D,"Выручка")</f>
        <v>0</v>
      </c>
      <c r="E606" s="63">
        <f>SUMIFS('Начисления и компенсации по тов'!N:N,'Начисления и компенсации по тов'!A:A,'Расшифровка отчёта'!B606,'Начисления и компенсации по тов'!C:C,"Продажи")</f>
        <v>0</v>
      </c>
      <c r="F606" s="63">
        <f>-(SUMIFS('Начисления и компенсации по тов'!N:N,'Начисления и компенсации по тов'!A:A,'Расшифровка отчёта'!B606,'Начисления и компенсации по тов'!C:C,"Возвраты"))</f>
        <v>0</v>
      </c>
      <c r="G606" s="10">
        <f>SUMIFS('Начисления и компенсации по тов'!H:H,'Начисления и компенсации по тов'!A:A,'Расшифровка отчёта'!B606,'Начисления и компенсации по тов'!D:D,"Возврат выручки")</f>
        <v>0</v>
      </c>
      <c r="H606" s="63">
        <f>-(SUMIFS('Начисления и компенсации по тов'!N:N,'Начисления и компенсации по тов'!A:A,'Расшифровка отчёта'!B606,'Начисления и компенсации по тов'!C:C,"Услуги доставки"))</f>
        <v>0</v>
      </c>
      <c r="I606" s="63">
        <f t="shared" si="63"/>
        <v>0</v>
      </c>
      <c r="J606" s="63">
        <f>-(SUMIFS('Начисления и компенсации по тов'!N:N,'Начисления и компенсации по тов'!A:A,'Расшифровка отчёта'!B606,'Начисления и компенсации по тов'!C:C,"Вознаграждение Ozon"))</f>
        <v>0</v>
      </c>
      <c r="K606" s="63">
        <f t="shared" si="64"/>
        <v>0</v>
      </c>
      <c r="L606" s="63">
        <f>-(SUMIFS('Начисления и компенсации по тов'!N:N,'Начисления и компенсации по тов'!A:A,'Расшифровка отчёта'!B606,'Начисления и компенсации по тов'!C:C,"Продвижение и реклама"))</f>
        <v>0</v>
      </c>
      <c r="M606" s="91">
        <f>IFERROR(INDEX(Реклама!B:B,MATCH('Расшифровка отчёта'!B606,Реклама!A:A,0)),0)</f>
        <v>0</v>
      </c>
      <c r="N606" s="91">
        <f>-(SUMIFS('Начисления и компенсации по тов'!N:N,'Начисления и компенсации по тов'!A:A,'Расшифровка отчёта'!B606,'Начисления и компенсации по тов'!C:C,"Услуги агентов"))</f>
        <v>0</v>
      </c>
      <c r="O606" s="68">
        <f t="shared" si="65"/>
        <v>0</v>
      </c>
      <c r="P606" s="18">
        <f t="shared" si="66"/>
        <v>0</v>
      </c>
      <c r="Q606" s="99">
        <f>IFERROR(INDEX(Себестоимость!B:B,MATCH('Расшифровка отчёта'!B606,Себестоимость!A:A,0)),0)</f>
        <v>0</v>
      </c>
      <c r="R606" s="99">
        <f t="shared" si="67"/>
        <v>0</v>
      </c>
      <c r="S606" s="95">
        <f t="shared" si="68"/>
        <v>0</v>
      </c>
      <c r="T606" s="95">
        <f t="shared" si="69"/>
        <v>0</v>
      </c>
    </row>
    <row r="607" spans="2:20" ht="15.75" customHeight="1" x14ac:dyDescent="0.3">
      <c r="B607" s="30" t="s">
        <v>630</v>
      </c>
      <c r="C607" s="90"/>
      <c r="D607" s="10">
        <f>SUMIFS('Начисления и компенсации по тов'!H:H,'Начисления и компенсации по тов'!A:A,'Расшифровка отчёта'!B607,'Начисления и компенсации по тов'!D:D,"Выручка")</f>
        <v>0</v>
      </c>
      <c r="E607" s="63">
        <f>SUMIFS('Начисления и компенсации по тов'!N:N,'Начисления и компенсации по тов'!A:A,'Расшифровка отчёта'!B607,'Начисления и компенсации по тов'!C:C,"Продажи")</f>
        <v>0</v>
      </c>
      <c r="F607" s="63">
        <f>-(SUMIFS('Начисления и компенсации по тов'!N:N,'Начисления и компенсации по тов'!A:A,'Расшифровка отчёта'!B607,'Начисления и компенсации по тов'!C:C,"Возвраты"))</f>
        <v>0</v>
      </c>
      <c r="G607" s="10">
        <f>SUMIFS('Начисления и компенсации по тов'!H:H,'Начисления и компенсации по тов'!A:A,'Расшифровка отчёта'!B607,'Начисления и компенсации по тов'!D:D,"Возврат выручки")</f>
        <v>0</v>
      </c>
      <c r="H607" s="63">
        <f>-(SUMIFS('Начисления и компенсации по тов'!N:N,'Начисления и компенсации по тов'!A:A,'Расшифровка отчёта'!B607,'Начисления и компенсации по тов'!C:C,"Услуги доставки"))</f>
        <v>0</v>
      </c>
      <c r="I607" s="63">
        <f t="shared" si="63"/>
        <v>0</v>
      </c>
      <c r="J607" s="63">
        <f>-(SUMIFS('Начисления и компенсации по тов'!N:N,'Начисления и компенсации по тов'!A:A,'Расшифровка отчёта'!B607,'Начисления и компенсации по тов'!C:C,"Вознаграждение Ozon"))</f>
        <v>0</v>
      </c>
      <c r="K607" s="63">
        <f t="shared" si="64"/>
        <v>0</v>
      </c>
      <c r="L607" s="63">
        <f>-(SUMIFS('Начисления и компенсации по тов'!N:N,'Начисления и компенсации по тов'!A:A,'Расшифровка отчёта'!B607,'Начисления и компенсации по тов'!C:C,"Продвижение и реклама"))</f>
        <v>0</v>
      </c>
      <c r="M607" s="91">
        <f>IFERROR(INDEX(Реклама!B:B,MATCH('Расшифровка отчёта'!B607,Реклама!A:A,0)),0)</f>
        <v>0</v>
      </c>
      <c r="N607" s="91">
        <f>-(SUMIFS('Начисления и компенсации по тов'!N:N,'Начисления и компенсации по тов'!A:A,'Расшифровка отчёта'!B607,'Начисления и компенсации по тов'!C:C,"Услуги агентов"))</f>
        <v>0</v>
      </c>
      <c r="O607" s="68">
        <f t="shared" si="65"/>
        <v>0</v>
      </c>
      <c r="P607" s="18">
        <f t="shared" si="66"/>
        <v>0</v>
      </c>
      <c r="Q607" s="99">
        <f>IFERROR(INDEX(Себестоимость!B:B,MATCH('Расшифровка отчёта'!B607,Себестоимость!A:A,0)),0)</f>
        <v>0</v>
      </c>
      <c r="R607" s="99">
        <f t="shared" si="67"/>
        <v>0</v>
      </c>
      <c r="S607" s="95">
        <f t="shared" si="68"/>
        <v>0</v>
      </c>
      <c r="T607" s="95">
        <f t="shared" si="69"/>
        <v>0</v>
      </c>
    </row>
    <row r="608" spans="2:20" ht="15.75" customHeight="1" x14ac:dyDescent="0.3">
      <c r="B608" s="30" t="s">
        <v>631</v>
      </c>
      <c r="C608" s="90"/>
      <c r="D608" s="10">
        <f>SUMIFS('Начисления и компенсации по тов'!H:H,'Начисления и компенсации по тов'!A:A,'Расшифровка отчёта'!B608,'Начисления и компенсации по тов'!D:D,"Выручка")</f>
        <v>0</v>
      </c>
      <c r="E608" s="63">
        <f>SUMIFS('Начисления и компенсации по тов'!N:N,'Начисления и компенсации по тов'!A:A,'Расшифровка отчёта'!B608,'Начисления и компенсации по тов'!C:C,"Продажи")</f>
        <v>0</v>
      </c>
      <c r="F608" s="63">
        <f>-(SUMIFS('Начисления и компенсации по тов'!N:N,'Начисления и компенсации по тов'!A:A,'Расшифровка отчёта'!B608,'Начисления и компенсации по тов'!C:C,"Возвраты"))</f>
        <v>0</v>
      </c>
      <c r="G608" s="10">
        <f>SUMIFS('Начисления и компенсации по тов'!H:H,'Начисления и компенсации по тов'!A:A,'Расшифровка отчёта'!B608,'Начисления и компенсации по тов'!D:D,"Возврат выручки")</f>
        <v>0</v>
      </c>
      <c r="H608" s="63">
        <f>-(SUMIFS('Начисления и компенсации по тов'!N:N,'Начисления и компенсации по тов'!A:A,'Расшифровка отчёта'!B608,'Начисления и компенсации по тов'!C:C,"Услуги доставки"))</f>
        <v>0</v>
      </c>
      <c r="I608" s="63">
        <f t="shared" si="63"/>
        <v>0</v>
      </c>
      <c r="J608" s="63">
        <f>-(SUMIFS('Начисления и компенсации по тов'!N:N,'Начисления и компенсации по тов'!A:A,'Расшифровка отчёта'!B608,'Начисления и компенсации по тов'!C:C,"Вознаграждение Ozon"))</f>
        <v>0</v>
      </c>
      <c r="K608" s="63">
        <f t="shared" si="64"/>
        <v>0</v>
      </c>
      <c r="L608" s="63">
        <f>-(SUMIFS('Начисления и компенсации по тов'!N:N,'Начисления и компенсации по тов'!A:A,'Расшифровка отчёта'!B608,'Начисления и компенсации по тов'!C:C,"Продвижение и реклама"))</f>
        <v>0</v>
      </c>
      <c r="M608" s="91">
        <f>IFERROR(INDEX(Реклама!B:B,MATCH('Расшифровка отчёта'!B608,Реклама!A:A,0)),0)</f>
        <v>0</v>
      </c>
      <c r="N608" s="91">
        <f>-(SUMIFS('Начисления и компенсации по тов'!N:N,'Начисления и компенсации по тов'!A:A,'Расшифровка отчёта'!B608,'Начисления и компенсации по тов'!C:C,"Услуги агентов"))</f>
        <v>0</v>
      </c>
      <c r="O608" s="68">
        <f t="shared" si="65"/>
        <v>0</v>
      </c>
      <c r="P608" s="18">
        <f t="shared" si="66"/>
        <v>0</v>
      </c>
      <c r="Q608" s="99">
        <f>IFERROR(INDEX(Себестоимость!B:B,MATCH('Расшифровка отчёта'!B608,Себестоимость!A:A,0)),0)</f>
        <v>0</v>
      </c>
      <c r="R608" s="99">
        <f t="shared" si="67"/>
        <v>0</v>
      </c>
      <c r="S608" s="95">
        <f t="shared" si="68"/>
        <v>0</v>
      </c>
      <c r="T608" s="95">
        <f t="shared" si="69"/>
        <v>0</v>
      </c>
    </row>
    <row r="609" spans="2:20" ht="15.75" customHeight="1" x14ac:dyDescent="0.3">
      <c r="B609" s="30" t="s">
        <v>632</v>
      </c>
      <c r="C609" s="90"/>
      <c r="D609" s="10">
        <f>SUMIFS('Начисления и компенсации по тов'!H:H,'Начисления и компенсации по тов'!A:A,'Расшифровка отчёта'!B609,'Начисления и компенсации по тов'!D:D,"Выручка")</f>
        <v>0</v>
      </c>
      <c r="E609" s="63">
        <f>SUMIFS('Начисления и компенсации по тов'!N:N,'Начисления и компенсации по тов'!A:A,'Расшифровка отчёта'!B609,'Начисления и компенсации по тов'!C:C,"Продажи")</f>
        <v>0</v>
      </c>
      <c r="F609" s="63">
        <f>-(SUMIFS('Начисления и компенсации по тов'!N:N,'Начисления и компенсации по тов'!A:A,'Расшифровка отчёта'!B609,'Начисления и компенсации по тов'!C:C,"Возвраты"))</f>
        <v>0</v>
      </c>
      <c r="G609" s="10">
        <f>SUMIFS('Начисления и компенсации по тов'!H:H,'Начисления и компенсации по тов'!A:A,'Расшифровка отчёта'!B609,'Начисления и компенсации по тов'!D:D,"Возврат выручки")</f>
        <v>0</v>
      </c>
      <c r="H609" s="63">
        <f>-(SUMIFS('Начисления и компенсации по тов'!N:N,'Начисления и компенсации по тов'!A:A,'Расшифровка отчёта'!B609,'Начисления и компенсации по тов'!C:C,"Услуги доставки"))</f>
        <v>0</v>
      </c>
      <c r="I609" s="63">
        <f t="shared" si="63"/>
        <v>0</v>
      </c>
      <c r="J609" s="63">
        <f>-(SUMIFS('Начисления и компенсации по тов'!N:N,'Начисления и компенсации по тов'!A:A,'Расшифровка отчёта'!B609,'Начисления и компенсации по тов'!C:C,"Вознаграждение Ozon"))</f>
        <v>0</v>
      </c>
      <c r="K609" s="63">
        <f t="shared" si="64"/>
        <v>0</v>
      </c>
      <c r="L609" s="63">
        <f>-(SUMIFS('Начисления и компенсации по тов'!N:N,'Начисления и компенсации по тов'!A:A,'Расшифровка отчёта'!B609,'Начисления и компенсации по тов'!C:C,"Продвижение и реклама"))</f>
        <v>0</v>
      </c>
      <c r="M609" s="91">
        <f>IFERROR(INDEX(Реклама!B:B,MATCH('Расшифровка отчёта'!B609,Реклама!A:A,0)),0)</f>
        <v>0</v>
      </c>
      <c r="N609" s="91">
        <f>-(SUMIFS('Начисления и компенсации по тов'!N:N,'Начисления и компенсации по тов'!A:A,'Расшифровка отчёта'!B609,'Начисления и компенсации по тов'!C:C,"Услуги агентов"))</f>
        <v>0</v>
      </c>
      <c r="O609" s="68">
        <f t="shared" si="65"/>
        <v>0</v>
      </c>
      <c r="P609" s="18">
        <f t="shared" si="66"/>
        <v>0</v>
      </c>
      <c r="Q609" s="99">
        <f>IFERROR(INDEX(Себестоимость!B:B,MATCH('Расшифровка отчёта'!B609,Себестоимость!A:A,0)),0)</f>
        <v>0</v>
      </c>
      <c r="R609" s="99">
        <f t="shared" si="67"/>
        <v>0</v>
      </c>
      <c r="S609" s="95">
        <f t="shared" si="68"/>
        <v>0</v>
      </c>
      <c r="T609" s="95">
        <f t="shared" si="69"/>
        <v>0</v>
      </c>
    </row>
    <row r="610" spans="2:20" ht="15.75" customHeight="1" x14ac:dyDescent="0.3">
      <c r="B610" s="30" t="s">
        <v>633</v>
      </c>
      <c r="C610" s="90"/>
      <c r="D610" s="10">
        <f>SUMIFS('Начисления и компенсации по тов'!H:H,'Начисления и компенсации по тов'!A:A,'Расшифровка отчёта'!B610,'Начисления и компенсации по тов'!D:D,"Выручка")</f>
        <v>0</v>
      </c>
      <c r="E610" s="63">
        <f>SUMIFS('Начисления и компенсации по тов'!N:N,'Начисления и компенсации по тов'!A:A,'Расшифровка отчёта'!B610,'Начисления и компенсации по тов'!C:C,"Продажи")</f>
        <v>0</v>
      </c>
      <c r="F610" s="63">
        <f>-(SUMIFS('Начисления и компенсации по тов'!N:N,'Начисления и компенсации по тов'!A:A,'Расшифровка отчёта'!B610,'Начисления и компенсации по тов'!C:C,"Возвраты"))</f>
        <v>0</v>
      </c>
      <c r="G610" s="10">
        <f>SUMIFS('Начисления и компенсации по тов'!H:H,'Начисления и компенсации по тов'!A:A,'Расшифровка отчёта'!B610,'Начисления и компенсации по тов'!D:D,"Возврат выручки")</f>
        <v>0</v>
      </c>
      <c r="H610" s="63">
        <f>-(SUMIFS('Начисления и компенсации по тов'!N:N,'Начисления и компенсации по тов'!A:A,'Расшифровка отчёта'!B610,'Начисления и компенсации по тов'!C:C,"Услуги доставки"))</f>
        <v>0</v>
      </c>
      <c r="I610" s="63">
        <f t="shared" si="63"/>
        <v>0</v>
      </c>
      <c r="J610" s="63">
        <f>-(SUMIFS('Начисления и компенсации по тов'!N:N,'Начисления и компенсации по тов'!A:A,'Расшифровка отчёта'!B610,'Начисления и компенсации по тов'!C:C,"Вознаграждение Ozon"))</f>
        <v>0</v>
      </c>
      <c r="K610" s="63">
        <f t="shared" si="64"/>
        <v>0</v>
      </c>
      <c r="L610" s="63">
        <f>-(SUMIFS('Начисления и компенсации по тов'!N:N,'Начисления и компенсации по тов'!A:A,'Расшифровка отчёта'!B610,'Начисления и компенсации по тов'!C:C,"Продвижение и реклама"))</f>
        <v>0</v>
      </c>
      <c r="M610" s="91">
        <f>IFERROR(INDEX(Реклама!B:B,MATCH('Расшифровка отчёта'!B610,Реклама!A:A,0)),0)</f>
        <v>0</v>
      </c>
      <c r="N610" s="91">
        <f>-(SUMIFS('Начисления и компенсации по тов'!N:N,'Начисления и компенсации по тов'!A:A,'Расшифровка отчёта'!B610,'Начисления и компенсации по тов'!C:C,"Услуги агентов"))</f>
        <v>0</v>
      </c>
      <c r="O610" s="68">
        <f t="shared" si="65"/>
        <v>0</v>
      </c>
      <c r="P610" s="18">
        <f t="shared" si="66"/>
        <v>0</v>
      </c>
      <c r="Q610" s="99">
        <f>IFERROR(INDEX(Себестоимость!B:B,MATCH('Расшифровка отчёта'!B610,Себестоимость!A:A,0)),0)</f>
        <v>0</v>
      </c>
      <c r="R610" s="99">
        <f t="shared" si="67"/>
        <v>0</v>
      </c>
      <c r="S610" s="95">
        <f t="shared" si="68"/>
        <v>0</v>
      </c>
      <c r="T610" s="95">
        <f t="shared" si="69"/>
        <v>0</v>
      </c>
    </row>
    <row r="611" spans="2:20" ht="15.75" customHeight="1" x14ac:dyDescent="0.3">
      <c r="B611" s="30" t="s">
        <v>634</v>
      </c>
      <c r="C611" s="90"/>
      <c r="D611" s="10">
        <f>SUMIFS('Начисления и компенсации по тов'!H:H,'Начисления и компенсации по тов'!A:A,'Расшифровка отчёта'!B611,'Начисления и компенсации по тов'!D:D,"Выручка")</f>
        <v>0</v>
      </c>
      <c r="E611" s="63">
        <f>SUMIFS('Начисления и компенсации по тов'!N:N,'Начисления и компенсации по тов'!A:A,'Расшифровка отчёта'!B611,'Начисления и компенсации по тов'!C:C,"Продажи")</f>
        <v>0</v>
      </c>
      <c r="F611" s="63">
        <f>-(SUMIFS('Начисления и компенсации по тов'!N:N,'Начисления и компенсации по тов'!A:A,'Расшифровка отчёта'!B611,'Начисления и компенсации по тов'!C:C,"Возвраты"))</f>
        <v>0</v>
      </c>
      <c r="G611" s="10">
        <f>SUMIFS('Начисления и компенсации по тов'!H:H,'Начисления и компенсации по тов'!A:A,'Расшифровка отчёта'!B611,'Начисления и компенсации по тов'!D:D,"Возврат выручки")</f>
        <v>0</v>
      </c>
      <c r="H611" s="63">
        <f>-(SUMIFS('Начисления и компенсации по тов'!N:N,'Начисления и компенсации по тов'!A:A,'Расшифровка отчёта'!B611,'Начисления и компенсации по тов'!C:C,"Услуги доставки"))</f>
        <v>0</v>
      </c>
      <c r="I611" s="63">
        <f t="shared" si="63"/>
        <v>0</v>
      </c>
      <c r="J611" s="63">
        <f>-(SUMIFS('Начисления и компенсации по тов'!N:N,'Начисления и компенсации по тов'!A:A,'Расшифровка отчёта'!B611,'Начисления и компенсации по тов'!C:C,"Вознаграждение Ozon"))</f>
        <v>0</v>
      </c>
      <c r="K611" s="63">
        <f t="shared" si="64"/>
        <v>0</v>
      </c>
      <c r="L611" s="63">
        <f>-(SUMIFS('Начисления и компенсации по тов'!N:N,'Начисления и компенсации по тов'!A:A,'Расшифровка отчёта'!B611,'Начисления и компенсации по тов'!C:C,"Продвижение и реклама"))</f>
        <v>0</v>
      </c>
      <c r="M611" s="91">
        <f>IFERROR(INDEX(Реклама!B:B,MATCH('Расшифровка отчёта'!B611,Реклама!A:A,0)),0)</f>
        <v>0</v>
      </c>
      <c r="N611" s="91">
        <f>-(SUMIFS('Начисления и компенсации по тов'!N:N,'Начисления и компенсации по тов'!A:A,'Расшифровка отчёта'!B611,'Начисления и компенсации по тов'!C:C,"Услуги агентов"))</f>
        <v>0</v>
      </c>
      <c r="O611" s="68">
        <f t="shared" si="65"/>
        <v>0</v>
      </c>
      <c r="P611" s="18">
        <f t="shared" si="66"/>
        <v>0</v>
      </c>
      <c r="Q611" s="99">
        <f>IFERROR(INDEX(Себестоимость!B:B,MATCH('Расшифровка отчёта'!B611,Себестоимость!A:A,0)),0)</f>
        <v>0</v>
      </c>
      <c r="R611" s="99">
        <f t="shared" si="67"/>
        <v>0</v>
      </c>
      <c r="S611" s="95">
        <f t="shared" si="68"/>
        <v>0</v>
      </c>
      <c r="T611" s="95">
        <f t="shared" si="69"/>
        <v>0</v>
      </c>
    </row>
    <row r="612" spans="2:20" ht="15.75" customHeight="1" x14ac:dyDescent="0.3">
      <c r="B612" s="30" t="s">
        <v>635</v>
      </c>
      <c r="C612" s="90"/>
      <c r="D612" s="10">
        <f>SUMIFS('Начисления и компенсации по тов'!H:H,'Начисления и компенсации по тов'!A:A,'Расшифровка отчёта'!B612,'Начисления и компенсации по тов'!D:D,"Выручка")</f>
        <v>0</v>
      </c>
      <c r="E612" s="63">
        <f>SUMIFS('Начисления и компенсации по тов'!N:N,'Начисления и компенсации по тов'!A:A,'Расшифровка отчёта'!B612,'Начисления и компенсации по тов'!C:C,"Продажи")</f>
        <v>0</v>
      </c>
      <c r="F612" s="63">
        <f>-(SUMIFS('Начисления и компенсации по тов'!N:N,'Начисления и компенсации по тов'!A:A,'Расшифровка отчёта'!B612,'Начисления и компенсации по тов'!C:C,"Возвраты"))</f>
        <v>0</v>
      </c>
      <c r="G612" s="10">
        <f>SUMIFS('Начисления и компенсации по тов'!H:H,'Начисления и компенсации по тов'!A:A,'Расшифровка отчёта'!B612,'Начисления и компенсации по тов'!D:D,"Возврат выручки")</f>
        <v>0</v>
      </c>
      <c r="H612" s="63">
        <f>-(SUMIFS('Начисления и компенсации по тов'!N:N,'Начисления и компенсации по тов'!A:A,'Расшифровка отчёта'!B612,'Начисления и компенсации по тов'!C:C,"Услуги доставки"))</f>
        <v>0</v>
      </c>
      <c r="I612" s="63">
        <f t="shared" si="63"/>
        <v>0</v>
      </c>
      <c r="J612" s="63">
        <f>-(SUMIFS('Начисления и компенсации по тов'!N:N,'Начисления и компенсации по тов'!A:A,'Расшифровка отчёта'!B612,'Начисления и компенсации по тов'!C:C,"Вознаграждение Ozon"))</f>
        <v>0</v>
      </c>
      <c r="K612" s="63">
        <f t="shared" si="64"/>
        <v>0</v>
      </c>
      <c r="L612" s="63">
        <f>-(SUMIFS('Начисления и компенсации по тов'!N:N,'Начисления и компенсации по тов'!A:A,'Расшифровка отчёта'!B612,'Начисления и компенсации по тов'!C:C,"Продвижение и реклама"))</f>
        <v>0</v>
      </c>
      <c r="M612" s="91">
        <f>IFERROR(INDEX(Реклама!B:B,MATCH('Расшифровка отчёта'!B612,Реклама!A:A,0)),0)</f>
        <v>0</v>
      </c>
      <c r="N612" s="91">
        <f>-(SUMIFS('Начисления и компенсации по тов'!N:N,'Начисления и компенсации по тов'!A:A,'Расшифровка отчёта'!B612,'Начисления и компенсации по тов'!C:C,"Услуги агентов"))</f>
        <v>0</v>
      </c>
      <c r="O612" s="68">
        <f t="shared" si="65"/>
        <v>0</v>
      </c>
      <c r="P612" s="18">
        <f t="shared" si="66"/>
        <v>0</v>
      </c>
      <c r="Q612" s="99">
        <f>IFERROR(INDEX(Себестоимость!B:B,MATCH('Расшифровка отчёта'!B612,Себестоимость!A:A,0)),0)</f>
        <v>0</v>
      </c>
      <c r="R612" s="99">
        <f t="shared" si="67"/>
        <v>0</v>
      </c>
      <c r="S612" s="95">
        <f t="shared" si="68"/>
        <v>0</v>
      </c>
      <c r="T612" s="95">
        <f t="shared" si="69"/>
        <v>0</v>
      </c>
    </row>
    <row r="613" spans="2:20" ht="15.75" customHeight="1" x14ac:dyDescent="0.3">
      <c r="B613" s="30" t="s">
        <v>636</v>
      </c>
      <c r="C613" s="90"/>
      <c r="D613" s="10">
        <f>SUMIFS('Начисления и компенсации по тов'!H:H,'Начисления и компенсации по тов'!A:A,'Расшифровка отчёта'!B613,'Начисления и компенсации по тов'!D:D,"Выручка")</f>
        <v>0</v>
      </c>
      <c r="E613" s="63">
        <f>SUMIFS('Начисления и компенсации по тов'!N:N,'Начисления и компенсации по тов'!A:A,'Расшифровка отчёта'!B613,'Начисления и компенсации по тов'!C:C,"Продажи")</f>
        <v>0</v>
      </c>
      <c r="F613" s="63">
        <f>-(SUMIFS('Начисления и компенсации по тов'!N:N,'Начисления и компенсации по тов'!A:A,'Расшифровка отчёта'!B613,'Начисления и компенсации по тов'!C:C,"Возвраты"))</f>
        <v>0</v>
      </c>
      <c r="G613" s="10">
        <f>SUMIFS('Начисления и компенсации по тов'!H:H,'Начисления и компенсации по тов'!A:A,'Расшифровка отчёта'!B613,'Начисления и компенсации по тов'!D:D,"Возврат выручки")</f>
        <v>0</v>
      </c>
      <c r="H613" s="63">
        <f>-(SUMIFS('Начисления и компенсации по тов'!N:N,'Начисления и компенсации по тов'!A:A,'Расшифровка отчёта'!B613,'Начисления и компенсации по тов'!C:C,"Услуги доставки"))</f>
        <v>0</v>
      </c>
      <c r="I613" s="63">
        <f t="shared" si="63"/>
        <v>0</v>
      </c>
      <c r="J613" s="63">
        <f>-(SUMIFS('Начисления и компенсации по тов'!N:N,'Начисления и компенсации по тов'!A:A,'Расшифровка отчёта'!B613,'Начисления и компенсации по тов'!C:C,"Вознаграждение Ozon"))</f>
        <v>0</v>
      </c>
      <c r="K613" s="63">
        <f t="shared" si="64"/>
        <v>0</v>
      </c>
      <c r="L613" s="63">
        <f>-(SUMIFS('Начисления и компенсации по тов'!N:N,'Начисления и компенсации по тов'!A:A,'Расшифровка отчёта'!B613,'Начисления и компенсации по тов'!C:C,"Продвижение и реклама"))</f>
        <v>0</v>
      </c>
      <c r="M613" s="91">
        <f>IFERROR(INDEX(Реклама!B:B,MATCH('Расшифровка отчёта'!B613,Реклама!A:A,0)),0)</f>
        <v>0</v>
      </c>
      <c r="N613" s="91">
        <f>-(SUMIFS('Начисления и компенсации по тов'!N:N,'Начисления и компенсации по тов'!A:A,'Расшифровка отчёта'!B613,'Начисления и компенсации по тов'!C:C,"Услуги агентов"))</f>
        <v>0</v>
      </c>
      <c r="O613" s="68">
        <f t="shared" si="65"/>
        <v>0</v>
      </c>
      <c r="P613" s="18">
        <f t="shared" si="66"/>
        <v>0</v>
      </c>
      <c r="Q613" s="99">
        <f>IFERROR(INDEX(Себестоимость!B:B,MATCH('Расшифровка отчёта'!B613,Себестоимость!A:A,0)),0)</f>
        <v>0</v>
      </c>
      <c r="R613" s="99">
        <f t="shared" si="67"/>
        <v>0</v>
      </c>
      <c r="S613" s="95">
        <f t="shared" si="68"/>
        <v>0</v>
      </c>
      <c r="T613" s="95">
        <f t="shared" si="69"/>
        <v>0</v>
      </c>
    </row>
    <row r="614" spans="2:20" ht="15.75" customHeight="1" x14ac:dyDescent="0.3">
      <c r="B614" s="30" t="s">
        <v>637</v>
      </c>
      <c r="C614" s="90"/>
      <c r="D614" s="10">
        <f>SUMIFS('Начисления и компенсации по тов'!H:H,'Начисления и компенсации по тов'!A:A,'Расшифровка отчёта'!B614,'Начисления и компенсации по тов'!D:D,"Выручка")</f>
        <v>0</v>
      </c>
      <c r="E614" s="63">
        <f>SUMIFS('Начисления и компенсации по тов'!N:N,'Начисления и компенсации по тов'!A:A,'Расшифровка отчёта'!B614,'Начисления и компенсации по тов'!C:C,"Продажи")</f>
        <v>0</v>
      </c>
      <c r="F614" s="63">
        <f>-(SUMIFS('Начисления и компенсации по тов'!N:N,'Начисления и компенсации по тов'!A:A,'Расшифровка отчёта'!B614,'Начисления и компенсации по тов'!C:C,"Возвраты"))</f>
        <v>0</v>
      </c>
      <c r="G614" s="10">
        <f>SUMIFS('Начисления и компенсации по тов'!H:H,'Начисления и компенсации по тов'!A:A,'Расшифровка отчёта'!B614,'Начисления и компенсации по тов'!D:D,"Возврат выручки")</f>
        <v>0</v>
      </c>
      <c r="H614" s="63">
        <f>-(SUMIFS('Начисления и компенсации по тов'!N:N,'Начисления и компенсации по тов'!A:A,'Расшифровка отчёта'!B614,'Начисления и компенсации по тов'!C:C,"Услуги доставки"))</f>
        <v>0</v>
      </c>
      <c r="I614" s="63">
        <f t="shared" si="63"/>
        <v>0</v>
      </c>
      <c r="J614" s="63">
        <f>-(SUMIFS('Начисления и компенсации по тов'!N:N,'Начисления и компенсации по тов'!A:A,'Расшифровка отчёта'!B614,'Начисления и компенсации по тов'!C:C,"Вознаграждение Ozon"))</f>
        <v>0</v>
      </c>
      <c r="K614" s="63">
        <f t="shared" si="64"/>
        <v>0</v>
      </c>
      <c r="L614" s="63">
        <f>-(SUMIFS('Начисления и компенсации по тов'!N:N,'Начисления и компенсации по тов'!A:A,'Расшифровка отчёта'!B614,'Начисления и компенсации по тов'!C:C,"Продвижение и реклама"))</f>
        <v>0</v>
      </c>
      <c r="M614" s="91">
        <f>IFERROR(INDEX(Реклама!B:B,MATCH('Расшифровка отчёта'!B614,Реклама!A:A,0)),0)</f>
        <v>0</v>
      </c>
      <c r="N614" s="91">
        <f>-(SUMIFS('Начисления и компенсации по тов'!N:N,'Начисления и компенсации по тов'!A:A,'Расшифровка отчёта'!B614,'Начисления и компенсации по тов'!C:C,"Услуги агентов"))</f>
        <v>0</v>
      </c>
      <c r="O614" s="68">
        <f t="shared" si="65"/>
        <v>0</v>
      </c>
      <c r="P614" s="18">
        <f t="shared" si="66"/>
        <v>0</v>
      </c>
      <c r="Q614" s="99">
        <f>IFERROR(INDEX(Себестоимость!B:B,MATCH('Расшифровка отчёта'!B614,Себестоимость!A:A,0)),0)</f>
        <v>0</v>
      </c>
      <c r="R614" s="99">
        <f t="shared" si="67"/>
        <v>0</v>
      </c>
      <c r="S614" s="95">
        <f t="shared" si="68"/>
        <v>0</v>
      </c>
      <c r="T614" s="95">
        <f t="shared" si="69"/>
        <v>0</v>
      </c>
    </row>
    <row r="615" spans="2:20" ht="15.75" customHeight="1" x14ac:dyDescent="0.3">
      <c r="B615" s="30" t="s">
        <v>638</v>
      </c>
      <c r="C615" s="90"/>
      <c r="D615" s="10">
        <f>SUMIFS('Начисления и компенсации по тов'!H:H,'Начисления и компенсации по тов'!A:A,'Расшифровка отчёта'!B615,'Начисления и компенсации по тов'!D:D,"Выручка")</f>
        <v>0</v>
      </c>
      <c r="E615" s="63">
        <f>SUMIFS('Начисления и компенсации по тов'!N:N,'Начисления и компенсации по тов'!A:A,'Расшифровка отчёта'!B615,'Начисления и компенсации по тов'!C:C,"Продажи")</f>
        <v>0</v>
      </c>
      <c r="F615" s="63">
        <f>-(SUMIFS('Начисления и компенсации по тов'!N:N,'Начисления и компенсации по тов'!A:A,'Расшифровка отчёта'!B615,'Начисления и компенсации по тов'!C:C,"Возвраты"))</f>
        <v>0</v>
      </c>
      <c r="G615" s="10">
        <f>SUMIFS('Начисления и компенсации по тов'!H:H,'Начисления и компенсации по тов'!A:A,'Расшифровка отчёта'!B615,'Начисления и компенсации по тов'!D:D,"Возврат выручки")</f>
        <v>0</v>
      </c>
      <c r="H615" s="63">
        <f>-(SUMIFS('Начисления и компенсации по тов'!N:N,'Начисления и компенсации по тов'!A:A,'Расшифровка отчёта'!B615,'Начисления и компенсации по тов'!C:C,"Услуги доставки"))</f>
        <v>0</v>
      </c>
      <c r="I615" s="63">
        <f t="shared" si="63"/>
        <v>0</v>
      </c>
      <c r="J615" s="63">
        <f>-(SUMIFS('Начисления и компенсации по тов'!N:N,'Начисления и компенсации по тов'!A:A,'Расшифровка отчёта'!B615,'Начисления и компенсации по тов'!C:C,"Вознаграждение Ozon"))</f>
        <v>0</v>
      </c>
      <c r="K615" s="63">
        <f t="shared" si="64"/>
        <v>0</v>
      </c>
      <c r="L615" s="63">
        <f>-(SUMIFS('Начисления и компенсации по тов'!N:N,'Начисления и компенсации по тов'!A:A,'Расшифровка отчёта'!B615,'Начисления и компенсации по тов'!C:C,"Продвижение и реклама"))</f>
        <v>0</v>
      </c>
      <c r="M615" s="91">
        <f>IFERROR(INDEX(Реклама!B:B,MATCH('Расшифровка отчёта'!B615,Реклама!A:A,0)),0)</f>
        <v>0</v>
      </c>
      <c r="N615" s="91">
        <f>-(SUMIFS('Начисления и компенсации по тов'!N:N,'Начисления и компенсации по тов'!A:A,'Расшифровка отчёта'!B615,'Начисления и компенсации по тов'!C:C,"Услуги агентов"))</f>
        <v>0</v>
      </c>
      <c r="O615" s="68">
        <f t="shared" si="65"/>
        <v>0</v>
      </c>
      <c r="P615" s="18">
        <f t="shared" si="66"/>
        <v>0</v>
      </c>
      <c r="Q615" s="99">
        <f>IFERROR(INDEX(Себестоимость!B:B,MATCH('Расшифровка отчёта'!B615,Себестоимость!A:A,0)),0)</f>
        <v>0</v>
      </c>
      <c r="R615" s="99">
        <f t="shared" si="67"/>
        <v>0</v>
      </c>
      <c r="S615" s="95">
        <f t="shared" si="68"/>
        <v>0</v>
      </c>
      <c r="T615" s="95">
        <f t="shared" si="69"/>
        <v>0</v>
      </c>
    </row>
    <row r="616" spans="2:20" ht="15.75" customHeight="1" x14ac:dyDescent="0.3">
      <c r="B616" s="30" t="s">
        <v>639</v>
      </c>
      <c r="C616" s="90"/>
      <c r="D616" s="10">
        <f>SUMIFS('Начисления и компенсации по тов'!H:H,'Начисления и компенсации по тов'!A:A,'Расшифровка отчёта'!B616,'Начисления и компенсации по тов'!D:D,"Выручка")</f>
        <v>0</v>
      </c>
      <c r="E616" s="63">
        <f>SUMIFS('Начисления и компенсации по тов'!N:N,'Начисления и компенсации по тов'!A:A,'Расшифровка отчёта'!B616,'Начисления и компенсации по тов'!C:C,"Продажи")</f>
        <v>0</v>
      </c>
      <c r="F616" s="63">
        <f>-(SUMIFS('Начисления и компенсации по тов'!N:N,'Начисления и компенсации по тов'!A:A,'Расшифровка отчёта'!B616,'Начисления и компенсации по тов'!C:C,"Возвраты"))</f>
        <v>0</v>
      </c>
      <c r="G616" s="10">
        <f>SUMIFS('Начисления и компенсации по тов'!H:H,'Начисления и компенсации по тов'!A:A,'Расшифровка отчёта'!B616,'Начисления и компенсации по тов'!D:D,"Возврат выручки")</f>
        <v>0</v>
      </c>
      <c r="H616" s="63">
        <f>-(SUMIFS('Начисления и компенсации по тов'!N:N,'Начисления и компенсации по тов'!A:A,'Расшифровка отчёта'!B616,'Начисления и компенсации по тов'!C:C,"Услуги доставки"))</f>
        <v>0</v>
      </c>
      <c r="I616" s="63">
        <f t="shared" si="63"/>
        <v>0</v>
      </c>
      <c r="J616" s="63">
        <f>-(SUMIFS('Начисления и компенсации по тов'!N:N,'Начисления и компенсации по тов'!A:A,'Расшифровка отчёта'!B616,'Начисления и компенсации по тов'!C:C,"Вознаграждение Ozon"))</f>
        <v>0</v>
      </c>
      <c r="K616" s="63">
        <f t="shared" si="64"/>
        <v>0</v>
      </c>
      <c r="L616" s="63">
        <f>-(SUMIFS('Начисления и компенсации по тов'!N:N,'Начисления и компенсации по тов'!A:A,'Расшифровка отчёта'!B616,'Начисления и компенсации по тов'!C:C,"Продвижение и реклама"))</f>
        <v>0</v>
      </c>
      <c r="M616" s="91">
        <f>IFERROR(INDEX(Реклама!B:B,MATCH('Расшифровка отчёта'!B616,Реклама!A:A,0)),0)</f>
        <v>0</v>
      </c>
      <c r="N616" s="91">
        <f>-(SUMIFS('Начисления и компенсации по тов'!N:N,'Начисления и компенсации по тов'!A:A,'Расшифровка отчёта'!B616,'Начисления и компенсации по тов'!C:C,"Услуги агентов"))</f>
        <v>0</v>
      </c>
      <c r="O616" s="68">
        <f t="shared" si="65"/>
        <v>0</v>
      </c>
      <c r="P616" s="18">
        <f t="shared" si="66"/>
        <v>0</v>
      </c>
      <c r="Q616" s="99">
        <f>IFERROR(INDEX(Себестоимость!B:B,MATCH('Расшифровка отчёта'!B616,Себестоимость!A:A,0)),0)</f>
        <v>0</v>
      </c>
      <c r="R616" s="99">
        <f t="shared" si="67"/>
        <v>0</v>
      </c>
      <c r="S616" s="95">
        <f t="shared" si="68"/>
        <v>0</v>
      </c>
      <c r="T616" s="95">
        <f t="shared" si="69"/>
        <v>0</v>
      </c>
    </row>
    <row r="617" spans="2:20" ht="15.75" customHeight="1" x14ac:dyDescent="0.3">
      <c r="B617" s="28" t="s">
        <v>640</v>
      </c>
      <c r="C617" s="90" t="s">
        <v>78</v>
      </c>
      <c r="D617" s="10">
        <f>SUMIFS('Начисления и компенсации по тов'!H:H,'Начисления и компенсации по тов'!A:A,'Расшифровка отчёта'!B617,'Начисления и компенсации по тов'!D:D,"Выручка")</f>
        <v>0</v>
      </c>
      <c r="E617" s="63">
        <f>SUMIFS('Начисления и компенсации по тов'!N:N,'Начисления и компенсации по тов'!A:A,'Расшифровка отчёта'!B617,'Начисления и компенсации по тов'!C:C,"Продажи")</f>
        <v>0</v>
      </c>
      <c r="F617" s="63">
        <f>-(SUMIFS('Начисления и компенсации по тов'!N:N,'Начисления и компенсации по тов'!A:A,'Расшифровка отчёта'!B617,'Начисления и компенсации по тов'!C:C,"Возвраты"))</f>
        <v>0</v>
      </c>
      <c r="G617" s="10">
        <f>SUMIFS('Начисления и компенсации по тов'!H:H,'Начисления и компенсации по тов'!A:A,'Расшифровка отчёта'!B617,'Начисления и компенсации по тов'!D:D,"Возврат выручки")</f>
        <v>0</v>
      </c>
      <c r="H617" s="63">
        <f>-(SUMIFS('Начисления и компенсации по тов'!N:N,'Начисления и компенсации по тов'!A:A,'Расшифровка отчёта'!B617,'Начисления и компенсации по тов'!C:C,"Услуги доставки"))</f>
        <v>0</v>
      </c>
      <c r="I617" s="63">
        <f t="shared" si="63"/>
        <v>0</v>
      </c>
      <c r="J617" s="63">
        <f>-(SUMIFS('Начисления и компенсации по тов'!N:N,'Начисления и компенсации по тов'!A:A,'Расшифровка отчёта'!B617,'Начисления и компенсации по тов'!C:C,"Вознаграждение Ozon"))</f>
        <v>0</v>
      </c>
      <c r="K617" s="63">
        <f t="shared" si="64"/>
        <v>0</v>
      </c>
      <c r="L617" s="63">
        <f>-(SUMIFS('Начисления и компенсации по тов'!N:N,'Начисления и компенсации по тов'!A:A,'Расшифровка отчёта'!B617,'Начисления и компенсации по тов'!C:C,"Продвижение и реклама"))</f>
        <v>0</v>
      </c>
      <c r="M617" s="91">
        <f>IFERROR(INDEX(Реклама!B:B,MATCH('Расшифровка отчёта'!B617,Реклама!A:A,0)),0)</f>
        <v>0</v>
      </c>
      <c r="N617" s="91">
        <f>-(SUMIFS('Начисления и компенсации по тов'!N:N,'Начисления и компенсации по тов'!A:A,'Расшифровка отчёта'!B617,'Начисления и компенсации по тов'!C:C,"Услуги агентов"))</f>
        <v>0</v>
      </c>
      <c r="O617" s="68">
        <f t="shared" si="65"/>
        <v>0</v>
      </c>
      <c r="P617" s="18">
        <f t="shared" si="66"/>
        <v>0</v>
      </c>
      <c r="Q617" s="99">
        <f>IFERROR(INDEX(Себестоимость!B:B,MATCH('Расшифровка отчёта'!B617,Себестоимость!A:A,0)),0)</f>
        <v>0</v>
      </c>
      <c r="R617" s="99">
        <f t="shared" si="67"/>
        <v>0</v>
      </c>
      <c r="S617" s="95">
        <f t="shared" si="68"/>
        <v>0</v>
      </c>
      <c r="T617" s="95">
        <f t="shared" si="69"/>
        <v>0</v>
      </c>
    </row>
    <row r="618" spans="2:20" ht="15.75" customHeight="1" x14ac:dyDescent="0.3">
      <c r="B618" s="28" t="s">
        <v>641</v>
      </c>
      <c r="C618" s="90"/>
      <c r="D618" s="10">
        <f>SUMIFS('Начисления и компенсации по тов'!H:H,'Начисления и компенсации по тов'!A:A,'Расшифровка отчёта'!B618,'Начисления и компенсации по тов'!D:D,"Выручка")</f>
        <v>0</v>
      </c>
      <c r="E618" s="63">
        <f>SUMIFS('Начисления и компенсации по тов'!N:N,'Начисления и компенсации по тов'!A:A,'Расшифровка отчёта'!B618,'Начисления и компенсации по тов'!C:C,"Продажи")</f>
        <v>0</v>
      </c>
      <c r="F618" s="63">
        <f>-(SUMIFS('Начисления и компенсации по тов'!N:N,'Начисления и компенсации по тов'!A:A,'Расшифровка отчёта'!B618,'Начисления и компенсации по тов'!C:C,"Возвраты"))</f>
        <v>0</v>
      </c>
      <c r="G618" s="10">
        <f>SUMIFS('Начисления и компенсации по тов'!H:H,'Начисления и компенсации по тов'!A:A,'Расшифровка отчёта'!B618,'Начисления и компенсации по тов'!D:D,"Возврат выручки")</f>
        <v>0</v>
      </c>
      <c r="H618" s="63">
        <f>-(SUMIFS('Начисления и компенсации по тов'!N:N,'Начисления и компенсации по тов'!A:A,'Расшифровка отчёта'!B618,'Начисления и компенсации по тов'!C:C,"Услуги доставки"))</f>
        <v>0</v>
      </c>
      <c r="I618" s="63">
        <f t="shared" si="63"/>
        <v>0</v>
      </c>
      <c r="J618" s="63">
        <f>-(SUMIFS('Начисления и компенсации по тов'!N:N,'Начисления и компенсации по тов'!A:A,'Расшифровка отчёта'!B618,'Начисления и компенсации по тов'!C:C,"Вознаграждение Ozon"))</f>
        <v>0</v>
      </c>
      <c r="K618" s="63">
        <f t="shared" si="64"/>
        <v>0</v>
      </c>
      <c r="L618" s="63">
        <f>-(SUMIFS('Начисления и компенсации по тов'!N:N,'Начисления и компенсации по тов'!A:A,'Расшифровка отчёта'!B618,'Начисления и компенсации по тов'!C:C,"Продвижение и реклама"))</f>
        <v>0</v>
      </c>
      <c r="M618" s="91">
        <f>IFERROR(INDEX(Реклама!B:B,MATCH('Расшифровка отчёта'!B618,Реклама!A:A,0)),0)</f>
        <v>0</v>
      </c>
      <c r="N618" s="91">
        <f>-(SUMIFS('Начисления и компенсации по тов'!N:N,'Начисления и компенсации по тов'!A:A,'Расшифровка отчёта'!B618,'Начисления и компенсации по тов'!C:C,"Услуги агентов"))</f>
        <v>0</v>
      </c>
      <c r="O618" s="68">
        <f t="shared" si="65"/>
        <v>0</v>
      </c>
      <c r="P618" s="18">
        <f t="shared" si="66"/>
        <v>0</v>
      </c>
      <c r="Q618" s="99">
        <f>IFERROR(INDEX(Себестоимость!B:B,MATCH('Расшифровка отчёта'!B618,Себестоимость!A:A,0)),0)</f>
        <v>0</v>
      </c>
      <c r="R618" s="99">
        <f t="shared" si="67"/>
        <v>0</v>
      </c>
      <c r="S618" s="95">
        <f t="shared" si="68"/>
        <v>0</v>
      </c>
      <c r="T618" s="95">
        <f t="shared" si="69"/>
        <v>0</v>
      </c>
    </row>
    <row r="619" spans="2:20" ht="15.75" customHeight="1" x14ac:dyDescent="0.3">
      <c r="B619" s="37" t="s">
        <v>101</v>
      </c>
      <c r="C619" s="90" t="s">
        <v>78</v>
      </c>
      <c r="D619" s="10">
        <f>SUMIFS('Начисления и компенсации по тов'!H:H,'Начисления и компенсации по тов'!A:A,'Расшифровка отчёта'!B619,'Начисления и компенсации по тов'!D:D,"Выручка")</f>
        <v>0</v>
      </c>
      <c r="E619" s="63">
        <f>SUMIFS('Начисления и компенсации по тов'!N:N,'Начисления и компенсации по тов'!A:A,'Расшифровка отчёта'!B81,'Начисления и компенсации по тов'!C:C,"Продажи")</f>
        <v>0</v>
      </c>
      <c r="F619" s="63">
        <f>-(SUMIFS('Начисления и компенсации по тов'!N:N,'Начисления и компенсации по тов'!A:A,'Расшифровка отчёта'!B81,'Начисления и компенсации по тов'!C:C,"Возвраты"))</f>
        <v>0</v>
      </c>
      <c r="G619" s="10">
        <f>SUMIFS('Начисления и компенсации по тов'!H:H,'Начисления и компенсации по тов'!A:A,'Расшифровка отчёта'!B619,'Начисления и компенсации по тов'!D:D,"Возврат выручки")</f>
        <v>0</v>
      </c>
      <c r="H619" s="63">
        <f>-(SUMIFS('Начисления и компенсации по тов'!N:N,'Начисления и компенсации по тов'!A:A,'Расшифровка отчёта'!B81,'Начисления и компенсации по тов'!C:C,"Услуги доставки"))</f>
        <v>0</v>
      </c>
      <c r="I619" s="63">
        <f t="shared" si="63"/>
        <v>0</v>
      </c>
      <c r="J619" s="63">
        <f>-(SUMIFS('Начисления и компенсации по тов'!N:N,'Начисления и компенсации по тов'!A:A,'Расшифровка отчёта'!B81,'Начисления и компенсации по тов'!C:C,"Вознаграждение Ozon"))</f>
        <v>0</v>
      </c>
      <c r="K619" s="63">
        <f t="shared" si="64"/>
        <v>0</v>
      </c>
      <c r="L619" s="63">
        <f>-(SUMIFS('Начисления и компенсации по тов'!N:N,'Начисления и компенсации по тов'!A:A,'Расшифровка отчёта'!B81,'Начисления и компенсации по тов'!C:C,"Продвижение и реклама"))</f>
        <v>0</v>
      </c>
      <c r="M619" s="91">
        <f>IFERROR(INDEX(Реклама!B:B,MATCH('Расшифровка отчёта'!B619,Реклама!A:A,0)),0)</f>
        <v>0</v>
      </c>
      <c r="N619" s="91">
        <f>-(SUMIFS('Начисления и компенсации по тов'!N:N,'Начисления и компенсации по тов'!A:A,'Расшифровка отчёта'!B81,'Начисления и компенсации по тов'!C:C,"Услуги агентов"))</f>
        <v>0</v>
      </c>
      <c r="O619" s="68">
        <f t="shared" si="65"/>
        <v>0</v>
      </c>
      <c r="P619" s="18">
        <f t="shared" si="66"/>
        <v>0</v>
      </c>
      <c r="Q619" s="99">
        <f>IFERROR(INDEX(Себестоимость!B:B,MATCH('Расшифровка отчёта'!B81,Себестоимость!A:A,0)),0)</f>
        <v>0</v>
      </c>
      <c r="R619" s="99">
        <f t="shared" si="67"/>
        <v>0</v>
      </c>
      <c r="S619" s="95">
        <f t="shared" si="68"/>
        <v>0</v>
      </c>
      <c r="T619" s="95">
        <f t="shared" si="69"/>
        <v>0</v>
      </c>
    </row>
    <row r="620" spans="2:20" ht="15.75" customHeight="1" x14ac:dyDescent="0.3">
      <c r="B620" s="28" t="s">
        <v>643</v>
      </c>
      <c r="C620" s="90" t="s">
        <v>78</v>
      </c>
      <c r="D620" s="10">
        <f>SUMIFS('Начисления и компенсации по тов'!H:H,'Начисления и компенсации по тов'!A:A,'Расшифровка отчёта'!B620,'Начисления и компенсации по тов'!D:D,"Выручка")</f>
        <v>0</v>
      </c>
      <c r="E620" s="63">
        <f>SUMIFS('Начисления и компенсации по тов'!N:N,'Начисления и компенсации по тов'!A:A,'Расшифровка отчёта'!B620,'Начисления и компенсации по тов'!C:C,"Продажи")</f>
        <v>0</v>
      </c>
      <c r="F620" s="63">
        <f>-(SUMIFS('Начисления и компенсации по тов'!N:N,'Начисления и компенсации по тов'!A:A,'Расшифровка отчёта'!B620,'Начисления и компенсации по тов'!C:C,"Возвраты"))</f>
        <v>0</v>
      </c>
      <c r="G620" s="10">
        <f>SUMIFS('Начисления и компенсации по тов'!H:H,'Начисления и компенсации по тов'!A:A,'Расшифровка отчёта'!B620,'Начисления и компенсации по тов'!D:D,"Возврат выручки")</f>
        <v>0</v>
      </c>
      <c r="H620" s="63">
        <f>-(SUMIFS('Начисления и компенсации по тов'!N:N,'Начисления и компенсации по тов'!A:A,'Расшифровка отчёта'!B620,'Начисления и компенсации по тов'!C:C,"Услуги доставки"))</f>
        <v>0</v>
      </c>
      <c r="I620" s="63">
        <f t="shared" si="63"/>
        <v>0</v>
      </c>
      <c r="J620" s="63">
        <f>-(SUMIFS('Начисления и компенсации по тов'!N:N,'Начисления и компенсации по тов'!A:A,'Расшифровка отчёта'!B620,'Начисления и компенсации по тов'!C:C,"Вознаграждение Ozon"))</f>
        <v>0</v>
      </c>
      <c r="K620" s="63">
        <f t="shared" si="64"/>
        <v>0</v>
      </c>
      <c r="L620" s="63">
        <f>-(SUMIFS('Начисления и компенсации по тов'!N:N,'Начисления и компенсации по тов'!A:A,'Расшифровка отчёта'!B620,'Начисления и компенсации по тов'!C:C,"Продвижение и реклама"))</f>
        <v>0</v>
      </c>
      <c r="M620" s="91">
        <f>IFERROR(INDEX(Реклама!B:B,MATCH('Расшифровка отчёта'!B620,Реклама!A:A,0)),0)</f>
        <v>0</v>
      </c>
      <c r="N620" s="91">
        <f>-(SUMIFS('Начисления и компенсации по тов'!N:N,'Начисления и компенсации по тов'!A:A,'Расшифровка отчёта'!B620,'Начисления и компенсации по тов'!C:C,"Услуги агентов"))</f>
        <v>0</v>
      </c>
      <c r="O620" s="68">
        <f t="shared" si="65"/>
        <v>0</v>
      </c>
      <c r="P620" s="18">
        <f t="shared" si="66"/>
        <v>0</v>
      </c>
      <c r="Q620" s="99">
        <f>IFERROR(INDEX(Себестоимость!B:B,MATCH('Расшифровка отчёта'!B620,Себестоимость!A:A,0)),0)</f>
        <v>0</v>
      </c>
      <c r="R620" s="99">
        <f t="shared" si="67"/>
        <v>0</v>
      </c>
      <c r="S620" s="95">
        <f t="shared" si="68"/>
        <v>0</v>
      </c>
      <c r="T620" s="95">
        <f t="shared" si="69"/>
        <v>0</v>
      </c>
    </row>
    <row r="621" spans="2:20" ht="15.75" customHeight="1" x14ac:dyDescent="0.3">
      <c r="B621" s="28" t="s">
        <v>644</v>
      </c>
      <c r="C621" s="90" t="s">
        <v>78</v>
      </c>
      <c r="D621" s="10">
        <f>SUMIFS('Начисления и компенсации по тов'!H:H,'Начисления и компенсации по тов'!A:A,'Расшифровка отчёта'!B621,'Начисления и компенсации по тов'!D:D,"Выручка")</f>
        <v>0</v>
      </c>
      <c r="E621" s="63">
        <f>SUMIFS('Начисления и компенсации по тов'!N:N,'Начисления и компенсации по тов'!A:A,'Расшифровка отчёта'!B621,'Начисления и компенсации по тов'!C:C,"Продажи")</f>
        <v>0</v>
      </c>
      <c r="F621" s="63">
        <f>-(SUMIFS('Начисления и компенсации по тов'!N:N,'Начисления и компенсации по тов'!A:A,'Расшифровка отчёта'!B621,'Начисления и компенсации по тов'!C:C,"Возвраты"))</f>
        <v>0</v>
      </c>
      <c r="G621" s="10">
        <f>SUMIFS('Начисления и компенсации по тов'!H:H,'Начисления и компенсации по тов'!A:A,'Расшифровка отчёта'!B621,'Начисления и компенсации по тов'!D:D,"Возврат выручки")</f>
        <v>0</v>
      </c>
      <c r="H621" s="63">
        <f>-(SUMIFS('Начисления и компенсации по тов'!N:N,'Начисления и компенсации по тов'!A:A,'Расшифровка отчёта'!B621,'Начисления и компенсации по тов'!C:C,"Услуги доставки"))</f>
        <v>0</v>
      </c>
      <c r="I621" s="63">
        <f t="shared" si="63"/>
        <v>0</v>
      </c>
      <c r="J621" s="63">
        <f>-(SUMIFS('Начисления и компенсации по тов'!N:N,'Начисления и компенсации по тов'!A:A,'Расшифровка отчёта'!B621,'Начисления и компенсации по тов'!C:C,"Вознаграждение Ozon"))</f>
        <v>0</v>
      </c>
      <c r="K621" s="63">
        <f t="shared" si="64"/>
        <v>0</v>
      </c>
      <c r="L621" s="63">
        <f>-(SUMIFS('Начисления и компенсации по тов'!N:N,'Начисления и компенсации по тов'!A:A,'Расшифровка отчёта'!B621,'Начисления и компенсации по тов'!C:C,"Продвижение и реклама"))</f>
        <v>0</v>
      </c>
      <c r="M621" s="91">
        <f>IFERROR(INDEX(Реклама!B:B,MATCH('Расшифровка отчёта'!B621,Реклама!A:A,0)),0)</f>
        <v>0</v>
      </c>
      <c r="N621" s="91">
        <f>-(SUMIFS('Начисления и компенсации по тов'!N:N,'Начисления и компенсации по тов'!A:A,'Расшифровка отчёта'!B621,'Начисления и компенсации по тов'!C:C,"Услуги агентов"))</f>
        <v>0</v>
      </c>
      <c r="O621" s="68">
        <f t="shared" si="65"/>
        <v>0</v>
      </c>
      <c r="P621" s="18">
        <f t="shared" si="66"/>
        <v>0</v>
      </c>
      <c r="Q621" s="99">
        <f>IFERROR(INDEX(Себестоимость!B:B,MATCH('Расшифровка отчёта'!B621,Себестоимость!A:A,0)),0)</f>
        <v>0</v>
      </c>
      <c r="R621" s="99">
        <f t="shared" si="67"/>
        <v>0</v>
      </c>
      <c r="S621" s="95">
        <f t="shared" si="68"/>
        <v>0</v>
      </c>
      <c r="T621" s="95">
        <f t="shared" si="69"/>
        <v>0</v>
      </c>
    </row>
    <row r="622" spans="2:20" ht="15.75" customHeight="1" x14ac:dyDescent="0.3">
      <c r="B622" s="47" t="s">
        <v>673</v>
      </c>
      <c r="C622" s="90" t="s">
        <v>78</v>
      </c>
      <c r="D622" s="10">
        <f>SUMIFS('Начисления и компенсации по тов'!H:H,'Начисления и компенсации по тов'!A:A,'Расшифровка отчёта'!B622,'Начисления и компенсации по тов'!D:D,"Выручка")</f>
        <v>0</v>
      </c>
      <c r="E622" s="63">
        <f>SUMIFS('Начисления и компенсации по тов'!N:N,'Начисления и компенсации по тов'!A:A,'Расшифровка отчёта'!B650,'Начисления и компенсации по тов'!C:C,"Продажи")</f>
        <v>0</v>
      </c>
      <c r="F622" s="63">
        <f>-(SUMIFS('Начисления и компенсации по тов'!N:N,'Начисления и компенсации по тов'!A:A,'Расшифровка отчёта'!B650,'Начисления и компенсации по тов'!C:C,"Возвраты"))</f>
        <v>0</v>
      </c>
      <c r="G622" s="10">
        <f>SUMIFS('Начисления и компенсации по тов'!H:H,'Начисления и компенсации по тов'!A:A,'Расшифровка отчёта'!B622,'Начисления и компенсации по тов'!D:D,"Возврат выручки")</f>
        <v>0</v>
      </c>
      <c r="H622" s="63">
        <f>-(SUMIFS('Начисления и компенсации по тов'!N:N,'Начисления и компенсации по тов'!A:A,'Расшифровка отчёта'!B650,'Начисления и компенсации по тов'!C:C,"Услуги доставки"))</f>
        <v>0</v>
      </c>
      <c r="I622" s="63">
        <f t="shared" si="63"/>
        <v>0</v>
      </c>
      <c r="J622" s="63">
        <f>-(SUMIFS('Начисления и компенсации по тов'!N:N,'Начисления и компенсации по тов'!A:A,'Расшифровка отчёта'!B650,'Начисления и компенсации по тов'!C:C,"Вознаграждение Ozon"))</f>
        <v>0</v>
      </c>
      <c r="K622" s="63">
        <f t="shared" si="64"/>
        <v>0</v>
      </c>
      <c r="L622" s="63">
        <f>-(SUMIFS('Начисления и компенсации по тов'!N:N,'Начисления и компенсации по тов'!A:A,'Расшифровка отчёта'!B650,'Начисления и компенсации по тов'!C:C,"Продвижение и реклама"))</f>
        <v>0</v>
      </c>
      <c r="M622" s="91">
        <f>IFERROR(INDEX(Реклама!B:B,MATCH('Расшифровка отчёта'!B622,Реклама!A:A,0)),0)</f>
        <v>0</v>
      </c>
      <c r="N622" s="91">
        <f>-(SUMIFS('Начисления и компенсации по тов'!N:N,'Начисления и компенсации по тов'!A:A,'Расшифровка отчёта'!B650,'Начисления и компенсации по тов'!C:C,"Услуги агентов"))</f>
        <v>0</v>
      </c>
      <c r="O622" s="68">
        <f t="shared" si="65"/>
        <v>0</v>
      </c>
      <c r="P622" s="18">
        <f t="shared" si="66"/>
        <v>0</v>
      </c>
      <c r="Q622" s="99">
        <f>IFERROR(INDEX(Себестоимость!B:B,MATCH('Расшифровка отчёта'!B650,Себестоимость!A:A,0)),0)</f>
        <v>0</v>
      </c>
      <c r="R622" s="99">
        <f t="shared" si="67"/>
        <v>0</v>
      </c>
      <c r="S622" s="95">
        <f t="shared" si="68"/>
        <v>0</v>
      </c>
      <c r="T622" s="95">
        <f t="shared" si="69"/>
        <v>0</v>
      </c>
    </row>
    <row r="623" spans="2:20" ht="15.75" customHeight="1" x14ac:dyDescent="0.3">
      <c r="B623" s="28" t="s">
        <v>656</v>
      </c>
      <c r="C623" s="90" t="s">
        <v>21</v>
      </c>
      <c r="D623" s="10">
        <f>SUMIFS('Начисления и компенсации по тов'!H:H,'Начисления и компенсации по тов'!A:A,'Расшифровка отчёта'!B623,'Начисления и компенсации по тов'!D:D,"Выручка")</f>
        <v>0</v>
      </c>
      <c r="E623" s="63">
        <f>SUMIFS('Начисления и компенсации по тов'!N:N,'Начисления и компенсации по тов'!A:A,'Расшифровка отчёта'!B633,'Начисления и компенсации по тов'!C:C,"Продажи")</f>
        <v>0</v>
      </c>
      <c r="F623" s="63">
        <f>-(SUMIFS('Начисления и компенсации по тов'!N:N,'Начисления и компенсации по тов'!A:A,'Расшифровка отчёта'!B633,'Начисления и компенсации по тов'!C:C,"Возвраты"))</f>
        <v>0</v>
      </c>
      <c r="G623" s="10">
        <f>SUMIFS('Начисления и компенсации по тов'!H:H,'Начисления и компенсации по тов'!A:A,'Расшифровка отчёта'!B623,'Начисления и компенсации по тов'!D:D,"Возврат выручки")</f>
        <v>0</v>
      </c>
      <c r="H623" s="63">
        <f>-(SUMIFS('Начисления и компенсации по тов'!N:N,'Начисления и компенсации по тов'!A:A,'Расшифровка отчёта'!B633,'Начисления и компенсации по тов'!C:C,"Услуги доставки"))</f>
        <v>0</v>
      </c>
      <c r="I623" s="63">
        <f t="shared" si="63"/>
        <v>0</v>
      </c>
      <c r="J623" s="63">
        <f>-(SUMIFS('Начисления и компенсации по тов'!N:N,'Начисления и компенсации по тов'!A:A,'Расшифровка отчёта'!B633,'Начисления и компенсации по тов'!C:C,"Вознаграждение Ozon"))</f>
        <v>0</v>
      </c>
      <c r="K623" s="63">
        <f t="shared" si="64"/>
        <v>0</v>
      </c>
      <c r="L623" s="63">
        <f>-(SUMIFS('Начисления и компенсации по тов'!N:N,'Начисления и компенсации по тов'!A:A,'Расшифровка отчёта'!B633,'Начисления и компенсации по тов'!C:C,"Продвижение и реклама"))</f>
        <v>0</v>
      </c>
      <c r="M623" s="91">
        <f>IFERROR(INDEX(Реклама!B:B,MATCH('Расшифровка отчёта'!B623,Реклама!A:A,0)),0)</f>
        <v>0</v>
      </c>
      <c r="N623" s="91">
        <f>-(SUMIFS('Начисления и компенсации по тов'!N:N,'Начисления и компенсации по тов'!A:A,'Расшифровка отчёта'!B633,'Начисления и компенсации по тов'!C:C,"Услуги агентов"))</f>
        <v>0</v>
      </c>
      <c r="O623" s="68">
        <f t="shared" si="65"/>
        <v>0</v>
      </c>
      <c r="P623" s="18">
        <f t="shared" si="66"/>
        <v>0</v>
      </c>
      <c r="Q623" s="99">
        <f>IFERROR(INDEX(Себестоимость!B:B,MATCH('Расшифровка отчёта'!B633,Себестоимость!A:A,0)),0)</f>
        <v>0</v>
      </c>
      <c r="R623" s="99">
        <f t="shared" si="67"/>
        <v>0</v>
      </c>
      <c r="S623" s="95">
        <f t="shared" si="68"/>
        <v>0</v>
      </c>
      <c r="T623" s="95">
        <f t="shared" si="69"/>
        <v>0</v>
      </c>
    </row>
    <row r="624" spans="2:20" ht="15.75" customHeight="1" x14ac:dyDescent="0.3">
      <c r="B624" s="28" t="s">
        <v>647</v>
      </c>
      <c r="C624" s="90" t="s">
        <v>21</v>
      </c>
      <c r="D624" s="10">
        <f>SUMIFS('Начисления и компенсации по тов'!H:H,'Начисления и компенсации по тов'!A:A,'Расшифровка отчёта'!B624,'Начисления и компенсации по тов'!D:D,"Выручка")</f>
        <v>0</v>
      </c>
      <c r="E624" s="63">
        <f>SUMIFS('Начисления и компенсации по тов'!N:N,'Начисления и компенсации по тов'!A:A,'Расшифровка отчёта'!B624,'Начисления и компенсации по тов'!C:C,"Продажи")</f>
        <v>0</v>
      </c>
      <c r="F624" s="63">
        <f>-(SUMIFS('Начисления и компенсации по тов'!N:N,'Начисления и компенсации по тов'!A:A,'Расшифровка отчёта'!B624,'Начисления и компенсации по тов'!C:C,"Возвраты"))</f>
        <v>0</v>
      </c>
      <c r="G624" s="10">
        <f>SUMIFS('Начисления и компенсации по тов'!H:H,'Начисления и компенсации по тов'!A:A,'Расшифровка отчёта'!B624,'Начисления и компенсации по тов'!D:D,"Возврат выручки")</f>
        <v>0</v>
      </c>
      <c r="H624" s="63">
        <f>-(SUMIFS('Начисления и компенсации по тов'!N:N,'Начисления и компенсации по тов'!A:A,'Расшифровка отчёта'!B624,'Начисления и компенсации по тов'!C:C,"Услуги доставки"))</f>
        <v>0</v>
      </c>
      <c r="I624" s="63">
        <f t="shared" si="63"/>
        <v>0</v>
      </c>
      <c r="J624" s="63">
        <f>-(SUMIFS('Начисления и компенсации по тов'!N:N,'Начисления и компенсации по тов'!A:A,'Расшифровка отчёта'!B624,'Начисления и компенсации по тов'!C:C,"Вознаграждение Ozon"))</f>
        <v>0</v>
      </c>
      <c r="K624" s="63">
        <f t="shared" si="64"/>
        <v>0</v>
      </c>
      <c r="L624" s="63">
        <f>-(SUMIFS('Начисления и компенсации по тов'!N:N,'Начисления и компенсации по тов'!A:A,'Расшифровка отчёта'!B624,'Начисления и компенсации по тов'!C:C,"Продвижение и реклама"))</f>
        <v>0</v>
      </c>
      <c r="M624" s="91">
        <f>IFERROR(INDEX(Реклама!B:B,MATCH('Расшифровка отчёта'!B624,Реклама!A:A,0)),0)</f>
        <v>0</v>
      </c>
      <c r="N624" s="91">
        <f>-(SUMIFS('Начисления и компенсации по тов'!N:N,'Начисления и компенсации по тов'!A:A,'Расшифровка отчёта'!B624,'Начисления и компенсации по тов'!C:C,"Услуги агентов"))</f>
        <v>0</v>
      </c>
      <c r="O624" s="68">
        <f t="shared" si="65"/>
        <v>0</v>
      </c>
      <c r="P624" s="18">
        <f t="shared" si="66"/>
        <v>0</v>
      </c>
      <c r="Q624" s="99">
        <f>IFERROR(INDEX(Себестоимость!B:B,MATCH('Расшифровка отчёта'!B624,Себестоимость!A:A,0)),0)</f>
        <v>0</v>
      </c>
      <c r="R624" s="99">
        <f t="shared" si="67"/>
        <v>0</v>
      </c>
      <c r="S624" s="95">
        <f t="shared" si="68"/>
        <v>0</v>
      </c>
      <c r="T624" s="95">
        <f t="shared" si="69"/>
        <v>0</v>
      </c>
    </row>
    <row r="625" spans="2:20" ht="15.75" customHeight="1" x14ac:dyDescent="0.3">
      <c r="B625" s="28" t="s">
        <v>648</v>
      </c>
      <c r="C625" s="90" t="s">
        <v>21</v>
      </c>
      <c r="D625" s="10">
        <f>SUMIFS('Начисления и компенсации по тов'!H:H,'Начисления и компенсации по тов'!A:A,'Расшифровка отчёта'!B625,'Начисления и компенсации по тов'!D:D,"Выручка")</f>
        <v>0</v>
      </c>
      <c r="E625" s="63">
        <f>SUMIFS('Начисления и компенсации по тов'!N:N,'Начисления и компенсации по тов'!A:A,'Расшифровка отчёта'!B625,'Начисления и компенсации по тов'!C:C,"Продажи")</f>
        <v>0</v>
      </c>
      <c r="F625" s="63">
        <f>-(SUMIFS('Начисления и компенсации по тов'!N:N,'Начисления и компенсации по тов'!A:A,'Расшифровка отчёта'!B625,'Начисления и компенсации по тов'!C:C,"Возвраты"))</f>
        <v>0</v>
      </c>
      <c r="G625" s="10">
        <f>SUMIFS('Начисления и компенсации по тов'!H:H,'Начисления и компенсации по тов'!A:A,'Расшифровка отчёта'!B625,'Начисления и компенсации по тов'!D:D,"Возврат выручки")</f>
        <v>0</v>
      </c>
      <c r="H625" s="63">
        <f>-(SUMIFS('Начисления и компенсации по тов'!N:N,'Начисления и компенсации по тов'!A:A,'Расшифровка отчёта'!B625,'Начисления и компенсации по тов'!C:C,"Услуги доставки"))</f>
        <v>0</v>
      </c>
      <c r="I625" s="63">
        <f t="shared" si="63"/>
        <v>0</v>
      </c>
      <c r="J625" s="63">
        <f>-(SUMIFS('Начисления и компенсации по тов'!N:N,'Начисления и компенсации по тов'!A:A,'Расшифровка отчёта'!B625,'Начисления и компенсации по тов'!C:C,"Вознаграждение Ozon"))</f>
        <v>0</v>
      </c>
      <c r="K625" s="63">
        <f t="shared" si="64"/>
        <v>0</v>
      </c>
      <c r="L625" s="63">
        <f>-(SUMIFS('Начисления и компенсации по тов'!N:N,'Начисления и компенсации по тов'!A:A,'Расшифровка отчёта'!B625,'Начисления и компенсации по тов'!C:C,"Продвижение и реклама"))</f>
        <v>0</v>
      </c>
      <c r="M625" s="91">
        <f>IFERROR(INDEX(Реклама!B:B,MATCH('Расшифровка отчёта'!B625,Реклама!A:A,0)),0)</f>
        <v>0</v>
      </c>
      <c r="N625" s="91">
        <f>-(SUMIFS('Начисления и компенсации по тов'!N:N,'Начисления и компенсации по тов'!A:A,'Расшифровка отчёта'!B625,'Начисления и компенсации по тов'!C:C,"Услуги агентов"))</f>
        <v>0</v>
      </c>
      <c r="O625" s="68">
        <f t="shared" si="65"/>
        <v>0</v>
      </c>
      <c r="P625" s="18">
        <f t="shared" si="66"/>
        <v>0</v>
      </c>
      <c r="Q625" s="99">
        <f>IFERROR(INDEX(Себестоимость!B:B,MATCH('Расшифровка отчёта'!B625,Себестоимость!A:A,0)),0)</f>
        <v>0</v>
      </c>
      <c r="R625" s="99">
        <f t="shared" si="67"/>
        <v>0</v>
      </c>
      <c r="S625" s="95">
        <f t="shared" si="68"/>
        <v>0</v>
      </c>
      <c r="T625" s="95">
        <f t="shared" si="69"/>
        <v>0</v>
      </c>
    </row>
    <row r="626" spans="2:20" ht="15.75" customHeight="1" x14ac:dyDescent="0.3">
      <c r="B626" s="28" t="s">
        <v>649</v>
      </c>
      <c r="C626" s="90" t="s">
        <v>21</v>
      </c>
      <c r="D626" s="10">
        <f>SUMIFS('Начисления и компенсации по тов'!H:H,'Начисления и компенсации по тов'!A:A,'Расшифровка отчёта'!B626,'Начисления и компенсации по тов'!D:D,"Выручка")</f>
        <v>0</v>
      </c>
      <c r="E626" s="63">
        <f>SUMIFS('Начисления и компенсации по тов'!N:N,'Начисления и компенсации по тов'!A:A,'Расшифровка отчёта'!B626,'Начисления и компенсации по тов'!C:C,"Продажи")</f>
        <v>0</v>
      </c>
      <c r="F626" s="63">
        <f>-(SUMIFS('Начисления и компенсации по тов'!N:N,'Начисления и компенсации по тов'!A:A,'Расшифровка отчёта'!B626,'Начисления и компенсации по тов'!C:C,"Возвраты"))</f>
        <v>0</v>
      </c>
      <c r="G626" s="10">
        <f>SUMIFS('Начисления и компенсации по тов'!H:H,'Начисления и компенсации по тов'!A:A,'Расшифровка отчёта'!B626,'Начисления и компенсации по тов'!D:D,"Возврат выручки")</f>
        <v>0</v>
      </c>
      <c r="H626" s="63">
        <f>-(SUMIFS('Начисления и компенсации по тов'!N:N,'Начисления и компенсации по тов'!A:A,'Расшифровка отчёта'!B626,'Начисления и компенсации по тов'!C:C,"Услуги доставки"))</f>
        <v>0</v>
      </c>
      <c r="I626" s="63">
        <f t="shared" si="63"/>
        <v>0</v>
      </c>
      <c r="J626" s="63">
        <f>-(SUMIFS('Начисления и компенсации по тов'!N:N,'Начисления и компенсации по тов'!A:A,'Расшифровка отчёта'!B626,'Начисления и компенсации по тов'!C:C,"Вознаграждение Ozon"))</f>
        <v>0</v>
      </c>
      <c r="K626" s="63">
        <f t="shared" si="64"/>
        <v>0</v>
      </c>
      <c r="L626" s="63">
        <f>-(SUMIFS('Начисления и компенсации по тов'!N:N,'Начисления и компенсации по тов'!A:A,'Расшифровка отчёта'!B626,'Начисления и компенсации по тов'!C:C,"Продвижение и реклама"))</f>
        <v>0</v>
      </c>
      <c r="M626" s="91">
        <f>IFERROR(INDEX(Реклама!B:B,MATCH('Расшифровка отчёта'!B626,Реклама!A:A,0)),0)</f>
        <v>0</v>
      </c>
      <c r="N626" s="91">
        <f>-(SUMIFS('Начисления и компенсации по тов'!N:N,'Начисления и компенсации по тов'!A:A,'Расшифровка отчёта'!B626,'Начисления и компенсации по тов'!C:C,"Услуги агентов"))</f>
        <v>0</v>
      </c>
      <c r="O626" s="68">
        <f t="shared" si="65"/>
        <v>0</v>
      </c>
      <c r="P626" s="18">
        <f t="shared" si="66"/>
        <v>0</v>
      </c>
      <c r="Q626" s="99">
        <f>IFERROR(INDEX(Себестоимость!B:B,MATCH('Расшифровка отчёта'!B626,Себестоимость!A:A,0)),0)</f>
        <v>0</v>
      </c>
      <c r="R626" s="99">
        <f t="shared" si="67"/>
        <v>0</v>
      </c>
      <c r="S626" s="95">
        <f t="shared" si="68"/>
        <v>0</v>
      </c>
      <c r="T626" s="95">
        <f t="shared" si="69"/>
        <v>0</v>
      </c>
    </row>
    <row r="627" spans="2:20" ht="15.75" customHeight="1" x14ac:dyDescent="0.3">
      <c r="B627" s="28" t="s">
        <v>650</v>
      </c>
      <c r="C627" s="90" t="s">
        <v>21</v>
      </c>
      <c r="D627" s="10">
        <f>SUMIFS('Начисления и компенсации по тов'!H:H,'Начисления и компенсации по тов'!A:A,'Расшифровка отчёта'!B627,'Начисления и компенсации по тов'!D:D,"Выручка")</f>
        <v>0</v>
      </c>
      <c r="E627" s="63">
        <f>SUMIFS('Начисления и компенсации по тов'!N:N,'Начисления и компенсации по тов'!A:A,'Расшифровка отчёта'!B627,'Начисления и компенсации по тов'!C:C,"Продажи")</f>
        <v>0</v>
      </c>
      <c r="F627" s="63">
        <f>-(SUMIFS('Начисления и компенсации по тов'!N:N,'Начисления и компенсации по тов'!A:A,'Расшифровка отчёта'!B627,'Начисления и компенсации по тов'!C:C,"Возвраты"))</f>
        <v>0</v>
      </c>
      <c r="G627" s="10">
        <f>SUMIFS('Начисления и компенсации по тов'!H:H,'Начисления и компенсации по тов'!A:A,'Расшифровка отчёта'!B627,'Начисления и компенсации по тов'!D:D,"Возврат выручки")</f>
        <v>0</v>
      </c>
      <c r="H627" s="63">
        <f>-(SUMIFS('Начисления и компенсации по тов'!N:N,'Начисления и компенсации по тов'!A:A,'Расшифровка отчёта'!B627,'Начисления и компенсации по тов'!C:C,"Услуги доставки"))</f>
        <v>0</v>
      </c>
      <c r="I627" s="63">
        <f t="shared" si="63"/>
        <v>0</v>
      </c>
      <c r="J627" s="63">
        <f>-(SUMIFS('Начисления и компенсации по тов'!N:N,'Начисления и компенсации по тов'!A:A,'Расшифровка отчёта'!B627,'Начисления и компенсации по тов'!C:C,"Вознаграждение Ozon"))</f>
        <v>0</v>
      </c>
      <c r="K627" s="63">
        <f t="shared" si="64"/>
        <v>0</v>
      </c>
      <c r="L627" s="63">
        <f>-(SUMIFS('Начисления и компенсации по тов'!N:N,'Начисления и компенсации по тов'!A:A,'Расшифровка отчёта'!B627,'Начисления и компенсации по тов'!C:C,"Продвижение и реклама"))</f>
        <v>0</v>
      </c>
      <c r="M627" s="91">
        <f>IFERROR(INDEX(Реклама!B:B,MATCH('Расшифровка отчёта'!B627,Реклама!A:A,0)),0)</f>
        <v>0</v>
      </c>
      <c r="N627" s="91">
        <f>-(SUMIFS('Начисления и компенсации по тов'!N:N,'Начисления и компенсации по тов'!A:A,'Расшифровка отчёта'!B627,'Начисления и компенсации по тов'!C:C,"Услуги агентов"))</f>
        <v>0</v>
      </c>
      <c r="O627" s="68">
        <f t="shared" si="65"/>
        <v>0</v>
      </c>
      <c r="P627" s="18">
        <f t="shared" si="66"/>
        <v>0</v>
      </c>
      <c r="Q627" s="99">
        <f>IFERROR(INDEX(Себестоимость!B:B,MATCH('Расшифровка отчёта'!B627,Себестоимость!A:A,0)),0)</f>
        <v>0</v>
      </c>
      <c r="R627" s="99">
        <f t="shared" si="67"/>
        <v>0</v>
      </c>
      <c r="S627" s="95">
        <f t="shared" si="68"/>
        <v>0</v>
      </c>
      <c r="T627" s="95">
        <f t="shared" si="69"/>
        <v>0</v>
      </c>
    </row>
    <row r="628" spans="2:20" ht="15.75" customHeight="1" x14ac:dyDescent="0.3">
      <c r="B628" s="28" t="s">
        <v>651</v>
      </c>
      <c r="C628" s="90" t="s">
        <v>21</v>
      </c>
      <c r="D628" s="10">
        <f>SUMIFS('Начисления и компенсации по тов'!H:H,'Начисления и компенсации по тов'!A:A,'Расшифровка отчёта'!B628,'Начисления и компенсации по тов'!D:D,"Выручка")</f>
        <v>0</v>
      </c>
      <c r="E628" s="63">
        <f>SUMIFS('Начисления и компенсации по тов'!N:N,'Начисления и компенсации по тов'!A:A,'Расшифровка отчёта'!B628,'Начисления и компенсации по тов'!C:C,"Продажи")</f>
        <v>0</v>
      </c>
      <c r="F628" s="63">
        <f>-(SUMIFS('Начисления и компенсации по тов'!N:N,'Начисления и компенсации по тов'!A:A,'Расшифровка отчёта'!B628,'Начисления и компенсации по тов'!C:C,"Возвраты"))</f>
        <v>0</v>
      </c>
      <c r="G628" s="10">
        <f>SUMIFS('Начисления и компенсации по тов'!H:H,'Начисления и компенсации по тов'!A:A,'Расшифровка отчёта'!B628,'Начисления и компенсации по тов'!D:D,"Возврат выручки")</f>
        <v>0</v>
      </c>
      <c r="H628" s="63">
        <f>-(SUMIFS('Начисления и компенсации по тов'!N:N,'Начисления и компенсации по тов'!A:A,'Расшифровка отчёта'!B628,'Начисления и компенсации по тов'!C:C,"Услуги доставки"))</f>
        <v>0</v>
      </c>
      <c r="I628" s="63">
        <f t="shared" si="63"/>
        <v>0</v>
      </c>
      <c r="J628" s="63">
        <f>-(SUMIFS('Начисления и компенсации по тов'!N:N,'Начисления и компенсации по тов'!A:A,'Расшифровка отчёта'!B628,'Начисления и компенсации по тов'!C:C,"Вознаграждение Ozon"))</f>
        <v>0</v>
      </c>
      <c r="K628" s="63">
        <f t="shared" si="64"/>
        <v>0</v>
      </c>
      <c r="L628" s="63">
        <f>-(SUMIFS('Начисления и компенсации по тов'!N:N,'Начисления и компенсации по тов'!A:A,'Расшифровка отчёта'!B628,'Начисления и компенсации по тов'!C:C,"Продвижение и реклама"))</f>
        <v>0</v>
      </c>
      <c r="M628" s="91">
        <f>IFERROR(INDEX(Реклама!B:B,MATCH('Расшифровка отчёта'!B628,Реклама!A:A,0)),0)</f>
        <v>0</v>
      </c>
      <c r="N628" s="91">
        <f>-(SUMIFS('Начисления и компенсации по тов'!N:N,'Начисления и компенсации по тов'!A:A,'Расшифровка отчёта'!B628,'Начисления и компенсации по тов'!C:C,"Услуги агентов"))</f>
        <v>0</v>
      </c>
      <c r="O628" s="68">
        <f t="shared" si="65"/>
        <v>0</v>
      </c>
      <c r="P628" s="18">
        <f t="shared" si="66"/>
        <v>0</v>
      </c>
      <c r="Q628" s="99">
        <f>IFERROR(INDEX(Себестоимость!B:B,MATCH('Расшифровка отчёта'!B628,Себестоимость!A:A,0)),0)</f>
        <v>0</v>
      </c>
      <c r="R628" s="99">
        <f t="shared" si="67"/>
        <v>0</v>
      </c>
      <c r="S628" s="95">
        <f t="shared" si="68"/>
        <v>0</v>
      </c>
      <c r="T628" s="95">
        <f t="shared" si="69"/>
        <v>0</v>
      </c>
    </row>
    <row r="629" spans="2:20" ht="15.75" customHeight="1" x14ac:dyDescent="0.3">
      <c r="B629" s="28" t="s">
        <v>652</v>
      </c>
      <c r="C629" s="90" t="s">
        <v>21</v>
      </c>
      <c r="D629" s="10">
        <f>SUMIFS('Начисления и компенсации по тов'!H:H,'Начисления и компенсации по тов'!A:A,'Расшифровка отчёта'!B629,'Начисления и компенсации по тов'!D:D,"Выручка")</f>
        <v>0</v>
      </c>
      <c r="E629" s="63">
        <f>SUMIFS('Начисления и компенсации по тов'!N:N,'Начисления и компенсации по тов'!A:A,'Расшифровка отчёта'!B629,'Начисления и компенсации по тов'!C:C,"Продажи")</f>
        <v>0</v>
      </c>
      <c r="F629" s="63">
        <f>-(SUMIFS('Начисления и компенсации по тов'!N:N,'Начисления и компенсации по тов'!A:A,'Расшифровка отчёта'!B629,'Начисления и компенсации по тов'!C:C,"Возвраты"))</f>
        <v>0</v>
      </c>
      <c r="G629" s="10">
        <f>SUMIFS('Начисления и компенсации по тов'!H:H,'Начисления и компенсации по тов'!A:A,'Расшифровка отчёта'!B629,'Начисления и компенсации по тов'!D:D,"Возврат выручки")</f>
        <v>0</v>
      </c>
      <c r="H629" s="63">
        <f>-(SUMIFS('Начисления и компенсации по тов'!N:N,'Начисления и компенсации по тов'!A:A,'Расшифровка отчёта'!B629,'Начисления и компенсации по тов'!C:C,"Услуги доставки"))</f>
        <v>0</v>
      </c>
      <c r="I629" s="63">
        <f t="shared" si="63"/>
        <v>0</v>
      </c>
      <c r="J629" s="63">
        <f>-(SUMIFS('Начисления и компенсации по тов'!N:N,'Начисления и компенсации по тов'!A:A,'Расшифровка отчёта'!B629,'Начисления и компенсации по тов'!C:C,"Вознаграждение Ozon"))</f>
        <v>0</v>
      </c>
      <c r="K629" s="63">
        <f t="shared" si="64"/>
        <v>0</v>
      </c>
      <c r="L629" s="63">
        <f>-(SUMIFS('Начисления и компенсации по тов'!N:N,'Начисления и компенсации по тов'!A:A,'Расшифровка отчёта'!B629,'Начисления и компенсации по тов'!C:C,"Продвижение и реклама"))</f>
        <v>0</v>
      </c>
      <c r="M629" s="91">
        <f>IFERROR(INDEX(Реклама!B:B,MATCH('Расшифровка отчёта'!B629,Реклама!A:A,0)),0)</f>
        <v>0</v>
      </c>
      <c r="N629" s="91">
        <f>-(SUMIFS('Начисления и компенсации по тов'!N:N,'Начисления и компенсации по тов'!A:A,'Расшифровка отчёта'!B629,'Начисления и компенсации по тов'!C:C,"Услуги агентов"))</f>
        <v>0</v>
      </c>
      <c r="O629" s="68">
        <f t="shared" si="65"/>
        <v>0</v>
      </c>
      <c r="P629" s="18">
        <f t="shared" si="66"/>
        <v>0</v>
      </c>
      <c r="Q629" s="99">
        <f>IFERROR(INDEX(Себестоимость!B:B,MATCH('Расшифровка отчёта'!B629,Себестоимость!A:A,0)),0)</f>
        <v>0</v>
      </c>
      <c r="R629" s="99">
        <f t="shared" si="67"/>
        <v>0</v>
      </c>
      <c r="S629" s="95">
        <f t="shared" si="68"/>
        <v>0</v>
      </c>
      <c r="T629" s="95">
        <f t="shared" si="69"/>
        <v>0</v>
      </c>
    </row>
    <row r="630" spans="2:20" ht="15.75" customHeight="1" x14ac:dyDescent="0.3">
      <c r="B630" s="28" t="s">
        <v>653</v>
      </c>
      <c r="C630" s="90" t="s">
        <v>21</v>
      </c>
      <c r="D630" s="10">
        <f>SUMIFS('Начисления и компенсации по тов'!H:H,'Начисления и компенсации по тов'!A:A,'Расшифровка отчёта'!B630,'Начисления и компенсации по тов'!D:D,"Выручка")</f>
        <v>0</v>
      </c>
      <c r="E630" s="63">
        <f>SUMIFS('Начисления и компенсации по тов'!N:N,'Начисления и компенсации по тов'!A:A,'Расшифровка отчёта'!B630,'Начисления и компенсации по тов'!C:C,"Продажи")</f>
        <v>0</v>
      </c>
      <c r="F630" s="63">
        <f>-(SUMIFS('Начисления и компенсации по тов'!N:N,'Начисления и компенсации по тов'!A:A,'Расшифровка отчёта'!B630,'Начисления и компенсации по тов'!C:C,"Возвраты"))</f>
        <v>0</v>
      </c>
      <c r="G630" s="10">
        <f>SUMIFS('Начисления и компенсации по тов'!H:H,'Начисления и компенсации по тов'!A:A,'Расшифровка отчёта'!B630,'Начисления и компенсации по тов'!D:D,"Возврат выручки")</f>
        <v>0</v>
      </c>
      <c r="H630" s="63">
        <f>-(SUMIFS('Начисления и компенсации по тов'!N:N,'Начисления и компенсации по тов'!A:A,'Расшифровка отчёта'!B630,'Начисления и компенсации по тов'!C:C,"Услуги доставки"))</f>
        <v>0</v>
      </c>
      <c r="I630" s="63">
        <f t="shared" si="63"/>
        <v>0</v>
      </c>
      <c r="J630" s="63">
        <f>-(SUMIFS('Начисления и компенсации по тов'!N:N,'Начисления и компенсации по тов'!A:A,'Расшифровка отчёта'!B630,'Начисления и компенсации по тов'!C:C,"Вознаграждение Ozon"))</f>
        <v>0</v>
      </c>
      <c r="K630" s="63">
        <f t="shared" si="64"/>
        <v>0</v>
      </c>
      <c r="L630" s="63">
        <f>-(SUMIFS('Начисления и компенсации по тов'!N:N,'Начисления и компенсации по тов'!A:A,'Расшифровка отчёта'!B630,'Начисления и компенсации по тов'!C:C,"Продвижение и реклама"))</f>
        <v>0</v>
      </c>
      <c r="M630" s="91">
        <f>IFERROR(INDEX(Реклама!B:B,MATCH('Расшифровка отчёта'!B630,Реклама!A:A,0)),0)</f>
        <v>0</v>
      </c>
      <c r="N630" s="91">
        <f>-(SUMIFS('Начисления и компенсации по тов'!N:N,'Начисления и компенсации по тов'!A:A,'Расшифровка отчёта'!B630,'Начисления и компенсации по тов'!C:C,"Услуги агентов"))</f>
        <v>0</v>
      </c>
      <c r="O630" s="68">
        <f t="shared" si="65"/>
        <v>0</v>
      </c>
      <c r="P630" s="18">
        <f t="shared" si="66"/>
        <v>0</v>
      </c>
      <c r="Q630" s="99">
        <f>IFERROR(INDEX(Себестоимость!B:B,MATCH('Расшифровка отчёта'!B630,Себестоимость!A:A,0)),0)</f>
        <v>0</v>
      </c>
      <c r="R630" s="99">
        <f t="shared" si="67"/>
        <v>0</v>
      </c>
      <c r="S630" s="95">
        <f t="shared" si="68"/>
        <v>0</v>
      </c>
      <c r="T630" s="95">
        <f t="shared" si="69"/>
        <v>0</v>
      </c>
    </row>
    <row r="631" spans="2:20" ht="15.75" customHeight="1" x14ac:dyDescent="0.3">
      <c r="B631" s="29" t="s">
        <v>356</v>
      </c>
      <c r="C631" s="90" t="s">
        <v>78</v>
      </c>
      <c r="D631" s="10">
        <f>SUMIFS('Начисления и компенсации по тов'!H:H,'Начисления и компенсации по тов'!A:A,'Расшифровка отчёта'!B631,'Начисления и компенсации по тов'!D:D,"Выручка")</f>
        <v>0</v>
      </c>
      <c r="E631" s="63">
        <f>SUMIFS('Начисления и компенсации по тов'!N:N,'Начисления и компенсации по тов'!A:A,'Расшифровка отчёта'!B333,'Начисления и компенсации по тов'!C:C,"Продажи")</f>
        <v>0</v>
      </c>
      <c r="F631" s="63">
        <f>-(SUMIFS('Начисления и компенсации по тов'!N:N,'Начисления и компенсации по тов'!A:A,'Расшифровка отчёта'!B333,'Начисления и компенсации по тов'!C:C,"Возвраты"))</f>
        <v>0</v>
      </c>
      <c r="G631" s="10">
        <f>SUMIFS('Начисления и компенсации по тов'!H:H,'Начисления и компенсации по тов'!A:A,'Расшифровка отчёта'!B631,'Начисления и компенсации по тов'!D:D,"Возврат выручки")</f>
        <v>0</v>
      </c>
      <c r="H631" s="63">
        <f>-(SUMIFS('Начисления и компенсации по тов'!N:N,'Начисления и компенсации по тов'!A:A,'Расшифровка отчёта'!B333,'Начисления и компенсации по тов'!C:C,"Услуги доставки"))</f>
        <v>0</v>
      </c>
      <c r="I631" s="63">
        <f t="shared" si="63"/>
        <v>0</v>
      </c>
      <c r="J631" s="63">
        <f>-(SUMIFS('Начисления и компенсации по тов'!N:N,'Начисления и компенсации по тов'!A:A,'Расшифровка отчёта'!B333,'Начисления и компенсации по тов'!C:C,"Вознаграждение Ozon"))</f>
        <v>0</v>
      </c>
      <c r="K631" s="63">
        <f t="shared" si="64"/>
        <v>0</v>
      </c>
      <c r="L631" s="63">
        <f>-(SUMIFS('Начисления и компенсации по тов'!N:N,'Начисления и компенсации по тов'!A:A,'Расшифровка отчёта'!B333,'Начисления и компенсации по тов'!C:C,"Продвижение и реклама"))</f>
        <v>0</v>
      </c>
      <c r="M631" s="91">
        <f>IFERROR(INDEX(Реклама!B:B,MATCH('Расшифровка отчёта'!B631,Реклама!A:A,0)),0)</f>
        <v>0</v>
      </c>
      <c r="N631" s="91">
        <f>-(SUMIFS('Начисления и компенсации по тов'!N:N,'Начисления и компенсации по тов'!A:A,'Расшифровка отчёта'!B333,'Начисления и компенсации по тов'!C:C,"Услуги агентов"))</f>
        <v>0</v>
      </c>
      <c r="O631" s="68">
        <f t="shared" si="65"/>
        <v>0</v>
      </c>
      <c r="P631" s="18">
        <f t="shared" si="66"/>
        <v>0</v>
      </c>
      <c r="Q631" s="99">
        <f>IFERROR(INDEX(Себестоимость!B:B,MATCH('Расшифровка отчёта'!B333,Себестоимость!A:A,0)),0)</f>
        <v>0</v>
      </c>
      <c r="R631" s="99">
        <f t="shared" si="67"/>
        <v>0</v>
      </c>
      <c r="S631" s="95">
        <f t="shared" si="68"/>
        <v>0</v>
      </c>
      <c r="T631" s="95">
        <f t="shared" si="69"/>
        <v>0</v>
      </c>
    </row>
    <row r="632" spans="2:20" ht="15.75" customHeight="1" x14ac:dyDescent="0.3">
      <c r="B632" s="28" t="s">
        <v>655</v>
      </c>
      <c r="C632" s="90" t="s">
        <v>21</v>
      </c>
      <c r="D632" s="10">
        <f>SUMIFS('Начисления и компенсации по тов'!H:H,'Начисления и компенсации по тов'!A:A,'Расшифровка отчёта'!B632,'Начисления и компенсации по тов'!D:D,"Выручка")</f>
        <v>0</v>
      </c>
      <c r="E632" s="63">
        <f>SUMIFS('Начисления и компенсации по тов'!N:N,'Начисления и компенсации по тов'!A:A,'Расшифровка отчёта'!B632,'Начисления и компенсации по тов'!C:C,"Продажи")</f>
        <v>0</v>
      </c>
      <c r="F632" s="63">
        <f>-(SUMIFS('Начисления и компенсации по тов'!N:N,'Начисления и компенсации по тов'!A:A,'Расшифровка отчёта'!B632,'Начисления и компенсации по тов'!C:C,"Возвраты"))</f>
        <v>0</v>
      </c>
      <c r="G632" s="10">
        <f>SUMIFS('Начисления и компенсации по тов'!H:H,'Начисления и компенсации по тов'!A:A,'Расшифровка отчёта'!B632,'Начисления и компенсации по тов'!D:D,"Возврат выручки")</f>
        <v>0</v>
      </c>
      <c r="H632" s="63">
        <f>-(SUMIFS('Начисления и компенсации по тов'!N:N,'Начисления и компенсации по тов'!A:A,'Расшифровка отчёта'!B632,'Начисления и компенсации по тов'!C:C,"Услуги доставки"))</f>
        <v>0</v>
      </c>
      <c r="I632" s="63">
        <f t="shared" si="63"/>
        <v>0</v>
      </c>
      <c r="J632" s="63">
        <f>-(SUMIFS('Начисления и компенсации по тов'!N:N,'Начисления и компенсации по тов'!A:A,'Расшифровка отчёта'!B632,'Начисления и компенсации по тов'!C:C,"Вознаграждение Ozon"))</f>
        <v>0</v>
      </c>
      <c r="K632" s="63">
        <f t="shared" si="64"/>
        <v>0</v>
      </c>
      <c r="L632" s="63">
        <f>-(SUMIFS('Начисления и компенсации по тов'!N:N,'Начисления и компенсации по тов'!A:A,'Расшифровка отчёта'!B632,'Начисления и компенсации по тов'!C:C,"Продвижение и реклама"))</f>
        <v>0</v>
      </c>
      <c r="M632" s="91">
        <f>IFERROR(INDEX(Реклама!B:B,MATCH('Расшифровка отчёта'!B632,Реклама!A:A,0)),0)</f>
        <v>0</v>
      </c>
      <c r="N632" s="91">
        <f>-(SUMIFS('Начисления и компенсации по тов'!N:N,'Начисления и компенсации по тов'!A:A,'Расшифровка отчёта'!B632,'Начисления и компенсации по тов'!C:C,"Услуги агентов"))</f>
        <v>0</v>
      </c>
      <c r="O632" s="68">
        <f t="shared" si="65"/>
        <v>0</v>
      </c>
      <c r="P632" s="18">
        <f t="shared" si="66"/>
        <v>0</v>
      </c>
      <c r="Q632" s="99">
        <f>IFERROR(INDEX(Себестоимость!B:B,MATCH('Расшифровка отчёта'!B632,Себестоимость!A:A,0)),0)</f>
        <v>0</v>
      </c>
      <c r="R632" s="99">
        <f t="shared" si="67"/>
        <v>0</v>
      </c>
      <c r="S632" s="95">
        <f t="shared" si="68"/>
        <v>0</v>
      </c>
      <c r="T632" s="95">
        <f t="shared" si="69"/>
        <v>0</v>
      </c>
    </row>
    <row r="633" spans="2:20" ht="15.75" customHeight="1" x14ac:dyDescent="0.3">
      <c r="B633" s="28" t="s">
        <v>658</v>
      </c>
      <c r="C633" s="90" t="s">
        <v>21</v>
      </c>
      <c r="D633" s="10">
        <f>SUMIFS('Начисления и компенсации по тов'!H:H,'Начисления и компенсации по тов'!A:A,'Расшифровка отчёта'!B633,'Начисления и компенсации по тов'!D:D,"Выручка")</f>
        <v>0</v>
      </c>
      <c r="E633" s="63">
        <f>SUMIFS('Начисления и компенсации по тов'!N:N,'Начисления и компенсации по тов'!A:A,'Расшифровка отчёта'!B635,'Начисления и компенсации по тов'!C:C,"Продажи")</f>
        <v>0</v>
      </c>
      <c r="F633" s="63">
        <f>-(SUMIFS('Начисления и компенсации по тов'!N:N,'Начисления и компенсации по тов'!A:A,'Расшифровка отчёта'!B635,'Начисления и компенсации по тов'!C:C,"Возвраты"))</f>
        <v>0</v>
      </c>
      <c r="G633" s="10">
        <f>SUMIFS('Начисления и компенсации по тов'!H:H,'Начисления и компенсации по тов'!A:A,'Расшифровка отчёта'!B633,'Начисления и компенсации по тов'!D:D,"Возврат выручки")</f>
        <v>0</v>
      </c>
      <c r="H633" s="63">
        <f>-(SUMIFS('Начисления и компенсации по тов'!N:N,'Начисления и компенсации по тов'!A:A,'Расшифровка отчёта'!B635,'Начисления и компенсации по тов'!C:C,"Услуги доставки"))</f>
        <v>0</v>
      </c>
      <c r="I633" s="63">
        <f t="shared" si="63"/>
        <v>0</v>
      </c>
      <c r="J633" s="63">
        <f>-(SUMIFS('Начисления и компенсации по тов'!N:N,'Начисления и компенсации по тов'!A:A,'Расшифровка отчёта'!B635,'Начисления и компенсации по тов'!C:C,"Вознаграждение Ozon"))</f>
        <v>0</v>
      </c>
      <c r="K633" s="63">
        <f t="shared" si="64"/>
        <v>0</v>
      </c>
      <c r="L633" s="63">
        <f>-(SUMIFS('Начисления и компенсации по тов'!N:N,'Начисления и компенсации по тов'!A:A,'Расшифровка отчёта'!B635,'Начисления и компенсации по тов'!C:C,"Продвижение и реклама"))</f>
        <v>0</v>
      </c>
      <c r="M633" s="91">
        <f>IFERROR(INDEX(Реклама!B:B,MATCH('Расшифровка отчёта'!B633,Реклама!A:A,0)),0)</f>
        <v>0</v>
      </c>
      <c r="N633" s="91">
        <f>-(SUMIFS('Начисления и компенсации по тов'!N:N,'Начисления и компенсации по тов'!A:A,'Расшифровка отчёта'!B635,'Начисления и компенсации по тов'!C:C,"Услуги агентов"))</f>
        <v>0</v>
      </c>
      <c r="O633" s="68">
        <f t="shared" si="65"/>
        <v>0</v>
      </c>
      <c r="P633" s="18">
        <f t="shared" si="66"/>
        <v>0</v>
      </c>
      <c r="Q633" s="99">
        <f>IFERROR(INDEX(Себестоимость!B:B,MATCH('Расшифровка отчёта'!B635,Себестоимость!A:A,0)),0)</f>
        <v>0</v>
      </c>
      <c r="R633" s="99">
        <f t="shared" si="67"/>
        <v>0</v>
      </c>
      <c r="S633" s="95">
        <f t="shared" si="68"/>
        <v>0</v>
      </c>
      <c r="T633" s="95">
        <f t="shared" si="69"/>
        <v>0</v>
      </c>
    </row>
    <row r="634" spans="2:20" ht="15.75" customHeight="1" x14ac:dyDescent="0.3">
      <c r="B634" s="28" t="s">
        <v>657</v>
      </c>
      <c r="C634" s="90" t="s">
        <v>21</v>
      </c>
      <c r="D634" s="10">
        <f>SUMIFS('Начисления и компенсации по тов'!H:H,'Начисления и компенсации по тов'!A:A,'Расшифровка отчёта'!B634,'Начисления и компенсации по тов'!D:D,"Выручка")</f>
        <v>0</v>
      </c>
      <c r="E634" s="63">
        <f>SUMIFS('Начисления и компенсации по тов'!N:N,'Начисления и компенсации по тов'!A:A,'Расшифровка отчёта'!B634,'Начисления и компенсации по тов'!C:C,"Продажи")</f>
        <v>0</v>
      </c>
      <c r="F634" s="63">
        <f>-(SUMIFS('Начисления и компенсации по тов'!N:N,'Начисления и компенсации по тов'!A:A,'Расшифровка отчёта'!B634,'Начисления и компенсации по тов'!C:C,"Возвраты"))</f>
        <v>0</v>
      </c>
      <c r="G634" s="10">
        <f>SUMIFS('Начисления и компенсации по тов'!H:H,'Начисления и компенсации по тов'!A:A,'Расшифровка отчёта'!B634,'Начисления и компенсации по тов'!D:D,"Возврат выручки")</f>
        <v>0</v>
      </c>
      <c r="H634" s="63">
        <f>-(SUMIFS('Начисления и компенсации по тов'!N:N,'Начисления и компенсации по тов'!A:A,'Расшифровка отчёта'!B634,'Начисления и компенсации по тов'!C:C,"Услуги доставки"))</f>
        <v>0</v>
      </c>
      <c r="I634" s="63">
        <f t="shared" si="63"/>
        <v>0</v>
      </c>
      <c r="J634" s="63">
        <f>-(SUMIFS('Начисления и компенсации по тов'!N:N,'Начисления и компенсации по тов'!A:A,'Расшифровка отчёта'!B634,'Начисления и компенсации по тов'!C:C,"Вознаграждение Ozon"))</f>
        <v>0</v>
      </c>
      <c r="K634" s="63">
        <f t="shared" si="64"/>
        <v>0</v>
      </c>
      <c r="L634" s="63">
        <f>-(SUMIFS('Начисления и компенсации по тов'!N:N,'Начисления и компенсации по тов'!A:A,'Расшифровка отчёта'!B634,'Начисления и компенсации по тов'!C:C,"Продвижение и реклама"))</f>
        <v>0</v>
      </c>
      <c r="M634" s="91">
        <f>IFERROR(INDEX(Реклама!B:B,MATCH('Расшифровка отчёта'!B634,Реклама!A:A,0)),0)</f>
        <v>0</v>
      </c>
      <c r="N634" s="91">
        <f>-(SUMIFS('Начисления и компенсации по тов'!N:N,'Начисления и компенсации по тов'!A:A,'Расшифровка отчёта'!B634,'Начисления и компенсации по тов'!C:C,"Услуги агентов"))</f>
        <v>0</v>
      </c>
      <c r="O634" s="68">
        <f t="shared" si="65"/>
        <v>0</v>
      </c>
      <c r="P634" s="18">
        <f t="shared" si="66"/>
        <v>0</v>
      </c>
      <c r="Q634" s="99">
        <f>IFERROR(INDEX(Себестоимость!B:B,MATCH('Расшифровка отчёта'!B634,Себестоимость!A:A,0)),0)</f>
        <v>0</v>
      </c>
      <c r="R634" s="99">
        <f t="shared" si="67"/>
        <v>0</v>
      </c>
      <c r="S634" s="95">
        <f t="shared" si="68"/>
        <v>0</v>
      </c>
      <c r="T634" s="95">
        <f t="shared" si="69"/>
        <v>0</v>
      </c>
    </row>
    <row r="635" spans="2:20" ht="15.75" customHeight="1" x14ac:dyDescent="0.3">
      <c r="B635" s="47" t="s">
        <v>666</v>
      </c>
      <c r="C635" s="90" t="s">
        <v>21</v>
      </c>
      <c r="D635" s="10">
        <f>SUMIFS('Начисления и компенсации по тов'!H:H,'Начисления и компенсации по тов'!A:A,'Расшифровка отчёта'!B635,'Начисления и компенсации по тов'!D:D,"Выручка")</f>
        <v>0</v>
      </c>
      <c r="E635" s="63">
        <f>SUMIFS('Начисления и компенсации по тов'!N:N,'Начисления и компенсации по тов'!A:A,'Расшифровка отчёта'!B643,'Начисления и компенсации по тов'!C:C,"Продажи")</f>
        <v>0</v>
      </c>
      <c r="F635" s="63">
        <f>-(SUMIFS('Начисления и компенсации по тов'!N:N,'Начисления и компенсации по тов'!A:A,'Расшифровка отчёта'!B643,'Начисления и компенсации по тов'!C:C,"Возвраты"))</f>
        <v>0</v>
      </c>
      <c r="G635" s="10">
        <f>SUMIFS('Начисления и компенсации по тов'!H:H,'Начисления и компенсации по тов'!A:A,'Расшифровка отчёта'!B635,'Начисления и компенсации по тов'!D:D,"Возврат выручки")</f>
        <v>0</v>
      </c>
      <c r="H635" s="63">
        <f>-(SUMIFS('Начисления и компенсации по тов'!N:N,'Начисления и компенсации по тов'!A:A,'Расшифровка отчёта'!B643,'Начисления и компенсации по тов'!C:C,"Услуги доставки"))</f>
        <v>0</v>
      </c>
      <c r="I635" s="63">
        <f t="shared" si="63"/>
        <v>0</v>
      </c>
      <c r="J635" s="63">
        <f>-(SUMIFS('Начисления и компенсации по тов'!N:N,'Начисления и компенсации по тов'!A:A,'Расшифровка отчёта'!B643,'Начисления и компенсации по тов'!C:C,"Вознаграждение Ozon"))</f>
        <v>0</v>
      </c>
      <c r="K635" s="63">
        <f t="shared" si="64"/>
        <v>0</v>
      </c>
      <c r="L635" s="63">
        <f>-(SUMIFS('Начисления и компенсации по тов'!N:N,'Начисления и компенсации по тов'!A:A,'Расшифровка отчёта'!B643,'Начисления и компенсации по тов'!C:C,"Продвижение и реклама"))</f>
        <v>0</v>
      </c>
      <c r="M635" s="91">
        <f>IFERROR(INDEX(Реклама!B:B,MATCH('Расшифровка отчёта'!B635,Реклама!A:A,0)),0)</f>
        <v>0</v>
      </c>
      <c r="N635" s="91">
        <f>-(SUMIFS('Начисления и компенсации по тов'!N:N,'Начисления и компенсации по тов'!A:A,'Расшифровка отчёта'!B643,'Начисления и компенсации по тов'!C:C,"Услуги агентов"))</f>
        <v>0</v>
      </c>
      <c r="O635" s="68">
        <f t="shared" si="65"/>
        <v>0</v>
      </c>
      <c r="P635" s="18">
        <f t="shared" si="66"/>
        <v>0</v>
      </c>
      <c r="Q635" s="99">
        <f>IFERROR(INDEX(Себестоимость!B:B,MATCH('Расшифровка отчёта'!B643,Себестоимость!A:A,0)),0)</f>
        <v>0</v>
      </c>
      <c r="R635" s="99">
        <f t="shared" si="67"/>
        <v>0</v>
      </c>
      <c r="S635" s="95">
        <f t="shared" si="68"/>
        <v>0</v>
      </c>
      <c r="T635" s="95">
        <f t="shared" si="69"/>
        <v>0</v>
      </c>
    </row>
    <row r="636" spans="2:20" ht="15.75" customHeight="1" x14ac:dyDescent="0.3">
      <c r="B636" s="47" t="s">
        <v>659</v>
      </c>
      <c r="C636" s="90" t="s">
        <v>21</v>
      </c>
      <c r="D636" s="10">
        <f>SUMIFS('Начисления и компенсации по тов'!H:H,'Начисления и компенсации по тов'!A:A,'Расшифровка отчёта'!B636,'Начисления и компенсации по тов'!D:D,"Выручка")</f>
        <v>0</v>
      </c>
      <c r="E636" s="63">
        <f>SUMIFS('Начисления и компенсации по тов'!N:N,'Начисления и компенсации по тов'!A:A,'Расшифровка отчёта'!B636,'Начисления и компенсации по тов'!C:C,"Продажи")</f>
        <v>0</v>
      </c>
      <c r="F636" s="63">
        <f>-(SUMIFS('Начисления и компенсации по тов'!N:N,'Начисления и компенсации по тов'!A:A,'Расшифровка отчёта'!B636,'Начисления и компенсации по тов'!C:C,"Возвраты"))</f>
        <v>0</v>
      </c>
      <c r="G636" s="10">
        <f>SUMIFS('Начисления и компенсации по тов'!H:H,'Начисления и компенсации по тов'!A:A,'Расшифровка отчёта'!B636,'Начисления и компенсации по тов'!D:D,"Возврат выручки")</f>
        <v>0</v>
      </c>
      <c r="H636" s="63">
        <f>-(SUMIFS('Начисления и компенсации по тов'!N:N,'Начисления и компенсации по тов'!A:A,'Расшифровка отчёта'!B636,'Начисления и компенсации по тов'!C:C,"Услуги доставки"))</f>
        <v>0</v>
      </c>
      <c r="I636" s="63">
        <f t="shared" si="63"/>
        <v>0</v>
      </c>
      <c r="J636" s="63">
        <f>-(SUMIFS('Начисления и компенсации по тов'!N:N,'Начисления и компенсации по тов'!A:A,'Расшифровка отчёта'!B636,'Начисления и компенсации по тов'!C:C,"Вознаграждение Ozon"))</f>
        <v>0</v>
      </c>
      <c r="K636" s="63">
        <f t="shared" si="64"/>
        <v>0</v>
      </c>
      <c r="L636" s="63">
        <f>-(SUMIFS('Начисления и компенсации по тов'!N:N,'Начисления и компенсации по тов'!A:A,'Расшифровка отчёта'!B636,'Начисления и компенсации по тов'!C:C,"Продвижение и реклама"))</f>
        <v>0</v>
      </c>
      <c r="M636" s="91">
        <f>IFERROR(INDEX(Реклама!B:B,MATCH('Расшифровка отчёта'!B636,Реклама!A:A,0)),0)</f>
        <v>0</v>
      </c>
      <c r="N636" s="91">
        <f>-(SUMIFS('Начисления и компенсации по тов'!N:N,'Начисления и компенсации по тов'!A:A,'Расшифровка отчёта'!B636,'Начисления и компенсации по тов'!C:C,"Услуги агентов"))</f>
        <v>0</v>
      </c>
      <c r="O636" s="68">
        <f t="shared" si="65"/>
        <v>0</v>
      </c>
      <c r="P636" s="18">
        <f t="shared" si="66"/>
        <v>0</v>
      </c>
      <c r="Q636" s="99">
        <f>IFERROR(INDEX(Себестоимость!B:B,MATCH('Расшифровка отчёта'!B636,Себестоимость!A:A,0)),0)</f>
        <v>0</v>
      </c>
      <c r="R636" s="99">
        <f t="shared" si="67"/>
        <v>0</v>
      </c>
      <c r="S636" s="95">
        <f t="shared" si="68"/>
        <v>0</v>
      </c>
      <c r="T636" s="95">
        <f t="shared" si="69"/>
        <v>0</v>
      </c>
    </row>
    <row r="637" spans="2:20" ht="15.75" customHeight="1" x14ac:dyDescent="0.3">
      <c r="B637" s="47" t="s">
        <v>660</v>
      </c>
      <c r="C637" s="90" t="s">
        <v>21</v>
      </c>
      <c r="D637" s="10">
        <f>SUMIFS('Начисления и компенсации по тов'!H:H,'Начисления и компенсации по тов'!A:A,'Расшифровка отчёта'!B637,'Начисления и компенсации по тов'!D:D,"Выручка")</f>
        <v>0</v>
      </c>
      <c r="E637" s="63">
        <f>SUMIFS('Начисления и компенсации по тов'!N:N,'Начисления и компенсации по тов'!A:A,'Расшифровка отчёта'!B637,'Начисления и компенсации по тов'!C:C,"Продажи")</f>
        <v>0</v>
      </c>
      <c r="F637" s="63">
        <f>-(SUMIFS('Начисления и компенсации по тов'!N:N,'Начисления и компенсации по тов'!A:A,'Расшифровка отчёта'!B637,'Начисления и компенсации по тов'!C:C,"Возвраты"))</f>
        <v>0</v>
      </c>
      <c r="G637" s="10">
        <f>SUMIFS('Начисления и компенсации по тов'!H:H,'Начисления и компенсации по тов'!A:A,'Расшифровка отчёта'!B637,'Начисления и компенсации по тов'!D:D,"Возврат выручки")</f>
        <v>0</v>
      </c>
      <c r="H637" s="63">
        <f>-(SUMIFS('Начисления и компенсации по тов'!N:N,'Начисления и компенсации по тов'!A:A,'Расшифровка отчёта'!B637,'Начисления и компенсации по тов'!C:C,"Услуги доставки"))</f>
        <v>0</v>
      </c>
      <c r="I637" s="63">
        <f t="shared" si="63"/>
        <v>0</v>
      </c>
      <c r="J637" s="63">
        <f>-(SUMIFS('Начисления и компенсации по тов'!N:N,'Начисления и компенсации по тов'!A:A,'Расшифровка отчёта'!B637,'Начисления и компенсации по тов'!C:C,"Вознаграждение Ozon"))</f>
        <v>0</v>
      </c>
      <c r="K637" s="63">
        <f t="shared" si="64"/>
        <v>0</v>
      </c>
      <c r="L637" s="63">
        <f>-(SUMIFS('Начисления и компенсации по тов'!N:N,'Начисления и компенсации по тов'!A:A,'Расшифровка отчёта'!B637,'Начисления и компенсации по тов'!C:C,"Продвижение и реклама"))</f>
        <v>0</v>
      </c>
      <c r="M637" s="91">
        <f>IFERROR(INDEX(Реклама!B:B,MATCH('Расшифровка отчёта'!B637,Реклама!A:A,0)),0)</f>
        <v>0</v>
      </c>
      <c r="N637" s="91">
        <f>-(SUMIFS('Начисления и компенсации по тов'!N:N,'Начисления и компенсации по тов'!A:A,'Расшифровка отчёта'!B637,'Начисления и компенсации по тов'!C:C,"Услуги агентов"))</f>
        <v>0</v>
      </c>
      <c r="O637" s="68">
        <f t="shared" si="65"/>
        <v>0</v>
      </c>
      <c r="P637" s="18">
        <f t="shared" si="66"/>
        <v>0</v>
      </c>
      <c r="Q637" s="99">
        <f>IFERROR(INDEX(Себестоимость!B:B,MATCH('Расшифровка отчёта'!B637,Себестоимость!A:A,0)),0)</f>
        <v>0</v>
      </c>
      <c r="R637" s="99">
        <f t="shared" si="67"/>
        <v>0</v>
      </c>
      <c r="S637" s="95">
        <f t="shared" si="68"/>
        <v>0</v>
      </c>
      <c r="T637" s="95">
        <f t="shared" si="69"/>
        <v>0</v>
      </c>
    </row>
    <row r="638" spans="2:20" ht="15.75" customHeight="1" x14ac:dyDescent="0.3">
      <c r="B638" s="47" t="s">
        <v>672</v>
      </c>
      <c r="C638" s="90" t="s">
        <v>78</v>
      </c>
      <c r="D638" s="10">
        <f>SUMIFS('Начисления и компенсации по тов'!H:H,'Начисления и компенсации по тов'!A:A,'Расшифровка отчёта'!B638,'Начисления и компенсации по тов'!D:D,"Выручка")</f>
        <v>0</v>
      </c>
      <c r="E638" s="63">
        <f>SUMIFS('Начисления и компенсации по тов'!N:N,'Начисления и компенсации по тов'!A:A,'Расшифровка отчёта'!B649,'Начисления и компенсации по тов'!C:C,"Продажи")</f>
        <v>0</v>
      </c>
      <c r="F638" s="63">
        <f>-(SUMIFS('Начисления и компенсации по тов'!N:N,'Начисления и компенсации по тов'!A:A,'Расшифровка отчёта'!B649,'Начисления и компенсации по тов'!C:C,"Возвраты"))</f>
        <v>0</v>
      </c>
      <c r="G638" s="10">
        <f>SUMIFS('Начисления и компенсации по тов'!H:H,'Начисления и компенсации по тов'!A:A,'Расшифровка отчёта'!B638,'Начисления и компенсации по тов'!D:D,"Возврат выручки")</f>
        <v>0</v>
      </c>
      <c r="H638" s="63">
        <f>-(SUMIFS('Начисления и компенсации по тов'!N:N,'Начисления и компенсации по тов'!A:A,'Расшифровка отчёта'!B649,'Начисления и компенсации по тов'!C:C,"Услуги доставки"))</f>
        <v>0</v>
      </c>
      <c r="I638" s="63">
        <f t="shared" si="63"/>
        <v>0</v>
      </c>
      <c r="J638" s="63">
        <f>-(SUMIFS('Начисления и компенсации по тов'!N:N,'Начисления и компенсации по тов'!A:A,'Расшифровка отчёта'!B649,'Начисления и компенсации по тов'!C:C,"Вознаграждение Ozon"))</f>
        <v>0</v>
      </c>
      <c r="K638" s="63">
        <f t="shared" si="64"/>
        <v>0</v>
      </c>
      <c r="L638" s="63">
        <f>-(SUMIFS('Начисления и компенсации по тов'!N:N,'Начисления и компенсации по тов'!A:A,'Расшифровка отчёта'!B649,'Начисления и компенсации по тов'!C:C,"Продвижение и реклама"))</f>
        <v>0</v>
      </c>
      <c r="M638" s="91">
        <f>IFERROR(INDEX(Реклама!B:B,MATCH('Расшифровка отчёта'!B638,Реклама!A:A,0)),0)</f>
        <v>0</v>
      </c>
      <c r="N638" s="91">
        <f>-(SUMIFS('Начисления и компенсации по тов'!N:N,'Начисления и компенсации по тов'!A:A,'Расшифровка отчёта'!B649,'Начисления и компенсации по тов'!C:C,"Услуги агентов"))</f>
        <v>0</v>
      </c>
      <c r="O638" s="68">
        <f t="shared" si="65"/>
        <v>0</v>
      </c>
      <c r="P638" s="18">
        <f t="shared" si="66"/>
        <v>0</v>
      </c>
      <c r="Q638" s="99">
        <f>IFERROR(INDEX(Себестоимость!B:B,MATCH('Расшифровка отчёта'!B649,Себестоимость!A:A,0)),0)</f>
        <v>0</v>
      </c>
      <c r="R638" s="99">
        <f t="shared" si="67"/>
        <v>0</v>
      </c>
      <c r="S638" s="95">
        <f t="shared" si="68"/>
        <v>0</v>
      </c>
      <c r="T638" s="95">
        <f t="shared" si="69"/>
        <v>0</v>
      </c>
    </row>
    <row r="639" spans="2:20" ht="15.75" customHeight="1" x14ac:dyDescent="0.3">
      <c r="B639" s="47" t="s">
        <v>662</v>
      </c>
      <c r="C639" s="90" t="s">
        <v>21</v>
      </c>
      <c r="D639" s="10">
        <f>SUMIFS('Начисления и компенсации по тов'!H:H,'Начисления и компенсации по тов'!A:A,'Расшифровка отчёта'!B639,'Начисления и компенсации по тов'!D:D,"Выручка")</f>
        <v>0</v>
      </c>
      <c r="E639" s="63">
        <f>SUMIFS('Начисления и компенсации по тов'!N:N,'Начисления и компенсации по тов'!A:A,'Расшифровка отчёта'!B639,'Начисления и компенсации по тов'!C:C,"Продажи")</f>
        <v>0</v>
      </c>
      <c r="F639" s="63">
        <f>-(SUMIFS('Начисления и компенсации по тов'!N:N,'Начисления и компенсации по тов'!A:A,'Расшифровка отчёта'!B639,'Начисления и компенсации по тов'!C:C,"Возвраты"))</f>
        <v>0</v>
      </c>
      <c r="G639" s="10">
        <f>SUMIFS('Начисления и компенсации по тов'!H:H,'Начисления и компенсации по тов'!A:A,'Расшифровка отчёта'!B639,'Начисления и компенсации по тов'!D:D,"Возврат выручки")</f>
        <v>0</v>
      </c>
      <c r="H639" s="63">
        <f>-(SUMIFS('Начисления и компенсации по тов'!N:N,'Начисления и компенсации по тов'!A:A,'Расшифровка отчёта'!B639,'Начисления и компенсации по тов'!C:C,"Услуги доставки"))</f>
        <v>0</v>
      </c>
      <c r="I639" s="63">
        <f t="shared" si="63"/>
        <v>0</v>
      </c>
      <c r="J639" s="63">
        <f>-(SUMIFS('Начисления и компенсации по тов'!N:N,'Начисления и компенсации по тов'!A:A,'Расшифровка отчёта'!B639,'Начисления и компенсации по тов'!C:C,"Вознаграждение Ozon"))</f>
        <v>0</v>
      </c>
      <c r="K639" s="63">
        <f t="shared" si="64"/>
        <v>0</v>
      </c>
      <c r="L639" s="63">
        <f>-(SUMIFS('Начисления и компенсации по тов'!N:N,'Начисления и компенсации по тов'!A:A,'Расшифровка отчёта'!B639,'Начисления и компенсации по тов'!C:C,"Продвижение и реклама"))</f>
        <v>0</v>
      </c>
      <c r="M639" s="91">
        <f>IFERROR(INDEX(Реклама!B:B,MATCH('Расшифровка отчёта'!B639,Реклама!A:A,0)),0)</f>
        <v>0</v>
      </c>
      <c r="N639" s="91">
        <f>-(SUMIFS('Начисления и компенсации по тов'!N:N,'Начисления и компенсации по тов'!A:A,'Расшифровка отчёта'!B639,'Начисления и компенсации по тов'!C:C,"Услуги агентов"))</f>
        <v>0</v>
      </c>
      <c r="O639" s="68">
        <f t="shared" si="65"/>
        <v>0</v>
      </c>
      <c r="P639" s="18">
        <f t="shared" si="66"/>
        <v>0</v>
      </c>
      <c r="Q639" s="99">
        <f>IFERROR(INDEX(Себестоимость!B:B,MATCH('Расшифровка отчёта'!B639,Себестоимость!A:A,0)),0)</f>
        <v>0</v>
      </c>
      <c r="R639" s="99">
        <f t="shared" si="67"/>
        <v>0</v>
      </c>
      <c r="S639" s="95">
        <f t="shared" si="68"/>
        <v>0</v>
      </c>
      <c r="T639" s="95">
        <f t="shared" si="69"/>
        <v>0</v>
      </c>
    </row>
    <row r="640" spans="2:20" ht="15.75" customHeight="1" x14ac:dyDescent="0.3">
      <c r="B640" s="47" t="s">
        <v>663</v>
      </c>
      <c r="C640" s="90" t="s">
        <v>21</v>
      </c>
      <c r="D640" s="10">
        <f>SUMIFS('Начисления и компенсации по тов'!H:H,'Начисления и компенсации по тов'!A:A,'Расшифровка отчёта'!B640,'Начисления и компенсации по тов'!D:D,"Выручка")</f>
        <v>0</v>
      </c>
      <c r="E640" s="63">
        <f>SUMIFS('Начисления и компенсации по тов'!N:N,'Начисления и компенсации по тов'!A:A,'Расшифровка отчёта'!B640,'Начисления и компенсации по тов'!C:C,"Продажи")</f>
        <v>0</v>
      </c>
      <c r="F640" s="63">
        <f>-(SUMIFS('Начисления и компенсации по тов'!N:N,'Начисления и компенсации по тов'!A:A,'Расшифровка отчёта'!B640,'Начисления и компенсации по тов'!C:C,"Возвраты"))</f>
        <v>0</v>
      </c>
      <c r="G640" s="10">
        <f>SUMIFS('Начисления и компенсации по тов'!H:H,'Начисления и компенсации по тов'!A:A,'Расшифровка отчёта'!B640,'Начисления и компенсации по тов'!D:D,"Возврат выручки")</f>
        <v>0</v>
      </c>
      <c r="H640" s="63">
        <f>-(SUMIFS('Начисления и компенсации по тов'!N:N,'Начисления и компенсации по тов'!A:A,'Расшифровка отчёта'!B640,'Начисления и компенсации по тов'!C:C,"Услуги доставки"))</f>
        <v>0</v>
      </c>
      <c r="I640" s="63">
        <f t="shared" si="63"/>
        <v>0</v>
      </c>
      <c r="J640" s="63">
        <f>-(SUMIFS('Начисления и компенсации по тов'!N:N,'Начисления и компенсации по тов'!A:A,'Расшифровка отчёта'!B640,'Начисления и компенсации по тов'!C:C,"Вознаграждение Ozon"))</f>
        <v>0</v>
      </c>
      <c r="K640" s="63">
        <f t="shared" si="64"/>
        <v>0</v>
      </c>
      <c r="L640" s="63">
        <f>-(SUMIFS('Начисления и компенсации по тов'!N:N,'Начисления и компенсации по тов'!A:A,'Расшифровка отчёта'!B640,'Начисления и компенсации по тов'!C:C,"Продвижение и реклама"))</f>
        <v>0</v>
      </c>
      <c r="M640" s="91">
        <f>IFERROR(INDEX(Реклама!B:B,MATCH('Расшифровка отчёта'!B640,Реклама!A:A,0)),0)</f>
        <v>0</v>
      </c>
      <c r="N640" s="91">
        <f>-(SUMIFS('Начисления и компенсации по тов'!N:N,'Начисления и компенсации по тов'!A:A,'Расшифровка отчёта'!B640,'Начисления и компенсации по тов'!C:C,"Услуги агентов"))</f>
        <v>0</v>
      </c>
      <c r="O640" s="68">
        <f t="shared" si="65"/>
        <v>0</v>
      </c>
      <c r="P640" s="18">
        <f t="shared" si="66"/>
        <v>0</v>
      </c>
      <c r="Q640" s="99">
        <f>IFERROR(INDEX(Себестоимость!B:B,MATCH('Расшифровка отчёта'!B640,Себестоимость!A:A,0)),0)</f>
        <v>0</v>
      </c>
      <c r="R640" s="99">
        <f t="shared" si="67"/>
        <v>0</v>
      </c>
      <c r="S640" s="95">
        <f t="shared" si="68"/>
        <v>0</v>
      </c>
      <c r="T640" s="95">
        <f t="shared" si="69"/>
        <v>0</v>
      </c>
    </row>
    <row r="641" spans="2:20" ht="15.75" customHeight="1" x14ac:dyDescent="0.3">
      <c r="B641" s="28" t="s">
        <v>646</v>
      </c>
      <c r="C641" s="90" t="s">
        <v>21</v>
      </c>
      <c r="D641" s="10">
        <f>SUMIFS('Начисления и компенсации по тов'!H:H,'Начисления и компенсации по тов'!A:A,'Расшифровка отчёта'!B641,'Начисления и компенсации по тов'!D:D,"Выручка")</f>
        <v>0</v>
      </c>
      <c r="E641" s="63">
        <f>SUMIFS('Начисления и компенсации по тов'!N:N,'Начисления и компенсации по тов'!A:A,'Расшифровка отчёта'!B623,'Начисления и компенсации по тов'!C:C,"Продажи")</f>
        <v>0</v>
      </c>
      <c r="F641" s="63">
        <f>-(SUMIFS('Начисления и компенсации по тов'!N:N,'Начисления и компенсации по тов'!A:A,'Расшифровка отчёта'!B623,'Начисления и компенсации по тов'!C:C,"Возвраты"))</f>
        <v>0</v>
      </c>
      <c r="G641" s="10">
        <f>SUMIFS('Начисления и компенсации по тов'!H:H,'Начисления и компенсации по тов'!A:A,'Расшифровка отчёта'!B641,'Начисления и компенсации по тов'!D:D,"Возврат выручки")</f>
        <v>0</v>
      </c>
      <c r="H641" s="63">
        <f>-(SUMIFS('Начисления и компенсации по тов'!N:N,'Начисления и компенсации по тов'!A:A,'Расшифровка отчёта'!B623,'Начисления и компенсации по тов'!C:C,"Услуги доставки"))</f>
        <v>0</v>
      </c>
      <c r="I641" s="63">
        <f t="shared" si="63"/>
        <v>0</v>
      </c>
      <c r="J641" s="63">
        <f>-(SUMIFS('Начисления и компенсации по тов'!N:N,'Начисления и компенсации по тов'!A:A,'Расшифровка отчёта'!B623,'Начисления и компенсации по тов'!C:C,"Вознаграждение Ozon"))</f>
        <v>0</v>
      </c>
      <c r="K641" s="63">
        <f t="shared" si="64"/>
        <v>0</v>
      </c>
      <c r="L641" s="63">
        <f>-(SUMIFS('Начисления и компенсации по тов'!N:N,'Начисления и компенсации по тов'!A:A,'Расшифровка отчёта'!B623,'Начисления и компенсации по тов'!C:C,"Продвижение и реклама"))</f>
        <v>0</v>
      </c>
      <c r="M641" s="91">
        <f>IFERROR(INDEX(Реклама!B:B,MATCH('Расшифровка отчёта'!B641,Реклама!A:A,0)),0)</f>
        <v>0</v>
      </c>
      <c r="N641" s="91">
        <f>-(SUMIFS('Начисления и компенсации по тов'!N:N,'Начисления и компенсации по тов'!A:A,'Расшифровка отчёта'!B623,'Начисления и компенсации по тов'!C:C,"Услуги агентов"))</f>
        <v>0</v>
      </c>
      <c r="O641" s="68">
        <f t="shared" si="65"/>
        <v>0</v>
      </c>
      <c r="P641" s="18">
        <f t="shared" si="66"/>
        <v>0</v>
      </c>
      <c r="Q641" s="99">
        <f>IFERROR(INDEX(Себестоимость!B:B,MATCH('Расшифровка отчёта'!B623,Себестоимость!A:A,0)),0)</f>
        <v>0</v>
      </c>
      <c r="R641" s="99">
        <f t="shared" si="67"/>
        <v>0</v>
      </c>
      <c r="S641" s="95">
        <f t="shared" si="68"/>
        <v>0</v>
      </c>
      <c r="T641" s="95">
        <f t="shared" si="69"/>
        <v>0</v>
      </c>
    </row>
    <row r="642" spans="2:20" ht="15.75" customHeight="1" x14ac:dyDescent="0.3">
      <c r="B642" s="47" t="s">
        <v>665</v>
      </c>
      <c r="C642" s="90" t="s">
        <v>21</v>
      </c>
      <c r="D642" s="10">
        <f>SUMIFS('Начисления и компенсации по тов'!H:H,'Начисления и компенсации по тов'!A:A,'Расшифровка отчёта'!B642,'Начисления и компенсации по тов'!D:D,"Выручка")</f>
        <v>0</v>
      </c>
      <c r="E642" s="63">
        <f>SUMIFS('Начисления и компенсации по тов'!N:N,'Начисления и компенсации по тов'!A:A,'Расшифровка отчёта'!B642,'Начисления и компенсации по тов'!C:C,"Продажи")</f>
        <v>0</v>
      </c>
      <c r="F642" s="63">
        <f>-(SUMIFS('Начисления и компенсации по тов'!N:N,'Начисления и компенсации по тов'!A:A,'Расшифровка отчёта'!B642,'Начисления и компенсации по тов'!C:C,"Возвраты"))</f>
        <v>0</v>
      </c>
      <c r="G642" s="10">
        <f>SUMIFS('Начисления и компенсации по тов'!H:H,'Начисления и компенсации по тов'!A:A,'Расшифровка отчёта'!B642,'Начисления и компенсации по тов'!D:D,"Возврат выручки")</f>
        <v>0</v>
      </c>
      <c r="H642" s="63">
        <f>-(SUMIFS('Начисления и компенсации по тов'!N:N,'Начисления и компенсации по тов'!A:A,'Расшифровка отчёта'!B642,'Начисления и компенсации по тов'!C:C,"Услуги доставки"))</f>
        <v>0</v>
      </c>
      <c r="I642" s="63">
        <f t="shared" si="63"/>
        <v>0</v>
      </c>
      <c r="J642" s="63">
        <f>-(SUMIFS('Начисления и компенсации по тов'!N:N,'Начисления и компенсации по тов'!A:A,'Расшифровка отчёта'!B642,'Начисления и компенсации по тов'!C:C,"Вознаграждение Ozon"))</f>
        <v>0</v>
      </c>
      <c r="K642" s="63">
        <f t="shared" si="64"/>
        <v>0</v>
      </c>
      <c r="L642" s="63">
        <f>-(SUMIFS('Начисления и компенсации по тов'!N:N,'Начисления и компенсации по тов'!A:A,'Расшифровка отчёта'!B642,'Начисления и компенсации по тов'!C:C,"Продвижение и реклама"))</f>
        <v>0</v>
      </c>
      <c r="M642" s="91">
        <f>IFERROR(INDEX(Реклама!B:B,MATCH('Расшифровка отчёта'!B642,Реклама!A:A,0)),0)</f>
        <v>0</v>
      </c>
      <c r="N642" s="91">
        <f>-(SUMIFS('Начисления и компенсации по тов'!N:N,'Начисления и компенсации по тов'!A:A,'Расшифровка отчёта'!B642,'Начисления и компенсации по тов'!C:C,"Услуги агентов"))</f>
        <v>0</v>
      </c>
      <c r="O642" s="68">
        <f t="shared" si="65"/>
        <v>0</v>
      </c>
      <c r="P642" s="18">
        <f t="shared" si="66"/>
        <v>0</v>
      </c>
      <c r="Q642" s="99">
        <f>IFERROR(INDEX(Себестоимость!B:B,MATCH('Расшифровка отчёта'!B642,Себестоимость!A:A,0)),0)</f>
        <v>0</v>
      </c>
      <c r="R642" s="99">
        <f t="shared" si="67"/>
        <v>0</v>
      </c>
      <c r="S642" s="95">
        <f t="shared" si="68"/>
        <v>0</v>
      </c>
      <c r="T642" s="95">
        <f t="shared" si="69"/>
        <v>0</v>
      </c>
    </row>
    <row r="643" spans="2:20" ht="15.75" customHeight="1" x14ac:dyDescent="0.3">
      <c r="B643" s="37" t="s">
        <v>102</v>
      </c>
      <c r="C643" s="90" t="s">
        <v>78</v>
      </c>
      <c r="D643" s="10">
        <f>SUMIFS('Начисления и компенсации по тов'!H:H,'Начисления и компенсации по тов'!A:A,'Расшифровка отчёта'!B643,'Начисления и компенсации по тов'!D:D,"Выручка")</f>
        <v>0</v>
      </c>
      <c r="E643" s="63">
        <f>SUMIFS('Начисления и компенсации по тов'!N:N,'Начисления и компенсации по тов'!A:A,'Расшифровка отчёта'!B82,'Начисления и компенсации по тов'!C:C,"Продажи")</f>
        <v>0</v>
      </c>
      <c r="F643" s="63">
        <f>-(SUMIFS('Начисления и компенсации по тов'!N:N,'Начисления и компенсации по тов'!A:A,'Расшифровка отчёта'!B82,'Начисления и компенсации по тов'!C:C,"Возвраты"))</f>
        <v>0</v>
      </c>
      <c r="G643" s="10">
        <f>SUMIFS('Начисления и компенсации по тов'!H:H,'Начисления и компенсации по тов'!A:A,'Расшифровка отчёта'!B643,'Начисления и компенсации по тов'!D:D,"Возврат выручки")</f>
        <v>0</v>
      </c>
      <c r="H643" s="63">
        <f>-(SUMIFS('Начисления и компенсации по тов'!N:N,'Начисления и компенсации по тов'!A:A,'Расшифровка отчёта'!B82,'Начисления и компенсации по тов'!C:C,"Услуги доставки"))</f>
        <v>0</v>
      </c>
      <c r="I643" s="63">
        <f t="shared" si="63"/>
        <v>0</v>
      </c>
      <c r="J643" s="63">
        <f>-(SUMIFS('Начисления и компенсации по тов'!N:N,'Начисления и компенсации по тов'!A:A,'Расшифровка отчёта'!B82,'Начисления и компенсации по тов'!C:C,"Вознаграждение Ozon"))</f>
        <v>0</v>
      </c>
      <c r="K643" s="63">
        <f t="shared" si="64"/>
        <v>0</v>
      </c>
      <c r="L643" s="63">
        <f>-(SUMIFS('Начисления и компенсации по тов'!N:N,'Начисления и компенсации по тов'!A:A,'Расшифровка отчёта'!B82,'Начисления и компенсации по тов'!C:C,"Продвижение и реклама"))</f>
        <v>0</v>
      </c>
      <c r="M643" s="91">
        <f>IFERROR(INDEX(Реклама!B:B,MATCH('Расшифровка отчёта'!B643,Реклама!A:A,0)),0)</f>
        <v>0</v>
      </c>
      <c r="N643" s="91">
        <f>-(SUMIFS('Начисления и компенсации по тов'!N:N,'Начисления и компенсации по тов'!A:A,'Расшифровка отчёта'!B82,'Начисления и компенсации по тов'!C:C,"Услуги агентов"))</f>
        <v>0</v>
      </c>
      <c r="O643" s="68">
        <f t="shared" si="65"/>
        <v>0</v>
      </c>
      <c r="P643" s="18">
        <f t="shared" si="66"/>
        <v>0</v>
      </c>
      <c r="Q643" s="99">
        <f>IFERROR(INDEX(Себестоимость!B:B,MATCH('Расшифровка отчёта'!B82,Себестоимость!A:A,0)),0)</f>
        <v>0</v>
      </c>
      <c r="R643" s="99">
        <f t="shared" si="67"/>
        <v>0</v>
      </c>
      <c r="S643" s="95">
        <f t="shared" si="68"/>
        <v>0</v>
      </c>
      <c r="T643" s="95">
        <f t="shared" si="69"/>
        <v>0</v>
      </c>
    </row>
    <row r="644" spans="2:20" ht="15.75" customHeight="1" x14ac:dyDescent="0.3">
      <c r="B644" s="47" t="s">
        <v>667</v>
      </c>
      <c r="C644" s="90" t="s">
        <v>21</v>
      </c>
      <c r="D644" s="10">
        <f>SUMIFS('Начисления и компенсации по тов'!H:H,'Начисления и компенсации по тов'!A:A,'Расшифровка отчёта'!B644,'Начисления и компенсации по тов'!D:D,"Выручка")</f>
        <v>0</v>
      </c>
      <c r="E644" s="63">
        <f>SUMIFS('Начисления и компенсации по тов'!N:N,'Начисления и компенсации по тов'!A:A,'Расшифровка отчёта'!B644,'Начисления и компенсации по тов'!C:C,"Продажи")</f>
        <v>0</v>
      </c>
      <c r="F644" s="63">
        <f>-(SUMIFS('Начисления и компенсации по тов'!N:N,'Начисления и компенсации по тов'!A:A,'Расшифровка отчёта'!B644,'Начисления и компенсации по тов'!C:C,"Возвраты"))</f>
        <v>0</v>
      </c>
      <c r="G644" s="10">
        <f>SUMIFS('Начисления и компенсации по тов'!H:H,'Начисления и компенсации по тов'!A:A,'Расшифровка отчёта'!B644,'Начисления и компенсации по тов'!D:D,"Возврат выручки")</f>
        <v>0</v>
      </c>
      <c r="H644" s="63">
        <f>-(SUMIFS('Начисления и компенсации по тов'!N:N,'Начисления и компенсации по тов'!A:A,'Расшифровка отчёта'!B644,'Начисления и компенсации по тов'!C:C,"Услуги доставки"))</f>
        <v>0</v>
      </c>
      <c r="I644" s="63">
        <f t="shared" ref="I644:I702" si="70">IFERROR(H644/D644,0)</f>
        <v>0</v>
      </c>
      <c r="J644" s="63">
        <f>-(SUMIFS('Начисления и компенсации по тов'!N:N,'Начисления и компенсации по тов'!A:A,'Расшифровка отчёта'!B644,'Начисления и компенсации по тов'!C:C,"Вознаграждение Ozon"))</f>
        <v>0</v>
      </c>
      <c r="K644" s="63">
        <f t="shared" ref="K644:K702" si="71">IFERROR(J644/D644,0)</f>
        <v>0</v>
      </c>
      <c r="L644" s="63">
        <f>-(SUMIFS('Начисления и компенсации по тов'!N:N,'Начисления и компенсации по тов'!A:A,'Расшифровка отчёта'!B644,'Начисления и компенсации по тов'!C:C,"Продвижение и реклама"))</f>
        <v>0</v>
      </c>
      <c r="M644" s="91">
        <f>IFERROR(INDEX(Реклама!B:B,MATCH('Расшифровка отчёта'!B644,Реклама!A:A,0)),0)</f>
        <v>0</v>
      </c>
      <c r="N644" s="91">
        <f>-(SUMIFS('Начисления и компенсации по тов'!N:N,'Начисления и компенсации по тов'!A:A,'Расшифровка отчёта'!B644,'Начисления и компенсации по тов'!C:C,"Услуги агентов"))</f>
        <v>0</v>
      </c>
      <c r="O644" s="68">
        <f t="shared" ref="O644:O702" si="72">E644-F644</f>
        <v>0</v>
      </c>
      <c r="P644" s="18">
        <f t="shared" ref="P644:P702" si="73">D644-G644</f>
        <v>0</v>
      </c>
      <c r="Q644" s="99">
        <f>IFERROR(INDEX(Себестоимость!B:B,MATCH('Расшифровка отчёта'!B644,Себестоимость!A:A,0)),0)</f>
        <v>0</v>
      </c>
      <c r="R644" s="99">
        <f t="shared" ref="R644:R702" si="74">P644*Q644</f>
        <v>0</v>
      </c>
      <c r="S644" s="95">
        <f t="shared" ref="S644:S702" si="75">O644*0.055</f>
        <v>0</v>
      </c>
      <c r="T644" s="95">
        <f t="shared" ref="T644:T702" si="76">O644-H644-J644-L644-M644-N644-S644-R644</f>
        <v>0</v>
      </c>
    </row>
    <row r="645" spans="2:20" ht="15.75" customHeight="1" x14ac:dyDescent="0.3">
      <c r="B645" s="47" t="s">
        <v>668</v>
      </c>
      <c r="C645" s="90" t="s">
        <v>21</v>
      </c>
      <c r="D645" s="10">
        <f>SUMIFS('Начисления и компенсации по тов'!H:H,'Начисления и компенсации по тов'!A:A,'Расшифровка отчёта'!B645,'Начисления и компенсации по тов'!D:D,"Выручка")</f>
        <v>0</v>
      </c>
      <c r="E645" s="63">
        <f>SUMIFS('Начисления и компенсации по тов'!N:N,'Начисления и компенсации по тов'!A:A,'Расшифровка отчёта'!B645,'Начисления и компенсации по тов'!C:C,"Продажи")</f>
        <v>0</v>
      </c>
      <c r="F645" s="63">
        <f>-(SUMIFS('Начисления и компенсации по тов'!N:N,'Начисления и компенсации по тов'!A:A,'Расшифровка отчёта'!B645,'Начисления и компенсации по тов'!C:C,"Возвраты"))</f>
        <v>0</v>
      </c>
      <c r="G645" s="10">
        <f>SUMIFS('Начисления и компенсации по тов'!H:H,'Начисления и компенсации по тов'!A:A,'Расшифровка отчёта'!B645,'Начисления и компенсации по тов'!D:D,"Возврат выручки")</f>
        <v>0</v>
      </c>
      <c r="H645" s="63">
        <f>-(SUMIFS('Начисления и компенсации по тов'!N:N,'Начисления и компенсации по тов'!A:A,'Расшифровка отчёта'!B645,'Начисления и компенсации по тов'!C:C,"Услуги доставки"))</f>
        <v>0</v>
      </c>
      <c r="I645" s="63">
        <f t="shared" si="70"/>
        <v>0</v>
      </c>
      <c r="J645" s="63">
        <f>-(SUMIFS('Начисления и компенсации по тов'!N:N,'Начисления и компенсации по тов'!A:A,'Расшифровка отчёта'!B645,'Начисления и компенсации по тов'!C:C,"Вознаграждение Ozon"))</f>
        <v>0</v>
      </c>
      <c r="K645" s="63">
        <f t="shared" si="71"/>
        <v>0</v>
      </c>
      <c r="L645" s="63">
        <f>-(SUMIFS('Начисления и компенсации по тов'!N:N,'Начисления и компенсации по тов'!A:A,'Расшифровка отчёта'!B645,'Начисления и компенсации по тов'!C:C,"Продвижение и реклама"))</f>
        <v>0</v>
      </c>
      <c r="M645" s="91">
        <f>IFERROR(INDEX(Реклама!B:B,MATCH('Расшифровка отчёта'!B645,Реклама!A:A,0)),0)</f>
        <v>0</v>
      </c>
      <c r="N645" s="91">
        <f>-(SUMIFS('Начисления и компенсации по тов'!N:N,'Начисления и компенсации по тов'!A:A,'Расшифровка отчёта'!B645,'Начисления и компенсации по тов'!C:C,"Услуги агентов"))</f>
        <v>0</v>
      </c>
      <c r="O645" s="68">
        <f t="shared" si="72"/>
        <v>0</v>
      </c>
      <c r="P645" s="18">
        <f t="shared" si="73"/>
        <v>0</v>
      </c>
      <c r="Q645" s="99">
        <f>IFERROR(INDEX(Себестоимость!B:B,MATCH('Расшифровка отчёта'!B645,Себестоимость!A:A,0)),0)</f>
        <v>0</v>
      </c>
      <c r="R645" s="99">
        <f t="shared" si="74"/>
        <v>0</v>
      </c>
      <c r="S645" s="95">
        <f t="shared" si="75"/>
        <v>0</v>
      </c>
      <c r="T645" s="95">
        <f t="shared" si="76"/>
        <v>0</v>
      </c>
    </row>
    <row r="646" spans="2:20" ht="15.75" customHeight="1" x14ac:dyDescent="0.3">
      <c r="B646" s="47" t="s">
        <v>669</v>
      </c>
      <c r="C646" s="90" t="s">
        <v>21</v>
      </c>
      <c r="D646" s="10">
        <f>SUMIFS('Начисления и компенсации по тов'!H:H,'Начисления и компенсации по тов'!A:A,'Расшифровка отчёта'!B646,'Начисления и компенсации по тов'!D:D,"Выручка")</f>
        <v>0</v>
      </c>
      <c r="E646" s="63">
        <f>SUMIFS('Начисления и компенсации по тов'!N:N,'Начисления и компенсации по тов'!A:A,'Расшифровка отчёта'!B646,'Начисления и компенсации по тов'!C:C,"Продажи")</f>
        <v>0</v>
      </c>
      <c r="F646" s="63">
        <f>-(SUMIFS('Начисления и компенсации по тов'!N:N,'Начисления и компенсации по тов'!A:A,'Расшифровка отчёта'!B646,'Начисления и компенсации по тов'!C:C,"Возвраты"))</f>
        <v>0</v>
      </c>
      <c r="G646" s="10">
        <f>SUMIFS('Начисления и компенсации по тов'!H:H,'Начисления и компенсации по тов'!A:A,'Расшифровка отчёта'!B646,'Начисления и компенсации по тов'!D:D,"Возврат выручки")</f>
        <v>0</v>
      </c>
      <c r="H646" s="63">
        <f>-(SUMIFS('Начисления и компенсации по тов'!N:N,'Начисления и компенсации по тов'!A:A,'Расшифровка отчёта'!B646,'Начисления и компенсации по тов'!C:C,"Услуги доставки"))</f>
        <v>0</v>
      </c>
      <c r="I646" s="63">
        <f t="shared" si="70"/>
        <v>0</v>
      </c>
      <c r="J646" s="63">
        <f>-(SUMIFS('Начисления и компенсации по тов'!N:N,'Начисления и компенсации по тов'!A:A,'Расшифровка отчёта'!B646,'Начисления и компенсации по тов'!C:C,"Вознаграждение Ozon"))</f>
        <v>0</v>
      </c>
      <c r="K646" s="63">
        <f t="shared" si="71"/>
        <v>0</v>
      </c>
      <c r="L646" s="63">
        <f>-(SUMIFS('Начисления и компенсации по тов'!N:N,'Начисления и компенсации по тов'!A:A,'Расшифровка отчёта'!B646,'Начисления и компенсации по тов'!C:C,"Продвижение и реклама"))</f>
        <v>0</v>
      </c>
      <c r="M646" s="91">
        <f>IFERROR(INDEX(Реклама!B:B,MATCH('Расшифровка отчёта'!B646,Реклама!A:A,0)),0)</f>
        <v>0</v>
      </c>
      <c r="N646" s="91">
        <f>-(SUMIFS('Начисления и компенсации по тов'!N:N,'Начисления и компенсации по тов'!A:A,'Расшифровка отчёта'!B646,'Начисления и компенсации по тов'!C:C,"Услуги агентов"))</f>
        <v>0</v>
      </c>
      <c r="O646" s="68">
        <f t="shared" si="72"/>
        <v>0</v>
      </c>
      <c r="P646" s="18">
        <f t="shared" si="73"/>
        <v>0</v>
      </c>
      <c r="Q646" s="99">
        <f>IFERROR(INDEX(Себестоимость!B:B,MATCH('Расшифровка отчёта'!B646,Себестоимость!A:A,0)),0)</f>
        <v>0</v>
      </c>
      <c r="R646" s="99">
        <f t="shared" si="74"/>
        <v>0</v>
      </c>
      <c r="S646" s="95">
        <f t="shared" si="75"/>
        <v>0</v>
      </c>
      <c r="T646" s="95">
        <f t="shared" si="76"/>
        <v>0</v>
      </c>
    </row>
    <row r="647" spans="2:20" ht="15.75" customHeight="1" x14ac:dyDescent="0.3">
      <c r="B647" s="47" t="s">
        <v>670</v>
      </c>
      <c r="C647" s="90"/>
      <c r="D647" s="10">
        <f>SUMIFS('Начисления и компенсации по тов'!H:H,'Начисления и компенсации по тов'!A:A,'Расшифровка отчёта'!B647,'Начисления и компенсации по тов'!D:D,"Выручка")</f>
        <v>0</v>
      </c>
      <c r="E647" s="63">
        <f>SUMIFS('Начисления и компенсации по тов'!N:N,'Начисления и компенсации по тов'!A:A,'Расшифровка отчёта'!B647,'Начисления и компенсации по тов'!C:C,"Продажи")</f>
        <v>0</v>
      </c>
      <c r="F647" s="63">
        <f>-(SUMIFS('Начисления и компенсации по тов'!N:N,'Начисления и компенсации по тов'!A:A,'Расшифровка отчёта'!B647,'Начисления и компенсации по тов'!C:C,"Возвраты"))</f>
        <v>0</v>
      </c>
      <c r="G647" s="10">
        <f>SUMIFS('Начисления и компенсации по тов'!H:H,'Начисления и компенсации по тов'!A:A,'Расшифровка отчёта'!B647,'Начисления и компенсации по тов'!D:D,"Возврат выручки")</f>
        <v>0</v>
      </c>
      <c r="H647" s="63">
        <f>-(SUMIFS('Начисления и компенсации по тов'!N:N,'Начисления и компенсации по тов'!A:A,'Расшифровка отчёта'!B647,'Начисления и компенсации по тов'!C:C,"Услуги доставки"))</f>
        <v>0</v>
      </c>
      <c r="I647" s="63">
        <f t="shared" si="70"/>
        <v>0</v>
      </c>
      <c r="J647" s="63">
        <f>-(SUMIFS('Начисления и компенсации по тов'!N:N,'Начисления и компенсации по тов'!A:A,'Расшифровка отчёта'!B647,'Начисления и компенсации по тов'!C:C,"Вознаграждение Ozon"))</f>
        <v>0</v>
      </c>
      <c r="K647" s="63">
        <f t="shared" si="71"/>
        <v>0</v>
      </c>
      <c r="L647" s="63">
        <f>-(SUMIFS('Начисления и компенсации по тов'!N:N,'Начисления и компенсации по тов'!A:A,'Расшифровка отчёта'!B647,'Начисления и компенсации по тов'!C:C,"Продвижение и реклама"))</f>
        <v>0</v>
      </c>
      <c r="M647" s="91">
        <f>IFERROR(INDEX(Реклама!B:B,MATCH('Расшифровка отчёта'!B647,Реклама!A:A,0)),0)</f>
        <v>0</v>
      </c>
      <c r="N647" s="91">
        <f>-(SUMIFS('Начисления и компенсации по тов'!N:N,'Начисления и компенсации по тов'!A:A,'Расшифровка отчёта'!B647,'Начисления и компенсации по тов'!C:C,"Услуги агентов"))</f>
        <v>0</v>
      </c>
      <c r="O647" s="68">
        <f t="shared" si="72"/>
        <v>0</v>
      </c>
      <c r="P647" s="18">
        <f t="shared" si="73"/>
        <v>0</v>
      </c>
      <c r="Q647" s="99">
        <f>IFERROR(INDEX(Себестоимость!B:B,MATCH('Расшифровка отчёта'!B647,Себестоимость!A:A,0)),0)</f>
        <v>0</v>
      </c>
      <c r="R647" s="99">
        <f t="shared" si="74"/>
        <v>0</v>
      </c>
      <c r="S647" s="95">
        <f t="shared" si="75"/>
        <v>0</v>
      </c>
      <c r="T647" s="95">
        <f t="shared" si="76"/>
        <v>0</v>
      </c>
    </row>
    <row r="648" spans="2:20" ht="15.75" customHeight="1" x14ac:dyDescent="0.3">
      <c r="B648" s="47" t="s">
        <v>671</v>
      </c>
      <c r="C648" s="90"/>
      <c r="D648" s="10">
        <f>SUMIFS('Начисления и компенсации по тов'!H:H,'Начисления и компенсации по тов'!A:A,'Расшифровка отчёта'!B648,'Начисления и компенсации по тов'!D:D,"Выручка")</f>
        <v>0</v>
      </c>
      <c r="E648" s="63">
        <f>SUMIFS('Начисления и компенсации по тов'!N:N,'Начисления и компенсации по тов'!A:A,'Расшифровка отчёта'!B648,'Начисления и компенсации по тов'!C:C,"Продажи")</f>
        <v>0</v>
      </c>
      <c r="F648" s="63">
        <f>-(SUMIFS('Начисления и компенсации по тов'!N:N,'Начисления и компенсации по тов'!A:A,'Расшифровка отчёта'!B648,'Начисления и компенсации по тов'!C:C,"Возвраты"))</f>
        <v>0</v>
      </c>
      <c r="G648" s="10">
        <f>SUMIFS('Начисления и компенсации по тов'!H:H,'Начисления и компенсации по тов'!A:A,'Расшифровка отчёта'!B648,'Начисления и компенсации по тов'!D:D,"Возврат выручки")</f>
        <v>0</v>
      </c>
      <c r="H648" s="63">
        <f>-(SUMIFS('Начисления и компенсации по тов'!N:N,'Начисления и компенсации по тов'!A:A,'Расшифровка отчёта'!B648,'Начисления и компенсации по тов'!C:C,"Услуги доставки"))</f>
        <v>0</v>
      </c>
      <c r="I648" s="63">
        <f t="shared" si="70"/>
        <v>0</v>
      </c>
      <c r="J648" s="63">
        <f>-(SUMIFS('Начисления и компенсации по тов'!N:N,'Начисления и компенсации по тов'!A:A,'Расшифровка отчёта'!B648,'Начисления и компенсации по тов'!C:C,"Вознаграждение Ozon"))</f>
        <v>0</v>
      </c>
      <c r="K648" s="63">
        <f t="shared" si="71"/>
        <v>0</v>
      </c>
      <c r="L648" s="63">
        <f>-(SUMIFS('Начисления и компенсации по тов'!N:N,'Начисления и компенсации по тов'!A:A,'Расшифровка отчёта'!B648,'Начисления и компенсации по тов'!C:C,"Продвижение и реклама"))</f>
        <v>0</v>
      </c>
      <c r="M648" s="91">
        <f>IFERROR(INDEX(Реклама!B:B,MATCH('Расшифровка отчёта'!B648,Реклама!A:A,0)),0)</f>
        <v>0</v>
      </c>
      <c r="N648" s="91">
        <f>-(SUMIFS('Начисления и компенсации по тов'!N:N,'Начисления и компенсации по тов'!A:A,'Расшифровка отчёта'!B648,'Начисления и компенсации по тов'!C:C,"Услуги агентов"))</f>
        <v>0</v>
      </c>
      <c r="O648" s="68">
        <f t="shared" si="72"/>
        <v>0</v>
      </c>
      <c r="P648" s="18">
        <f t="shared" si="73"/>
        <v>0</v>
      </c>
      <c r="Q648" s="99">
        <f>IFERROR(INDEX(Себестоимость!B:B,MATCH('Расшифровка отчёта'!B648,Себестоимость!A:A,0)),0)</f>
        <v>0</v>
      </c>
      <c r="R648" s="99">
        <f t="shared" si="74"/>
        <v>0</v>
      </c>
      <c r="S648" s="95">
        <f t="shared" si="75"/>
        <v>0</v>
      </c>
      <c r="T648" s="95">
        <f t="shared" si="76"/>
        <v>0</v>
      </c>
    </row>
    <row r="649" spans="2:20" ht="15.75" customHeight="1" x14ac:dyDescent="0.3">
      <c r="B649" s="28" t="s">
        <v>645</v>
      </c>
      <c r="C649" s="90"/>
      <c r="D649" s="10">
        <f>SUMIFS('Начисления и компенсации по тов'!H:H,'Начисления и компенсации по тов'!A:A,'Расшифровка отчёта'!B649,'Начисления и компенсации по тов'!D:D,"Выручка")</f>
        <v>0</v>
      </c>
      <c r="E649" s="63">
        <f>SUMIFS('Начисления и компенсации по тов'!N:N,'Начисления и компенсации по тов'!A:A,'Расшифровка отчёта'!B622,'Начисления и компенсации по тов'!C:C,"Продажи")</f>
        <v>0</v>
      </c>
      <c r="F649" s="63">
        <f>-(SUMIFS('Начисления и компенсации по тов'!N:N,'Начисления и компенсации по тов'!A:A,'Расшифровка отчёта'!B622,'Начисления и компенсации по тов'!C:C,"Возвраты"))</f>
        <v>0</v>
      </c>
      <c r="G649" s="10">
        <f>SUMIFS('Начисления и компенсации по тов'!H:H,'Начисления и компенсации по тов'!A:A,'Расшифровка отчёта'!B649,'Начисления и компенсации по тов'!D:D,"Возврат выручки")</f>
        <v>0</v>
      </c>
      <c r="H649" s="63">
        <f>-(SUMIFS('Начисления и компенсации по тов'!N:N,'Начисления и компенсации по тов'!A:A,'Расшифровка отчёта'!B622,'Начисления и компенсации по тов'!C:C,"Услуги доставки"))</f>
        <v>0</v>
      </c>
      <c r="I649" s="63">
        <f t="shared" si="70"/>
        <v>0</v>
      </c>
      <c r="J649" s="63">
        <f>-(SUMIFS('Начисления и компенсации по тов'!N:N,'Начисления и компенсации по тов'!A:A,'Расшифровка отчёта'!B622,'Начисления и компенсации по тов'!C:C,"Вознаграждение Ozon"))</f>
        <v>0</v>
      </c>
      <c r="K649" s="63">
        <f t="shared" si="71"/>
        <v>0</v>
      </c>
      <c r="L649" s="63">
        <f>-(SUMIFS('Начисления и компенсации по тов'!N:N,'Начисления и компенсации по тов'!A:A,'Расшифровка отчёта'!B622,'Начисления и компенсации по тов'!C:C,"Продвижение и реклама"))</f>
        <v>0</v>
      </c>
      <c r="M649" s="91">
        <f>IFERROR(INDEX(Реклама!B:B,MATCH('Расшифровка отчёта'!B649,Реклама!A:A,0)),0)</f>
        <v>0</v>
      </c>
      <c r="N649" s="91">
        <f>-(SUMIFS('Начисления и компенсации по тов'!N:N,'Начисления и компенсации по тов'!A:A,'Расшифровка отчёта'!B622,'Начисления и компенсации по тов'!C:C,"Услуги агентов"))</f>
        <v>0</v>
      </c>
      <c r="O649" s="68">
        <f t="shared" si="72"/>
        <v>0</v>
      </c>
      <c r="P649" s="18">
        <f t="shared" si="73"/>
        <v>0</v>
      </c>
      <c r="Q649" s="99">
        <f>IFERROR(INDEX(Себестоимость!B:B,MATCH('Расшифровка отчёта'!B622,Себестоимость!A:A,0)),0)</f>
        <v>0</v>
      </c>
      <c r="R649" s="99">
        <f t="shared" si="74"/>
        <v>0</v>
      </c>
      <c r="S649" s="95">
        <f t="shared" si="75"/>
        <v>0</v>
      </c>
      <c r="T649" s="95">
        <f t="shared" si="76"/>
        <v>0</v>
      </c>
    </row>
    <row r="650" spans="2:20" ht="15.75" customHeight="1" x14ac:dyDescent="0.3">
      <c r="B650" s="29" t="s">
        <v>284</v>
      </c>
      <c r="C650" s="90" t="s">
        <v>78</v>
      </c>
      <c r="D650" s="10">
        <f>SUMIFS('Начисления и компенсации по тов'!H:H,'Начисления и компенсации по тов'!A:A,'Расшифровка отчёта'!B650,'Начисления и компенсации по тов'!D:D,"Выручка")</f>
        <v>0</v>
      </c>
      <c r="E650" s="63">
        <f>SUMIFS('Начисления и компенсации по тов'!N:N,'Начисления и компенсации по тов'!A:A,'Расшифровка отчёта'!B261,'Начисления и компенсации по тов'!C:C,"Продажи")</f>
        <v>0</v>
      </c>
      <c r="F650" s="63">
        <f>-(SUMIFS('Начисления и компенсации по тов'!N:N,'Начисления и компенсации по тов'!A:A,'Расшифровка отчёта'!B261,'Начисления и компенсации по тов'!C:C,"Возвраты"))</f>
        <v>0</v>
      </c>
      <c r="G650" s="10">
        <f>SUMIFS('Начисления и компенсации по тов'!H:H,'Начисления и компенсации по тов'!A:A,'Расшифровка отчёта'!B650,'Начисления и компенсации по тов'!D:D,"Возврат выручки")</f>
        <v>0</v>
      </c>
      <c r="H650" s="63">
        <f>-(SUMIFS('Начисления и компенсации по тов'!N:N,'Начисления и компенсации по тов'!A:A,'Расшифровка отчёта'!B261,'Начисления и компенсации по тов'!C:C,"Услуги доставки"))</f>
        <v>0</v>
      </c>
      <c r="I650" s="63">
        <f t="shared" si="70"/>
        <v>0</v>
      </c>
      <c r="J650" s="63">
        <f>-(SUMIFS('Начисления и компенсации по тов'!N:N,'Начисления и компенсации по тов'!A:A,'Расшифровка отчёта'!B261,'Начисления и компенсации по тов'!C:C,"Вознаграждение Ozon"))</f>
        <v>0</v>
      </c>
      <c r="K650" s="63">
        <f t="shared" si="71"/>
        <v>0</v>
      </c>
      <c r="L650" s="63">
        <f>-(SUMIFS('Начисления и компенсации по тов'!N:N,'Начисления и компенсации по тов'!A:A,'Расшифровка отчёта'!B261,'Начисления и компенсации по тов'!C:C,"Продвижение и реклама"))</f>
        <v>0</v>
      </c>
      <c r="M650" s="91">
        <f>IFERROR(INDEX(Реклама!B:B,MATCH('Расшифровка отчёта'!B650,Реклама!A:A,0)),0)</f>
        <v>0</v>
      </c>
      <c r="N650" s="91">
        <f>-(SUMIFS('Начисления и компенсации по тов'!N:N,'Начисления и компенсации по тов'!A:A,'Расшифровка отчёта'!B261,'Начисления и компенсации по тов'!C:C,"Услуги агентов"))</f>
        <v>0</v>
      </c>
      <c r="O650" s="68">
        <f t="shared" si="72"/>
        <v>0</v>
      </c>
      <c r="P650" s="18">
        <f t="shared" si="73"/>
        <v>0</v>
      </c>
      <c r="Q650" s="99">
        <f>IFERROR(INDEX(Себестоимость!B:B,MATCH('Расшифровка отчёта'!B261,Себестоимость!A:A,0)),0)</f>
        <v>0</v>
      </c>
      <c r="R650" s="99">
        <f t="shared" si="74"/>
        <v>0</v>
      </c>
      <c r="S650" s="95">
        <f t="shared" si="75"/>
        <v>0</v>
      </c>
      <c r="T650" s="95">
        <f t="shared" si="76"/>
        <v>0</v>
      </c>
    </row>
    <row r="651" spans="2:20" ht="15.75" customHeight="1" x14ac:dyDescent="0.3">
      <c r="B651" s="47" t="s">
        <v>674</v>
      </c>
      <c r="C651" s="90"/>
      <c r="D651" s="10">
        <f>SUMIFS('Начисления и компенсации по тов'!H:H,'Начисления и компенсации по тов'!A:A,'Расшифровка отчёта'!B651,'Начисления и компенсации по тов'!D:D,"Выручка")</f>
        <v>0</v>
      </c>
      <c r="E651" s="63">
        <f>SUMIFS('Начисления и компенсации по тов'!N:N,'Начисления и компенсации по тов'!A:A,'Расшифровка отчёта'!B651,'Начисления и компенсации по тов'!C:C,"Продажи")</f>
        <v>0</v>
      </c>
      <c r="F651" s="63">
        <f>-(SUMIFS('Начисления и компенсации по тов'!N:N,'Начисления и компенсации по тов'!A:A,'Расшифровка отчёта'!B651,'Начисления и компенсации по тов'!C:C,"Возвраты"))</f>
        <v>0</v>
      </c>
      <c r="G651" s="10">
        <f>SUMIFS('Начисления и компенсации по тов'!H:H,'Начисления и компенсации по тов'!A:A,'Расшифровка отчёта'!B651,'Начисления и компенсации по тов'!D:D,"Возврат выручки")</f>
        <v>0</v>
      </c>
      <c r="H651" s="63">
        <f>-(SUMIFS('Начисления и компенсации по тов'!N:N,'Начисления и компенсации по тов'!A:A,'Расшифровка отчёта'!B651,'Начисления и компенсации по тов'!C:C,"Услуги доставки"))</f>
        <v>0</v>
      </c>
      <c r="I651" s="63">
        <f t="shared" si="70"/>
        <v>0</v>
      </c>
      <c r="J651" s="63">
        <f>-(SUMIFS('Начисления и компенсации по тов'!N:N,'Начисления и компенсации по тов'!A:A,'Расшифровка отчёта'!B651,'Начисления и компенсации по тов'!C:C,"Вознаграждение Ozon"))</f>
        <v>0</v>
      </c>
      <c r="K651" s="63">
        <f t="shared" si="71"/>
        <v>0</v>
      </c>
      <c r="L651" s="63">
        <f>-(SUMIFS('Начисления и компенсации по тов'!N:N,'Начисления и компенсации по тов'!A:A,'Расшифровка отчёта'!B651,'Начисления и компенсации по тов'!C:C,"Продвижение и реклама"))</f>
        <v>0</v>
      </c>
      <c r="M651" s="91">
        <f>IFERROR(INDEX(Реклама!B:B,MATCH('Расшифровка отчёта'!B651,Реклама!A:A,0)),0)</f>
        <v>0</v>
      </c>
      <c r="N651" s="91">
        <f>-(SUMIFS('Начисления и компенсации по тов'!N:N,'Начисления и компенсации по тов'!A:A,'Расшифровка отчёта'!B651,'Начисления и компенсации по тов'!C:C,"Услуги агентов"))</f>
        <v>0</v>
      </c>
      <c r="O651" s="68">
        <f t="shared" si="72"/>
        <v>0</v>
      </c>
      <c r="P651" s="18">
        <f t="shared" si="73"/>
        <v>0</v>
      </c>
      <c r="Q651" s="99">
        <f>IFERROR(INDEX(Себестоимость!B:B,MATCH('Расшифровка отчёта'!B651,Себестоимость!A:A,0)),0)</f>
        <v>0</v>
      </c>
      <c r="R651" s="99">
        <f t="shared" si="74"/>
        <v>0</v>
      </c>
      <c r="S651" s="95">
        <f t="shared" si="75"/>
        <v>0</v>
      </c>
      <c r="T651" s="95">
        <f t="shared" si="76"/>
        <v>0</v>
      </c>
    </row>
    <row r="652" spans="2:20" ht="15.75" customHeight="1" x14ac:dyDescent="0.3">
      <c r="B652" s="47" t="s">
        <v>675</v>
      </c>
      <c r="C652" s="90" t="s">
        <v>136</v>
      </c>
      <c r="D652" s="10">
        <f>SUMIFS('Начисления и компенсации по тов'!H:H,'Начисления и компенсации по тов'!A:A,'Расшифровка отчёта'!B652,'Начисления и компенсации по тов'!D:D,"Выручка")</f>
        <v>0</v>
      </c>
      <c r="E652" s="63">
        <f>SUMIFS('Начисления и компенсации по тов'!N:N,'Начисления и компенсации по тов'!A:A,'Расшифровка отчёта'!B652,'Начисления и компенсации по тов'!C:C,"Продажи")</f>
        <v>0</v>
      </c>
      <c r="F652" s="63">
        <f>-(SUMIFS('Начисления и компенсации по тов'!N:N,'Начисления и компенсации по тов'!A:A,'Расшифровка отчёта'!B652,'Начисления и компенсации по тов'!C:C,"Возвраты"))</f>
        <v>0</v>
      </c>
      <c r="G652" s="10">
        <f>SUMIFS('Начисления и компенсации по тов'!H:H,'Начисления и компенсации по тов'!A:A,'Расшифровка отчёта'!B652,'Начисления и компенсации по тов'!D:D,"Возврат выручки")</f>
        <v>0</v>
      </c>
      <c r="H652" s="63">
        <f>-(SUMIFS('Начисления и компенсации по тов'!N:N,'Начисления и компенсации по тов'!A:A,'Расшифровка отчёта'!B652,'Начисления и компенсации по тов'!C:C,"Услуги доставки"))</f>
        <v>0</v>
      </c>
      <c r="I652" s="63">
        <f t="shared" si="70"/>
        <v>0</v>
      </c>
      <c r="J652" s="63">
        <f>-(SUMIFS('Начисления и компенсации по тов'!N:N,'Начисления и компенсации по тов'!A:A,'Расшифровка отчёта'!B652,'Начисления и компенсации по тов'!C:C,"Вознаграждение Ozon"))</f>
        <v>0</v>
      </c>
      <c r="K652" s="63">
        <f t="shared" si="71"/>
        <v>0</v>
      </c>
      <c r="L652" s="63">
        <f>-(SUMIFS('Начисления и компенсации по тов'!N:N,'Начисления и компенсации по тов'!A:A,'Расшифровка отчёта'!B652,'Начисления и компенсации по тов'!C:C,"Продвижение и реклама"))</f>
        <v>0</v>
      </c>
      <c r="M652" s="91">
        <f>IFERROR(INDEX(Реклама!B:B,MATCH('Расшифровка отчёта'!B652,Реклама!A:A,0)),0)</f>
        <v>0</v>
      </c>
      <c r="N652" s="91">
        <f>-(SUMIFS('Начисления и компенсации по тов'!N:N,'Начисления и компенсации по тов'!A:A,'Расшифровка отчёта'!B652,'Начисления и компенсации по тов'!C:C,"Услуги агентов"))</f>
        <v>0</v>
      </c>
      <c r="O652" s="68">
        <f t="shared" si="72"/>
        <v>0</v>
      </c>
      <c r="P652" s="18">
        <f t="shared" si="73"/>
        <v>0</v>
      </c>
      <c r="Q652" s="99">
        <f>IFERROR(INDEX(Себестоимость!B:B,MATCH('Расшифровка отчёта'!B652,Себестоимость!A:A,0)),0)</f>
        <v>0</v>
      </c>
      <c r="R652" s="99">
        <f t="shared" si="74"/>
        <v>0</v>
      </c>
      <c r="S652" s="95">
        <f t="shared" si="75"/>
        <v>0</v>
      </c>
      <c r="T652" s="95">
        <f t="shared" si="76"/>
        <v>0</v>
      </c>
    </row>
    <row r="653" spans="2:20" ht="15.75" customHeight="1" x14ac:dyDescent="0.3">
      <c r="B653" s="47" t="s">
        <v>676</v>
      </c>
      <c r="C653" s="90" t="s">
        <v>136</v>
      </c>
      <c r="D653" s="10">
        <f>SUMIFS('Начисления и компенсации по тов'!H:H,'Начисления и компенсации по тов'!A:A,'Расшифровка отчёта'!B653,'Начисления и компенсации по тов'!D:D,"Выручка")</f>
        <v>0</v>
      </c>
      <c r="E653" s="63">
        <f>SUMIFS('Начисления и компенсации по тов'!N:N,'Начисления и компенсации по тов'!A:A,'Расшифровка отчёта'!B653,'Начисления и компенсации по тов'!C:C,"Продажи")</f>
        <v>0</v>
      </c>
      <c r="F653" s="63">
        <f>-(SUMIFS('Начисления и компенсации по тов'!N:N,'Начисления и компенсации по тов'!A:A,'Расшифровка отчёта'!B653,'Начисления и компенсации по тов'!C:C,"Возвраты"))</f>
        <v>0</v>
      </c>
      <c r="G653" s="10">
        <f>SUMIFS('Начисления и компенсации по тов'!H:H,'Начисления и компенсации по тов'!A:A,'Расшифровка отчёта'!B653,'Начисления и компенсации по тов'!D:D,"Возврат выручки")</f>
        <v>0</v>
      </c>
      <c r="H653" s="63">
        <f>-(SUMIFS('Начисления и компенсации по тов'!N:N,'Начисления и компенсации по тов'!A:A,'Расшифровка отчёта'!B653,'Начисления и компенсации по тов'!C:C,"Услуги доставки"))</f>
        <v>0</v>
      </c>
      <c r="I653" s="63">
        <f t="shared" si="70"/>
        <v>0</v>
      </c>
      <c r="J653" s="63">
        <f>-(SUMIFS('Начисления и компенсации по тов'!N:N,'Начисления и компенсации по тов'!A:A,'Расшифровка отчёта'!B653,'Начисления и компенсации по тов'!C:C,"Вознаграждение Ozon"))</f>
        <v>0</v>
      </c>
      <c r="K653" s="63">
        <f t="shared" si="71"/>
        <v>0</v>
      </c>
      <c r="L653" s="63">
        <f>-(SUMIFS('Начисления и компенсации по тов'!N:N,'Начисления и компенсации по тов'!A:A,'Расшифровка отчёта'!B653,'Начисления и компенсации по тов'!C:C,"Продвижение и реклама"))</f>
        <v>0</v>
      </c>
      <c r="M653" s="91">
        <f>IFERROR(INDEX(Реклама!B:B,MATCH('Расшифровка отчёта'!B653,Реклама!A:A,0)),0)</f>
        <v>0</v>
      </c>
      <c r="N653" s="91">
        <f>-(SUMIFS('Начисления и компенсации по тов'!N:N,'Начисления и компенсации по тов'!A:A,'Расшифровка отчёта'!B653,'Начисления и компенсации по тов'!C:C,"Услуги агентов"))</f>
        <v>0</v>
      </c>
      <c r="O653" s="68">
        <f t="shared" si="72"/>
        <v>0</v>
      </c>
      <c r="P653" s="18">
        <f t="shared" si="73"/>
        <v>0</v>
      </c>
      <c r="Q653" s="99">
        <f>IFERROR(INDEX(Себестоимость!B:B,MATCH('Расшифровка отчёта'!B653,Себестоимость!A:A,0)),0)</f>
        <v>0</v>
      </c>
      <c r="R653" s="99">
        <f t="shared" si="74"/>
        <v>0</v>
      </c>
      <c r="S653" s="95">
        <f t="shared" si="75"/>
        <v>0</v>
      </c>
      <c r="T653" s="95">
        <f t="shared" si="76"/>
        <v>0</v>
      </c>
    </row>
    <row r="654" spans="2:20" ht="15.75" customHeight="1" x14ac:dyDescent="0.3">
      <c r="B654" s="47" t="s">
        <v>677</v>
      </c>
      <c r="C654" s="90" t="s">
        <v>136</v>
      </c>
      <c r="D654" s="10">
        <f>SUMIFS('Начисления и компенсации по тов'!H:H,'Начисления и компенсации по тов'!A:A,'Расшифровка отчёта'!B654,'Начисления и компенсации по тов'!D:D,"Выручка")</f>
        <v>0</v>
      </c>
      <c r="E654" s="63">
        <f>SUMIFS('Начисления и компенсации по тов'!N:N,'Начисления и компенсации по тов'!A:A,'Расшифровка отчёта'!B654,'Начисления и компенсации по тов'!C:C,"Продажи")</f>
        <v>0</v>
      </c>
      <c r="F654" s="63">
        <f>-(SUMIFS('Начисления и компенсации по тов'!N:N,'Начисления и компенсации по тов'!A:A,'Расшифровка отчёта'!B654,'Начисления и компенсации по тов'!C:C,"Возвраты"))</f>
        <v>0</v>
      </c>
      <c r="G654" s="10">
        <f>SUMIFS('Начисления и компенсации по тов'!H:H,'Начисления и компенсации по тов'!A:A,'Расшифровка отчёта'!B654,'Начисления и компенсации по тов'!D:D,"Возврат выручки")</f>
        <v>0</v>
      </c>
      <c r="H654" s="63">
        <f>-(SUMIFS('Начисления и компенсации по тов'!N:N,'Начисления и компенсации по тов'!A:A,'Расшифровка отчёта'!B654,'Начисления и компенсации по тов'!C:C,"Услуги доставки"))</f>
        <v>0</v>
      </c>
      <c r="I654" s="63">
        <f t="shared" si="70"/>
        <v>0</v>
      </c>
      <c r="J654" s="63">
        <f>-(SUMIFS('Начисления и компенсации по тов'!N:N,'Начисления и компенсации по тов'!A:A,'Расшифровка отчёта'!B654,'Начисления и компенсации по тов'!C:C,"Вознаграждение Ozon"))</f>
        <v>0</v>
      </c>
      <c r="K654" s="63">
        <f t="shared" si="71"/>
        <v>0</v>
      </c>
      <c r="L654" s="63">
        <f>-(SUMIFS('Начисления и компенсации по тов'!N:N,'Начисления и компенсации по тов'!A:A,'Расшифровка отчёта'!B654,'Начисления и компенсации по тов'!C:C,"Продвижение и реклама"))</f>
        <v>0</v>
      </c>
      <c r="M654" s="91">
        <f>IFERROR(INDEX(Реклама!B:B,MATCH('Расшифровка отчёта'!B654,Реклама!A:A,0)),0)</f>
        <v>0</v>
      </c>
      <c r="N654" s="91">
        <f>-(SUMIFS('Начисления и компенсации по тов'!N:N,'Начисления и компенсации по тов'!A:A,'Расшифровка отчёта'!B654,'Начисления и компенсации по тов'!C:C,"Услуги агентов"))</f>
        <v>0</v>
      </c>
      <c r="O654" s="68">
        <f t="shared" si="72"/>
        <v>0</v>
      </c>
      <c r="P654" s="18">
        <f t="shared" si="73"/>
        <v>0</v>
      </c>
      <c r="Q654" s="99">
        <f>IFERROR(INDEX(Себестоимость!B:B,MATCH('Расшифровка отчёта'!B654,Себестоимость!A:A,0)),0)</f>
        <v>0</v>
      </c>
      <c r="R654" s="99">
        <f t="shared" si="74"/>
        <v>0</v>
      </c>
      <c r="S654" s="95">
        <f t="shared" si="75"/>
        <v>0</v>
      </c>
      <c r="T654" s="95">
        <f t="shared" si="76"/>
        <v>0</v>
      </c>
    </row>
    <row r="655" spans="2:20" ht="15.75" customHeight="1" x14ac:dyDescent="0.3">
      <c r="B655" s="47" t="s">
        <v>678</v>
      </c>
      <c r="C655" s="90" t="s">
        <v>136</v>
      </c>
      <c r="D655" s="10">
        <f>SUMIFS('Начисления и компенсации по тов'!H:H,'Начисления и компенсации по тов'!A:A,'Расшифровка отчёта'!B655,'Начисления и компенсации по тов'!D:D,"Выручка")</f>
        <v>0</v>
      </c>
      <c r="E655" s="63">
        <f>SUMIFS('Начисления и компенсации по тов'!N:N,'Начисления и компенсации по тов'!A:A,'Расшифровка отчёта'!B655,'Начисления и компенсации по тов'!C:C,"Продажи")</f>
        <v>0</v>
      </c>
      <c r="F655" s="63">
        <f>-(SUMIFS('Начисления и компенсации по тов'!N:N,'Начисления и компенсации по тов'!A:A,'Расшифровка отчёта'!B655,'Начисления и компенсации по тов'!C:C,"Возвраты"))</f>
        <v>0</v>
      </c>
      <c r="G655" s="10">
        <f>SUMIFS('Начисления и компенсации по тов'!H:H,'Начисления и компенсации по тов'!A:A,'Расшифровка отчёта'!B655,'Начисления и компенсации по тов'!D:D,"Возврат выручки")</f>
        <v>0</v>
      </c>
      <c r="H655" s="63">
        <f>-(SUMIFS('Начисления и компенсации по тов'!N:N,'Начисления и компенсации по тов'!A:A,'Расшифровка отчёта'!B655,'Начисления и компенсации по тов'!C:C,"Услуги доставки"))</f>
        <v>0</v>
      </c>
      <c r="I655" s="63">
        <f t="shared" si="70"/>
        <v>0</v>
      </c>
      <c r="J655" s="63">
        <f>-(SUMIFS('Начисления и компенсации по тов'!N:N,'Начисления и компенсации по тов'!A:A,'Расшифровка отчёта'!B655,'Начисления и компенсации по тов'!C:C,"Вознаграждение Ozon"))</f>
        <v>0</v>
      </c>
      <c r="K655" s="63">
        <f t="shared" si="71"/>
        <v>0</v>
      </c>
      <c r="L655" s="63">
        <f>-(SUMIFS('Начисления и компенсации по тов'!N:N,'Начисления и компенсации по тов'!A:A,'Расшифровка отчёта'!B655,'Начисления и компенсации по тов'!C:C,"Продвижение и реклама"))</f>
        <v>0</v>
      </c>
      <c r="M655" s="91">
        <f>IFERROR(INDEX(Реклама!B:B,MATCH('Расшифровка отчёта'!B655,Реклама!A:A,0)),0)</f>
        <v>0</v>
      </c>
      <c r="N655" s="91">
        <f>-(SUMIFS('Начисления и компенсации по тов'!N:N,'Начисления и компенсации по тов'!A:A,'Расшифровка отчёта'!B655,'Начисления и компенсации по тов'!C:C,"Услуги агентов"))</f>
        <v>0</v>
      </c>
      <c r="O655" s="68">
        <f t="shared" si="72"/>
        <v>0</v>
      </c>
      <c r="P655" s="18">
        <f t="shared" si="73"/>
        <v>0</v>
      </c>
      <c r="Q655" s="99">
        <f>IFERROR(INDEX(Себестоимость!B:B,MATCH('Расшифровка отчёта'!B655,Себестоимость!A:A,0)),0)</f>
        <v>0</v>
      </c>
      <c r="R655" s="99">
        <f t="shared" si="74"/>
        <v>0</v>
      </c>
      <c r="S655" s="95">
        <f t="shared" si="75"/>
        <v>0</v>
      </c>
      <c r="T655" s="95">
        <f t="shared" si="76"/>
        <v>0</v>
      </c>
    </row>
    <row r="656" spans="2:20" ht="15.75" customHeight="1" x14ac:dyDescent="0.3">
      <c r="B656" s="47" t="s">
        <v>679</v>
      </c>
      <c r="C656" s="90" t="s">
        <v>136</v>
      </c>
      <c r="D656" s="10">
        <f>SUMIFS('Начисления и компенсации по тов'!H:H,'Начисления и компенсации по тов'!A:A,'Расшифровка отчёта'!B656,'Начисления и компенсации по тов'!D:D,"Выручка")</f>
        <v>0</v>
      </c>
      <c r="E656" s="63">
        <f>SUMIFS('Начисления и компенсации по тов'!N:N,'Начисления и компенсации по тов'!A:A,'Расшифровка отчёта'!B656,'Начисления и компенсации по тов'!C:C,"Продажи")</f>
        <v>0</v>
      </c>
      <c r="F656" s="63">
        <f>-(SUMIFS('Начисления и компенсации по тов'!N:N,'Начисления и компенсации по тов'!A:A,'Расшифровка отчёта'!B656,'Начисления и компенсации по тов'!C:C,"Возвраты"))</f>
        <v>0</v>
      </c>
      <c r="G656" s="10">
        <f>SUMIFS('Начисления и компенсации по тов'!H:H,'Начисления и компенсации по тов'!A:A,'Расшифровка отчёта'!B656,'Начисления и компенсации по тов'!D:D,"Возврат выручки")</f>
        <v>0</v>
      </c>
      <c r="H656" s="63">
        <f>-(SUMIFS('Начисления и компенсации по тов'!N:N,'Начисления и компенсации по тов'!A:A,'Расшифровка отчёта'!B656,'Начисления и компенсации по тов'!C:C,"Услуги доставки"))</f>
        <v>0</v>
      </c>
      <c r="I656" s="63">
        <f t="shared" si="70"/>
        <v>0</v>
      </c>
      <c r="J656" s="63">
        <f>-(SUMIFS('Начисления и компенсации по тов'!N:N,'Начисления и компенсации по тов'!A:A,'Расшифровка отчёта'!B656,'Начисления и компенсации по тов'!C:C,"Вознаграждение Ozon"))</f>
        <v>0</v>
      </c>
      <c r="K656" s="63">
        <f t="shared" si="71"/>
        <v>0</v>
      </c>
      <c r="L656" s="63">
        <f>-(SUMIFS('Начисления и компенсации по тов'!N:N,'Начисления и компенсации по тов'!A:A,'Расшифровка отчёта'!B656,'Начисления и компенсации по тов'!C:C,"Продвижение и реклама"))</f>
        <v>0</v>
      </c>
      <c r="M656" s="91">
        <f>IFERROR(INDEX(Реклама!B:B,MATCH('Расшифровка отчёта'!B656,Реклама!A:A,0)),0)</f>
        <v>0</v>
      </c>
      <c r="N656" s="91">
        <f>-(SUMIFS('Начисления и компенсации по тов'!N:N,'Начисления и компенсации по тов'!A:A,'Расшифровка отчёта'!B656,'Начисления и компенсации по тов'!C:C,"Услуги агентов"))</f>
        <v>0</v>
      </c>
      <c r="O656" s="68">
        <f t="shared" si="72"/>
        <v>0</v>
      </c>
      <c r="P656" s="18">
        <f t="shared" si="73"/>
        <v>0</v>
      </c>
      <c r="Q656" s="99">
        <f>IFERROR(INDEX(Себестоимость!B:B,MATCH('Расшифровка отчёта'!B656,Себестоимость!A:A,0)),0)</f>
        <v>0</v>
      </c>
      <c r="R656" s="99">
        <f t="shared" si="74"/>
        <v>0</v>
      </c>
      <c r="S656" s="95">
        <f t="shared" si="75"/>
        <v>0</v>
      </c>
      <c r="T656" s="95">
        <f t="shared" si="76"/>
        <v>0</v>
      </c>
    </row>
    <row r="657" spans="2:20" ht="15.75" customHeight="1" x14ac:dyDescent="0.3">
      <c r="B657" s="47" t="s">
        <v>680</v>
      </c>
      <c r="C657" s="90" t="s">
        <v>136</v>
      </c>
      <c r="D657" s="10">
        <f>SUMIFS('Начисления и компенсации по тов'!H:H,'Начисления и компенсации по тов'!A:A,'Расшифровка отчёта'!B657,'Начисления и компенсации по тов'!D:D,"Выручка")</f>
        <v>0</v>
      </c>
      <c r="E657" s="63">
        <f>SUMIFS('Начисления и компенсации по тов'!N:N,'Начисления и компенсации по тов'!A:A,'Расшифровка отчёта'!B657,'Начисления и компенсации по тов'!C:C,"Продажи")</f>
        <v>0</v>
      </c>
      <c r="F657" s="63">
        <f>-(SUMIFS('Начисления и компенсации по тов'!N:N,'Начисления и компенсации по тов'!A:A,'Расшифровка отчёта'!B657,'Начисления и компенсации по тов'!C:C,"Возвраты"))</f>
        <v>0</v>
      </c>
      <c r="G657" s="10">
        <f>SUMIFS('Начисления и компенсации по тов'!H:H,'Начисления и компенсации по тов'!A:A,'Расшифровка отчёта'!B657,'Начисления и компенсации по тов'!D:D,"Возврат выручки")</f>
        <v>0</v>
      </c>
      <c r="H657" s="63">
        <f>-(SUMIFS('Начисления и компенсации по тов'!N:N,'Начисления и компенсации по тов'!A:A,'Расшифровка отчёта'!B657,'Начисления и компенсации по тов'!C:C,"Услуги доставки"))</f>
        <v>0</v>
      </c>
      <c r="I657" s="63">
        <f t="shared" si="70"/>
        <v>0</v>
      </c>
      <c r="J657" s="63">
        <f>-(SUMIFS('Начисления и компенсации по тов'!N:N,'Начисления и компенсации по тов'!A:A,'Расшифровка отчёта'!B657,'Начисления и компенсации по тов'!C:C,"Вознаграждение Ozon"))</f>
        <v>0</v>
      </c>
      <c r="K657" s="63">
        <f t="shared" si="71"/>
        <v>0</v>
      </c>
      <c r="L657" s="63">
        <f>-(SUMIFS('Начисления и компенсации по тов'!N:N,'Начисления и компенсации по тов'!A:A,'Расшифровка отчёта'!B657,'Начисления и компенсации по тов'!C:C,"Продвижение и реклама"))</f>
        <v>0</v>
      </c>
      <c r="M657" s="91">
        <f>IFERROR(INDEX(Реклама!B:B,MATCH('Расшифровка отчёта'!B657,Реклама!A:A,0)),0)</f>
        <v>0</v>
      </c>
      <c r="N657" s="91">
        <f>-(SUMIFS('Начисления и компенсации по тов'!N:N,'Начисления и компенсации по тов'!A:A,'Расшифровка отчёта'!B657,'Начисления и компенсации по тов'!C:C,"Услуги агентов"))</f>
        <v>0</v>
      </c>
      <c r="O657" s="68">
        <f t="shared" si="72"/>
        <v>0</v>
      </c>
      <c r="P657" s="18">
        <f t="shared" si="73"/>
        <v>0</v>
      </c>
      <c r="Q657" s="99">
        <f>IFERROR(INDEX(Себестоимость!B:B,MATCH('Расшифровка отчёта'!B657,Себестоимость!A:A,0)),0)</f>
        <v>0</v>
      </c>
      <c r="R657" s="99">
        <f t="shared" si="74"/>
        <v>0</v>
      </c>
      <c r="S657" s="95">
        <f t="shared" si="75"/>
        <v>0</v>
      </c>
      <c r="T657" s="95">
        <f t="shared" si="76"/>
        <v>0</v>
      </c>
    </row>
    <row r="658" spans="2:20" ht="15.75" customHeight="1" x14ac:dyDescent="0.3">
      <c r="B658" s="47" t="s">
        <v>681</v>
      </c>
      <c r="C658" s="90" t="s">
        <v>136</v>
      </c>
      <c r="D658" s="10">
        <f>SUMIFS('Начисления и компенсации по тов'!H:H,'Начисления и компенсации по тов'!A:A,'Расшифровка отчёта'!B658,'Начисления и компенсации по тов'!D:D,"Выручка")</f>
        <v>0</v>
      </c>
      <c r="E658" s="63">
        <f>SUMIFS('Начисления и компенсации по тов'!N:N,'Начисления и компенсации по тов'!A:A,'Расшифровка отчёта'!B658,'Начисления и компенсации по тов'!C:C,"Продажи")</f>
        <v>0</v>
      </c>
      <c r="F658" s="63">
        <f>-(SUMIFS('Начисления и компенсации по тов'!N:N,'Начисления и компенсации по тов'!A:A,'Расшифровка отчёта'!B658,'Начисления и компенсации по тов'!C:C,"Возвраты"))</f>
        <v>0</v>
      </c>
      <c r="G658" s="10">
        <f>SUMIFS('Начисления и компенсации по тов'!H:H,'Начисления и компенсации по тов'!A:A,'Расшифровка отчёта'!B658,'Начисления и компенсации по тов'!D:D,"Возврат выручки")</f>
        <v>0</v>
      </c>
      <c r="H658" s="63">
        <f>-(SUMIFS('Начисления и компенсации по тов'!N:N,'Начисления и компенсации по тов'!A:A,'Расшифровка отчёта'!B658,'Начисления и компенсации по тов'!C:C,"Услуги доставки"))</f>
        <v>0</v>
      </c>
      <c r="I658" s="63">
        <f t="shared" si="70"/>
        <v>0</v>
      </c>
      <c r="J658" s="63">
        <f>-(SUMIFS('Начисления и компенсации по тов'!N:N,'Начисления и компенсации по тов'!A:A,'Расшифровка отчёта'!B658,'Начисления и компенсации по тов'!C:C,"Вознаграждение Ozon"))</f>
        <v>0</v>
      </c>
      <c r="K658" s="63">
        <f t="shared" si="71"/>
        <v>0</v>
      </c>
      <c r="L658" s="63">
        <f>-(SUMIFS('Начисления и компенсации по тов'!N:N,'Начисления и компенсации по тов'!A:A,'Расшифровка отчёта'!B658,'Начисления и компенсации по тов'!C:C,"Продвижение и реклама"))</f>
        <v>0</v>
      </c>
      <c r="M658" s="91">
        <f>IFERROR(INDEX(Реклама!B:B,MATCH('Расшифровка отчёта'!B658,Реклама!A:A,0)),0)</f>
        <v>0</v>
      </c>
      <c r="N658" s="91">
        <f>-(SUMIFS('Начисления и компенсации по тов'!N:N,'Начисления и компенсации по тов'!A:A,'Расшифровка отчёта'!B658,'Начисления и компенсации по тов'!C:C,"Услуги агентов"))</f>
        <v>0</v>
      </c>
      <c r="O658" s="68">
        <f t="shared" si="72"/>
        <v>0</v>
      </c>
      <c r="P658" s="18">
        <f t="shared" si="73"/>
        <v>0</v>
      </c>
      <c r="Q658" s="99">
        <f>IFERROR(INDEX(Себестоимость!B:B,MATCH('Расшифровка отчёта'!B658,Себестоимость!A:A,0)),0)</f>
        <v>0</v>
      </c>
      <c r="R658" s="99">
        <f t="shared" si="74"/>
        <v>0</v>
      </c>
      <c r="S658" s="95">
        <f t="shared" si="75"/>
        <v>0</v>
      </c>
      <c r="T658" s="95">
        <f t="shared" si="76"/>
        <v>0</v>
      </c>
    </row>
    <row r="659" spans="2:20" ht="15.75" customHeight="1" x14ac:dyDescent="0.3">
      <c r="B659" s="47" t="s">
        <v>682</v>
      </c>
      <c r="C659" s="90" t="s">
        <v>136</v>
      </c>
      <c r="D659" s="10">
        <f>SUMIFS('Начисления и компенсации по тов'!H:H,'Начисления и компенсации по тов'!A:A,'Расшифровка отчёта'!B659,'Начисления и компенсации по тов'!D:D,"Выручка")</f>
        <v>0</v>
      </c>
      <c r="E659" s="63">
        <f>SUMIFS('Начисления и компенсации по тов'!N:N,'Начисления и компенсации по тов'!A:A,'Расшифровка отчёта'!B659,'Начисления и компенсации по тов'!C:C,"Продажи")</f>
        <v>0</v>
      </c>
      <c r="F659" s="63">
        <f>-(SUMIFS('Начисления и компенсации по тов'!N:N,'Начисления и компенсации по тов'!A:A,'Расшифровка отчёта'!B659,'Начисления и компенсации по тов'!C:C,"Возвраты"))</f>
        <v>0</v>
      </c>
      <c r="G659" s="10">
        <f>SUMIFS('Начисления и компенсации по тов'!H:H,'Начисления и компенсации по тов'!A:A,'Расшифровка отчёта'!B659,'Начисления и компенсации по тов'!D:D,"Возврат выручки")</f>
        <v>0</v>
      </c>
      <c r="H659" s="63">
        <f>-(SUMIFS('Начисления и компенсации по тов'!N:N,'Начисления и компенсации по тов'!A:A,'Расшифровка отчёта'!B659,'Начисления и компенсации по тов'!C:C,"Услуги доставки"))</f>
        <v>0</v>
      </c>
      <c r="I659" s="63">
        <f t="shared" si="70"/>
        <v>0</v>
      </c>
      <c r="J659" s="63">
        <f>-(SUMIFS('Начисления и компенсации по тов'!N:N,'Начисления и компенсации по тов'!A:A,'Расшифровка отчёта'!B659,'Начисления и компенсации по тов'!C:C,"Вознаграждение Ozon"))</f>
        <v>0</v>
      </c>
      <c r="K659" s="63">
        <f t="shared" si="71"/>
        <v>0</v>
      </c>
      <c r="L659" s="63">
        <f>-(SUMIFS('Начисления и компенсации по тов'!N:N,'Начисления и компенсации по тов'!A:A,'Расшифровка отчёта'!B659,'Начисления и компенсации по тов'!C:C,"Продвижение и реклама"))</f>
        <v>0</v>
      </c>
      <c r="M659" s="91">
        <f>IFERROR(INDEX(Реклама!B:B,MATCH('Расшифровка отчёта'!B659,Реклама!A:A,0)),0)</f>
        <v>0</v>
      </c>
      <c r="N659" s="91">
        <f>-(SUMIFS('Начисления и компенсации по тов'!N:N,'Начисления и компенсации по тов'!A:A,'Расшифровка отчёта'!B659,'Начисления и компенсации по тов'!C:C,"Услуги агентов"))</f>
        <v>0</v>
      </c>
      <c r="O659" s="68">
        <f t="shared" si="72"/>
        <v>0</v>
      </c>
      <c r="P659" s="18">
        <f t="shared" si="73"/>
        <v>0</v>
      </c>
      <c r="Q659" s="99">
        <f>IFERROR(INDEX(Себестоимость!B:B,MATCH('Расшифровка отчёта'!B659,Себестоимость!A:A,0)),0)</f>
        <v>0</v>
      </c>
      <c r="R659" s="99">
        <f t="shared" si="74"/>
        <v>0</v>
      </c>
      <c r="S659" s="95">
        <f t="shared" si="75"/>
        <v>0</v>
      </c>
      <c r="T659" s="95">
        <f t="shared" si="76"/>
        <v>0</v>
      </c>
    </row>
    <row r="660" spans="2:20" ht="15.75" customHeight="1" x14ac:dyDescent="0.3">
      <c r="B660" s="47" t="s">
        <v>683</v>
      </c>
      <c r="C660" s="90"/>
      <c r="D660" s="10">
        <f>SUMIFS('Начисления и компенсации по тов'!H:H,'Начисления и компенсации по тов'!A:A,'Расшифровка отчёта'!B660,'Начисления и компенсации по тов'!D:D,"Выручка")</f>
        <v>0</v>
      </c>
      <c r="E660" s="63">
        <f>SUMIFS('Начисления и компенсации по тов'!N:N,'Начисления и компенсации по тов'!A:A,'Расшифровка отчёта'!B660,'Начисления и компенсации по тов'!C:C,"Продажи")</f>
        <v>0</v>
      </c>
      <c r="F660" s="63">
        <f>-(SUMIFS('Начисления и компенсации по тов'!N:N,'Начисления и компенсации по тов'!A:A,'Расшифровка отчёта'!B660,'Начисления и компенсации по тов'!C:C,"Возвраты"))</f>
        <v>0</v>
      </c>
      <c r="G660" s="10">
        <f>SUMIFS('Начисления и компенсации по тов'!H:H,'Начисления и компенсации по тов'!A:A,'Расшифровка отчёта'!B660,'Начисления и компенсации по тов'!D:D,"Возврат выручки")</f>
        <v>0</v>
      </c>
      <c r="H660" s="63">
        <f>-(SUMIFS('Начисления и компенсации по тов'!N:N,'Начисления и компенсации по тов'!A:A,'Расшифровка отчёта'!B660,'Начисления и компенсации по тов'!C:C,"Услуги доставки"))</f>
        <v>0</v>
      </c>
      <c r="I660" s="63">
        <f t="shared" si="70"/>
        <v>0</v>
      </c>
      <c r="J660" s="63">
        <f>-(SUMIFS('Начисления и компенсации по тов'!N:N,'Начисления и компенсации по тов'!A:A,'Расшифровка отчёта'!B660,'Начисления и компенсации по тов'!C:C,"Вознаграждение Ozon"))</f>
        <v>0</v>
      </c>
      <c r="K660" s="63">
        <f t="shared" si="71"/>
        <v>0</v>
      </c>
      <c r="L660" s="63">
        <f>-(SUMIFS('Начисления и компенсации по тов'!N:N,'Начисления и компенсации по тов'!A:A,'Расшифровка отчёта'!B660,'Начисления и компенсации по тов'!C:C,"Продвижение и реклама"))</f>
        <v>0</v>
      </c>
      <c r="M660" s="91">
        <f>IFERROR(INDEX(Реклама!B:B,MATCH('Расшифровка отчёта'!B660,Реклама!A:A,0)),0)</f>
        <v>0</v>
      </c>
      <c r="N660" s="91">
        <f>-(SUMIFS('Начисления и компенсации по тов'!N:N,'Начисления и компенсации по тов'!A:A,'Расшифровка отчёта'!B660,'Начисления и компенсации по тов'!C:C,"Услуги агентов"))</f>
        <v>0</v>
      </c>
      <c r="O660" s="68">
        <f t="shared" si="72"/>
        <v>0</v>
      </c>
      <c r="P660" s="18">
        <f t="shared" si="73"/>
        <v>0</v>
      </c>
      <c r="Q660" s="99">
        <f>IFERROR(INDEX(Себестоимость!B:B,MATCH('Расшифровка отчёта'!B660,Себестоимость!A:A,0)),0)</f>
        <v>0</v>
      </c>
      <c r="R660" s="99">
        <f t="shared" si="74"/>
        <v>0</v>
      </c>
      <c r="S660" s="95">
        <f t="shared" si="75"/>
        <v>0</v>
      </c>
      <c r="T660" s="95">
        <f t="shared" si="76"/>
        <v>0</v>
      </c>
    </row>
    <row r="661" spans="2:20" ht="15.75" customHeight="1" x14ac:dyDescent="0.3">
      <c r="B661" s="47" t="s">
        <v>684</v>
      </c>
      <c r="C661" s="90"/>
      <c r="D661" s="10">
        <f>SUMIFS('Начисления и компенсации по тов'!H:H,'Начисления и компенсации по тов'!A:A,'Расшифровка отчёта'!B661,'Начисления и компенсации по тов'!D:D,"Выручка")</f>
        <v>0</v>
      </c>
      <c r="E661" s="63">
        <f>SUMIFS('Начисления и компенсации по тов'!N:N,'Начисления и компенсации по тов'!A:A,'Расшифровка отчёта'!B661,'Начисления и компенсации по тов'!C:C,"Продажи")</f>
        <v>0</v>
      </c>
      <c r="F661" s="63">
        <f>-(SUMIFS('Начисления и компенсации по тов'!N:N,'Начисления и компенсации по тов'!A:A,'Расшифровка отчёта'!B661,'Начисления и компенсации по тов'!C:C,"Возвраты"))</f>
        <v>0</v>
      </c>
      <c r="G661" s="10">
        <f>SUMIFS('Начисления и компенсации по тов'!H:H,'Начисления и компенсации по тов'!A:A,'Расшифровка отчёта'!B661,'Начисления и компенсации по тов'!D:D,"Возврат выручки")</f>
        <v>0</v>
      </c>
      <c r="H661" s="63">
        <f>-(SUMIFS('Начисления и компенсации по тов'!N:N,'Начисления и компенсации по тов'!A:A,'Расшифровка отчёта'!B661,'Начисления и компенсации по тов'!C:C,"Услуги доставки"))</f>
        <v>0</v>
      </c>
      <c r="I661" s="63">
        <f t="shared" si="70"/>
        <v>0</v>
      </c>
      <c r="J661" s="63">
        <f>-(SUMIFS('Начисления и компенсации по тов'!N:N,'Начисления и компенсации по тов'!A:A,'Расшифровка отчёта'!B661,'Начисления и компенсации по тов'!C:C,"Вознаграждение Ozon"))</f>
        <v>0</v>
      </c>
      <c r="K661" s="63">
        <f t="shared" si="71"/>
        <v>0</v>
      </c>
      <c r="L661" s="63">
        <f>-(SUMIFS('Начисления и компенсации по тов'!N:N,'Начисления и компенсации по тов'!A:A,'Расшифровка отчёта'!B661,'Начисления и компенсации по тов'!C:C,"Продвижение и реклама"))</f>
        <v>0</v>
      </c>
      <c r="M661" s="91">
        <f>IFERROR(INDEX(Реклама!B:B,MATCH('Расшифровка отчёта'!B661,Реклама!A:A,0)),0)</f>
        <v>0</v>
      </c>
      <c r="N661" s="91">
        <f>-(SUMIFS('Начисления и компенсации по тов'!N:N,'Начисления и компенсации по тов'!A:A,'Расшифровка отчёта'!B661,'Начисления и компенсации по тов'!C:C,"Услуги агентов"))</f>
        <v>0</v>
      </c>
      <c r="O661" s="68">
        <f t="shared" si="72"/>
        <v>0</v>
      </c>
      <c r="P661" s="18">
        <f t="shared" si="73"/>
        <v>0</v>
      </c>
      <c r="Q661" s="99">
        <f>IFERROR(INDEX(Себестоимость!B:B,MATCH('Расшифровка отчёта'!B661,Себестоимость!A:A,0)),0)</f>
        <v>0</v>
      </c>
      <c r="R661" s="99">
        <f t="shared" si="74"/>
        <v>0</v>
      </c>
      <c r="S661" s="95">
        <f t="shared" si="75"/>
        <v>0</v>
      </c>
      <c r="T661" s="95">
        <f t="shared" si="76"/>
        <v>0</v>
      </c>
    </row>
    <row r="662" spans="2:20" ht="15.75" customHeight="1" x14ac:dyDescent="0.3">
      <c r="B662" s="47" t="s">
        <v>685</v>
      </c>
      <c r="C662" s="90"/>
      <c r="D662" s="10">
        <f>SUMIFS('Начисления и компенсации по тов'!H:H,'Начисления и компенсации по тов'!A:A,'Расшифровка отчёта'!B662,'Начисления и компенсации по тов'!D:D,"Выручка")</f>
        <v>0</v>
      </c>
      <c r="E662" s="63">
        <f>SUMIFS('Начисления и компенсации по тов'!N:N,'Начисления и компенсации по тов'!A:A,'Расшифровка отчёта'!B662,'Начисления и компенсации по тов'!C:C,"Продажи")</f>
        <v>0</v>
      </c>
      <c r="F662" s="63">
        <f>-(SUMIFS('Начисления и компенсации по тов'!N:N,'Начисления и компенсации по тов'!A:A,'Расшифровка отчёта'!B662,'Начисления и компенсации по тов'!C:C,"Возвраты"))</f>
        <v>0</v>
      </c>
      <c r="G662" s="10">
        <f>SUMIFS('Начисления и компенсации по тов'!H:H,'Начисления и компенсации по тов'!A:A,'Расшифровка отчёта'!B662,'Начисления и компенсации по тов'!D:D,"Возврат выручки")</f>
        <v>0</v>
      </c>
      <c r="H662" s="63">
        <f>-(SUMIFS('Начисления и компенсации по тов'!N:N,'Начисления и компенсации по тов'!A:A,'Расшифровка отчёта'!B662,'Начисления и компенсации по тов'!C:C,"Услуги доставки"))</f>
        <v>0</v>
      </c>
      <c r="I662" s="63">
        <f t="shared" si="70"/>
        <v>0</v>
      </c>
      <c r="J662" s="63">
        <f>-(SUMIFS('Начисления и компенсации по тов'!N:N,'Начисления и компенсации по тов'!A:A,'Расшифровка отчёта'!B662,'Начисления и компенсации по тов'!C:C,"Вознаграждение Ozon"))</f>
        <v>0</v>
      </c>
      <c r="K662" s="63">
        <f t="shared" si="71"/>
        <v>0</v>
      </c>
      <c r="L662" s="63">
        <f>-(SUMIFS('Начисления и компенсации по тов'!N:N,'Начисления и компенсации по тов'!A:A,'Расшифровка отчёта'!B662,'Начисления и компенсации по тов'!C:C,"Продвижение и реклама"))</f>
        <v>0</v>
      </c>
      <c r="M662" s="91">
        <f>IFERROR(INDEX(Реклама!B:B,MATCH('Расшифровка отчёта'!B662,Реклама!A:A,0)),0)</f>
        <v>0</v>
      </c>
      <c r="N662" s="91">
        <f>-(SUMIFS('Начисления и компенсации по тов'!N:N,'Начисления и компенсации по тов'!A:A,'Расшифровка отчёта'!B662,'Начисления и компенсации по тов'!C:C,"Услуги агентов"))</f>
        <v>0</v>
      </c>
      <c r="O662" s="68">
        <f t="shared" si="72"/>
        <v>0</v>
      </c>
      <c r="P662" s="18">
        <f t="shared" si="73"/>
        <v>0</v>
      </c>
      <c r="Q662" s="99">
        <f>IFERROR(INDEX(Себестоимость!B:B,MATCH('Расшифровка отчёта'!B662,Себестоимость!A:A,0)),0)</f>
        <v>0</v>
      </c>
      <c r="R662" s="99">
        <f t="shared" si="74"/>
        <v>0</v>
      </c>
      <c r="S662" s="95">
        <f t="shared" si="75"/>
        <v>0</v>
      </c>
      <c r="T662" s="95">
        <f t="shared" si="76"/>
        <v>0</v>
      </c>
    </row>
    <row r="663" spans="2:20" ht="15.75" customHeight="1" x14ac:dyDescent="0.3">
      <c r="B663" s="47" t="s">
        <v>686</v>
      </c>
      <c r="C663" s="90" t="s">
        <v>78</v>
      </c>
      <c r="D663" s="10">
        <f>SUMIFS('Начисления и компенсации по тов'!H:H,'Начисления и компенсации по тов'!A:A,'Расшифровка отчёта'!B663,'Начисления и компенсации по тов'!D:D,"Выручка")</f>
        <v>0</v>
      </c>
      <c r="E663" s="63">
        <f>SUMIFS('Начисления и компенсации по тов'!N:N,'Начисления и компенсации по тов'!A:A,'Расшифровка отчёта'!B663,'Начисления и компенсации по тов'!C:C,"Продажи")</f>
        <v>0</v>
      </c>
      <c r="F663" s="63">
        <f>-(SUMIFS('Начисления и компенсации по тов'!N:N,'Начисления и компенсации по тов'!A:A,'Расшифровка отчёта'!B663,'Начисления и компенсации по тов'!C:C,"Возвраты"))</f>
        <v>0</v>
      </c>
      <c r="G663" s="10">
        <f>SUMIFS('Начисления и компенсации по тов'!H:H,'Начисления и компенсации по тов'!A:A,'Расшифровка отчёта'!B663,'Начисления и компенсации по тов'!D:D,"Возврат выручки")</f>
        <v>0</v>
      </c>
      <c r="H663" s="63">
        <f>-(SUMIFS('Начисления и компенсации по тов'!N:N,'Начисления и компенсации по тов'!A:A,'Расшифровка отчёта'!B663,'Начисления и компенсации по тов'!C:C,"Услуги доставки"))</f>
        <v>0</v>
      </c>
      <c r="I663" s="63">
        <f t="shared" si="70"/>
        <v>0</v>
      </c>
      <c r="J663" s="63">
        <f>-(SUMIFS('Начисления и компенсации по тов'!N:N,'Начисления и компенсации по тов'!A:A,'Расшифровка отчёта'!B663,'Начисления и компенсации по тов'!C:C,"Вознаграждение Ozon"))</f>
        <v>0</v>
      </c>
      <c r="K663" s="63">
        <f t="shared" si="71"/>
        <v>0</v>
      </c>
      <c r="L663" s="63">
        <f>-(SUMIFS('Начисления и компенсации по тов'!N:N,'Начисления и компенсации по тов'!A:A,'Расшифровка отчёта'!B663,'Начисления и компенсации по тов'!C:C,"Продвижение и реклама"))</f>
        <v>0</v>
      </c>
      <c r="M663" s="91">
        <f>IFERROR(INDEX(Реклама!B:B,MATCH('Расшифровка отчёта'!B663,Реклама!A:A,0)),0)</f>
        <v>0</v>
      </c>
      <c r="N663" s="91">
        <f>-(SUMIFS('Начисления и компенсации по тов'!N:N,'Начисления и компенсации по тов'!A:A,'Расшифровка отчёта'!B663,'Начисления и компенсации по тов'!C:C,"Услуги агентов"))</f>
        <v>0</v>
      </c>
      <c r="O663" s="68">
        <f t="shared" si="72"/>
        <v>0</v>
      </c>
      <c r="P663" s="18">
        <f t="shared" si="73"/>
        <v>0</v>
      </c>
      <c r="Q663" s="99">
        <f>IFERROR(INDEX(Себестоимость!B:B,MATCH('Расшифровка отчёта'!B663,Себестоимость!A:A,0)),0)</f>
        <v>0</v>
      </c>
      <c r="R663" s="99">
        <f t="shared" si="74"/>
        <v>0</v>
      </c>
      <c r="S663" s="95">
        <f t="shared" si="75"/>
        <v>0</v>
      </c>
      <c r="T663" s="95">
        <f t="shared" si="76"/>
        <v>0</v>
      </c>
    </row>
    <row r="664" spans="2:20" ht="15.75" customHeight="1" x14ac:dyDescent="0.3">
      <c r="B664" s="47" t="s">
        <v>687</v>
      </c>
      <c r="C664" s="90" t="s">
        <v>21</v>
      </c>
      <c r="D664" s="10">
        <f>SUMIFS('Начисления и компенсации по тов'!H:H,'Начисления и компенсации по тов'!A:A,'Расшифровка отчёта'!B664,'Начисления и компенсации по тов'!D:D,"Выручка")</f>
        <v>0</v>
      </c>
      <c r="E664" s="63">
        <f>SUMIFS('Начисления и компенсации по тов'!N:N,'Начисления и компенсации по тов'!A:A,'Расшифровка отчёта'!B664,'Начисления и компенсации по тов'!C:C,"Продажи")</f>
        <v>0</v>
      </c>
      <c r="F664" s="63">
        <f>-(SUMIFS('Начисления и компенсации по тов'!N:N,'Начисления и компенсации по тов'!A:A,'Расшифровка отчёта'!B664,'Начисления и компенсации по тов'!C:C,"Возвраты"))</f>
        <v>0</v>
      </c>
      <c r="G664" s="10">
        <f>SUMIFS('Начисления и компенсации по тов'!H:H,'Начисления и компенсации по тов'!A:A,'Расшифровка отчёта'!B664,'Начисления и компенсации по тов'!D:D,"Возврат выручки")</f>
        <v>0</v>
      </c>
      <c r="H664" s="63">
        <f>-(SUMIFS('Начисления и компенсации по тов'!N:N,'Начисления и компенсации по тов'!A:A,'Расшифровка отчёта'!B664,'Начисления и компенсации по тов'!C:C,"Услуги доставки"))</f>
        <v>0</v>
      </c>
      <c r="I664" s="63">
        <f t="shared" si="70"/>
        <v>0</v>
      </c>
      <c r="J664" s="63">
        <f>-(SUMIFS('Начисления и компенсации по тов'!N:N,'Начисления и компенсации по тов'!A:A,'Расшифровка отчёта'!B664,'Начисления и компенсации по тов'!C:C,"Вознаграждение Ozon"))</f>
        <v>0</v>
      </c>
      <c r="K664" s="63">
        <f t="shared" si="71"/>
        <v>0</v>
      </c>
      <c r="L664" s="63">
        <f>-(SUMIFS('Начисления и компенсации по тов'!N:N,'Начисления и компенсации по тов'!A:A,'Расшифровка отчёта'!B664,'Начисления и компенсации по тов'!C:C,"Продвижение и реклама"))</f>
        <v>0</v>
      </c>
      <c r="M664" s="91">
        <f>IFERROR(INDEX(Реклама!B:B,MATCH('Расшифровка отчёта'!B664,Реклама!A:A,0)),0)</f>
        <v>0</v>
      </c>
      <c r="N664" s="91">
        <f>-(SUMIFS('Начисления и компенсации по тов'!N:N,'Начисления и компенсации по тов'!A:A,'Расшифровка отчёта'!B664,'Начисления и компенсации по тов'!C:C,"Услуги агентов"))</f>
        <v>0</v>
      </c>
      <c r="O664" s="68">
        <f t="shared" si="72"/>
        <v>0</v>
      </c>
      <c r="P664" s="18">
        <f t="shared" si="73"/>
        <v>0</v>
      </c>
      <c r="Q664" s="99">
        <f>IFERROR(INDEX(Себестоимость!B:B,MATCH('Расшифровка отчёта'!B664,Себестоимость!A:A,0)),0)</f>
        <v>0</v>
      </c>
      <c r="R664" s="99">
        <f t="shared" si="74"/>
        <v>0</v>
      </c>
      <c r="S664" s="95">
        <f t="shared" si="75"/>
        <v>0</v>
      </c>
      <c r="T664" s="95">
        <f t="shared" si="76"/>
        <v>0</v>
      </c>
    </row>
    <row r="665" spans="2:20" ht="15.75" customHeight="1" x14ac:dyDescent="0.3">
      <c r="B665" s="47" t="s">
        <v>688</v>
      </c>
      <c r="C665" s="90" t="s">
        <v>21</v>
      </c>
      <c r="D665" s="10">
        <f>SUMIFS('Начисления и компенсации по тов'!H:H,'Начисления и компенсации по тов'!A:A,'Расшифровка отчёта'!B665,'Начисления и компенсации по тов'!D:D,"Выручка")</f>
        <v>0</v>
      </c>
      <c r="E665" s="63">
        <f>SUMIFS('Начисления и компенсации по тов'!N:N,'Начисления и компенсации по тов'!A:A,'Расшифровка отчёта'!B665,'Начисления и компенсации по тов'!C:C,"Продажи")</f>
        <v>0</v>
      </c>
      <c r="F665" s="63">
        <f>-(SUMIFS('Начисления и компенсации по тов'!N:N,'Начисления и компенсации по тов'!A:A,'Расшифровка отчёта'!B665,'Начисления и компенсации по тов'!C:C,"Возвраты"))</f>
        <v>0</v>
      </c>
      <c r="G665" s="10">
        <f>SUMIFS('Начисления и компенсации по тов'!H:H,'Начисления и компенсации по тов'!A:A,'Расшифровка отчёта'!B665,'Начисления и компенсации по тов'!D:D,"Возврат выручки")</f>
        <v>0</v>
      </c>
      <c r="H665" s="63">
        <f>-(SUMIFS('Начисления и компенсации по тов'!N:N,'Начисления и компенсации по тов'!A:A,'Расшифровка отчёта'!B665,'Начисления и компенсации по тов'!C:C,"Услуги доставки"))</f>
        <v>0</v>
      </c>
      <c r="I665" s="63">
        <f t="shared" si="70"/>
        <v>0</v>
      </c>
      <c r="J665" s="63">
        <f>-(SUMIFS('Начисления и компенсации по тов'!N:N,'Начисления и компенсации по тов'!A:A,'Расшифровка отчёта'!B665,'Начисления и компенсации по тов'!C:C,"Вознаграждение Ozon"))</f>
        <v>0</v>
      </c>
      <c r="K665" s="63">
        <f t="shared" si="71"/>
        <v>0</v>
      </c>
      <c r="L665" s="63">
        <f>-(SUMIFS('Начисления и компенсации по тов'!N:N,'Начисления и компенсации по тов'!A:A,'Расшифровка отчёта'!B665,'Начисления и компенсации по тов'!C:C,"Продвижение и реклама"))</f>
        <v>0</v>
      </c>
      <c r="M665" s="91">
        <f>IFERROR(INDEX(Реклама!B:B,MATCH('Расшифровка отчёта'!B665,Реклама!A:A,0)),0)</f>
        <v>0</v>
      </c>
      <c r="N665" s="91">
        <f>-(SUMIFS('Начисления и компенсации по тов'!N:N,'Начисления и компенсации по тов'!A:A,'Расшифровка отчёта'!B665,'Начисления и компенсации по тов'!C:C,"Услуги агентов"))</f>
        <v>0</v>
      </c>
      <c r="O665" s="68">
        <f t="shared" si="72"/>
        <v>0</v>
      </c>
      <c r="P665" s="18">
        <f t="shared" si="73"/>
        <v>0</v>
      </c>
      <c r="Q665" s="99">
        <f>IFERROR(INDEX(Себестоимость!B:B,MATCH('Расшифровка отчёта'!B665,Себестоимость!A:A,0)),0)</f>
        <v>0</v>
      </c>
      <c r="R665" s="99">
        <f t="shared" si="74"/>
        <v>0</v>
      </c>
      <c r="S665" s="95">
        <f t="shared" si="75"/>
        <v>0</v>
      </c>
      <c r="T665" s="95">
        <f t="shared" si="76"/>
        <v>0</v>
      </c>
    </row>
    <row r="666" spans="2:20" ht="15.75" customHeight="1" x14ac:dyDescent="0.3">
      <c r="B666" s="47" t="s">
        <v>689</v>
      </c>
      <c r="C666" s="90" t="s">
        <v>272</v>
      </c>
      <c r="D666" s="10">
        <f>SUMIFS('Начисления и компенсации по тов'!H:H,'Начисления и компенсации по тов'!A:A,'Расшифровка отчёта'!B666,'Начисления и компенсации по тов'!D:D,"Выручка")</f>
        <v>0</v>
      </c>
      <c r="E666" s="63">
        <f>SUMIFS('Начисления и компенсации по тов'!N:N,'Начисления и компенсации по тов'!A:A,'Расшифровка отчёта'!B666,'Начисления и компенсации по тов'!C:C,"Продажи")</f>
        <v>0</v>
      </c>
      <c r="F666" s="63">
        <f>-(SUMIFS('Начисления и компенсации по тов'!N:N,'Начисления и компенсации по тов'!A:A,'Расшифровка отчёта'!B666,'Начисления и компенсации по тов'!C:C,"Возвраты"))</f>
        <v>0</v>
      </c>
      <c r="G666" s="10">
        <f>SUMIFS('Начисления и компенсации по тов'!H:H,'Начисления и компенсации по тов'!A:A,'Расшифровка отчёта'!B666,'Начисления и компенсации по тов'!D:D,"Возврат выручки")</f>
        <v>0</v>
      </c>
      <c r="H666" s="63">
        <f>-(SUMIFS('Начисления и компенсации по тов'!N:N,'Начисления и компенсации по тов'!A:A,'Расшифровка отчёта'!B666,'Начисления и компенсации по тов'!C:C,"Услуги доставки"))</f>
        <v>0</v>
      </c>
      <c r="I666" s="63">
        <f t="shared" si="70"/>
        <v>0</v>
      </c>
      <c r="J666" s="63">
        <f>-(SUMIFS('Начисления и компенсации по тов'!N:N,'Начисления и компенсации по тов'!A:A,'Расшифровка отчёта'!B666,'Начисления и компенсации по тов'!C:C,"Вознаграждение Ozon"))</f>
        <v>0</v>
      </c>
      <c r="K666" s="63">
        <f t="shared" si="71"/>
        <v>0</v>
      </c>
      <c r="L666" s="63">
        <f>-(SUMIFS('Начисления и компенсации по тов'!N:N,'Начисления и компенсации по тов'!A:A,'Расшифровка отчёта'!B666,'Начисления и компенсации по тов'!C:C,"Продвижение и реклама"))</f>
        <v>0</v>
      </c>
      <c r="M666" s="91">
        <f>IFERROR(INDEX(Реклама!B:B,MATCH('Расшифровка отчёта'!B666,Реклама!A:A,0)),0)</f>
        <v>0</v>
      </c>
      <c r="N666" s="91">
        <f>-(SUMIFS('Начисления и компенсации по тов'!N:N,'Начисления и компенсации по тов'!A:A,'Расшифровка отчёта'!B666,'Начисления и компенсации по тов'!C:C,"Услуги агентов"))</f>
        <v>0</v>
      </c>
      <c r="O666" s="68">
        <f t="shared" si="72"/>
        <v>0</v>
      </c>
      <c r="P666" s="18">
        <f t="shared" si="73"/>
        <v>0</v>
      </c>
      <c r="Q666" s="99">
        <f>IFERROR(INDEX(Себестоимость!B:B,MATCH('Расшифровка отчёта'!B666,Себестоимость!A:A,0)),0)</f>
        <v>0</v>
      </c>
      <c r="R666" s="99">
        <f t="shared" si="74"/>
        <v>0</v>
      </c>
      <c r="S666" s="95">
        <f t="shared" si="75"/>
        <v>0</v>
      </c>
      <c r="T666" s="95">
        <f t="shared" si="76"/>
        <v>0</v>
      </c>
    </row>
    <row r="667" spans="2:20" ht="15.75" customHeight="1" x14ac:dyDescent="0.3">
      <c r="B667" s="47" t="s">
        <v>690</v>
      </c>
      <c r="C667" s="90" t="s">
        <v>272</v>
      </c>
      <c r="D667" s="10">
        <f>SUMIFS('Начисления и компенсации по тов'!H:H,'Начисления и компенсации по тов'!A:A,'Расшифровка отчёта'!B667,'Начисления и компенсации по тов'!D:D,"Выручка")</f>
        <v>0</v>
      </c>
      <c r="E667" s="63">
        <f>SUMIFS('Начисления и компенсации по тов'!N:N,'Начисления и компенсации по тов'!A:A,'Расшифровка отчёта'!B667,'Начисления и компенсации по тов'!C:C,"Продажи")</f>
        <v>0</v>
      </c>
      <c r="F667" s="63">
        <f>-(SUMIFS('Начисления и компенсации по тов'!N:N,'Начисления и компенсации по тов'!A:A,'Расшифровка отчёта'!B667,'Начисления и компенсации по тов'!C:C,"Возвраты"))</f>
        <v>0</v>
      </c>
      <c r="G667" s="10">
        <f>SUMIFS('Начисления и компенсации по тов'!H:H,'Начисления и компенсации по тов'!A:A,'Расшифровка отчёта'!B667,'Начисления и компенсации по тов'!D:D,"Возврат выручки")</f>
        <v>0</v>
      </c>
      <c r="H667" s="63">
        <f>-(SUMIFS('Начисления и компенсации по тов'!N:N,'Начисления и компенсации по тов'!A:A,'Расшифровка отчёта'!B667,'Начисления и компенсации по тов'!C:C,"Услуги доставки"))</f>
        <v>0</v>
      </c>
      <c r="I667" s="63">
        <f t="shared" si="70"/>
        <v>0</v>
      </c>
      <c r="J667" s="63">
        <f>-(SUMIFS('Начисления и компенсации по тов'!N:N,'Начисления и компенсации по тов'!A:A,'Расшифровка отчёта'!B667,'Начисления и компенсации по тов'!C:C,"Вознаграждение Ozon"))</f>
        <v>0</v>
      </c>
      <c r="K667" s="63">
        <f t="shared" si="71"/>
        <v>0</v>
      </c>
      <c r="L667" s="63">
        <f>-(SUMIFS('Начисления и компенсации по тов'!N:N,'Начисления и компенсации по тов'!A:A,'Расшифровка отчёта'!B667,'Начисления и компенсации по тов'!C:C,"Продвижение и реклама"))</f>
        <v>0</v>
      </c>
      <c r="M667" s="91">
        <f>IFERROR(INDEX(Реклама!B:B,MATCH('Расшифровка отчёта'!B667,Реклама!A:A,0)),0)</f>
        <v>0</v>
      </c>
      <c r="N667" s="91">
        <f>-(SUMIFS('Начисления и компенсации по тов'!N:N,'Начисления и компенсации по тов'!A:A,'Расшифровка отчёта'!B667,'Начисления и компенсации по тов'!C:C,"Услуги агентов"))</f>
        <v>0</v>
      </c>
      <c r="O667" s="68">
        <f t="shared" si="72"/>
        <v>0</v>
      </c>
      <c r="P667" s="18">
        <f t="shared" si="73"/>
        <v>0</v>
      </c>
      <c r="Q667" s="99">
        <f>IFERROR(INDEX(Себестоимость!B:B,MATCH('Расшифровка отчёта'!B667,Себестоимость!A:A,0)),0)</f>
        <v>0</v>
      </c>
      <c r="R667" s="99">
        <f t="shared" si="74"/>
        <v>0</v>
      </c>
      <c r="S667" s="95">
        <f t="shared" si="75"/>
        <v>0</v>
      </c>
      <c r="T667" s="95">
        <f t="shared" si="76"/>
        <v>0</v>
      </c>
    </row>
    <row r="668" spans="2:20" ht="15.75" customHeight="1" x14ac:dyDescent="0.3">
      <c r="B668" s="47" t="s">
        <v>691</v>
      </c>
      <c r="C668" s="90" t="s">
        <v>21</v>
      </c>
      <c r="D668" s="10">
        <f>SUMIFS('Начисления и компенсации по тов'!H:H,'Начисления и компенсации по тов'!A:A,'Расшифровка отчёта'!B668,'Начисления и компенсации по тов'!D:D,"Выручка")</f>
        <v>0</v>
      </c>
      <c r="E668" s="63">
        <f>SUMIFS('Начисления и компенсации по тов'!N:N,'Начисления и компенсации по тов'!A:A,'Расшифровка отчёта'!B668,'Начисления и компенсации по тов'!C:C,"Продажи")</f>
        <v>0</v>
      </c>
      <c r="F668" s="63">
        <f>-(SUMIFS('Начисления и компенсации по тов'!N:N,'Начисления и компенсации по тов'!A:A,'Расшифровка отчёта'!B668,'Начисления и компенсации по тов'!C:C,"Возвраты"))</f>
        <v>0</v>
      </c>
      <c r="G668" s="10">
        <f>SUMIFS('Начисления и компенсации по тов'!H:H,'Начисления и компенсации по тов'!A:A,'Расшифровка отчёта'!B668,'Начисления и компенсации по тов'!D:D,"Возврат выручки")</f>
        <v>0</v>
      </c>
      <c r="H668" s="63">
        <f>-(SUMIFS('Начисления и компенсации по тов'!N:N,'Начисления и компенсации по тов'!A:A,'Расшифровка отчёта'!B668,'Начисления и компенсации по тов'!C:C,"Услуги доставки"))</f>
        <v>0</v>
      </c>
      <c r="I668" s="63">
        <f t="shared" si="70"/>
        <v>0</v>
      </c>
      <c r="J668" s="63">
        <f>-(SUMIFS('Начисления и компенсации по тов'!N:N,'Начисления и компенсации по тов'!A:A,'Расшифровка отчёта'!B668,'Начисления и компенсации по тов'!C:C,"Вознаграждение Ozon"))</f>
        <v>0</v>
      </c>
      <c r="K668" s="63">
        <f t="shared" si="71"/>
        <v>0</v>
      </c>
      <c r="L668" s="63">
        <f>-(SUMIFS('Начисления и компенсации по тов'!N:N,'Начисления и компенсации по тов'!A:A,'Расшифровка отчёта'!B668,'Начисления и компенсации по тов'!C:C,"Продвижение и реклама"))</f>
        <v>0</v>
      </c>
      <c r="M668" s="91">
        <f>IFERROR(INDEX(Реклама!B:B,MATCH('Расшифровка отчёта'!B668,Реклама!A:A,0)),0)</f>
        <v>0</v>
      </c>
      <c r="N668" s="91">
        <f>-(SUMIFS('Начисления и компенсации по тов'!N:N,'Начисления и компенсации по тов'!A:A,'Расшифровка отчёта'!B668,'Начисления и компенсации по тов'!C:C,"Услуги агентов"))</f>
        <v>0</v>
      </c>
      <c r="O668" s="68">
        <f t="shared" si="72"/>
        <v>0</v>
      </c>
      <c r="P668" s="18">
        <f t="shared" si="73"/>
        <v>0</v>
      </c>
      <c r="Q668" s="99">
        <f>IFERROR(INDEX(Себестоимость!B:B,MATCH('Расшифровка отчёта'!B668,Себестоимость!A:A,0)),0)</f>
        <v>0</v>
      </c>
      <c r="R668" s="99">
        <f t="shared" si="74"/>
        <v>0</v>
      </c>
      <c r="S668" s="95">
        <f t="shared" si="75"/>
        <v>0</v>
      </c>
      <c r="T668" s="95">
        <f t="shared" si="76"/>
        <v>0</v>
      </c>
    </row>
    <row r="669" spans="2:20" ht="15.75" customHeight="1" x14ac:dyDescent="0.3">
      <c r="B669" s="29" t="s">
        <v>271</v>
      </c>
      <c r="C669" s="90" t="s">
        <v>272</v>
      </c>
      <c r="D669" s="10">
        <f>SUMIFS('Начисления и компенсации по тов'!H:H,'Начисления и компенсации по тов'!A:A,'Расшифровка отчёта'!B669,'Начисления и компенсации по тов'!D:D,"Выручка")</f>
        <v>0</v>
      </c>
      <c r="E669" s="63">
        <f>SUMIFS('Начисления и компенсации по тов'!N:N,'Начисления и компенсации по тов'!A:A,'Расшифровка отчёта'!B250,'Начисления и компенсации по тов'!C:C,"Продажи")</f>
        <v>0</v>
      </c>
      <c r="F669" s="63">
        <f>-(SUMIFS('Начисления и компенсации по тов'!N:N,'Начисления и компенсации по тов'!A:A,'Расшифровка отчёта'!B250,'Начисления и компенсации по тов'!C:C,"Возвраты"))</f>
        <v>0</v>
      </c>
      <c r="G669" s="10">
        <f>SUMIFS('Начисления и компенсации по тов'!H:H,'Начисления и компенсации по тов'!A:A,'Расшифровка отчёта'!B669,'Начисления и компенсации по тов'!D:D,"Возврат выручки")</f>
        <v>0</v>
      </c>
      <c r="H669" s="63">
        <f>-(SUMIFS('Начисления и компенсации по тов'!N:N,'Начисления и компенсации по тов'!A:A,'Расшифровка отчёта'!B250,'Начисления и компенсации по тов'!C:C,"Услуги доставки"))</f>
        <v>0</v>
      </c>
      <c r="I669" s="63">
        <f t="shared" si="70"/>
        <v>0</v>
      </c>
      <c r="J669" s="63">
        <f>-(SUMIFS('Начисления и компенсации по тов'!N:N,'Начисления и компенсации по тов'!A:A,'Расшифровка отчёта'!B250,'Начисления и компенсации по тов'!C:C,"Вознаграждение Ozon"))</f>
        <v>0</v>
      </c>
      <c r="K669" s="63">
        <f t="shared" si="71"/>
        <v>0</v>
      </c>
      <c r="L669" s="63">
        <f>-(SUMIFS('Начисления и компенсации по тов'!N:N,'Начисления и компенсации по тов'!A:A,'Расшифровка отчёта'!B250,'Начисления и компенсации по тов'!C:C,"Продвижение и реклама"))</f>
        <v>0</v>
      </c>
      <c r="M669" s="91">
        <f>IFERROR(INDEX(Реклама!B:B,MATCH('Расшифровка отчёта'!B669,Реклама!A:A,0)),0)</f>
        <v>0</v>
      </c>
      <c r="N669" s="91">
        <f>-(SUMIFS('Начисления и компенсации по тов'!N:N,'Начисления и компенсации по тов'!A:A,'Расшифровка отчёта'!B250,'Начисления и компенсации по тов'!C:C,"Услуги агентов"))</f>
        <v>0</v>
      </c>
      <c r="O669" s="68">
        <f t="shared" si="72"/>
        <v>0</v>
      </c>
      <c r="P669" s="18">
        <f t="shared" si="73"/>
        <v>0</v>
      </c>
      <c r="Q669" s="99">
        <f>IFERROR(INDEX(Себестоимость!B:B,MATCH('Расшифровка отчёта'!B250,Себестоимость!A:A,0)),0)</f>
        <v>0</v>
      </c>
      <c r="R669" s="99">
        <f t="shared" si="74"/>
        <v>0</v>
      </c>
      <c r="S669" s="95">
        <f t="shared" si="75"/>
        <v>0</v>
      </c>
      <c r="T669" s="95">
        <f t="shared" si="76"/>
        <v>0</v>
      </c>
    </row>
    <row r="670" spans="2:20" ht="15.75" customHeight="1" x14ac:dyDescent="0.3">
      <c r="B670" s="28" t="s">
        <v>642</v>
      </c>
      <c r="C670" s="90"/>
      <c r="D670" s="10">
        <f>SUMIFS('Начисления и компенсации по тов'!H:H,'Начисления и компенсации по тов'!A:A,'Расшифровка отчёта'!B670,'Начисления и компенсации по тов'!D:D,"Выручка")</f>
        <v>0</v>
      </c>
      <c r="E670" s="63">
        <f>SUMIFS('Начисления и компенсации по тов'!N:N,'Начисления и компенсации по тов'!A:A,'Расшифровка отчёта'!B619,'Начисления и компенсации по тов'!C:C,"Продажи")</f>
        <v>0</v>
      </c>
      <c r="F670" s="63">
        <f>-(SUMIFS('Начисления и компенсации по тов'!N:N,'Начисления и компенсации по тов'!A:A,'Расшифровка отчёта'!B619,'Начисления и компенсации по тов'!C:C,"Возвраты"))</f>
        <v>0</v>
      </c>
      <c r="G670" s="10">
        <f>SUMIFS('Начисления и компенсации по тов'!H:H,'Начисления и компенсации по тов'!A:A,'Расшифровка отчёта'!B670,'Начисления и компенсации по тов'!D:D,"Возврат выручки")</f>
        <v>0</v>
      </c>
      <c r="H670" s="63">
        <f>-(SUMIFS('Начисления и компенсации по тов'!N:N,'Начисления и компенсации по тов'!A:A,'Расшифровка отчёта'!B619,'Начисления и компенсации по тов'!C:C,"Услуги доставки"))</f>
        <v>0</v>
      </c>
      <c r="I670" s="63">
        <f t="shared" si="70"/>
        <v>0</v>
      </c>
      <c r="J670" s="63">
        <f>-(SUMIFS('Начисления и компенсации по тов'!N:N,'Начисления и компенсации по тов'!A:A,'Расшифровка отчёта'!B619,'Начисления и компенсации по тов'!C:C,"Вознаграждение Ozon"))</f>
        <v>0</v>
      </c>
      <c r="K670" s="63">
        <f t="shared" si="71"/>
        <v>0</v>
      </c>
      <c r="L670" s="63">
        <f>-(SUMIFS('Начисления и компенсации по тов'!N:N,'Начисления и компенсации по тов'!A:A,'Расшифровка отчёта'!B619,'Начисления и компенсации по тов'!C:C,"Продвижение и реклама"))</f>
        <v>0</v>
      </c>
      <c r="M670" s="91">
        <f>IFERROR(INDEX(Реклама!B:B,MATCH('Расшифровка отчёта'!B670,Реклама!A:A,0)),0)</f>
        <v>0</v>
      </c>
      <c r="N670" s="91">
        <f>-(SUMIFS('Начисления и компенсации по тов'!N:N,'Начисления и компенсации по тов'!A:A,'Расшифровка отчёта'!B619,'Начисления и компенсации по тов'!C:C,"Услуги агентов"))</f>
        <v>0</v>
      </c>
      <c r="O670" s="68">
        <f t="shared" si="72"/>
        <v>0</v>
      </c>
      <c r="P670" s="18">
        <f t="shared" si="73"/>
        <v>0</v>
      </c>
      <c r="Q670" s="99">
        <f>IFERROR(INDEX(Себестоимость!B:B,MATCH('Расшифровка отчёта'!B619,Себестоимость!A:A,0)),0)</f>
        <v>0</v>
      </c>
      <c r="R670" s="99">
        <f t="shared" si="74"/>
        <v>0</v>
      </c>
      <c r="S670" s="95">
        <f t="shared" si="75"/>
        <v>0</v>
      </c>
      <c r="T670" s="95">
        <f t="shared" si="76"/>
        <v>0</v>
      </c>
    </row>
    <row r="671" spans="2:20" ht="15.75" customHeight="1" x14ac:dyDescent="0.3">
      <c r="B671" s="47" t="s">
        <v>694</v>
      </c>
      <c r="C671" s="90" t="s">
        <v>60</v>
      </c>
      <c r="D671" s="10">
        <f>SUMIFS('Начисления и компенсации по тов'!H:H,'Начисления и компенсации по тов'!A:A,'Расшифровка отчёта'!B671,'Начисления и компенсации по тов'!D:D,"Выручка")</f>
        <v>0</v>
      </c>
      <c r="E671" s="63">
        <f>SUMIFS('Начисления и компенсации по тов'!N:N,'Начисления и компенсации по тов'!A:A,'Расшифровка отчёта'!B671,'Начисления и компенсации по тов'!C:C,"Продажи")</f>
        <v>0</v>
      </c>
      <c r="F671" s="63">
        <f>-(SUMIFS('Начисления и компенсации по тов'!N:N,'Начисления и компенсации по тов'!A:A,'Расшифровка отчёта'!B671,'Начисления и компенсации по тов'!C:C,"Возвраты"))</f>
        <v>0</v>
      </c>
      <c r="G671" s="10">
        <f>SUMIFS('Начисления и компенсации по тов'!H:H,'Начисления и компенсации по тов'!A:A,'Расшифровка отчёта'!B671,'Начисления и компенсации по тов'!D:D,"Возврат выручки")</f>
        <v>0</v>
      </c>
      <c r="H671" s="63">
        <f>-(SUMIFS('Начисления и компенсации по тов'!N:N,'Начисления и компенсации по тов'!A:A,'Расшифровка отчёта'!B671,'Начисления и компенсации по тов'!C:C,"Услуги доставки"))</f>
        <v>0</v>
      </c>
      <c r="I671" s="63">
        <f t="shared" si="70"/>
        <v>0</v>
      </c>
      <c r="J671" s="63">
        <f>-(SUMIFS('Начисления и компенсации по тов'!N:N,'Начисления и компенсации по тов'!A:A,'Расшифровка отчёта'!B671,'Начисления и компенсации по тов'!C:C,"Вознаграждение Ozon"))</f>
        <v>0</v>
      </c>
      <c r="K671" s="63">
        <f t="shared" si="71"/>
        <v>0</v>
      </c>
      <c r="L671" s="63">
        <f>-(SUMIFS('Начисления и компенсации по тов'!N:N,'Начисления и компенсации по тов'!A:A,'Расшифровка отчёта'!B671,'Начисления и компенсации по тов'!C:C,"Продвижение и реклама"))</f>
        <v>0</v>
      </c>
      <c r="M671" s="91">
        <f>IFERROR(INDEX(Реклама!B:B,MATCH('Расшифровка отчёта'!B671,Реклама!A:A,0)),0)</f>
        <v>0</v>
      </c>
      <c r="N671" s="91">
        <f>-(SUMIFS('Начисления и компенсации по тов'!N:N,'Начисления и компенсации по тов'!A:A,'Расшифровка отчёта'!B671,'Начисления и компенсации по тов'!C:C,"Услуги агентов"))</f>
        <v>0</v>
      </c>
      <c r="O671" s="68">
        <f t="shared" si="72"/>
        <v>0</v>
      </c>
      <c r="P671" s="18">
        <f t="shared" si="73"/>
        <v>0</v>
      </c>
      <c r="Q671" s="99">
        <f>IFERROR(INDEX(Себестоимость!B:B,MATCH('Расшифровка отчёта'!B671,Себестоимость!A:A,0)),0)</f>
        <v>0</v>
      </c>
      <c r="R671" s="99">
        <f t="shared" si="74"/>
        <v>0</v>
      </c>
      <c r="S671" s="95">
        <f t="shared" si="75"/>
        <v>0</v>
      </c>
      <c r="T671" s="95">
        <f t="shared" si="76"/>
        <v>0</v>
      </c>
    </row>
    <row r="672" spans="2:20" ht="15.75" customHeight="1" x14ac:dyDescent="0.3">
      <c r="B672" s="47" t="s">
        <v>695</v>
      </c>
      <c r="C672" s="90"/>
      <c r="D672" s="10">
        <f>SUMIFS('Начисления и компенсации по тов'!H:H,'Начисления и компенсации по тов'!A:A,'Расшифровка отчёта'!B672,'Начисления и компенсации по тов'!D:D,"Выручка")</f>
        <v>0</v>
      </c>
      <c r="E672" s="63">
        <f>SUMIFS('Начисления и компенсации по тов'!N:N,'Начисления и компенсации по тов'!A:A,'Расшифровка отчёта'!B672,'Начисления и компенсации по тов'!C:C,"Продажи")</f>
        <v>0</v>
      </c>
      <c r="F672" s="63">
        <f>-(SUMIFS('Начисления и компенсации по тов'!N:N,'Начисления и компенсации по тов'!A:A,'Расшифровка отчёта'!B672,'Начисления и компенсации по тов'!C:C,"Возвраты"))</f>
        <v>0</v>
      </c>
      <c r="G672" s="10">
        <f>SUMIFS('Начисления и компенсации по тов'!H:H,'Начисления и компенсации по тов'!A:A,'Расшифровка отчёта'!B672,'Начисления и компенсации по тов'!D:D,"Возврат выручки")</f>
        <v>0</v>
      </c>
      <c r="H672" s="63">
        <f>-(SUMIFS('Начисления и компенсации по тов'!N:N,'Начисления и компенсации по тов'!A:A,'Расшифровка отчёта'!B672,'Начисления и компенсации по тов'!C:C,"Услуги доставки"))</f>
        <v>0</v>
      </c>
      <c r="I672" s="63">
        <f t="shared" si="70"/>
        <v>0</v>
      </c>
      <c r="J672" s="63">
        <f>-(SUMIFS('Начисления и компенсации по тов'!N:N,'Начисления и компенсации по тов'!A:A,'Расшифровка отчёта'!B672,'Начисления и компенсации по тов'!C:C,"Вознаграждение Ozon"))</f>
        <v>0</v>
      </c>
      <c r="K672" s="63">
        <f t="shared" si="71"/>
        <v>0</v>
      </c>
      <c r="L672" s="63">
        <f>-(SUMIFS('Начисления и компенсации по тов'!N:N,'Начисления и компенсации по тов'!A:A,'Расшифровка отчёта'!B672,'Начисления и компенсации по тов'!C:C,"Продвижение и реклама"))</f>
        <v>0</v>
      </c>
      <c r="M672" s="91">
        <f>IFERROR(INDEX(Реклама!B:B,MATCH('Расшифровка отчёта'!B672,Реклама!A:A,0)),0)</f>
        <v>0</v>
      </c>
      <c r="N672" s="91">
        <f>-(SUMIFS('Начисления и компенсации по тов'!N:N,'Начисления и компенсации по тов'!A:A,'Расшифровка отчёта'!B672,'Начисления и компенсации по тов'!C:C,"Услуги агентов"))</f>
        <v>0</v>
      </c>
      <c r="O672" s="68">
        <f t="shared" si="72"/>
        <v>0</v>
      </c>
      <c r="P672" s="18">
        <f t="shared" si="73"/>
        <v>0</v>
      </c>
      <c r="Q672" s="99">
        <f>IFERROR(INDEX(Себестоимость!B:B,MATCH('Расшифровка отчёта'!B672,Себестоимость!A:A,0)),0)</f>
        <v>0</v>
      </c>
      <c r="R672" s="99">
        <f t="shared" si="74"/>
        <v>0</v>
      </c>
      <c r="S672" s="95">
        <f t="shared" si="75"/>
        <v>0</v>
      </c>
      <c r="T672" s="95">
        <f t="shared" si="76"/>
        <v>0</v>
      </c>
    </row>
    <row r="673" spans="2:20" ht="15.75" customHeight="1" x14ac:dyDescent="0.3">
      <c r="B673" s="47" t="s">
        <v>696</v>
      </c>
      <c r="C673" s="90"/>
      <c r="D673" s="10">
        <f>SUMIFS('Начисления и компенсации по тов'!H:H,'Начисления и компенсации по тов'!A:A,'Расшифровка отчёта'!B673,'Начисления и компенсации по тов'!D:D,"Выручка")</f>
        <v>0</v>
      </c>
      <c r="E673" s="63">
        <f>SUMIFS('Начисления и компенсации по тов'!N:N,'Начисления и компенсации по тов'!A:A,'Расшифровка отчёта'!B673,'Начисления и компенсации по тов'!C:C,"Продажи")</f>
        <v>0</v>
      </c>
      <c r="F673" s="63">
        <f>-(SUMIFS('Начисления и компенсации по тов'!N:N,'Начисления и компенсации по тов'!A:A,'Расшифровка отчёта'!B673,'Начисления и компенсации по тов'!C:C,"Возвраты"))</f>
        <v>0</v>
      </c>
      <c r="G673" s="10">
        <f>SUMIFS('Начисления и компенсации по тов'!H:H,'Начисления и компенсации по тов'!A:A,'Расшифровка отчёта'!B673,'Начисления и компенсации по тов'!D:D,"Возврат выручки")</f>
        <v>0</v>
      </c>
      <c r="H673" s="63">
        <f>-(SUMIFS('Начисления и компенсации по тов'!N:N,'Начисления и компенсации по тов'!A:A,'Расшифровка отчёта'!B673,'Начисления и компенсации по тов'!C:C,"Услуги доставки"))</f>
        <v>0</v>
      </c>
      <c r="I673" s="63">
        <f t="shared" si="70"/>
        <v>0</v>
      </c>
      <c r="J673" s="63">
        <f>-(SUMIFS('Начисления и компенсации по тов'!N:N,'Начисления и компенсации по тов'!A:A,'Расшифровка отчёта'!B673,'Начисления и компенсации по тов'!C:C,"Вознаграждение Ozon"))</f>
        <v>0</v>
      </c>
      <c r="K673" s="63">
        <f t="shared" si="71"/>
        <v>0</v>
      </c>
      <c r="L673" s="63">
        <f>-(SUMIFS('Начисления и компенсации по тов'!N:N,'Начисления и компенсации по тов'!A:A,'Расшифровка отчёта'!B673,'Начисления и компенсации по тов'!C:C,"Продвижение и реклама"))</f>
        <v>0</v>
      </c>
      <c r="M673" s="91">
        <f>IFERROR(INDEX(Реклама!B:B,MATCH('Расшифровка отчёта'!B673,Реклама!A:A,0)),0)</f>
        <v>0</v>
      </c>
      <c r="N673" s="91">
        <f>-(SUMIFS('Начисления и компенсации по тов'!N:N,'Начисления и компенсации по тов'!A:A,'Расшифровка отчёта'!B673,'Начисления и компенсации по тов'!C:C,"Услуги агентов"))</f>
        <v>0</v>
      </c>
      <c r="O673" s="68">
        <f t="shared" si="72"/>
        <v>0</v>
      </c>
      <c r="P673" s="18">
        <f t="shared" si="73"/>
        <v>0</v>
      </c>
      <c r="Q673" s="99">
        <f>IFERROR(INDEX(Себестоимость!B:B,MATCH('Расшифровка отчёта'!B673,Себестоимость!A:A,0)),0)</f>
        <v>0</v>
      </c>
      <c r="R673" s="99">
        <f t="shared" si="74"/>
        <v>0</v>
      </c>
      <c r="S673" s="95">
        <f t="shared" si="75"/>
        <v>0</v>
      </c>
      <c r="T673" s="95">
        <f t="shared" si="76"/>
        <v>0</v>
      </c>
    </row>
    <row r="674" spans="2:20" ht="15.75" customHeight="1" x14ac:dyDescent="0.3">
      <c r="B674" s="47" t="s">
        <v>697</v>
      </c>
      <c r="C674" s="90"/>
      <c r="D674" s="10">
        <f>SUMIFS('Начисления и компенсации по тов'!H:H,'Начисления и компенсации по тов'!A:A,'Расшифровка отчёта'!B674,'Начисления и компенсации по тов'!D:D,"Выручка")</f>
        <v>0</v>
      </c>
      <c r="E674" s="63">
        <f>SUMIFS('Начисления и компенсации по тов'!N:N,'Начисления и компенсации по тов'!A:A,'Расшифровка отчёта'!B674,'Начисления и компенсации по тов'!C:C,"Продажи")</f>
        <v>0</v>
      </c>
      <c r="F674" s="63">
        <f>-(SUMIFS('Начисления и компенсации по тов'!N:N,'Начисления и компенсации по тов'!A:A,'Расшифровка отчёта'!B674,'Начисления и компенсации по тов'!C:C,"Возвраты"))</f>
        <v>0</v>
      </c>
      <c r="G674" s="10">
        <f>SUMIFS('Начисления и компенсации по тов'!H:H,'Начисления и компенсации по тов'!A:A,'Расшифровка отчёта'!B674,'Начисления и компенсации по тов'!D:D,"Возврат выручки")</f>
        <v>0</v>
      </c>
      <c r="H674" s="63">
        <f>-(SUMIFS('Начисления и компенсации по тов'!N:N,'Начисления и компенсации по тов'!A:A,'Расшифровка отчёта'!B674,'Начисления и компенсации по тов'!C:C,"Услуги доставки"))</f>
        <v>0</v>
      </c>
      <c r="I674" s="63">
        <f t="shared" si="70"/>
        <v>0</v>
      </c>
      <c r="J674" s="63">
        <f>-(SUMIFS('Начисления и компенсации по тов'!N:N,'Начисления и компенсации по тов'!A:A,'Расшифровка отчёта'!B674,'Начисления и компенсации по тов'!C:C,"Вознаграждение Ozon"))</f>
        <v>0</v>
      </c>
      <c r="K674" s="63">
        <f t="shared" si="71"/>
        <v>0</v>
      </c>
      <c r="L674" s="63">
        <f>-(SUMIFS('Начисления и компенсации по тов'!N:N,'Начисления и компенсации по тов'!A:A,'Расшифровка отчёта'!B674,'Начисления и компенсации по тов'!C:C,"Продвижение и реклама"))</f>
        <v>0</v>
      </c>
      <c r="M674" s="91">
        <f>IFERROR(INDEX(Реклама!B:B,MATCH('Расшифровка отчёта'!B674,Реклама!A:A,0)),0)</f>
        <v>0</v>
      </c>
      <c r="N674" s="91">
        <f>-(SUMIFS('Начисления и компенсации по тов'!N:N,'Начисления и компенсации по тов'!A:A,'Расшифровка отчёта'!B674,'Начисления и компенсации по тов'!C:C,"Услуги агентов"))</f>
        <v>0</v>
      </c>
      <c r="O674" s="68">
        <f t="shared" si="72"/>
        <v>0</v>
      </c>
      <c r="P674" s="18">
        <f t="shared" si="73"/>
        <v>0</v>
      </c>
      <c r="Q674" s="99">
        <f>IFERROR(INDEX(Себестоимость!B:B,MATCH('Расшифровка отчёта'!B674,Себестоимость!A:A,0)),0)</f>
        <v>0</v>
      </c>
      <c r="R674" s="99">
        <f t="shared" si="74"/>
        <v>0</v>
      </c>
      <c r="S674" s="95">
        <f t="shared" si="75"/>
        <v>0</v>
      </c>
      <c r="T674" s="95">
        <f t="shared" si="76"/>
        <v>0</v>
      </c>
    </row>
    <row r="675" spans="2:20" ht="15.75" customHeight="1" x14ac:dyDescent="0.3">
      <c r="B675" s="47" t="s">
        <v>698</v>
      </c>
      <c r="C675" s="90"/>
      <c r="D675" s="10">
        <f>SUMIFS('Начисления и компенсации по тов'!H:H,'Начисления и компенсации по тов'!A:A,'Расшифровка отчёта'!B675,'Начисления и компенсации по тов'!D:D,"Выручка")</f>
        <v>0</v>
      </c>
      <c r="E675" s="63">
        <f>SUMIFS('Начисления и компенсации по тов'!N:N,'Начисления и компенсации по тов'!A:A,'Расшифровка отчёта'!B675,'Начисления и компенсации по тов'!C:C,"Продажи")</f>
        <v>0</v>
      </c>
      <c r="F675" s="63">
        <f>-(SUMIFS('Начисления и компенсации по тов'!N:N,'Начисления и компенсации по тов'!A:A,'Расшифровка отчёта'!B675,'Начисления и компенсации по тов'!C:C,"Возвраты"))</f>
        <v>0</v>
      </c>
      <c r="G675" s="10">
        <f>SUMIFS('Начисления и компенсации по тов'!H:H,'Начисления и компенсации по тов'!A:A,'Расшифровка отчёта'!B675,'Начисления и компенсации по тов'!D:D,"Возврат выручки")</f>
        <v>0</v>
      </c>
      <c r="H675" s="63">
        <f>-(SUMIFS('Начисления и компенсации по тов'!N:N,'Начисления и компенсации по тов'!A:A,'Расшифровка отчёта'!B675,'Начисления и компенсации по тов'!C:C,"Услуги доставки"))</f>
        <v>0</v>
      </c>
      <c r="I675" s="63">
        <f t="shared" si="70"/>
        <v>0</v>
      </c>
      <c r="J675" s="63">
        <f>-(SUMIFS('Начисления и компенсации по тов'!N:N,'Начисления и компенсации по тов'!A:A,'Расшифровка отчёта'!B675,'Начисления и компенсации по тов'!C:C,"Вознаграждение Ozon"))</f>
        <v>0</v>
      </c>
      <c r="K675" s="63">
        <f t="shared" si="71"/>
        <v>0</v>
      </c>
      <c r="L675" s="63">
        <f>-(SUMIFS('Начисления и компенсации по тов'!N:N,'Начисления и компенсации по тов'!A:A,'Расшифровка отчёта'!B675,'Начисления и компенсации по тов'!C:C,"Продвижение и реклама"))</f>
        <v>0</v>
      </c>
      <c r="M675" s="91">
        <f>IFERROR(INDEX(Реклама!B:B,MATCH('Расшифровка отчёта'!B675,Реклама!A:A,0)),0)</f>
        <v>0</v>
      </c>
      <c r="N675" s="91">
        <f>-(SUMIFS('Начисления и компенсации по тов'!N:N,'Начисления и компенсации по тов'!A:A,'Расшифровка отчёта'!B675,'Начисления и компенсации по тов'!C:C,"Услуги агентов"))</f>
        <v>0</v>
      </c>
      <c r="O675" s="68">
        <f t="shared" si="72"/>
        <v>0</v>
      </c>
      <c r="P675" s="18">
        <f t="shared" si="73"/>
        <v>0</v>
      </c>
      <c r="Q675" s="99">
        <f>IFERROR(INDEX(Себестоимость!B:B,MATCH('Расшифровка отчёта'!B675,Себестоимость!A:A,0)),0)</f>
        <v>0</v>
      </c>
      <c r="R675" s="99">
        <f t="shared" si="74"/>
        <v>0</v>
      </c>
      <c r="S675" s="95">
        <f t="shared" si="75"/>
        <v>0</v>
      </c>
      <c r="T675" s="95">
        <f t="shared" si="76"/>
        <v>0</v>
      </c>
    </row>
    <row r="676" spans="2:20" ht="15.75" customHeight="1" x14ac:dyDescent="0.3">
      <c r="B676" s="47" t="s">
        <v>699</v>
      </c>
      <c r="C676" s="90"/>
      <c r="D676" s="10">
        <f>SUMIFS('Начисления и компенсации по тов'!H:H,'Начисления и компенсации по тов'!A:A,'Расшифровка отчёта'!B676,'Начисления и компенсации по тов'!D:D,"Выручка")</f>
        <v>0</v>
      </c>
      <c r="E676" s="63">
        <f>SUMIFS('Начисления и компенсации по тов'!N:N,'Начисления и компенсации по тов'!A:A,'Расшифровка отчёта'!B676,'Начисления и компенсации по тов'!C:C,"Продажи")</f>
        <v>0</v>
      </c>
      <c r="F676" s="63">
        <f>-(SUMIFS('Начисления и компенсации по тов'!N:N,'Начисления и компенсации по тов'!A:A,'Расшифровка отчёта'!B676,'Начисления и компенсации по тов'!C:C,"Возвраты"))</f>
        <v>0</v>
      </c>
      <c r="G676" s="10">
        <f>SUMIFS('Начисления и компенсации по тов'!H:H,'Начисления и компенсации по тов'!A:A,'Расшифровка отчёта'!B676,'Начисления и компенсации по тов'!D:D,"Возврат выручки")</f>
        <v>0</v>
      </c>
      <c r="H676" s="63">
        <f>-(SUMIFS('Начисления и компенсации по тов'!N:N,'Начисления и компенсации по тов'!A:A,'Расшифровка отчёта'!B676,'Начисления и компенсации по тов'!C:C,"Услуги доставки"))</f>
        <v>0</v>
      </c>
      <c r="I676" s="63">
        <f t="shared" si="70"/>
        <v>0</v>
      </c>
      <c r="J676" s="63">
        <f>-(SUMIFS('Начисления и компенсации по тов'!N:N,'Начисления и компенсации по тов'!A:A,'Расшифровка отчёта'!B676,'Начисления и компенсации по тов'!C:C,"Вознаграждение Ozon"))</f>
        <v>0</v>
      </c>
      <c r="K676" s="63">
        <f t="shared" si="71"/>
        <v>0</v>
      </c>
      <c r="L676" s="63">
        <f>-(SUMIFS('Начисления и компенсации по тов'!N:N,'Начисления и компенсации по тов'!A:A,'Расшифровка отчёта'!B676,'Начисления и компенсации по тов'!C:C,"Продвижение и реклама"))</f>
        <v>0</v>
      </c>
      <c r="M676" s="91">
        <f>IFERROR(INDEX(Реклама!B:B,MATCH('Расшифровка отчёта'!B676,Реклама!A:A,0)),0)</f>
        <v>0</v>
      </c>
      <c r="N676" s="91">
        <f>-(SUMIFS('Начисления и компенсации по тов'!N:N,'Начисления и компенсации по тов'!A:A,'Расшифровка отчёта'!B676,'Начисления и компенсации по тов'!C:C,"Услуги агентов"))</f>
        <v>0</v>
      </c>
      <c r="O676" s="68">
        <f t="shared" si="72"/>
        <v>0</v>
      </c>
      <c r="P676" s="18">
        <f t="shared" si="73"/>
        <v>0</v>
      </c>
      <c r="Q676" s="99">
        <f>IFERROR(INDEX(Себестоимость!B:B,MATCH('Расшифровка отчёта'!B676,Себестоимость!A:A,0)),0)</f>
        <v>0</v>
      </c>
      <c r="R676" s="99">
        <f t="shared" si="74"/>
        <v>0</v>
      </c>
      <c r="S676" s="95">
        <f t="shared" si="75"/>
        <v>0</v>
      </c>
      <c r="T676" s="95">
        <f t="shared" si="76"/>
        <v>0</v>
      </c>
    </row>
    <row r="677" spans="2:20" ht="15.75" customHeight="1" x14ac:dyDescent="0.3">
      <c r="B677" s="47" t="s">
        <v>700</v>
      </c>
      <c r="C677" s="90"/>
      <c r="D677" s="10">
        <f>SUMIFS('Начисления и компенсации по тов'!H:H,'Начисления и компенсации по тов'!A:A,'Расшифровка отчёта'!B677,'Начисления и компенсации по тов'!D:D,"Выручка")</f>
        <v>0</v>
      </c>
      <c r="E677" s="63">
        <f>SUMIFS('Начисления и компенсации по тов'!N:N,'Начисления и компенсации по тов'!A:A,'Расшифровка отчёта'!B677,'Начисления и компенсации по тов'!C:C,"Продажи")</f>
        <v>0</v>
      </c>
      <c r="F677" s="63">
        <f>-(SUMIFS('Начисления и компенсации по тов'!N:N,'Начисления и компенсации по тов'!A:A,'Расшифровка отчёта'!B677,'Начисления и компенсации по тов'!C:C,"Возвраты"))</f>
        <v>0</v>
      </c>
      <c r="G677" s="10">
        <f>SUMIFS('Начисления и компенсации по тов'!H:H,'Начисления и компенсации по тов'!A:A,'Расшифровка отчёта'!B677,'Начисления и компенсации по тов'!D:D,"Возврат выручки")</f>
        <v>0</v>
      </c>
      <c r="H677" s="63">
        <f>-(SUMIFS('Начисления и компенсации по тов'!N:N,'Начисления и компенсации по тов'!A:A,'Расшифровка отчёта'!B677,'Начисления и компенсации по тов'!C:C,"Услуги доставки"))</f>
        <v>0</v>
      </c>
      <c r="I677" s="63">
        <f t="shared" si="70"/>
        <v>0</v>
      </c>
      <c r="J677" s="63">
        <f>-(SUMIFS('Начисления и компенсации по тов'!N:N,'Начисления и компенсации по тов'!A:A,'Расшифровка отчёта'!B677,'Начисления и компенсации по тов'!C:C,"Вознаграждение Ozon"))</f>
        <v>0</v>
      </c>
      <c r="K677" s="63">
        <f t="shared" si="71"/>
        <v>0</v>
      </c>
      <c r="L677" s="63">
        <f>-(SUMIFS('Начисления и компенсации по тов'!N:N,'Начисления и компенсации по тов'!A:A,'Расшифровка отчёта'!B677,'Начисления и компенсации по тов'!C:C,"Продвижение и реклама"))</f>
        <v>0</v>
      </c>
      <c r="M677" s="91">
        <f>IFERROR(INDEX(Реклама!B:B,MATCH('Расшифровка отчёта'!B677,Реклама!A:A,0)),0)</f>
        <v>0</v>
      </c>
      <c r="N677" s="91">
        <f>-(SUMIFS('Начисления и компенсации по тов'!N:N,'Начисления и компенсации по тов'!A:A,'Расшифровка отчёта'!B677,'Начисления и компенсации по тов'!C:C,"Услуги агентов"))</f>
        <v>0</v>
      </c>
      <c r="O677" s="68">
        <f t="shared" si="72"/>
        <v>0</v>
      </c>
      <c r="P677" s="18">
        <f t="shared" si="73"/>
        <v>0</v>
      </c>
      <c r="Q677" s="99">
        <f>IFERROR(INDEX(Себестоимость!B:B,MATCH('Расшифровка отчёта'!B677,Себестоимость!A:A,0)),0)</f>
        <v>0</v>
      </c>
      <c r="R677" s="99">
        <f t="shared" si="74"/>
        <v>0</v>
      </c>
      <c r="S677" s="95">
        <f t="shared" si="75"/>
        <v>0</v>
      </c>
      <c r="T677" s="95">
        <f t="shared" si="76"/>
        <v>0</v>
      </c>
    </row>
    <row r="678" spans="2:20" ht="15.75" customHeight="1" x14ac:dyDescent="0.3">
      <c r="B678" s="47" t="s">
        <v>701</v>
      </c>
      <c r="C678" s="90" t="s">
        <v>702</v>
      </c>
      <c r="D678" s="10">
        <f>SUMIFS('Начисления и компенсации по тов'!H:H,'Начисления и компенсации по тов'!A:A,'Расшифровка отчёта'!B678,'Начисления и компенсации по тов'!D:D,"Выручка")</f>
        <v>0</v>
      </c>
      <c r="E678" s="63">
        <f>SUMIFS('Начисления и компенсации по тов'!N:N,'Начисления и компенсации по тов'!A:A,'Расшифровка отчёта'!B678,'Начисления и компенсации по тов'!C:C,"Продажи")</f>
        <v>0</v>
      </c>
      <c r="F678" s="63">
        <f>-(SUMIFS('Начисления и компенсации по тов'!N:N,'Начисления и компенсации по тов'!A:A,'Расшифровка отчёта'!B678,'Начисления и компенсации по тов'!C:C,"Возвраты"))</f>
        <v>0</v>
      </c>
      <c r="G678" s="10">
        <f>SUMIFS('Начисления и компенсации по тов'!H:H,'Начисления и компенсации по тов'!A:A,'Расшифровка отчёта'!B678,'Начисления и компенсации по тов'!D:D,"Возврат выручки")</f>
        <v>0</v>
      </c>
      <c r="H678" s="63">
        <f>-(SUMIFS('Начисления и компенсации по тов'!N:N,'Начисления и компенсации по тов'!A:A,'Расшифровка отчёта'!B678,'Начисления и компенсации по тов'!C:C,"Услуги доставки"))</f>
        <v>0</v>
      </c>
      <c r="I678" s="63">
        <f t="shared" si="70"/>
        <v>0</v>
      </c>
      <c r="J678" s="63">
        <f>-(SUMIFS('Начисления и компенсации по тов'!N:N,'Начисления и компенсации по тов'!A:A,'Расшифровка отчёта'!B678,'Начисления и компенсации по тов'!C:C,"Вознаграждение Ozon"))</f>
        <v>0</v>
      </c>
      <c r="K678" s="63">
        <f t="shared" si="71"/>
        <v>0</v>
      </c>
      <c r="L678" s="63">
        <f>-(SUMIFS('Начисления и компенсации по тов'!N:N,'Начисления и компенсации по тов'!A:A,'Расшифровка отчёта'!B678,'Начисления и компенсации по тов'!C:C,"Продвижение и реклама"))</f>
        <v>0</v>
      </c>
      <c r="M678" s="91">
        <f>IFERROR(INDEX(Реклама!B:B,MATCH('Расшифровка отчёта'!B678,Реклама!A:A,0)),0)</f>
        <v>0</v>
      </c>
      <c r="N678" s="91">
        <f>-(SUMIFS('Начисления и компенсации по тов'!N:N,'Начисления и компенсации по тов'!A:A,'Расшифровка отчёта'!B678,'Начисления и компенсации по тов'!C:C,"Услуги агентов"))</f>
        <v>0</v>
      </c>
      <c r="O678" s="68">
        <f t="shared" si="72"/>
        <v>0</v>
      </c>
      <c r="P678" s="18">
        <f t="shared" si="73"/>
        <v>0</v>
      </c>
      <c r="Q678" s="99">
        <f>IFERROR(INDEX(Себестоимость!B:B,MATCH('Расшифровка отчёта'!B678,Себестоимость!A:A,0)),0)</f>
        <v>0</v>
      </c>
      <c r="R678" s="99">
        <f t="shared" si="74"/>
        <v>0</v>
      </c>
      <c r="S678" s="95">
        <f t="shared" si="75"/>
        <v>0</v>
      </c>
      <c r="T678" s="95">
        <f t="shared" si="76"/>
        <v>0</v>
      </c>
    </row>
    <row r="679" spans="2:20" ht="15.75" customHeight="1" x14ac:dyDescent="0.3">
      <c r="B679" s="47" t="s">
        <v>703</v>
      </c>
      <c r="C679" s="90" t="s">
        <v>702</v>
      </c>
      <c r="D679" s="10">
        <f>SUMIFS('Начисления и компенсации по тов'!H:H,'Начисления и компенсации по тов'!A:A,'Расшифровка отчёта'!B679,'Начисления и компенсации по тов'!D:D,"Выручка")</f>
        <v>0</v>
      </c>
      <c r="E679" s="63">
        <f>SUMIFS('Начисления и компенсации по тов'!N:N,'Начисления и компенсации по тов'!A:A,'Расшифровка отчёта'!B679,'Начисления и компенсации по тов'!C:C,"Продажи")</f>
        <v>0</v>
      </c>
      <c r="F679" s="63">
        <f>-(SUMIFS('Начисления и компенсации по тов'!N:N,'Начисления и компенсации по тов'!A:A,'Расшифровка отчёта'!B679,'Начисления и компенсации по тов'!C:C,"Возвраты"))</f>
        <v>0</v>
      </c>
      <c r="G679" s="10">
        <f>SUMIFS('Начисления и компенсации по тов'!H:H,'Начисления и компенсации по тов'!A:A,'Расшифровка отчёта'!B679,'Начисления и компенсации по тов'!D:D,"Возврат выручки")</f>
        <v>0</v>
      </c>
      <c r="H679" s="63">
        <f>-(SUMIFS('Начисления и компенсации по тов'!N:N,'Начисления и компенсации по тов'!A:A,'Расшифровка отчёта'!B679,'Начисления и компенсации по тов'!C:C,"Услуги доставки"))</f>
        <v>0</v>
      </c>
      <c r="I679" s="63">
        <f t="shared" si="70"/>
        <v>0</v>
      </c>
      <c r="J679" s="63">
        <f>-(SUMIFS('Начисления и компенсации по тов'!N:N,'Начисления и компенсации по тов'!A:A,'Расшифровка отчёта'!B679,'Начисления и компенсации по тов'!C:C,"Вознаграждение Ozon"))</f>
        <v>0</v>
      </c>
      <c r="K679" s="63">
        <f t="shared" si="71"/>
        <v>0</v>
      </c>
      <c r="L679" s="63">
        <f>-(SUMIFS('Начисления и компенсации по тов'!N:N,'Начисления и компенсации по тов'!A:A,'Расшифровка отчёта'!B679,'Начисления и компенсации по тов'!C:C,"Продвижение и реклама"))</f>
        <v>0</v>
      </c>
      <c r="M679" s="91">
        <f>IFERROR(INDEX(Реклама!B:B,MATCH('Расшифровка отчёта'!B679,Реклама!A:A,0)),0)</f>
        <v>0</v>
      </c>
      <c r="N679" s="91">
        <f>-(SUMIFS('Начисления и компенсации по тов'!N:N,'Начисления и компенсации по тов'!A:A,'Расшифровка отчёта'!B679,'Начисления и компенсации по тов'!C:C,"Услуги агентов"))</f>
        <v>0</v>
      </c>
      <c r="O679" s="68">
        <f t="shared" si="72"/>
        <v>0</v>
      </c>
      <c r="P679" s="18">
        <f t="shared" si="73"/>
        <v>0</v>
      </c>
      <c r="Q679" s="99">
        <f>IFERROR(INDEX(Себестоимость!B:B,MATCH('Расшифровка отчёта'!B679,Себестоимость!A:A,0)),0)</f>
        <v>0</v>
      </c>
      <c r="R679" s="99">
        <f t="shared" si="74"/>
        <v>0</v>
      </c>
      <c r="S679" s="95">
        <f t="shared" si="75"/>
        <v>0</v>
      </c>
      <c r="T679" s="95">
        <f t="shared" si="76"/>
        <v>0</v>
      </c>
    </row>
    <row r="680" spans="2:20" ht="15.75" customHeight="1" x14ac:dyDescent="0.3">
      <c r="B680" s="47" t="s">
        <v>704</v>
      </c>
      <c r="C680" s="90"/>
      <c r="D680" s="10">
        <f>SUMIFS('Начисления и компенсации по тов'!H:H,'Начисления и компенсации по тов'!A:A,'Расшифровка отчёта'!B680,'Начисления и компенсации по тов'!D:D,"Выручка")</f>
        <v>0</v>
      </c>
      <c r="E680" s="63">
        <f>SUMIFS('Начисления и компенсации по тов'!N:N,'Начисления и компенсации по тов'!A:A,'Расшифровка отчёта'!B680,'Начисления и компенсации по тов'!C:C,"Продажи")</f>
        <v>0</v>
      </c>
      <c r="F680" s="63">
        <f>-(SUMIFS('Начисления и компенсации по тов'!N:N,'Начисления и компенсации по тов'!A:A,'Расшифровка отчёта'!B680,'Начисления и компенсации по тов'!C:C,"Возвраты"))</f>
        <v>0</v>
      </c>
      <c r="G680" s="10">
        <f>SUMIFS('Начисления и компенсации по тов'!H:H,'Начисления и компенсации по тов'!A:A,'Расшифровка отчёта'!B680,'Начисления и компенсации по тов'!D:D,"Возврат выручки")</f>
        <v>0</v>
      </c>
      <c r="H680" s="63">
        <f>-(SUMIFS('Начисления и компенсации по тов'!N:N,'Начисления и компенсации по тов'!A:A,'Расшифровка отчёта'!B680,'Начисления и компенсации по тов'!C:C,"Услуги доставки"))</f>
        <v>0</v>
      </c>
      <c r="I680" s="63">
        <f t="shared" si="70"/>
        <v>0</v>
      </c>
      <c r="J680" s="63">
        <f>-(SUMIFS('Начисления и компенсации по тов'!N:N,'Начисления и компенсации по тов'!A:A,'Расшифровка отчёта'!B680,'Начисления и компенсации по тов'!C:C,"Вознаграждение Ozon"))</f>
        <v>0</v>
      </c>
      <c r="K680" s="63">
        <f t="shared" si="71"/>
        <v>0</v>
      </c>
      <c r="L680" s="63">
        <f>-(SUMIFS('Начисления и компенсации по тов'!N:N,'Начисления и компенсации по тов'!A:A,'Расшифровка отчёта'!B680,'Начисления и компенсации по тов'!C:C,"Продвижение и реклама"))</f>
        <v>0</v>
      </c>
      <c r="M680" s="91">
        <f>IFERROR(INDEX(Реклама!B:B,MATCH('Расшифровка отчёта'!B680,Реклама!A:A,0)),0)</f>
        <v>0</v>
      </c>
      <c r="N680" s="91">
        <f>-(SUMIFS('Начисления и компенсации по тов'!N:N,'Начисления и компенсации по тов'!A:A,'Расшифровка отчёта'!B680,'Начисления и компенсации по тов'!C:C,"Услуги агентов"))</f>
        <v>0</v>
      </c>
      <c r="O680" s="68">
        <f t="shared" si="72"/>
        <v>0</v>
      </c>
      <c r="P680" s="18">
        <f t="shared" si="73"/>
        <v>0</v>
      </c>
      <c r="Q680" s="99">
        <f>IFERROR(INDEX(Себестоимость!B:B,MATCH('Расшифровка отчёта'!B680,Себестоимость!A:A,0)),0)</f>
        <v>0</v>
      </c>
      <c r="R680" s="99">
        <f t="shared" si="74"/>
        <v>0</v>
      </c>
      <c r="S680" s="95">
        <f t="shared" si="75"/>
        <v>0</v>
      </c>
      <c r="T680" s="95">
        <f t="shared" si="76"/>
        <v>0</v>
      </c>
    </row>
    <row r="681" spans="2:20" ht="15.75" customHeight="1" x14ac:dyDescent="0.3">
      <c r="B681" s="104" t="s">
        <v>705</v>
      </c>
      <c r="C681" s="90" t="s">
        <v>136</v>
      </c>
      <c r="D681" s="10">
        <f>SUMIFS('Начисления и компенсации по тов'!H:H,'Начисления и компенсации по тов'!A:A,'Расшифровка отчёта'!B681,'Начисления и компенсации по тов'!D:D,"Выручка")</f>
        <v>0</v>
      </c>
      <c r="E681" s="63">
        <f>SUMIFS('Начисления и компенсации по тов'!N:N,'Начисления и компенсации по тов'!A:A,'Расшифровка отчёта'!B681,'Начисления и компенсации по тов'!C:C,"Продажи")</f>
        <v>0</v>
      </c>
      <c r="F681" s="63">
        <f>-(SUMIFS('Начисления и компенсации по тов'!N:N,'Начисления и компенсации по тов'!A:A,'Расшифровка отчёта'!B681,'Начисления и компенсации по тов'!C:C,"Возвраты"))</f>
        <v>0</v>
      </c>
      <c r="G681" s="10">
        <f>SUMIFS('Начисления и компенсации по тов'!H:H,'Начисления и компенсации по тов'!A:A,'Расшифровка отчёта'!B681,'Начисления и компенсации по тов'!D:D,"Возврат выручки")</f>
        <v>0</v>
      </c>
      <c r="H681" s="63">
        <f>-(SUMIFS('Начисления и компенсации по тов'!N:N,'Начисления и компенсации по тов'!A:A,'Расшифровка отчёта'!B681,'Начисления и компенсации по тов'!C:C,"Услуги доставки"))</f>
        <v>0</v>
      </c>
      <c r="I681" s="63">
        <f t="shared" si="70"/>
        <v>0</v>
      </c>
      <c r="J681" s="63">
        <f>-(SUMIFS('Начисления и компенсации по тов'!N:N,'Начисления и компенсации по тов'!A:A,'Расшифровка отчёта'!B681,'Начисления и компенсации по тов'!C:C,"Вознаграждение Ozon"))</f>
        <v>0</v>
      </c>
      <c r="K681" s="63">
        <f t="shared" si="71"/>
        <v>0</v>
      </c>
      <c r="L681" s="63">
        <f>-(SUMIFS('Начисления и компенсации по тов'!N:N,'Начисления и компенсации по тов'!A:A,'Расшифровка отчёта'!B681,'Начисления и компенсации по тов'!C:C,"Продвижение и реклама"))</f>
        <v>0</v>
      </c>
      <c r="M681" s="91">
        <f>IFERROR(INDEX(Реклама!B:B,MATCH('Расшифровка отчёта'!B681,Реклама!A:A,0)),0)</f>
        <v>0</v>
      </c>
      <c r="N681" s="91">
        <f>-(SUMIFS('Начисления и компенсации по тов'!N:N,'Начисления и компенсации по тов'!A:A,'Расшифровка отчёта'!B681,'Начисления и компенсации по тов'!C:C,"Услуги агентов"))</f>
        <v>0</v>
      </c>
      <c r="O681" s="68">
        <f t="shared" si="72"/>
        <v>0</v>
      </c>
      <c r="P681" s="18">
        <f t="shared" si="73"/>
        <v>0</v>
      </c>
      <c r="Q681" s="99">
        <f>IFERROR(INDEX(Себестоимость!B:B,MATCH('Расшифровка отчёта'!B681,Себестоимость!A:A,0)),0)</f>
        <v>0</v>
      </c>
      <c r="R681" s="99">
        <f t="shared" si="74"/>
        <v>0</v>
      </c>
      <c r="S681" s="95">
        <f t="shared" si="75"/>
        <v>0</v>
      </c>
      <c r="T681" s="95">
        <f t="shared" si="76"/>
        <v>0</v>
      </c>
    </row>
    <row r="682" spans="2:20" ht="15.75" customHeight="1" x14ac:dyDescent="0.3">
      <c r="B682" s="102" t="s">
        <v>706</v>
      </c>
      <c r="C682" s="90" t="s">
        <v>78</v>
      </c>
      <c r="D682" s="10">
        <f>SUMIFS('Начисления и компенсации по тов'!H:H,'Начисления и компенсации по тов'!A:A,'Расшифровка отчёта'!B682,'Начисления и компенсации по тов'!D:D,"Выручка")</f>
        <v>0</v>
      </c>
      <c r="E682" s="63">
        <f>SUMIFS('Начисления и компенсации по тов'!N:N,'Начисления и компенсации по тов'!A:A,'Расшифровка отчёта'!B682,'Начисления и компенсации по тов'!C:C,"Продажи")</f>
        <v>0</v>
      </c>
      <c r="F682" s="63">
        <f>-(SUMIFS('Начисления и компенсации по тов'!N:N,'Начисления и компенсации по тов'!A:A,'Расшифровка отчёта'!B682,'Начисления и компенсации по тов'!C:C,"Возвраты"))</f>
        <v>0</v>
      </c>
      <c r="G682" s="10">
        <f>SUMIFS('Начисления и компенсации по тов'!H:H,'Начисления и компенсации по тов'!A:A,'Расшифровка отчёта'!B682,'Начисления и компенсации по тов'!D:D,"Возврат выручки")</f>
        <v>0</v>
      </c>
      <c r="H682" s="63">
        <f>-(SUMIFS('Начисления и компенсации по тов'!N:N,'Начисления и компенсации по тов'!A:A,'Расшифровка отчёта'!B682,'Начисления и компенсации по тов'!C:C,"Услуги доставки"))</f>
        <v>0</v>
      </c>
      <c r="I682" s="63">
        <f t="shared" si="70"/>
        <v>0</v>
      </c>
      <c r="J682" s="63">
        <f>-(SUMIFS('Начисления и компенсации по тов'!N:N,'Начисления и компенсации по тов'!A:A,'Расшифровка отчёта'!B682,'Начисления и компенсации по тов'!C:C,"Вознаграждение Ozon"))</f>
        <v>0</v>
      </c>
      <c r="K682" s="63">
        <f t="shared" si="71"/>
        <v>0</v>
      </c>
      <c r="L682" s="63">
        <f>-(SUMIFS('Начисления и компенсации по тов'!N:N,'Начисления и компенсации по тов'!A:A,'Расшифровка отчёта'!B682,'Начисления и компенсации по тов'!C:C,"Продвижение и реклама"))</f>
        <v>0</v>
      </c>
      <c r="M682" s="91">
        <f>IFERROR(INDEX(Реклама!B:B,MATCH('Расшифровка отчёта'!B682,Реклама!A:A,0)),0)</f>
        <v>0</v>
      </c>
      <c r="N682" s="91">
        <f>-(SUMIFS('Начисления и компенсации по тов'!N:N,'Начисления и компенсации по тов'!A:A,'Расшифровка отчёта'!B682,'Начисления и компенсации по тов'!C:C,"Услуги агентов"))</f>
        <v>0</v>
      </c>
      <c r="O682" s="68">
        <f t="shared" si="72"/>
        <v>0</v>
      </c>
      <c r="P682" s="18">
        <f t="shared" si="73"/>
        <v>0</v>
      </c>
      <c r="Q682" s="99">
        <f>IFERROR(INDEX(Себестоимость!B:B,MATCH('Расшифровка отчёта'!B682,Себестоимость!A:A,0)),0)</f>
        <v>0</v>
      </c>
      <c r="R682" s="99">
        <f t="shared" si="74"/>
        <v>0</v>
      </c>
      <c r="S682" s="95">
        <f t="shared" si="75"/>
        <v>0</v>
      </c>
      <c r="T682" s="95">
        <f t="shared" si="76"/>
        <v>0</v>
      </c>
    </row>
    <row r="683" spans="2:20" ht="15.75" customHeight="1" x14ac:dyDescent="0.3">
      <c r="B683" s="102" t="s">
        <v>707</v>
      </c>
      <c r="C683" s="90" t="s">
        <v>78</v>
      </c>
      <c r="D683" s="10">
        <f>SUMIFS('Начисления и компенсации по тов'!H:H,'Начисления и компенсации по тов'!A:A,'Расшифровка отчёта'!B683,'Начисления и компенсации по тов'!D:D,"Выручка")</f>
        <v>0</v>
      </c>
      <c r="E683" s="63">
        <f>SUMIFS('Начисления и компенсации по тов'!N:N,'Начисления и компенсации по тов'!A:A,'Расшифровка отчёта'!B683,'Начисления и компенсации по тов'!C:C,"Продажи")</f>
        <v>0</v>
      </c>
      <c r="F683" s="63">
        <f>-(SUMIFS('Начисления и компенсации по тов'!N:N,'Начисления и компенсации по тов'!A:A,'Расшифровка отчёта'!B683,'Начисления и компенсации по тов'!C:C,"Возвраты"))</f>
        <v>0</v>
      </c>
      <c r="G683" s="10">
        <f>SUMIFS('Начисления и компенсации по тов'!H:H,'Начисления и компенсации по тов'!A:A,'Расшифровка отчёта'!B683,'Начисления и компенсации по тов'!D:D,"Возврат выручки")</f>
        <v>0</v>
      </c>
      <c r="H683" s="63">
        <f>-(SUMIFS('Начисления и компенсации по тов'!N:N,'Начисления и компенсации по тов'!A:A,'Расшифровка отчёта'!B683,'Начисления и компенсации по тов'!C:C,"Услуги доставки"))</f>
        <v>0</v>
      </c>
      <c r="I683" s="63">
        <f t="shared" si="70"/>
        <v>0</v>
      </c>
      <c r="J683" s="63">
        <f>-(SUMIFS('Начисления и компенсации по тов'!N:N,'Начисления и компенсации по тов'!A:A,'Расшифровка отчёта'!B683,'Начисления и компенсации по тов'!C:C,"Вознаграждение Ozon"))</f>
        <v>0</v>
      </c>
      <c r="K683" s="63">
        <f t="shared" si="71"/>
        <v>0</v>
      </c>
      <c r="L683" s="63">
        <f>-(SUMIFS('Начисления и компенсации по тов'!N:N,'Начисления и компенсации по тов'!A:A,'Расшифровка отчёта'!B683,'Начисления и компенсации по тов'!C:C,"Продвижение и реклама"))</f>
        <v>0</v>
      </c>
      <c r="M683" s="91">
        <f>IFERROR(INDEX(Реклама!B:B,MATCH('Расшифровка отчёта'!B683,Реклама!A:A,0)),0)</f>
        <v>0</v>
      </c>
      <c r="N683" s="91">
        <f>-(SUMIFS('Начисления и компенсации по тов'!N:N,'Начисления и компенсации по тов'!A:A,'Расшифровка отчёта'!B683,'Начисления и компенсации по тов'!C:C,"Услуги агентов"))</f>
        <v>0</v>
      </c>
      <c r="O683" s="68">
        <f t="shared" si="72"/>
        <v>0</v>
      </c>
      <c r="P683" s="18">
        <f t="shared" si="73"/>
        <v>0</v>
      </c>
      <c r="Q683" s="99">
        <f>IFERROR(INDEX(Себестоимость!B:B,MATCH('Расшифровка отчёта'!B683,Себестоимость!A:A,0)),0)</f>
        <v>0</v>
      </c>
      <c r="R683" s="99">
        <f t="shared" si="74"/>
        <v>0</v>
      </c>
      <c r="S683" s="95">
        <f t="shared" si="75"/>
        <v>0</v>
      </c>
      <c r="T683" s="95">
        <f t="shared" si="76"/>
        <v>0</v>
      </c>
    </row>
    <row r="684" spans="2:20" ht="15.75" customHeight="1" x14ac:dyDescent="0.3">
      <c r="B684" s="102" t="s">
        <v>708</v>
      </c>
      <c r="C684" s="90" t="s">
        <v>78</v>
      </c>
      <c r="D684" s="10">
        <f>SUMIFS('Начисления и компенсации по тов'!H:H,'Начисления и компенсации по тов'!A:A,'Расшифровка отчёта'!B684,'Начисления и компенсации по тов'!D:D,"Выручка")</f>
        <v>0</v>
      </c>
      <c r="E684" s="63">
        <f>SUMIFS('Начисления и компенсации по тов'!N:N,'Начисления и компенсации по тов'!A:A,'Расшифровка отчёта'!B684,'Начисления и компенсации по тов'!C:C,"Продажи")</f>
        <v>0</v>
      </c>
      <c r="F684" s="63">
        <f>-(SUMIFS('Начисления и компенсации по тов'!N:N,'Начисления и компенсации по тов'!A:A,'Расшифровка отчёта'!B684,'Начисления и компенсации по тов'!C:C,"Возвраты"))</f>
        <v>0</v>
      </c>
      <c r="G684" s="10">
        <f>SUMIFS('Начисления и компенсации по тов'!H:H,'Начисления и компенсации по тов'!A:A,'Расшифровка отчёта'!B684,'Начисления и компенсации по тов'!D:D,"Возврат выручки")</f>
        <v>0</v>
      </c>
      <c r="H684" s="63">
        <f>-(SUMIFS('Начисления и компенсации по тов'!N:N,'Начисления и компенсации по тов'!A:A,'Расшифровка отчёта'!B684,'Начисления и компенсации по тов'!C:C,"Услуги доставки"))</f>
        <v>0</v>
      </c>
      <c r="I684" s="63">
        <f t="shared" si="70"/>
        <v>0</v>
      </c>
      <c r="J684" s="63">
        <f>-(SUMIFS('Начисления и компенсации по тов'!N:N,'Начисления и компенсации по тов'!A:A,'Расшифровка отчёта'!B684,'Начисления и компенсации по тов'!C:C,"Вознаграждение Ozon"))</f>
        <v>0</v>
      </c>
      <c r="K684" s="63">
        <f t="shared" si="71"/>
        <v>0</v>
      </c>
      <c r="L684" s="63">
        <f>-(SUMIFS('Начисления и компенсации по тов'!N:N,'Начисления и компенсации по тов'!A:A,'Расшифровка отчёта'!B684,'Начисления и компенсации по тов'!C:C,"Продвижение и реклама"))</f>
        <v>0</v>
      </c>
      <c r="M684" s="91">
        <f>IFERROR(INDEX(Реклама!B:B,MATCH('Расшифровка отчёта'!B684,Реклама!A:A,0)),0)</f>
        <v>0</v>
      </c>
      <c r="N684" s="91">
        <f>-(SUMIFS('Начисления и компенсации по тов'!N:N,'Начисления и компенсации по тов'!A:A,'Расшифровка отчёта'!B684,'Начисления и компенсации по тов'!C:C,"Услуги агентов"))</f>
        <v>0</v>
      </c>
      <c r="O684" s="68">
        <f t="shared" si="72"/>
        <v>0</v>
      </c>
      <c r="P684" s="18">
        <f t="shared" si="73"/>
        <v>0</v>
      </c>
      <c r="Q684" s="99">
        <f>IFERROR(INDEX(Себестоимость!B:B,MATCH('Расшифровка отчёта'!B684,Себестоимость!A:A,0)),0)</f>
        <v>0</v>
      </c>
      <c r="R684" s="99">
        <f t="shared" si="74"/>
        <v>0</v>
      </c>
      <c r="S684" s="95">
        <f t="shared" si="75"/>
        <v>0</v>
      </c>
      <c r="T684" s="95">
        <f t="shared" si="76"/>
        <v>0</v>
      </c>
    </row>
    <row r="685" spans="2:20" ht="15.75" customHeight="1" x14ac:dyDescent="0.3">
      <c r="B685" s="103" t="s">
        <v>726</v>
      </c>
      <c r="C685" s="90" t="s">
        <v>60</v>
      </c>
      <c r="D685" s="10">
        <f>SUMIFS('Начисления и компенсации по тов'!H:H,'Начисления и компенсации по тов'!A:A,'Расшифровка отчёта'!B685,'Начисления и компенсации по тов'!D:D,"Выручка")</f>
        <v>0</v>
      </c>
      <c r="E685" s="63">
        <f>SUMIFS('Начисления и компенсации по тов'!N:N,'Начисления и компенсации по тов'!A:A,'Расшифровка отчёта'!B702,'Начисления и компенсации по тов'!C:C,"Продажи")</f>
        <v>0</v>
      </c>
      <c r="F685" s="63">
        <f>-(SUMIFS('Начисления и компенсации по тов'!N:N,'Начисления и компенсации по тов'!A:A,'Расшифровка отчёта'!B702,'Начисления и компенсации по тов'!C:C,"Возвраты"))</f>
        <v>0</v>
      </c>
      <c r="G685" s="10">
        <f>SUMIFS('Начисления и компенсации по тов'!H:H,'Начисления и компенсации по тов'!A:A,'Расшифровка отчёта'!B685,'Начисления и компенсации по тов'!D:D,"Возврат выручки")</f>
        <v>0</v>
      </c>
      <c r="H685" s="63">
        <f>-(SUMIFS('Начисления и компенсации по тов'!N:N,'Начисления и компенсации по тов'!A:A,'Расшифровка отчёта'!B702,'Начисления и компенсации по тов'!C:C,"Услуги доставки"))</f>
        <v>0</v>
      </c>
      <c r="I685" s="63">
        <f t="shared" si="70"/>
        <v>0</v>
      </c>
      <c r="J685" s="63">
        <f>-(SUMIFS('Начисления и компенсации по тов'!N:N,'Начисления и компенсации по тов'!A:A,'Расшифровка отчёта'!B702,'Начисления и компенсации по тов'!C:C,"Вознаграждение Ozon"))</f>
        <v>0</v>
      </c>
      <c r="K685" s="63">
        <f t="shared" si="71"/>
        <v>0</v>
      </c>
      <c r="L685" s="63">
        <f>-(SUMIFS('Начисления и компенсации по тов'!N:N,'Начисления и компенсации по тов'!A:A,'Расшифровка отчёта'!B702,'Начисления и компенсации по тов'!C:C,"Продвижение и реклама"))</f>
        <v>0</v>
      </c>
      <c r="M685" s="91">
        <f>IFERROR(INDEX(Реклама!B:B,MATCH('Расшифровка отчёта'!B685,Реклама!A:A,0)),0)</f>
        <v>0</v>
      </c>
      <c r="N685" s="91">
        <f>-(SUMIFS('Начисления и компенсации по тов'!N:N,'Начисления и компенсации по тов'!A:A,'Расшифровка отчёта'!B702,'Начисления и компенсации по тов'!C:C,"Услуги агентов"))</f>
        <v>0</v>
      </c>
      <c r="O685" s="68">
        <f t="shared" si="72"/>
        <v>0</v>
      </c>
      <c r="P685" s="18">
        <f t="shared" si="73"/>
        <v>0</v>
      </c>
      <c r="Q685" s="99">
        <f>IFERROR(INDEX(Себестоимость!B:B,MATCH('Расшифровка отчёта'!B702,Себестоимость!A:A,0)),0)</f>
        <v>0</v>
      </c>
      <c r="R685" s="99">
        <f t="shared" si="74"/>
        <v>0</v>
      </c>
      <c r="S685" s="95">
        <f t="shared" si="75"/>
        <v>0</v>
      </c>
      <c r="T685" s="95">
        <f t="shared" si="76"/>
        <v>0</v>
      </c>
    </row>
    <row r="686" spans="2:20" ht="15.75" customHeight="1" x14ac:dyDescent="0.3">
      <c r="B686" s="102" t="s">
        <v>710</v>
      </c>
      <c r="C686" s="90" t="s">
        <v>60</v>
      </c>
      <c r="D686" s="10">
        <f>SUMIFS('Начисления и компенсации по тов'!H:H,'Начисления и компенсации по тов'!A:A,'Расшифровка отчёта'!B686,'Начисления и компенсации по тов'!D:D,"Выручка")</f>
        <v>0</v>
      </c>
      <c r="E686" s="63">
        <f>SUMIFS('Начисления и компенсации по тов'!N:N,'Начисления и компенсации по тов'!A:A,'Расшифровка отчёта'!B686,'Начисления и компенсации по тов'!C:C,"Продажи")</f>
        <v>0</v>
      </c>
      <c r="F686" s="63">
        <f>-(SUMIFS('Начисления и компенсации по тов'!N:N,'Начисления и компенсации по тов'!A:A,'Расшифровка отчёта'!B686,'Начисления и компенсации по тов'!C:C,"Возвраты"))</f>
        <v>0</v>
      </c>
      <c r="G686" s="10">
        <f>SUMIFS('Начисления и компенсации по тов'!H:H,'Начисления и компенсации по тов'!A:A,'Расшифровка отчёта'!B686,'Начисления и компенсации по тов'!D:D,"Возврат выручки")</f>
        <v>0</v>
      </c>
      <c r="H686" s="63">
        <f>-(SUMIFS('Начисления и компенсации по тов'!N:N,'Начисления и компенсации по тов'!A:A,'Расшифровка отчёта'!B686,'Начисления и компенсации по тов'!C:C,"Услуги доставки"))</f>
        <v>0</v>
      </c>
      <c r="I686" s="63">
        <f t="shared" si="70"/>
        <v>0</v>
      </c>
      <c r="J686" s="63">
        <f>-(SUMIFS('Начисления и компенсации по тов'!N:N,'Начисления и компенсации по тов'!A:A,'Расшифровка отчёта'!B686,'Начисления и компенсации по тов'!C:C,"Вознаграждение Ozon"))</f>
        <v>0</v>
      </c>
      <c r="K686" s="63">
        <f t="shared" si="71"/>
        <v>0</v>
      </c>
      <c r="L686" s="63">
        <f>-(SUMIFS('Начисления и компенсации по тов'!N:N,'Начисления и компенсации по тов'!A:A,'Расшифровка отчёта'!B686,'Начисления и компенсации по тов'!C:C,"Продвижение и реклама"))</f>
        <v>0</v>
      </c>
      <c r="M686" s="91">
        <f>IFERROR(INDEX(Реклама!B:B,MATCH('Расшифровка отчёта'!B686,Реклама!A:A,0)),0)</f>
        <v>0</v>
      </c>
      <c r="N686" s="91">
        <f>-(SUMIFS('Начисления и компенсации по тов'!N:N,'Начисления и компенсации по тов'!A:A,'Расшифровка отчёта'!B686,'Начисления и компенсации по тов'!C:C,"Услуги агентов"))</f>
        <v>0</v>
      </c>
      <c r="O686" s="68">
        <f t="shared" si="72"/>
        <v>0</v>
      </c>
      <c r="P686" s="18">
        <f t="shared" si="73"/>
        <v>0</v>
      </c>
      <c r="Q686" s="99">
        <f>IFERROR(INDEX(Себестоимость!B:B,MATCH('Расшифровка отчёта'!B686,Себестоимость!A:A,0)),0)</f>
        <v>0</v>
      </c>
      <c r="R686" s="99">
        <f t="shared" si="74"/>
        <v>0</v>
      </c>
      <c r="S686" s="95">
        <f t="shared" si="75"/>
        <v>0</v>
      </c>
      <c r="T686" s="95">
        <f t="shared" si="76"/>
        <v>0</v>
      </c>
    </row>
    <row r="687" spans="2:20" ht="15.75" customHeight="1" x14ac:dyDescent="0.3">
      <c r="B687" s="102" t="s">
        <v>711</v>
      </c>
      <c r="C687" s="90" t="s">
        <v>60</v>
      </c>
      <c r="D687" s="10">
        <f>SUMIFS('Начисления и компенсации по тов'!H:H,'Начисления и компенсации по тов'!A:A,'Расшифровка отчёта'!B687,'Начисления и компенсации по тов'!D:D,"Выручка")</f>
        <v>0</v>
      </c>
      <c r="E687" s="63">
        <f>SUMIFS('Начисления и компенсации по тов'!N:N,'Начисления и компенсации по тов'!A:A,'Расшифровка отчёта'!B687,'Начисления и компенсации по тов'!C:C,"Продажи")</f>
        <v>0</v>
      </c>
      <c r="F687" s="63">
        <f>-(SUMIFS('Начисления и компенсации по тов'!N:N,'Начисления и компенсации по тов'!A:A,'Расшифровка отчёта'!B687,'Начисления и компенсации по тов'!C:C,"Возвраты"))</f>
        <v>0</v>
      </c>
      <c r="G687" s="10">
        <f>SUMIFS('Начисления и компенсации по тов'!H:H,'Начисления и компенсации по тов'!A:A,'Расшифровка отчёта'!B687,'Начисления и компенсации по тов'!D:D,"Возврат выручки")</f>
        <v>0</v>
      </c>
      <c r="H687" s="63">
        <f>-(SUMIFS('Начисления и компенсации по тов'!N:N,'Начисления и компенсации по тов'!A:A,'Расшифровка отчёта'!B687,'Начисления и компенсации по тов'!C:C,"Услуги доставки"))</f>
        <v>0</v>
      </c>
      <c r="I687" s="63">
        <f t="shared" si="70"/>
        <v>0</v>
      </c>
      <c r="J687" s="63">
        <f>-(SUMIFS('Начисления и компенсации по тов'!N:N,'Начисления и компенсации по тов'!A:A,'Расшифровка отчёта'!B687,'Начисления и компенсации по тов'!C:C,"Вознаграждение Ozon"))</f>
        <v>0</v>
      </c>
      <c r="K687" s="63">
        <f t="shared" si="71"/>
        <v>0</v>
      </c>
      <c r="L687" s="63">
        <f>-(SUMIFS('Начисления и компенсации по тов'!N:N,'Начисления и компенсации по тов'!A:A,'Расшифровка отчёта'!B687,'Начисления и компенсации по тов'!C:C,"Продвижение и реклама"))</f>
        <v>0</v>
      </c>
      <c r="M687" s="91">
        <f>IFERROR(INDEX(Реклама!B:B,MATCH('Расшифровка отчёта'!B687,Реклама!A:A,0)),0)</f>
        <v>0</v>
      </c>
      <c r="N687" s="91">
        <f>-(SUMIFS('Начисления и компенсации по тов'!N:N,'Начисления и компенсации по тов'!A:A,'Расшифровка отчёта'!B687,'Начисления и компенсации по тов'!C:C,"Услуги агентов"))</f>
        <v>0</v>
      </c>
      <c r="O687" s="68">
        <f t="shared" si="72"/>
        <v>0</v>
      </c>
      <c r="P687" s="18">
        <f t="shared" si="73"/>
        <v>0</v>
      </c>
      <c r="Q687" s="99">
        <f>IFERROR(INDEX(Себестоимость!B:B,MATCH('Расшифровка отчёта'!B687,Себестоимость!A:A,0)),0)</f>
        <v>0</v>
      </c>
      <c r="R687" s="99">
        <f t="shared" si="74"/>
        <v>0</v>
      </c>
      <c r="S687" s="95">
        <f t="shared" si="75"/>
        <v>0</v>
      </c>
      <c r="T687" s="95">
        <f t="shared" si="76"/>
        <v>0</v>
      </c>
    </row>
    <row r="688" spans="2:20" ht="15.75" customHeight="1" x14ac:dyDescent="0.3">
      <c r="B688" s="51" t="s">
        <v>712</v>
      </c>
      <c r="C688" s="90" t="s">
        <v>60</v>
      </c>
      <c r="D688" s="10">
        <f>SUMIFS('Начисления и компенсации по тов'!H:H,'Начисления и компенсации по тов'!A:A,'Расшифровка отчёта'!B688,'Начисления и компенсации по тов'!D:D,"Выручка")</f>
        <v>0</v>
      </c>
      <c r="E688" s="63">
        <f>SUMIFS('Начисления и компенсации по тов'!N:N,'Начисления и компенсации по тов'!A:A,'Расшифровка отчёта'!B688,'Начисления и компенсации по тов'!C:C,"Продажи")</f>
        <v>0</v>
      </c>
      <c r="F688" s="63">
        <f>-(SUMIFS('Начисления и компенсации по тов'!N:N,'Начисления и компенсации по тов'!A:A,'Расшифровка отчёта'!B688,'Начисления и компенсации по тов'!C:C,"Возвраты"))</f>
        <v>0</v>
      </c>
      <c r="G688" s="10">
        <f>SUMIFS('Начисления и компенсации по тов'!H:H,'Начисления и компенсации по тов'!A:A,'Расшифровка отчёта'!B688,'Начисления и компенсации по тов'!D:D,"Возврат выручки")</f>
        <v>0</v>
      </c>
      <c r="H688" s="63">
        <f>-(SUMIFS('Начисления и компенсации по тов'!N:N,'Начисления и компенсации по тов'!A:A,'Расшифровка отчёта'!B688,'Начисления и компенсации по тов'!C:C,"Услуги доставки"))</f>
        <v>0</v>
      </c>
      <c r="I688" s="63">
        <f t="shared" si="70"/>
        <v>0</v>
      </c>
      <c r="J688" s="63">
        <f>-(SUMIFS('Начисления и компенсации по тов'!N:N,'Начисления и компенсации по тов'!A:A,'Расшифровка отчёта'!B688,'Начисления и компенсации по тов'!C:C,"Вознаграждение Ozon"))</f>
        <v>0</v>
      </c>
      <c r="K688" s="63">
        <f t="shared" si="71"/>
        <v>0</v>
      </c>
      <c r="L688" s="63">
        <f>-(SUMIFS('Начисления и компенсации по тов'!N:N,'Начисления и компенсации по тов'!A:A,'Расшифровка отчёта'!B688,'Начисления и компенсации по тов'!C:C,"Продвижение и реклама"))</f>
        <v>0</v>
      </c>
      <c r="M688" s="91">
        <f>IFERROR(INDEX(Реклама!B:B,MATCH('Расшифровка отчёта'!B688,Реклама!A:A,0)),0)</f>
        <v>0</v>
      </c>
      <c r="N688" s="91">
        <f>-(SUMIFS('Начисления и компенсации по тов'!N:N,'Начисления и компенсации по тов'!A:A,'Расшифровка отчёта'!B688,'Начисления и компенсации по тов'!C:C,"Услуги агентов"))</f>
        <v>0</v>
      </c>
      <c r="O688" s="68">
        <f t="shared" si="72"/>
        <v>0</v>
      </c>
      <c r="P688" s="18">
        <f t="shared" si="73"/>
        <v>0</v>
      </c>
      <c r="Q688" s="99">
        <f>IFERROR(INDEX(Себестоимость!B:B,MATCH('Расшифровка отчёта'!B688,Себестоимость!A:A,0)),0)</f>
        <v>0</v>
      </c>
      <c r="R688" s="99">
        <f t="shared" si="74"/>
        <v>0</v>
      </c>
      <c r="S688" s="95">
        <f t="shared" si="75"/>
        <v>0</v>
      </c>
      <c r="T688" s="95">
        <f t="shared" si="76"/>
        <v>0</v>
      </c>
    </row>
    <row r="689" spans="2:20" ht="15.75" customHeight="1" x14ac:dyDescent="0.3">
      <c r="B689" s="47" t="s">
        <v>713</v>
      </c>
      <c r="C689" s="90" t="s">
        <v>78</v>
      </c>
      <c r="D689" s="10">
        <f>SUMIFS('Начисления и компенсации по тов'!H:H,'Начисления и компенсации по тов'!A:A,'Расшифровка отчёта'!B689,'Начисления и компенсации по тов'!D:D,"Выручка")</f>
        <v>0</v>
      </c>
      <c r="E689" s="63">
        <f>SUMIFS('Начисления и компенсации по тов'!N:N,'Начисления и компенсации по тов'!A:A,'Расшифровка отчёта'!B689,'Начисления и компенсации по тов'!C:C,"Продажи")</f>
        <v>0</v>
      </c>
      <c r="F689" s="63">
        <f>-(SUMIFS('Начисления и компенсации по тов'!N:N,'Начисления и компенсации по тов'!A:A,'Расшифровка отчёта'!B689,'Начисления и компенсации по тов'!C:C,"Возвраты"))</f>
        <v>0</v>
      </c>
      <c r="G689" s="10">
        <f>SUMIFS('Начисления и компенсации по тов'!H:H,'Начисления и компенсации по тов'!A:A,'Расшифровка отчёта'!B689,'Начисления и компенсации по тов'!D:D,"Возврат выручки")</f>
        <v>0</v>
      </c>
      <c r="H689" s="63">
        <f>-(SUMIFS('Начисления и компенсации по тов'!N:N,'Начисления и компенсации по тов'!A:A,'Расшифровка отчёта'!B689,'Начисления и компенсации по тов'!C:C,"Услуги доставки"))</f>
        <v>0</v>
      </c>
      <c r="I689" s="63">
        <f t="shared" si="70"/>
        <v>0</v>
      </c>
      <c r="J689" s="63">
        <f>-(SUMIFS('Начисления и компенсации по тов'!N:N,'Начисления и компенсации по тов'!A:A,'Расшифровка отчёта'!B689,'Начисления и компенсации по тов'!C:C,"Вознаграждение Ozon"))</f>
        <v>0</v>
      </c>
      <c r="K689" s="63">
        <f t="shared" si="71"/>
        <v>0</v>
      </c>
      <c r="L689" s="63">
        <f>-(SUMIFS('Начисления и компенсации по тов'!N:N,'Начисления и компенсации по тов'!A:A,'Расшифровка отчёта'!B689,'Начисления и компенсации по тов'!C:C,"Продвижение и реклама"))</f>
        <v>0</v>
      </c>
      <c r="M689" s="91">
        <f>IFERROR(INDEX(Реклама!B:B,MATCH('Расшифровка отчёта'!B689,Реклама!A:A,0)),0)</f>
        <v>0</v>
      </c>
      <c r="N689" s="91">
        <f>-(SUMIFS('Начисления и компенсации по тов'!N:N,'Начисления и компенсации по тов'!A:A,'Расшифровка отчёта'!B689,'Начисления и компенсации по тов'!C:C,"Услуги агентов"))</f>
        <v>0</v>
      </c>
      <c r="O689" s="68">
        <f t="shared" si="72"/>
        <v>0</v>
      </c>
      <c r="P689" s="18">
        <f t="shared" si="73"/>
        <v>0</v>
      </c>
      <c r="Q689" s="99">
        <f>IFERROR(INDEX(Себестоимость!B:B,MATCH('Расшифровка отчёта'!B689,Себестоимость!A:A,0)),0)</f>
        <v>0</v>
      </c>
      <c r="R689" s="99">
        <f t="shared" si="74"/>
        <v>0</v>
      </c>
      <c r="S689" s="95">
        <f t="shared" si="75"/>
        <v>0</v>
      </c>
      <c r="T689" s="95">
        <f t="shared" si="76"/>
        <v>0</v>
      </c>
    </row>
    <row r="690" spans="2:20" ht="15.75" customHeight="1" x14ac:dyDescent="0.3">
      <c r="B690" s="47" t="s">
        <v>714</v>
      </c>
      <c r="C690" s="90" t="s">
        <v>78</v>
      </c>
      <c r="D690" s="10">
        <f>SUMIFS('Начисления и компенсации по тов'!H:H,'Начисления и компенсации по тов'!A:A,'Расшифровка отчёта'!B690,'Начисления и компенсации по тов'!D:D,"Выручка")</f>
        <v>0</v>
      </c>
      <c r="E690" s="63">
        <f>SUMIFS('Начисления и компенсации по тов'!N:N,'Начисления и компенсации по тов'!A:A,'Расшифровка отчёта'!B690,'Начисления и компенсации по тов'!C:C,"Продажи")</f>
        <v>0</v>
      </c>
      <c r="F690" s="63">
        <f>-(SUMIFS('Начисления и компенсации по тов'!N:N,'Начисления и компенсации по тов'!A:A,'Расшифровка отчёта'!B690,'Начисления и компенсации по тов'!C:C,"Возвраты"))</f>
        <v>0</v>
      </c>
      <c r="G690" s="10">
        <f>SUMIFS('Начисления и компенсации по тов'!H:H,'Начисления и компенсации по тов'!A:A,'Расшифровка отчёта'!B690,'Начисления и компенсации по тов'!D:D,"Возврат выручки")</f>
        <v>0</v>
      </c>
      <c r="H690" s="63">
        <f>-(SUMIFS('Начисления и компенсации по тов'!N:N,'Начисления и компенсации по тов'!A:A,'Расшифровка отчёта'!B690,'Начисления и компенсации по тов'!C:C,"Услуги доставки"))</f>
        <v>0</v>
      </c>
      <c r="I690" s="63">
        <f t="shared" si="70"/>
        <v>0</v>
      </c>
      <c r="J690" s="63">
        <f>-(SUMIFS('Начисления и компенсации по тов'!N:N,'Начисления и компенсации по тов'!A:A,'Расшифровка отчёта'!B690,'Начисления и компенсации по тов'!C:C,"Вознаграждение Ozon"))</f>
        <v>0</v>
      </c>
      <c r="K690" s="63">
        <f t="shared" si="71"/>
        <v>0</v>
      </c>
      <c r="L690" s="63">
        <f>-(SUMIFS('Начисления и компенсации по тов'!N:N,'Начисления и компенсации по тов'!A:A,'Расшифровка отчёта'!B690,'Начисления и компенсации по тов'!C:C,"Продвижение и реклама"))</f>
        <v>0</v>
      </c>
      <c r="M690" s="91">
        <f>IFERROR(INDEX(Реклама!B:B,MATCH('Расшифровка отчёта'!B690,Реклама!A:A,0)),0)</f>
        <v>0</v>
      </c>
      <c r="N690" s="91">
        <f>-(SUMIFS('Начисления и компенсации по тов'!N:N,'Начисления и компенсации по тов'!A:A,'Расшифровка отчёта'!B690,'Начисления и компенсации по тов'!C:C,"Услуги агентов"))</f>
        <v>0</v>
      </c>
      <c r="O690" s="68">
        <f t="shared" si="72"/>
        <v>0</v>
      </c>
      <c r="P690" s="18">
        <f t="shared" si="73"/>
        <v>0</v>
      </c>
      <c r="Q690" s="99">
        <f>IFERROR(INDEX(Себестоимость!B:B,MATCH('Расшифровка отчёта'!B690,Себестоимость!A:A,0)),0)</f>
        <v>0</v>
      </c>
      <c r="R690" s="99">
        <f t="shared" si="74"/>
        <v>0</v>
      </c>
      <c r="S690" s="95">
        <f t="shared" si="75"/>
        <v>0</v>
      </c>
      <c r="T690" s="95">
        <f t="shared" si="76"/>
        <v>0</v>
      </c>
    </row>
    <row r="691" spans="2:20" ht="15.75" customHeight="1" x14ac:dyDescent="0.3">
      <c r="B691" s="47" t="s">
        <v>715</v>
      </c>
      <c r="C691" s="90" t="s">
        <v>78</v>
      </c>
      <c r="D691" s="10">
        <f>SUMIFS('Начисления и компенсации по тов'!H:H,'Начисления и компенсации по тов'!A:A,'Расшифровка отчёта'!B691,'Начисления и компенсации по тов'!D:D,"Выручка")</f>
        <v>0</v>
      </c>
      <c r="E691" s="63">
        <f>SUMIFS('Начисления и компенсации по тов'!N:N,'Начисления и компенсации по тов'!A:A,'Расшифровка отчёта'!B691,'Начисления и компенсации по тов'!C:C,"Продажи")</f>
        <v>0</v>
      </c>
      <c r="F691" s="63">
        <f>-(SUMIFS('Начисления и компенсации по тов'!N:N,'Начисления и компенсации по тов'!A:A,'Расшифровка отчёта'!B691,'Начисления и компенсации по тов'!C:C,"Возвраты"))</f>
        <v>0</v>
      </c>
      <c r="G691" s="10">
        <f>SUMIFS('Начисления и компенсации по тов'!H:H,'Начисления и компенсации по тов'!A:A,'Расшифровка отчёта'!B691,'Начисления и компенсации по тов'!D:D,"Возврат выручки")</f>
        <v>0</v>
      </c>
      <c r="H691" s="63">
        <f>-(SUMIFS('Начисления и компенсации по тов'!N:N,'Начисления и компенсации по тов'!A:A,'Расшифровка отчёта'!B691,'Начисления и компенсации по тов'!C:C,"Услуги доставки"))</f>
        <v>0</v>
      </c>
      <c r="I691" s="63">
        <f t="shared" si="70"/>
        <v>0</v>
      </c>
      <c r="J691" s="63">
        <f>-(SUMIFS('Начисления и компенсации по тов'!N:N,'Начисления и компенсации по тов'!A:A,'Расшифровка отчёта'!B691,'Начисления и компенсации по тов'!C:C,"Вознаграждение Ozon"))</f>
        <v>0</v>
      </c>
      <c r="K691" s="63">
        <f t="shared" si="71"/>
        <v>0</v>
      </c>
      <c r="L691" s="63">
        <f>-(SUMIFS('Начисления и компенсации по тов'!N:N,'Начисления и компенсации по тов'!A:A,'Расшифровка отчёта'!B691,'Начисления и компенсации по тов'!C:C,"Продвижение и реклама"))</f>
        <v>0</v>
      </c>
      <c r="M691" s="91">
        <f>IFERROR(INDEX(Реклама!B:B,MATCH('Расшифровка отчёта'!B691,Реклама!A:A,0)),0)</f>
        <v>0</v>
      </c>
      <c r="N691" s="91">
        <f>-(SUMIFS('Начисления и компенсации по тов'!N:N,'Начисления и компенсации по тов'!A:A,'Расшифровка отчёта'!B691,'Начисления и компенсации по тов'!C:C,"Услуги агентов"))</f>
        <v>0</v>
      </c>
      <c r="O691" s="68">
        <f t="shared" si="72"/>
        <v>0</v>
      </c>
      <c r="P691" s="18">
        <f t="shared" si="73"/>
        <v>0</v>
      </c>
      <c r="Q691" s="99">
        <f>IFERROR(INDEX(Себестоимость!B:B,MATCH('Расшифровка отчёта'!B691,Себестоимость!A:A,0)),0)</f>
        <v>0</v>
      </c>
      <c r="R691" s="99">
        <f t="shared" si="74"/>
        <v>0</v>
      </c>
      <c r="S691" s="95">
        <f t="shared" si="75"/>
        <v>0</v>
      </c>
      <c r="T691" s="95">
        <f t="shared" si="76"/>
        <v>0</v>
      </c>
    </row>
    <row r="692" spans="2:20" ht="15.75" customHeight="1" x14ac:dyDescent="0.3">
      <c r="B692" s="47" t="s">
        <v>716</v>
      </c>
      <c r="C692" s="90" t="s">
        <v>78</v>
      </c>
      <c r="D692" s="10">
        <f>SUMIFS('Начисления и компенсации по тов'!H:H,'Начисления и компенсации по тов'!A:A,'Расшифровка отчёта'!B692,'Начисления и компенсации по тов'!D:D,"Выручка")</f>
        <v>0</v>
      </c>
      <c r="E692" s="63">
        <f>SUMIFS('Начисления и компенсации по тов'!N:N,'Начисления и компенсации по тов'!A:A,'Расшифровка отчёта'!B692,'Начисления и компенсации по тов'!C:C,"Продажи")</f>
        <v>0</v>
      </c>
      <c r="F692" s="63">
        <f>-(SUMIFS('Начисления и компенсации по тов'!N:N,'Начисления и компенсации по тов'!A:A,'Расшифровка отчёта'!B692,'Начисления и компенсации по тов'!C:C,"Возвраты"))</f>
        <v>0</v>
      </c>
      <c r="G692" s="10">
        <f>SUMIFS('Начисления и компенсации по тов'!H:H,'Начисления и компенсации по тов'!A:A,'Расшифровка отчёта'!B692,'Начисления и компенсации по тов'!D:D,"Возврат выручки")</f>
        <v>0</v>
      </c>
      <c r="H692" s="63">
        <f>-(SUMIFS('Начисления и компенсации по тов'!N:N,'Начисления и компенсации по тов'!A:A,'Расшифровка отчёта'!B692,'Начисления и компенсации по тов'!C:C,"Услуги доставки"))</f>
        <v>0</v>
      </c>
      <c r="I692" s="63">
        <f t="shared" si="70"/>
        <v>0</v>
      </c>
      <c r="J692" s="63">
        <f>-(SUMIFS('Начисления и компенсации по тов'!N:N,'Начисления и компенсации по тов'!A:A,'Расшифровка отчёта'!B692,'Начисления и компенсации по тов'!C:C,"Вознаграждение Ozon"))</f>
        <v>0</v>
      </c>
      <c r="K692" s="63">
        <f t="shared" si="71"/>
        <v>0</v>
      </c>
      <c r="L692" s="63">
        <f>-(SUMIFS('Начисления и компенсации по тов'!N:N,'Начисления и компенсации по тов'!A:A,'Расшифровка отчёта'!B692,'Начисления и компенсации по тов'!C:C,"Продвижение и реклама"))</f>
        <v>0</v>
      </c>
      <c r="M692" s="91">
        <f>IFERROR(INDEX(Реклама!B:B,MATCH('Расшифровка отчёта'!B692,Реклама!A:A,0)),0)</f>
        <v>0</v>
      </c>
      <c r="N692" s="91">
        <f>-(SUMIFS('Начисления и компенсации по тов'!N:N,'Начисления и компенсации по тов'!A:A,'Расшифровка отчёта'!B692,'Начисления и компенсации по тов'!C:C,"Услуги агентов"))</f>
        <v>0</v>
      </c>
      <c r="O692" s="68">
        <f t="shared" si="72"/>
        <v>0</v>
      </c>
      <c r="P692" s="18">
        <f t="shared" si="73"/>
        <v>0</v>
      </c>
      <c r="Q692" s="99">
        <f>IFERROR(INDEX(Себестоимость!B:B,MATCH('Расшифровка отчёта'!B692,Себестоимость!A:A,0)),0)</f>
        <v>0</v>
      </c>
      <c r="R692" s="99">
        <f t="shared" si="74"/>
        <v>0</v>
      </c>
      <c r="S692" s="95">
        <f t="shared" si="75"/>
        <v>0</v>
      </c>
      <c r="T692" s="95">
        <f t="shared" si="76"/>
        <v>0</v>
      </c>
    </row>
    <row r="693" spans="2:20" ht="15.75" customHeight="1" x14ac:dyDescent="0.3">
      <c r="B693" s="47" t="s">
        <v>717</v>
      </c>
      <c r="C693" s="90" t="s">
        <v>60</v>
      </c>
      <c r="D693" s="10">
        <f>SUMIFS('Начисления и компенсации по тов'!H:H,'Начисления и компенсации по тов'!A:A,'Расшифровка отчёта'!B693,'Начисления и компенсации по тов'!D:D,"Выручка")</f>
        <v>0</v>
      </c>
      <c r="E693" s="63">
        <f>SUMIFS('Начисления и компенсации по тов'!N:N,'Начисления и компенсации по тов'!A:A,'Расшифровка отчёта'!B693,'Начисления и компенсации по тов'!C:C,"Продажи")</f>
        <v>0</v>
      </c>
      <c r="F693" s="63">
        <f>-(SUMIFS('Начисления и компенсации по тов'!N:N,'Начисления и компенсации по тов'!A:A,'Расшифровка отчёта'!B693,'Начисления и компенсации по тов'!C:C,"Возвраты"))</f>
        <v>0</v>
      </c>
      <c r="G693" s="10">
        <f>SUMIFS('Начисления и компенсации по тов'!H:H,'Начисления и компенсации по тов'!A:A,'Расшифровка отчёта'!B693,'Начисления и компенсации по тов'!D:D,"Возврат выручки")</f>
        <v>0</v>
      </c>
      <c r="H693" s="63">
        <f>-(SUMIFS('Начисления и компенсации по тов'!N:N,'Начисления и компенсации по тов'!A:A,'Расшифровка отчёта'!B693,'Начисления и компенсации по тов'!C:C,"Услуги доставки"))</f>
        <v>0</v>
      </c>
      <c r="I693" s="63">
        <f t="shared" si="70"/>
        <v>0</v>
      </c>
      <c r="J693" s="63">
        <f>-(SUMIFS('Начисления и компенсации по тов'!N:N,'Начисления и компенсации по тов'!A:A,'Расшифровка отчёта'!B693,'Начисления и компенсации по тов'!C:C,"Вознаграждение Ozon"))</f>
        <v>0</v>
      </c>
      <c r="K693" s="63">
        <f t="shared" si="71"/>
        <v>0</v>
      </c>
      <c r="L693" s="63">
        <f>-(SUMIFS('Начисления и компенсации по тов'!N:N,'Начисления и компенсации по тов'!A:A,'Расшифровка отчёта'!B693,'Начисления и компенсации по тов'!C:C,"Продвижение и реклама"))</f>
        <v>0</v>
      </c>
      <c r="M693" s="91">
        <f>IFERROR(INDEX(Реклама!B:B,MATCH('Расшифровка отчёта'!B693,Реклама!A:A,0)),0)</f>
        <v>0</v>
      </c>
      <c r="N693" s="91">
        <f>-(SUMIFS('Начисления и компенсации по тов'!N:N,'Начисления и компенсации по тов'!A:A,'Расшифровка отчёта'!B693,'Начисления и компенсации по тов'!C:C,"Услуги агентов"))</f>
        <v>0</v>
      </c>
      <c r="O693" s="68">
        <f t="shared" si="72"/>
        <v>0</v>
      </c>
      <c r="P693" s="18">
        <f t="shared" si="73"/>
        <v>0</v>
      </c>
      <c r="Q693" s="99">
        <f>IFERROR(INDEX(Себестоимость!B:B,MATCH('Расшифровка отчёта'!B693,Себестоимость!A:A,0)),0)</f>
        <v>0</v>
      </c>
      <c r="R693" s="99">
        <f t="shared" si="74"/>
        <v>0</v>
      </c>
      <c r="S693" s="95">
        <f t="shared" si="75"/>
        <v>0</v>
      </c>
      <c r="T693" s="95">
        <f t="shared" si="76"/>
        <v>0</v>
      </c>
    </row>
    <row r="694" spans="2:20" ht="15.75" customHeight="1" x14ac:dyDescent="0.3">
      <c r="B694" s="47" t="s">
        <v>718</v>
      </c>
      <c r="C694" s="90" t="s">
        <v>60</v>
      </c>
      <c r="D694" s="10">
        <f>SUMIFS('Начисления и компенсации по тов'!H:H,'Начисления и компенсации по тов'!A:A,'Расшифровка отчёта'!B694,'Начисления и компенсации по тов'!D:D,"Выручка")</f>
        <v>0</v>
      </c>
      <c r="E694" s="63">
        <f>SUMIFS('Начисления и компенсации по тов'!N:N,'Начисления и компенсации по тов'!A:A,'Расшифровка отчёта'!B694,'Начисления и компенсации по тов'!C:C,"Продажи")</f>
        <v>0</v>
      </c>
      <c r="F694" s="63">
        <f>-(SUMIFS('Начисления и компенсации по тов'!N:N,'Начисления и компенсации по тов'!A:A,'Расшифровка отчёта'!B694,'Начисления и компенсации по тов'!C:C,"Возвраты"))</f>
        <v>0</v>
      </c>
      <c r="G694" s="10">
        <f>SUMIFS('Начисления и компенсации по тов'!H:H,'Начисления и компенсации по тов'!A:A,'Расшифровка отчёта'!B694,'Начисления и компенсации по тов'!D:D,"Возврат выручки")</f>
        <v>0</v>
      </c>
      <c r="H694" s="63">
        <f>-(SUMIFS('Начисления и компенсации по тов'!N:N,'Начисления и компенсации по тов'!A:A,'Расшифровка отчёта'!B694,'Начисления и компенсации по тов'!C:C,"Услуги доставки"))</f>
        <v>0</v>
      </c>
      <c r="I694" s="63">
        <f t="shared" si="70"/>
        <v>0</v>
      </c>
      <c r="J694" s="63">
        <f>-(SUMIFS('Начисления и компенсации по тов'!N:N,'Начисления и компенсации по тов'!A:A,'Расшифровка отчёта'!B694,'Начисления и компенсации по тов'!C:C,"Вознаграждение Ozon"))</f>
        <v>0</v>
      </c>
      <c r="K694" s="63">
        <f t="shared" si="71"/>
        <v>0</v>
      </c>
      <c r="L694" s="63">
        <f>-(SUMIFS('Начисления и компенсации по тов'!N:N,'Начисления и компенсации по тов'!A:A,'Расшифровка отчёта'!B694,'Начисления и компенсации по тов'!C:C,"Продвижение и реклама"))</f>
        <v>0</v>
      </c>
      <c r="M694" s="91">
        <f>IFERROR(INDEX(Реклама!B:B,MATCH('Расшифровка отчёта'!B694,Реклама!A:A,0)),0)</f>
        <v>0</v>
      </c>
      <c r="N694" s="91">
        <f>-(SUMIFS('Начисления и компенсации по тов'!N:N,'Начисления и компенсации по тов'!A:A,'Расшифровка отчёта'!B694,'Начисления и компенсации по тов'!C:C,"Услуги агентов"))</f>
        <v>0</v>
      </c>
      <c r="O694" s="68">
        <f t="shared" si="72"/>
        <v>0</v>
      </c>
      <c r="P694" s="18">
        <f t="shared" si="73"/>
        <v>0</v>
      </c>
      <c r="Q694" s="99">
        <f>IFERROR(INDEX(Себестоимость!B:B,MATCH('Расшифровка отчёта'!B694,Себестоимость!A:A,0)),0)</f>
        <v>0</v>
      </c>
      <c r="R694" s="99">
        <f t="shared" si="74"/>
        <v>0</v>
      </c>
      <c r="S694" s="95">
        <f t="shared" si="75"/>
        <v>0</v>
      </c>
      <c r="T694" s="95">
        <f t="shared" si="76"/>
        <v>0</v>
      </c>
    </row>
    <row r="695" spans="2:20" ht="15.75" customHeight="1" x14ac:dyDescent="0.3">
      <c r="B695" s="47" t="s">
        <v>719</v>
      </c>
      <c r="C695" s="90"/>
      <c r="D695" s="10">
        <f>SUMIFS('Начисления и компенсации по тов'!H:H,'Начисления и компенсации по тов'!A:A,'Расшифровка отчёта'!B695,'Начисления и компенсации по тов'!D:D,"Выручка")</f>
        <v>0</v>
      </c>
      <c r="E695" s="63">
        <f>SUMIFS('Начисления и компенсации по тов'!N:N,'Начисления и компенсации по тов'!A:A,'Расшифровка отчёта'!B695,'Начисления и компенсации по тов'!C:C,"Продажи")</f>
        <v>0</v>
      </c>
      <c r="F695" s="63">
        <f>-(SUMIFS('Начисления и компенсации по тов'!N:N,'Начисления и компенсации по тов'!A:A,'Расшифровка отчёта'!B695,'Начисления и компенсации по тов'!C:C,"Возвраты"))</f>
        <v>0</v>
      </c>
      <c r="G695" s="10">
        <f>SUMIFS('Начисления и компенсации по тов'!H:H,'Начисления и компенсации по тов'!A:A,'Расшифровка отчёта'!B695,'Начисления и компенсации по тов'!D:D,"Возврат выручки")</f>
        <v>0</v>
      </c>
      <c r="H695" s="63">
        <f>-(SUMIFS('Начисления и компенсации по тов'!N:N,'Начисления и компенсации по тов'!A:A,'Расшифровка отчёта'!B695,'Начисления и компенсации по тов'!C:C,"Услуги доставки"))</f>
        <v>0</v>
      </c>
      <c r="I695" s="63">
        <f t="shared" si="70"/>
        <v>0</v>
      </c>
      <c r="J695" s="63">
        <f>-(SUMIFS('Начисления и компенсации по тов'!N:N,'Начисления и компенсации по тов'!A:A,'Расшифровка отчёта'!B695,'Начисления и компенсации по тов'!C:C,"Вознаграждение Ozon"))</f>
        <v>0</v>
      </c>
      <c r="K695" s="63">
        <f t="shared" si="71"/>
        <v>0</v>
      </c>
      <c r="L695" s="63">
        <f>-(SUMIFS('Начисления и компенсации по тов'!N:N,'Начисления и компенсации по тов'!A:A,'Расшифровка отчёта'!B695,'Начисления и компенсации по тов'!C:C,"Продвижение и реклама"))</f>
        <v>0</v>
      </c>
      <c r="M695" s="91">
        <f>IFERROR(INDEX(Реклама!B:B,MATCH('Расшифровка отчёта'!B695,Реклама!A:A,0)),0)</f>
        <v>0</v>
      </c>
      <c r="N695" s="91">
        <f>-(SUMIFS('Начисления и компенсации по тов'!N:N,'Начисления и компенсации по тов'!A:A,'Расшифровка отчёта'!B695,'Начисления и компенсации по тов'!C:C,"Услуги агентов"))</f>
        <v>0</v>
      </c>
      <c r="O695" s="68">
        <f t="shared" si="72"/>
        <v>0</v>
      </c>
      <c r="P695" s="18">
        <f t="shared" si="73"/>
        <v>0</v>
      </c>
      <c r="Q695" s="99">
        <f>IFERROR(INDEX(Себестоимость!B:B,MATCH('Расшифровка отчёта'!B695,Себестоимость!A:A,0)),0)</f>
        <v>0</v>
      </c>
      <c r="R695" s="99">
        <f t="shared" si="74"/>
        <v>0</v>
      </c>
      <c r="S695" s="95">
        <f t="shared" si="75"/>
        <v>0</v>
      </c>
      <c r="T695" s="95">
        <f t="shared" si="76"/>
        <v>0</v>
      </c>
    </row>
    <row r="696" spans="2:20" ht="15.75" customHeight="1" x14ac:dyDescent="0.3">
      <c r="B696" s="47" t="s">
        <v>720</v>
      </c>
      <c r="C696" s="90"/>
      <c r="D696" s="10">
        <f>SUMIFS('Начисления и компенсации по тов'!H:H,'Начисления и компенсации по тов'!A:A,'Расшифровка отчёта'!B696,'Начисления и компенсации по тов'!D:D,"Выручка")</f>
        <v>0</v>
      </c>
      <c r="E696" s="63">
        <f>SUMIFS('Начисления и компенсации по тов'!N:N,'Начисления и компенсации по тов'!A:A,'Расшифровка отчёта'!B696,'Начисления и компенсации по тов'!C:C,"Продажи")</f>
        <v>0</v>
      </c>
      <c r="F696" s="63">
        <f>-(SUMIFS('Начисления и компенсации по тов'!N:N,'Начисления и компенсации по тов'!A:A,'Расшифровка отчёта'!B696,'Начисления и компенсации по тов'!C:C,"Возвраты"))</f>
        <v>0</v>
      </c>
      <c r="G696" s="10">
        <f>SUMIFS('Начисления и компенсации по тов'!H:H,'Начисления и компенсации по тов'!A:A,'Расшифровка отчёта'!B696,'Начисления и компенсации по тов'!D:D,"Возврат выручки")</f>
        <v>0</v>
      </c>
      <c r="H696" s="63">
        <f>-(SUMIFS('Начисления и компенсации по тов'!N:N,'Начисления и компенсации по тов'!A:A,'Расшифровка отчёта'!B696,'Начисления и компенсации по тов'!C:C,"Услуги доставки"))</f>
        <v>0</v>
      </c>
      <c r="I696" s="63">
        <f t="shared" si="70"/>
        <v>0</v>
      </c>
      <c r="J696" s="63">
        <f>-(SUMIFS('Начисления и компенсации по тов'!N:N,'Начисления и компенсации по тов'!A:A,'Расшифровка отчёта'!B696,'Начисления и компенсации по тов'!C:C,"Вознаграждение Ozon"))</f>
        <v>0</v>
      </c>
      <c r="K696" s="63">
        <f t="shared" si="71"/>
        <v>0</v>
      </c>
      <c r="L696" s="63">
        <f>-(SUMIFS('Начисления и компенсации по тов'!N:N,'Начисления и компенсации по тов'!A:A,'Расшифровка отчёта'!B696,'Начисления и компенсации по тов'!C:C,"Продвижение и реклама"))</f>
        <v>0</v>
      </c>
      <c r="M696" s="91">
        <f>IFERROR(INDEX(Реклама!B:B,MATCH('Расшифровка отчёта'!B696,Реклама!A:A,0)),0)</f>
        <v>0</v>
      </c>
      <c r="N696" s="91">
        <f>-(SUMIFS('Начисления и компенсации по тов'!N:N,'Начисления и компенсации по тов'!A:A,'Расшифровка отчёта'!B696,'Начисления и компенсации по тов'!C:C,"Услуги агентов"))</f>
        <v>0</v>
      </c>
      <c r="O696" s="68">
        <f t="shared" si="72"/>
        <v>0</v>
      </c>
      <c r="P696" s="18">
        <f t="shared" si="73"/>
        <v>0</v>
      </c>
      <c r="Q696" s="99">
        <f>IFERROR(INDEX(Себестоимость!B:B,MATCH('Расшифровка отчёта'!B696,Себестоимость!A:A,0)),0)</f>
        <v>0</v>
      </c>
      <c r="R696" s="99">
        <f t="shared" si="74"/>
        <v>0</v>
      </c>
      <c r="S696" s="95">
        <f t="shared" si="75"/>
        <v>0</v>
      </c>
      <c r="T696" s="95">
        <f t="shared" si="76"/>
        <v>0</v>
      </c>
    </row>
    <row r="697" spans="2:20" ht="15.75" customHeight="1" x14ac:dyDescent="0.3">
      <c r="B697" s="47" t="s">
        <v>721</v>
      </c>
      <c r="C697" s="90" t="s">
        <v>136</v>
      </c>
      <c r="D697" s="10">
        <f>SUMIFS('Начисления и компенсации по тов'!H:H,'Начисления и компенсации по тов'!A:A,'Расшифровка отчёта'!B697,'Начисления и компенсации по тов'!D:D,"Выручка")</f>
        <v>0</v>
      </c>
      <c r="E697" s="63">
        <f>SUMIFS('Начисления и компенсации по тов'!N:N,'Начисления и компенсации по тов'!A:A,'Расшифровка отчёта'!B697,'Начисления и компенсации по тов'!C:C,"Продажи")</f>
        <v>0</v>
      </c>
      <c r="F697" s="63">
        <f>-(SUMIFS('Начисления и компенсации по тов'!N:N,'Начисления и компенсации по тов'!A:A,'Расшифровка отчёта'!B697,'Начисления и компенсации по тов'!C:C,"Возвраты"))</f>
        <v>0</v>
      </c>
      <c r="G697" s="10">
        <f>SUMIFS('Начисления и компенсации по тов'!H:H,'Начисления и компенсации по тов'!A:A,'Расшифровка отчёта'!B697,'Начисления и компенсации по тов'!D:D,"Возврат выручки")</f>
        <v>0</v>
      </c>
      <c r="H697" s="63">
        <f>-(SUMIFS('Начисления и компенсации по тов'!N:N,'Начисления и компенсации по тов'!A:A,'Расшифровка отчёта'!B697,'Начисления и компенсации по тов'!C:C,"Услуги доставки"))</f>
        <v>0</v>
      </c>
      <c r="I697" s="63">
        <f t="shared" si="70"/>
        <v>0</v>
      </c>
      <c r="J697" s="63">
        <f>-(SUMIFS('Начисления и компенсации по тов'!N:N,'Начисления и компенсации по тов'!A:A,'Расшифровка отчёта'!B697,'Начисления и компенсации по тов'!C:C,"Вознаграждение Ozon"))</f>
        <v>0</v>
      </c>
      <c r="K697" s="63">
        <f t="shared" si="71"/>
        <v>0</v>
      </c>
      <c r="L697" s="63">
        <f>-(SUMIFS('Начисления и компенсации по тов'!N:N,'Начисления и компенсации по тов'!A:A,'Расшифровка отчёта'!B697,'Начисления и компенсации по тов'!C:C,"Продвижение и реклама"))</f>
        <v>0</v>
      </c>
      <c r="M697" s="91">
        <f>IFERROR(INDEX(Реклама!B:B,MATCH('Расшифровка отчёта'!B697,Реклама!A:A,0)),0)</f>
        <v>0</v>
      </c>
      <c r="N697" s="91">
        <f>-(SUMIFS('Начисления и компенсации по тов'!N:N,'Начисления и компенсации по тов'!A:A,'Расшифровка отчёта'!B697,'Начисления и компенсации по тов'!C:C,"Услуги агентов"))</f>
        <v>0</v>
      </c>
      <c r="O697" s="68">
        <f t="shared" si="72"/>
        <v>0</v>
      </c>
      <c r="P697" s="18">
        <f t="shared" si="73"/>
        <v>0</v>
      </c>
      <c r="Q697" s="99">
        <f>IFERROR(INDEX(Себестоимость!B:B,MATCH('Расшифровка отчёта'!B697,Себестоимость!A:A,0)),0)</f>
        <v>0</v>
      </c>
      <c r="R697" s="99">
        <f t="shared" si="74"/>
        <v>0</v>
      </c>
      <c r="S697" s="95">
        <f t="shared" si="75"/>
        <v>0</v>
      </c>
      <c r="T697" s="95">
        <f t="shared" si="76"/>
        <v>0</v>
      </c>
    </row>
    <row r="698" spans="2:20" ht="15.75" customHeight="1" x14ac:dyDescent="0.3">
      <c r="B698" s="47" t="s">
        <v>722</v>
      </c>
      <c r="C698" s="90" t="s">
        <v>136</v>
      </c>
      <c r="D698" s="10">
        <f>SUMIFS('Начисления и компенсации по тов'!H:H,'Начисления и компенсации по тов'!A:A,'Расшифровка отчёта'!B698,'Начисления и компенсации по тов'!D:D,"Выручка")</f>
        <v>0</v>
      </c>
      <c r="E698" s="63">
        <f>SUMIFS('Начисления и компенсации по тов'!N:N,'Начисления и компенсации по тов'!A:A,'Расшифровка отчёта'!B698,'Начисления и компенсации по тов'!C:C,"Продажи")</f>
        <v>0</v>
      </c>
      <c r="F698" s="63">
        <f>-(SUMIFS('Начисления и компенсации по тов'!N:N,'Начисления и компенсации по тов'!A:A,'Расшифровка отчёта'!B698,'Начисления и компенсации по тов'!C:C,"Возвраты"))</f>
        <v>0</v>
      </c>
      <c r="G698" s="10">
        <f>SUMIFS('Начисления и компенсации по тов'!H:H,'Начисления и компенсации по тов'!A:A,'Расшифровка отчёта'!B698,'Начисления и компенсации по тов'!D:D,"Возврат выручки")</f>
        <v>0</v>
      </c>
      <c r="H698" s="63">
        <f>-(SUMIFS('Начисления и компенсации по тов'!N:N,'Начисления и компенсации по тов'!A:A,'Расшифровка отчёта'!B698,'Начисления и компенсации по тов'!C:C,"Услуги доставки"))</f>
        <v>0</v>
      </c>
      <c r="I698" s="63">
        <f t="shared" si="70"/>
        <v>0</v>
      </c>
      <c r="J698" s="63">
        <f>-(SUMIFS('Начисления и компенсации по тов'!N:N,'Начисления и компенсации по тов'!A:A,'Расшифровка отчёта'!B698,'Начисления и компенсации по тов'!C:C,"Вознаграждение Ozon"))</f>
        <v>0</v>
      </c>
      <c r="K698" s="63">
        <f t="shared" si="71"/>
        <v>0</v>
      </c>
      <c r="L698" s="63">
        <f>-(SUMIFS('Начисления и компенсации по тов'!N:N,'Начисления и компенсации по тов'!A:A,'Расшифровка отчёта'!B698,'Начисления и компенсации по тов'!C:C,"Продвижение и реклама"))</f>
        <v>0</v>
      </c>
      <c r="M698" s="91">
        <f>IFERROR(INDEX(Реклама!B:B,MATCH('Расшифровка отчёта'!B698,Реклама!A:A,0)),0)</f>
        <v>0</v>
      </c>
      <c r="N698" s="91">
        <f>-(SUMIFS('Начисления и компенсации по тов'!N:N,'Начисления и компенсации по тов'!A:A,'Расшифровка отчёта'!B698,'Начисления и компенсации по тов'!C:C,"Услуги агентов"))</f>
        <v>0</v>
      </c>
      <c r="O698" s="68">
        <f t="shared" si="72"/>
        <v>0</v>
      </c>
      <c r="P698" s="18">
        <f t="shared" si="73"/>
        <v>0</v>
      </c>
      <c r="Q698" s="99">
        <f>IFERROR(INDEX(Себестоимость!B:B,MATCH('Расшифровка отчёта'!B698,Себестоимость!A:A,0)),0)</f>
        <v>0</v>
      </c>
      <c r="R698" s="99">
        <f t="shared" si="74"/>
        <v>0</v>
      </c>
      <c r="S698" s="95">
        <f t="shared" si="75"/>
        <v>0</v>
      </c>
      <c r="T698" s="95">
        <f t="shared" si="76"/>
        <v>0</v>
      </c>
    </row>
    <row r="699" spans="2:20" ht="15.75" customHeight="1" x14ac:dyDescent="0.3">
      <c r="B699" s="47" t="s">
        <v>723</v>
      </c>
      <c r="C699" s="90"/>
      <c r="D699" s="10">
        <f>SUMIFS('Начисления и компенсации по тов'!H:H,'Начисления и компенсации по тов'!A:A,'Расшифровка отчёта'!B699,'Начисления и компенсации по тов'!D:D,"Выручка")</f>
        <v>0</v>
      </c>
      <c r="E699" s="63">
        <f>SUMIFS('Начисления и компенсации по тов'!N:N,'Начисления и компенсации по тов'!A:A,'Расшифровка отчёта'!B699,'Начисления и компенсации по тов'!C:C,"Продажи")</f>
        <v>0</v>
      </c>
      <c r="F699" s="63">
        <f>-(SUMIFS('Начисления и компенсации по тов'!N:N,'Начисления и компенсации по тов'!A:A,'Расшифровка отчёта'!B699,'Начисления и компенсации по тов'!C:C,"Возвраты"))</f>
        <v>0</v>
      </c>
      <c r="G699" s="10">
        <f>SUMIFS('Начисления и компенсации по тов'!H:H,'Начисления и компенсации по тов'!A:A,'Расшифровка отчёта'!B699,'Начисления и компенсации по тов'!D:D,"Возврат выручки")</f>
        <v>0</v>
      </c>
      <c r="H699" s="63">
        <f>-(SUMIFS('Начисления и компенсации по тов'!N:N,'Начисления и компенсации по тов'!A:A,'Расшифровка отчёта'!B699,'Начисления и компенсации по тов'!C:C,"Услуги доставки"))</f>
        <v>0</v>
      </c>
      <c r="I699" s="63">
        <f t="shared" si="70"/>
        <v>0</v>
      </c>
      <c r="J699" s="63">
        <f>-(SUMIFS('Начисления и компенсации по тов'!N:N,'Начисления и компенсации по тов'!A:A,'Расшифровка отчёта'!B699,'Начисления и компенсации по тов'!C:C,"Вознаграждение Ozon"))</f>
        <v>0</v>
      </c>
      <c r="K699" s="63">
        <f t="shared" si="71"/>
        <v>0</v>
      </c>
      <c r="L699" s="63">
        <f>-(SUMIFS('Начисления и компенсации по тов'!N:N,'Начисления и компенсации по тов'!A:A,'Расшифровка отчёта'!B699,'Начисления и компенсации по тов'!C:C,"Продвижение и реклама"))</f>
        <v>0</v>
      </c>
      <c r="M699" s="91">
        <f>IFERROR(INDEX(Реклама!B:B,MATCH('Расшифровка отчёта'!B699,Реклама!A:A,0)),0)</f>
        <v>0</v>
      </c>
      <c r="N699" s="91">
        <f>-(SUMIFS('Начисления и компенсации по тов'!N:N,'Начисления и компенсации по тов'!A:A,'Расшифровка отчёта'!B699,'Начисления и компенсации по тов'!C:C,"Услуги агентов"))</f>
        <v>0</v>
      </c>
      <c r="O699" s="68">
        <f t="shared" si="72"/>
        <v>0</v>
      </c>
      <c r="P699" s="18">
        <f t="shared" si="73"/>
        <v>0</v>
      </c>
      <c r="Q699" s="99">
        <f>IFERROR(INDEX(Себестоимость!B:B,MATCH('Расшифровка отчёта'!B699,Себестоимость!A:A,0)),0)</f>
        <v>0</v>
      </c>
      <c r="R699" s="99">
        <f t="shared" si="74"/>
        <v>0</v>
      </c>
      <c r="S699" s="95">
        <f t="shared" si="75"/>
        <v>0</v>
      </c>
      <c r="T699" s="95">
        <f t="shared" si="76"/>
        <v>0</v>
      </c>
    </row>
    <row r="700" spans="2:20" ht="15.75" customHeight="1" x14ac:dyDescent="0.3">
      <c r="B700" s="47" t="s">
        <v>724</v>
      </c>
      <c r="C700" s="90" t="s">
        <v>21</v>
      </c>
      <c r="D700" s="10">
        <f>SUMIFS('Начисления и компенсации по тов'!H:H,'Начисления и компенсации по тов'!A:A,'Расшифровка отчёта'!B700,'Начисления и компенсации по тов'!D:D,"Выручка")</f>
        <v>0</v>
      </c>
      <c r="E700" s="63">
        <f>SUMIFS('Начисления и компенсации по тов'!N:N,'Начисления и компенсации по тов'!A:A,'Расшифровка отчёта'!B700,'Начисления и компенсации по тов'!C:C,"Продажи")</f>
        <v>0</v>
      </c>
      <c r="F700" s="63">
        <f>-(SUMIFS('Начисления и компенсации по тов'!N:N,'Начисления и компенсации по тов'!A:A,'Расшифровка отчёта'!B700,'Начисления и компенсации по тов'!C:C,"Возвраты"))</f>
        <v>0</v>
      </c>
      <c r="G700" s="10">
        <f>SUMIFS('Начисления и компенсации по тов'!H:H,'Начисления и компенсации по тов'!A:A,'Расшифровка отчёта'!B700,'Начисления и компенсации по тов'!D:D,"Возврат выручки")</f>
        <v>0</v>
      </c>
      <c r="H700" s="63">
        <f>-(SUMIFS('Начисления и компенсации по тов'!N:N,'Начисления и компенсации по тов'!A:A,'Расшифровка отчёта'!B700,'Начисления и компенсации по тов'!C:C,"Услуги доставки"))</f>
        <v>0</v>
      </c>
      <c r="I700" s="63">
        <f t="shared" si="70"/>
        <v>0</v>
      </c>
      <c r="J700" s="63">
        <f>-(SUMIFS('Начисления и компенсации по тов'!N:N,'Начисления и компенсации по тов'!A:A,'Расшифровка отчёта'!B700,'Начисления и компенсации по тов'!C:C,"Вознаграждение Ozon"))</f>
        <v>0</v>
      </c>
      <c r="K700" s="63">
        <f t="shared" si="71"/>
        <v>0</v>
      </c>
      <c r="L700" s="63">
        <f>-(SUMIFS('Начисления и компенсации по тов'!N:N,'Начисления и компенсации по тов'!A:A,'Расшифровка отчёта'!B700,'Начисления и компенсации по тов'!C:C,"Продвижение и реклама"))</f>
        <v>0</v>
      </c>
      <c r="M700" s="91">
        <f>IFERROR(INDEX(Реклама!B:B,MATCH('Расшифровка отчёта'!B700,Реклама!A:A,0)),0)</f>
        <v>0</v>
      </c>
      <c r="N700" s="91">
        <f>-(SUMIFS('Начисления и компенсации по тов'!N:N,'Начисления и компенсации по тов'!A:A,'Расшифровка отчёта'!B700,'Начисления и компенсации по тов'!C:C,"Услуги агентов"))</f>
        <v>0</v>
      </c>
      <c r="O700" s="68">
        <f t="shared" si="72"/>
        <v>0</v>
      </c>
      <c r="P700" s="18">
        <f t="shared" si="73"/>
        <v>0</v>
      </c>
      <c r="Q700" s="99">
        <f>IFERROR(INDEX(Себестоимость!B:B,MATCH('Расшифровка отчёта'!B700,Себестоимость!A:A,0)),0)</f>
        <v>0</v>
      </c>
      <c r="R700" s="99">
        <f t="shared" si="74"/>
        <v>0</v>
      </c>
      <c r="S700" s="95">
        <f t="shared" si="75"/>
        <v>0</v>
      </c>
      <c r="T700" s="95">
        <f t="shared" si="76"/>
        <v>0</v>
      </c>
    </row>
    <row r="701" spans="2:20" ht="15.75" customHeight="1" x14ac:dyDescent="0.3">
      <c r="B701" s="47" t="s">
        <v>661</v>
      </c>
      <c r="C701" s="90" t="s">
        <v>21</v>
      </c>
      <c r="D701" s="10">
        <f>SUMIFS('Начисления и компенсации по тов'!H:H,'Начисления и компенсации по тов'!A:A,'Расшифровка отчёта'!B701,'Начисления и компенсации по тов'!D:D,"Выручка")</f>
        <v>0</v>
      </c>
      <c r="E701" s="63">
        <f>SUMIFS('Начисления и компенсации по тов'!N:N,'Начисления и компенсации по тов'!A:A,'Расшифровка отчёта'!B638,'Начисления и компенсации по тов'!C:C,"Продажи")</f>
        <v>0</v>
      </c>
      <c r="F701" s="63">
        <f>-(SUMIFS('Начисления и компенсации по тов'!N:N,'Начисления и компенсации по тов'!A:A,'Расшифровка отчёта'!B638,'Начисления и компенсации по тов'!C:C,"Возвраты"))</f>
        <v>0</v>
      </c>
      <c r="G701" s="10">
        <f>SUMIFS('Начисления и компенсации по тов'!H:H,'Начисления и компенсации по тов'!A:A,'Расшифровка отчёта'!B701,'Начисления и компенсации по тов'!D:D,"Возврат выручки")</f>
        <v>0</v>
      </c>
      <c r="H701" s="63">
        <f>-(SUMIFS('Начисления и компенсации по тов'!N:N,'Начисления и компенсации по тов'!A:A,'Расшифровка отчёта'!B638,'Начисления и компенсации по тов'!C:C,"Услуги доставки"))</f>
        <v>0</v>
      </c>
      <c r="I701" s="63">
        <f t="shared" si="70"/>
        <v>0</v>
      </c>
      <c r="J701" s="63">
        <f>-(SUMIFS('Начисления и компенсации по тов'!N:N,'Начисления и компенсации по тов'!A:A,'Расшифровка отчёта'!B638,'Начисления и компенсации по тов'!C:C,"Вознаграждение Ozon"))</f>
        <v>0</v>
      </c>
      <c r="K701" s="63">
        <f t="shared" si="71"/>
        <v>0</v>
      </c>
      <c r="L701" s="63">
        <f>-(SUMIFS('Начисления и компенсации по тов'!N:N,'Начисления и компенсации по тов'!A:A,'Расшифровка отчёта'!B638,'Начисления и компенсации по тов'!C:C,"Продвижение и реклама"))</f>
        <v>0</v>
      </c>
      <c r="M701" s="91">
        <f>IFERROR(INDEX(Реклама!B:B,MATCH('Расшифровка отчёта'!B701,Реклама!A:A,0)),0)</f>
        <v>0</v>
      </c>
      <c r="N701" s="91">
        <f>-(SUMIFS('Начисления и компенсации по тов'!N:N,'Начисления и компенсации по тов'!A:A,'Расшифровка отчёта'!B638,'Начисления и компенсации по тов'!C:C,"Услуги агентов"))</f>
        <v>0</v>
      </c>
      <c r="O701" s="68">
        <f t="shared" si="72"/>
        <v>0</v>
      </c>
      <c r="P701" s="18">
        <f t="shared" si="73"/>
        <v>0</v>
      </c>
      <c r="Q701" s="99">
        <f>IFERROR(INDEX(Себестоимость!B:B,MATCH('Расшифровка отчёта'!B638,Себестоимость!A:A,0)),0)</f>
        <v>0</v>
      </c>
      <c r="R701" s="99">
        <f t="shared" si="74"/>
        <v>0</v>
      </c>
      <c r="S701" s="95">
        <f t="shared" si="75"/>
        <v>0</v>
      </c>
      <c r="T701" s="95">
        <f t="shared" si="76"/>
        <v>0</v>
      </c>
    </row>
    <row r="702" spans="2:20" ht="15.75" customHeight="1" x14ac:dyDescent="0.3">
      <c r="B702" s="37" t="s">
        <v>160</v>
      </c>
      <c r="C702" s="90" t="s">
        <v>136</v>
      </c>
      <c r="D702" s="10">
        <f>SUMIFS('Начисления и компенсации по тов'!H:H,'Начисления и компенсации по тов'!A:A,'Расшифровка отчёта'!B702,'Начисления и компенсации по тов'!D:D,"Выручка")</f>
        <v>0</v>
      </c>
      <c r="E702" s="63">
        <f>SUMIFS('Начисления и компенсации по тов'!N:N,'Начисления и компенсации по тов'!A:A,'Расшифровка отчёта'!B139,'Начисления и компенсации по тов'!C:C,"Продажи")</f>
        <v>0</v>
      </c>
      <c r="F702" s="63">
        <f>-(SUMIFS('Начисления и компенсации по тов'!N:N,'Начисления и компенсации по тов'!A:A,'Расшифровка отчёта'!B139,'Начисления и компенсации по тов'!C:C,"Возвраты"))</f>
        <v>0</v>
      </c>
      <c r="G702" s="10">
        <f>SUMIFS('Начисления и компенсации по тов'!H:H,'Начисления и компенсации по тов'!A:A,'Расшифровка отчёта'!B702,'Начисления и компенсации по тов'!D:D,"Возврат выручки")</f>
        <v>0</v>
      </c>
      <c r="H702" s="63">
        <f>-(SUMIFS('Начисления и компенсации по тов'!N:N,'Начисления и компенсации по тов'!A:A,'Расшифровка отчёта'!B139,'Начисления и компенсации по тов'!C:C,"Услуги доставки"))</f>
        <v>0</v>
      </c>
      <c r="I702" s="63">
        <f t="shared" si="70"/>
        <v>0</v>
      </c>
      <c r="J702" s="63">
        <f>-(SUMIFS('Начисления и компенсации по тов'!N:N,'Начисления и компенсации по тов'!A:A,'Расшифровка отчёта'!B139,'Начисления и компенсации по тов'!C:C,"Вознаграждение Ozon"))</f>
        <v>0</v>
      </c>
      <c r="K702" s="63">
        <f t="shared" si="71"/>
        <v>0</v>
      </c>
      <c r="L702" s="63">
        <f>-(SUMIFS('Начисления и компенсации по тов'!N:N,'Начисления и компенсации по тов'!A:A,'Расшифровка отчёта'!B139,'Начисления и компенсации по тов'!C:C,"Продвижение и реклама"))</f>
        <v>0</v>
      </c>
      <c r="M702" s="91">
        <f>IFERROR(INDEX(Реклама!B:B,MATCH('Расшифровка отчёта'!B702,Реклама!A:A,0)),0)</f>
        <v>0</v>
      </c>
      <c r="N702" s="91">
        <f>-(SUMIFS('Начисления и компенсации по тов'!N:N,'Начисления и компенсации по тов'!A:A,'Расшифровка отчёта'!B139,'Начисления и компенсации по тов'!C:C,"Услуги агентов"))</f>
        <v>0</v>
      </c>
      <c r="O702" s="68">
        <f t="shared" si="72"/>
        <v>0</v>
      </c>
      <c r="P702" s="18">
        <f t="shared" si="73"/>
        <v>0</v>
      </c>
      <c r="Q702" s="99">
        <f>IFERROR(INDEX(Себестоимость!B:B,MATCH('Расшифровка отчёта'!B139,Себестоимость!A:A,0)),0)</f>
        <v>0</v>
      </c>
      <c r="R702" s="99">
        <f t="shared" si="74"/>
        <v>0</v>
      </c>
      <c r="S702" s="95">
        <f t="shared" si="75"/>
        <v>0</v>
      </c>
      <c r="T702" s="95">
        <f t="shared" si="76"/>
        <v>0</v>
      </c>
    </row>
    <row r="703" spans="2:20" ht="15.75" customHeight="1" x14ac:dyDescent="0.3">
      <c r="B703" s="37" t="s">
        <v>3160</v>
      </c>
      <c r="C703" s="90" t="s">
        <v>21</v>
      </c>
      <c r="D703" s="10">
        <f>SUMIFS('Начисления и компенсации по тов'!H:H,'Начисления и компенсации по тов'!A:A,'Расшифровка отчёта'!B703,'Начисления и компенсации по тов'!D:D,"Выручка")</f>
        <v>0</v>
      </c>
      <c r="E703" s="63">
        <f>SUMIFS('Начисления и компенсации по тов'!N:N,'Начисления и компенсации по тов'!A:A,'Расшифровка отчёта'!B140,'Начисления и компенсации по тов'!C:C,"Продажи")</f>
        <v>0</v>
      </c>
      <c r="F703" s="63">
        <f>-(SUMIFS('Начисления и компенсации по тов'!N:N,'Начисления и компенсации по тов'!A:A,'Расшифровка отчёта'!B140,'Начисления и компенсации по тов'!C:C,"Возвраты"))</f>
        <v>0</v>
      </c>
      <c r="G703" s="10">
        <f>SUMIFS('Начисления и компенсации по тов'!H:H,'Начисления и компенсации по тов'!A:A,'Расшифровка отчёта'!B703,'Начисления и компенсации по тов'!D:D,"Возврат выручки")</f>
        <v>0</v>
      </c>
      <c r="H703" s="63">
        <f>-(SUMIFS('Начисления и компенсации по тов'!N:N,'Начисления и компенсации по тов'!A:A,'Расшифровка отчёта'!B140,'Начисления и компенсации по тов'!C:C,"Услуги доставки"))</f>
        <v>0</v>
      </c>
      <c r="I703" s="63">
        <f t="shared" ref="I703:I721" si="77">IFERROR(H703/D703,0)</f>
        <v>0</v>
      </c>
      <c r="J703" s="63">
        <f>-(SUMIFS('Начисления и компенсации по тов'!N:N,'Начисления и компенсации по тов'!A:A,'Расшифровка отчёта'!B140,'Начисления и компенсации по тов'!C:C,"Вознаграждение Ozon"))</f>
        <v>0</v>
      </c>
      <c r="K703" s="63">
        <f t="shared" ref="K703:K721" si="78">IFERROR(J703/D703,0)</f>
        <v>0</v>
      </c>
      <c r="L703" s="63">
        <f>-(SUMIFS('Начисления и компенсации по тов'!N:N,'Начисления и компенсации по тов'!A:A,'Расшифровка отчёта'!B140,'Начисления и компенсации по тов'!C:C,"Продвижение и реклама"))</f>
        <v>0</v>
      </c>
      <c r="M703" s="91">
        <f>IFERROR(INDEX(Реклама!B:B,MATCH('Расшифровка отчёта'!B703,Реклама!A:A,0)),0)</f>
        <v>0</v>
      </c>
      <c r="N703" s="91">
        <f>-(SUMIFS('Начисления и компенсации по тов'!N:N,'Начисления и компенсации по тов'!A:A,'Расшифровка отчёта'!B140,'Начисления и компенсации по тов'!C:C,"Услуги агентов"))</f>
        <v>0</v>
      </c>
      <c r="O703" s="68">
        <f t="shared" ref="O703:O721" si="79">E703-F703</f>
        <v>0</v>
      </c>
      <c r="P703" s="18">
        <f t="shared" ref="P703:P721" si="80">D703-G703</f>
        <v>0</v>
      </c>
      <c r="Q703" s="99">
        <f>IFERROR(INDEX(Себестоимость!B:B,MATCH('Расшифровка отчёта'!B140,Себестоимость!A:A,0)),0)</f>
        <v>0</v>
      </c>
      <c r="R703" s="99">
        <f t="shared" ref="R703:R721" si="81">P703*Q703</f>
        <v>0</v>
      </c>
      <c r="S703" s="95">
        <f t="shared" ref="S703:S721" si="82">O703*0.055</f>
        <v>0</v>
      </c>
      <c r="T703" s="95">
        <f t="shared" ref="T703:T721" si="83">O703-H703-J703-L703-M703-N703-S703-R703</f>
        <v>0</v>
      </c>
    </row>
    <row r="704" spans="2:20" ht="15.75" customHeight="1" x14ac:dyDescent="0.3">
      <c r="B704" s="37" t="s">
        <v>3161</v>
      </c>
      <c r="C704" s="90" t="s">
        <v>21</v>
      </c>
      <c r="D704" s="10">
        <f>SUMIFS('Начисления и компенсации по тов'!H:H,'Начисления и компенсации по тов'!A:A,'Расшифровка отчёта'!B704,'Начисления и компенсации по тов'!D:D,"Выручка")</f>
        <v>0</v>
      </c>
      <c r="E704" s="63">
        <f>SUMIFS('Начисления и компенсации по тов'!N:N,'Начисления и компенсации по тов'!A:A,'Расшифровка отчёта'!B141,'Начисления и компенсации по тов'!C:C,"Продажи")</f>
        <v>0</v>
      </c>
      <c r="F704" s="63">
        <f>-(SUMIFS('Начисления и компенсации по тов'!N:N,'Начисления и компенсации по тов'!A:A,'Расшифровка отчёта'!B141,'Начисления и компенсации по тов'!C:C,"Возвраты"))</f>
        <v>0</v>
      </c>
      <c r="G704" s="10">
        <f>SUMIFS('Начисления и компенсации по тов'!H:H,'Начисления и компенсации по тов'!A:A,'Расшифровка отчёта'!B704,'Начисления и компенсации по тов'!D:D,"Возврат выручки")</f>
        <v>0</v>
      </c>
      <c r="H704" s="63">
        <f>-(SUMIFS('Начисления и компенсации по тов'!N:N,'Начисления и компенсации по тов'!A:A,'Расшифровка отчёта'!B141,'Начисления и компенсации по тов'!C:C,"Услуги доставки"))</f>
        <v>0</v>
      </c>
      <c r="I704" s="63">
        <f t="shared" si="77"/>
        <v>0</v>
      </c>
      <c r="J704" s="63">
        <f>-(SUMIFS('Начисления и компенсации по тов'!N:N,'Начисления и компенсации по тов'!A:A,'Расшифровка отчёта'!B141,'Начисления и компенсации по тов'!C:C,"Вознаграждение Ozon"))</f>
        <v>0</v>
      </c>
      <c r="K704" s="63">
        <f t="shared" si="78"/>
        <v>0</v>
      </c>
      <c r="L704" s="63">
        <f>-(SUMIFS('Начисления и компенсации по тов'!N:N,'Начисления и компенсации по тов'!A:A,'Расшифровка отчёта'!B141,'Начисления и компенсации по тов'!C:C,"Продвижение и реклама"))</f>
        <v>0</v>
      </c>
      <c r="M704" s="91">
        <f>IFERROR(INDEX(Реклама!B:B,MATCH('Расшифровка отчёта'!B704,Реклама!A:A,0)),0)</f>
        <v>0</v>
      </c>
      <c r="N704" s="91">
        <f>-(SUMIFS('Начисления и компенсации по тов'!N:N,'Начисления и компенсации по тов'!A:A,'Расшифровка отчёта'!B141,'Начисления и компенсации по тов'!C:C,"Услуги агентов"))</f>
        <v>0</v>
      </c>
      <c r="O704" s="68">
        <f t="shared" si="79"/>
        <v>0</v>
      </c>
      <c r="P704" s="18">
        <f t="shared" si="80"/>
        <v>0</v>
      </c>
      <c r="Q704" s="99">
        <f>IFERROR(INDEX(Себестоимость!B:B,MATCH('Расшифровка отчёта'!B141,Себестоимость!A:A,0)),0)</f>
        <v>0</v>
      </c>
      <c r="R704" s="99">
        <f t="shared" si="81"/>
        <v>0</v>
      </c>
      <c r="S704" s="95">
        <f t="shared" si="82"/>
        <v>0</v>
      </c>
      <c r="T704" s="95">
        <f t="shared" si="83"/>
        <v>0</v>
      </c>
    </row>
    <row r="705" spans="2:20" ht="15.75" customHeight="1" x14ac:dyDescent="0.3">
      <c r="B705" s="37" t="s">
        <v>2983</v>
      </c>
      <c r="C705" s="90" t="s">
        <v>21</v>
      </c>
      <c r="D705" s="10">
        <f>SUMIFS('Начисления и компенсации по тов'!H:H,'Начисления и компенсации по тов'!A:A,'Расшифровка отчёта'!B705,'Начисления и компенсации по тов'!D:D,"Выручка")</f>
        <v>0</v>
      </c>
      <c r="E705" s="63">
        <f>SUMIFS('Начисления и компенсации по тов'!N:N,'Начисления и компенсации по тов'!A:A,'Расшифровка отчёта'!B142,'Начисления и компенсации по тов'!C:C,"Продажи")</f>
        <v>0</v>
      </c>
      <c r="F705" s="63">
        <f>-(SUMIFS('Начисления и компенсации по тов'!N:N,'Начисления и компенсации по тов'!A:A,'Расшифровка отчёта'!B142,'Начисления и компенсации по тов'!C:C,"Возвраты"))</f>
        <v>0</v>
      </c>
      <c r="G705" s="10">
        <f>SUMIFS('Начисления и компенсации по тов'!H:H,'Начисления и компенсации по тов'!A:A,'Расшифровка отчёта'!B705,'Начисления и компенсации по тов'!D:D,"Возврат выручки")</f>
        <v>0</v>
      </c>
      <c r="H705" s="63">
        <f>-(SUMIFS('Начисления и компенсации по тов'!N:N,'Начисления и компенсации по тов'!A:A,'Расшифровка отчёта'!B142,'Начисления и компенсации по тов'!C:C,"Услуги доставки"))</f>
        <v>0</v>
      </c>
      <c r="I705" s="63">
        <f t="shared" si="77"/>
        <v>0</v>
      </c>
      <c r="J705" s="63">
        <f>-(SUMIFS('Начисления и компенсации по тов'!N:N,'Начисления и компенсации по тов'!A:A,'Расшифровка отчёта'!B142,'Начисления и компенсации по тов'!C:C,"Вознаграждение Ozon"))</f>
        <v>0</v>
      </c>
      <c r="K705" s="63">
        <f t="shared" si="78"/>
        <v>0</v>
      </c>
      <c r="L705" s="63">
        <f>-(SUMIFS('Начисления и компенсации по тов'!N:N,'Начисления и компенсации по тов'!A:A,'Расшифровка отчёта'!B142,'Начисления и компенсации по тов'!C:C,"Продвижение и реклама"))</f>
        <v>0</v>
      </c>
      <c r="M705" s="91">
        <f>IFERROR(INDEX(Реклама!B:B,MATCH('Расшифровка отчёта'!B705,Реклама!A:A,0)),0)</f>
        <v>0</v>
      </c>
      <c r="N705" s="91">
        <f>-(SUMIFS('Начисления и компенсации по тов'!N:N,'Начисления и компенсации по тов'!A:A,'Расшифровка отчёта'!B142,'Начисления и компенсации по тов'!C:C,"Услуги агентов"))</f>
        <v>0</v>
      </c>
      <c r="O705" s="68">
        <f t="shared" si="79"/>
        <v>0</v>
      </c>
      <c r="P705" s="18">
        <f t="shared" si="80"/>
        <v>0</v>
      </c>
      <c r="Q705" s="99">
        <f>IFERROR(INDEX(Себестоимость!B:B,MATCH('Расшифровка отчёта'!B142,Себестоимость!A:A,0)),0)</f>
        <v>0</v>
      </c>
      <c r="R705" s="99">
        <f t="shared" si="81"/>
        <v>0</v>
      </c>
      <c r="S705" s="95">
        <f t="shared" si="82"/>
        <v>0</v>
      </c>
      <c r="T705" s="95">
        <f t="shared" si="83"/>
        <v>0</v>
      </c>
    </row>
    <row r="706" spans="2:20" ht="15.75" customHeight="1" x14ac:dyDescent="0.3">
      <c r="B706" s="37" t="s">
        <v>731</v>
      </c>
      <c r="C706" s="90" t="s">
        <v>21</v>
      </c>
      <c r="D706" s="10">
        <f>SUMIFS('Начисления и компенсации по тов'!H:H,'Начисления и компенсации по тов'!A:A,'Расшифровка отчёта'!B706,'Начисления и компенсации по тов'!D:D,"Выручка")</f>
        <v>0</v>
      </c>
      <c r="E706" s="63">
        <f>SUMIFS('Начисления и компенсации по тов'!N:N,'Начисления и компенсации по тов'!A:A,'Расшифровка отчёта'!B143,'Начисления и компенсации по тов'!C:C,"Продажи")</f>
        <v>0</v>
      </c>
      <c r="F706" s="63">
        <f>-(SUMIFS('Начисления и компенсации по тов'!N:N,'Начисления и компенсации по тов'!A:A,'Расшифровка отчёта'!B143,'Начисления и компенсации по тов'!C:C,"Возвраты"))</f>
        <v>0</v>
      </c>
      <c r="G706" s="10">
        <f>SUMIFS('Начисления и компенсации по тов'!H:H,'Начисления и компенсации по тов'!A:A,'Расшифровка отчёта'!B706,'Начисления и компенсации по тов'!D:D,"Возврат выручки")</f>
        <v>0</v>
      </c>
      <c r="H706" s="63">
        <f>-(SUMIFS('Начисления и компенсации по тов'!N:N,'Начисления и компенсации по тов'!A:A,'Расшифровка отчёта'!B143,'Начисления и компенсации по тов'!C:C,"Услуги доставки"))</f>
        <v>0</v>
      </c>
      <c r="I706" s="63">
        <f t="shared" si="77"/>
        <v>0</v>
      </c>
      <c r="J706" s="63">
        <f>-(SUMIFS('Начисления и компенсации по тов'!N:N,'Начисления и компенсации по тов'!A:A,'Расшифровка отчёта'!B143,'Начисления и компенсации по тов'!C:C,"Вознаграждение Ozon"))</f>
        <v>0</v>
      </c>
      <c r="K706" s="63">
        <f t="shared" si="78"/>
        <v>0</v>
      </c>
      <c r="L706" s="63">
        <f>-(SUMIFS('Начисления и компенсации по тов'!N:N,'Начисления и компенсации по тов'!A:A,'Расшифровка отчёта'!B143,'Начисления и компенсации по тов'!C:C,"Продвижение и реклама"))</f>
        <v>0</v>
      </c>
      <c r="M706" s="91">
        <f>IFERROR(INDEX(Реклама!B:B,MATCH('Расшифровка отчёта'!B706,Реклама!A:A,0)),0)</f>
        <v>0</v>
      </c>
      <c r="N706" s="91">
        <f>-(SUMIFS('Начисления и компенсации по тов'!N:N,'Начисления и компенсации по тов'!A:A,'Расшифровка отчёта'!B143,'Начисления и компенсации по тов'!C:C,"Услуги агентов"))</f>
        <v>0</v>
      </c>
      <c r="O706" s="68">
        <f t="shared" si="79"/>
        <v>0</v>
      </c>
      <c r="P706" s="18">
        <f t="shared" si="80"/>
        <v>0</v>
      </c>
      <c r="Q706" s="99">
        <f>IFERROR(INDEX(Себестоимость!B:B,MATCH('Расшифровка отчёта'!B143,Себестоимость!A:A,0)),0)</f>
        <v>0</v>
      </c>
      <c r="R706" s="99">
        <f t="shared" si="81"/>
        <v>0</v>
      </c>
      <c r="S706" s="95">
        <f t="shared" si="82"/>
        <v>0</v>
      </c>
      <c r="T706" s="95">
        <f t="shared" si="83"/>
        <v>0</v>
      </c>
    </row>
    <row r="707" spans="2:20" ht="15.75" customHeight="1" x14ac:dyDescent="0.3">
      <c r="B707" s="37" t="s">
        <v>732</v>
      </c>
      <c r="C707" s="90" t="s">
        <v>21</v>
      </c>
      <c r="D707" s="10">
        <f>SUMIFS('Начисления и компенсации по тов'!H:H,'Начисления и компенсации по тов'!A:A,'Расшифровка отчёта'!B707,'Начисления и компенсации по тов'!D:D,"Выручка")</f>
        <v>0</v>
      </c>
      <c r="E707" s="63">
        <f>SUMIFS('Начисления и компенсации по тов'!N:N,'Начисления и компенсации по тов'!A:A,'Расшифровка отчёта'!B144,'Начисления и компенсации по тов'!C:C,"Продажи")</f>
        <v>0</v>
      </c>
      <c r="F707" s="63">
        <f>-(SUMIFS('Начисления и компенсации по тов'!N:N,'Начисления и компенсации по тов'!A:A,'Расшифровка отчёта'!B144,'Начисления и компенсации по тов'!C:C,"Возвраты"))</f>
        <v>0</v>
      </c>
      <c r="G707" s="10">
        <f>SUMIFS('Начисления и компенсации по тов'!H:H,'Начисления и компенсации по тов'!A:A,'Расшифровка отчёта'!B707,'Начисления и компенсации по тов'!D:D,"Возврат выручки")</f>
        <v>0</v>
      </c>
      <c r="H707" s="63">
        <f>-(SUMIFS('Начисления и компенсации по тов'!N:N,'Начисления и компенсации по тов'!A:A,'Расшифровка отчёта'!B144,'Начисления и компенсации по тов'!C:C,"Услуги доставки"))</f>
        <v>0</v>
      </c>
      <c r="I707" s="63">
        <f t="shared" si="77"/>
        <v>0</v>
      </c>
      <c r="J707" s="63">
        <f>-(SUMIFS('Начисления и компенсации по тов'!N:N,'Начисления и компенсации по тов'!A:A,'Расшифровка отчёта'!B144,'Начисления и компенсации по тов'!C:C,"Вознаграждение Ozon"))</f>
        <v>0</v>
      </c>
      <c r="K707" s="63">
        <f t="shared" si="78"/>
        <v>0</v>
      </c>
      <c r="L707" s="63">
        <f>-(SUMIFS('Начисления и компенсации по тов'!N:N,'Начисления и компенсации по тов'!A:A,'Расшифровка отчёта'!B144,'Начисления и компенсации по тов'!C:C,"Продвижение и реклама"))</f>
        <v>0</v>
      </c>
      <c r="M707" s="91">
        <f>IFERROR(INDEX(Реклама!B:B,MATCH('Расшифровка отчёта'!B707,Реклама!A:A,0)),0)</f>
        <v>0</v>
      </c>
      <c r="N707" s="91">
        <f>-(SUMIFS('Начисления и компенсации по тов'!N:N,'Начисления и компенсации по тов'!A:A,'Расшифровка отчёта'!B144,'Начисления и компенсации по тов'!C:C,"Услуги агентов"))</f>
        <v>0</v>
      </c>
      <c r="O707" s="68">
        <f t="shared" si="79"/>
        <v>0</v>
      </c>
      <c r="P707" s="18">
        <f t="shared" si="80"/>
        <v>0</v>
      </c>
      <c r="Q707" s="99">
        <f>IFERROR(INDEX(Себестоимость!B:B,MATCH('Расшифровка отчёта'!B144,Себестоимость!A:A,0)),0)</f>
        <v>0</v>
      </c>
      <c r="R707" s="99">
        <f t="shared" si="81"/>
        <v>0</v>
      </c>
      <c r="S707" s="95">
        <f t="shared" si="82"/>
        <v>0</v>
      </c>
      <c r="T707" s="95">
        <f t="shared" si="83"/>
        <v>0</v>
      </c>
    </row>
    <row r="708" spans="2:20" ht="15.75" customHeight="1" x14ac:dyDescent="0.3">
      <c r="B708" s="37" t="s">
        <v>733</v>
      </c>
      <c r="C708" s="90" t="s">
        <v>21</v>
      </c>
      <c r="D708" s="10">
        <f>SUMIFS('Начисления и компенсации по тов'!H:H,'Начисления и компенсации по тов'!A:A,'Расшифровка отчёта'!B708,'Начисления и компенсации по тов'!D:D,"Выручка")</f>
        <v>0</v>
      </c>
      <c r="E708" s="63">
        <f>SUMIFS('Начисления и компенсации по тов'!N:N,'Начисления и компенсации по тов'!A:A,'Расшифровка отчёта'!B145,'Начисления и компенсации по тов'!C:C,"Продажи")</f>
        <v>0</v>
      </c>
      <c r="F708" s="63">
        <f>-(SUMIFS('Начисления и компенсации по тов'!N:N,'Начисления и компенсации по тов'!A:A,'Расшифровка отчёта'!B145,'Начисления и компенсации по тов'!C:C,"Возвраты"))</f>
        <v>0</v>
      </c>
      <c r="G708" s="10">
        <f>SUMIFS('Начисления и компенсации по тов'!H:H,'Начисления и компенсации по тов'!A:A,'Расшифровка отчёта'!B708,'Начисления и компенсации по тов'!D:D,"Возврат выручки")</f>
        <v>0</v>
      </c>
      <c r="H708" s="63">
        <f>-(SUMIFS('Начисления и компенсации по тов'!N:N,'Начисления и компенсации по тов'!A:A,'Расшифровка отчёта'!B145,'Начисления и компенсации по тов'!C:C,"Услуги доставки"))</f>
        <v>0</v>
      </c>
      <c r="I708" s="63">
        <f t="shared" si="77"/>
        <v>0</v>
      </c>
      <c r="J708" s="63">
        <f>-(SUMIFS('Начисления и компенсации по тов'!N:N,'Начисления и компенсации по тов'!A:A,'Расшифровка отчёта'!B145,'Начисления и компенсации по тов'!C:C,"Вознаграждение Ozon"))</f>
        <v>0</v>
      </c>
      <c r="K708" s="63">
        <f t="shared" si="78"/>
        <v>0</v>
      </c>
      <c r="L708" s="63">
        <f>-(SUMIFS('Начисления и компенсации по тов'!N:N,'Начисления и компенсации по тов'!A:A,'Расшифровка отчёта'!B145,'Начисления и компенсации по тов'!C:C,"Продвижение и реклама"))</f>
        <v>0</v>
      </c>
      <c r="M708" s="91">
        <f>IFERROR(INDEX(Реклама!B:B,MATCH('Расшифровка отчёта'!B708,Реклама!A:A,0)),0)</f>
        <v>0</v>
      </c>
      <c r="N708" s="91">
        <f>-(SUMIFS('Начисления и компенсации по тов'!N:N,'Начисления и компенсации по тов'!A:A,'Расшифровка отчёта'!B145,'Начисления и компенсации по тов'!C:C,"Услуги агентов"))</f>
        <v>0</v>
      </c>
      <c r="O708" s="68">
        <f t="shared" si="79"/>
        <v>0</v>
      </c>
      <c r="P708" s="18">
        <f t="shared" si="80"/>
        <v>0</v>
      </c>
      <c r="Q708" s="99">
        <f>IFERROR(INDEX(Себестоимость!B:B,MATCH('Расшифровка отчёта'!B145,Себестоимость!A:A,0)),0)</f>
        <v>0</v>
      </c>
      <c r="R708" s="99">
        <f t="shared" si="81"/>
        <v>0</v>
      </c>
      <c r="S708" s="95">
        <f t="shared" si="82"/>
        <v>0</v>
      </c>
      <c r="T708" s="95">
        <f t="shared" si="83"/>
        <v>0</v>
      </c>
    </row>
    <row r="709" spans="2:20" ht="15.75" customHeight="1" x14ac:dyDescent="0.3">
      <c r="B709" s="37" t="s">
        <v>734</v>
      </c>
      <c r="C709" s="90" t="s">
        <v>21</v>
      </c>
      <c r="D709" s="10">
        <f>SUMIFS('Начисления и компенсации по тов'!H:H,'Начисления и компенсации по тов'!A:A,'Расшифровка отчёта'!B709,'Начисления и компенсации по тов'!D:D,"Выручка")</f>
        <v>0</v>
      </c>
      <c r="E709" s="63">
        <f>SUMIFS('Начисления и компенсации по тов'!N:N,'Начисления и компенсации по тов'!A:A,'Расшифровка отчёта'!B146,'Начисления и компенсации по тов'!C:C,"Продажи")</f>
        <v>0</v>
      </c>
      <c r="F709" s="63">
        <f>-(SUMIFS('Начисления и компенсации по тов'!N:N,'Начисления и компенсации по тов'!A:A,'Расшифровка отчёта'!B146,'Начисления и компенсации по тов'!C:C,"Возвраты"))</f>
        <v>0</v>
      </c>
      <c r="G709" s="10">
        <f>SUMIFS('Начисления и компенсации по тов'!H:H,'Начисления и компенсации по тов'!A:A,'Расшифровка отчёта'!B709,'Начисления и компенсации по тов'!D:D,"Возврат выручки")</f>
        <v>0</v>
      </c>
      <c r="H709" s="63">
        <f>-(SUMIFS('Начисления и компенсации по тов'!N:N,'Начисления и компенсации по тов'!A:A,'Расшифровка отчёта'!B146,'Начисления и компенсации по тов'!C:C,"Услуги доставки"))</f>
        <v>0</v>
      </c>
      <c r="I709" s="63">
        <f t="shared" si="77"/>
        <v>0</v>
      </c>
      <c r="J709" s="63">
        <f>-(SUMIFS('Начисления и компенсации по тов'!N:N,'Начисления и компенсации по тов'!A:A,'Расшифровка отчёта'!B146,'Начисления и компенсации по тов'!C:C,"Вознаграждение Ozon"))</f>
        <v>0</v>
      </c>
      <c r="K709" s="63">
        <f t="shared" si="78"/>
        <v>0</v>
      </c>
      <c r="L709" s="63">
        <f>-(SUMIFS('Начисления и компенсации по тов'!N:N,'Начисления и компенсации по тов'!A:A,'Расшифровка отчёта'!B146,'Начисления и компенсации по тов'!C:C,"Продвижение и реклама"))</f>
        <v>0</v>
      </c>
      <c r="M709" s="91">
        <f>IFERROR(INDEX(Реклама!B:B,MATCH('Расшифровка отчёта'!B709,Реклама!A:A,0)),0)</f>
        <v>0</v>
      </c>
      <c r="N709" s="91">
        <f>-(SUMIFS('Начисления и компенсации по тов'!N:N,'Начисления и компенсации по тов'!A:A,'Расшифровка отчёта'!B146,'Начисления и компенсации по тов'!C:C,"Услуги агентов"))</f>
        <v>0</v>
      </c>
      <c r="O709" s="68">
        <f t="shared" si="79"/>
        <v>0</v>
      </c>
      <c r="P709" s="18">
        <f t="shared" si="80"/>
        <v>0</v>
      </c>
      <c r="Q709" s="99">
        <f>IFERROR(INDEX(Себестоимость!B:B,MATCH('Расшифровка отчёта'!B146,Себестоимость!A:A,0)),0)</f>
        <v>0</v>
      </c>
      <c r="R709" s="99">
        <f t="shared" si="81"/>
        <v>0</v>
      </c>
      <c r="S709" s="95">
        <f t="shared" si="82"/>
        <v>0</v>
      </c>
      <c r="T709" s="95">
        <f t="shared" si="83"/>
        <v>0</v>
      </c>
    </row>
    <row r="710" spans="2:20" ht="15.75" customHeight="1" x14ac:dyDescent="0.3">
      <c r="B710" s="37" t="s">
        <v>727</v>
      </c>
      <c r="C710" s="90" t="s">
        <v>21</v>
      </c>
      <c r="D710" s="10">
        <f>SUMIFS('Начисления и компенсации по тов'!H:H,'Начисления и компенсации по тов'!A:A,'Расшифровка отчёта'!B710,'Начисления и компенсации по тов'!D:D,"Выручка")</f>
        <v>0</v>
      </c>
      <c r="E710" s="63">
        <f>SUMIFS('Начисления и компенсации по тов'!N:N,'Начисления и компенсации по тов'!A:A,'Расшифровка отчёта'!B147,'Начисления и компенсации по тов'!C:C,"Продажи")</f>
        <v>0</v>
      </c>
      <c r="F710" s="63">
        <f>-(SUMIFS('Начисления и компенсации по тов'!N:N,'Начисления и компенсации по тов'!A:A,'Расшифровка отчёта'!B147,'Начисления и компенсации по тов'!C:C,"Возвраты"))</f>
        <v>0</v>
      </c>
      <c r="G710" s="10">
        <f>SUMIFS('Начисления и компенсации по тов'!H:H,'Начисления и компенсации по тов'!A:A,'Расшифровка отчёта'!B710,'Начисления и компенсации по тов'!D:D,"Возврат выручки")</f>
        <v>0</v>
      </c>
      <c r="H710" s="63">
        <f>-(SUMIFS('Начисления и компенсации по тов'!N:N,'Начисления и компенсации по тов'!A:A,'Расшифровка отчёта'!B147,'Начисления и компенсации по тов'!C:C,"Услуги доставки"))</f>
        <v>0</v>
      </c>
      <c r="I710" s="63">
        <f t="shared" si="77"/>
        <v>0</v>
      </c>
      <c r="J710" s="63">
        <f>-(SUMIFS('Начисления и компенсации по тов'!N:N,'Начисления и компенсации по тов'!A:A,'Расшифровка отчёта'!B147,'Начисления и компенсации по тов'!C:C,"Вознаграждение Ozon"))</f>
        <v>0</v>
      </c>
      <c r="K710" s="63">
        <f t="shared" si="78"/>
        <v>0</v>
      </c>
      <c r="L710" s="63">
        <f>-(SUMIFS('Начисления и компенсации по тов'!N:N,'Начисления и компенсации по тов'!A:A,'Расшифровка отчёта'!B147,'Начисления и компенсации по тов'!C:C,"Продвижение и реклама"))</f>
        <v>0</v>
      </c>
      <c r="M710" s="91">
        <f>IFERROR(INDEX(Реклама!B:B,MATCH('Расшифровка отчёта'!B710,Реклама!A:A,0)),0)</f>
        <v>0</v>
      </c>
      <c r="N710" s="91">
        <f>-(SUMIFS('Начисления и компенсации по тов'!N:N,'Начисления и компенсации по тов'!A:A,'Расшифровка отчёта'!B147,'Начисления и компенсации по тов'!C:C,"Услуги агентов"))</f>
        <v>0</v>
      </c>
      <c r="O710" s="68">
        <f t="shared" si="79"/>
        <v>0</v>
      </c>
      <c r="P710" s="18">
        <f t="shared" si="80"/>
        <v>0</v>
      </c>
      <c r="Q710" s="99">
        <f>IFERROR(INDEX(Себестоимость!B:B,MATCH('Расшифровка отчёта'!B147,Себестоимость!A:A,0)),0)</f>
        <v>0</v>
      </c>
      <c r="R710" s="99">
        <f t="shared" si="81"/>
        <v>0</v>
      </c>
      <c r="S710" s="95">
        <f t="shared" si="82"/>
        <v>0</v>
      </c>
      <c r="T710" s="95">
        <f t="shared" si="83"/>
        <v>0</v>
      </c>
    </row>
    <row r="711" spans="2:20" ht="15.75" customHeight="1" x14ac:dyDescent="0.3">
      <c r="B711" s="37" t="s">
        <v>728</v>
      </c>
      <c r="C711" s="90" t="s">
        <v>21</v>
      </c>
      <c r="D711" s="10">
        <f>SUMIFS('Начисления и компенсации по тов'!H:H,'Начисления и компенсации по тов'!A:A,'Расшифровка отчёта'!B711,'Начисления и компенсации по тов'!D:D,"Выручка")</f>
        <v>0</v>
      </c>
      <c r="E711" s="63">
        <f>SUMIFS('Начисления и компенсации по тов'!N:N,'Начисления и компенсации по тов'!A:A,'Расшифровка отчёта'!B148,'Начисления и компенсации по тов'!C:C,"Продажи")</f>
        <v>0</v>
      </c>
      <c r="F711" s="63">
        <f>-(SUMIFS('Начисления и компенсации по тов'!N:N,'Начисления и компенсации по тов'!A:A,'Расшифровка отчёта'!B148,'Начисления и компенсации по тов'!C:C,"Возвраты"))</f>
        <v>0</v>
      </c>
      <c r="G711" s="10">
        <f>SUMIFS('Начисления и компенсации по тов'!H:H,'Начисления и компенсации по тов'!A:A,'Расшифровка отчёта'!B711,'Начисления и компенсации по тов'!D:D,"Возврат выручки")</f>
        <v>0</v>
      </c>
      <c r="H711" s="63">
        <f>-(SUMIFS('Начисления и компенсации по тов'!N:N,'Начисления и компенсации по тов'!A:A,'Расшифровка отчёта'!B148,'Начисления и компенсации по тов'!C:C,"Услуги доставки"))</f>
        <v>0</v>
      </c>
      <c r="I711" s="63">
        <f t="shared" si="77"/>
        <v>0</v>
      </c>
      <c r="J711" s="63">
        <f>-(SUMIFS('Начисления и компенсации по тов'!N:N,'Начисления и компенсации по тов'!A:A,'Расшифровка отчёта'!B148,'Начисления и компенсации по тов'!C:C,"Вознаграждение Ozon"))</f>
        <v>0</v>
      </c>
      <c r="K711" s="63">
        <f t="shared" si="78"/>
        <v>0</v>
      </c>
      <c r="L711" s="63">
        <f>-(SUMIFS('Начисления и компенсации по тов'!N:N,'Начисления и компенсации по тов'!A:A,'Расшифровка отчёта'!B148,'Начисления и компенсации по тов'!C:C,"Продвижение и реклама"))</f>
        <v>0</v>
      </c>
      <c r="M711" s="91">
        <f>IFERROR(INDEX(Реклама!B:B,MATCH('Расшифровка отчёта'!B711,Реклама!A:A,0)),0)</f>
        <v>0</v>
      </c>
      <c r="N711" s="91">
        <f>-(SUMIFS('Начисления и компенсации по тов'!N:N,'Начисления и компенсации по тов'!A:A,'Расшифровка отчёта'!B148,'Начисления и компенсации по тов'!C:C,"Услуги агентов"))</f>
        <v>0</v>
      </c>
      <c r="O711" s="68">
        <f t="shared" si="79"/>
        <v>0</v>
      </c>
      <c r="P711" s="18">
        <f t="shared" si="80"/>
        <v>0</v>
      </c>
      <c r="Q711" s="99">
        <f>IFERROR(INDEX(Себестоимость!B:B,MATCH('Расшифровка отчёта'!B148,Себестоимость!A:A,0)),0)</f>
        <v>0</v>
      </c>
      <c r="R711" s="99">
        <f t="shared" si="81"/>
        <v>0</v>
      </c>
      <c r="S711" s="95">
        <f t="shared" si="82"/>
        <v>0</v>
      </c>
      <c r="T711" s="95">
        <f t="shared" si="83"/>
        <v>0</v>
      </c>
    </row>
    <row r="712" spans="2:20" ht="15.75" customHeight="1" x14ac:dyDescent="0.3">
      <c r="B712" s="37" t="s">
        <v>729</v>
      </c>
      <c r="C712" s="90" t="s">
        <v>21</v>
      </c>
      <c r="D712" s="10">
        <f>SUMIFS('Начисления и компенсации по тов'!H:H,'Начисления и компенсации по тов'!A:A,'Расшифровка отчёта'!B712,'Начисления и компенсации по тов'!D:D,"Выручка")</f>
        <v>0</v>
      </c>
      <c r="E712" s="63">
        <f>SUMIFS('Начисления и компенсации по тов'!N:N,'Начисления и компенсации по тов'!A:A,'Расшифровка отчёта'!B149,'Начисления и компенсации по тов'!C:C,"Продажи")</f>
        <v>0</v>
      </c>
      <c r="F712" s="63">
        <f>-(SUMIFS('Начисления и компенсации по тов'!N:N,'Начисления и компенсации по тов'!A:A,'Расшифровка отчёта'!B149,'Начисления и компенсации по тов'!C:C,"Возвраты"))</f>
        <v>0</v>
      </c>
      <c r="G712" s="10">
        <f>SUMIFS('Начисления и компенсации по тов'!H:H,'Начисления и компенсации по тов'!A:A,'Расшифровка отчёта'!B712,'Начисления и компенсации по тов'!D:D,"Возврат выручки")</f>
        <v>0</v>
      </c>
      <c r="H712" s="63">
        <f>-(SUMIFS('Начисления и компенсации по тов'!N:N,'Начисления и компенсации по тов'!A:A,'Расшифровка отчёта'!B149,'Начисления и компенсации по тов'!C:C,"Услуги доставки"))</f>
        <v>0</v>
      </c>
      <c r="I712" s="63">
        <f t="shared" si="77"/>
        <v>0</v>
      </c>
      <c r="J712" s="63">
        <f>-(SUMIFS('Начисления и компенсации по тов'!N:N,'Начисления и компенсации по тов'!A:A,'Расшифровка отчёта'!B149,'Начисления и компенсации по тов'!C:C,"Вознаграждение Ozon"))</f>
        <v>0</v>
      </c>
      <c r="K712" s="63">
        <f t="shared" si="78"/>
        <v>0</v>
      </c>
      <c r="L712" s="63">
        <f>-(SUMIFS('Начисления и компенсации по тов'!N:N,'Начисления и компенсации по тов'!A:A,'Расшифровка отчёта'!B149,'Начисления и компенсации по тов'!C:C,"Продвижение и реклама"))</f>
        <v>0</v>
      </c>
      <c r="M712" s="91">
        <f>IFERROR(INDEX(Реклама!B:B,MATCH('Расшифровка отчёта'!B712,Реклама!A:A,0)),0)</f>
        <v>0</v>
      </c>
      <c r="N712" s="91">
        <f>-(SUMIFS('Начисления и компенсации по тов'!N:N,'Начисления и компенсации по тов'!A:A,'Расшифровка отчёта'!B149,'Начисления и компенсации по тов'!C:C,"Услуги агентов"))</f>
        <v>0</v>
      </c>
      <c r="O712" s="68">
        <f t="shared" si="79"/>
        <v>0</v>
      </c>
      <c r="P712" s="18">
        <f t="shared" si="80"/>
        <v>0</v>
      </c>
      <c r="Q712" s="99">
        <f>IFERROR(INDEX(Себестоимость!B:B,MATCH('Расшифровка отчёта'!B149,Себестоимость!A:A,0)),0)</f>
        <v>0</v>
      </c>
      <c r="R712" s="99">
        <f t="shared" si="81"/>
        <v>0</v>
      </c>
      <c r="S712" s="95">
        <f t="shared" si="82"/>
        <v>0</v>
      </c>
      <c r="T712" s="95">
        <f t="shared" si="83"/>
        <v>0</v>
      </c>
    </row>
    <row r="713" spans="2:20" ht="15.75" customHeight="1" x14ac:dyDescent="0.3">
      <c r="B713" s="37" t="s">
        <v>730</v>
      </c>
      <c r="C713" s="90" t="s">
        <v>21</v>
      </c>
      <c r="D713" s="10">
        <f>SUMIFS('Начисления и компенсации по тов'!H:H,'Начисления и компенсации по тов'!A:A,'Расшифровка отчёта'!B713,'Начисления и компенсации по тов'!D:D,"Выручка")</f>
        <v>0</v>
      </c>
      <c r="E713" s="63">
        <f>SUMIFS('Начисления и компенсации по тов'!N:N,'Начисления и компенсации по тов'!A:A,'Расшифровка отчёта'!B150,'Начисления и компенсации по тов'!C:C,"Продажи")</f>
        <v>0</v>
      </c>
      <c r="F713" s="63">
        <f>-(SUMIFS('Начисления и компенсации по тов'!N:N,'Начисления и компенсации по тов'!A:A,'Расшифровка отчёта'!B150,'Начисления и компенсации по тов'!C:C,"Возвраты"))</f>
        <v>0</v>
      </c>
      <c r="G713" s="10">
        <f>SUMIFS('Начисления и компенсации по тов'!H:H,'Начисления и компенсации по тов'!A:A,'Расшифровка отчёта'!B713,'Начисления и компенсации по тов'!D:D,"Возврат выручки")</f>
        <v>0</v>
      </c>
      <c r="H713" s="63">
        <f>-(SUMIFS('Начисления и компенсации по тов'!N:N,'Начисления и компенсации по тов'!A:A,'Расшифровка отчёта'!B150,'Начисления и компенсации по тов'!C:C,"Услуги доставки"))</f>
        <v>0</v>
      </c>
      <c r="I713" s="63">
        <f t="shared" si="77"/>
        <v>0</v>
      </c>
      <c r="J713" s="63">
        <f>-(SUMIFS('Начисления и компенсации по тов'!N:N,'Начисления и компенсации по тов'!A:A,'Расшифровка отчёта'!B150,'Начисления и компенсации по тов'!C:C,"Вознаграждение Ozon"))</f>
        <v>0</v>
      </c>
      <c r="K713" s="63">
        <f t="shared" si="78"/>
        <v>0</v>
      </c>
      <c r="L713" s="63">
        <f>-(SUMIFS('Начисления и компенсации по тов'!N:N,'Начисления и компенсации по тов'!A:A,'Расшифровка отчёта'!B150,'Начисления и компенсации по тов'!C:C,"Продвижение и реклама"))</f>
        <v>0</v>
      </c>
      <c r="M713" s="91">
        <f>IFERROR(INDEX(Реклама!B:B,MATCH('Расшифровка отчёта'!B713,Реклама!A:A,0)),0)</f>
        <v>0</v>
      </c>
      <c r="N713" s="91">
        <f>-(SUMIFS('Начисления и компенсации по тов'!N:N,'Начисления и компенсации по тов'!A:A,'Расшифровка отчёта'!B150,'Начисления и компенсации по тов'!C:C,"Услуги агентов"))</f>
        <v>0</v>
      </c>
      <c r="O713" s="68">
        <f t="shared" si="79"/>
        <v>0</v>
      </c>
      <c r="P713" s="18">
        <f t="shared" si="80"/>
        <v>0</v>
      </c>
      <c r="Q713" s="99">
        <f>IFERROR(INDEX(Себестоимость!B:B,MATCH('Расшифровка отчёта'!B150,Себестоимость!A:A,0)),0)</f>
        <v>0</v>
      </c>
      <c r="R713" s="99">
        <f t="shared" si="81"/>
        <v>0</v>
      </c>
      <c r="S713" s="95">
        <f t="shared" si="82"/>
        <v>0</v>
      </c>
      <c r="T713" s="95">
        <f t="shared" si="83"/>
        <v>0</v>
      </c>
    </row>
    <row r="714" spans="2:20" ht="15.75" customHeight="1" x14ac:dyDescent="0.3">
      <c r="B714" s="37" t="s">
        <v>736</v>
      </c>
      <c r="C714" s="90" t="s">
        <v>78</v>
      </c>
      <c r="D714" s="10">
        <f>SUMIFS('Начисления и компенсации по тов'!H:H,'Начисления и компенсации по тов'!A:A,'Расшифровка отчёта'!B714,'Начисления и компенсации по тов'!D:D,"Выручка")</f>
        <v>0</v>
      </c>
      <c r="E714" s="63">
        <f>SUMIFS('Начисления и компенсации по тов'!N:N,'Начисления и компенсации по тов'!A:A,'Расшифровка отчёта'!B151,'Начисления и компенсации по тов'!C:C,"Продажи")</f>
        <v>0</v>
      </c>
      <c r="F714" s="63">
        <f>-(SUMIFS('Начисления и компенсации по тов'!N:N,'Начисления и компенсации по тов'!A:A,'Расшифровка отчёта'!B151,'Начисления и компенсации по тов'!C:C,"Возвраты"))</f>
        <v>0</v>
      </c>
      <c r="G714" s="10">
        <f>SUMIFS('Начисления и компенсации по тов'!H:H,'Начисления и компенсации по тов'!A:A,'Расшифровка отчёта'!B714,'Начисления и компенсации по тов'!D:D,"Возврат выручки")</f>
        <v>0</v>
      </c>
      <c r="H714" s="63">
        <f>-(SUMIFS('Начисления и компенсации по тов'!N:N,'Начисления и компенсации по тов'!A:A,'Расшифровка отчёта'!B151,'Начисления и компенсации по тов'!C:C,"Услуги доставки"))</f>
        <v>0</v>
      </c>
      <c r="I714" s="63">
        <f t="shared" si="77"/>
        <v>0</v>
      </c>
      <c r="J714" s="63">
        <f>-(SUMIFS('Начисления и компенсации по тов'!N:N,'Начисления и компенсации по тов'!A:A,'Расшифровка отчёта'!B151,'Начисления и компенсации по тов'!C:C,"Вознаграждение Ozon"))</f>
        <v>0</v>
      </c>
      <c r="K714" s="63">
        <f t="shared" si="78"/>
        <v>0</v>
      </c>
      <c r="L714" s="63">
        <f>-(SUMIFS('Начисления и компенсации по тов'!N:N,'Начисления и компенсации по тов'!A:A,'Расшифровка отчёта'!B151,'Начисления и компенсации по тов'!C:C,"Продвижение и реклама"))</f>
        <v>0</v>
      </c>
      <c r="M714" s="91">
        <f>IFERROR(INDEX(Реклама!B:B,MATCH('Расшифровка отчёта'!B714,Реклама!A:A,0)),0)</f>
        <v>0</v>
      </c>
      <c r="N714" s="91">
        <f>-(SUMIFS('Начисления и компенсации по тов'!N:N,'Начисления и компенсации по тов'!A:A,'Расшифровка отчёта'!B151,'Начисления и компенсации по тов'!C:C,"Услуги агентов"))</f>
        <v>0</v>
      </c>
      <c r="O714" s="68">
        <f t="shared" si="79"/>
        <v>0</v>
      </c>
      <c r="P714" s="18">
        <f t="shared" si="80"/>
        <v>0</v>
      </c>
      <c r="Q714" s="99">
        <f>IFERROR(INDEX(Себестоимость!B:B,MATCH('Расшифровка отчёта'!B151,Себестоимость!A:A,0)),0)</f>
        <v>0</v>
      </c>
      <c r="R714" s="99">
        <f t="shared" si="81"/>
        <v>0</v>
      </c>
      <c r="S714" s="95">
        <f t="shared" si="82"/>
        <v>0</v>
      </c>
      <c r="T714" s="95">
        <f t="shared" si="83"/>
        <v>0</v>
      </c>
    </row>
    <row r="715" spans="2:20" ht="15.75" customHeight="1" x14ac:dyDescent="0.3">
      <c r="B715" s="37" t="s">
        <v>735</v>
      </c>
      <c r="C715" s="90" t="s">
        <v>78</v>
      </c>
      <c r="D715" s="10">
        <f>SUMIFS('Начисления и компенсации по тов'!H:H,'Начисления и компенсации по тов'!A:A,'Расшифровка отчёта'!B715,'Начисления и компенсации по тов'!D:D,"Выручка")</f>
        <v>0</v>
      </c>
      <c r="E715" s="63">
        <f>SUMIFS('Начисления и компенсации по тов'!N:N,'Начисления и компенсации по тов'!A:A,'Расшифровка отчёта'!B152,'Начисления и компенсации по тов'!C:C,"Продажи")</f>
        <v>0</v>
      </c>
      <c r="F715" s="63">
        <f>-(SUMIFS('Начисления и компенсации по тов'!N:N,'Начисления и компенсации по тов'!A:A,'Расшифровка отчёта'!B152,'Начисления и компенсации по тов'!C:C,"Возвраты"))</f>
        <v>0</v>
      </c>
      <c r="G715" s="10">
        <f>SUMIFS('Начисления и компенсации по тов'!H:H,'Начисления и компенсации по тов'!A:A,'Расшифровка отчёта'!B715,'Начисления и компенсации по тов'!D:D,"Возврат выручки")</f>
        <v>0</v>
      </c>
      <c r="H715" s="63">
        <f>-(SUMIFS('Начисления и компенсации по тов'!N:N,'Начисления и компенсации по тов'!A:A,'Расшифровка отчёта'!B152,'Начисления и компенсации по тов'!C:C,"Услуги доставки"))</f>
        <v>0</v>
      </c>
      <c r="I715" s="63">
        <f t="shared" si="77"/>
        <v>0</v>
      </c>
      <c r="J715" s="63">
        <f>-(SUMIFS('Начисления и компенсации по тов'!N:N,'Начисления и компенсации по тов'!A:A,'Расшифровка отчёта'!B152,'Начисления и компенсации по тов'!C:C,"Вознаграждение Ozon"))</f>
        <v>0</v>
      </c>
      <c r="K715" s="63">
        <f t="shared" si="78"/>
        <v>0</v>
      </c>
      <c r="L715" s="63">
        <f>-(SUMIFS('Начисления и компенсации по тов'!N:N,'Начисления и компенсации по тов'!A:A,'Расшифровка отчёта'!B152,'Начисления и компенсации по тов'!C:C,"Продвижение и реклама"))</f>
        <v>0</v>
      </c>
      <c r="M715" s="91">
        <f>IFERROR(INDEX(Реклама!B:B,MATCH('Расшифровка отчёта'!B715,Реклама!A:A,0)),0)</f>
        <v>0</v>
      </c>
      <c r="N715" s="91">
        <f>-(SUMIFS('Начисления и компенсации по тов'!N:N,'Начисления и компенсации по тов'!A:A,'Расшифровка отчёта'!B152,'Начисления и компенсации по тов'!C:C,"Услуги агентов"))</f>
        <v>0</v>
      </c>
      <c r="O715" s="68">
        <f t="shared" si="79"/>
        <v>0</v>
      </c>
      <c r="P715" s="18">
        <f t="shared" si="80"/>
        <v>0</v>
      </c>
      <c r="Q715" s="99">
        <f>IFERROR(INDEX(Себестоимость!B:B,MATCH('Расшифровка отчёта'!B152,Себестоимость!A:A,0)),0)</f>
        <v>0</v>
      </c>
      <c r="R715" s="99">
        <f t="shared" si="81"/>
        <v>0</v>
      </c>
      <c r="S715" s="95">
        <f t="shared" si="82"/>
        <v>0</v>
      </c>
      <c r="T715" s="95">
        <f t="shared" si="83"/>
        <v>0</v>
      </c>
    </row>
    <row r="716" spans="2:20" ht="15.75" customHeight="1" x14ac:dyDescent="0.3">
      <c r="B716" s="37" t="s">
        <v>3162</v>
      </c>
      <c r="C716" s="90"/>
      <c r="D716" s="10">
        <f>SUMIFS('Начисления и компенсации по тов'!H:H,'Начисления и компенсации по тов'!A:A,'Расшифровка отчёта'!B716,'Начисления и компенсации по тов'!D:D,"Выручка")</f>
        <v>0</v>
      </c>
      <c r="E716" s="63">
        <f>SUMIFS('Начисления и компенсации по тов'!N:N,'Начисления и компенсации по тов'!A:A,'Расшифровка отчёта'!B153,'Начисления и компенсации по тов'!C:C,"Продажи")</f>
        <v>0</v>
      </c>
      <c r="F716" s="63">
        <f>-(SUMIFS('Начисления и компенсации по тов'!N:N,'Начисления и компенсации по тов'!A:A,'Расшифровка отчёта'!B153,'Начисления и компенсации по тов'!C:C,"Возвраты"))</f>
        <v>0</v>
      </c>
      <c r="G716" s="10">
        <f>SUMIFS('Начисления и компенсации по тов'!H:H,'Начисления и компенсации по тов'!A:A,'Расшифровка отчёта'!B716,'Начисления и компенсации по тов'!D:D,"Возврат выручки")</f>
        <v>0</v>
      </c>
      <c r="H716" s="63">
        <f>-(SUMIFS('Начисления и компенсации по тов'!N:N,'Начисления и компенсации по тов'!A:A,'Расшифровка отчёта'!B153,'Начисления и компенсации по тов'!C:C,"Услуги доставки"))</f>
        <v>0</v>
      </c>
      <c r="I716" s="63">
        <f t="shared" si="77"/>
        <v>0</v>
      </c>
      <c r="J716" s="63">
        <f>-(SUMIFS('Начисления и компенсации по тов'!N:N,'Начисления и компенсации по тов'!A:A,'Расшифровка отчёта'!B153,'Начисления и компенсации по тов'!C:C,"Вознаграждение Ozon"))</f>
        <v>0</v>
      </c>
      <c r="K716" s="63">
        <f t="shared" si="78"/>
        <v>0</v>
      </c>
      <c r="L716" s="63">
        <f>-(SUMIFS('Начисления и компенсации по тов'!N:N,'Начисления и компенсации по тов'!A:A,'Расшифровка отчёта'!B153,'Начисления и компенсации по тов'!C:C,"Продвижение и реклама"))</f>
        <v>0</v>
      </c>
      <c r="M716" s="91">
        <f>IFERROR(INDEX(Реклама!B:B,MATCH('Расшифровка отчёта'!B716,Реклама!A:A,0)),0)</f>
        <v>0</v>
      </c>
      <c r="N716" s="91">
        <f>-(SUMIFS('Начисления и компенсации по тов'!N:N,'Начисления и компенсации по тов'!A:A,'Расшифровка отчёта'!B153,'Начисления и компенсации по тов'!C:C,"Услуги агентов"))</f>
        <v>0</v>
      </c>
      <c r="O716" s="68">
        <f t="shared" si="79"/>
        <v>0</v>
      </c>
      <c r="P716" s="18">
        <f t="shared" si="80"/>
        <v>0</v>
      </c>
      <c r="Q716" s="99">
        <f>IFERROR(INDEX(Себестоимость!B:B,MATCH('Расшифровка отчёта'!B153,Себестоимость!A:A,0)),0)</f>
        <v>0</v>
      </c>
      <c r="R716" s="99">
        <f t="shared" si="81"/>
        <v>0</v>
      </c>
      <c r="S716" s="95">
        <f t="shared" si="82"/>
        <v>0</v>
      </c>
      <c r="T716" s="95">
        <f t="shared" si="83"/>
        <v>0</v>
      </c>
    </row>
    <row r="717" spans="2:20" ht="15.75" customHeight="1" x14ac:dyDescent="0.3">
      <c r="B717" s="37" t="s">
        <v>3163</v>
      </c>
      <c r="C717" s="90"/>
      <c r="D717" s="10">
        <f>SUMIFS('Начисления и компенсации по тов'!H:H,'Начисления и компенсации по тов'!A:A,'Расшифровка отчёта'!B717,'Начисления и компенсации по тов'!D:D,"Выручка")</f>
        <v>0</v>
      </c>
      <c r="E717" s="63">
        <f>SUMIFS('Начисления и компенсации по тов'!N:N,'Начисления и компенсации по тов'!A:A,'Расшифровка отчёта'!B154,'Начисления и компенсации по тов'!C:C,"Продажи")</f>
        <v>0</v>
      </c>
      <c r="F717" s="63">
        <f>-(SUMIFS('Начисления и компенсации по тов'!N:N,'Начисления и компенсации по тов'!A:A,'Расшифровка отчёта'!B154,'Начисления и компенсации по тов'!C:C,"Возвраты"))</f>
        <v>0</v>
      </c>
      <c r="G717" s="10">
        <f>SUMIFS('Начисления и компенсации по тов'!H:H,'Начисления и компенсации по тов'!A:A,'Расшифровка отчёта'!B717,'Начисления и компенсации по тов'!D:D,"Возврат выручки")</f>
        <v>0</v>
      </c>
      <c r="H717" s="63">
        <f>-(SUMIFS('Начисления и компенсации по тов'!N:N,'Начисления и компенсации по тов'!A:A,'Расшифровка отчёта'!B154,'Начисления и компенсации по тов'!C:C,"Услуги доставки"))</f>
        <v>0</v>
      </c>
      <c r="I717" s="63">
        <f t="shared" si="77"/>
        <v>0</v>
      </c>
      <c r="J717" s="63">
        <f>-(SUMIFS('Начисления и компенсации по тов'!N:N,'Начисления и компенсации по тов'!A:A,'Расшифровка отчёта'!B154,'Начисления и компенсации по тов'!C:C,"Вознаграждение Ozon"))</f>
        <v>0</v>
      </c>
      <c r="K717" s="63">
        <f t="shared" si="78"/>
        <v>0</v>
      </c>
      <c r="L717" s="63">
        <f>-(SUMIFS('Начисления и компенсации по тов'!N:N,'Начисления и компенсации по тов'!A:A,'Расшифровка отчёта'!B154,'Начисления и компенсации по тов'!C:C,"Продвижение и реклама"))</f>
        <v>0</v>
      </c>
      <c r="M717" s="91">
        <f>IFERROR(INDEX(Реклама!B:B,MATCH('Расшифровка отчёта'!B717,Реклама!A:A,0)),0)</f>
        <v>0</v>
      </c>
      <c r="N717" s="91">
        <f>-(SUMIFS('Начисления и компенсации по тов'!N:N,'Начисления и компенсации по тов'!A:A,'Расшифровка отчёта'!B154,'Начисления и компенсации по тов'!C:C,"Услуги агентов"))</f>
        <v>0</v>
      </c>
      <c r="O717" s="68">
        <f t="shared" si="79"/>
        <v>0</v>
      </c>
      <c r="P717" s="18">
        <f t="shared" si="80"/>
        <v>0</v>
      </c>
      <c r="Q717" s="99">
        <f>IFERROR(INDEX(Себестоимость!B:B,MATCH('Расшифровка отчёта'!B154,Себестоимость!A:A,0)),0)</f>
        <v>0</v>
      </c>
      <c r="R717" s="99">
        <f t="shared" si="81"/>
        <v>0</v>
      </c>
      <c r="S717" s="95">
        <f t="shared" si="82"/>
        <v>0</v>
      </c>
      <c r="T717" s="95">
        <f t="shared" si="83"/>
        <v>0</v>
      </c>
    </row>
    <row r="718" spans="2:20" ht="15.75" customHeight="1" x14ac:dyDescent="0.3">
      <c r="B718" s="37" t="s">
        <v>3164</v>
      </c>
      <c r="C718" s="90"/>
      <c r="D718" s="10">
        <f>SUMIFS('Начисления и компенсации по тов'!H:H,'Начисления и компенсации по тов'!A:A,'Расшифровка отчёта'!B718,'Начисления и компенсации по тов'!D:D,"Выручка")</f>
        <v>0</v>
      </c>
      <c r="E718" s="63">
        <f>SUMIFS('Начисления и компенсации по тов'!N:N,'Начисления и компенсации по тов'!A:A,'Расшифровка отчёта'!B155,'Начисления и компенсации по тов'!C:C,"Продажи")</f>
        <v>0</v>
      </c>
      <c r="F718" s="63">
        <f>-(SUMIFS('Начисления и компенсации по тов'!N:N,'Начисления и компенсации по тов'!A:A,'Расшифровка отчёта'!B155,'Начисления и компенсации по тов'!C:C,"Возвраты"))</f>
        <v>0</v>
      </c>
      <c r="G718" s="10">
        <f>SUMIFS('Начисления и компенсации по тов'!H:H,'Начисления и компенсации по тов'!A:A,'Расшифровка отчёта'!B718,'Начисления и компенсации по тов'!D:D,"Возврат выручки")</f>
        <v>0</v>
      </c>
      <c r="H718" s="63">
        <f>-(SUMIFS('Начисления и компенсации по тов'!N:N,'Начисления и компенсации по тов'!A:A,'Расшифровка отчёта'!B155,'Начисления и компенсации по тов'!C:C,"Услуги доставки"))</f>
        <v>0</v>
      </c>
      <c r="I718" s="63">
        <f t="shared" si="77"/>
        <v>0</v>
      </c>
      <c r="J718" s="63">
        <f>-(SUMIFS('Начисления и компенсации по тов'!N:N,'Начисления и компенсации по тов'!A:A,'Расшифровка отчёта'!B155,'Начисления и компенсации по тов'!C:C,"Вознаграждение Ozon"))</f>
        <v>0</v>
      </c>
      <c r="K718" s="63">
        <f t="shared" si="78"/>
        <v>0</v>
      </c>
      <c r="L718" s="63">
        <f>-(SUMIFS('Начисления и компенсации по тов'!N:N,'Начисления и компенсации по тов'!A:A,'Расшифровка отчёта'!B155,'Начисления и компенсации по тов'!C:C,"Продвижение и реклама"))</f>
        <v>0</v>
      </c>
      <c r="M718" s="91">
        <f>IFERROR(INDEX(Реклама!B:B,MATCH('Расшифровка отчёта'!B718,Реклама!A:A,0)),0)</f>
        <v>0</v>
      </c>
      <c r="N718" s="91">
        <f>-(SUMIFS('Начисления и компенсации по тов'!N:N,'Начисления и компенсации по тов'!A:A,'Расшифровка отчёта'!B155,'Начисления и компенсации по тов'!C:C,"Услуги агентов"))</f>
        <v>0</v>
      </c>
      <c r="O718" s="68">
        <f t="shared" si="79"/>
        <v>0</v>
      </c>
      <c r="P718" s="18">
        <f t="shared" si="80"/>
        <v>0</v>
      </c>
      <c r="Q718" s="99">
        <f>IFERROR(INDEX(Себестоимость!B:B,MATCH('Расшифровка отчёта'!B155,Себестоимость!A:A,0)),0)</f>
        <v>0</v>
      </c>
      <c r="R718" s="99">
        <f t="shared" si="81"/>
        <v>0</v>
      </c>
      <c r="S718" s="95">
        <f t="shared" si="82"/>
        <v>0</v>
      </c>
      <c r="T718" s="95">
        <f t="shared" si="83"/>
        <v>0</v>
      </c>
    </row>
    <row r="719" spans="2:20" ht="15.75" customHeight="1" x14ac:dyDescent="0.3">
      <c r="B719" s="37" t="s">
        <v>3165</v>
      </c>
      <c r="C719" s="90"/>
      <c r="D719" s="10">
        <f>SUMIFS('Начисления и компенсации по тов'!H:H,'Начисления и компенсации по тов'!A:A,'Расшифровка отчёта'!B719,'Начисления и компенсации по тов'!D:D,"Выручка")</f>
        <v>0</v>
      </c>
      <c r="E719" s="63">
        <f>SUMIFS('Начисления и компенсации по тов'!N:N,'Начисления и компенсации по тов'!A:A,'Расшифровка отчёта'!B156,'Начисления и компенсации по тов'!C:C,"Продажи")</f>
        <v>0</v>
      </c>
      <c r="F719" s="63">
        <f>-(SUMIFS('Начисления и компенсации по тов'!N:N,'Начисления и компенсации по тов'!A:A,'Расшифровка отчёта'!B156,'Начисления и компенсации по тов'!C:C,"Возвраты"))</f>
        <v>0</v>
      </c>
      <c r="G719" s="10">
        <f>SUMIFS('Начисления и компенсации по тов'!H:H,'Начисления и компенсации по тов'!A:A,'Расшифровка отчёта'!B719,'Начисления и компенсации по тов'!D:D,"Возврат выручки")</f>
        <v>0</v>
      </c>
      <c r="H719" s="63">
        <f>-(SUMIFS('Начисления и компенсации по тов'!N:N,'Начисления и компенсации по тов'!A:A,'Расшифровка отчёта'!B156,'Начисления и компенсации по тов'!C:C,"Услуги доставки"))</f>
        <v>0</v>
      </c>
      <c r="I719" s="63">
        <f t="shared" si="77"/>
        <v>0</v>
      </c>
      <c r="J719" s="63">
        <f>-(SUMIFS('Начисления и компенсации по тов'!N:N,'Начисления и компенсации по тов'!A:A,'Расшифровка отчёта'!B156,'Начисления и компенсации по тов'!C:C,"Вознаграждение Ozon"))</f>
        <v>0</v>
      </c>
      <c r="K719" s="63">
        <f t="shared" si="78"/>
        <v>0</v>
      </c>
      <c r="L719" s="63">
        <f>-(SUMIFS('Начисления и компенсации по тов'!N:N,'Начисления и компенсации по тов'!A:A,'Расшифровка отчёта'!B156,'Начисления и компенсации по тов'!C:C,"Продвижение и реклама"))</f>
        <v>0</v>
      </c>
      <c r="M719" s="91">
        <f>IFERROR(INDEX(Реклама!B:B,MATCH('Расшифровка отчёта'!B719,Реклама!A:A,0)),0)</f>
        <v>0</v>
      </c>
      <c r="N719" s="91">
        <f>-(SUMIFS('Начисления и компенсации по тов'!N:N,'Начисления и компенсации по тов'!A:A,'Расшифровка отчёта'!B156,'Начисления и компенсации по тов'!C:C,"Услуги агентов"))</f>
        <v>0</v>
      </c>
      <c r="O719" s="68">
        <f t="shared" si="79"/>
        <v>0</v>
      </c>
      <c r="P719" s="18">
        <f t="shared" si="80"/>
        <v>0</v>
      </c>
      <c r="Q719" s="99">
        <f>IFERROR(INDEX(Себестоимость!B:B,MATCH('Расшифровка отчёта'!B156,Себестоимость!A:A,0)),0)</f>
        <v>0</v>
      </c>
      <c r="R719" s="99">
        <f t="shared" si="81"/>
        <v>0</v>
      </c>
      <c r="S719" s="95">
        <f t="shared" si="82"/>
        <v>0</v>
      </c>
      <c r="T719" s="95">
        <f t="shared" si="83"/>
        <v>0</v>
      </c>
    </row>
    <row r="720" spans="2:20" ht="15.75" customHeight="1" x14ac:dyDescent="0.3">
      <c r="B720" s="37" t="s">
        <v>3166</v>
      </c>
      <c r="C720" s="90"/>
      <c r="D720" s="10">
        <f>SUMIFS('Начисления и компенсации по тов'!H:H,'Начисления и компенсации по тов'!A:A,'Расшифровка отчёта'!B720,'Начисления и компенсации по тов'!D:D,"Выручка")</f>
        <v>0</v>
      </c>
      <c r="E720" s="63">
        <f>SUMIFS('Начисления и компенсации по тов'!N:N,'Начисления и компенсации по тов'!A:A,'Расшифровка отчёта'!B157,'Начисления и компенсации по тов'!C:C,"Продажи")</f>
        <v>0</v>
      </c>
      <c r="F720" s="63">
        <f>-(SUMIFS('Начисления и компенсации по тов'!N:N,'Начисления и компенсации по тов'!A:A,'Расшифровка отчёта'!B157,'Начисления и компенсации по тов'!C:C,"Возвраты"))</f>
        <v>0</v>
      </c>
      <c r="G720" s="10">
        <f>SUMIFS('Начисления и компенсации по тов'!H:H,'Начисления и компенсации по тов'!A:A,'Расшифровка отчёта'!B720,'Начисления и компенсации по тов'!D:D,"Возврат выручки")</f>
        <v>0</v>
      </c>
      <c r="H720" s="63">
        <f>-(SUMIFS('Начисления и компенсации по тов'!N:N,'Начисления и компенсации по тов'!A:A,'Расшифровка отчёта'!B157,'Начисления и компенсации по тов'!C:C,"Услуги доставки"))</f>
        <v>0</v>
      </c>
      <c r="I720" s="63">
        <f t="shared" si="77"/>
        <v>0</v>
      </c>
      <c r="J720" s="63">
        <f>-(SUMIFS('Начисления и компенсации по тов'!N:N,'Начисления и компенсации по тов'!A:A,'Расшифровка отчёта'!B157,'Начисления и компенсации по тов'!C:C,"Вознаграждение Ozon"))</f>
        <v>0</v>
      </c>
      <c r="K720" s="63">
        <f t="shared" si="78"/>
        <v>0</v>
      </c>
      <c r="L720" s="63">
        <f>-(SUMIFS('Начисления и компенсации по тов'!N:N,'Начисления и компенсации по тов'!A:A,'Расшифровка отчёта'!B157,'Начисления и компенсации по тов'!C:C,"Продвижение и реклама"))</f>
        <v>0</v>
      </c>
      <c r="M720" s="91">
        <f>IFERROR(INDEX(Реклама!B:B,MATCH('Расшифровка отчёта'!B720,Реклама!A:A,0)),0)</f>
        <v>0</v>
      </c>
      <c r="N720" s="91">
        <f>-(SUMIFS('Начисления и компенсации по тов'!N:N,'Начисления и компенсации по тов'!A:A,'Расшифровка отчёта'!B157,'Начисления и компенсации по тов'!C:C,"Услуги агентов"))</f>
        <v>0</v>
      </c>
      <c r="O720" s="68">
        <f t="shared" si="79"/>
        <v>0</v>
      </c>
      <c r="P720" s="18">
        <f t="shared" si="80"/>
        <v>0</v>
      </c>
      <c r="Q720" s="99">
        <f>IFERROR(INDEX(Себестоимость!B:B,MATCH('Расшифровка отчёта'!B157,Себестоимость!A:A,0)),0)</f>
        <v>0</v>
      </c>
      <c r="R720" s="99">
        <f t="shared" si="81"/>
        <v>0</v>
      </c>
      <c r="S720" s="95">
        <f t="shared" si="82"/>
        <v>0</v>
      </c>
      <c r="T720" s="95">
        <f t="shared" si="83"/>
        <v>0</v>
      </c>
    </row>
    <row r="721" spans="2:20" ht="15.75" customHeight="1" x14ac:dyDescent="0.3">
      <c r="B721" s="37" t="s">
        <v>3167</v>
      </c>
      <c r="C721" s="90"/>
      <c r="D721" s="10">
        <f>SUMIFS('Начисления и компенсации по тов'!H:H,'Начисления и компенсации по тов'!A:A,'Расшифровка отчёта'!B721,'Начисления и компенсации по тов'!D:D,"Выручка")</f>
        <v>0</v>
      </c>
      <c r="E721" s="63">
        <f>SUMIFS('Начисления и компенсации по тов'!N:N,'Начисления и компенсации по тов'!A:A,'Расшифровка отчёта'!B158,'Начисления и компенсации по тов'!C:C,"Продажи")</f>
        <v>0</v>
      </c>
      <c r="F721" s="63">
        <f>-(SUMIFS('Начисления и компенсации по тов'!N:N,'Начисления и компенсации по тов'!A:A,'Расшифровка отчёта'!B158,'Начисления и компенсации по тов'!C:C,"Возвраты"))</f>
        <v>0</v>
      </c>
      <c r="G721" s="10">
        <f>SUMIFS('Начисления и компенсации по тов'!H:H,'Начисления и компенсации по тов'!A:A,'Расшифровка отчёта'!B721,'Начисления и компенсации по тов'!D:D,"Возврат выручки")</f>
        <v>0</v>
      </c>
      <c r="H721" s="63">
        <f>-(SUMIFS('Начисления и компенсации по тов'!N:N,'Начисления и компенсации по тов'!A:A,'Расшифровка отчёта'!B158,'Начисления и компенсации по тов'!C:C,"Услуги доставки"))</f>
        <v>0</v>
      </c>
      <c r="I721" s="63">
        <f t="shared" si="77"/>
        <v>0</v>
      </c>
      <c r="J721" s="63">
        <f>-(SUMIFS('Начисления и компенсации по тов'!N:N,'Начисления и компенсации по тов'!A:A,'Расшифровка отчёта'!B158,'Начисления и компенсации по тов'!C:C,"Вознаграждение Ozon"))</f>
        <v>0</v>
      </c>
      <c r="K721" s="63">
        <f t="shared" si="78"/>
        <v>0</v>
      </c>
      <c r="L721" s="63">
        <f>-(SUMIFS('Начисления и компенсации по тов'!N:N,'Начисления и компенсации по тов'!A:A,'Расшифровка отчёта'!B158,'Начисления и компенсации по тов'!C:C,"Продвижение и реклама"))</f>
        <v>0</v>
      </c>
      <c r="M721" s="91">
        <f>IFERROR(INDEX(Реклама!B:B,MATCH('Расшифровка отчёта'!B721,Реклама!A:A,0)),0)</f>
        <v>0</v>
      </c>
      <c r="N721" s="91">
        <f>-(SUMIFS('Начисления и компенсации по тов'!N:N,'Начисления и компенсации по тов'!A:A,'Расшифровка отчёта'!B158,'Начисления и компенсации по тов'!C:C,"Услуги агентов"))</f>
        <v>0</v>
      </c>
      <c r="O721" s="68">
        <f t="shared" si="79"/>
        <v>0</v>
      </c>
      <c r="P721" s="18">
        <f t="shared" si="80"/>
        <v>0</v>
      </c>
      <c r="Q721" s="99">
        <f>IFERROR(INDEX(Себестоимость!B:B,MATCH('Расшифровка отчёта'!B158,Себестоимость!A:A,0)),0)</f>
        <v>0</v>
      </c>
      <c r="R721" s="99">
        <f t="shared" si="81"/>
        <v>0</v>
      </c>
      <c r="S721" s="95">
        <f t="shared" si="82"/>
        <v>0</v>
      </c>
      <c r="T721" s="95">
        <f t="shared" si="83"/>
        <v>0</v>
      </c>
    </row>
  </sheetData>
  <autoFilter ref="B1:T702">
    <sortState ref="B45:T702">
      <sortCondition ref="T1:T702"/>
    </sortState>
  </autoFilter>
  <conditionalFormatting sqref="B722:B1048576 B1:B3">
    <cfRule type="duplicateValues" dxfId="217" priority="161"/>
  </conditionalFormatting>
  <conditionalFormatting sqref="B722:B1048576">
    <cfRule type="duplicateValues" dxfId="216" priority="147"/>
  </conditionalFormatting>
  <conditionalFormatting sqref="B16:B18">
    <cfRule type="duplicateValues" dxfId="215" priority="30"/>
    <cfRule type="duplicateValues" dxfId="214" priority="31"/>
    <cfRule type="duplicateValues" dxfId="213" priority="56"/>
    <cfRule type="duplicateValues" dxfId="212" priority="62"/>
    <cfRule type="duplicateValues" dxfId="211" priority="63"/>
    <cfRule type="duplicateValues" dxfId="210" priority="64"/>
    <cfRule type="duplicateValues" dxfId="209" priority="65"/>
    <cfRule type="duplicateValues" dxfId="208" priority="66"/>
    <cfRule type="duplicateValues" dxfId="207" priority="67"/>
  </conditionalFormatting>
  <conditionalFormatting sqref="B252:B308">
    <cfRule type="duplicateValues" dxfId="206" priority="94"/>
  </conditionalFormatting>
  <conditionalFormatting sqref="B311:B374">
    <cfRule type="duplicateValues" dxfId="205" priority="55"/>
    <cfRule type="duplicateValues" dxfId="204" priority="90"/>
  </conditionalFormatting>
  <conditionalFormatting sqref="B375:B397">
    <cfRule type="duplicateValues" dxfId="203" priority="53"/>
    <cfRule type="duplicateValues" dxfId="202" priority="54"/>
    <cfRule type="duplicateValues" dxfId="201" priority="89"/>
  </conditionalFormatting>
  <conditionalFormatting sqref="B398:B410">
    <cfRule type="duplicateValues" dxfId="200" priority="50"/>
    <cfRule type="duplicateValues" dxfId="199" priority="51"/>
    <cfRule type="duplicateValues" dxfId="198" priority="52"/>
    <cfRule type="duplicateValues" dxfId="197" priority="88"/>
  </conditionalFormatting>
  <conditionalFormatting sqref="B411:B419">
    <cfRule type="duplicateValues" dxfId="196" priority="47"/>
    <cfRule type="duplicateValues" dxfId="195" priority="48"/>
    <cfRule type="duplicateValues" dxfId="194" priority="49"/>
    <cfRule type="duplicateValues" dxfId="193" priority="85"/>
    <cfRule type="duplicateValues" dxfId="192" priority="86"/>
    <cfRule type="duplicateValues" dxfId="191" priority="87"/>
  </conditionalFormatting>
  <conditionalFormatting sqref="B420:B424">
    <cfRule type="duplicateValues" dxfId="190" priority="45"/>
    <cfRule type="duplicateValues" dxfId="189" priority="46"/>
    <cfRule type="duplicateValues" dxfId="188" priority="83"/>
    <cfRule type="duplicateValues" dxfId="187" priority="84"/>
  </conditionalFormatting>
  <conditionalFormatting sqref="B425:B429">
    <cfRule type="duplicateValues" dxfId="186" priority="43"/>
    <cfRule type="duplicateValues" dxfId="185" priority="44"/>
    <cfRule type="duplicateValues" dxfId="184" priority="81"/>
    <cfRule type="duplicateValues" dxfId="183" priority="82"/>
  </conditionalFormatting>
  <conditionalFormatting sqref="B432">
    <cfRule type="duplicateValues" dxfId="182" priority="41"/>
    <cfRule type="duplicateValues" dxfId="181" priority="79"/>
    <cfRule type="duplicateValues" dxfId="180" priority="80"/>
  </conditionalFormatting>
  <conditionalFormatting sqref="B430:B431">
    <cfRule type="duplicateValues" dxfId="179" priority="39"/>
    <cfRule type="duplicateValues" dxfId="178" priority="42"/>
    <cfRule type="duplicateValues" dxfId="177" priority="74"/>
    <cfRule type="duplicateValues" dxfId="176" priority="75"/>
    <cfRule type="duplicateValues" dxfId="175" priority="77"/>
    <cfRule type="duplicateValues" dxfId="174" priority="78"/>
  </conditionalFormatting>
  <conditionalFormatting sqref="B430:B432">
    <cfRule type="duplicateValues" dxfId="173" priority="40"/>
    <cfRule type="duplicateValues" dxfId="172" priority="76"/>
  </conditionalFormatting>
  <conditionalFormatting sqref="B433:B436">
    <cfRule type="duplicateValues" dxfId="171" priority="73"/>
  </conditionalFormatting>
  <conditionalFormatting sqref="B438:B619">
    <cfRule type="duplicateValues" dxfId="170" priority="71"/>
  </conditionalFormatting>
  <conditionalFormatting sqref="B437">
    <cfRule type="duplicateValues" dxfId="169" priority="70"/>
  </conditionalFormatting>
  <conditionalFormatting sqref="B437:B619">
    <cfRule type="duplicateValues" dxfId="168" priority="72"/>
  </conditionalFormatting>
  <conditionalFormatting sqref="B621:B622">
    <cfRule type="duplicateValues" dxfId="167" priority="69"/>
  </conditionalFormatting>
  <conditionalFormatting sqref="B623:B625">
    <cfRule type="duplicateValues" dxfId="166" priority="68"/>
  </conditionalFormatting>
  <conditionalFormatting sqref="B620">
    <cfRule type="duplicateValues" dxfId="165" priority="97"/>
  </conditionalFormatting>
  <conditionalFormatting sqref="B433">
    <cfRule type="duplicateValues" dxfId="164" priority="37"/>
    <cfRule type="duplicateValues" dxfId="163" priority="38"/>
  </conditionalFormatting>
  <conditionalFormatting sqref="B434:B437">
    <cfRule type="duplicateValues" dxfId="162" priority="36"/>
  </conditionalFormatting>
  <conditionalFormatting sqref="B618:B619">
    <cfRule type="duplicateValues" dxfId="161" priority="35"/>
  </conditionalFormatting>
  <conditionalFormatting sqref="B620:B622">
    <cfRule type="duplicateValues" dxfId="160" priority="34"/>
  </conditionalFormatting>
  <conditionalFormatting sqref="B623:B635">
    <cfRule type="duplicateValues" dxfId="159" priority="33"/>
  </conditionalFormatting>
  <conditionalFormatting sqref="B438:B616">
    <cfRule type="duplicateValues" dxfId="158" priority="59"/>
  </conditionalFormatting>
  <conditionalFormatting sqref="B433:B616">
    <cfRule type="duplicateValues" dxfId="157" priority="60"/>
  </conditionalFormatting>
  <conditionalFormatting sqref="B617">
    <cfRule type="duplicateValues" dxfId="156" priority="61"/>
  </conditionalFormatting>
  <conditionalFormatting sqref="B626:B635">
    <cfRule type="duplicateValues" dxfId="155" priority="101"/>
  </conditionalFormatting>
  <conditionalFormatting sqref="B636:B642">
    <cfRule type="duplicateValues" dxfId="154" priority="25"/>
  </conditionalFormatting>
  <conditionalFormatting sqref="B643:B646">
    <cfRule type="duplicateValues" dxfId="153" priority="24"/>
  </conditionalFormatting>
  <conditionalFormatting sqref="B647:B662">
    <cfRule type="duplicateValues" dxfId="152" priority="21"/>
  </conditionalFormatting>
  <conditionalFormatting sqref="B663:B665">
    <cfRule type="duplicateValues" dxfId="151" priority="20"/>
  </conditionalFormatting>
  <conditionalFormatting sqref="B669:B680">
    <cfRule type="duplicateValues" dxfId="150" priority="19"/>
  </conditionalFormatting>
  <conditionalFormatting sqref="B666:B680">
    <cfRule type="duplicateValues" dxfId="149" priority="18"/>
  </conditionalFormatting>
  <conditionalFormatting sqref="B315:B410 B19:B310 B4:B15">
    <cfRule type="duplicateValues" dxfId="148" priority="163"/>
  </conditionalFormatting>
  <conditionalFormatting sqref="B315:B410 B19:B311 B4:B15">
    <cfRule type="duplicateValues" dxfId="147" priority="166"/>
  </conditionalFormatting>
  <conditionalFormatting sqref="B309:B310">
    <cfRule type="duplicateValues" dxfId="146" priority="179"/>
  </conditionalFormatting>
  <conditionalFormatting sqref="B19:B310 B4:B15">
    <cfRule type="duplicateValues" dxfId="145" priority="180"/>
  </conditionalFormatting>
  <conditionalFormatting sqref="B19:B410 B4:B15">
    <cfRule type="duplicateValues" dxfId="144" priority="182"/>
  </conditionalFormatting>
  <conditionalFormatting sqref="B4:B635">
    <cfRule type="duplicateValues" dxfId="143" priority="185"/>
    <cfRule type="duplicateValues" dxfId="142" priority="186"/>
    <cfRule type="duplicateValues" dxfId="141" priority="187"/>
    <cfRule type="duplicateValues" dxfId="140" priority="191"/>
    <cfRule type="duplicateValues" dxfId="139" priority="198"/>
    <cfRule type="duplicateValues" dxfId="138" priority="199"/>
  </conditionalFormatting>
  <conditionalFormatting sqref="B681">
    <cfRule type="duplicateValues" dxfId="137" priority="16"/>
    <cfRule type="duplicateValues" dxfId="136" priority="17"/>
  </conditionalFormatting>
  <conditionalFormatting sqref="B682:B688">
    <cfRule type="duplicateValues" dxfId="135" priority="14"/>
    <cfRule type="duplicateValues" dxfId="134" priority="15"/>
  </conditionalFormatting>
  <conditionalFormatting sqref="B689:B692">
    <cfRule type="duplicateValues" dxfId="133" priority="12"/>
    <cfRule type="duplicateValues" dxfId="132" priority="13"/>
  </conditionalFormatting>
  <conditionalFormatting sqref="B693:B699">
    <cfRule type="duplicateValues" dxfId="131" priority="10"/>
    <cfRule type="duplicateValues" dxfId="130" priority="11"/>
  </conditionalFormatting>
  <conditionalFormatting sqref="B700:B702">
    <cfRule type="duplicateValues" dxfId="129" priority="6"/>
    <cfRule type="duplicateValues" dxfId="128" priority="7"/>
  </conditionalFormatting>
  <conditionalFormatting sqref="B703:B721">
    <cfRule type="duplicateValues" dxfId="127" priority="1"/>
    <cfRule type="duplicateValues" dxfId="126" priority="2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2"/>
  <sheetViews>
    <sheetView workbookViewId="0">
      <selection sqref="A1:B1048576"/>
    </sheetView>
  </sheetViews>
  <sheetFormatPr defaultRowHeight="14.4" x14ac:dyDescent="0.3"/>
  <cols>
    <col min="1" max="1" width="17" style="51" bestFit="1" customWidth="1"/>
  </cols>
  <sheetData>
    <row r="1" spans="1:4" x14ac:dyDescent="0.3">
      <c r="A1" s="56"/>
      <c r="B1" s="56"/>
    </row>
    <row r="2" spans="1:4" x14ac:dyDescent="0.3">
      <c r="A2"/>
      <c r="C2" s="51"/>
      <c r="D2" s="51"/>
    </row>
    <row r="3" spans="1:4" x14ac:dyDescent="0.3">
      <c r="A3"/>
      <c r="C3" s="51"/>
      <c r="D3" s="51"/>
    </row>
    <row r="4" spans="1:4" x14ac:dyDescent="0.3">
      <c r="A4"/>
      <c r="C4" s="51"/>
      <c r="D4" s="51"/>
    </row>
    <row r="5" spans="1:4" x14ac:dyDescent="0.3">
      <c r="A5"/>
      <c r="C5" s="51"/>
      <c r="D5" s="51"/>
    </row>
    <row r="6" spans="1:4" x14ac:dyDescent="0.3">
      <c r="A6"/>
      <c r="C6" s="51"/>
      <c r="D6" s="51"/>
    </row>
    <row r="7" spans="1:4" x14ac:dyDescent="0.3">
      <c r="A7"/>
      <c r="C7" s="51"/>
      <c r="D7" s="51"/>
    </row>
    <row r="8" spans="1:4" x14ac:dyDescent="0.3">
      <c r="A8"/>
      <c r="C8" s="51"/>
      <c r="D8" s="51"/>
    </row>
    <row r="9" spans="1:4" x14ac:dyDescent="0.3">
      <c r="A9"/>
      <c r="C9" s="51"/>
      <c r="D9" s="51"/>
    </row>
    <row r="10" spans="1:4" x14ac:dyDescent="0.3">
      <c r="A10"/>
      <c r="C10" s="51"/>
      <c r="D10" s="51"/>
    </row>
    <row r="11" spans="1:4" x14ac:dyDescent="0.3">
      <c r="A11"/>
      <c r="C11" s="51"/>
      <c r="D11" s="51"/>
    </row>
    <row r="12" spans="1:4" x14ac:dyDescent="0.3">
      <c r="A12"/>
      <c r="C12" s="51"/>
      <c r="D12" s="51"/>
    </row>
    <row r="13" spans="1:4" x14ac:dyDescent="0.3">
      <c r="A13"/>
      <c r="C13" s="51"/>
      <c r="D13" s="51"/>
    </row>
    <row r="14" spans="1:4" x14ac:dyDescent="0.3">
      <c r="A14"/>
      <c r="C14" s="51"/>
      <c r="D14" s="51"/>
    </row>
    <row r="15" spans="1:4" x14ac:dyDescent="0.3">
      <c r="A15"/>
      <c r="C15" s="51"/>
      <c r="D15" s="51"/>
    </row>
    <row r="16" spans="1:4" x14ac:dyDescent="0.3">
      <c r="A16"/>
      <c r="C16" s="51"/>
      <c r="D16" s="51"/>
    </row>
    <row r="17" spans="1:4" x14ac:dyDescent="0.3">
      <c r="A17"/>
      <c r="C17" s="51"/>
      <c r="D17" s="51"/>
    </row>
    <row r="18" spans="1:4" x14ac:dyDescent="0.3">
      <c r="A18"/>
      <c r="C18" s="51"/>
      <c r="D18" s="51"/>
    </row>
    <row r="19" spans="1:4" x14ac:dyDescent="0.3">
      <c r="A19"/>
      <c r="C19" s="51"/>
      <c r="D19" s="51"/>
    </row>
    <row r="20" spans="1:4" x14ac:dyDescent="0.3">
      <c r="A20"/>
      <c r="C20" s="51"/>
      <c r="D20" s="51"/>
    </row>
    <row r="21" spans="1:4" x14ac:dyDescent="0.3">
      <c r="A21"/>
      <c r="C21" s="51"/>
      <c r="D21" s="51"/>
    </row>
    <row r="22" spans="1:4" x14ac:dyDescent="0.3">
      <c r="A22"/>
      <c r="C22" s="51"/>
      <c r="D22" s="51"/>
    </row>
    <row r="23" spans="1:4" x14ac:dyDescent="0.3">
      <c r="A23"/>
      <c r="C23" s="51"/>
      <c r="D23" s="51"/>
    </row>
    <row r="24" spans="1:4" x14ac:dyDescent="0.3">
      <c r="A24"/>
      <c r="C24" s="51"/>
      <c r="D24" s="51"/>
    </row>
    <row r="25" spans="1:4" x14ac:dyDescent="0.3">
      <c r="A25"/>
      <c r="C25" s="51"/>
      <c r="D25" s="51"/>
    </row>
    <row r="26" spans="1:4" x14ac:dyDescent="0.3">
      <c r="A26"/>
      <c r="C26" s="51"/>
      <c r="D26" s="51"/>
    </row>
    <row r="27" spans="1:4" x14ac:dyDescent="0.3">
      <c r="A27"/>
      <c r="C27" s="51"/>
      <c r="D27" s="51"/>
    </row>
    <row r="28" spans="1:4" x14ac:dyDescent="0.3">
      <c r="A28"/>
      <c r="C28" s="51"/>
      <c r="D28" s="51"/>
    </row>
    <row r="29" spans="1:4" x14ac:dyDescent="0.3">
      <c r="A29"/>
      <c r="C29" s="51"/>
      <c r="D29" s="51"/>
    </row>
    <row r="30" spans="1:4" x14ac:dyDescent="0.3">
      <c r="A30"/>
      <c r="C30" s="51"/>
      <c r="D30" s="51"/>
    </row>
    <row r="31" spans="1:4" x14ac:dyDescent="0.3">
      <c r="A31"/>
      <c r="C31" s="51"/>
      <c r="D31" s="51"/>
    </row>
    <row r="32" spans="1:4" x14ac:dyDescent="0.3">
      <c r="A32"/>
      <c r="C32" s="51"/>
      <c r="D32" s="51"/>
    </row>
    <row r="33" spans="1:4" x14ac:dyDescent="0.3">
      <c r="A33"/>
      <c r="C33" s="51"/>
      <c r="D33" s="51"/>
    </row>
    <row r="34" spans="1:4" x14ac:dyDescent="0.3">
      <c r="A34"/>
      <c r="C34" s="51"/>
      <c r="D34" s="51"/>
    </row>
    <row r="35" spans="1:4" x14ac:dyDescent="0.3">
      <c r="A35"/>
      <c r="C35" s="51"/>
      <c r="D35" s="51"/>
    </row>
    <row r="36" spans="1:4" x14ac:dyDescent="0.3">
      <c r="A36"/>
      <c r="C36" s="51"/>
      <c r="D36" s="51"/>
    </row>
    <row r="37" spans="1:4" x14ac:dyDescent="0.3">
      <c r="A37"/>
      <c r="C37" s="51"/>
      <c r="D37" s="51"/>
    </row>
    <row r="38" spans="1:4" x14ac:dyDescent="0.3">
      <c r="A38"/>
      <c r="C38" s="51"/>
      <c r="D38" s="51"/>
    </row>
    <row r="39" spans="1:4" x14ac:dyDescent="0.3">
      <c r="A39"/>
      <c r="C39" s="51"/>
      <c r="D39" s="51"/>
    </row>
    <row r="40" spans="1:4" x14ac:dyDescent="0.3">
      <c r="A40"/>
      <c r="C40" s="51"/>
      <c r="D40" s="51"/>
    </row>
    <row r="41" spans="1:4" x14ac:dyDescent="0.3">
      <c r="A41"/>
      <c r="C41" s="51"/>
      <c r="D41" s="51"/>
    </row>
    <row r="42" spans="1:4" x14ac:dyDescent="0.3">
      <c r="A42"/>
      <c r="C42" s="51"/>
      <c r="D42" s="51"/>
    </row>
    <row r="43" spans="1:4" x14ac:dyDescent="0.3">
      <c r="A43"/>
      <c r="C43" s="51"/>
      <c r="D43" s="51"/>
    </row>
    <row r="44" spans="1:4" x14ac:dyDescent="0.3">
      <c r="A44"/>
      <c r="C44" s="51"/>
      <c r="D44" s="51"/>
    </row>
    <row r="45" spans="1:4" x14ac:dyDescent="0.3">
      <c r="A45"/>
      <c r="C45" s="51"/>
      <c r="D45" s="51"/>
    </row>
    <row r="46" spans="1:4" x14ac:dyDescent="0.3">
      <c r="A46"/>
      <c r="C46" s="51"/>
      <c r="D46" s="51"/>
    </row>
    <row r="47" spans="1:4" x14ac:dyDescent="0.3">
      <c r="A47"/>
      <c r="C47" s="51"/>
      <c r="D47" s="51"/>
    </row>
    <row r="48" spans="1:4" x14ac:dyDescent="0.3">
      <c r="A48"/>
      <c r="C48" s="51"/>
      <c r="D48" s="51"/>
    </row>
    <row r="49" spans="1:4" x14ac:dyDescent="0.3">
      <c r="A49"/>
      <c r="C49" s="51"/>
      <c r="D49" s="51"/>
    </row>
    <row r="50" spans="1:4" x14ac:dyDescent="0.3">
      <c r="A50"/>
      <c r="C50" s="51"/>
      <c r="D50" s="51"/>
    </row>
    <row r="51" spans="1:4" x14ac:dyDescent="0.3">
      <c r="A51"/>
      <c r="C51" s="51"/>
      <c r="D51" s="51"/>
    </row>
    <row r="52" spans="1:4" x14ac:dyDescent="0.3">
      <c r="A52"/>
      <c r="C52" s="51"/>
      <c r="D52" s="51"/>
    </row>
    <row r="53" spans="1:4" x14ac:dyDescent="0.3">
      <c r="A53"/>
      <c r="C53" s="51"/>
      <c r="D53" s="51"/>
    </row>
    <row r="54" spans="1:4" x14ac:dyDescent="0.3">
      <c r="A54"/>
      <c r="C54" s="51"/>
      <c r="D54" s="51"/>
    </row>
    <row r="55" spans="1:4" x14ac:dyDescent="0.3">
      <c r="A55"/>
      <c r="C55" s="51"/>
      <c r="D55" s="51"/>
    </row>
    <row r="56" spans="1:4" x14ac:dyDescent="0.3">
      <c r="A56"/>
      <c r="C56" s="51"/>
      <c r="D56" s="51"/>
    </row>
    <row r="57" spans="1:4" x14ac:dyDescent="0.3">
      <c r="A57"/>
      <c r="C57" s="51"/>
      <c r="D57" s="51"/>
    </row>
    <row r="58" spans="1:4" x14ac:dyDescent="0.3">
      <c r="A58"/>
      <c r="C58" s="51"/>
      <c r="D58" s="51"/>
    </row>
    <row r="59" spans="1:4" x14ac:dyDescent="0.3">
      <c r="A59"/>
      <c r="C59" s="51"/>
      <c r="D59" s="51"/>
    </row>
    <row r="60" spans="1:4" x14ac:dyDescent="0.3">
      <c r="A60"/>
      <c r="C60" s="51"/>
      <c r="D60" s="51"/>
    </row>
    <row r="61" spans="1:4" x14ac:dyDescent="0.3">
      <c r="A61"/>
      <c r="C61" s="51"/>
      <c r="D61" s="51"/>
    </row>
    <row r="62" spans="1:4" x14ac:dyDescent="0.3">
      <c r="A62"/>
      <c r="C62" s="51"/>
      <c r="D62" s="51"/>
    </row>
    <row r="63" spans="1:4" x14ac:dyDescent="0.3">
      <c r="A63"/>
      <c r="C63" s="51"/>
      <c r="D63" s="51"/>
    </row>
    <row r="64" spans="1:4" x14ac:dyDescent="0.3">
      <c r="A64"/>
      <c r="C64" s="51"/>
      <c r="D64" s="51"/>
    </row>
    <row r="65" spans="1:4" x14ac:dyDescent="0.3">
      <c r="A65"/>
      <c r="C65" s="51"/>
      <c r="D65" s="51"/>
    </row>
    <row r="66" spans="1:4" x14ac:dyDescent="0.3">
      <c r="A66"/>
      <c r="C66" s="51"/>
      <c r="D66" s="51"/>
    </row>
    <row r="67" spans="1:4" x14ac:dyDescent="0.3">
      <c r="A67"/>
      <c r="C67" s="51"/>
      <c r="D67" s="51"/>
    </row>
    <row r="68" spans="1:4" x14ac:dyDescent="0.3">
      <c r="A68"/>
      <c r="C68" s="51"/>
      <c r="D68" s="51"/>
    </row>
    <row r="69" spans="1:4" x14ac:dyDescent="0.3">
      <c r="A69"/>
      <c r="C69" s="51"/>
      <c r="D69" s="51"/>
    </row>
    <row r="70" spans="1:4" x14ac:dyDescent="0.3">
      <c r="A70"/>
      <c r="C70" s="51"/>
      <c r="D70" s="51"/>
    </row>
    <row r="71" spans="1:4" x14ac:dyDescent="0.3">
      <c r="A71"/>
      <c r="C71" s="51"/>
      <c r="D71" s="51"/>
    </row>
    <row r="72" spans="1:4" x14ac:dyDescent="0.3">
      <c r="A72"/>
      <c r="C72" s="51"/>
      <c r="D72" s="51"/>
    </row>
    <row r="73" spans="1:4" x14ac:dyDescent="0.3">
      <c r="A73"/>
      <c r="C73" s="51"/>
      <c r="D73" s="51"/>
    </row>
    <row r="74" spans="1:4" x14ac:dyDescent="0.3">
      <c r="A74"/>
      <c r="C74" s="51"/>
      <c r="D74" s="51"/>
    </row>
    <row r="75" spans="1:4" x14ac:dyDescent="0.3">
      <c r="A75"/>
      <c r="C75" s="51"/>
      <c r="D75" s="51"/>
    </row>
    <row r="76" spans="1:4" x14ac:dyDescent="0.3">
      <c r="A76"/>
      <c r="C76" s="51"/>
      <c r="D76" s="51"/>
    </row>
    <row r="77" spans="1:4" x14ac:dyDescent="0.3">
      <c r="A77"/>
      <c r="C77" s="51"/>
      <c r="D77" s="51"/>
    </row>
    <row r="78" spans="1:4" x14ac:dyDescent="0.3">
      <c r="A78"/>
      <c r="C78" s="51"/>
      <c r="D78" s="51"/>
    </row>
    <row r="79" spans="1:4" x14ac:dyDescent="0.3">
      <c r="A79"/>
      <c r="C79" s="51"/>
      <c r="D79" s="51"/>
    </row>
    <row r="80" spans="1:4" x14ac:dyDescent="0.3">
      <c r="A80"/>
      <c r="C80" s="51"/>
      <c r="D80" s="51"/>
    </row>
    <row r="81" spans="1:4" x14ac:dyDescent="0.3">
      <c r="A81"/>
      <c r="C81" s="51"/>
      <c r="D81" s="51"/>
    </row>
    <row r="82" spans="1:4" x14ac:dyDescent="0.3">
      <c r="A82"/>
      <c r="C82" s="51"/>
      <c r="D82" s="51"/>
    </row>
    <row r="83" spans="1:4" x14ac:dyDescent="0.3">
      <c r="A83"/>
      <c r="C83" s="51"/>
      <c r="D83" s="51"/>
    </row>
    <row r="84" spans="1:4" x14ac:dyDescent="0.3">
      <c r="A84"/>
      <c r="C84" s="51"/>
      <c r="D84" s="51"/>
    </row>
    <row r="85" spans="1:4" x14ac:dyDescent="0.3">
      <c r="A85"/>
      <c r="C85" s="51"/>
      <c r="D85" s="51"/>
    </row>
    <row r="86" spans="1:4" x14ac:dyDescent="0.3">
      <c r="A86"/>
      <c r="C86" s="51"/>
      <c r="D86" s="51"/>
    </row>
    <row r="87" spans="1:4" x14ac:dyDescent="0.3">
      <c r="A87"/>
      <c r="C87" s="51"/>
      <c r="D87" s="51"/>
    </row>
    <row r="88" spans="1:4" x14ac:dyDescent="0.3">
      <c r="A88"/>
      <c r="C88" s="51"/>
      <c r="D88" s="51"/>
    </row>
    <row r="89" spans="1:4" x14ac:dyDescent="0.3">
      <c r="A89"/>
      <c r="C89" s="51"/>
      <c r="D89" s="51"/>
    </row>
    <row r="90" spans="1:4" x14ac:dyDescent="0.3">
      <c r="A90"/>
      <c r="C90" s="51"/>
      <c r="D90" s="51"/>
    </row>
    <row r="91" spans="1:4" x14ac:dyDescent="0.3">
      <c r="A91"/>
      <c r="C91" s="51"/>
      <c r="D91" s="51"/>
    </row>
    <row r="92" spans="1:4" x14ac:dyDescent="0.3">
      <c r="A92"/>
      <c r="C92" s="51"/>
      <c r="D92" s="51"/>
    </row>
    <row r="93" spans="1:4" x14ac:dyDescent="0.3">
      <c r="A93"/>
      <c r="C93" s="51"/>
      <c r="D93" s="51"/>
    </row>
    <row r="94" spans="1:4" x14ac:dyDescent="0.3">
      <c r="A94"/>
      <c r="C94" s="51"/>
      <c r="D94" s="51"/>
    </row>
    <row r="95" spans="1:4" x14ac:dyDescent="0.3">
      <c r="A95"/>
      <c r="C95" s="51"/>
      <c r="D95" s="51"/>
    </row>
    <row r="96" spans="1:4" x14ac:dyDescent="0.3">
      <c r="A96"/>
      <c r="C96" s="51"/>
      <c r="D96" s="51"/>
    </row>
    <row r="97" spans="1:4" x14ac:dyDescent="0.3">
      <c r="A97"/>
      <c r="C97" s="51"/>
      <c r="D97" s="51"/>
    </row>
    <row r="98" spans="1:4" x14ac:dyDescent="0.3">
      <c r="A98"/>
      <c r="C98" s="51"/>
      <c r="D98" s="51"/>
    </row>
    <row r="99" spans="1:4" x14ac:dyDescent="0.3">
      <c r="A99"/>
      <c r="C99" s="51"/>
      <c r="D99" s="51"/>
    </row>
    <row r="100" spans="1:4" x14ac:dyDescent="0.3">
      <c r="A100"/>
      <c r="C100" s="51"/>
      <c r="D100" s="51"/>
    </row>
    <row r="101" spans="1:4" x14ac:dyDescent="0.3">
      <c r="A101"/>
      <c r="C101" s="51"/>
      <c r="D101" s="51"/>
    </row>
    <row r="102" spans="1:4" x14ac:dyDescent="0.3">
      <c r="A102"/>
      <c r="C102" s="51"/>
      <c r="D102" s="51"/>
    </row>
    <row r="103" spans="1:4" x14ac:dyDescent="0.3">
      <c r="A103"/>
      <c r="C103" s="51"/>
      <c r="D103" s="51"/>
    </row>
    <row r="104" spans="1:4" x14ac:dyDescent="0.3">
      <c r="A104"/>
      <c r="C104" s="51"/>
      <c r="D104" s="51"/>
    </row>
    <row r="105" spans="1:4" x14ac:dyDescent="0.3">
      <c r="A105"/>
      <c r="C105" s="51"/>
      <c r="D105" s="51"/>
    </row>
    <row r="106" spans="1:4" x14ac:dyDescent="0.3">
      <c r="A106"/>
      <c r="C106" s="51"/>
      <c r="D106" s="51"/>
    </row>
    <row r="107" spans="1:4" x14ac:dyDescent="0.3">
      <c r="A107"/>
      <c r="C107" s="51"/>
      <c r="D107" s="51"/>
    </row>
    <row r="108" spans="1:4" x14ac:dyDescent="0.3">
      <c r="A108"/>
      <c r="C108" s="51"/>
      <c r="D108" s="51"/>
    </row>
    <row r="109" spans="1:4" x14ac:dyDescent="0.3">
      <c r="A109"/>
      <c r="C109" s="51"/>
      <c r="D109" s="51"/>
    </row>
    <row r="110" spans="1:4" x14ac:dyDescent="0.3">
      <c r="A110"/>
      <c r="C110" s="51"/>
      <c r="D110" s="51"/>
    </row>
    <row r="111" spans="1:4" x14ac:dyDescent="0.3">
      <c r="A111"/>
      <c r="C111" s="51"/>
      <c r="D111" s="51"/>
    </row>
    <row r="112" spans="1:4" x14ac:dyDescent="0.3">
      <c r="A112"/>
      <c r="C112" s="51"/>
      <c r="D112" s="51"/>
    </row>
    <row r="113" spans="1:4" x14ac:dyDescent="0.3">
      <c r="A113"/>
      <c r="C113" s="51"/>
      <c r="D113" s="51"/>
    </row>
    <row r="114" spans="1:4" x14ac:dyDescent="0.3">
      <c r="A114"/>
      <c r="C114" s="51"/>
      <c r="D114" s="51"/>
    </row>
    <row r="115" spans="1:4" x14ac:dyDescent="0.3">
      <c r="A115"/>
      <c r="C115" s="51"/>
      <c r="D115" s="51"/>
    </row>
    <row r="116" spans="1:4" x14ac:dyDescent="0.3">
      <c r="A116"/>
      <c r="C116" s="51"/>
      <c r="D116" s="51"/>
    </row>
    <row r="117" spans="1:4" x14ac:dyDescent="0.3">
      <c r="A117"/>
      <c r="C117" s="51"/>
      <c r="D117" s="51"/>
    </row>
    <row r="118" spans="1:4" x14ac:dyDescent="0.3">
      <c r="A118"/>
      <c r="C118" s="51"/>
      <c r="D118" s="51"/>
    </row>
    <row r="119" spans="1:4" x14ac:dyDescent="0.3">
      <c r="A119"/>
      <c r="C119" s="51"/>
      <c r="D119" s="51"/>
    </row>
    <row r="120" spans="1:4" x14ac:dyDescent="0.3">
      <c r="A120"/>
      <c r="C120" s="51"/>
      <c r="D120" s="51"/>
    </row>
    <row r="121" spans="1:4" x14ac:dyDescent="0.3">
      <c r="A121"/>
      <c r="C121" s="51"/>
      <c r="D121" s="51"/>
    </row>
    <row r="122" spans="1:4" x14ac:dyDescent="0.3">
      <c r="A122"/>
      <c r="C122" s="51"/>
      <c r="D122" s="51"/>
    </row>
    <row r="123" spans="1:4" x14ac:dyDescent="0.3">
      <c r="A123"/>
      <c r="C123" s="51"/>
      <c r="D123" s="51"/>
    </row>
    <row r="124" spans="1:4" x14ac:dyDescent="0.3">
      <c r="A124"/>
      <c r="C124" s="51"/>
      <c r="D124" s="51"/>
    </row>
    <row r="125" spans="1:4" x14ac:dyDescent="0.3">
      <c r="A125"/>
      <c r="C125" s="51"/>
      <c r="D125" s="51"/>
    </row>
    <row r="126" spans="1:4" x14ac:dyDescent="0.3">
      <c r="A126"/>
      <c r="C126" s="51"/>
      <c r="D126" s="51"/>
    </row>
    <row r="127" spans="1:4" x14ac:dyDescent="0.3">
      <c r="A127"/>
      <c r="C127" s="51"/>
      <c r="D127" s="51"/>
    </row>
    <row r="128" spans="1:4" x14ac:dyDescent="0.3">
      <c r="A128"/>
      <c r="C128" s="51"/>
      <c r="D128" s="51"/>
    </row>
    <row r="129" spans="1:4" x14ac:dyDescent="0.3">
      <c r="A129"/>
      <c r="C129" s="51"/>
      <c r="D129" s="51"/>
    </row>
    <row r="130" spans="1:4" x14ac:dyDescent="0.3">
      <c r="A130"/>
      <c r="C130" s="51"/>
      <c r="D130" s="51"/>
    </row>
    <row r="131" spans="1:4" x14ac:dyDescent="0.3">
      <c r="A131"/>
      <c r="C131" s="51"/>
      <c r="D131" s="51"/>
    </row>
    <row r="132" spans="1:4" x14ac:dyDescent="0.3">
      <c r="A132"/>
      <c r="C132" s="51"/>
      <c r="D132" s="51"/>
    </row>
    <row r="133" spans="1:4" x14ac:dyDescent="0.3">
      <c r="A133"/>
      <c r="C133" s="51"/>
      <c r="D133" s="51"/>
    </row>
    <row r="134" spans="1:4" x14ac:dyDescent="0.3">
      <c r="A134"/>
      <c r="C134" s="51"/>
      <c r="D134" s="51"/>
    </row>
    <row r="135" spans="1:4" x14ac:dyDescent="0.3">
      <c r="A135"/>
      <c r="C135" s="51"/>
      <c r="D135" s="51"/>
    </row>
    <row r="136" spans="1:4" x14ac:dyDescent="0.3">
      <c r="A136"/>
      <c r="C136" s="51"/>
      <c r="D136" s="51"/>
    </row>
    <row r="137" spans="1:4" x14ac:dyDescent="0.3">
      <c r="A137"/>
      <c r="C137" s="51"/>
      <c r="D137" s="51"/>
    </row>
    <row r="138" spans="1:4" x14ac:dyDescent="0.3">
      <c r="A138"/>
      <c r="C138" s="51"/>
      <c r="D138" s="51"/>
    </row>
    <row r="139" spans="1:4" x14ac:dyDescent="0.3">
      <c r="A139"/>
      <c r="C139" s="51"/>
      <c r="D139" s="51"/>
    </row>
    <row r="140" spans="1:4" x14ac:dyDescent="0.3">
      <c r="A140"/>
      <c r="C140" s="51"/>
      <c r="D140" s="51"/>
    </row>
    <row r="141" spans="1:4" x14ac:dyDescent="0.3">
      <c r="A141"/>
      <c r="C141" s="51"/>
      <c r="D141" s="51"/>
    </row>
    <row r="142" spans="1:4" x14ac:dyDescent="0.3">
      <c r="A142"/>
      <c r="C142" s="51"/>
      <c r="D142" s="51"/>
    </row>
    <row r="143" spans="1:4" x14ac:dyDescent="0.3">
      <c r="A143"/>
      <c r="C143" s="51"/>
      <c r="D143" s="51"/>
    </row>
    <row r="144" spans="1:4" x14ac:dyDescent="0.3">
      <c r="A144"/>
      <c r="C144" s="51"/>
      <c r="D144" s="51"/>
    </row>
    <row r="145" spans="1:4" x14ac:dyDescent="0.3">
      <c r="A145"/>
      <c r="C145" s="51"/>
      <c r="D145" s="51"/>
    </row>
    <row r="146" spans="1:4" x14ac:dyDescent="0.3">
      <c r="A146"/>
      <c r="C146" s="51"/>
      <c r="D146" s="51"/>
    </row>
    <row r="147" spans="1:4" x14ac:dyDescent="0.3">
      <c r="A147"/>
      <c r="C147" s="51"/>
      <c r="D147" s="51"/>
    </row>
    <row r="148" spans="1:4" x14ac:dyDescent="0.3">
      <c r="A148"/>
      <c r="C148" s="51"/>
      <c r="D148" s="51"/>
    </row>
    <row r="149" spans="1:4" x14ac:dyDescent="0.3">
      <c r="A149"/>
      <c r="C149" s="51"/>
      <c r="D149" s="51"/>
    </row>
    <row r="150" spans="1:4" x14ac:dyDescent="0.3">
      <c r="A150"/>
      <c r="C150" s="51"/>
      <c r="D150" s="51"/>
    </row>
    <row r="151" spans="1:4" x14ac:dyDescent="0.3">
      <c r="A151"/>
      <c r="C151" s="51"/>
      <c r="D151" s="51"/>
    </row>
    <row r="152" spans="1:4" x14ac:dyDescent="0.3">
      <c r="A152"/>
      <c r="C152" s="51"/>
      <c r="D152" s="51"/>
    </row>
    <row r="153" spans="1:4" x14ac:dyDescent="0.3">
      <c r="A153"/>
      <c r="C153" s="51"/>
      <c r="D153" s="51"/>
    </row>
    <row r="154" spans="1:4" x14ac:dyDescent="0.3">
      <c r="A154"/>
      <c r="C154" s="51"/>
      <c r="D154" s="51"/>
    </row>
    <row r="155" spans="1:4" x14ac:dyDescent="0.3">
      <c r="A155"/>
      <c r="C155" s="51"/>
      <c r="D155" s="51"/>
    </row>
    <row r="156" spans="1:4" x14ac:dyDescent="0.3">
      <c r="A156"/>
      <c r="C156" s="51"/>
      <c r="D156" s="51"/>
    </row>
    <row r="157" spans="1:4" x14ac:dyDescent="0.3">
      <c r="A157"/>
      <c r="C157" s="51"/>
      <c r="D157" s="51"/>
    </row>
    <row r="158" spans="1:4" x14ac:dyDescent="0.3">
      <c r="A158"/>
      <c r="C158" s="51"/>
      <c r="D158" s="51"/>
    </row>
    <row r="159" spans="1:4" x14ac:dyDescent="0.3">
      <c r="A159"/>
      <c r="C159" s="51"/>
      <c r="D159" s="51"/>
    </row>
    <row r="160" spans="1:4" x14ac:dyDescent="0.3">
      <c r="A160"/>
      <c r="C160" s="51"/>
      <c r="D160" s="51"/>
    </row>
    <row r="161" spans="1:4" x14ac:dyDescent="0.3">
      <c r="A161"/>
      <c r="C161" s="51"/>
      <c r="D161" s="51"/>
    </row>
    <row r="162" spans="1:4" x14ac:dyDescent="0.3">
      <c r="A162"/>
      <c r="C162" s="51"/>
      <c r="D162" s="51"/>
    </row>
    <row r="163" spans="1:4" x14ac:dyDescent="0.3">
      <c r="A163"/>
      <c r="C163" s="51"/>
      <c r="D163" s="51"/>
    </row>
    <row r="164" spans="1:4" x14ac:dyDescent="0.3">
      <c r="A164"/>
      <c r="C164" s="51"/>
      <c r="D164" s="51"/>
    </row>
    <row r="165" spans="1:4" x14ac:dyDescent="0.3">
      <c r="A165"/>
      <c r="C165" s="51"/>
      <c r="D165" s="51"/>
    </row>
    <row r="166" spans="1:4" x14ac:dyDescent="0.3">
      <c r="A166"/>
      <c r="C166" s="51"/>
      <c r="D166" s="51"/>
    </row>
    <row r="167" spans="1:4" x14ac:dyDescent="0.3">
      <c r="A167"/>
      <c r="C167" s="51"/>
      <c r="D167" s="51"/>
    </row>
    <row r="168" spans="1:4" x14ac:dyDescent="0.3">
      <c r="A168"/>
      <c r="C168" s="51"/>
      <c r="D168" s="51"/>
    </row>
    <row r="169" spans="1:4" x14ac:dyDescent="0.3">
      <c r="A169"/>
      <c r="C169" s="51"/>
      <c r="D169" s="51"/>
    </row>
    <row r="170" spans="1:4" x14ac:dyDescent="0.3">
      <c r="A170"/>
      <c r="C170" s="51"/>
      <c r="D170" s="51"/>
    </row>
    <row r="171" spans="1:4" x14ac:dyDescent="0.3">
      <c r="A171"/>
      <c r="C171" s="51"/>
      <c r="D171" s="51"/>
    </row>
    <row r="172" spans="1:4" x14ac:dyDescent="0.3">
      <c r="A172"/>
      <c r="C172" s="51"/>
      <c r="D172" s="51"/>
    </row>
    <row r="173" spans="1:4" x14ac:dyDescent="0.3">
      <c r="A173"/>
      <c r="C173" s="51"/>
      <c r="D173" s="51"/>
    </row>
    <row r="174" spans="1:4" x14ac:dyDescent="0.3">
      <c r="A174"/>
      <c r="C174" s="51"/>
      <c r="D174" s="51"/>
    </row>
    <row r="175" spans="1:4" x14ac:dyDescent="0.3">
      <c r="A175"/>
      <c r="C175" s="51"/>
      <c r="D175" s="51"/>
    </row>
    <row r="176" spans="1:4" x14ac:dyDescent="0.3">
      <c r="A176"/>
      <c r="C176" s="51"/>
      <c r="D176" s="51"/>
    </row>
    <row r="177" spans="1:4" x14ac:dyDescent="0.3">
      <c r="A177"/>
      <c r="C177" s="51"/>
      <c r="D177" s="51"/>
    </row>
    <row r="178" spans="1:4" x14ac:dyDescent="0.3">
      <c r="A178"/>
      <c r="C178" s="51"/>
      <c r="D178" s="51"/>
    </row>
    <row r="179" spans="1:4" x14ac:dyDescent="0.3">
      <c r="A179"/>
      <c r="C179" s="51"/>
      <c r="D179" s="51"/>
    </row>
    <row r="180" spans="1:4" x14ac:dyDescent="0.3">
      <c r="A180"/>
      <c r="C180" s="51"/>
      <c r="D180" s="51"/>
    </row>
    <row r="181" spans="1:4" x14ac:dyDescent="0.3">
      <c r="A181"/>
      <c r="C181" s="51"/>
      <c r="D181" s="51"/>
    </row>
    <row r="182" spans="1:4" x14ac:dyDescent="0.3">
      <c r="A182"/>
      <c r="C182" s="51"/>
      <c r="D182" s="51"/>
    </row>
    <row r="183" spans="1:4" x14ac:dyDescent="0.3">
      <c r="A183"/>
      <c r="C183" s="51"/>
      <c r="D183" s="51"/>
    </row>
    <row r="184" spans="1:4" x14ac:dyDescent="0.3">
      <c r="A184"/>
      <c r="C184" s="51"/>
      <c r="D184" s="51"/>
    </row>
    <row r="185" spans="1:4" x14ac:dyDescent="0.3">
      <c r="A185"/>
      <c r="C185" s="51"/>
      <c r="D185" s="51"/>
    </row>
    <row r="186" spans="1:4" x14ac:dyDescent="0.3">
      <c r="A186"/>
      <c r="C186" s="51"/>
      <c r="D186" s="51"/>
    </row>
    <row r="187" spans="1:4" x14ac:dyDescent="0.3">
      <c r="A187"/>
      <c r="C187" s="51"/>
      <c r="D187" s="51"/>
    </row>
    <row r="188" spans="1:4" x14ac:dyDescent="0.3">
      <c r="A188"/>
      <c r="C188" s="51"/>
      <c r="D188" s="51"/>
    </row>
    <row r="189" spans="1:4" x14ac:dyDescent="0.3">
      <c r="A189"/>
      <c r="C189" s="51"/>
      <c r="D189" s="51"/>
    </row>
    <row r="190" spans="1:4" x14ac:dyDescent="0.3">
      <c r="A190"/>
      <c r="C190" s="51"/>
      <c r="D190" s="51"/>
    </row>
    <row r="191" spans="1:4" x14ac:dyDescent="0.3">
      <c r="A191"/>
      <c r="C191" s="51"/>
      <c r="D191" s="51"/>
    </row>
    <row r="192" spans="1:4" x14ac:dyDescent="0.3">
      <c r="A192"/>
      <c r="C192" s="51"/>
      <c r="D192" s="51"/>
    </row>
    <row r="193" spans="1:4" x14ac:dyDescent="0.3">
      <c r="A193"/>
      <c r="C193" s="51"/>
      <c r="D193" s="51"/>
    </row>
    <row r="194" spans="1:4" x14ac:dyDescent="0.3">
      <c r="A194"/>
      <c r="C194" s="51"/>
      <c r="D194" s="51"/>
    </row>
    <row r="195" spans="1:4" x14ac:dyDescent="0.3">
      <c r="A195"/>
      <c r="C195" s="51"/>
      <c r="D195" s="51"/>
    </row>
    <row r="196" spans="1:4" x14ac:dyDescent="0.3">
      <c r="A196"/>
      <c r="C196" s="51"/>
      <c r="D196" s="51"/>
    </row>
    <row r="197" spans="1:4" x14ac:dyDescent="0.3">
      <c r="A197"/>
      <c r="C197" s="51"/>
      <c r="D197" s="51"/>
    </row>
    <row r="198" spans="1:4" x14ac:dyDescent="0.3">
      <c r="A198"/>
      <c r="C198" s="51"/>
      <c r="D198" s="51"/>
    </row>
    <row r="199" spans="1:4" x14ac:dyDescent="0.3">
      <c r="A199"/>
      <c r="C199" s="51"/>
      <c r="D199" s="51"/>
    </row>
    <row r="200" spans="1:4" x14ac:dyDescent="0.3">
      <c r="A200"/>
      <c r="C200" s="51"/>
      <c r="D200" s="51"/>
    </row>
    <row r="201" spans="1:4" x14ac:dyDescent="0.3">
      <c r="A201"/>
      <c r="C201" s="51"/>
      <c r="D201" s="51"/>
    </row>
    <row r="202" spans="1:4" x14ac:dyDescent="0.3">
      <c r="A202"/>
      <c r="C202" s="51"/>
      <c r="D202" s="51"/>
    </row>
    <row r="203" spans="1:4" x14ac:dyDescent="0.3">
      <c r="A203"/>
      <c r="C203" s="51"/>
      <c r="D203" s="51"/>
    </row>
    <row r="204" spans="1:4" x14ac:dyDescent="0.3">
      <c r="A204"/>
      <c r="C204" s="51"/>
      <c r="D204" s="51"/>
    </row>
    <row r="205" spans="1:4" x14ac:dyDescent="0.3">
      <c r="A205"/>
      <c r="C205" s="51"/>
      <c r="D205" s="51"/>
    </row>
    <row r="206" spans="1:4" x14ac:dyDescent="0.3">
      <c r="A206"/>
      <c r="C206" s="51"/>
      <c r="D206" s="51"/>
    </row>
    <row r="207" spans="1:4" x14ac:dyDescent="0.3">
      <c r="A207"/>
      <c r="C207" s="51"/>
      <c r="D207" s="51"/>
    </row>
    <row r="208" spans="1:4" x14ac:dyDescent="0.3">
      <c r="A208"/>
      <c r="C208" s="51"/>
      <c r="D208" s="51"/>
    </row>
    <row r="209" spans="1:4" x14ac:dyDescent="0.3">
      <c r="A209"/>
      <c r="C209" s="51"/>
      <c r="D209" s="51"/>
    </row>
    <row r="210" spans="1:4" x14ac:dyDescent="0.3">
      <c r="A210"/>
      <c r="C210" s="51"/>
      <c r="D210" s="51"/>
    </row>
    <row r="211" spans="1:4" x14ac:dyDescent="0.3">
      <c r="A211"/>
      <c r="C211" s="51"/>
      <c r="D211" s="51"/>
    </row>
    <row r="212" spans="1:4" x14ac:dyDescent="0.3">
      <c r="A212"/>
      <c r="C212" s="51"/>
      <c r="D212" s="51"/>
    </row>
    <row r="213" spans="1:4" x14ac:dyDescent="0.3">
      <c r="A213"/>
      <c r="C213" s="51"/>
      <c r="D213" s="51"/>
    </row>
    <row r="214" spans="1:4" x14ac:dyDescent="0.3">
      <c r="A214"/>
      <c r="C214" s="51"/>
      <c r="D214" s="51"/>
    </row>
    <row r="215" spans="1:4" x14ac:dyDescent="0.3">
      <c r="A215"/>
      <c r="C215" s="51"/>
      <c r="D215" s="51"/>
    </row>
    <row r="216" spans="1:4" x14ac:dyDescent="0.3">
      <c r="A216"/>
      <c r="C216" s="51"/>
      <c r="D216" s="51"/>
    </row>
    <row r="217" spans="1:4" x14ac:dyDescent="0.3">
      <c r="A217"/>
      <c r="C217" s="51"/>
      <c r="D217" s="51"/>
    </row>
    <row r="218" spans="1:4" x14ac:dyDescent="0.3">
      <c r="A218"/>
      <c r="C218" s="51"/>
      <c r="D218" s="51"/>
    </row>
    <row r="219" spans="1:4" x14ac:dyDescent="0.3">
      <c r="A219"/>
      <c r="C219" s="51"/>
      <c r="D219" s="51"/>
    </row>
    <row r="220" spans="1:4" x14ac:dyDescent="0.3">
      <c r="A220"/>
      <c r="C220" s="51"/>
      <c r="D220" s="51"/>
    </row>
    <row r="221" spans="1:4" x14ac:dyDescent="0.3">
      <c r="A221"/>
      <c r="C221" s="51"/>
      <c r="D221" s="51"/>
    </row>
    <row r="222" spans="1:4" x14ac:dyDescent="0.3">
      <c r="A222"/>
      <c r="C222" s="51"/>
      <c r="D222" s="51"/>
    </row>
    <row r="223" spans="1:4" x14ac:dyDescent="0.3">
      <c r="A223"/>
      <c r="C223" s="51"/>
      <c r="D223" s="51"/>
    </row>
    <row r="224" spans="1:4" x14ac:dyDescent="0.3">
      <c r="A224"/>
      <c r="C224" s="51"/>
      <c r="D224" s="51"/>
    </row>
    <row r="225" spans="1:4" x14ac:dyDescent="0.3">
      <c r="A225"/>
      <c r="C225" s="51"/>
      <c r="D225" s="51"/>
    </row>
    <row r="226" spans="1:4" x14ac:dyDescent="0.3">
      <c r="A226"/>
      <c r="C226" s="51"/>
      <c r="D226" s="51"/>
    </row>
    <row r="227" spans="1:4" x14ac:dyDescent="0.3">
      <c r="A227"/>
      <c r="C227" s="51"/>
      <c r="D227" s="51"/>
    </row>
    <row r="228" spans="1:4" x14ac:dyDescent="0.3">
      <c r="A228"/>
      <c r="C228" s="51"/>
      <c r="D228" s="51"/>
    </row>
    <row r="229" spans="1:4" x14ac:dyDescent="0.3">
      <c r="A229"/>
      <c r="C229" s="51"/>
      <c r="D229" s="51"/>
    </row>
    <row r="230" spans="1:4" x14ac:dyDescent="0.3">
      <c r="A230"/>
      <c r="C230" s="51"/>
      <c r="D230" s="51"/>
    </row>
    <row r="231" spans="1:4" x14ac:dyDescent="0.3">
      <c r="A231"/>
      <c r="C231" s="51"/>
      <c r="D231" s="51"/>
    </row>
    <row r="232" spans="1:4" x14ac:dyDescent="0.3">
      <c r="A232"/>
      <c r="C232" s="51"/>
      <c r="D232" s="51"/>
    </row>
    <row r="233" spans="1:4" x14ac:dyDescent="0.3">
      <c r="A233"/>
      <c r="C233" s="51"/>
      <c r="D233" s="51"/>
    </row>
    <row r="234" spans="1:4" x14ac:dyDescent="0.3">
      <c r="A234"/>
      <c r="C234" s="51"/>
      <c r="D234" s="51"/>
    </row>
    <row r="235" spans="1:4" x14ac:dyDescent="0.3">
      <c r="A235"/>
      <c r="C235" s="51"/>
      <c r="D235" s="51"/>
    </row>
    <row r="236" spans="1:4" x14ac:dyDescent="0.3">
      <c r="A236"/>
      <c r="C236" s="51"/>
      <c r="D236" s="51"/>
    </row>
    <row r="237" spans="1:4" x14ac:dyDescent="0.3">
      <c r="A237"/>
      <c r="C237" s="51"/>
      <c r="D237" s="51"/>
    </row>
    <row r="238" spans="1:4" x14ac:dyDescent="0.3">
      <c r="A238"/>
      <c r="C238" s="51"/>
      <c r="D238" s="51"/>
    </row>
    <row r="239" spans="1:4" x14ac:dyDescent="0.3">
      <c r="A239"/>
      <c r="C239" s="51"/>
      <c r="D239" s="51"/>
    </row>
    <row r="240" spans="1:4" x14ac:dyDescent="0.3">
      <c r="A240"/>
      <c r="C240" s="51"/>
      <c r="D240" s="51"/>
    </row>
    <row r="241" spans="1:4" x14ac:dyDescent="0.3">
      <c r="A241"/>
      <c r="C241" s="51"/>
      <c r="D241" s="51"/>
    </row>
    <row r="242" spans="1:4" x14ac:dyDescent="0.3">
      <c r="A242"/>
      <c r="C242" s="51"/>
      <c r="D242" s="51"/>
    </row>
    <row r="243" spans="1:4" x14ac:dyDescent="0.3">
      <c r="A243"/>
      <c r="C243" s="51"/>
      <c r="D243" s="51"/>
    </row>
    <row r="244" spans="1:4" x14ac:dyDescent="0.3">
      <c r="A244"/>
      <c r="C244" s="51"/>
      <c r="D244" s="51"/>
    </row>
    <row r="245" spans="1:4" x14ac:dyDescent="0.3">
      <c r="A245"/>
      <c r="C245" s="51"/>
      <c r="D245" s="51"/>
    </row>
    <row r="246" spans="1:4" x14ac:dyDescent="0.3">
      <c r="A246"/>
      <c r="C246" s="51"/>
      <c r="D246" s="51"/>
    </row>
    <row r="247" spans="1:4" x14ac:dyDescent="0.3">
      <c r="A247"/>
      <c r="C247" s="51"/>
      <c r="D247" s="51"/>
    </row>
    <row r="248" spans="1:4" x14ac:dyDescent="0.3">
      <c r="A248"/>
      <c r="C248" s="51"/>
      <c r="D248" s="51"/>
    </row>
    <row r="249" spans="1:4" x14ac:dyDescent="0.3">
      <c r="A249"/>
      <c r="C249" s="51"/>
      <c r="D249" s="51"/>
    </row>
    <row r="250" spans="1:4" x14ac:dyDescent="0.3">
      <c r="A250"/>
      <c r="C250" s="51"/>
      <c r="D250" s="51"/>
    </row>
    <row r="251" spans="1:4" x14ac:dyDescent="0.3">
      <c r="A251"/>
      <c r="C251" s="51"/>
      <c r="D251" s="51"/>
    </row>
    <row r="252" spans="1:4" x14ac:dyDescent="0.3">
      <c r="A252"/>
      <c r="C252" s="51"/>
      <c r="D252" s="51"/>
    </row>
    <row r="253" spans="1:4" x14ac:dyDescent="0.3">
      <c r="A253"/>
      <c r="C253" s="51"/>
      <c r="D253" s="51"/>
    </row>
    <row r="254" spans="1:4" x14ac:dyDescent="0.3">
      <c r="A254"/>
      <c r="C254" s="51"/>
      <c r="D254" s="51"/>
    </row>
    <row r="255" spans="1:4" x14ac:dyDescent="0.3">
      <c r="A255"/>
      <c r="C255" s="51"/>
      <c r="D255" s="51"/>
    </row>
    <row r="256" spans="1:4" x14ac:dyDescent="0.3">
      <c r="A256"/>
      <c r="C256" s="51"/>
      <c r="D256" s="51"/>
    </row>
    <row r="257" spans="1:4" x14ac:dyDescent="0.3">
      <c r="A257"/>
      <c r="C257" s="51"/>
      <c r="D257" s="51"/>
    </row>
    <row r="258" spans="1:4" x14ac:dyDescent="0.3">
      <c r="A258"/>
      <c r="C258" s="51"/>
      <c r="D258" s="51"/>
    </row>
    <row r="259" spans="1:4" x14ac:dyDescent="0.3">
      <c r="A259"/>
      <c r="C259" s="51"/>
      <c r="D259" s="51"/>
    </row>
    <row r="260" spans="1:4" x14ac:dyDescent="0.3">
      <c r="A260"/>
      <c r="C260" s="51"/>
      <c r="D260" s="51"/>
    </row>
    <row r="261" spans="1:4" x14ac:dyDescent="0.3">
      <c r="A261"/>
      <c r="C261" s="51"/>
      <c r="D261" s="51"/>
    </row>
    <row r="262" spans="1:4" x14ac:dyDescent="0.3">
      <c r="A262"/>
      <c r="C262" s="51"/>
      <c r="D262" s="51"/>
    </row>
    <row r="263" spans="1:4" x14ac:dyDescent="0.3">
      <c r="A263"/>
      <c r="C263" s="51"/>
      <c r="D263" s="51"/>
    </row>
    <row r="264" spans="1:4" x14ac:dyDescent="0.3">
      <c r="A264"/>
      <c r="C264" s="51"/>
      <c r="D264" s="51"/>
    </row>
    <row r="265" spans="1:4" x14ac:dyDescent="0.3">
      <c r="A265"/>
      <c r="C265" s="51"/>
      <c r="D265" s="51"/>
    </row>
    <row r="266" spans="1:4" x14ac:dyDescent="0.3">
      <c r="A266"/>
      <c r="C266" s="51"/>
      <c r="D266" s="51"/>
    </row>
    <row r="267" spans="1:4" x14ac:dyDescent="0.3">
      <c r="A267"/>
      <c r="C267" s="51"/>
      <c r="D267" s="51"/>
    </row>
    <row r="268" spans="1:4" x14ac:dyDescent="0.3">
      <c r="A268"/>
      <c r="C268" s="51"/>
      <c r="D268" s="51"/>
    </row>
    <row r="269" spans="1:4" x14ac:dyDescent="0.3">
      <c r="A269"/>
      <c r="C269" s="51"/>
      <c r="D269" s="51"/>
    </row>
    <row r="270" spans="1:4" x14ac:dyDescent="0.3">
      <c r="A270"/>
      <c r="C270" s="51"/>
      <c r="D270" s="51"/>
    </row>
    <row r="271" spans="1:4" x14ac:dyDescent="0.3">
      <c r="A271"/>
      <c r="C271" s="51"/>
      <c r="D271" s="51"/>
    </row>
    <row r="272" spans="1:4" x14ac:dyDescent="0.3">
      <c r="A272"/>
      <c r="C272" s="51"/>
      <c r="D272" s="51"/>
    </row>
    <row r="273" spans="1:4" x14ac:dyDescent="0.3">
      <c r="A273"/>
      <c r="C273" s="51"/>
      <c r="D273" s="51"/>
    </row>
    <row r="274" spans="1:4" x14ac:dyDescent="0.3">
      <c r="A274"/>
      <c r="C274" s="51"/>
      <c r="D274" s="51"/>
    </row>
    <row r="275" spans="1:4" x14ac:dyDescent="0.3">
      <c r="A275"/>
      <c r="C275" s="51"/>
      <c r="D275" s="51"/>
    </row>
    <row r="276" spans="1:4" x14ac:dyDescent="0.3">
      <c r="A276"/>
      <c r="C276" s="51"/>
      <c r="D276" s="51"/>
    </row>
    <row r="277" spans="1:4" x14ac:dyDescent="0.3">
      <c r="A277"/>
      <c r="C277" s="51"/>
      <c r="D277" s="51"/>
    </row>
    <row r="278" spans="1:4" x14ac:dyDescent="0.3">
      <c r="A278"/>
      <c r="C278" s="51"/>
      <c r="D278" s="51"/>
    </row>
    <row r="279" spans="1:4" x14ac:dyDescent="0.3">
      <c r="A279"/>
      <c r="C279" s="51"/>
      <c r="D279" s="51"/>
    </row>
    <row r="280" spans="1:4" x14ac:dyDescent="0.3">
      <c r="A280"/>
      <c r="C280" s="51"/>
      <c r="D280" s="51"/>
    </row>
    <row r="281" spans="1:4" x14ac:dyDescent="0.3">
      <c r="A281"/>
      <c r="C281" s="51"/>
      <c r="D281" s="51"/>
    </row>
    <row r="282" spans="1:4" x14ac:dyDescent="0.3">
      <c r="A282"/>
      <c r="C282" s="51"/>
      <c r="D282" s="51"/>
    </row>
    <row r="283" spans="1:4" x14ac:dyDescent="0.3">
      <c r="A283"/>
      <c r="C283" s="51"/>
      <c r="D283" s="51"/>
    </row>
    <row r="284" spans="1:4" x14ac:dyDescent="0.3">
      <c r="A284"/>
      <c r="C284" s="51"/>
      <c r="D284" s="51"/>
    </row>
    <row r="285" spans="1:4" x14ac:dyDescent="0.3">
      <c r="A285"/>
      <c r="C285" s="51"/>
      <c r="D285" s="51"/>
    </row>
    <row r="286" spans="1:4" x14ac:dyDescent="0.3">
      <c r="A286"/>
      <c r="C286" s="51"/>
      <c r="D286" s="51"/>
    </row>
    <row r="287" spans="1:4" x14ac:dyDescent="0.3">
      <c r="A287"/>
      <c r="C287" s="51"/>
      <c r="D287" s="51"/>
    </row>
    <row r="288" spans="1:4" x14ac:dyDescent="0.3">
      <c r="A288"/>
      <c r="C288" s="51"/>
      <c r="D288" s="51"/>
    </row>
    <row r="289" spans="1:4" x14ac:dyDescent="0.3">
      <c r="A289"/>
      <c r="C289" s="51"/>
      <c r="D289" s="51"/>
    </row>
    <row r="290" spans="1:4" x14ac:dyDescent="0.3">
      <c r="A290"/>
      <c r="C290" s="51"/>
      <c r="D290" s="51"/>
    </row>
    <row r="291" spans="1:4" x14ac:dyDescent="0.3">
      <c r="A291"/>
      <c r="C291" s="51"/>
      <c r="D291" s="51"/>
    </row>
    <row r="292" spans="1:4" x14ac:dyDescent="0.3">
      <c r="A292"/>
      <c r="C292" s="51"/>
      <c r="D292" s="51"/>
    </row>
    <row r="293" spans="1:4" x14ac:dyDescent="0.3">
      <c r="A293"/>
      <c r="C293" s="51"/>
      <c r="D293" s="51"/>
    </row>
    <row r="294" spans="1:4" x14ac:dyDescent="0.3">
      <c r="A294"/>
      <c r="C294" s="51"/>
      <c r="D294" s="51"/>
    </row>
    <row r="295" spans="1:4" x14ac:dyDescent="0.3">
      <c r="A295"/>
      <c r="C295" s="51"/>
      <c r="D295" s="51"/>
    </row>
    <row r="296" spans="1:4" x14ac:dyDescent="0.3">
      <c r="A296"/>
      <c r="C296" s="51"/>
      <c r="D296" s="51"/>
    </row>
    <row r="297" spans="1:4" x14ac:dyDescent="0.3">
      <c r="A297"/>
      <c r="C297" s="51"/>
      <c r="D297" s="51"/>
    </row>
    <row r="298" spans="1:4" x14ac:dyDescent="0.3">
      <c r="A298"/>
      <c r="C298" s="51"/>
      <c r="D298" s="51"/>
    </row>
    <row r="299" spans="1:4" x14ac:dyDescent="0.3">
      <c r="A299"/>
      <c r="C299" s="51"/>
      <c r="D299" s="51"/>
    </row>
    <row r="300" spans="1:4" x14ac:dyDescent="0.3">
      <c r="A300"/>
      <c r="C300" s="51"/>
      <c r="D300" s="51"/>
    </row>
    <row r="301" spans="1:4" x14ac:dyDescent="0.3">
      <c r="A301"/>
      <c r="C301" s="51"/>
      <c r="D301" s="51"/>
    </row>
    <row r="302" spans="1:4" x14ac:dyDescent="0.3">
      <c r="A302"/>
      <c r="C302" s="51"/>
      <c r="D302" s="51"/>
    </row>
    <row r="303" spans="1:4" x14ac:dyDescent="0.3">
      <c r="A303"/>
      <c r="C303" s="51"/>
      <c r="D303" s="51"/>
    </row>
    <row r="304" spans="1:4" x14ac:dyDescent="0.3">
      <c r="A304"/>
      <c r="C304" s="51"/>
      <c r="D304" s="51"/>
    </row>
    <row r="305" spans="1:4" x14ac:dyDescent="0.3">
      <c r="A305"/>
      <c r="C305" s="51"/>
      <c r="D305" s="51"/>
    </row>
    <row r="306" spans="1:4" x14ac:dyDescent="0.3">
      <c r="A306"/>
      <c r="C306" s="51"/>
      <c r="D306" s="51"/>
    </row>
    <row r="307" spans="1:4" x14ac:dyDescent="0.3">
      <c r="A307"/>
      <c r="C307" s="51"/>
      <c r="D307" s="51"/>
    </row>
    <row r="308" spans="1:4" x14ac:dyDescent="0.3">
      <c r="A308"/>
      <c r="C308" s="51"/>
      <c r="D308" s="51"/>
    </row>
    <row r="309" spans="1:4" x14ac:dyDescent="0.3">
      <c r="A309"/>
      <c r="C309" s="51"/>
      <c r="D309" s="51"/>
    </row>
    <row r="310" spans="1:4" x14ac:dyDescent="0.3">
      <c r="A310"/>
      <c r="C310" s="51"/>
      <c r="D310" s="51"/>
    </row>
    <row r="311" spans="1:4" x14ac:dyDescent="0.3">
      <c r="A311"/>
      <c r="C311" s="51"/>
      <c r="D311" s="51"/>
    </row>
    <row r="312" spans="1:4" x14ac:dyDescent="0.3">
      <c r="A312"/>
      <c r="C312" s="51"/>
      <c r="D312" s="51"/>
    </row>
    <row r="313" spans="1:4" x14ac:dyDescent="0.3">
      <c r="A313"/>
      <c r="C313" s="51"/>
      <c r="D313" s="51"/>
    </row>
    <row r="314" spans="1:4" x14ac:dyDescent="0.3">
      <c r="A314"/>
      <c r="C314" s="51"/>
      <c r="D314" s="51"/>
    </row>
    <row r="315" spans="1:4" x14ac:dyDescent="0.3">
      <c r="A315"/>
      <c r="C315" s="51"/>
      <c r="D315" s="51"/>
    </row>
    <row r="316" spans="1:4" x14ac:dyDescent="0.3">
      <c r="A316"/>
      <c r="C316" s="51"/>
      <c r="D316" s="51"/>
    </row>
    <row r="317" spans="1:4" x14ac:dyDescent="0.3">
      <c r="A317"/>
      <c r="C317" s="51"/>
      <c r="D317" s="51"/>
    </row>
    <row r="318" spans="1:4" x14ac:dyDescent="0.3">
      <c r="A318"/>
      <c r="C318" s="51"/>
      <c r="D318" s="51"/>
    </row>
    <row r="319" spans="1:4" x14ac:dyDescent="0.3">
      <c r="A319"/>
      <c r="C319" s="51"/>
      <c r="D319" s="51"/>
    </row>
    <row r="320" spans="1:4" x14ac:dyDescent="0.3">
      <c r="A320"/>
      <c r="C320" s="51"/>
      <c r="D320" s="51"/>
    </row>
    <row r="321" spans="1:4" x14ac:dyDescent="0.3">
      <c r="A321"/>
      <c r="C321" s="51"/>
      <c r="D321" s="51"/>
    </row>
    <row r="322" spans="1:4" x14ac:dyDescent="0.3">
      <c r="A322"/>
      <c r="C322" s="51"/>
      <c r="D322" s="51"/>
    </row>
    <row r="323" spans="1:4" x14ac:dyDescent="0.3">
      <c r="A323"/>
      <c r="C323" s="51"/>
      <c r="D323" s="51"/>
    </row>
    <row r="324" spans="1:4" x14ac:dyDescent="0.3">
      <c r="A324"/>
      <c r="C324" s="51"/>
      <c r="D324" s="51"/>
    </row>
    <row r="325" spans="1:4" x14ac:dyDescent="0.3">
      <c r="A325"/>
      <c r="C325" s="51"/>
      <c r="D325" s="51"/>
    </row>
    <row r="326" spans="1:4" x14ac:dyDescent="0.3">
      <c r="A326"/>
      <c r="C326" s="51"/>
      <c r="D326" s="51"/>
    </row>
    <row r="327" spans="1:4" x14ac:dyDescent="0.3">
      <c r="A327"/>
      <c r="C327" s="51"/>
      <c r="D327" s="51"/>
    </row>
    <row r="328" spans="1:4" x14ac:dyDescent="0.3">
      <c r="A328"/>
      <c r="C328" s="51"/>
      <c r="D328" s="51"/>
    </row>
    <row r="329" spans="1:4" x14ac:dyDescent="0.3">
      <c r="A329"/>
      <c r="C329" s="51"/>
      <c r="D329" s="51"/>
    </row>
    <row r="330" spans="1:4" x14ac:dyDescent="0.3">
      <c r="A330"/>
      <c r="C330" s="51"/>
      <c r="D330" s="51"/>
    </row>
    <row r="331" spans="1:4" x14ac:dyDescent="0.3">
      <c r="A331"/>
      <c r="C331" s="51"/>
      <c r="D331" s="51"/>
    </row>
    <row r="332" spans="1:4" x14ac:dyDescent="0.3">
      <c r="A332"/>
      <c r="C332" s="51"/>
      <c r="D332" s="51"/>
    </row>
    <row r="333" spans="1:4" x14ac:dyDescent="0.3">
      <c r="A333"/>
      <c r="C333" s="51"/>
      <c r="D333" s="51"/>
    </row>
    <row r="334" spans="1:4" x14ac:dyDescent="0.3">
      <c r="A334"/>
      <c r="C334" s="51"/>
      <c r="D334" s="51"/>
    </row>
    <row r="335" spans="1:4" x14ac:dyDescent="0.3">
      <c r="A335"/>
      <c r="C335" s="51"/>
      <c r="D335" s="51"/>
    </row>
    <row r="336" spans="1:4" x14ac:dyDescent="0.3">
      <c r="A336"/>
      <c r="C336" s="51"/>
      <c r="D336" s="51"/>
    </row>
    <row r="337" spans="1:4" x14ac:dyDescent="0.3">
      <c r="A337"/>
      <c r="C337" s="51"/>
      <c r="D337" s="51"/>
    </row>
    <row r="338" spans="1:4" x14ac:dyDescent="0.3">
      <c r="A338"/>
      <c r="C338" s="51"/>
      <c r="D338" s="51"/>
    </row>
    <row r="339" spans="1:4" x14ac:dyDescent="0.3">
      <c r="A339"/>
      <c r="C339" s="51"/>
      <c r="D339" s="51"/>
    </row>
    <row r="340" spans="1:4" x14ac:dyDescent="0.3">
      <c r="A340"/>
      <c r="C340" s="51"/>
      <c r="D340" s="51"/>
    </row>
    <row r="341" spans="1:4" x14ac:dyDescent="0.3">
      <c r="A341"/>
      <c r="C341" s="51"/>
      <c r="D341" s="51"/>
    </row>
    <row r="342" spans="1:4" x14ac:dyDescent="0.3">
      <c r="A342"/>
      <c r="C342" s="51"/>
      <c r="D342" s="51"/>
    </row>
    <row r="343" spans="1:4" x14ac:dyDescent="0.3">
      <c r="A343"/>
      <c r="C343" s="51"/>
      <c r="D343" s="51"/>
    </row>
    <row r="344" spans="1:4" x14ac:dyDescent="0.3">
      <c r="A344"/>
      <c r="C344" s="51"/>
      <c r="D344" s="51"/>
    </row>
    <row r="345" spans="1:4" x14ac:dyDescent="0.3">
      <c r="A345"/>
      <c r="C345" s="51"/>
      <c r="D345" s="51"/>
    </row>
    <row r="346" spans="1:4" x14ac:dyDescent="0.3">
      <c r="A346"/>
      <c r="C346" s="51"/>
      <c r="D346" s="51"/>
    </row>
    <row r="347" spans="1:4" x14ac:dyDescent="0.3">
      <c r="A347"/>
      <c r="C347" s="51"/>
      <c r="D347" s="51"/>
    </row>
    <row r="348" spans="1:4" x14ac:dyDescent="0.3">
      <c r="A348"/>
      <c r="C348" s="51"/>
      <c r="D348" s="51"/>
    </row>
    <row r="349" spans="1:4" x14ac:dyDescent="0.3">
      <c r="A349"/>
      <c r="C349" s="51"/>
      <c r="D349" s="51"/>
    </row>
    <row r="350" spans="1:4" x14ac:dyDescent="0.3">
      <c r="A350"/>
      <c r="C350" s="51"/>
      <c r="D350" s="51"/>
    </row>
    <row r="351" spans="1:4" x14ac:dyDescent="0.3">
      <c r="A351"/>
      <c r="C351" s="51"/>
      <c r="D351" s="51"/>
    </row>
    <row r="352" spans="1:4" x14ac:dyDescent="0.3">
      <c r="A352"/>
      <c r="C352" s="51"/>
      <c r="D352" s="51"/>
    </row>
    <row r="353" spans="1:4" x14ac:dyDescent="0.3">
      <c r="A353"/>
      <c r="C353" s="51"/>
      <c r="D353" s="51"/>
    </row>
    <row r="354" spans="1:4" x14ac:dyDescent="0.3">
      <c r="A354"/>
      <c r="C354" s="51"/>
      <c r="D354" s="51"/>
    </row>
    <row r="355" spans="1:4" x14ac:dyDescent="0.3">
      <c r="A355"/>
      <c r="C355" s="51"/>
      <c r="D355" s="51"/>
    </row>
    <row r="356" spans="1:4" x14ac:dyDescent="0.3">
      <c r="A356"/>
      <c r="C356" s="51"/>
      <c r="D356" s="51"/>
    </row>
    <row r="357" spans="1:4" x14ac:dyDescent="0.3">
      <c r="A357"/>
      <c r="C357" s="51"/>
      <c r="D357" s="51"/>
    </row>
    <row r="358" spans="1:4" x14ac:dyDescent="0.3">
      <c r="A358"/>
      <c r="C358" s="51"/>
      <c r="D358" s="51"/>
    </row>
    <row r="359" spans="1:4" x14ac:dyDescent="0.3">
      <c r="A359"/>
      <c r="C359" s="51"/>
      <c r="D359" s="51"/>
    </row>
    <row r="360" spans="1:4" x14ac:dyDescent="0.3">
      <c r="A360"/>
      <c r="C360" s="51"/>
      <c r="D360" s="51"/>
    </row>
    <row r="361" spans="1:4" x14ac:dyDescent="0.3">
      <c r="A361"/>
      <c r="C361" s="51"/>
      <c r="D361" s="51"/>
    </row>
    <row r="362" spans="1:4" x14ac:dyDescent="0.3">
      <c r="A362"/>
      <c r="C362" s="51"/>
      <c r="D362" s="51"/>
    </row>
    <row r="363" spans="1:4" x14ac:dyDescent="0.3">
      <c r="A363"/>
      <c r="C363" s="51"/>
      <c r="D363" s="51"/>
    </row>
    <row r="364" spans="1:4" x14ac:dyDescent="0.3">
      <c r="A364"/>
      <c r="C364" s="51"/>
      <c r="D364" s="51"/>
    </row>
    <row r="365" spans="1:4" x14ac:dyDescent="0.3">
      <c r="A365"/>
      <c r="C365" s="51"/>
      <c r="D365" s="51"/>
    </row>
    <row r="366" spans="1:4" x14ac:dyDescent="0.3">
      <c r="A366"/>
      <c r="C366" s="51"/>
      <c r="D366" s="51"/>
    </row>
    <row r="367" spans="1:4" x14ac:dyDescent="0.3">
      <c r="A367"/>
      <c r="C367" s="51"/>
      <c r="D367" s="51"/>
    </row>
    <row r="368" spans="1:4" x14ac:dyDescent="0.3">
      <c r="A368"/>
      <c r="C368" s="51"/>
      <c r="D368" s="51"/>
    </row>
    <row r="369" spans="1:4" x14ac:dyDescent="0.3">
      <c r="A369"/>
      <c r="C369" s="51"/>
      <c r="D369" s="51"/>
    </row>
    <row r="370" spans="1:4" x14ac:dyDescent="0.3">
      <c r="A370"/>
      <c r="C370" s="51"/>
      <c r="D370" s="51"/>
    </row>
    <row r="371" spans="1:4" x14ac:dyDescent="0.3">
      <c r="A371"/>
      <c r="C371" s="51"/>
      <c r="D371" s="51"/>
    </row>
    <row r="372" spans="1:4" x14ac:dyDescent="0.3">
      <c r="A372"/>
      <c r="C372" s="51"/>
      <c r="D372" s="51"/>
    </row>
    <row r="373" spans="1:4" x14ac:dyDescent="0.3">
      <c r="A373"/>
      <c r="C373" s="51"/>
      <c r="D373" s="51"/>
    </row>
    <row r="374" spans="1:4" x14ac:dyDescent="0.3">
      <c r="A374"/>
      <c r="C374" s="51"/>
      <c r="D374" s="51"/>
    </row>
    <row r="375" spans="1:4" x14ac:dyDescent="0.3">
      <c r="A375"/>
      <c r="C375" s="51"/>
      <c r="D375" s="51"/>
    </row>
    <row r="376" spans="1:4" x14ac:dyDescent="0.3">
      <c r="A376"/>
      <c r="C376" s="51"/>
      <c r="D376" s="51"/>
    </row>
    <row r="377" spans="1:4" x14ac:dyDescent="0.3">
      <c r="A377"/>
      <c r="C377" s="51"/>
      <c r="D377" s="51"/>
    </row>
    <row r="378" spans="1:4" x14ac:dyDescent="0.3">
      <c r="A378"/>
      <c r="C378" s="51"/>
      <c r="D378" s="51"/>
    </row>
    <row r="379" spans="1:4" x14ac:dyDescent="0.3">
      <c r="A379"/>
      <c r="C379" s="51"/>
      <c r="D379" s="51"/>
    </row>
    <row r="380" spans="1:4" x14ac:dyDescent="0.3">
      <c r="A380"/>
      <c r="C380" s="51"/>
      <c r="D380" s="51"/>
    </row>
    <row r="381" spans="1:4" x14ac:dyDescent="0.3">
      <c r="A381"/>
      <c r="C381" s="51"/>
      <c r="D381" s="51"/>
    </row>
    <row r="382" spans="1:4" x14ac:dyDescent="0.3">
      <c r="C382" s="51"/>
      <c r="D382" s="51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E1048576"/>
    </sheetView>
  </sheetViews>
  <sheetFormatPr defaultRowHeight="14.4" x14ac:dyDescent="0.3"/>
  <sheetData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Y6976"/>
  <sheetViews>
    <sheetView topLeftCell="A6957" workbookViewId="0">
      <selection activeCell="A6976" sqref="A6976"/>
    </sheetView>
  </sheetViews>
  <sheetFormatPr defaultRowHeight="14.4" x14ac:dyDescent="0.3"/>
  <cols>
    <col min="1" max="1" width="15.44140625" style="17" customWidth="1"/>
    <col min="2" max="2" width="21.109375" style="51" bestFit="1" customWidth="1"/>
    <col min="3" max="3" width="52.44140625" style="51" bestFit="1" customWidth="1"/>
    <col min="4" max="4" width="28.5546875" style="51" customWidth="1"/>
    <col min="5" max="5" width="56.6640625" style="51" bestFit="1" customWidth="1"/>
    <col min="6" max="6" width="8.88671875" style="51" bestFit="1" customWidth="1"/>
    <col min="7" max="7" width="11" style="51" bestFit="1" customWidth="1"/>
    <col min="8" max="8" width="15.88671875" style="51" bestFit="1" customWidth="1"/>
    <col min="9" max="9" width="65.5546875" style="51" customWidth="1"/>
    <col min="10" max="10" width="16.109375" style="51" bestFit="1" customWidth="1"/>
    <col min="11" max="11" width="54.6640625" style="51" bestFit="1" customWidth="1"/>
    <col min="12" max="12" width="8.6640625" style="51" bestFit="1" customWidth="1"/>
    <col min="13" max="13" width="8.88671875" style="51" bestFit="1" customWidth="1"/>
    <col min="14" max="14" width="18.44140625" style="51" bestFit="1" customWidth="1"/>
    <col min="15" max="15" width="29.109375" style="51" bestFit="1" customWidth="1"/>
    <col min="16" max="16" width="8.5546875" style="51" bestFit="1" customWidth="1"/>
    <col min="17" max="17" width="29" style="51" bestFit="1" customWidth="1"/>
    <col min="18" max="18" width="8.6640625" style="51" bestFit="1" customWidth="1"/>
    <col min="19" max="19" width="9" style="51" bestFit="1" customWidth="1"/>
    <col min="20" max="20" width="38.44140625" style="51" bestFit="1" customWidth="1"/>
    <col min="21" max="21" width="10.88671875" style="51" bestFit="1" customWidth="1"/>
    <col min="23" max="23" width="8.44140625" style="51" bestFit="1" customWidth="1"/>
    <col min="24" max="24" width="9" style="51" bestFit="1" customWidth="1"/>
    <col min="25" max="25" width="8.33203125" style="51" bestFit="1" customWidth="1"/>
  </cols>
  <sheetData>
    <row r="1" spans="1:25" s="4" customFormat="1" ht="73.5" customHeight="1" x14ac:dyDescent="0.3">
      <c r="A1" s="16" t="s">
        <v>0</v>
      </c>
      <c r="B1" s="106" t="s">
        <v>737</v>
      </c>
      <c r="C1" s="106" t="s">
        <v>3168</v>
      </c>
      <c r="D1" s="106" t="s">
        <v>738</v>
      </c>
      <c r="E1" s="106" t="s">
        <v>0</v>
      </c>
      <c r="F1" s="106" t="s">
        <v>3169</v>
      </c>
      <c r="G1" s="106" t="s">
        <v>3170</v>
      </c>
      <c r="H1" s="106" t="s">
        <v>741</v>
      </c>
      <c r="I1" s="106" t="s">
        <v>3171</v>
      </c>
      <c r="J1" s="106" t="s">
        <v>739</v>
      </c>
      <c r="K1" s="106" t="s">
        <v>3172</v>
      </c>
      <c r="L1" s="106" t="s">
        <v>3173</v>
      </c>
      <c r="M1" s="106" t="s">
        <v>11</v>
      </c>
      <c r="N1" s="107" t="s">
        <v>3174</v>
      </c>
    </row>
    <row r="2" spans="1:25" ht="15" x14ac:dyDescent="0.3">
      <c r="A2" s="17" t="e">
        <f>INDEX('Артикул без-с размером'!A:A,MATCH('Начисления и компенсации по тов'!E2,'Артикул без-с размером'!B:B,0))</f>
        <v>#N/A</v>
      </c>
      <c r="B2" s="73"/>
      <c r="C2" s="74"/>
      <c r="D2" s="74"/>
      <c r="E2" s="74"/>
      <c r="F2" s="74"/>
      <c r="G2" s="74"/>
      <c r="H2" s="69"/>
      <c r="I2" s="70"/>
      <c r="J2" s="73"/>
      <c r="K2" s="74"/>
      <c r="L2" s="72"/>
      <c r="M2" s="69"/>
      <c r="N2" s="70"/>
      <c r="O2" s="3"/>
      <c r="P2" s="3"/>
      <c r="Q2" s="3"/>
      <c r="R2" s="3"/>
      <c r="S2" s="3"/>
      <c r="T2" s="3"/>
      <c r="U2" s="3"/>
      <c r="V2" s="3"/>
      <c r="W2" s="2"/>
      <c r="X2" s="3"/>
      <c r="Y2" s="3"/>
    </row>
    <row r="3" spans="1:25" ht="15" x14ac:dyDescent="0.3">
      <c r="A3" s="17" t="e">
        <f>INDEX('Артикул без-с размером'!A:A,MATCH('Начисления и компенсации по тов'!E3,'Артикул без-с размером'!B:B,0))</f>
        <v>#N/A</v>
      </c>
      <c r="B3" s="73"/>
      <c r="C3" s="74"/>
      <c r="D3" s="74"/>
      <c r="E3" s="74"/>
      <c r="F3" s="74"/>
      <c r="G3" s="74"/>
      <c r="H3" s="69"/>
      <c r="I3" s="70"/>
      <c r="J3" s="73"/>
      <c r="K3" s="74"/>
      <c r="L3" s="72"/>
      <c r="M3" s="69"/>
      <c r="N3" s="70"/>
      <c r="O3" s="3"/>
      <c r="P3" s="3"/>
      <c r="Q3" s="3"/>
      <c r="R3" s="3"/>
      <c r="S3" s="3"/>
      <c r="T3" s="3"/>
      <c r="U3" s="3"/>
      <c r="V3" s="3"/>
      <c r="W3" s="2"/>
      <c r="X3" s="3"/>
      <c r="Y3" s="3"/>
    </row>
    <row r="4" spans="1:25" ht="15" x14ac:dyDescent="0.3">
      <c r="A4" s="17" t="e">
        <f>INDEX('Артикул без-с размером'!A:A,MATCH('Начисления и компенсации по тов'!E4,'Артикул без-с размером'!B:B,0))</f>
        <v>#N/A</v>
      </c>
      <c r="B4" s="73"/>
      <c r="C4" s="74"/>
      <c r="D4" s="74"/>
      <c r="E4" s="74"/>
      <c r="F4" s="74"/>
      <c r="G4" s="74"/>
      <c r="H4" s="69"/>
      <c r="I4" s="70"/>
      <c r="J4" s="73"/>
      <c r="K4" s="74"/>
      <c r="L4" s="72"/>
      <c r="M4" s="69"/>
      <c r="N4" s="70"/>
      <c r="O4" s="3"/>
      <c r="P4" s="3"/>
      <c r="Q4" s="3"/>
      <c r="R4" s="3"/>
      <c r="S4" s="3"/>
      <c r="T4" s="3"/>
      <c r="U4" s="3"/>
      <c r="V4" s="3"/>
      <c r="W4" s="2"/>
      <c r="X4" s="3"/>
      <c r="Y4" s="3"/>
    </row>
    <row r="5" spans="1:25" ht="15" x14ac:dyDescent="0.3">
      <c r="A5" s="17" t="e">
        <f>INDEX('Артикул без-с размером'!A:A,MATCH('Начисления и компенсации по тов'!E5,'Артикул без-с размером'!B:B,0))</f>
        <v>#N/A</v>
      </c>
      <c r="B5" s="73"/>
      <c r="C5" s="74"/>
      <c r="D5" s="74"/>
      <c r="E5" s="74"/>
      <c r="F5" s="74"/>
      <c r="G5" s="74"/>
      <c r="H5" s="69"/>
      <c r="I5" s="70"/>
      <c r="J5" s="73"/>
      <c r="K5" s="74"/>
      <c r="L5" s="72"/>
      <c r="M5" s="69"/>
      <c r="N5" s="70"/>
      <c r="O5" s="3"/>
      <c r="P5" s="3"/>
      <c r="Q5" s="3"/>
      <c r="R5" s="3"/>
      <c r="S5" s="3"/>
      <c r="T5" s="3"/>
      <c r="U5" s="3"/>
      <c r="V5" s="3"/>
      <c r="W5" s="2"/>
      <c r="X5" s="3"/>
      <c r="Y5" s="3"/>
    </row>
    <row r="6" spans="1:25" ht="15" x14ac:dyDescent="0.3">
      <c r="A6" s="17" t="e">
        <f>INDEX('Артикул без-с размером'!A:A,MATCH('Начисления и компенсации по тов'!E6,'Артикул без-с размером'!B:B,0))</f>
        <v>#N/A</v>
      </c>
      <c r="B6" s="73"/>
      <c r="C6" s="74"/>
      <c r="D6" s="74"/>
      <c r="E6" s="74"/>
      <c r="F6" s="74"/>
      <c r="G6" s="74"/>
      <c r="H6" s="69"/>
      <c r="I6" s="70"/>
      <c r="J6" s="73"/>
      <c r="K6" s="74"/>
      <c r="L6" s="72"/>
      <c r="M6" s="69"/>
      <c r="N6" s="70"/>
      <c r="O6" s="3"/>
      <c r="P6" s="3"/>
      <c r="Q6" s="3"/>
      <c r="R6" s="3"/>
      <c r="S6" s="3"/>
      <c r="T6" s="3"/>
      <c r="U6" s="3"/>
      <c r="V6" s="3"/>
      <c r="W6" s="2"/>
      <c r="X6" s="3"/>
      <c r="Y6" s="3"/>
    </row>
    <row r="7" spans="1:25" ht="15" x14ac:dyDescent="0.3">
      <c r="A7" s="17" t="e">
        <f>INDEX('Артикул без-с размером'!A:A,MATCH('Начисления и компенсации по тов'!E7,'Артикул без-с размером'!B:B,0))</f>
        <v>#N/A</v>
      </c>
      <c r="B7" s="73"/>
      <c r="C7" s="74"/>
      <c r="D7" s="74"/>
      <c r="E7" s="74"/>
      <c r="F7" s="74"/>
      <c r="G7" s="74"/>
      <c r="H7" s="69"/>
      <c r="I7" s="70"/>
      <c r="J7" s="73"/>
      <c r="K7" s="74"/>
      <c r="L7" s="72"/>
      <c r="M7" s="69"/>
      <c r="N7" s="70"/>
      <c r="O7" s="3"/>
      <c r="P7" s="3"/>
      <c r="Q7" s="3"/>
      <c r="R7" s="3"/>
      <c r="S7" s="3"/>
      <c r="T7" s="3"/>
      <c r="U7" s="3"/>
      <c r="V7" s="3"/>
      <c r="W7" s="2"/>
      <c r="X7" s="3"/>
      <c r="Y7" s="3"/>
    </row>
    <row r="8" spans="1:25" ht="15" x14ac:dyDescent="0.3">
      <c r="A8" s="17" t="e">
        <f>INDEX('Артикул без-с размером'!A:A,MATCH('Начисления и компенсации по тов'!E8,'Артикул без-с размером'!B:B,0))</f>
        <v>#N/A</v>
      </c>
      <c r="B8" s="73"/>
      <c r="C8" s="74"/>
      <c r="D8" s="74"/>
      <c r="E8" s="74"/>
      <c r="F8" s="74"/>
      <c r="G8" s="74"/>
      <c r="H8" s="69"/>
      <c r="I8" s="70"/>
      <c r="J8" s="73"/>
      <c r="K8" s="74"/>
      <c r="L8" s="72"/>
      <c r="M8" s="69"/>
      <c r="N8" s="70"/>
      <c r="O8" s="3"/>
      <c r="P8" s="3"/>
      <c r="Q8" s="3"/>
      <c r="R8" s="3"/>
      <c r="S8" s="3"/>
      <c r="T8" s="3"/>
      <c r="U8" s="3"/>
      <c r="V8" s="3"/>
      <c r="W8" s="2"/>
      <c r="X8" s="3"/>
      <c r="Y8" s="3"/>
    </row>
    <row r="9" spans="1:25" ht="15" x14ac:dyDescent="0.3">
      <c r="A9" s="17" t="e">
        <f>INDEX('Артикул без-с размером'!A:A,MATCH('Начисления и компенсации по тов'!E9,'Артикул без-с размером'!B:B,0))</f>
        <v>#N/A</v>
      </c>
      <c r="B9" s="73"/>
      <c r="C9" s="74"/>
      <c r="D9" s="74"/>
      <c r="E9" s="74"/>
      <c r="F9" s="74"/>
      <c r="G9" s="74"/>
      <c r="H9" s="69"/>
      <c r="I9" s="70"/>
      <c r="J9" s="73"/>
      <c r="K9" s="74"/>
      <c r="L9" s="72"/>
      <c r="M9" s="69"/>
      <c r="N9" s="70"/>
      <c r="O9" s="3"/>
      <c r="P9" s="3"/>
      <c r="Q9" s="3"/>
      <c r="R9" s="3"/>
      <c r="S9" s="3"/>
      <c r="T9" s="3"/>
      <c r="U9" s="3"/>
      <c r="V9" s="3"/>
      <c r="W9" s="2"/>
      <c r="X9" s="3"/>
      <c r="Y9" s="3"/>
    </row>
    <row r="10" spans="1:25" ht="15" x14ac:dyDescent="0.3">
      <c r="A10" s="17" t="e">
        <f>INDEX('Артикул без-с размером'!A:A,MATCH('Начисления и компенсации по тов'!E10,'Артикул без-с размером'!B:B,0))</f>
        <v>#N/A</v>
      </c>
      <c r="B10" s="73"/>
      <c r="C10" s="74"/>
      <c r="D10" s="74"/>
      <c r="E10" s="74"/>
      <c r="F10" s="74"/>
      <c r="G10" s="74"/>
      <c r="H10" s="69"/>
      <c r="I10" s="70"/>
      <c r="J10" s="73"/>
      <c r="K10" s="74"/>
      <c r="L10" s="72"/>
      <c r="M10" s="69"/>
      <c r="N10" s="70"/>
      <c r="O10" s="3"/>
      <c r="P10" s="3"/>
      <c r="Q10" s="3"/>
      <c r="R10" s="3"/>
      <c r="S10" s="3"/>
      <c r="T10" s="3"/>
      <c r="U10" s="3"/>
      <c r="V10" s="3"/>
      <c r="W10" s="2"/>
      <c r="X10" s="3"/>
      <c r="Y10" s="3"/>
    </row>
    <row r="11" spans="1:25" ht="15" x14ac:dyDescent="0.3">
      <c r="A11" s="17" t="e">
        <f>INDEX('Артикул без-с размером'!A:A,MATCH('Начисления и компенсации по тов'!E11,'Артикул без-с размером'!B:B,0))</f>
        <v>#N/A</v>
      </c>
      <c r="B11" s="73"/>
      <c r="C11" s="74"/>
      <c r="D11" s="74"/>
      <c r="E11" s="74"/>
      <c r="F11" s="74"/>
      <c r="G11" s="74"/>
      <c r="H11" s="69"/>
      <c r="I11" s="70"/>
      <c r="J11" s="73"/>
      <c r="K11" s="74"/>
      <c r="L11" s="72"/>
      <c r="M11" s="69"/>
      <c r="N11" s="70"/>
      <c r="O11" s="3"/>
      <c r="P11" s="3"/>
      <c r="Q11" s="3"/>
      <c r="R11" s="3"/>
      <c r="S11" s="3"/>
      <c r="T11" s="3"/>
      <c r="U11" s="3"/>
      <c r="V11" s="3"/>
      <c r="W11" s="2"/>
      <c r="X11" s="3"/>
      <c r="Y11" s="3"/>
    </row>
    <row r="12" spans="1:25" ht="15" x14ac:dyDescent="0.3">
      <c r="A12" s="17" t="e">
        <f>INDEX('Артикул без-с размером'!A:A,MATCH('Начисления и компенсации по тов'!E12,'Артикул без-с размером'!B:B,0))</f>
        <v>#N/A</v>
      </c>
      <c r="B12" s="73"/>
      <c r="C12" s="74"/>
      <c r="D12" s="74"/>
      <c r="E12" s="74"/>
      <c r="F12" s="74"/>
      <c r="G12" s="74"/>
      <c r="H12" s="69"/>
      <c r="I12" s="70"/>
      <c r="J12" s="73"/>
      <c r="K12" s="74"/>
      <c r="L12" s="72"/>
      <c r="M12" s="69"/>
      <c r="N12" s="70"/>
      <c r="O12" s="3"/>
      <c r="P12" s="3"/>
      <c r="Q12" s="3"/>
      <c r="R12" s="3"/>
      <c r="S12" s="3"/>
      <c r="T12" s="3"/>
      <c r="U12" s="3"/>
      <c r="V12" s="3"/>
      <c r="W12" s="2"/>
      <c r="X12" s="3"/>
      <c r="Y12" s="3"/>
    </row>
    <row r="13" spans="1:25" ht="15" x14ac:dyDescent="0.3">
      <c r="A13" s="17" t="e">
        <f>INDEX('Артикул без-с размером'!A:A,MATCH('Начисления и компенсации по тов'!E13,'Артикул без-с размером'!B:B,0))</f>
        <v>#N/A</v>
      </c>
      <c r="B13" s="73"/>
      <c r="C13" s="74"/>
      <c r="D13" s="74"/>
      <c r="E13" s="74"/>
      <c r="F13" s="74"/>
      <c r="G13" s="74"/>
      <c r="H13" s="69"/>
      <c r="I13" s="70"/>
      <c r="J13" s="73"/>
      <c r="K13" s="74"/>
      <c r="L13" s="72"/>
      <c r="M13" s="69"/>
      <c r="N13" s="70"/>
      <c r="O13" s="3"/>
      <c r="P13" s="3"/>
      <c r="Q13" s="3"/>
      <c r="R13" s="3"/>
      <c r="S13" s="3"/>
      <c r="T13" s="3"/>
      <c r="U13" s="3"/>
      <c r="V13" s="3"/>
      <c r="W13" s="2"/>
      <c r="X13" s="3"/>
      <c r="Y13" s="3"/>
    </row>
    <row r="14" spans="1:25" ht="15" x14ac:dyDescent="0.3">
      <c r="A14" s="17" t="e">
        <f>INDEX('Артикул без-с размером'!A:A,MATCH('Начисления и компенсации по тов'!E14,'Артикул без-с размером'!B:B,0))</f>
        <v>#N/A</v>
      </c>
      <c r="B14" s="73"/>
      <c r="C14" s="74"/>
      <c r="D14" s="74"/>
      <c r="E14" s="74"/>
      <c r="F14" s="74"/>
      <c r="G14" s="74"/>
      <c r="H14" s="69"/>
      <c r="I14" s="70"/>
      <c r="J14" s="73"/>
      <c r="K14" s="74"/>
      <c r="L14" s="72"/>
      <c r="M14" s="69"/>
      <c r="N14" s="70"/>
      <c r="O14" s="3"/>
      <c r="P14" s="3"/>
      <c r="Q14" s="3"/>
      <c r="R14" s="3"/>
      <c r="S14" s="3"/>
      <c r="T14" s="3"/>
      <c r="U14" s="3"/>
      <c r="V14" s="3"/>
      <c r="W14" s="2"/>
      <c r="X14" s="3"/>
      <c r="Y14" s="3"/>
    </row>
    <row r="15" spans="1:25" ht="15" x14ac:dyDescent="0.3">
      <c r="A15" s="17" t="e">
        <f>INDEX('Артикул без-с размером'!A:A,MATCH('Начисления и компенсации по тов'!E15,'Артикул без-с размером'!B:B,0))</f>
        <v>#N/A</v>
      </c>
      <c r="B15" s="73"/>
      <c r="C15" s="74"/>
      <c r="D15" s="74"/>
      <c r="E15" s="74"/>
      <c r="F15" s="74"/>
      <c r="G15" s="74"/>
      <c r="H15" s="69"/>
      <c r="I15" s="70"/>
      <c r="J15" s="73"/>
      <c r="K15" s="74"/>
      <c r="L15" s="72"/>
      <c r="M15" s="69"/>
      <c r="N15" s="70"/>
      <c r="O15" s="3"/>
      <c r="P15" s="3"/>
      <c r="Q15" s="3"/>
      <c r="R15" s="3"/>
      <c r="S15" s="3"/>
      <c r="T15" s="3"/>
      <c r="U15" s="3"/>
      <c r="V15" s="3"/>
      <c r="W15" s="2"/>
      <c r="X15" s="3"/>
      <c r="Y15" s="3"/>
    </row>
    <row r="16" spans="1:25" ht="15" x14ac:dyDescent="0.3">
      <c r="A16" s="17" t="e">
        <f>INDEX('Артикул без-с размером'!A:A,MATCH('Начисления и компенсации по тов'!E16,'Артикул без-с размером'!B:B,0))</f>
        <v>#N/A</v>
      </c>
      <c r="B16" s="73"/>
      <c r="C16" s="74"/>
      <c r="D16" s="74"/>
      <c r="E16" s="74"/>
      <c r="F16" s="74"/>
      <c r="G16" s="74"/>
      <c r="H16" s="69"/>
      <c r="I16" s="70"/>
      <c r="J16" s="73"/>
      <c r="K16" s="74"/>
      <c r="L16" s="72"/>
      <c r="M16" s="69"/>
      <c r="N16" s="70"/>
      <c r="O16" s="3"/>
      <c r="P16" s="3"/>
      <c r="Q16" s="3"/>
      <c r="R16" s="3"/>
      <c r="S16" s="3"/>
      <c r="T16" s="3"/>
      <c r="U16" s="3"/>
      <c r="V16" s="3"/>
      <c r="W16" s="2"/>
      <c r="X16" s="3"/>
      <c r="Y16" s="3"/>
    </row>
    <row r="17" spans="1:25" ht="15" x14ac:dyDescent="0.3">
      <c r="A17" s="17" t="e">
        <f>INDEX('Артикул без-с размером'!A:A,MATCH('Начисления и компенсации по тов'!E17,'Артикул без-с размером'!B:B,0))</f>
        <v>#N/A</v>
      </c>
      <c r="B17" s="73"/>
      <c r="C17" s="74"/>
      <c r="D17" s="74"/>
      <c r="E17" s="74"/>
      <c r="F17" s="74"/>
      <c r="G17" s="74"/>
      <c r="H17" s="69"/>
      <c r="I17" s="70"/>
      <c r="J17" s="73"/>
      <c r="K17" s="74"/>
      <c r="L17" s="72"/>
      <c r="M17" s="69"/>
      <c r="N17" s="70"/>
      <c r="O17" s="3"/>
      <c r="P17" s="3"/>
      <c r="Q17" s="3"/>
      <c r="R17" s="3"/>
      <c r="S17" s="3"/>
      <c r="T17" s="3"/>
      <c r="U17" s="3"/>
      <c r="V17" s="3"/>
      <c r="W17" s="2"/>
      <c r="X17" s="3"/>
      <c r="Y17" s="3"/>
    </row>
    <row r="18" spans="1:25" ht="15" x14ac:dyDescent="0.3">
      <c r="A18" s="17" t="e">
        <f>INDEX('Артикул без-с размером'!A:A,MATCH('Начисления и компенсации по тов'!E18,'Артикул без-с размером'!B:B,0))</f>
        <v>#N/A</v>
      </c>
      <c r="B18" s="73"/>
      <c r="C18" s="74"/>
      <c r="D18" s="74"/>
      <c r="E18" s="74"/>
      <c r="F18" s="74"/>
      <c r="G18" s="74"/>
      <c r="H18" s="69"/>
      <c r="I18" s="70"/>
      <c r="J18" s="73"/>
      <c r="K18" s="74"/>
      <c r="L18" s="72"/>
      <c r="M18" s="69"/>
      <c r="N18" s="70"/>
      <c r="O18" s="3"/>
      <c r="P18" s="3"/>
      <c r="Q18" s="3"/>
      <c r="R18" s="3"/>
      <c r="S18" s="3"/>
      <c r="T18" s="3"/>
      <c r="U18" s="3"/>
      <c r="V18" s="3"/>
      <c r="W18" s="2"/>
      <c r="X18" s="3"/>
      <c r="Y18" s="3"/>
    </row>
    <row r="19" spans="1:25" ht="15" x14ac:dyDescent="0.3">
      <c r="A19" s="17" t="e">
        <f>INDEX('Артикул без-с размером'!A:A,MATCH('Начисления и компенсации по тов'!E19,'Артикул без-с размером'!B:B,0))</f>
        <v>#N/A</v>
      </c>
      <c r="B19" s="73"/>
      <c r="C19" s="74"/>
      <c r="D19" s="74"/>
      <c r="E19" s="74"/>
      <c r="F19" s="74"/>
      <c r="G19" s="74"/>
      <c r="H19" s="69"/>
      <c r="I19" s="70"/>
      <c r="J19" s="73"/>
      <c r="K19" s="74"/>
      <c r="L19" s="72"/>
      <c r="M19" s="69"/>
      <c r="N19" s="70"/>
      <c r="O19" s="3"/>
      <c r="P19" s="3"/>
      <c r="Q19" s="3"/>
      <c r="R19" s="3"/>
      <c r="S19" s="3"/>
      <c r="T19" s="3"/>
      <c r="U19" s="3"/>
      <c r="V19" s="3"/>
      <c r="W19" s="2"/>
      <c r="X19" s="3"/>
      <c r="Y19" s="3"/>
    </row>
    <row r="20" spans="1:25" ht="15" x14ac:dyDescent="0.3">
      <c r="A20" s="17" t="e">
        <f>INDEX('Артикул без-с размером'!A:A,MATCH('Начисления и компенсации по тов'!E20,'Артикул без-с размером'!B:B,0))</f>
        <v>#N/A</v>
      </c>
      <c r="B20" s="73"/>
      <c r="C20" s="74"/>
      <c r="D20" s="74"/>
      <c r="E20" s="74"/>
      <c r="F20" s="74"/>
      <c r="G20" s="74"/>
      <c r="H20" s="69"/>
      <c r="I20" s="70"/>
      <c r="J20" s="73"/>
      <c r="K20" s="74"/>
      <c r="L20" s="72"/>
      <c r="M20" s="69"/>
      <c r="N20" s="70"/>
      <c r="O20" s="3"/>
      <c r="P20" s="3"/>
      <c r="Q20" s="3"/>
      <c r="R20" s="3"/>
      <c r="S20" s="3"/>
      <c r="T20" s="3"/>
      <c r="U20" s="3"/>
      <c r="V20" s="3"/>
      <c r="W20" s="2"/>
      <c r="X20" s="3"/>
      <c r="Y20" s="3"/>
    </row>
    <row r="21" spans="1:25" ht="15" x14ac:dyDescent="0.3">
      <c r="A21" s="17" t="e">
        <f>INDEX('Артикул без-с размером'!A:A,MATCH('Начисления и компенсации по тов'!E21,'Артикул без-с размером'!B:B,0))</f>
        <v>#N/A</v>
      </c>
      <c r="B21" s="73"/>
      <c r="C21" s="74"/>
      <c r="D21" s="74"/>
      <c r="E21" s="74"/>
      <c r="F21" s="74"/>
      <c r="G21" s="74"/>
      <c r="H21" s="69"/>
      <c r="I21" s="70"/>
      <c r="J21" s="73"/>
      <c r="K21" s="74"/>
      <c r="L21" s="72"/>
      <c r="M21" s="69"/>
      <c r="N21" s="70"/>
      <c r="O21" s="3"/>
      <c r="P21" s="3"/>
      <c r="Q21" s="3"/>
      <c r="R21" s="3"/>
      <c r="S21" s="3"/>
      <c r="T21" s="3"/>
      <c r="U21" s="3"/>
      <c r="V21" s="3"/>
      <c r="W21" s="2"/>
      <c r="X21" s="3"/>
      <c r="Y21" s="3"/>
    </row>
    <row r="22" spans="1:25" ht="15" x14ac:dyDescent="0.3">
      <c r="A22" s="17" t="e">
        <f>INDEX('Артикул без-с размером'!A:A,MATCH('Начисления и компенсации по тов'!E22,'Артикул без-с размером'!B:B,0))</f>
        <v>#N/A</v>
      </c>
      <c r="B22" s="73"/>
      <c r="C22" s="74"/>
      <c r="D22" s="74"/>
      <c r="E22" s="74"/>
      <c r="F22" s="74"/>
      <c r="G22" s="74"/>
      <c r="H22" s="69"/>
      <c r="I22" s="70"/>
      <c r="J22" s="73"/>
      <c r="K22" s="74"/>
      <c r="L22" s="72"/>
      <c r="M22" s="69"/>
      <c r="N22" s="70"/>
      <c r="O22" s="3"/>
      <c r="P22" s="3"/>
      <c r="Q22" s="3"/>
      <c r="R22" s="3"/>
      <c r="S22" s="3"/>
      <c r="T22" s="3"/>
      <c r="U22" s="3"/>
      <c r="V22" s="3"/>
      <c r="W22" s="2"/>
      <c r="X22" s="3"/>
      <c r="Y22" s="3"/>
    </row>
    <row r="23" spans="1:25" ht="15" x14ac:dyDescent="0.3">
      <c r="A23" s="17" t="e">
        <f>INDEX('Артикул без-с размером'!A:A,MATCH('Начисления и компенсации по тов'!E23,'Артикул без-с размером'!B:B,0))</f>
        <v>#N/A</v>
      </c>
      <c r="B23" s="73"/>
      <c r="C23" s="74"/>
      <c r="D23" s="74"/>
      <c r="E23" s="74"/>
      <c r="F23" s="74"/>
      <c r="G23" s="74"/>
      <c r="H23" s="69"/>
      <c r="I23" s="70"/>
      <c r="J23" s="73"/>
      <c r="K23" s="74"/>
      <c r="L23" s="72"/>
      <c r="M23" s="69"/>
      <c r="N23" s="70"/>
      <c r="O23" s="3"/>
      <c r="P23" s="3"/>
      <c r="Q23" s="3"/>
      <c r="R23" s="3"/>
      <c r="S23" s="3"/>
      <c r="T23" s="3"/>
      <c r="U23" s="3"/>
      <c r="V23" s="3"/>
      <c r="W23" s="2"/>
      <c r="X23" s="3"/>
      <c r="Y23" s="3"/>
    </row>
    <row r="24" spans="1:25" ht="15" x14ac:dyDescent="0.3">
      <c r="A24" s="17" t="e">
        <f>INDEX('Артикул без-с размером'!A:A,MATCH('Начисления и компенсации по тов'!E24,'Артикул без-с размером'!B:B,0))</f>
        <v>#N/A</v>
      </c>
      <c r="B24" s="73"/>
      <c r="C24" s="74"/>
      <c r="D24" s="74"/>
      <c r="E24" s="74"/>
      <c r="F24" s="74"/>
      <c r="G24" s="74"/>
      <c r="H24" s="69"/>
      <c r="I24" s="70"/>
      <c r="J24" s="73"/>
      <c r="K24" s="74"/>
      <c r="L24" s="72"/>
      <c r="M24" s="69"/>
      <c r="N24" s="70"/>
      <c r="O24" s="3"/>
      <c r="P24" s="3"/>
      <c r="Q24" s="3"/>
      <c r="R24" s="3"/>
      <c r="S24" s="3"/>
      <c r="T24" s="3"/>
      <c r="U24" s="3"/>
      <c r="V24" s="3"/>
      <c r="W24" s="2"/>
      <c r="X24" s="3"/>
      <c r="Y24" s="3"/>
    </row>
    <row r="25" spans="1:25" ht="15" x14ac:dyDescent="0.3">
      <c r="A25" s="17" t="e">
        <f>INDEX('Артикул без-с размером'!A:A,MATCH('Начисления и компенсации по тов'!E25,'Артикул без-с размером'!B:B,0))</f>
        <v>#N/A</v>
      </c>
      <c r="B25" s="73"/>
      <c r="C25" s="74"/>
      <c r="D25" s="74"/>
      <c r="E25" s="74"/>
      <c r="F25" s="74"/>
      <c r="G25" s="74"/>
      <c r="H25" s="69"/>
      <c r="I25" s="70"/>
      <c r="J25" s="73"/>
      <c r="K25" s="74"/>
      <c r="L25" s="72"/>
      <c r="M25" s="69"/>
      <c r="N25" s="70"/>
      <c r="O25" s="3"/>
      <c r="P25" s="3"/>
      <c r="Q25" s="3"/>
      <c r="R25" s="3"/>
      <c r="S25" s="3"/>
      <c r="T25" s="3"/>
      <c r="U25" s="3"/>
      <c r="V25" s="3"/>
      <c r="W25" s="2"/>
      <c r="X25" s="3"/>
      <c r="Y25" s="3"/>
    </row>
    <row r="26" spans="1:25" ht="15" x14ac:dyDescent="0.3">
      <c r="A26" s="17" t="e">
        <f>INDEX('Артикул без-с размером'!A:A,MATCH('Начисления и компенсации по тов'!E26,'Артикул без-с размером'!B:B,0))</f>
        <v>#N/A</v>
      </c>
      <c r="B26" s="73"/>
      <c r="C26" s="74"/>
      <c r="D26" s="74"/>
      <c r="E26" s="74"/>
      <c r="F26" s="74"/>
      <c r="G26" s="74"/>
      <c r="H26" s="69"/>
      <c r="I26" s="70"/>
      <c r="J26" s="73"/>
      <c r="K26" s="74"/>
      <c r="L26" s="72"/>
      <c r="M26" s="69"/>
      <c r="N26" s="70"/>
      <c r="O26" s="3"/>
      <c r="P26" s="3"/>
      <c r="Q26" s="3"/>
      <c r="R26" s="3"/>
      <c r="S26" s="3"/>
      <c r="T26" s="3"/>
      <c r="U26" s="3"/>
      <c r="V26" s="3"/>
      <c r="W26" s="2"/>
      <c r="X26" s="3"/>
      <c r="Y26" s="3"/>
    </row>
    <row r="27" spans="1:25" ht="15" x14ac:dyDescent="0.3">
      <c r="A27" s="17" t="e">
        <f>INDEX('Артикул без-с размером'!A:A,MATCH('Начисления и компенсации по тов'!E27,'Артикул без-с размером'!B:B,0))</f>
        <v>#N/A</v>
      </c>
      <c r="B27" s="73"/>
      <c r="C27" s="74"/>
      <c r="D27" s="74"/>
      <c r="E27" s="74"/>
      <c r="F27" s="74"/>
      <c r="G27" s="74"/>
      <c r="H27" s="69"/>
      <c r="I27" s="70"/>
      <c r="J27" s="73"/>
      <c r="K27" s="74"/>
      <c r="L27" s="72"/>
      <c r="M27" s="69"/>
      <c r="N27" s="70"/>
      <c r="O27" s="3"/>
      <c r="P27" s="3"/>
      <c r="Q27" s="3"/>
      <c r="R27" s="3"/>
      <c r="S27" s="3"/>
      <c r="T27" s="3"/>
      <c r="U27" s="3"/>
      <c r="V27" s="3"/>
      <c r="W27" s="2"/>
      <c r="X27" s="3"/>
      <c r="Y27" s="3"/>
    </row>
    <row r="28" spans="1:25" ht="15" x14ac:dyDescent="0.3">
      <c r="A28" s="17" t="e">
        <f>INDEX('Артикул без-с размером'!A:A,MATCH('Начисления и компенсации по тов'!E28,'Артикул без-с размером'!B:B,0))</f>
        <v>#N/A</v>
      </c>
      <c r="B28" s="73"/>
      <c r="C28" s="74"/>
      <c r="D28" s="74"/>
      <c r="E28" s="74"/>
      <c r="F28" s="74"/>
      <c r="G28" s="74"/>
      <c r="H28" s="69"/>
      <c r="I28" s="70"/>
      <c r="J28" s="73"/>
      <c r="K28" s="74"/>
      <c r="L28" s="72"/>
      <c r="M28" s="69"/>
      <c r="N28" s="71"/>
      <c r="O28" s="3"/>
      <c r="P28" s="3"/>
      <c r="Q28" s="3"/>
      <c r="R28" s="3"/>
      <c r="S28" s="3"/>
      <c r="T28" s="3"/>
      <c r="U28" s="3"/>
      <c r="V28" s="3"/>
      <c r="W28" s="2"/>
      <c r="X28" s="3"/>
      <c r="Y28" s="3"/>
    </row>
    <row r="29" spans="1:25" ht="15" x14ac:dyDescent="0.3">
      <c r="A29" s="17" t="e">
        <f>INDEX('Артикул без-с размером'!A:A,MATCH('Начисления и компенсации по тов'!E29,'Артикул без-с размером'!B:B,0))</f>
        <v>#N/A</v>
      </c>
      <c r="B29" s="73"/>
      <c r="C29" s="74"/>
      <c r="D29" s="74"/>
      <c r="E29" s="74"/>
      <c r="F29" s="74"/>
      <c r="G29" s="74"/>
      <c r="H29" s="69"/>
      <c r="I29" s="70"/>
      <c r="J29" s="73"/>
      <c r="K29" s="74"/>
      <c r="L29" s="72"/>
      <c r="M29" s="69"/>
      <c r="N29" s="70"/>
      <c r="O29" s="3"/>
      <c r="P29" s="3"/>
      <c r="Q29" s="3"/>
      <c r="R29" s="3"/>
      <c r="S29" s="3"/>
      <c r="T29" s="3"/>
      <c r="U29" s="3"/>
      <c r="V29" s="3"/>
      <c r="W29" s="2"/>
      <c r="X29" s="3"/>
      <c r="Y29" s="3"/>
    </row>
    <row r="30" spans="1:25" ht="15" x14ac:dyDescent="0.3">
      <c r="A30" s="17" t="e">
        <f>INDEX('Артикул без-с размером'!A:A,MATCH('Начисления и компенсации по тов'!E30,'Артикул без-с размером'!B:B,0))</f>
        <v>#N/A</v>
      </c>
      <c r="B30" s="73"/>
      <c r="C30" s="74"/>
      <c r="D30" s="74"/>
      <c r="E30" s="74"/>
      <c r="F30" s="74"/>
      <c r="G30" s="74"/>
      <c r="H30" s="69"/>
      <c r="I30" s="70"/>
      <c r="J30" s="73"/>
      <c r="K30" s="74"/>
      <c r="L30" s="72"/>
      <c r="M30" s="69"/>
      <c r="N30" s="70"/>
      <c r="O30" s="3"/>
      <c r="P30" s="3"/>
      <c r="Q30" s="3"/>
      <c r="R30" s="3"/>
      <c r="S30" s="3"/>
      <c r="T30" s="3"/>
      <c r="U30" s="3"/>
      <c r="V30" s="3"/>
      <c r="W30" s="2"/>
      <c r="X30" s="3"/>
      <c r="Y30" s="3"/>
    </row>
    <row r="31" spans="1:25" ht="15" x14ac:dyDescent="0.3">
      <c r="A31" s="17" t="e">
        <f>INDEX('Артикул без-с размером'!A:A,MATCH('Начисления и компенсации по тов'!E31,'Артикул без-с размером'!B:B,0))</f>
        <v>#N/A</v>
      </c>
      <c r="B31" s="73"/>
      <c r="C31" s="74"/>
      <c r="D31" s="74"/>
      <c r="E31" s="74"/>
      <c r="F31" s="74"/>
      <c r="G31" s="74"/>
      <c r="H31" s="69"/>
      <c r="I31" s="70"/>
      <c r="J31" s="73"/>
      <c r="K31" s="74"/>
      <c r="L31" s="72"/>
      <c r="M31" s="69"/>
      <c r="N31" s="70"/>
      <c r="O31" s="3"/>
      <c r="P31" s="3"/>
      <c r="Q31" s="3"/>
      <c r="R31" s="3"/>
      <c r="S31" s="3"/>
      <c r="T31" s="3"/>
      <c r="U31" s="3"/>
      <c r="V31" s="3"/>
      <c r="W31" s="2"/>
      <c r="X31" s="3"/>
      <c r="Y31" s="3"/>
    </row>
    <row r="32" spans="1:25" ht="15" x14ac:dyDescent="0.3">
      <c r="A32" s="17" t="e">
        <f>INDEX('Артикул без-с размером'!A:A,MATCH('Начисления и компенсации по тов'!E32,'Артикул без-с размером'!B:B,0))</f>
        <v>#N/A</v>
      </c>
      <c r="B32" s="73"/>
      <c r="C32" s="74"/>
      <c r="D32" s="74"/>
      <c r="E32" s="74"/>
      <c r="F32" s="74"/>
      <c r="G32" s="74"/>
      <c r="H32" s="69"/>
      <c r="I32" s="70"/>
      <c r="J32" s="73"/>
      <c r="K32" s="74"/>
      <c r="L32" s="72"/>
      <c r="M32" s="69"/>
      <c r="N32" s="70"/>
      <c r="O32" s="3"/>
      <c r="P32" s="3"/>
      <c r="Q32" s="3"/>
      <c r="R32" s="3"/>
      <c r="S32" s="3"/>
      <c r="T32" s="3"/>
      <c r="U32" s="3"/>
      <c r="V32" s="3"/>
      <c r="W32" s="2"/>
      <c r="X32" s="3"/>
      <c r="Y32" s="3"/>
    </row>
    <row r="33" spans="1:25" ht="15" x14ac:dyDescent="0.3">
      <c r="A33" s="17" t="e">
        <f>INDEX('Артикул без-с размером'!A:A,MATCH('Начисления и компенсации по тов'!E33,'Артикул без-с размером'!B:B,0))</f>
        <v>#N/A</v>
      </c>
      <c r="B33" s="73"/>
      <c r="C33" s="74"/>
      <c r="D33" s="74"/>
      <c r="E33" s="74"/>
      <c r="F33" s="74"/>
      <c r="G33" s="74"/>
      <c r="H33" s="69"/>
      <c r="I33" s="70"/>
      <c r="J33" s="73"/>
      <c r="K33" s="74"/>
      <c r="L33" s="72"/>
      <c r="M33" s="69"/>
      <c r="N33" s="70"/>
      <c r="O33" s="3"/>
      <c r="P33" s="3"/>
      <c r="Q33" s="3"/>
      <c r="R33" s="3"/>
      <c r="S33" s="3"/>
      <c r="T33" s="3"/>
      <c r="U33" s="3"/>
      <c r="V33" s="3"/>
      <c r="W33" s="2"/>
      <c r="X33" s="3"/>
      <c r="Y33" s="3"/>
    </row>
    <row r="34" spans="1:25" ht="15" x14ac:dyDescent="0.3">
      <c r="A34" s="17" t="e">
        <f>INDEX('Артикул без-с размером'!A:A,MATCH('Начисления и компенсации по тов'!E34,'Артикул без-с размером'!B:B,0))</f>
        <v>#N/A</v>
      </c>
      <c r="B34" s="73"/>
      <c r="C34" s="74"/>
      <c r="D34" s="74"/>
      <c r="E34" s="74"/>
      <c r="F34" s="74"/>
      <c r="G34" s="74"/>
      <c r="H34" s="69"/>
      <c r="I34" s="70"/>
      <c r="J34" s="73"/>
      <c r="K34" s="74"/>
      <c r="L34" s="72"/>
      <c r="M34" s="69"/>
      <c r="N34" s="70"/>
      <c r="O34" s="3"/>
      <c r="P34" s="3"/>
      <c r="Q34" s="3"/>
      <c r="R34" s="3"/>
      <c r="S34" s="3"/>
      <c r="T34" s="3"/>
      <c r="U34" s="3"/>
      <c r="V34" s="3"/>
      <c r="W34" s="2"/>
      <c r="X34" s="3"/>
      <c r="Y34" s="3"/>
    </row>
    <row r="35" spans="1:25" ht="15" x14ac:dyDescent="0.3">
      <c r="A35" s="17" t="e">
        <f>INDEX('Артикул без-с размером'!A:A,MATCH('Начисления и компенсации по тов'!E35,'Артикул без-с размером'!B:B,0))</f>
        <v>#N/A</v>
      </c>
      <c r="B35" s="73"/>
      <c r="C35" s="74"/>
      <c r="D35" s="74"/>
      <c r="E35" s="74"/>
      <c r="F35" s="74"/>
      <c r="G35" s="74"/>
      <c r="H35" s="69"/>
      <c r="I35" s="70"/>
      <c r="J35" s="73"/>
      <c r="K35" s="74"/>
      <c r="L35" s="72"/>
      <c r="M35" s="69"/>
      <c r="N35" s="70"/>
      <c r="O35" s="3"/>
      <c r="P35" s="3"/>
      <c r="Q35" s="3"/>
      <c r="R35" s="3"/>
      <c r="S35" s="3"/>
      <c r="T35" s="3"/>
      <c r="U35" s="3"/>
      <c r="V35" s="3"/>
      <c r="W35" s="2"/>
      <c r="X35" s="3"/>
      <c r="Y35" s="3"/>
    </row>
    <row r="36" spans="1:25" ht="15" x14ac:dyDescent="0.3">
      <c r="A36" s="17" t="e">
        <f>INDEX('Артикул без-с размером'!A:A,MATCH('Начисления и компенсации по тов'!E36,'Артикул без-с размером'!B:B,0))</f>
        <v>#N/A</v>
      </c>
      <c r="B36" s="73"/>
      <c r="C36" s="74"/>
      <c r="D36" s="74"/>
      <c r="E36" s="74"/>
      <c r="F36" s="74"/>
      <c r="G36" s="74"/>
      <c r="H36" s="69"/>
      <c r="I36" s="70"/>
      <c r="J36" s="73"/>
      <c r="K36" s="74"/>
      <c r="L36" s="72"/>
      <c r="M36" s="69"/>
      <c r="N36" s="70"/>
      <c r="O36" s="3"/>
      <c r="P36" s="3"/>
      <c r="Q36" s="3"/>
      <c r="R36" s="3"/>
      <c r="S36" s="3"/>
      <c r="T36" s="3"/>
      <c r="U36" s="3"/>
      <c r="V36" s="3"/>
      <c r="W36" s="2"/>
      <c r="X36" s="3"/>
      <c r="Y36" s="3"/>
    </row>
    <row r="37" spans="1:25" ht="15" x14ac:dyDescent="0.3">
      <c r="A37" s="17" t="e">
        <f>INDEX('Артикул без-с размером'!A:A,MATCH('Начисления и компенсации по тов'!E37,'Артикул без-с размером'!B:B,0))</f>
        <v>#N/A</v>
      </c>
      <c r="B37" s="73"/>
      <c r="C37" s="74"/>
      <c r="D37" s="74"/>
      <c r="E37" s="74"/>
      <c r="F37" s="74"/>
      <c r="G37" s="74"/>
      <c r="H37" s="69"/>
      <c r="I37" s="70"/>
      <c r="J37" s="73"/>
      <c r="K37" s="74"/>
      <c r="L37" s="72"/>
      <c r="M37" s="69"/>
      <c r="N37" s="70"/>
      <c r="O37" s="3"/>
      <c r="P37" s="3"/>
      <c r="Q37" s="3"/>
      <c r="R37" s="3"/>
      <c r="S37" s="3"/>
      <c r="T37" s="3"/>
      <c r="U37" s="3"/>
      <c r="V37" s="3"/>
      <c r="W37" s="2"/>
      <c r="X37" s="3"/>
      <c r="Y37" s="3"/>
    </row>
    <row r="38" spans="1:25" ht="15" x14ac:dyDescent="0.3">
      <c r="A38" s="17" t="e">
        <f>INDEX('Артикул без-с размером'!A:A,MATCH('Начисления и компенсации по тов'!E38,'Артикул без-с размером'!B:B,0))</f>
        <v>#N/A</v>
      </c>
      <c r="B38" s="73"/>
      <c r="C38" s="74"/>
      <c r="D38" s="74"/>
      <c r="E38" s="74"/>
      <c r="F38" s="74"/>
      <c r="G38" s="74"/>
      <c r="H38" s="69"/>
      <c r="I38" s="70"/>
      <c r="J38" s="73"/>
      <c r="K38" s="74"/>
      <c r="L38" s="72"/>
      <c r="M38" s="69"/>
      <c r="N38" s="70"/>
      <c r="O38" s="3"/>
      <c r="P38" s="3"/>
      <c r="Q38" s="3"/>
      <c r="R38" s="3"/>
      <c r="S38" s="3"/>
      <c r="T38" s="3"/>
      <c r="U38" s="3"/>
      <c r="V38" s="3"/>
      <c r="W38" s="2"/>
      <c r="X38" s="3"/>
      <c r="Y38" s="3"/>
    </row>
    <row r="39" spans="1:25" ht="15" x14ac:dyDescent="0.3">
      <c r="A39" s="17" t="e">
        <f>INDEX('Артикул без-с размером'!A:A,MATCH('Начисления и компенсации по тов'!E39,'Артикул без-с размером'!B:B,0))</f>
        <v>#N/A</v>
      </c>
      <c r="B39" s="73"/>
      <c r="C39" s="74"/>
      <c r="D39" s="74"/>
      <c r="E39" s="74"/>
      <c r="F39" s="74"/>
      <c r="G39" s="74"/>
      <c r="H39" s="69"/>
      <c r="I39" s="70"/>
      <c r="J39" s="73"/>
      <c r="K39" s="74"/>
      <c r="L39" s="72"/>
      <c r="M39" s="69"/>
      <c r="N39" s="70"/>
      <c r="O39" s="3"/>
      <c r="P39" s="3"/>
      <c r="Q39" s="3"/>
      <c r="R39" s="3"/>
      <c r="S39" s="3"/>
      <c r="T39" s="3"/>
      <c r="U39" s="3"/>
      <c r="V39" s="3"/>
      <c r="W39" s="2"/>
      <c r="X39" s="3"/>
      <c r="Y39" s="3"/>
    </row>
    <row r="40" spans="1:25" ht="15" x14ac:dyDescent="0.3">
      <c r="A40" s="17" t="e">
        <f>INDEX('Артикул без-с размером'!A:A,MATCH('Начисления и компенсации по тов'!E40,'Артикул без-с размером'!B:B,0))</f>
        <v>#N/A</v>
      </c>
      <c r="B40" s="73"/>
      <c r="C40" s="74"/>
      <c r="D40" s="74"/>
      <c r="E40" s="74"/>
      <c r="F40" s="74"/>
      <c r="G40" s="74"/>
      <c r="H40" s="69"/>
      <c r="I40" s="70"/>
      <c r="J40" s="73"/>
      <c r="K40" s="74"/>
      <c r="L40" s="72"/>
      <c r="M40" s="69"/>
      <c r="N40" s="70"/>
      <c r="O40" s="3"/>
      <c r="P40" s="3"/>
      <c r="Q40" s="3"/>
      <c r="R40" s="3"/>
      <c r="S40" s="3"/>
      <c r="T40" s="3"/>
      <c r="U40" s="3"/>
      <c r="V40" s="3"/>
      <c r="W40" s="2"/>
      <c r="X40" s="3"/>
      <c r="Y40" s="3"/>
    </row>
    <row r="41" spans="1:25" ht="15" x14ac:dyDescent="0.3">
      <c r="A41" s="17" t="e">
        <f>INDEX('Артикул без-с размером'!A:A,MATCH('Начисления и компенсации по тов'!E41,'Артикул без-с размером'!B:B,0))</f>
        <v>#N/A</v>
      </c>
      <c r="B41" s="73"/>
      <c r="C41" s="74"/>
      <c r="D41" s="74"/>
      <c r="E41" s="74"/>
      <c r="F41" s="74"/>
      <c r="G41" s="74"/>
      <c r="H41" s="69"/>
      <c r="I41" s="70"/>
      <c r="J41" s="73"/>
      <c r="K41" s="74"/>
      <c r="L41" s="72"/>
      <c r="M41" s="69"/>
      <c r="N41" s="70"/>
      <c r="O41" s="3"/>
      <c r="P41" s="3"/>
      <c r="Q41" s="3"/>
      <c r="R41" s="3"/>
      <c r="S41" s="3"/>
      <c r="T41" s="3"/>
      <c r="U41" s="3"/>
      <c r="V41" s="3"/>
      <c r="W41" s="2"/>
      <c r="X41" s="3"/>
      <c r="Y41" s="3"/>
    </row>
    <row r="42" spans="1:25" ht="15" x14ac:dyDescent="0.3">
      <c r="A42" s="17" t="e">
        <f>INDEX('Артикул без-с размером'!A:A,MATCH('Начисления и компенсации по тов'!E42,'Артикул без-с размером'!B:B,0))</f>
        <v>#N/A</v>
      </c>
      <c r="B42" s="73"/>
      <c r="C42" s="74"/>
      <c r="D42" s="74"/>
      <c r="E42" s="74"/>
      <c r="F42" s="74"/>
      <c r="G42" s="74"/>
      <c r="H42" s="69"/>
      <c r="I42" s="70"/>
      <c r="J42" s="73"/>
      <c r="K42" s="74"/>
      <c r="L42" s="72"/>
      <c r="M42" s="69"/>
      <c r="N42" s="70"/>
      <c r="O42" s="3"/>
      <c r="P42" s="3"/>
      <c r="Q42" s="3"/>
      <c r="R42" s="3"/>
      <c r="S42" s="3"/>
      <c r="T42" s="3"/>
      <c r="U42" s="3"/>
      <c r="V42" s="3"/>
      <c r="W42" s="2"/>
      <c r="X42" s="3"/>
      <c r="Y42" s="3"/>
    </row>
    <row r="43" spans="1:25" ht="15" x14ac:dyDescent="0.3">
      <c r="A43" s="17" t="e">
        <f>INDEX('Артикул без-с размером'!A:A,MATCH('Начисления и компенсации по тов'!E43,'Артикул без-с размером'!B:B,0))</f>
        <v>#N/A</v>
      </c>
      <c r="B43" s="73"/>
      <c r="C43" s="74"/>
      <c r="D43" s="74"/>
      <c r="E43" s="74"/>
      <c r="F43" s="74"/>
      <c r="G43" s="74"/>
      <c r="H43" s="69"/>
      <c r="I43" s="70"/>
      <c r="J43" s="73"/>
      <c r="K43" s="74"/>
      <c r="L43" s="72"/>
      <c r="M43" s="69"/>
      <c r="N43" s="71"/>
      <c r="O43" s="3"/>
      <c r="P43" s="3"/>
      <c r="Q43" s="3"/>
      <c r="R43" s="3"/>
      <c r="S43" s="3"/>
      <c r="T43" s="3"/>
      <c r="U43" s="3"/>
      <c r="V43" s="3"/>
      <c r="W43" s="2"/>
      <c r="X43" s="3"/>
      <c r="Y43" s="3"/>
    </row>
    <row r="44" spans="1:25" ht="15" x14ac:dyDescent="0.3">
      <c r="A44" s="17" t="e">
        <f>INDEX('Артикул без-с размером'!A:A,MATCH('Начисления и компенсации по тов'!E44,'Артикул без-с размером'!B:B,0))</f>
        <v>#N/A</v>
      </c>
      <c r="B44" s="73"/>
      <c r="C44" s="74"/>
      <c r="D44" s="74"/>
      <c r="E44" s="74"/>
      <c r="F44" s="74"/>
      <c r="G44" s="74"/>
      <c r="H44" s="69"/>
      <c r="I44" s="70"/>
      <c r="J44" s="73"/>
      <c r="K44" s="74"/>
      <c r="L44" s="72"/>
      <c r="M44" s="69"/>
      <c r="N44" s="70"/>
      <c r="O44" s="3"/>
      <c r="P44" s="3"/>
      <c r="Q44" s="3"/>
      <c r="R44" s="3"/>
      <c r="S44" s="3"/>
      <c r="T44" s="3"/>
      <c r="U44" s="3"/>
      <c r="V44" s="3"/>
      <c r="W44" s="2"/>
      <c r="X44" s="3"/>
      <c r="Y44" s="3"/>
    </row>
    <row r="45" spans="1:25" ht="15" x14ac:dyDescent="0.3">
      <c r="A45" s="17" t="e">
        <f>INDEX('Артикул без-с размером'!A:A,MATCH('Начисления и компенсации по тов'!E45,'Артикул без-с размером'!B:B,0))</f>
        <v>#N/A</v>
      </c>
      <c r="B45" s="73"/>
      <c r="C45" s="74"/>
      <c r="D45" s="74"/>
      <c r="E45" s="74"/>
      <c r="F45" s="74"/>
      <c r="G45" s="74"/>
      <c r="H45" s="69"/>
      <c r="I45" s="70"/>
      <c r="J45" s="73"/>
      <c r="K45" s="74"/>
      <c r="L45" s="72"/>
      <c r="M45" s="69"/>
      <c r="N45" s="70"/>
      <c r="O45" s="3"/>
      <c r="P45" s="3"/>
      <c r="Q45" s="3"/>
      <c r="R45" s="3"/>
      <c r="S45" s="3"/>
      <c r="T45" s="3"/>
      <c r="U45" s="3"/>
      <c r="V45" s="3"/>
      <c r="W45" s="2"/>
      <c r="X45" s="3"/>
      <c r="Y45" s="3"/>
    </row>
    <row r="46" spans="1:25" ht="15" x14ac:dyDescent="0.3">
      <c r="A46" s="17" t="e">
        <f>INDEX('Артикул без-с размером'!A:A,MATCH('Начисления и компенсации по тов'!E46,'Артикул без-с размером'!B:B,0))</f>
        <v>#N/A</v>
      </c>
      <c r="B46" s="73"/>
      <c r="C46" s="74"/>
      <c r="D46" s="74"/>
      <c r="E46" s="74"/>
      <c r="F46" s="74"/>
      <c r="G46" s="74"/>
      <c r="H46" s="69"/>
      <c r="I46" s="70"/>
      <c r="J46" s="73"/>
      <c r="K46" s="74"/>
      <c r="L46" s="72"/>
      <c r="M46" s="69"/>
      <c r="N46" s="70"/>
      <c r="O46" s="3"/>
      <c r="P46" s="3"/>
      <c r="Q46" s="3"/>
      <c r="R46" s="3"/>
      <c r="S46" s="3"/>
      <c r="T46" s="3"/>
      <c r="U46" s="3"/>
      <c r="V46" s="3"/>
      <c r="W46" s="2"/>
      <c r="X46" s="3"/>
      <c r="Y46" s="3"/>
    </row>
    <row r="47" spans="1:25" ht="15" x14ac:dyDescent="0.3">
      <c r="A47" s="17" t="e">
        <f>INDEX('Артикул без-с размером'!A:A,MATCH('Начисления и компенсации по тов'!E47,'Артикул без-с размером'!B:B,0))</f>
        <v>#N/A</v>
      </c>
      <c r="B47" s="73"/>
      <c r="C47" s="74"/>
      <c r="D47" s="74"/>
      <c r="E47" s="74"/>
      <c r="F47" s="74"/>
      <c r="G47" s="74"/>
      <c r="H47" s="69"/>
      <c r="I47" s="70"/>
      <c r="J47" s="73"/>
      <c r="K47" s="74"/>
      <c r="L47" s="72"/>
      <c r="M47" s="69"/>
      <c r="N47" s="70"/>
      <c r="O47" s="3"/>
      <c r="P47" s="3"/>
      <c r="Q47" s="3"/>
      <c r="R47" s="3"/>
      <c r="S47" s="3"/>
      <c r="T47" s="3"/>
      <c r="U47" s="3"/>
      <c r="V47" s="3"/>
      <c r="W47" s="2"/>
      <c r="X47" s="3"/>
      <c r="Y47" s="3"/>
    </row>
    <row r="48" spans="1:25" ht="15" x14ac:dyDescent="0.3">
      <c r="A48" s="17" t="e">
        <f>INDEX('Артикул без-с размером'!A:A,MATCH('Начисления и компенсации по тов'!E48,'Артикул без-с размером'!B:B,0))</f>
        <v>#N/A</v>
      </c>
      <c r="B48" s="73"/>
      <c r="C48" s="74"/>
      <c r="D48" s="74"/>
      <c r="E48" s="74"/>
      <c r="F48" s="74"/>
      <c r="G48" s="74"/>
      <c r="H48" s="69"/>
      <c r="I48" s="70"/>
      <c r="J48" s="73"/>
      <c r="K48" s="74"/>
      <c r="L48" s="72"/>
      <c r="M48" s="69"/>
      <c r="N48" s="70"/>
      <c r="O48" s="3"/>
      <c r="P48" s="3"/>
      <c r="Q48" s="3"/>
      <c r="R48" s="3"/>
      <c r="S48" s="3"/>
      <c r="T48" s="3"/>
      <c r="U48" s="3"/>
      <c r="V48" s="3"/>
      <c r="W48" s="2"/>
      <c r="X48" s="3"/>
      <c r="Y48" s="3"/>
    </row>
    <row r="49" spans="1:25" ht="15" x14ac:dyDescent="0.3">
      <c r="A49" s="17" t="e">
        <f>INDEX('Артикул без-с размером'!A:A,MATCH('Начисления и компенсации по тов'!E49,'Артикул без-с размером'!B:B,0))</f>
        <v>#N/A</v>
      </c>
      <c r="B49" s="73"/>
      <c r="C49" s="74"/>
      <c r="D49" s="74"/>
      <c r="E49" s="74"/>
      <c r="F49" s="74"/>
      <c r="G49" s="74"/>
      <c r="H49" s="69"/>
      <c r="I49" s="70"/>
      <c r="J49" s="73"/>
      <c r="K49" s="74"/>
      <c r="L49" s="72"/>
      <c r="M49" s="69"/>
      <c r="N49" s="70"/>
      <c r="O49" s="3"/>
      <c r="P49" s="3"/>
      <c r="Q49" s="3"/>
      <c r="R49" s="3"/>
      <c r="S49" s="3"/>
      <c r="T49" s="3"/>
      <c r="U49" s="3"/>
      <c r="V49" s="3"/>
      <c r="W49" s="2"/>
      <c r="X49" s="3"/>
      <c r="Y49" s="3"/>
    </row>
    <row r="50" spans="1:25" ht="15" x14ac:dyDescent="0.3">
      <c r="A50" s="17" t="e">
        <f>INDEX('Артикул без-с размером'!A:A,MATCH('Начисления и компенсации по тов'!E50,'Артикул без-с размером'!B:B,0))</f>
        <v>#N/A</v>
      </c>
      <c r="B50" s="73"/>
      <c r="C50" s="74"/>
      <c r="D50" s="74"/>
      <c r="E50" s="74"/>
      <c r="F50" s="74"/>
      <c r="G50" s="74"/>
      <c r="H50" s="69"/>
      <c r="I50" s="70"/>
      <c r="J50" s="73"/>
      <c r="K50" s="74"/>
      <c r="L50" s="72"/>
      <c r="M50" s="69"/>
      <c r="N50" s="70"/>
      <c r="O50" s="3"/>
      <c r="P50" s="3"/>
      <c r="Q50" s="3"/>
      <c r="R50" s="3"/>
      <c r="S50" s="3"/>
      <c r="T50" s="3"/>
      <c r="U50" s="3"/>
      <c r="V50" s="3"/>
      <c r="W50" s="2"/>
      <c r="X50" s="3"/>
      <c r="Y50" s="3"/>
    </row>
    <row r="51" spans="1:25" ht="15" x14ac:dyDescent="0.3">
      <c r="A51" s="17" t="e">
        <f>INDEX('Артикул без-с размером'!A:A,MATCH('Начисления и компенсации по тов'!E51,'Артикул без-с размером'!B:B,0))</f>
        <v>#N/A</v>
      </c>
      <c r="B51" s="73"/>
      <c r="C51" s="74"/>
      <c r="D51" s="74"/>
      <c r="E51" s="74"/>
      <c r="F51" s="74"/>
      <c r="G51" s="74"/>
      <c r="H51" s="69"/>
      <c r="I51" s="70"/>
      <c r="J51" s="73"/>
      <c r="K51" s="74"/>
      <c r="L51" s="72"/>
      <c r="M51" s="69"/>
      <c r="N51" s="70"/>
      <c r="O51" s="3"/>
      <c r="P51" s="3"/>
      <c r="Q51" s="3"/>
      <c r="R51" s="3"/>
      <c r="S51" s="3"/>
      <c r="T51" s="3"/>
      <c r="U51" s="3"/>
      <c r="V51" s="3"/>
      <c r="W51" s="2"/>
      <c r="X51" s="3"/>
      <c r="Y51" s="3"/>
    </row>
    <row r="52" spans="1:25" ht="15" x14ac:dyDescent="0.3">
      <c r="A52" s="17" t="e">
        <f>INDEX('Артикул без-с размером'!A:A,MATCH('Начисления и компенсации по тов'!E52,'Артикул без-с размером'!B:B,0))</f>
        <v>#N/A</v>
      </c>
      <c r="B52" s="73"/>
      <c r="C52" s="74"/>
      <c r="D52" s="74"/>
      <c r="E52" s="74"/>
      <c r="F52" s="74"/>
      <c r="G52" s="74"/>
      <c r="H52" s="69"/>
      <c r="I52" s="70"/>
      <c r="J52" s="73"/>
      <c r="K52" s="74"/>
      <c r="L52" s="72"/>
      <c r="M52" s="69"/>
      <c r="N52" s="70"/>
      <c r="O52" s="3"/>
      <c r="P52" s="3"/>
      <c r="Q52" s="3"/>
      <c r="R52" s="3"/>
      <c r="S52" s="3"/>
      <c r="T52" s="3"/>
      <c r="U52" s="3"/>
      <c r="V52" s="3"/>
      <c r="W52" s="2"/>
      <c r="X52" s="3"/>
      <c r="Y52" s="3"/>
    </row>
    <row r="53" spans="1:25" ht="15" x14ac:dyDescent="0.3">
      <c r="A53" s="17" t="e">
        <f>INDEX('Артикул без-с размером'!A:A,MATCH('Начисления и компенсации по тов'!E53,'Артикул без-с размером'!B:B,0))</f>
        <v>#N/A</v>
      </c>
      <c r="B53" s="73"/>
      <c r="C53" s="74"/>
      <c r="D53" s="74"/>
      <c r="E53" s="74"/>
      <c r="F53" s="74"/>
      <c r="G53" s="74"/>
      <c r="H53" s="69"/>
      <c r="I53" s="70"/>
      <c r="J53" s="73"/>
      <c r="K53" s="74"/>
      <c r="L53" s="72"/>
      <c r="M53" s="69"/>
      <c r="N53" s="70"/>
      <c r="O53" s="3"/>
      <c r="P53" s="3"/>
      <c r="Q53" s="3"/>
      <c r="R53" s="3"/>
      <c r="S53" s="3"/>
      <c r="T53" s="3"/>
      <c r="U53" s="3"/>
      <c r="V53" s="3"/>
      <c r="W53" s="2"/>
      <c r="X53" s="3"/>
      <c r="Y53" s="3"/>
    </row>
    <row r="54" spans="1:25" ht="15" x14ac:dyDescent="0.3">
      <c r="A54" s="17" t="e">
        <f>INDEX('Артикул без-с размером'!A:A,MATCH('Начисления и компенсации по тов'!E54,'Артикул без-с размером'!B:B,0))</f>
        <v>#N/A</v>
      </c>
      <c r="B54" s="73"/>
      <c r="C54" s="74"/>
      <c r="D54" s="74"/>
      <c r="E54" s="74"/>
      <c r="F54" s="74"/>
      <c r="G54" s="74"/>
      <c r="H54" s="69"/>
      <c r="I54" s="70"/>
      <c r="J54" s="73"/>
      <c r="K54" s="74"/>
      <c r="L54" s="72"/>
      <c r="M54" s="69"/>
      <c r="N54" s="70"/>
      <c r="O54" s="3"/>
      <c r="P54" s="3"/>
      <c r="Q54" s="3"/>
      <c r="R54" s="3"/>
      <c r="S54" s="3"/>
      <c r="T54" s="3"/>
      <c r="U54" s="3"/>
      <c r="V54" s="3"/>
      <c r="W54" s="2"/>
      <c r="X54" s="3"/>
      <c r="Y54" s="3"/>
    </row>
    <row r="55" spans="1:25" ht="15" x14ac:dyDescent="0.3">
      <c r="A55" s="17" t="e">
        <f>INDEX('Артикул без-с размером'!A:A,MATCH('Начисления и компенсации по тов'!E55,'Артикул без-с размером'!B:B,0))</f>
        <v>#N/A</v>
      </c>
      <c r="B55" s="73"/>
      <c r="C55" s="74"/>
      <c r="D55" s="74"/>
      <c r="E55" s="74"/>
      <c r="F55" s="74"/>
      <c r="G55" s="74"/>
      <c r="H55" s="69"/>
      <c r="I55" s="70"/>
      <c r="J55" s="73"/>
      <c r="K55" s="74"/>
      <c r="L55" s="72"/>
      <c r="M55" s="69"/>
      <c r="N55" s="70"/>
      <c r="O55" s="3"/>
      <c r="P55" s="3"/>
      <c r="Q55" s="3"/>
      <c r="R55" s="3"/>
      <c r="S55" s="3"/>
      <c r="T55" s="3"/>
      <c r="U55" s="3"/>
      <c r="V55" s="3"/>
      <c r="W55" s="2"/>
      <c r="X55" s="3"/>
      <c r="Y55" s="3"/>
    </row>
    <row r="56" spans="1:25" ht="15" x14ac:dyDescent="0.3">
      <c r="A56" s="17" t="e">
        <f>INDEX('Артикул без-с размером'!A:A,MATCH('Начисления и компенсации по тов'!E56,'Артикул без-с размером'!B:B,0))</f>
        <v>#N/A</v>
      </c>
      <c r="B56" s="73"/>
      <c r="C56" s="74"/>
      <c r="D56" s="74"/>
      <c r="E56" s="74"/>
      <c r="F56" s="74"/>
      <c r="G56" s="74"/>
      <c r="H56" s="69"/>
      <c r="I56" s="70"/>
      <c r="J56" s="73"/>
      <c r="K56" s="74"/>
      <c r="L56" s="72"/>
      <c r="M56" s="69"/>
      <c r="N56" s="70"/>
      <c r="O56" s="3"/>
      <c r="P56" s="3"/>
      <c r="Q56" s="3"/>
      <c r="R56" s="3"/>
      <c r="S56" s="3"/>
      <c r="T56" s="3"/>
      <c r="U56" s="3"/>
      <c r="V56" s="3"/>
      <c r="W56" s="2"/>
      <c r="X56" s="3"/>
      <c r="Y56" s="3"/>
    </row>
    <row r="57" spans="1:25" ht="15" x14ac:dyDescent="0.3">
      <c r="A57" s="17" t="e">
        <f>INDEX('Артикул без-с размером'!A:A,MATCH('Начисления и компенсации по тов'!E57,'Артикул без-с размером'!B:B,0))</f>
        <v>#N/A</v>
      </c>
      <c r="B57" s="73"/>
      <c r="C57" s="74"/>
      <c r="D57" s="74"/>
      <c r="E57" s="74"/>
      <c r="F57" s="74"/>
      <c r="G57" s="74"/>
      <c r="H57" s="69"/>
      <c r="I57" s="70"/>
      <c r="J57" s="73"/>
      <c r="K57" s="74"/>
      <c r="L57" s="72"/>
      <c r="M57" s="69"/>
      <c r="N57" s="70"/>
      <c r="O57" s="3"/>
      <c r="P57" s="3"/>
      <c r="Q57" s="3"/>
      <c r="R57" s="3"/>
      <c r="S57" s="3"/>
      <c r="T57" s="3"/>
      <c r="U57" s="3"/>
      <c r="V57" s="3"/>
      <c r="W57" s="2"/>
      <c r="X57" s="3"/>
      <c r="Y57" s="3"/>
    </row>
    <row r="58" spans="1:25" ht="15" x14ac:dyDescent="0.3">
      <c r="A58" s="17" t="e">
        <f>INDEX('Артикул без-с размером'!A:A,MATCH('Начисления и компенсации по тов'!E58,'Артикул без-с размером'!B:B,0))</f>
        <v>#N/A</v>
      </c>
      <c r="B58" s="73"/>
      <c r="C58" s="74"/>
      <c r="D58" s="74"/>
      <c r="E58" s="74"/>
      <c r="F58" s="74"/>
      <c r="G58" s="74"/>
      <c r="H58" s="69"/>
      <c r="I58" s="70"/>
      <c r="J58" s="73"/>
      <c r="K58" s="74"/>
      <c r="L58" s="72"/>
      <c r="M58" s="69"/>
      <c r="N58" s="70"/>
      <c r="O58" s="3"/>
      <c r="P58" s="3"/>
      <c r="Q58" s="3"/>
      <c r="R58" s="3"/>
      <c r="S58" s="3"/>
      <c r="T58" s="3"/>
      <c r="U58" s="3"/>
      <c r="V58" s="3"/>
      <c r="W58" s="2"/>
      <c r="X58" s="3"/>
      <c r="Y58" s="3"/>
    </row>
    <row r="59" spans="1:25" ht="15" x14ac:dyDescent="0.3">
      <c r="A59" s="17" t="e">
        <f>INDEX('Артикул без-с размером'!A:A,MATCH('Начисления и компенсации по тов'!E59,'Артикул без-с размером'!B:B,0))</f>
        <v>#N/A</v>
      </c>
      <c r="B59" s="73"/>
      <c r="C59" s="74"/>
      <c r="D59" s="74"/>
      <c r="E59" s="74"/>
      <c r="F59" s="74"/>
      <c r="G59" s="74"/>
      <c r="H59" s="69"/>
      <c r="I59" s="70"/>
      <c r="J59" s="73"/>
      <c r="K59" s="74"/>
      <c r="L59" s="72"/>
      <c r="M59" s="69"/>
      <c r="N59" s="70"/>
      <c r="O59" s="3"/>
      <c r="P59" s="3"/>
      <c r="Q59" s="3"/>
      <c r="R59" s="3"/>
      <c r="S59" s="3"/>
      <c r="T59" s="3"/>
      <c r="U59" s="3"/>
      <c r="V59" s="3"/>
      <c r="W59" s="2"/>
      <c r="X59" s="3"/>
      <c r="Y59" s="3"/>
    </row>
    <row r="60" spans="1:25" ht="15" x14ac:dyDescent="0.3">
      <c r="A60" s="17" t="e">
        <f>INDEX('Артикул без-с размером'!A:A,MATCH('Начисления и компенсации по тов'!E60,'Артикул без-с размером'!B:B,0))</f>
        <v>#N/A</v>
      </c>
      <c r="B60" s="73"/>
      <c r="C60" s="74"/>
      <c r="D60" s="74"/>
      <c r="E60" s="74"/>
      <c r="F60" s="74"/>
      <c r="G60" s="74"/>
      <c r="H60" s="69"/>
      <c r="I60" s="70"/>
      <c r="J60" s="73"/>
      <c r="K60" s="74"/>
      <c r="L60" s="72"/>
      <c r="M60" s="69"/>
      <c r="N60" s="71"/>
      <c r="O60" s="3"/>
      <c r="P60" s="3"/>
      <c r="Q60" s="3"/>
      <c r="R60" s="3"/>
      <c r="S60" s="3"/>
      <c r="T60" s="3"/>
      <c r="U60" s="3"/>
      <c r="V60" s="3"/>
      <c r="W60" s="2"/>
      <c r="X60" s="3"/>
      <c r="Y60" s="3"/>
    </row>
    <row r="61" spans="1:25" ht="15" x14ac:dyDescent="0.3">
      <c r="A61" s="17" t="e">
        <f>INDEX('Артикул без-с размером'!A:A,MATCH('Начисления и компенсации по тов'!E61,'Артикул без-с размером'!B:B,0))</f>
        <v>#N/A</v>
      </c>
      <c r="B61" s="73"/>
      <c r="C61" s="74"/>
      <c r="D61" s="74"/>
      <c r="E61" s="74"/>
      <c r="F61" s="74"/>
      <c r="G61" s="74"/>
      <c r="H61" s="69"/>
      <c r="I61" s="70"/>
      <c r="J61" s="73"/>
      <c r="K61" s="74"/>
      <c r="L61" s="72"/>
      <c r="M61" s="69"/>
      <c r="N61" s="70"/>
      <c r="O61" s="3"/>
      <c r="P61" s="3"/>
      <c r="Q61" s="3"/>
      <c r="R61" s="3"/>
      <c r="S61" s="3"/>
      <c r="T61" s="3"/>
      <c r="U61" s="3"/>
      <c r="V61" s="3"/>
      <c r="W61" s="2"/>
      <c r="X61" s="3"/>
      <c r="Y61" s="3"/>
    </row>
    <row r="62" spans="1:25" ht="15" x14ac:dyDescent="0.3">
      <c r="A62" s="17" t="e">
        <f>INDEX('Артикул без-с размером'!A:A,MATCH('Начисления и компенсации по тов'!E62,'Артикул без-с размером'!B:B,0))</f>
        <v>#N/A</v>
      </c>
      <c r="B62" s="73"/>
      <c r="C62" s="74"/>
      <c r="D62" s="74"/>
      <c r="E62" s="74"/>
      <c r="F62" s="74"/>
      <c r="G62" s="74"/>
      <c r="H62" s="69"/>
      <c r="I62" s="70"/>
      <c r="J62" s="73"/>
      <c r="K62" s="74"/>
      <c r="L62" s="72"/>
      <c r="M62" s="69"/>
      <c r="N62" s="70"/>
      <c r="O62" s="3"/>
      <c r="P62" s="3"/>
      <c r="Q62" s="3"/>
      <c r="R62" s="3"/>
      <c r="S62" s="3"/>
      <c r="T62" s="3"/>
      <c r="U62" s="3"/>
      <c r="V62" s="3"/>
      <c r="W62" s="2"/>
      <c r="X62" s="3"/>
      <c r="Y62" s="3"/>
    </row>
    <row r="63" spans="1:25" ht="15" x14ac:dyDescent="0.3">
      <c r="A63" s="17" t="e">
        <f>INDEX('Артикул без-с размером'!A:A,MATCH('Начисления и компенсации по тов'!E63,'Артикул без-с размером'!B:B,0))</f>
        <v>#N/A</v>
      </c>
      <c r="B63" s="73"/>
      <c r="C63" s="74"/>
      <c r="D63" s="74"/>
      <c r="E63" s="74"/>
      <c r="F63" s="74"/>
      <c r="G63" s="74"/>
      <c r="H63" s="69"/>
      <c r="I63" s="70"/>
      <c r="J63" s="73"/>
      <c r="K63" s="74"/>
      <c r="L63" s="72"/>
      <c r="M63" s="69"/>
      <c r="N63" s="70"/>
      <c r="O63" s="3"/>
      <c r="P63" s="3"/>
      <c r="Q63" s="3"/>
      <c r="R63" s="3"/>
      <c r="S63" s="3"/>
      <c r="T63" s="3"/>
      <c r="U63" s="3"/>
      <c r="V63" s="3"/>
      <c r="W63" s="2"/>
      <c r="X63" s="3"/>
      <c r="Y63" s="3"/>
    </row>
    <row r="64" spans="1:25" ht="15" x14ac:dyDescent="0.3">
      <c r="A64" s="17" t="e">
        <f>INDEX('Артикул без-с размером'!A:A,MATCH('Начисления и компенсации по тов'!E64,'Артикул без-с размером'!B:B,0))</f>
        <v>#N/A</v>
      </c>
      <c r="B64" s="73"/>
      <c r="C64" s="74"/>
      <c r="D64" s="74"/>
      <c r="E64" s="74"/>
      <c r="F64" s="74"/>
      <c r="G64" s="74"/>
      <c r="H64" s="69"/>
      <c r="I64" s="70"/>
      <c r="J64" s="73"/>
      <c r="K64" s="74"/>
      <c r="L64" s="72"/>
      <c r="M64" s="69"/>
      <c r="N64" s="70"/>
      <c r="O64" s="3"/>
      <c r="P64" s="3"/>
      <c r="Q64" s="3"/>
      <c r="R64" s="3"/>
      <c r="S64" s="3"/>
      <c r="T64" s="3"/>
      <c r="U64" s="3"/>
      <c r="V64" s="3"/>
      <c r="W64" s="2"/>
      <c r="X64" s="3"/>
      <c r="Y64" s="3"/>
    </row>
    <row r="65" spans="1:25" ht="15" x14ac:dyDescent="0.3">
      <c r="A65" s="17" t="e">
        <f>INDEX('Артикул без-с размером'!A:A,MATCH('Начисления и компенсации по тов'!E65,'Артикул без-с размером'!B:B,0))</f>
        <v>#N/A</v>
      </c>
      <c r="B65" s="73"/>
      <c r="C65" s="74"/>
      <c r="D65" s="74"/>
      <c r="E65" s="74"/>
      <c r="F65" s="74"/>
      <c r="G65" s="74"/>
      <c r="H65" s="69"/>
      <c r="I65" s="70"/>
      <c r="J65" s="73"/>
      <c r="K65" s="74"/>
      <c r="L65" s="72"/>
      <c r="M65" s="69"/>
      <c r="N65" s="70"/>
      <c r="O65" s="3"/>
      <c r="P65" s="3"/>
      <c r="Q65" s="3"/>
      <c r="R65" s="3"/>
      <c r="S65" s="3"/>
      <c r="T65" s="3"/>
      <c r="U65" s="3"/>
      <c r="V65" s="3"/>
      <c r="W65" s="2"/>
      <c r="X65" s="3"/>
      <c r="Y65" s="3"/>
    </row>
    <row r="66" spans="1:25" ht="15" x14ac:dyDescent="0.3">
      <c r="A66" s="17" t="e">
        <f>INDEX('Артикул без-с размером'!A:A,MATCH('Начисления и компенсации по тов'!E66,'Артикул без-с размером'!B:B,0))</f>
        <v>#N/A</v>
      </c>
      <c r="B66" s="73"/>
      <c r="C66" s="74"/>
      <c r="D66" s="74"/>
      <c r="E66" s="74"/>
      <c r="F66" s="74"/>
      <c r="G66" s="74"/>
      <c r="H66" s="69"/>
      <c r="I66" s="70"/>
      <c r="J66" s="73"/>
      <c r="K66" s="74"/>
      <c r="L66" s="72"/>
      <c r="M66" s="69"/>
      <c r="N66" s="71"/>
      <c r="O66" s="3"/>
      <c r="P66" s="3"/>
      <c r="Q66" s="3"/>
      <c r="R66" s="3"/>
      <c r="S66" s="3"/>
      <c r="T66" s="3"/>
      <c r="U66" s="3"/>
      <c r="V66" s="3"/>
      <c r="W66" s="2"/>
      <c r="X66" s="3"/>
      <c r="Y66" s="3"/>
    </row>
    <row r="67" spans="1:25" ht="15" x14ac:dyDescent="0.3">
      <c r="A67" s="17" t="e">
        <f>INDEX('Артикул без-с размером'!A:A,MATCH('Начисления и компенсации по тов'!E67,'Артикул без-с размером'!B:B,0))</f>
        <v>#N/A</v>
      </c>
      <c r="B67" s="73"/>
      <c r="C67" s="74"/>
      <c r="D67" s="74"/>
      <c r="E67" s="74"/>
      <c r="F67" s="74"/>
      <c r="G67" s="74"/>
      <c r="H67" s="69"/>
      <c r="I67" s="70"/>
      <c r="J67" s="73"/>
      <c r="K67" s="74"/>
      <c r="L67" s="72"/>
      <c r="M67" s="69"/>
      <c r="N67" s="70"/>
      <c r="O67" s="3"/>
      <c r="P67" s="3"/>
      <c r="Q67" s="3"/>
      <c r="R67" s="3"/>
      <c r="S67" s="3"/>
      <c r="T67" s="3"/>
      <c r="U67" s="3"/>
      <c r="V67" s="3"/>
      <c r="W67" s="2"/>
      <c r="X67" s="3"/>
      <c r="Y67" s="3"/>
    </row>
    <row r="68" spans="1:25" ht="15" x14ac:dyDescent="0.3">
      <c r="A68" s="17" t="e">
        <f>INDEX('Артикул без-с размером'!A:A,MATCH('Начисления и компенсации по тов'!E68,'Артикул без-с размером'!B:B,0))</f>
        <v>#N/A</v>
      </c>
      <c r="B68" s="73"/>
      <c r="C68" s="74"/>
      <c r="D68" s="74"/>
      <c r="E68" s="74"/>
      <c r="F68" s="74"/>
      <c r="G68" s="74"/>
      <c r="H68" s="69"/>
      <c r="I68" s="70"/>
      <c r="J68" s="73"/>
      <c r="K68" s="74"/>
      <c r="L68" s="72"/>
      <c r="M68" s="69"/>
      <c r="N68" s="70"/>
      <c r="O68" s="3"/>
      <c r="P68" s="3"/>
      <c r="Q68" s="3"/>
      <c r="R68" s="3"/>
      <c r="S68" s="3"/>
      <c r="T68" s="3"/>
      <c r="U68" s="3"/>
      <c r="V68" s="3"/>
      <c r="W68" s="2"/>
      <c r="X68" s="3"/>
      <c r="Y68" s="3"/>
    </row>
    <row r="69" spans="1:25" ht="15" x14ac:dyDescent="0.3">
      <c r="A69" s="17" t="e">
        <f>INDEX('Артикул без-с размером'!A:A,MATCH('Начисления и компенсации по тов'!E69,'Артикул без-с размером'!B:B,0))</f>
        <v>#N/A</v>
      </c>
      <c r="B69" s="73"/>
      <c r="C69" s="74"/>
      <c r="D69" s="74"/>
      <c r="E69" s="74"/>
      <c r="F69" s="74"/>
      <c r="G69" s="74"/>
      <c r="H69" s="69"/>
      <c r="I69" s="70"/>
      <c r="J69" s="73"/>
      <c r="K69" s="74"/>
      <c r="L69" s="72"/>
      <c r="M69" s="69"/>
      <c r="N69" s="70"/>
      <c r="O69" s="3"/>
      <c r="P69" s="3"/>
      <c r="Q69" s="3"/>
      <c r="R69" s="3"/>
      <c r="S69" s="3"/>
      <c r="T69" s="3"/>
      <c r="U69" s="3"/>
      <c r="V69" s="3"/>
      <c r="W69" s="2"/>
      <c r="X69" s="3"/>
      <c r="Y69" s="3"/>
    </row>
    <row r="70" spans="1:25" ht="15" x14ac:dyDescent="0.3">
      <c r="A70" s="17" t="e">
        <f>INDEX('Артикул без-с размером'!A:A,MATCH('Начисления и компенсации по тов'!E70,'Артикул без-с размером'!B:B,0))</f>
        <v>#N/A</v>
      </c>
      <c r="B70" s="73"/>
      <c r="C70" s="74"/>
      <c r="D70" s="74"/>
      <c r="E70" s="74"/>
      <c r="F70" s="74"/>
      <c r="G70" s="74"/>
      <c r="H70" s="69"/>
      <c r="I70" s="70"/>
      <c r="J70" s="73"/>
      <c r="K70" s="74"/>
      <c r="L70" s="72"/>
      <c r="M70" s="69"/>
      <c r="N70" s="70"/>
      <c r="O70" s="3"/>
      <c r="P70" s="3"/>
      <c r="Q70" s="3"/>
      <c r="R70" s="3"/>
      <c r="S70" s="3"/>
      <c r="T70" s="3"/>
      <c r="U70" s="3"/>
      <c r="V70" s="3"/>
      <c r="W70" s="2"/>
      <c r="X70" s="3"/>
      <c r="Y70" s="3"/>
    </row>
    <row r="71" spans="1:25" ht="15" x14ac:dyDescent="0.3">
      <c r="A71" s="17" t="e">
        <f>INDEX('Артикул без-с размером'!A:A,MATCH('Начисления и компенсации по тов'!E71,'Артикул без-с размером'!B:B,0))</f>
        <v>#N/A</v>
      </c>
      <c r="B71" s="73"/>
      <c r="C71" s="74"/>
      <c r="D71" s="74"/>
      <c r="E71" s="74"/>
      <c r="F71" s="74"/>
      <c r="G71" s="74"/>
      <c r="H71" s="69"/>
      <c r="I71" s="70"/>
      <c r="J71" s="73"/>
      <c r="K71" s="74"/>
      <c r="L71" s="72"/>
      <c r="M71" s="69"/>
      <c r="N71" s="70"/>
      <c r="O71" s="3"/>
      <c r="P71" s="3"/>
      <c r="Q71" s="3"/>
      <c r="R71" s="3"/>
      <c r="S71" s="3"/>
      <c r="T71" s="3"/>
      <c r="U71" s="3"/>
      <c r="V71" s="3"/>
      <c r="W71" s="2"/>
      <c r="X71" s="3"/>
      <c r="Y71" s="3"/>
    </row>
    <row r="72" spans="1:25" ht="15" x14ac:dyDescent="0.3">
      <c r="A72" s="17" t="e">
        <f>INDEX('Артикул без-с размером'!A:A,MATCH('Начисления и компенсации по тов'!E72,'Артикул без-с размером'!B:B,0))</f>
        <v>#N/A</v>
      </c>
      <c r="B72" s="73"/>
      <c r="C72" s="74"/>
      <c r="D72" s="74"/>
      <c r="E72" s="74"/>
      <c r="F72" s="74"/>
      <c r="G72" s="74"/>
      <c r="H72" s="69"/>
      <c r="I72" s="70"/>
      <c r="J72" s="73"/>
      <c r="K72" s="74"/>
      <c r="L72" s="72"/>
      <c r="M72" s="69"/>
      <c r="N72" s="71"/>
      <c r="O72" s="3"/>
      <c r="P72" s="3"/>
      <c r="Q72" s="3"/>
      <c r="R72" s="3"/>
      <c r="S72" s="3"/>
      <c r="T72" s="3"/>
      <c r="U72" s="3"/>
      <c r="V72" s="3"/>
      <c r="W72" s="2"/>
      <c r="X72" s="3"/>
      <c r="Y72" s="3"/>
    </row>
    <row r="73" spans="1:25" ht="15" x14ac:dyDescent="0.3">
      <c r="A73" s="17" t="e">
        <f>INDEX('Артикул без-с размером'!A:A,MATCH('Начисления и компенсации по тов'!E73,'Артикул без-с размером'!B:B,0))</f>
        <v>#N/A</v>
      </c>
      <c r="B73" s="73"/>
      <c r="C73" s="74"/>
      <c r="D73" s="74"/>
      <c r="E73" s="74"/>
      <c r="F73" s="74"/>
      <c r="G73" s="74"/>
      <c r="H73" s="69"/>
      <c r="I73" s="70"/>
      <c r="J73" s="73"/>
      <c r="K73" s="74"/>
      <c r="L73" s="72"/>
      <c r="M73" s="69"/>
      <c r="N73" s="70"/>
      <c r="O73" s="3"/>
      <c r="P73" s="3"/>
      <c r="Q73" s="3"/>
      <c r="R73" s="3"/>
      <c r="S73" s="3"/>
      <c r="T73" s="3"/>
      <c r="U73" s="3"/>
      <c r="V73" s="3"/>
      <c r="W73" s="2"/>
      <c r="X73" s="3"/>
      <c r="Y73" s="3"/>
    </row>
    <row r="74" spans="1:25" ht="15" x14ac:dyDescent="0.3">
      <c r="A74" s="17" t="e">
        <f>INDEX('Артикул без-с размером'!A:A,MATCH('Начисления и компенсации по тов'!E74,'Артикул без-с размером'!B:B,0))</f>
        <v>#N/A</v>
      </c>
      <c r="B74" s="73"/>
      <c r="C74" s="74"/>
      <c r="D74" s="74"/>
      <c r="E74" s="74"/>
      <c r="F74" s="74"/>
      <c r="G74" s="74"/>
      <c r="H74" s="69"/>
      <c r="I74" s="70"/>
      <c r="J74" s="73"/>
      <c r="K74" s="74"/>
      <c r="L74" s="72"/>
      <c r="M74" s="69"/>
      <c r="N74" s="70"/>
      <c r="O74" s="3"/>
      <c r="P74" s="3"/>
      <c r="Q74" s="3"/>
      <c r="R74" s="3"/>
      <c r="S74" s="3"/>
      <c r="T74" s="3"/>
      <c r="U74" s="3"/>
      <c r="V74" s="3"/>
      <c r="W74" s="2"/>
      <c r="X74" s="3"/>
      <c r="Y74" s="3"/>
    </row>
    <row r="75" spans="1:25" ht="15" x14ac:dyDescent="0.3">
      <c r="A75" s="17" t="e">
        <f>INDEX('Артикул без-с размером'!A:A,MATCH('Начисления и компенсации по тов'!E75,'Артикул без-с размером'!B:B,0))</f>
        <v>#N/A</v>
      </c>
      <c r="B75" s="73"/>
      <c r="C75" s="74"/>
      <c r="D75" s="74"/>
      <c r="E75" s="74"/>
      <c r="F75" s="74"/>
      <c r="G75" s="74"/>
      <c r="H75" s="69"/>
      <c r="I75" s="70"/>
      <c r="J75" s="73"/>
      <c r="K75" s="74"/>
      <c r="L75" s="72"/>
      <c r="M75" s="69"/>
      <c r="N75" s="70"/>
      <c r="O75" s="3"/>
      <c r="P75" s="3"/>
      <c r="Q75" s="3"/>
      <c r="R75" s="3"/>
      <c r="S75" s="3"/>
      <c r="T75" s="3"/>
      <c r="U75" s="3"/>
      <c r="V75" s="3"/>
      <c r="W75" s="2"/>
      <c r="X75" s="3"/>
      <c r="Y75" s="3"/>
    </row>
    <row r="76" spans="1:25" ht="15" x14ac:dyDescent="0.3">
      <c r="A76" s="17" t="e">
        <f>INDEX('Артикул без-с размером'!A:A,MATCH('Начисления и компенсации по тов'!E76,'Артикул без-с размером'!B:B,0))</f>
        <v>#N/A</v>
      </c>
      <c r="B76" s="73"/>
      <c r="C76" s="74"/>
      <c r="D76" s="74"/>
      <c r="E76" s="74"/>
      <c r="F76" s="74"/>
      <c r="G76" s="74"/>
      <c r="H76" s="69"/>
      <c r="I76" s="70"/>
      <c r="J76" s="73"/>
      <c r="K76" s="74"/>
      <c r="L76" s="72"/>
      <c r="M76" s="69"/>
      <c r="N76" s="70"/>
      <c r="O76" s="3"/>
      <c r="P76" s="3"/>
      <c r="Q76" s="3"/>
      <c r="R76" s="3"/>
      <c r="S76" s="3"/>
      <c r="T76" s="3"/>
      <c r="U76" s="3"/>
      <c r="V76" s="3"/>
      <c r="W76" s="2"/>
      <c r="X76" s="3"/>
      <c r="Y76" s="3"/>
    </row>
    <row r="77" spans="1:25" ht="15" x14ac:dyDescent="0.3">
      <c r="A77" s="17" t="e">
        <f>INDEX('Артикул без-с размером'!A:A,MATCH('Начисления и компенсации по тов'!E77,'Артикул без-с размером'!B:B,0))</f>
        <v>#N/A</v>
      </c>
      <c r="B77" s="73"/>
      <c r="C77" s="74"/>
      <c r="D77" s="74"/>
      <c r="E77" s="74"/>
      <c r="F77" s="74"/>
      <c r="G77" s="74"/>
      <c r="H77" s="69"/>
      <c r="I77" s="70"/>
      <c r="J77" s="73"/>
      <c r="K77" s="74"/>
      <c r="L77" s="72"/>
      <c r="M77" s="69"/>
      <c r="N77" s="70"/>
      <c r="O77" s="3"/>
      <c r="P77" s="3"/>
      <c r="Q77" s="3"/>
      <c r="R77" s="3"/>
      <c r="S77" s="3"/>
      <c r="T77" s="3"/>
      <c r="U77" s="3"/>
      <c r="V77" s="3"/>
      <c r="W77" s="2"/>
      <c r="X77" s="3"/>
      <c r="Y77" s="3"/>
    </row>
    <row r="78" spans="1:25" ht="15" x14ac:dyDescent="0.3">
      <c r="A78" s="17" t="e">
        <f>INDEX('Артикул без-с размером'!A:A,MATCH('Начисления и компенсации по тов'!E78,'Артикул без-с размером'!B:B,0))</f>
        <v>#N/A</v>
      </c>
      <c r="B78" s="73"/>
      <c r="C78" s="74"/>
      <c r="D78" s="74"/>
      <c r="E78" s="74"/>
      <c r="F78" s="74"/>
      <c r="G78" s="74"/>
      <c r="H78" s="69"/>
      <c r="I78" s="70"/>
      <c r="J78" s="73"/>
      <c r="K78" s="74"/>
      <c r="L78" s="72"/>
      <c r="M78" s="69"/>
      <c r="N78" s="70"/>
      <c r="O78" s="3"/>
      <c r="P78" s="3"/>
      <c r="Q78" s="3"/>
      <c r="R78" s="3"/>
      <c r="S78" s="3"/>
      <c r="T78" s="3"/>
      <c r="U78" s="3"/>
      <c r="V78" s="3"/>
      <c r="W78" s="2"/>
      <c r="X78" s="3"/>
      <c r="Y78" s="3"/>
    </row>
    <row r="79" spans="1:25" ht="15" x14ac:dyDescent="0.3">
      <c r="A79" s="17" t="e">
        <f>INDEX('Артикул без-с размером'!A:A,MATCH('Начисления и компенсации по тов'!E79,'Артикул без-с размером'!B:B,0))</f>
        <v>#N/A</v>
      </c>
      <c r="B79" s="73"/>
      <c r="C79" s="74"/>
      <c r="D79" s="74"/>
      <c r="E79" s="74"/>
      <c r="F79" s="74"/>
      <c r="G79" s="74"/>
      <c r="H79" s="69"/>
      <c r="I79" s="70"/>
      <c r="J79" s="73"/>
      <c r="K79" s="74"/>
      <c r="L79" s="72"/>
      <c r="M79" s="69"/>
      <c r="N79" s="70"/>
      <c r="O79" s="3"/>
      <c r="P79" s="3"/>
      <c r="Q79" s="3"/>
      <c r="R79" s="3"/>
      <c r="S79" s="3"/>
      <c r="T79" s="3"/>
      <c r="U79" s="3"/>
      <c r="V79" s="3"/>
      <c r="W79" s="2"/>
      <c r="X79" s="3"/>
      <c r="Y79" s="3"/>
    </row>
    <row r="80" spans="1:25" ht="15" x14ac:dyDescent="0.3">
      <c r="A80" s="17" t="e">
        <f>INDEX('Артикул без-с размером'!A:A,MATCH('Начисления и компенсации по тов'!E80,'Артикул без-с размером'!B:B,0))</f>
        <v>#N/A</v>
      </c>
      <c r="B80" s="73"/>
      <c r="C80" s="74"/>
      <c r="D80" s="74"/>
      <c r="E80" s="74"/>
      <c r="F80" s="74"/>
      <c r="G80" s="74"/>
      <c r="H80" s="69"/>
      <c r="I80" s="70"/>
      <c r="J80" s="73"/>
      <c r="K80" s="74"/>
      <c r="L80" s="72"/>
      <c r="M80" s="69"/>
      <c r="N80" s="70"/>
      <c r="O80" s="3"/>
      <c r="P80" s="3"/>
      <c r="Q80" s="3"/>
      <c r="R80" s="3"/>
      <c r="S80" s="3"/>
      <c r="T80" s="3"/>
      <c r="U80" s="3"/>
      <c r="V80" s="3"/>
      <c r="W80" s="2"/>
      <c r="X80" s="3"/>
      <c r="Y80" s="3"/>
    </row>
    <row r="81" spans="1:25" ht="15" x14ac:dyDescent="0.3">
      <c r="A81" s="17" t="e">
        <f>INDEX('Артикул без-с размером'!A:A,MATCH('Начисления и компенсации по тов'!E81,'Артикул без-с размером'!B:B,0))</f>
        <v>#N/A</v>
      </c>
      <c r="B81" s="73"/>
      <c r="C81" s="74"/>
      <c r="D81" s="74"/>
      <c r="E81" s="74"/>
      <c r="F81" s="74"/>
      <c r="G81" s="74"/>
      <c r="H81" s="69"/>
      <c r="I81" s="70"/>
      <c r="J81" s="73"/>
      <c r="K81" s="74"/>
      <c r="L81" s="72"/>
      <c r="M81" s="69"/>
      <c r="N81" s="71"/>
      <c r="O81" s="3"/>
      <c r="P81" s="3"/>
      <c r="Q81" s="3"/>
      <c r="R81" s="3"/>
      <c r="S81" s="3"/>
      <c r="T81" s="3"/>
      <c r="U81" s="3"/>
      <c r="V81" s="3"/>
      <c r="W81" s="2"/>
      <c r="X81" s="3"/>
      <c r="Y81" s="3"/>
    </row>
    <row r="82" spans="1:25" ht="15" x14ac:dyDescent="0.3">
      <c r="A82" s="17" t="e">
        <f>INDEX('Артикул без-с размером'!A:A,MATCH('Начисления и компенсации по тов'!E82,'Артикул без-с размером'!B:B,0))</f>
        <v>#N/A</v>
      </c>
      <c r="B82" s="73"/>
      <c r="C82" s="74"/>
      <c r="D82" s="74"/>
      <c r="E82" s="74"/>
      <c r="F82" s="74"/>
      <c r="G82" s="74"/>
      <c r="H82" s="69"/>
      <c r="I82" s="70"/>
      <c r="J82" s="73"/>
      <c r="K82" s="74"/>
      <c r="L82" s="72"/>
      <c r="M82" s="69"/>
      <c r="N82" s="70"/>
      <c r="O82" s="3"/>
      <c r="P82" s="3"/>
      <c r="Q82" s="3"/>
      <c r="R82" s="3"/>
      <c r="S82" s="3"/>
      <c r="T82" s="3"/>
      <c r="U82" s="3"/>
      <c r="V82" s="3"/>
      <c r="W82" s="2"/>
      <c r="X82" s="3"/>
      <c r="Y82" s="3"/>
    </row>
    <row r="83" spans="1:25" ht="15" x14ac:dyDescent="0.3">
      <c r="A83" s="17" t="e">
        <f>INDEX('Артикул без-с размером'!A:A,MATCH('Начисления и компенсации по тов'!E83,'Артикул без-с размером'!B:B,0))</f>
        <v>#N/A</v>
      </c>
      <c r="B83" s="73"/>
      <c r="C83" s="74"/>
      <c r="D83" s="74"/>
      <c r="E83" s="74"/>
      <c r="F83" s="74"/>
      <c r="G83" s="74"/>
      <c r="H83" s="69"/>
      <c r="I83" s="70"/>
      <c r="J83" s="73"/>
      <c r="K83" s="74"/>
      <c r="L83" s="72"/>
      <c r="M83" s="69"/>
      <c r="N83" s="70"/>
      <c r="O83" s="3"/>
      <c r="P83" s="3"/>
      <c r="Q83" s="3"/>
      <c r="R83" s="3"/>
      <c r="S83" s="3"/>
      <c r="T83" s="3"/>
      <c r="U83" s="3"/>
      <c r="V83" s="3"/>
      <c r="W83" s="2"/>
      <c r="X83" s="3"/>
      <c r="Y83" s="3"/>
    </row>
    <row r="84" spans="1:25" ht="15" x14ac:dyDescent="0.3">
      <c r="A84" s="17" t="e">
        <f>INDEX('Артикул без-с размером'!A:A,MATCH('Начисления и компенсации по тов'!E84,'Артикул без-с размером'!B:B,0))</f>
        <v>#N/A</v>
      </c>
      <c r="B84" s="73"/>
      <c r="C84" s="74"/>
      <c r="D84" s="74"/>
      <c r="E84" s="74"/>
      <c r="F84" s="74"/>
      <c r="G84" s="74"/>
      <c r="H84" s="69"/>
      <c r="I84" s="70"/>
      <c r="J84" s="73"/>
      <c r="K84" s="74"/>
      <c r="L84" s="72"/>
      <c r="M84" s="69"/>
      <c r="N84" s="70"/>
      <c r="O84" s="3"/>
      <c r="P84" s="3"/>
      <c r="Q84" s="3"/>
      <c r="R84" s="3"/>
      <c r="S84" s="3"/>
      <c r="T84" s="3"/>
      <c r="U84" s="3"/>
      <c r="V84" s="3"/>
      <c r="W84" s="2"/>
      <c r="X84" s="3"/>
      <c r="Y84" s="3"/>
    </row>
    <row r="85" spans="1:25" ht="15" x14ac:dyDescent="0.3">
      <c r="A85" s="17" t="e">
        <f>INDEX('Артикул без-с размером'!A:A,MATCH('Начисления и компенсации по тов'!E85,'Артикул без-с размером'!B:B,0))</f>
        <v>#N/A</v>
      </c>
      <c r="B85" s="73"/>
      <c r="C85" s="74"/>
      <c r="D85" s="74"/>
      <c r="E85" s="74"/>
      <c r="F85" s="74"/>
      <c r="G85" s="74"/>
      <c r="H85" s="69"/>
      <c r="I85" s="70"/>
      <c r="J85" s="73"/>
      <c r="K85" s="74"/>
      <c r="L85" s="72"/>
      <c r="M85" s="69"/>
      <c r="N85" s="70"/>
      <c r="O85" s="3"/>
      <c r="P85" s="3"/>
      <c r="Q85" s="3"/>
      <c r="R85" s="3"/>
      <c r="S85" s="3"/>
      <c r="T85" s="3"/>
      <c r="U85" s="3"/>
      <c r="V85" s="3"/>
      <c r="W85" s="2"/>
      <c r="X85" s="3"/>
      <c r="Y85" s="3"/>
    </row>
    <row r="86" spans="1:25" ht="15" x14ac:dyDescent="0.3">
      <c r="A86" s="17" t="e">
        <f>INDEX('Артикул без-с размером'!A:A,MATCH('Начисления и компенсации по тов'!E86,'Артикул без-с размером'!B:B,0))</f>
        <v>#N/A</v>
      </c>
      <c r="B86" s="73"/>
      <c r="C86" s="74"/>
      <c r="D86" s="74"/>
      <c r="E86" s="74"/>
      <c r="F86" s="74"/>
      <c r="G86" s="74"/>
      <c r="H86" s="69"/>
      <c r="I86" s="70"/>
      <c r="J86" s="73"/>
      <c r="K86" s="74"/>
      <c r="L86" s="72"/>
      <c r="M86" s="69"/>
      <c r="N86" s="70"/>
      <c r="O86" s="3"/>
      <c r="P86" s="3"/>
      <c r="Q86" s="3"/>
      <c r="R86" s="3"/>
      <c r="S86" s="3"/>
      <c r="T86" s="3"/>
      <c r="U86" s="3"/>
      <c r="V86" s="3"/>
      <c r="W86" s="2"/>
      <c r="X86" s="3"/>
      <c r="Y86" s="3"/>
    </row>
    <row r="87" spans="1:25" ht="15" x14ac:dyDescent="0.3">
      <c r="A87" s="17" t="e">
        <f>INDEX('Артикул без-с размером'!A:A,MATCH('Начисления и компенсации по тов'!E87,'Артикул без-с размером'!B:B,0))</f>
        <v>#N/A</v>
      </c>
      <c r="B87" s="73"/>
      <c r="C87" s="74"/>
      <c r="D87" s="74"/>
      <c r="E87" s="74"/>
      <c r="F87" s="74"/>
      <c r="G87" s="74"/>
      <c r="H87" s="69"/>
      <c r="I87" s="70"/>
      <c r="J87" s="73"/>
      <c r="K87" s="74"/>
      <c r="L87" s="72"/>
      <c r="M87" s="69"/>
      <c r="N87" s="71"/>
      <c r="O87" s="3"/>
      <c r="P87" s="3"/>
      <c r="Q87" s="3"/>
      <c r="R87" s="3"/>
      <c r="S87" s="3"/>
      <c r="T87" s="3"/>
      <c r="U87" s="3"/>
      <c r="V87" s="3"/>
      <c r="W87" s="2"/>
      <c r="X87" s="3"/>
      <c r="Y87" s="3"/>
    </row>
    <row r="88" spans="1:25" ht="15" x14ac:dyDescent="0.3">
      <c r="A88" s="17" t="e">
        <f>INDEX('Артикул без-с размером'!A:A,MATCH('Начисления и компенсации по тов'!E88,'Артикул без-с размером'!B:B,0))</f>
        <v>#N/A</v>
      </c>
      <c r="B88" s="73"/>
      <c r="C88" s="74"/>
      <c r="D88" s="74"/>
      <c r="E88" s="74"/>
      <c r="F88" s="74"/>
      <c r="G88" s="74"/>
      <c r="H88" s="69"/>
      <c r="I88" s="70"/>
      <c r="J88" s="73"/>
      <c r="K88" s="74"/>
      <c r="L88" s="72"/>
      <c r="M88" s="69"/>
      <c r="N88" s="70"/>
      <c r="O88" s="3"/>
      <c r="P88" s="3"/>
      <c r="Q88" s="3"/>
      <c r="R88" s="3"/>
      <c r="S88" s="3"/>
      <c r="T88" s="3"/>
      <c r="U88" s="3"/>
      <c r="V88" s="3"/>
      <c r="W88" s="2"/>
      <c r="X88" s="3"/>
      <c r="Y88" s="3"/>
    </row>
    <row r="89" spans="1:25" ht="15" x14ac:dyDescent="0.3">
      <c r="A89" s="17" t="e">
        <f>INDEX('Артикул без-с размером'!A:A,MATCH('Начисления и компенсации по тов'!E89,'Артикул без-с размером'!B:B,0))</f>
        <v>#N/A</v>
      </c>
      <c r="B89" s="73"/>
      <c r="C89" s="74"/>
      <c r="D89" s="74"/>
      <c r="E89" s="74"/>
      <c r="F89" s="74"/>
      <c r="G89" s="74"/>
      <c r="H89" s="69"/>
      <c r="I89" s="70"/>
      <c r="J89" s="73"/>
      <c r="K89" s="74"/>
      <c r="L89" s="72"/>
      <c r="M89" s="69"/>
      <c r="N89" s="70"/>
      <c r="O89" s="3"/>
      <c r="P89" s="3"/>
      <c r="Q89" s="3"/>
      <c r="R89" s="3"/>
      <c r="S89" s="3"/>
      <c r="T89" s="3"/>
      <c r="U89" s="3"/>
      <c r="V89" s="3"/>
      <c r="W89" s="2"/>
      <c r="X89" s="3"/>
      <c r="Y89" s="3"/>
    </row>
    <row r="90" spans="1:25" ht="15" x14ac:dyDescent="0.3">
      <c r="A90" s="17" t="e">
        <f>INDEX('Артикул без-с размером'!A:A,MATCH('Начисления и компенсации по тов'!E90,'Артикул без-с размером'!B:B,0))</f>
        <v>#N/A</v>
      </c>
      <c r="B90" s="73"/>
      <c r="C90" s="74"/>
      <c r="D90" s="74"/>
      <c r="E90" s="74"/>
      <c r="F90" s="74"/>
      <c r="G90" s="74"/>
      <c r="H90" s="69"/>
      <c r="I90" s="70"/>
      <c r="J90" s="73"/>
      <c r="K90" s="74"/>
      <c r="L90" s="72"/>
      <c r="M90" s="69"/>
      <c r="N90" s="70"/>
      <c r="O90" s="3"/>
      <c r="P90" s="3"/>
      <c r="Q90" s="3"/>
      <c r="R90" s="3"/>
      <c r="S90" s="3"/>
      <c r="T90" s="3"/>
      <c r="U90" s="3"/>
      <c r="V90" s="3"/>
      <c r="W90" s="2"/>
      <c r="X90" s="3"/>
      <c r="Y90" s="3"/>
    </row>
    <row r="91" spans="1:25" ht="15" x14ac:dyDescent="0.3">
      <c r="A91" s="17" t="e">
        <f>INDEX('Артикул без-с размером'!A:A,MATCH('Начисления и компенсации по тов'!E91,'Артикул без-с размером'!B:B,0))</f>
        <v>#N/A</v>
      </c>
      <c r="B91" s="73"/>
      <c r="C91" s="74"/>
      <c r="D91" s="74"/>
      <c r="E91" s="74"/>
      <c r="F91" s="74"/>
      <c r="G91" s="74"/>
      <c r="H91" s="69"/>
      <c r="I91" s="70"/>
      <c r="J91" s="73"/>
      <c r="K91" s="74"/>
      <c r="L91" s="72"/>
      <c r="M91" s="69"/>
      <c r="N91" s="70"/>
      <c r="O91" s="3"/>
      <c r="P91" s="3"/>
      <c r="Q91" s="3"/>
      <c r="R91" s="3"/>
      <c r="S91" s="3"/>
      <c r="T91" s="3"/>
      <c r="U91" s="3"/>
      <c r="V91" s="3"/>
      <c r="W91" s="2"/>
      <c r="X91" s="3"/>
      <c r="Y91" s="3"/>
    </row>
    <row r="92" spans="1:25" ht="15" x14ac:dyDescent="0.3">
      <c r="A92" s="17" t="e">
        <f>INDEX('Артикул без-с размером'!A:A,MATCH('Начисления и компенсации по тов'!E92,'Артикул без-с размером'!B:B,0))</f>
        <v>#N/A</v>
      </c>
      <c r="B92" s="73"/>
      <c r="C92" s="74"/>
      <c r="D92" s="74"/>
      <c r="E92" s="74"/>
      <c r="F92" s="74"/>
      <c r="G92" s="74"/>
      <c r="H92" s="69"/>
      <c r="I92" s="70"/>
      <c r="J92" s="73"/>
      <c r="K92" s="74"/>
      <c r="L92" s="72"/>
      <c r="M92" s="69"/>
      <c r="N92" s="70"/>
      <c r="O92" s="3"/>
      <c r="P92" s="3"/>
      <c r="Q92" s="3"/>
      <c r="R92" s="3"/>
      <c r="S92" s="3"/>
      <c r="T92" s="3"/>
      <c r="U92" s="3"/>
      <c r="V92" s="3"/>
      <c r="W92" s="2"/>
      <c r="X92" s="3"/>
      <c r="Y92" s="3"/>
    </row>
    <row r="93" spans="1:25" ht="15" x14ac:dyDescent="0.3">
      <c r="A93" s="17" t="e">
        <f>INDEX('Артикул без-с размером'!A:A,MATCH('Начисления и компенсации по тов'!E93,'Артикул без-с размером'!B:B,0))</f>
        <v>#N/A</v>
      </c>
      <c r="B93" s="73"/>
      <c r="C93" s="74"/>
      <c r="D93" s="74"/>
      <c r="E93" s="74"/>
      <c r="F93" s="74"/>
      <c r="G93" s="74"/>
      <c r="H93" s="69"/>
      <c r="I93" s="70"/>
      <c r="J93" s="73"/>
      <c r="K93" s="74"/>
      <c r="L93" s="72"/>
      <c r="M93" s="69"/>
      <c r="N93" s="70"/>
      <c r="O93" s="3"/>
      <c r="P93" s="3"/>
      <c r="Q93" s="3"/>
      <c r="R93" s="3"/>
      <c r="S93" s="3"/>
      <c r="T93" s="3"/>
      <c r="U93" s="3"/>
      <c r="V93" s="3"/>
      <c r="W93" s="2"/>
      <c r="X93" s="3"/>
      <c r="Y93" s="3"/>
    </row>
    <row r="94" spans="1:25" ht="15" x14ac:dyDescent="0.3">
      <c r="A94" s="17" t="e">
        <f>INDEX('Артикул без-с размером'!A:A,MATCH('Начисления и компенсации по тов'!E94,'Артикул без-с размером'!B:B,0))</f>
        <v>#N/A</v>
      </c>
      <c r="B94" s="73"/>
      <c r="C94" s="74"/>
      <c r="D94" s="74"/>
      <c r="E94" s="74"/>
      <c r="F94" s="74"/>
      <c r="G94" s="74"/>
      <c r="H94" s="69"/>
      <c r="I94" s="70"/>
      <c r="J94" s="73"/>
      <c r="K94" s="74"/>
      <c r="L94" s="72"/>
      <c r="M94" s="69"/>
      <c r="N94" s="70"/>
      <c r="O94" s="3"/>
      <c r="P94" s="3"/>
      <c r="Q94" s="3"/>
      <c r="R94" s="3"/>
      <c r="S94" s="3"/>
      <c r="T94" s="3"/>
      <c r="U94" s="3"/>
      <c r="V94" s="3"/>
      <c r="W94" s="2"/>
      <c r="X94" s="3"/>
      <c r="Y94" s="3"/>
    </row>
    <row r="95" spans="1:25" ht="15" x14ac:dyDescent="0.3">
      <c r="A95" s="17" t="e">
        <f>INDEX('Артикул без-с размером'!A:A,MATCH('Начисления и компенсации по тов'!E95,'Артикул без-с размером'!B:B,0))</f>
        <v>#N/A</v>
      </c>
      <c r="B95" s="73"/>
      <c r="C95" s="74"/>
      <c r="D95" s="74"/>
      <c r="E95" s="74"/>
      <c r="F95" s="74"/>
      <c r="G95" s="74"/>
      <c r="H95" s="69"/>
      <c r="I95" s="70"/>
      <c r="J95" s="73"/>
      <c r="K95" s="74"/>
      <c r="L95" s="72"/>
      <c r="M95" s="69"/>
      <c r="N95" s="70"/>
      <c r="O95" s="3"/>
      <c r="P95" s="3"/>
      <c r="Q95" s="3"/>
      <c r="R95" s="3"/>
      <c r="S95" s="3"/>
      <c r="T95" s="3"/>
      <c r="U95" s="3"/>
      <c r="V95" s="3"/>
      <c r="W95" s="2"/>
      <c r="X95" s="3"/>
      <c r="Y95" s="3"/>
    </row>
    <row r="96" spans="1:25" ht="15" x14ac:dyDescent="0.3">
      <c r="A96" s="17" t="e">
        <f>INDEX('Артикул без-с размером'!A:A,MATCH('Начисления и компенсации по тов'!E96,'Артикул без-с размером'!B:B,0))</f>
        <v>#N/A</v>
      </c>
      <c r="B96" s="73"/>
      <c r="C96" s="74"/>
      <c r="D96" s="74"/>
      <c r="E96" s="74"/>
      <c r="F96" s="74"/>
      <c r="G96" s="74"/>
      <c r="H96" s="69"/>
      <c r="I96" s="70"/>
      <c r="J96" s="73"/>
      <c r="K96" s="74"/>
      <c r="L96" s="72"/>
      <c r="M96" s="69"/>
      <c r="N96" s="70"/>
      <c r="O96" s="3"/>
      <c r="P96" s="3"/>
      <c r="Q96" s="3"/>
      <c r="R96" s="3"/>
      <c r="S96" s="3"/>
      <c r="T96" s="3"/>
      <c r="U96" s="3"/>
      <c r="V96" s="3"/>
      <c r="W96" s="2"/>
      <c r="X96" s="3"/>
      <c r="Y96" s="3"/>
    </row>
    <row r="97" spans="1:25" ht="15" x14ac:dyDescent="0.3">
      <c r="A97" s="17" t="e">
        <f>INDEX('Артикул без-с размером'!A:A,MATCH('Начисления и компенсации по тов'!E97,'Артикул без-с размером'!B:B,0))</f>
        <v>#N/A</v>
      </c>
      <c r="B97" s="73"/>
      <c r="C97" s="74"/>
      <c r="D97" s="74"/>
      <c r="E97" s="74"/>
      <c r="F97" s="74"/>
      <c r="G97" s="74"/>
      <c r="H97" s="69"/>
      <c r="I97" s="70"/>
      <c r="J97" s="73"/>
      <c r="K97" s="74"/>
      <c r="L97" s="72"/>
      <c r="M97" s="69"/>
      <c r="N97" s="70"/>
      <c r="O97" s="3"/>
      <c r="P97" s="3"/>
      <c r="Q97" s="3"/>
      <c r="R97" s="3"/>
      <c r="S97" s="3"/>
      <c r="T97" s="3"/>
      <c r="U97" s="3"/>
      <c r="V97" s="3"/>
      <c r="W97" s="2"/>
      <c r="X97" s="3"/>
      <c r="Y97" s="3"/>
    </row>
    <row r="98" spans="1:25" ht="15" x14ac:dyDescent="0.3">
      <c r="A98" s="17" t="e">
        <f>INDEX('Артикул без-с размером'!A:A,MATCH('Начисления и компенсации по тов'!E98,'Артикул без-с размером'!B:B,0))</f>
        <v>#N/A</v>
      </c>
      <c r="B98" s="73"/>
      <c r="C98" s="74"/>
      <c r="D98" s="74"/>
      <c r="E98" s="74"/>
      <c r="F98" s="74"/>
      <c r="G98" s="74"/>
      <c r="H98" s="69"/>
      <c r="I98" s="70"/>
      <c r="J98" s="73"/>
      <c r="K98" s="74"/>
      <c r="L98" s="72"/>
      <c r="M98" s="69"/>
      <c r="N98" s="71"/>
      <c r="O98" s="3"/>
      <c r="P98" s="3"/>
      <c r="Q98" s="3"/>
      <c r="R98" s="3"/>
      <c r="S98" s="3"/>
      <c r="T98" s="3"/>
      <c r="U98" s="3"/>
      <c r="V98" s="3"/>
      <c r="W98" s="2"/>
      <c r="X98" s="3"/>
      <c r="Y98" s="3"/>
    </row>
    <row r="99" spans="1:25" ht="15" x14ac:dyDescent="0.3">
      <c r="A99" s="17" t="e">
        <f>INDEX('Артикул без-с размером'!A:A,MATCH('Начисления и компенсации по тов'!E99,'Артикул без-с размером'!B:B,0))</f>
        <v>#N/A</v>
      </c>
      <c r="B99" s="73"/>
      <c r="C99" s="74"/>
      <c r="D99" s="74"/>
      <c r="E99" s="74"/>
      <c r="F99" s="74"/>
      <c r="G99" s="74"/>
      <c r="H99" s="69"/>
      <c r="I99" s="70"/>
      <c r="J99" s="73"/>
      <c r="K99" s="74"/>
      <c r="L99" s="72"/>
      <c r="M99" s="69"/>
      <c r="N99" s="70"/>
      <c r="O99" s="3"/>
      <c r="P99" s="3"/>
      <c r="Q99" s="3"/>
      <c r="R99" s="3"/>
      <c r="S99" s="3"/>
      <c r="T99" s="3"/>
      <c r="U99" s="3"/>
      <c r="V99" s="3"/>
      <c r="W99" s="2"/>
      <c r="X99" s="3"/>
      <c r="Y99" s="3"/>
    </row>
    <row r="100" spans="1:25" ht="15" x14ac:dyDescent="0.3">
      <c r="A100" s="17" t="e">
        <f>INDEX('Артикул без-с размером'!A:A,MATCH('Начисления и компенсации по тов'!E100,'Артикул без-с размером'!B:B,0))</f>
        <v>#N/A</v>
      </c>
      <c r="B100" s="73"/>
      <c r="C100" s="74"/>
      <c r="D100" s="74"/>
      <c r="E100" s="74"/>
      <c r="F100" s="74"/>
      <c r="G100" s="74"/>
      <c r="H100" s="69"/>
      <c r="I100" s="70"/>
      <c r="J100" s="73"/>
      <c r="K100" s="74"/>
      <c r="L100" s="72"/>
      <c r="M100" s="69"/>
      <c r="N100" s="70"/>
      <c r="O100" s="3"/>
      <c r="P100" s="3"/>
      <c r="Q100" s="3"/>
      <c r="R100" s="3"/>
      <c r="S100" s="3"/>
      <c r="T100" s="3"/>
      <c r="U100" s="3"/>
      <c r="V100" s="3"/>
      <c r="W100" s="2"/>
      <c r="X100" s="3"/>
      <c r="Y100" s="3"/>
    </row>
    <row r="101" spans="1:25" ht="15" x14ac:dyDescent="0.3">
      <c r="A101" s="17" t="e">
        <f>INDEX('Артикул без-с размером'!A:A,MATCH('Начисления и компенсации по тов'!E101,'Артикул без-с размером'!B:B,0))</f>
        <v>#N/A</v>
      </c>
      <c r="B101" s="73"/>
      <c r="C101" s="74"/>
      <c r="D101" s="74"/>
      <c r="E101" s="74"/>
      <c r="F101" s="74"/>
      <c r="G101" s="74"/>
      <c r="H101" s="69"/>
      <c r="I101" s="70"/>
      <c r="J101" s="73"/>
      <c r="K101" s="74"/>
      <c r="L101" s="72"/>
      <c r="M101" s="69"/>
      <c r="N101" s="70"/>
      <c r="O101" s="3"/>
      <c r="P101" s="3"/>
      <c r="Q101" s="3"/>
      <c r="R101" s="3"/>
      <c r="S101" s="3"/>
      <c r="T101" s="3"/>
      <c r="U101" s="3"/>
      <c r="V101" s="3"/>
      <c r="W101" s="2"/>
      <c r="X101" s="3"/>
      <c r="Y101" s="3"/>
    </row>
    <row r="102" spans="1:25" ht="15" x14ac:dyDescent="0.3">
      <c r="A102" s="17" t="e">
        <f>INDEX('Артикул без-с размером'!A:A,MATCH('Начисления и компенсации по тов'!E102,'Артикул без-с размером'!B:B,0))</f>
        <v>#N/A</v>
      </c>
      <c r="B102" s="73"/>
      <c r="C102" s="74"/>
      <c r="D102" s="74"/>
      <c r="E102" s="74"/>
      <c r="F102" s="74"/>
      <c r="G102" s="74"/>
      <c r="H102" s="69"/>
      <c r="I102" s="70"/>
      <c r="J102" s="73"/>
      <c r="K102" s="74"/>
      <c r="L102" s="72"/>
      <c r="M102" s="69"/>
      <c r="N102" s="70"/>
      <c r="O102" s="3"/>
      <c r="P102" s="3"/>
      <c r="Q102" s="3"/>
      <c r="R102" s="3"/>
      <c r="S102" s="3"/>
      <c r="T102" s="3"/>
      <c r="U102" s="3"/>
      <c r="V102" s="3"/>
      <c r="W102" s="2"/>
      <c r="X102" s="3"/>
      <c r="Y102" s="3"/>
    </row>
    <row r="103" spans="1:25" ht="15" x14ac:dyDescent="0.3">
      <c r="A103" s="17" t="e">
        <f>INDEX('Артикул без-с размером'!A:A,MATCH('Начисления и компенсации по тов'!E103,'Артикул без-с размером'!B:B,0))</f>
        <v>#N/A</v>
      </c>
      <c r="B103" s="73"/>
      <c r="C103" s="74"/>
      <c r="D103" s="74"/>
      <c r="E103" s="74"/>
      <c r="F103" s="74"/>
      <c r="G103" s="74"/>
      <c r="H103" s="69"/>
      <c r="I103" s="70"/>
      <c r="J103" s="73"/>
      <c r="K103" s="74"/>
      <c r="L103" s="72"/>
      <c r="M103" s="69"/>
      <c r="N103" s="70"/>
      <c r="O103" s="3"/>
      <c r="P103" s="3"/>
      <c r="Q103" s="3"/>
      <c r="R103" s="3"/>
      <c r="S103" s="3"/>
      <c r="T103" s="3"/>
      <c r="U103" s="3"/>
      <c r="V103" s="3"/>
      <c r="W103" s="2"/>
      <c r="X103" s="3"/>
      <c r="Y103" s="3"/>
    </row>
    <row r="104" spans="1:25" ht="15" x14ac:dyDescent="0.3">
      <c r="A104" s="17" t="e">
        <f>INDEX('Артикул без-с размером'!A:A,MATCH('Начисления и компенсации по тов'!E104,'Артикул без-с размером'!B:B,0))</f>
        <v>#N/A</v>
      </c>
      <c r="B104" s="73"/>
      <c r="C104" s="74"/>
      <c r="D104" s="74"/>
      <c r="E104" s="74"/>
      <c r="F104" s="74"/>
      <c r="G104" s="74"/>
      <c r="H104" s="69"/>
      <c r="I104" s="70"/>
      <c r="J104" s="73"/>
      <c r="K104" s="74"/>
      <c r="L104" s="72"/>
      <c r="M104" s="69"/>
      <c r="N104" s="70"/>
      <c r="O104" s="3"/>
      <c r="P104" s="3"/>
      <c r="Q104" s="3"/>
      <c r="R104" s="3"/>
      <c r="S104" s="3"/>
      <c r="T104" s="3"/>
      <c r="U104" s="3"/>
      <c r="V104" s="3"/>
      <c r="W104" s="2"/>
      <c r="X104" s="3"/>
      <c r="Y104" s="3"/>
    </row>
    <row r="105" spans="1:25" ht="15" x14ac:dyDescent="0.3">
      <c r="A105" s="17" t="e">
        <f>INDEX('Артикул без-с размером'!A:A,MATCH('Начисления и компенсации по тов'!E105,'Артикул без-с размером'!B:B,0))</f>
        <v>#N/A</v>
      </c>
      <c r="B105" s="73"/>
      <c r="C105" s="74"/>
      <c r="D105" s="74"/>
      <c r="E105" s="74"/>
      <c r="F105" s="74"/>
      <c r="G105" s="74"/>
      <c r="H105" s="69"/>
      <c r="I105" s="70"/>
      <c r="J105" s="73"/>
      <c r="K105" s="74"/>
      <c r="L105" s="72"/>
      <c r="M105" s="69"/>
      <c r="N105" s="70"/>
      <c r="O105" s="3"/>
      <c r="P105" s="3"/>
      <c r="Q105" s="3"/>
      <c r="R105" s="3"/>
      <c r="S105" s="3"/>
      <c r="T105" s="3"/>
      <c r="U105" s="3"/>
      <c r="V105" s="3"/>
      <c r="W105" s="2"/>
      <c r="X105" s="3"/>
      <c r="Y105" s="3"/>
    </row>
    <row r="106" spans="1:25" ht="15" x14ac:dyDescent="0.3">
      <c r="A106" s="17" t="e">
        <f>INDEX('Артикул без-с размером'!A:A,MATCH('Начисления и компенсации по тов'!E106,'Артикул без-с размером'!B:B,0))</f>
        <v>#N/A</v>
      </c>
      <c r="B106" s="73"/>
      <c r="C106" s="74"/>
      <c r="D106" s="74"/>
      <c r="E106" s="74"/>
      <c r="F106" s="74"/>
      <c r="G106" s="74"/>
      <c r="H106" s="69"/>
      <c r="I106" s="70"/>
      <c r="J106" s="73"/>
      <c r="K106" s="74"/>
      <c r="L106" s="72"/>
      <c r="M106" s="69"/>
      <c r="N106" s="70"/>
      <c r="O106" s="3"/>
      <c r="P106" s="3"/>
      <c r="Q106" s="3"/>
      <c r="R106" s="3"/>
      <c r="S106" s="3"/>
      <c r="T106" s="3"/>
      <c r="U106" s="3"/>
      <c r="V106" s="3"/>
      <c r="W106" s="2"/>
      <c r="X106" s="3"/>
      <c r="Y106" s="3"/>
    </row>
    <row r="107" spans="1:25" ht="15" x14ac:dyDescent="0.3">
      <c r="A107" s="17" t="e">
        <f>INDEX('Артикул без-с размером'!A:A,MATCH('Начисления и компенсации по тов'!E107,'Артикул без-с размером'!B:B,0))</f>
        <v>#N/A</v>
      </c>
      <c r="B107" s="73"/>
      <c r="C107" s="74"/>
      <c r="D107" s="74"/>
      <c r="E107" s="74"/>
      <c r="F107" s="74"/>
      <c r="G107" s="74"/>
      <c r="H107" s="69"/>
      <c r="I107" s="70"/>
      <c r="J107" s="73"/>
      <c r="K107" s="74"/>
      <c r="L107" s="72"/>
      <c r="M107" s="69"/>
      <c r="N107" s="70"/>
      <c r="O107" s="3"/>
      <c r="P107" s="3"/>
      <c r="Q107" s="3"/>
      <c r="R107" s="3"/>
      <c r="S107" s="3"/>
      <c r="T107" s="3"/>
      <c r="U107" s="3"/>
      <c r="V107" s="3"/>
      <c r="W107" s="2"/>
      <c r="X107" s="3"/>
      <c r="Y107" s="3"/>
    </row>
    <row r="108" spans="1:25" ht="15" x14ac:dyDescent="0.3">
      <c r="A108" s="17" t="e">
        <f>INDEX('Артикул без-с размером'!A:A,MATCH('Начисления и компенсации по тов'!E108,'Артикул без-с размером'!B:B,0))</f>
        <v>#N/A</v>
      </c>
      <c r="B108" s="73"/>
      <c r="C108" s="74"/>
      <c r="D108" s="74"/>
      <c r="E108" s="74"/>
      <c r="F108" s="74"/>
      <c r="G108" s="74"/>
      <c r="H108" s="69"/>
      <c r="I108" s="70"/>
      <c r="J108" s="73"/>
      <c r="K108" s="74"/>
      <c r="L108" s="72"/>
      <c r="M108" s="69"/>
      <c r="N108" s="70"/>
      <c r="O108" s="3"/>
      <c r="P108" s="3"/>
      <c r="Q108" s="3"/>
      <c r="R108" s="3"/>
      <c r="S108" s="3"/>
      <c r="T108" s="3"/>
      <c r="U108" s="3"/>
      <c r="V108" s="3"/>
      <c r="W108" s="2"/>
      <c r="X108" s="3"/>
      <c r="Y108" s="3"/>
    </row>
    <row r="109" spans="1:25" ht="15" x14ac:dyDescent="0.3">
      <c r="A109" s="17" t="e">
        <f>INDEX('Артикул без-с размером'!A:A,MATCH('Начисления и компенсации по тов'!E109,'Артикул без-с размером'!B:B,0))</f>
        <v>#N/A</v>
      </c>
      <c r="B109" s="73"/>
      <c r="C109" s="74"/>
      <c r="D109" s="74"/>
      <c r="E109" s="74"/>
      <c r="F109" s="74"/>
      <c r="G109" s="74"/>
      <c r="H109" s="69"/>
      <c r="I109" s="70"/>
      <c r="J109" s="73"/>
      <c r="K109" s="74"/>
      <c r="L109" s="72"/>
      <c r="M109" s="69"/>
      <c r="N109" s="71"/>
      <c r="O109" s="3"/>
      <c r="P109" s="3"/>
      <c r="Q109" s="3"/>
      <c r="R109" s="3"/>
      <c r="S109" s="3"/>
      <c r="T109" s="3"/>
      <c r="U109" s="3"/>
      <c r="V109" s="3"/>
      <c r="W109" s="2"/>
      <c r="X109" s="3"/>
      <c r="Y109" s="3"/>
    </row>
    <row r="110" spans="1:25" ht="15" x14ac:dyDescent="0.3">
      <c r="A110" s="17" t="e">
        <f>INDEX('Артикул без-с размером'!A:A,MATCH('Начисления и компенсации по тов'!E110,'Артикул без-с размером'!B:B,0))</f>
        <v>#N/A</v>
      </c>
      <c r="B110" s="73"/>
      <c r="C110" s="74"/>
      <c r="D110" s="74"/>
      <c r="E110" s="74"/>
      <c r="F110" s="74"/>
      <c r="G110" s="74"/>
      <c r="H110" s="69"/>
      <c r="I110" s="70"/>
      <c r="J110" s="73"/>
      <c r="K110" s="74"/>
      <c r="L110" s="72"/>
      <c r="M110" s="69"/>
      <c r="N110" s="70"/>
      <c r="O110" s="3"/>
      <c r="P110" s="3"/>
      <c r="Q110" s="3"/>
      <c r="R110" s="3"/>
      <c r="S110" s="3"/>
      <c r="T110" s="3"/>
      <c r="U110" s="3"/>
      <c r="V110" s="3"/>
      <c r="W110" s="2"/>
      <c r="X110" s="3"/>
      <c r="Y110" s="3"/>
    </row>
    <row r="111" spans="1:25" ht="15" x14ac:dyDescent="0.3">
      <c r="A111" s="17" t="e">
        <f>INDEX('Артикул без-с размером'!A:A,MATCH('Начисления и компенсации по тов'!E111,'Артикул без-с размером'!B:B,0))</f>
        <v>#N/A</v>
      </c>
      <c r="B111" s="73"/>
      <c r="C111" s="74"/>
      <c r="D111" s="74"/>
      <c r="E111" s="74"/>
      <c r="F111" s="74"/>
      <c r="G111" s="74"/>
      <c r="H111" s="69"/>
      <c r="I111" s="70"/>
      <c r="J111" s="73"/>
      <c r="K111" s="74"/>
      <c r="L111" s="72"/>
      <c r="M111" s="69"/>
      <c r="N111" s="70"/>
      <c r="O111" s="3"/>
      <c r="P111" s="3"/>
      <c r="Q111" s="3"/>
      <c r="R111" s="3"/>
      <c r="S111" s="3"/>
      <c r="T111" s="3"/>
      <c r="U111" s="3"/>
      <c r="V111" s="3"/>
      <c r="W111" s="2"/>
      <c r="X111" s="3"/>
      <c r="Y111" s="3"/>
    </row>
    <row r="112" spans="1:25" ht="15" x14ac:dyDescent="0.3">
      <c r="A112" s="17" t="e">
        <f>INDEX('Артикул без-с размером'!A:A,MATCH('Начисления и компенсации по тов'!E112,'Артикул без-с размером'!B:B,0))</f>
        <v>#N/A</v>
      </c>
      <c r="B112" s="73"/>
      <c r="C112" s="74"/>
      <c r="D112" s="74"/>
      <c r="E112" s="74"/>
      <c r="F112" s="74"/>
      <c r="G112" s="74"/>
      <c r="H112" s="69"/>
      <c r="I112" s="70"/>
      <c r="J112" s="73"/>
      <c r="K112" s="74"/>
      <c r="L112" s="72"/>
      <c r="M112" s="69"/>
      <c r="N112" s="70"/>
      <c r="O112" s="3"/>
      <c r="P112" s="3"/>
      <c r="Q112" s="3"/>
      <c r="R112" s="3"/>
      <c r="S112" s="3"/>
      <c r="T112" s="3"/>
      <c r="U112" s="3"/>
      <c r="V112" s="3"/>
      <c r="W112" s="2"/>
      <c r="X112" s="3"/>
      <c r="Y112" s="3"/>
    </row>
    <row r="113" spans="1:25" ht="15" x14ac:dyDescent="0.3">
      <c r="A113" s="17" t="e">
        <f>INDEX('Артикул без-с размером'!A:A,MATCH('Начисления и компенсации по тов'!E113,'Артикул без-с размером'!B:B,0))</f>
        <v>#N/A</v>
      </c>
      <c r="B113" s="73"/>
      <c r="C113" s="74"/>
      <c r="D113" s="74"/>
      <c r="E113" s="74"/>
      <c r="F113" s="74"/>
      <c r="G113" s="74"/>
      <c r="H113" s="69"/>
      <c r="I113" s="70"/>
      <c r="J113" s="73"/>
      <c r="K113" s="74"/>
      <c r="L113" s="72"/>
      <c r="M113" s="69"/>
      <c r="N113" s="70"/>
      <c r="O113" s="3"/>
      <c r="P113" s="3"/>
      <c r="Q113" s="3"/>
      <c r="R113" s="3"/>
      <c r="S113" s="3"/>
      <c r="T113" s="3"/>
      <c r="U113" s="3"/>
      <c r="V113" s="3"/>
      <c r="W113" s="2"/>
      <c r="X113" s="3"/>
      <c r="Y113" s="3"/>
    </row>
    <row r="114" spans="1:25" ht="15" x14ac:dyDescent="0.3">
      <c r="A114" s="17" t="e">
        <f>INDEX('Артикул без-с размером'!A:A,MATCH('Начисления и компенсации по тов'!E114,'Артикул без-с размером'!B:B,0))</f>
        <v>#N/A</v>
      </c>
      <c r="B114" s="73"/>
      <c r="C114" s="74"/>
      <c r="D114" s="74"/>
      <c r="E114" s="74"/>
      <c r="F114" s="74"/>
      <c r="G114" s="74"/>
      <c r="H114" s="69"/>
      <c r="I114" s="70"/>
      <c r="J114" s="73"/>
      <c r="K114" s="74"/>
      <c r="L114" s="72"/>
      <c r="M114" s="69"/>
      <c r="N114" s="70"/>
      <c r="O114" s="3"/>
      <c r="P114" s="3"/>
      <c r="Q114" s="3"/>
      <c r="R114" s="3"/>
      <c r="S114" s="3"/>
      <c r="T114" s="3"/>
      <c r="U114" s="3"/>
      <c r="V114" s="3"/>
      <c r="W114" s="2"/>
      <c r="X114" s="3"/>
      <c r="Y114" s="3"/>
    </row>
    <row r="115" spans="1:25" ht="15" x14ac:dyDescent="0.3">
      <c r="A115" s="17" t="e">
        <f>INDEX('Артикул без-с размером'!A:A,MATCH('Начисления и компенсации по тов'!E115,'Артикул без-с размером'!B:B,0))</f>
        <v>#N/A</v>
      </c>
      <c r="B115" s="73"/>
      <c r="C115" s="74"/>
      <c r="D115" s="74"/>
      <c r="E115" s="74"/>
      <c r="F115" s="74"/>
      <c r="G115" s="74"/>
      <c r="H115" s="69"/>
      <c r="I115" s="70"/>
      <c r="J115" s="73"/>
      <c r="K115" s="74"/>
      <c r="L115" s="72"/>
      <c r="M115" s="69"/>
      <c r="N115" s="70"/>
      <c r="O115" s="3"/>
      <c r="P115" s="3"/>
      <c r="Q115" s="3"/>
      <c r="R115" s="3"/>
      <c r="S115" s="3"/>
      <c r="T115" s="3"/>
      <c r="U115" s="3"/>
      <c r="V115" s="3"/>
      <c r="W115" s="2"/>
      <c r="X115" s="3"/>
      <c r="Y115" s="3"/>
    </row>
    <row r="116" spans="1:25" ht="15" x14ac:dyDescent="0.3">
      <c r="A116" s="17" t="e">
        <f>INDEX('Артикул без-с размером'!A:A,MATCH('Начисления и компенсации по тов'!E116,'Артикул без-с размером'!B:B,0))</f>
        <v>#N/A</v>
      </c>
      <c r="B116" s="73"/>
      <c r="C116" s="74"/>
      <c r="D116" s="74"/>
      <c r="E116" s="74"/>
      <c r="F116" s="74"/>
      <c r="G116" s="74"/>
      <c r="H116" s="69"/>
      <c r="I116" s="70"/>
      <c r="J116" s="73"/>
      <c r="K116" s="74"/>
      <c r="L116" s="72"/>
      <c r="M116" s="69"/>
      <c r="N116" s="70"/>
      <c r="O116" s="3"/>
      <c r="P116" s="3"/>
      <c r="Q116" s="3"/>
      <c r="R116" s="3"/>
      <c r="S116" s="3"/>
      <c r="T116" s="3"/>
      <c r="U116" s="3"/>
      <c r="V116" s="3"/>
      <c r="W116" s="2"/>
      <c r="X116" s="3"/>
      <c r="Y116" s="3"/>
    </row>
    <row r="117" spans="1:25" ht="15" x14ac:dyDescent="0.3">
      <c r="A117" s="17" t="e">
        <f>INDEX('Артикул без-с размером'!A:A,MATCH('Начисления и компенсации по тов'!E117,'Артикул без-с размером'!B:B,0))</f>
        <v>#N/A</v>
      </c>
      <c r="B117" s="73"/>
      <c r="C117" s="74"/>
      <c r="D117" s="74"/>
      <c r="E117" s="74"/>
      <c r="F117" s="74"/>
      <c r="G117" s="74"/>
      <c r="H117" s="69"/>
      <c r="I117" s="70"/>
      <c r="J117" s="73"/>
      <c r="K117" s="74"/>
      <c r="L117" s="72"/>
      <c r="M117" s="69"/>
      <c r="N117" s="70"/>
      <c r="O117" s="3"/>
      <c r="P117" s="3"/>
      <c r="Q117" s="3"/>
      <c r="R117" s="3"/>
      <c r="S117" s="3"/>
      <c r="T117" s="3"/>
      <c r="U117" s="3"/>
      <c r="V117" s="3"/>
      <c r="W117" s="2"/>
      <c r="X117" s="3"/>
      <c r="Y117" s="3"/>
    </row>
    <row r="118" spans="1:25" ht="15" x14ac:dyDescent="0.3">
      <c r="A118" s="17" t="e">
        <f>INDEX('Артикул без-с размером'!A:A,MATCH('Начисления и компенсации по тов'!E118,'Артикул без-с размером'!B:B,0))</f>
        <v>#N/A</v>
      </c>
      <c r="B118" s="73"/>
      <c r="C118" s="74"/>
      <c r="D118" s="74"/>
      <c r="E118" s="74"/>
      <c r="F118" s="74"/>
      <c r="G118" s="74"/>
      <c r="H118" s="69"/>
      <c r="I118" s="70"/>
      <c r="J118" s="73"/>
      <c r="K118" s="74"/>
      <c r="L118" s="72"/>
      <c r="M118" s="69"/>
      <c r="N118" s="70"/>
      <c r="O118" s="3"/>
      <c r="P118" s="3"/>
      <c r="Q118" s="3"/>
      <c r="R118" s="3"/>
      <c r="S118" s="3"/>
      <c r="T118" s="3"/>
      <c r="U118" s="3"/>
      <c r="V118" s="3"/>
      <c r="W118" s="2"/>
      <c r="X118" s="3"/>
      <c r="Y118" s="3"/>
    </row>
    <row r="119" spans="1:25" ht="15" x14ac:dyDescent="0.3">
      <c r="A119" s="17" t="e">
        <f>INDEX('Артикул без-с размером'!A:A,MATCH('Начисления и компенсации по тов'!E119,'Артикул без-с размером'!B:B,0))</f>
        <v>#N/A</v>
      </c>
      <c r="B119" s="73"/>
      <c r="C119" s="74"/>
      <c r="D119" s="74"/>
      <c r="E119" s="74"/>
      <c r="F119" s="74"/>
      <c r="G119" s="74"/>
      <c r="H119" s="69"/>
      <c r="I119" s="70"/>
      <c r="J119" s="73"/>
      <c r="K119" s="74"/>
      <c r="L119" s="72"/>
      <c r="M119" s="69"/>
      <c r="N119" s="71"/>
      <c r="O119" s="3"/>
      <c r="P119" s="3"/>
      <c r="Q119" s="3"/>
      <c r="R119" s="3"/>
      <c r="S119" s="3"/>
      <c r="T119" s="3"/>
      <c r="U119" s="3"/>
      <c r="V119" s="3"/>
      <c r="W119" s="2"/>
      <c r="X119" s="3"/>
      <c r="Y119" s="3"/>
    </row>
    <row r="120" spans="1:25" ht="15" x14ac:dyDescent="0.3">
      <c r="A120" s="17" t="e">
        <f>INDEX('Артикул без-с размером'!A:A,MATCH('Начисления и компенсации по тов'!E120,'Артикул без-с размером'!B:B,0))</f>
        <v>#N/A</v>
      </c>
      <c r="B120" s="73"/>
      <c r="C120" s="74"/>
      <c r="D120" s="74"/>
      <c r="E120" s="74"/>
      <c r="F120" s="74"/>
      <c r="G120" s="74"/>
      <c r="H120" s="69"/>
      <c r="I120" s="70"/>
      <c r="J120" s="73"/>
      <c r="K120" s="74"/>
      <c r="L120" s="72"/>
      <c r="M120" s="69"/>
      <c r="N120" s="70"/>
      <c r="O120" s="3"/>
      <c r="P120" s="3"/>
      <c r="Q120" s="3"/>
      <c r="R120" s="3"/>
      <c r="S120" s="3"/>
      <c r="T120" s="3"/>
      <c r="U120" s="3"/>
      <c r="V120" s="3"/>
      <c r="W120" s="2"/>
      <c r="X120" s="3"/>
      <c r="Y120" s="3"/>
    </row>
    <row r="121" spans="1:25" ht="15" x14ac:dyDescent="0.3">
      <c r="A121" s="17" t="e">
        <f>INDEX('Артикул без-с размером'!A:A,MATCH('Начисления и компенсации по тов'!E121,'Артикул без-с размером'!B:B,0))</f>
        <v>#N/A</v>
      </c>
      <c r="B121" s="73"/>
      <c r="C121" s="74"/>
      <c r="D121" s="74"/>
      <c r="E121" s="74"/>
      <c r="F121" s="74"/>
      <c r="G121" s="74"/>
      <c r="H121" s="69"/>
      <c r="I121" s="70"/>
      <c r="J121" s="73"/>
      <c r="K121" s="74"/>
      <c r="L121" s="72"/>
      <c r="M121" s="69"/>
      <c r="N121" s="70"/>
      <c r="O121" s="3"/>
      <c r="P121" s="3"/>
      <c r="Q121" s="3"/>
      <c r="R121" s="3"/>
      <c r="S121" s="3"/>
      <c r="T121" s="3"/>
      <c r="U121" s="3"/>
      <c r="V121" s="3"/>
      <c r="W121" s="2"/>
      <c r="X121" s="3"/>
      <c r="Y121" s="3"/>
    </row>
    <row r="122" spans="1:25" ht="15" x14ac:dyDescent="0.3">
      <c r="A122" s="17" t="e">
        <f>INDEX('Артикул без-с размером'!A:A,MATCH('Начисления и компенсации по тов'!E122,'Артикул без-с размером'!B:B,0))</f>
        <v>#N/A</v>
      </c>
      <c r="B122" s="73"/>
      <c r="C122" s="74"/>
      <c r="D122" s="74"/>
      <c r="E122" s="74"/>
      <c r="F122" s="74"/>
      <c r="G122" s="74"/>
      <c r="H122" s="69"/>
      <c r="I122" s="70"/>
      <c r="J122" s="73"/>
      <c r="K122" s="74"/>
      <c r="L122" s="72"/>
      <c r="M122" s="69"/>
      <c r="N122" s="70"/>
      <c r="O122" s="3"/>
      <c r="P122" s="3"/>
      <c r="Q122" s="3"/>
      <c r="R122" s="3"/>
      <c r="S122" s="3"/>
      <c r="T122" s="3"/>
      <c r="U122" s="3"/>
      <c r="V122" s="3"/>
      <c r="W122" s="2"/>
      <c r="X122" s="3"/>
      <c r="Y122" s="3"/>
    </row>
    <row r="123" spans="1:25" ht="15" x14ac:dyDescent="0.3">
      <c r="A123" s="17" t="e">
        <f>INDEX('Артикул без-с размером'!A:A,MATCH('Начисления и компенсации по тов'!E123,'Артикул без-с размером'!B:B,0))</f>
        <v>#N/A</v>
      </c>
      <c r="B123" s="73"/>
      <c r="C123" s="74"/>
      <c r="D123" s="74"/>
      <c r="E123" s="74"/>
      <c r="F123" s="74"/>
      <c r="G123" s="74"/>
      <c r="H123" s="69"/>
      <c r="I123" s="70"/>
      <c r="J123" s="73"/>
      <c r="K123" s="74"/>
      <c r="L123" s="72"/>
      <c r="M123" s="69"/>
      <c r="N123" s="70"/>
      <c r="O123" s="3"/>
      <c r="P123" s="3"/>
      <c r="Q123" s="3"/>
      <c r="R123" s="3"/>
      <c r="S123" s="3"/>
      <c r="T123" s="3"/>
      <c r="U123" s="3"/>
      <c r="V123" s="3"/>
      <c r="W123" s="2"/>
      <c r="X123" s="3"/>
      <c r="Y123" s="3"/>
    </row>
    <row r="124" spans="1:25" ht="15" x14ac:dyDescent="0.3">
      <c r="A124" s="17" t="e">
        <f>INDEX('Артикул без-с размером'!A:A,MATCH('Начисления и компенсации по тов'!E124,'Артикул без-с размером'!B:B,0))</f>
        <v>#N/A</v>
      </c>
      <c r="B124" s="73"/>
      <c r="C124" s="74"/>
      <c r="D124" s="74"/>
      <c r="E124" s="74"/>
      <c r="F124" s="74"/>
      <c r="G124" s="74"/>
      <c r="H124" s="69"/>
      <c r="I124" s="70"/>
      <c r="J124" s="73"/>
      <c r="K124" s="74"/>
      <c r="L124" s="72"/>
      <c r="M124" s="69"/>
      <c r="N124" s="70"/>
      <c r="O124" s="3"/>
      <c r="P124" s="3"/>
      <c r="Q124" s="3"/>
      <c r="R124" s="3"/>
      <c r="S124" s="3"/>
      <c r="T124" s="3"/>
      <c r="U124" s="3"/>
      <c r="V124" s="3"/>
      <c r="W124" s="2"/>
      <c r="X124" s="3"/>
      <c r="Y124" s="3"/>
    </row>
    <row r="125" spans="1:25" ht="15" x14ac:dyDescent="0.3">
      <c r="A125" s="17" t="e">
        <f>INDEX('Артикул без-с размером'!A:A,MATCH('Начисления и компенсации по тов'!E125,'Артикул без-с размером'!B:B,0))</f>
        <v>#N/A</v>
      </c>
      <c r="B125" s="73"/>
      <c r="C125" s="74"/>
      <c r="D125" s="74"/>
      <c r="E125" s="74"/>
      <c r="F125" s="74"/>
      <c r="G125" s="74"/>
      <c r="H125" s="69"/>
      <c r="I125" s="70"/>
      <c r="J125" s="73"/>
      <c r="K125" s="74"/>
      <c r="L125" s="72"/>
      <c r="M125" s="69"/>
      <c r="N125" s="70"/>
      <c r="O125" s="3"/>
      <c r="P125" s="3"/>
      <c r="Q125" s="3"/>
      <c r="R125" s="3"/>
      <c r="S125" s="3"/>
      <c r="T125" s="3"/>
      <c r="U125" s="3"/>
      <c r="V125" s="3"/>
      <c r="W125" s="2"/>
      <c r="X125" s="3"/>
      <c r="Y125" s="3"/>
    </row>
    <row r="126" spans="1:25" ht="15" x14ac:dyDescent="0.3">
      <c r="A126" s="17" t="e">
        <f>INDEX('Артикул без-с размером'!A:A,MATCH('Начисления и компенсации по тов'!E126,'Артикул без-с размером'!B:B,0))</f>
        <v>#N/A</v>
      </c>
      <c r="B126" s="73"/>
      <c r="C126" s="74"/>
      <c r="D126" s="74"/>
      <c r="E126" s="74"/>
      <c r="F126" s="74"/>
      <c r="G126" s="74"/>
      <c r="H126" s="69"/>
      <c r="I126" s="70"/>
      <c r="J126" s="73"/>
      <c r="K126" s="74"/>
      <c r="L126" s="72"/>
      <c r="M126" s="69"/>
      <c r="N126" s="70"/>
      <c r="O126" s="3"/>
      <c r="P126" s="3"/>
      <c r="Q126" s="3"/>
      <c r="R126" s="3"/>
      <c r="S126" s="3"/>
      <c r="T126" s="3"/>
      <c r="U126" s="3"/>
      <c r="V126" s="3"/>
      <c r="W126" s="2"/>
      <c r="X126" s="3"/>
      <c r="Y126" s="3"/>
    </row>
    <row r="127" spans="1:25" ht="15" x14ac:dyDescent="0.3">
      <c r="A127" s="17" t="e">
        <f>INDEX('Артикул без-с размером'!A:A,MATCH('Начисления и компенсации по тов'!E127,'Артикул без-с размером'!B:B,0))</f>
        <v>#N/A</v>
      </c>
      <c r="B127" s="73"/>
      <c r="C127" s="74"/>
      <c r="D127" s="74"/>
      <c r="E127" s="74"/>
      <c r="F127" s="74"/>
      <c r="G127" s="74"/>
      <c r="H127" s="69"/>
      <c r="I127" s="70"/>
      <c r="J127" s="73"/>
      <c r="K127" s="74"/>
      <c r="L127" s="72"/>
      <c r="M127" s="69"/>
      <c r="N127" s="70"/>
      <c r="O127" s="3"/>
      <c r="P127" s="3"/>
      <c r="Q127" s="3"/>
      <c r="R127" s="3"/>
      <c r="S127" s="3"/>
      <c r="T127" s="3"/>
      <c r="U127" s="3"/>
      <c r="V127" s="3"/>
      <c r="W127" s="2"/>
      <c r="X127" s="3"/>
      <c r="Y127" s="3"/>
    </row>
    <row r="128" spans="1:25" ht="15" x14ac:dyDescent="0.3">
      <c r="A128" s="17" t="e">
        <f>INDEX('Артикул без-с размером'!A:A,MATCH('Начисления и компенсации по тов'!E128,'Артикул без-с размером'!B:B,0))</f>
        <v>#N/A</v>
      </c>
      <c r="B128" s="73"/>
      <c r="C128" s="74"/>
      <c r="D128" s="74"/>
      <c r="E128" s="74"/>
      <c r="F128" s="74"/>
      <c r="G128" s="74"/>
      <c r="H128" s="69"/>
      <c r="I128" s="70"/>
      <c r="J128" s="73"/>
      <c r="K128" s="74"/>
      <c r="L128" s="72"/>
      <c r="M128" s="69"/>
      <c r="N128" s="70"/>
      <c r="O128" s="3"/>
      <c r="P128" s="3"/>
      <c r="Q128" s="3"/>
      <c r="R128" s="3"/>
      <c r="S128" s="3"/>
      <c r="T128" s="3"/>
      <c r="U128" s="3"/>
      <c r="V128" s="3"/>
      <c r="W128" s="2"/>
      <c r="X128" s="3"/>
      <c r="Y128" s="3"/>
    </row>
    <row r="129" spans="1:25" ht="15" x14ac:dyDescent="0.3">
      <c r="A129" s="17" t="e">
        <f>INDEX('Артикул без-с размером'!A:A,MATCH('Начисления и компенсации по тов'!E129,'Артикул без-с размером'!B:B,0))</f>
        <v>#N/A</v>
      </c>
      <c r="B129" s="73"/>
      <c r="C129" s="74"/>
      <c r="D129" s="74"/>
      <c r="E129" s="74"/>
      <c r="F129" s="74"/>
      <c r="G129" s="74"/>
      <c r="H129" s="69"/>
      <c r="I129" s="70"/>
      <c r="J129" s="73"/>
      <c r="K129" s="74"/>
      <c r="L129" s="72"/>
      <c r="M129" s="69"/>
      <c r="N129" s="71"/>
      <c r="O129" s="3"/>
      <c r="P129" s="3"/>
      <c r="Q129" s="3"/>
      <c r="R129" s="3"/>
      <c r="S129" s="3"/>
      <c r="T129" s="3"/>
      <c r="U129" s="3"/>
      <c r="V129" s="3"/>
      <c r="W129" s="2"/>
      <c r="X129" s="3"/>
      <c r="Y129" s="3"/>
    </row>
    <row r="130" spans="1:25" ht="15" x14ac:dyDescent="0.3">
      <c r="A130" s="17" t="e">
        <f>INDEX('Артикул без-с размером'!A:A,MATCH('Начисления и компенсации по тов'!E130,'Артикул без-с размером'!B:B,0))</f>
        <v>#N/A</v>
      </c>
      <c r="B130" s="73"/>
      <c r="C130" s="74"/>
      <c r="D130" s="74"/>
      <c r="E130" s="74"/>
      <c r="F130" s="74"/>
      <c r="G130" s="74"/>
      <c r="H130" s="69"/>
      <c r="I130" s="70"/>
      <c r="J130" s="73"/>
      <c r="K130" s="74"/>
      <c r="L130" s="72"/>
      <c r="M130" s="69"/>
      <c r="N130" s="70"/>
      <c r="O130" s="3"/>
      <c r="P130" s="3"/>
      <c r="Q130" s="3"/>
      <c r="R130" s="3"/>
      <c r="S130" s="3"/>
      <c r="T130" s="3"/>
      <c r="U130" s="3"/>
      <c r="V130" s="3"/>
      <c r="W130" s="2"/>
      <c r="X130" s="3"/>
      <c r="Y130" s="3"/>
    </row>
    <row r="131" spans="1:25" ht="15" x14ac:dyDescent="0.3">
      <c r="A131" s="17" t="e">
        <f>INDEX('Артикул без-с размером'!A:A,MATCH('Начисления и компенсации по тов'!E131,'Артикул без-с размером'!B:B,0))</f>
        <v>#N/A</v>
      </c>
      <c r="B131" s="73"/>
      <c r="C131" s="74"/>
      <c r="D131" s="74"/>
      <c r="E131" s="74"/>
      <c r="F131" s="74"/>
      <c r="G131" s="74"/>
      <c r="H131" s="69"/>
      <c r="I131" s="70"/>
      <c r="J131" s="73"/>
      <c r="K131" s="74"/>
      <c r="L131" s="72"/>
      <c r="M131" s="69"/>
      <c r="N131" s="70"/>
      <c r="O131" s="3"/>
      <c r="P131" s="3"/>
      <c r="Q131" s="3"/>
      <c r="R131" s="3"/>
      <c r="S131" s="3"/>
      <c r="T131" s="3"/>
      <c r="U131" s="3"/>
      <c r="V131" s="3"/>
      <c r="W131" s="2"/>
      <c r="X131" s="3"/>
      <c r="Y131" s="3"/>
    </row>
    <row r="132" spans="1:25" ht="15" x14ac:dyDescent="0.3">
      <c r="A132" s="17" t="e">
        <f>INDEX('Артикул без-с размером'!A:A,MATCH('Начисления и компенсации по тов'!E132,'Артикул без-с размером'!B:B,0))</f>
        <v>#N/A</v>
      </c>
      <c r="B132" s="73"/>
      <c r="C132" s="74"/>
      <c r="D132" s="74"/>
      <c r="E132" s="74"/>
      <c r="F132" s="74"/>
      <c r="G132" s="74"/>
      <c r="H132" s="69"/>
      <c r="I132" s="70"/>
      <c r="J132" s="73"/>
      <c r="K132" s="74"/>
      <c r="L132" s="72"/>
      <c r="M132" s="69"/>
      <c r="N132" s="70"/>
      <c r="O132" s="3"/>
      <c r="P132" s="3"/>
      <c r="Q132" s="3"/>
      <c r="R132" s="3"/>
      <c r="S132" s="3"/>
      <c r="T132" s="3"/>
      <c r="U132" s="3"/>
      <c r="V132" s="3"/>
      <c r="W132" s="2"/>
      <c r="X132" s="3"/>
      <c r="Y132" s="3"/>
    </row>
    <row r="133" spans="1:25" ht="15" x14ac:dyDescent="0.3">
      <c r="A133" s="17" t="e">
        <f>INDEX('Артикул без-с размером'!A:A,MATCH('Начисления и компенсации по тов'!E133,'Артикул без-с размером'!B:B,0))</f>
        <v>#N/A</v>
      </c>
      <c r="B133" s="73"/>
      <c r="C133" s="74"/>
      <c r="D133" s="74"/>
      <c r="E133" s="74"/>
      <c r="F133" s="74"/>
      <c r="G133" s="74"/>
      <c r="H133" s="69"/>
      <c r="I133" s="70"/>
      <c r="J133" s="73"/>
      <c r="K133" s="74"/>
      <c r="L133" s="72"/>
      <c r="M133" s="69"/>
      <c r="N133" s="70"/>
      <c r="O133" s="3"/>
      <c r="P133" s="3"/>
      <c r="Q133" s="3"/>
      <c r="R133" s="3"/>
      <c r="S133" s="3"/>
      <c r="T133" s="3"/>
      <c r="U133" s="3"/>
      <c r="V133" s="3"/>
      <c r="W133" s="2"/>
      <c r="X133" s="3"/>
      <c r="Y133" s="3"/>
    </row>
    <row r="134" spans="1:25" ht="15" x14ac:dyDescent="0.3">
      <c r="A134" s="17" t="e">
        <f>INDEX('Артикул без-с размером'!A:A,MATCH('Начисления и компенсации по тов'!E134,'Артикул без-с размером'!B:B,0))</f>
        <v>#N/A</v>
      </c>
      <c r="B134" s="73"/>
      <c r="C134" s="74"/>
      <c r="D134" s="74"/>
      <c r="E134" s="74"/>
      <c r="F134" s="74"/>
      <c r="G134" s="74"/>
      <c r="H134" s="69"/>
      <c r="I134" s="70"/>
      <c r="J134" s="73"/>
      <c r="K134" s="74"/>
      <c r="L134" s="72"/>
      <c r="M134" s="69"/>
      <c r="N134" s="70"/>
      <c r="O134" s="3"/>
      <c r="P134" s="3"/>
      <c r="Q134" s="3"/>
      <c r="R134" s="3"/>
      <c r="S134" s="3"/>
      <c r="T134" s="3"/>
      <c r="U134" s="3"/>
      <c r="V134" s="3"/>
      <c r="W134" s="2"/>
      <c r="X134" s="3"/>
      <c r="Y134" s="3"/>
    </row>
    <row r="135" spans="1:25" ht="15" x14ac:dyDescent="0.3">
      <c r="A135" s="17" t="e">
        <f>INDEX('Артикул без-с размером'!A:A,MATCH('Начисления и компенсации по тов'!E135,'Артикул без-с размером'!B:B,0))</f>
        <v>#N/A</v>
      </c>
      <c r="B135" s="73"/>
      <c r="C135" s="74"/>
      <c r="D135" s="74"/>
      <c r="E135" s="74"/>
      <c r="F135" s="74"/>
      <c r="G135" s="74"/>
      <c r="H135" s="69"/>
      <c r="I135" s="70"/>
      <c r="J135" s="73"/>
      <c r="K135" s="74"/>
      <c r="L135" s="72"/>
      <c r="M135" s="69"/>
      <c r="N135" s="70"/>
      <c r="O135" s="3"/>
      <c r="P135" s="3"/>
      <c r="Q135" s="3"/>
      <c r="R135" s="3"/>
      <c r="S135" s="3"/>
      <c r="T135" s="3"/>
      <c r="U135" s="3"/>
      <c r="V135" s="3"/>
      <c r="W135" s="2"/>
      <c r="X135" s="3"/>
      <c r="Y135" s="3"/>
    </row>
    <row r="136" spans="1:25" ht="15" x14ac:dyDescent="0.3">
      <c r="A136" s="17" t="e">
        <f>INDEX('Артикул без-с размером'!A:A,MATCH('Начисления и компенсации по тов'!E136,'Артикул без-с размером'!B:B,0))</f>
        <v>#N/A</v>
      </c>
      <c r="B136" s="73"/>
      <c r="C136" s="74"/>
      <c r="D136" s="74"/>
      <c r="E136" s="74"/>
      <c r="F136" s="74"/>
      <c r="G136" s="74"/>
      <c r="H136" s="69"/>
      <c r="I136" s="70"/>
      <c r="J136" s="73"/>
      <c r="K136" s="74"/>
      <c r="L136" s="72"/>
      <c r="M136" s="69"/>
      <c r="N136" s="71"/>
      <c r="O136" s="3"/>
      <c r="P136" s="3"/>
      <c r="Q136" s="3"/>
      <c r="R136" s="3"/>
      <c r="S136" s="3"/>
      <c r="T136" s="3"/>
      <c r="U136" s="3"/>
      <c r="V136" s="3"/>
      <c r="W136" s="2"/>
      <c r="X136" s="3"/>
      <c r="Y136" s="3"/>
    </row>
    <row r="137" spans="1:25" ht="15" x14ac:dyDescent="0.3">
      <c r="A137" s="17" t="e">
        <f>INDEX('Артикул без-с размером'!A:A,MATCH('Начисления и компенсации по тов'!E137,'Артикул без-с размером'!B:B,0))</f>
        <v>#N/A</v>
      </c>
      <c r="B137" s="73"/>
      <c r="C137" s="74"/>
      <c r="D137" s="74"/>
      <c r="E137" s="74"/>
      <c r="F137" s="74"/>
      <c r="G137" s="74"/>
      <c r="H137" s="69"/>
      <c r="I137" s="70"/>
      <c r="J137" s="73"/>
      <c r="K137" s="74"/>
      <c r="L137" s="72"/>
      <c r="M137" s="69"/>
      <c r="N137" s="70"/>
      <c r="O137" s="3"/>
      <c r="P137" s="3"/>
      <c r="Q137" s="3"/>
      <c r="R137" s="3"/>
      <c r="S137" s="3"/>
      <c r="T137" s="3"/>
      <c r="U137" s="3"/>
      <c r="V137" s="3"/>
      <c r="W137" s="2"/>
      <c r="X137" s="3"/>
      <c r="Y137" s="3"/>
    </row>
    <row r="138" spans="1:25" ht="15" x14ac:dyDescent="0.3">
      <c r="A138" s="17" t="e">
        <f>INDEX('Артикул без-с размером'!A:A,MATCH('Начисления и компенсации по тов'!E138,'Артикул без-с размером'!B:B,0))</f>
        <v>#N/A</v>
      </c>
      <c r="B138" s="73"/>
      <c r="C138" s="74"/>
      <c r="D138" s="74"/>
      <c r="E138" s="74"/>
      <c r="F138" s="74"/>
      <c r="G138" s="74"/>
      <c r="H138" s="69"/>
      <c r="I138" s="70"/>
      <c r="J138" s="73"/>
      <c r="K138" s="74"/>
      <c r="L138" s="72"/>
      <c r="M138" s="69"/>
      <c r="N138" s="70"/>
      <c r="O138" s="3"/>
      <c r="P138" s="3"/>
      <c r="Q138" s="3"/>
      <c r="R138" s="3"/>
      <c r="S138" s="3"/>
      <c r="T138" s="3"/>
      <c r="U138" s="3"/>
      <c r="V138" s="3"/>
      <c r="W138" s="2"/>
      <c r="X138" s="3"/>
      <c r="Y138" s="3"/>
    </row>
    <row r="139" spans="1:25" ht="15" x14ac:dyDescent="0.3">
      <c r="A139" s="17" t="e">
        <f>INDEX('Артикул без-с размером'!A:A,MATCH('Начисления и компенсации по тов'!E139,'Артикул без-с размером'!B:B,0))</f>
        <v>#N/A</v>
      </c>
      <c r="B139" s="73"/>
      <c r="C139" s="74"/>
      <c r="D139" s="74"/>
      <c r="E139" s="74"/>
      <c r="F139" s="74"/>
      <c r="G139" s="74"/>
      <c r="H139" s="69"/>
      <c r="I139" s="70"/>
      <c r="J139" s="73"/>
      <c r="K139" s="74"/>
      <c r="L139" s="72"/>
      <c r="M139" s="69"/>
      <c r="N139" s="70"/>
      <c r="O139" s="3"/>
      <c r="P139" s="3"/>
      <c r="Q139" s="3"/>
      <c r="R139" s="3"/>
      <c r="S139" s="3"/>
      <c r="T139" s="3"/>
      <c r="U139" s="3"/>
      <c r="V139" s="3"/>
      <c r="W139" s="2"/>
      <c r="X139" s="3"/>
      <c r="Y139" s="3"/>
    </row>
    <row r="140" spans="1:25" ht="15" x14ac:dyDescent="0.3">
      <c r="A140" s="17" t="e">
        <f>INDEX('Артикул без-с размером'!A:A,MATCH('Начисления и компенсации по тов'!E140,'Артикул без-с размером'!B:B,0))</f>
        <v>#N/A</v>
      </c>
      <c r="B140" s="73"/>
      <c r="C140" s="74"/>
      <c r="D140" s="74"/>
      <c r="E140" s="74"/>
      <c r="F140" s="74"/>
      <c r="G140" s="74"/>
      <c r="H140" s="69"/>
      <c r="I140" s="70"/>
      <c r="J140" s="73"/>
      <c r="K140" s="74"/>
      <c r="L140" s="72"/>
      <c r="M140" s="69"/>
      <c r="N140" s="70"/>
      <c r="O140" s="3"/>
      <c r="P140" s="3"/>
      <c r="Q140" s="3"/>
      <c r="R140" s="3"/>
      <c r="S140" s="3"/>
      <c r="T140" s="3"/>
      <c r="U140" s="3"/>
      <c r="V140" s="3"/>
      <c r="W140" s="2"/>
      <c r="X140" s="3"/>
      <c r="Y140" s="3"/>
    </row>
    <row r="141" spans="1:25" ht="15" x14ac:dyDescent="0.3">
      <c r="A141" s="17" t="e">
        <f>INDEX('Артикул без-с размером'!A:A,MATCH('Начисления и компенсации по тов'!E141,'Артикул без-с размером'!B:B,0))</f>
        <v>#N/A</v>
      </c>
      <c r="B141" s="73"/>
      <c r="C141" s="74"/>
      <c r="D141" s="74"/>
      <c r="E141" s="74"/>
      <c r="F141" s="74"/>
      <c r="G141" s="74"/>
      <c r="H141" s="69"/>
      <c r="I141" s="70"/>
      <c r="J141" s="73"/>
      <c r="K141" s="74"/>
      <c r="L141" s="72"/>
      <c r="M141" s="69"/>
      <c r="N141" s="70"/>
      <c r="O141" s="3"/>
      <c r="P141" s="3"/>
      <c r="Q141" s="3"/>
      <c r="R141" s="3"/>
      <c r="S141" s="3"/>
      <c r="T141" s="3"/>
      <c r="U141" s="3"/>
      <c r="V141" s="3"/>
      <c r="W141" s="2"/>
      <c r="X141" s="3"/>
      <c r="Y141" s="3"/>
    </row>
    <row r="142" spans="1:25" ht="15" x14ac:dyDescent="0.3">
      <c r="A142" s="17" t="e">
        <f>INDEX('Артикул без-с размером'!A:A,MATCH('Начисления и компенсации по тов'!E142,'Артикул без-с размером'!B:B,0))</f>
        <v>#N/A</v>
      </c>
      <c r="B142" s="73"/>
      <c r="C142" s="74"/>
      <c r="D142" s="74"/>
      <c r="E142" s="74"/>
      <c r="F142" s="74"/>
      <c r="G142" s="74"/>
      <c r="H142" s="69"/>
      <c r="I142" s="70"/>
      <c r="J142" s="73"/>
      <c r="K142" s="74"/>
      <c r="L142" s="72"/>
      <c r="M142" s="69"/>
      <c r="N142" s="70"/>
      <c r="O142" s="3"/>
      <c r="P142" s="3"/>
      <c r="Q142" s="3"/>
      <c r="R142" s="3"/>
      <c r="S142" s="3"/>
      <c r="T142" s="3"/>
      <c r="U142" s="3"/>
      <c r="V142" s="3"/>
      <c r="W142" s="2"/>
      <c r="X142" s="3"/>
      <c r="Y142" s="3"/>
    </row>
    <row r="143" spans="1:25" ht="15" x14ac:dyDescent="0.3">
      <c r="A143" s="17" t="e">
        <f>INDEX('Артикул без-с размером'!A:A,MATCH('Начисления и компенсации по тов'!E143,'Артикул без-с размером'!B:B,0))</f>
        <v>#N/A</v>
      </c>
      <c r="B143" s="73"/>
      <c r="C143" s="74"/>
      <c r="D143" s="74"/>
      <c r="E143" s="74"/>
      <c r="F143" s="74"/>
      <c r="G143" s="74"/>
      <c r="H143" s="69"/>
      <c r="I143" s="70"/>
      <c r="J143" s="73"/>
      <c r="K143" s="74"/>
      <c r="L143" s="72"/>
      <c r="M143" s="69"/>
      <c r="N143" s="70"/>
      <c r="O143" s="3"/>
      <c r="P143" s="3"/>
      <c r="Q143" s="3"/>
      <c r="R143" s="3"/>
      <c r="S143" s="3"/>
      <c r="T143" s="3"/>
      <c r="U143" s="3"/>
      <c r="V143" s="3"/>
      <c r="W143" s="2"/>
      <c r="X143" s="3"/>
      <c r="Y143" s="3"/>
    </row>
    <row r="144" spans="1:25" ht="15" x14ac:dyDescent="0.3">
      <c r="A144" s="17" t="e">
        <f>INDEX('Артикул без-с размером'!A:A,MATCH('Начисления и компенсации по тов'!E144,'Артикул без-с размером'!B:B,0))</f>
        <v>#N/A</v>
      </c>
      <c r="B144" s="73"/>
      <c r="C144" s="74"/>
      <c r="D144" s="74"/>
      <c r="E144" s="74"/>
      <c r="F144" s="74"/>
      <c r="G144" s="74"/>
      <c r="H144" s="69"/>
      <c r="I144" s="70"/>
      <c r="J144" s="73"/>
      <c r="K144" s="74"/>
      <c r="L144" s="72"/>
      <c r="M144" s="69"/>
      <c r="N144" s="70"/>
      <c r="O144" s="3"/>
      <c r="P144" s="3"/>
      <c r="Q144" s="3"/>
      <c r="R144" s="3"/>
      <c r="S144" s="3"/>
      <c r="T144" s="3"/>
      <c r="U144" s="3"/>
      <c r="V144" s="3"/>
      <c r="W144" s="2"/>
      <c r="X144" s="3"/>
      <c r="Y144" s="3"/>
    </row>
    <row r="145" spans="1:25" ht="15" x14ac:dyDescent="0.3">
      <c r="A145" s="17" t="e">
        <f>INDEX('Артикул без-с размером'!A:A,MATCH('Начисления и компенсации по тов'!E145,'Артикул без-с размером'!B:B,0))</f>
        <v>#N/A</v>
      </c>
      <c r="B145" s="73"/>
      <c r="C145" s="74"/>
      <c r="D145" s="74"/>
      <c r="E145" s="74"/>
      <c r="F145" s="74"/>
      <c r="G145" s="74"/>
      <c r="H145" s="69"/>
      <c r="I145" s="70"/>
      <c r="J145" s="73"/>
      <c r="K145" s="74"/>
      <c r="L145" s="72"/>
      <c r="M145" s="69"/>
      <c r="N145" s="70"/>
      <c r="O145" s="3"/>
      <c r="P145" s="3"/>
      <c r="Q145" s="3"/>
      <c r="R145" s="3"/>
      <c r="S145" s="3"/>
      <c r="T145" s="3"/>
      <c r="U145" s="3"/>
      <c r="V145" s="3"/>
      <c r="W145" s="2"/>
      <c r="X145" s="3"/>
      <c r="Y145" s="3"/>
    </row>
    <row r="146" spans="1:25" ht="15" x14ac:dyDescent="0.3">
      <c r="A146" s="17" t="e">
        <f>INDEX('Артикул без-с размером'!A:A,MATCH('Начисления и компенсации по тов'!E146,'Артикул без-с размером'!B:B,0))</f>
        <v>#N/A</v>
      </c>
      <c r="B146" s="73"/>
      <c r="C146" s="74"/>
      <c r="D146" s="74"/>
      <c r="E146" s="74"/>
      <c r="F146" s="74"/>
      <c r="G146" s="74"/>
      <c r="H146" s="69"/>
      <c r="I146" s="70"/>
      <c r="J146" s="73"/>
      <c r="K146" s="74"/>
      <c r="L146" s="72"/>
      <c r="M146" s="69"/>
      <c r="N146" s="70"/>
      <c r="O146" s="3"/>
      <c r="P146" s="3"/>
      <c r="Q146" s="3"/>
      <c r="R146" s="3"/>
      <c r="S146" s="3"/>
      <c r="T146" s="3"/>
      <c r="U146" s="3"/>
      <c r="V146" s="3"/>
      <c r="W146" s="2"/>
      <c r="X146" s="3"/>
      <c r="Y146" s="3"/>
    </row>
    <row r="147" spans="1:25" ht="15" x14ac:dyDescent="0.3">
      <c r="A147" s="17" t="e">
        <f>INDEX('Артикул без-с размером'!A:A,MATCH('Начисления и компенсации по тов'!E147,'Артикул без-с размером'!B:B,0))</f>
        <v>#N/A</v>
      </c>
      <c r="B147" s="73"/>
      <c r="C147" s="74"/>
      <c r="D147" s="74"/>
      <c r="E147" s="74"/>
      <c r="F147" s="74"/>
      <c r="G147" s="74"/>
      <c r="H147" s="69"/>
      <c r="I147" s="70"/>
      <c r="J147" s="73"/>
      <c r="K147" s="74"/>
      <c r="L147" s="72"/>
      <c r="M147" s="69"/>
      <c r="N147" s="70"/>
      <c r="O147" s="3"/>
      <c r="P147" s="3"/>
      <c r="Q147" s="3"/>
      <c r="R147" s="3"/>
      <c r="S147" s="3"/>
      <c r="T147" s="3"/>
      <c r="U147" s="3"/>
      <c r="V147" s="3"/>
      <c r="W147" s="2"/>
      <c r="X147" s="3"/>
      <c r="Y147" s="3"/>
    </row>
    <row r="148" spans="1:25" ht="15" x14ac:dyDescent="0.3">
      <c r="A148" s="17" t="e">
        <f>INDEX('Артикул без-с размером'!A:A,MATCH('Начисления и компенсации по тов'!E148,'Артикул без-с размером'!B:B,0))</f>
        <v>#N/A</v>
      </c>
      <c r="B148" s="73"/>
      <c r="C148" s="74"/>
      <c r="D148" s="74"/>
      <c r="E148" s="74"/>
      <c r="F148" s="74"/>
      <c r="G148" s="74"/>
      <c r="H148" s="69"/>
      <c r="I148" s="70"/>
      <c r="J148" s="73"/>
      <c r="K148" s="74"/>
      <c r="L148" s="72"/>
      <c r="M148" s="69"/>
      <c r="N148" s="70"/>
      <c r="O148" s="3"/>
      <c r="P148" s="3"/>
      <c r="Q148" s="3"/>
      <c r="R148" s="3"/>
      <c r="S148" s="3"/>
      <c r="T148" s="3"/>
      <c r="U148" s="3"/>
      <c r="V148" s="3"/>
      <c r="W148" s="2"/>
      <c r="X148" s="3"/>
      <c r="Y148" s="3"/>
    </row>
    <row r="149" spans="1:25" ht="15" x14ac:dyDescent="0.3">
      <c r="A149" s="17" t="e">
        <f>INDEX('Артикул без-с размером'!A:A,MATCH('Начисления и компенсации по тов'!E149,'Артикул без-с размером'!B:B,0))</f>
        <v>#N/A</v>
      </c>
      <c r="B149" s="73"/>
      <c r="C149" s="74"/>
      <c r="D149" s="74"/>
      <c r="E149" s="74"/>
      <c r="F149" s="74"/>
      <c r="G149" s="74"/>
      <c r="H149" s="69"/>
      <c r="I149" s="70"/>
      <c r="J149" s="73"/>
      <c r="K149" s="74"/>
      <c r="L149" s="72"/>
      <c r="M149" s="69"/>
      <c r="N149" s="70"/>
      <c r="O149" s="3"/>
      <c r="P149" s="3"/>
      <c r="Q149" s="3"/>
      <c r="R149" s="3"/>
      <c r="S149" s="3"/>
      <c r="T149" s="3"/>
      <c r="U149" s="3"/>
      <c r="V149" s="3"/>
      <c r="W149" s="2"/>
      <c r="X149" s="3"/>
      <c r="Y149" s="3"/>
    </row>
    <row r="150" spans="1:25" ht="15" x14ac:dyDescent="0.3">
      <c r="A150" s="17" t="e">
        <f>INDEX('Артикул без-с размером'!A:A,MATCH('Начисления и компенсации по тов'!E150,'Артикул без-с размером'!B:B,0))</f>
        <v>#N/A</v>
      </c>
      <c r="B150" s="73"/>
      <c r="C150" s="74"/>
      <c r="D150" s="74"/>
      <c r="E150" s="74"/>
      <c r="F150" s="74"/>
      <c r="G150" s="74"/>
      <c r="H150" s="69"/>
      <c r="I150" s="70"/>
      <c r="J150" s="73"/>
      <c r="K150" s="74"/>
      <c r="L150" s="72"/>
      <c r="M150" s="69"/>
      <c r="N150" s="70"/>
      <c r="O150" s="3"/>
      <c r="P150" s="3"/>
      <c r="Q150" s="3"/>
      <c r="R150" s="3"/>
      <c r="S150" s="3"/>
      <c r="T150" s="3"/>
      <c r="U150" s="3"/>
      <c r="V150" s="3"/>
      <c r="W150" s="2"/>
      <c r="X150" s="3"/>
      <c r="Y150" s="3"/>
    </row>
    <row r="151" spans="1:25" ht="15" x14ac:dyDescent="0.3">
      <c r="A151" s="17" t="e">
        <f>INDEX('Артикул без-с размером'!A:A,MATCH('Начисления и компенсации по тов'!E151,'Артикул без-с размером'!B:B,0))</f>
        <v>#N/A</v>
      </c>
      <c r="B151" s="73"/>
      <c r="C151" s="74"/>
      <c r="D151" s="74"/>
      <c r="E151" s="74"/>
      <c r="F151" s="74"/>
      <c r="G151" s="74"/>
      <c r="H151" s="69"/>
      <c r="I151" s="70"/>
      <c r="J151" s="73"/>
      <c r="K151" s="74"/>
      <c r="L151" s="72"/>
      <c r="M151" s="69"/>
      <c r="N151" s="70"/>
      <c r="O151" s="3"/>
      <c r="P151" s="3"/>
      <c r="Q151" s="3"/>
      <c r="R151" s="3"/>
      <c r="S151" s="3"/>
      <c r="T151" s="3"/>
      <c r="U151" s="3"/>
      <c r="V151" s="3"/>
      <c r="W151" s="2"/>
      <c r="X151" s="3"/>
      <c r="Y151" s="3"/>
    </row>
    <row r="152" spans="1:25" ht="15" x14ac:dyDescent="0.3">
      <c r="A152" s="17" t="e">
        <f>INDEX('Артикул без-с размером'!A:A,MATCH('Начисления и компенсации по тов'!E152,'Артикул без-с размером'!B:B,0))</f>
        <v>#N/A</v>
      </c>
      <c r="B152" s="73"/>
      <c r="C152" s="74"/>
      <c r="D152" s="74"/>
      <c r="E152" s="74"/>
      <c r="F152" s="74"/>
      <c r="G152" s="74"/>
      <c r="H152" s="69"/>
      <c r="I152" s="70"/>
      <c r="J152" s="73"/>
      <c r="K152" s="74"/>
      <c r="L152" s="72"/>
      <c r="M152" s="69"/>
      <c r="N152" s="70"/>
      <c r="O152" s="3"/>
      <c r="P152" s="3"/>
      <c r="Q152" s="3"/>
      <c r="R152" s="3"/>
      <c r="S152" s="3"/>
      <c r="T152" s="3"/>
      <c r="U152" s="3"/>
      <c r="V152" s="3"/>
      <c r="W152" s="2"/>
      <c r="X152" s="3"/>
      <c r="Y152" s="3"/>
    </row>
    <row r="153" spans="1:25" ht="15" x14ac:dyDescent="0.3">
      <c r="A153" s="17" t="e">
        <f>INDEX('Артикул без-с размером'!A:A,MATCH('Начисления и компенсации по тов'!E153,'Артикул без-с размером'!B:B,0))</f>
        <v>#N/A</v>
      </c>
      <c r="B153" s="73"/>
      <c r="C153" s="74"/>
      <c r="D153" s="74"/>
      <c r="E153" s="74"/>
      <c r="F153" s="74"/>
      <c r="G153" s="74"/>
      <c r="H153" s="69"/>
      <c r="I153" s="70"/>
      <c r="J153" s="73"/>
      <c r="K153" s="74"/>
      <c r="L153" s="72"/>
      <c r="M153" s="69"/>
      <c r="N153" s="70"/>
      <c r="O153" s="3"/>
      <c r="P153" s="3"/>
      <c r="Q153" s="3"/>
      <c r="R153" s="3"/>
      <c r="S153" s="3"/>
      <c r="T153" s="3"/>
      <c r="U153" s="3"/>
      <c r="V153" s="3"/>
      <c r="W153" s="2"/>
      <c r="X153" s="3"/>
      <c r="Y153" s="3"/>
    </row>
    <row r="154" spans="1:25" ht="15" x14ac:dyDescent="0.3">
      <c r="A154" s="17" t="e">
        <f>INDEX('Артикул без-с размером'!A:A,MATCH('Начисления и компенсации по тов'!E154,'Артикул без-с размером'!B:B,0))</f>
        <v>#N/A</v>
      </c>
      <c r="B154" s="73"/>
      <c r="C154" s="74"/>
      <c r="D154" s="74"/>
      <c r="E154" s="74"/>
      <c r="F154" s="74"/>
      <c r="G154" s="74"/>
      <c r="H154" s="69"/>
      <c r="I154" s="70"/>
      <c r="J154" s="73"/>
      <c r="K154" s="74"/>
      <c r="L154" s="72"/>
      <c r="M154" s="69"/>
      <c r="N154" s="70"/>
      <c r="O154" s="3"/>
      <c r="P154" s="3"/>
      <c r="Q154" s="3"/>
      <c r="R154" s="3"/>
      <c r="S154" s="3"/>
      <c r="T154" s="3"/>
      <c r="U154" s="3"/>
      <c r="V154" s="3"/>
      <c r="W154" s="2"/>
      <c r="X154" s="3"/>
      <c r="Y154" s="3"/>
    </row>
    <row r="155" spans="1:25" ht="15" x14ac:dyDescent="0.3">
      <c r="A155" s="17" t="e">
        <f>INDEX('Артикул без-с размером'!A:A,MATCH('Начисления и компенсации по тов'!E155,'Артикул без-с размером'!B:B,0))</f>
        <v>#N/A</v>
      </c>
      <c r="B155" s="73"/>
      <c r="C155" s="74"/>
      <c r="D155" s="74"/>
      <c r="E155" s="74"/>
      <c r="F155" s="74"/>
      <c r="G155" s="74"/>
      <c r="H155" s="69"/>
      <c r="I155" s="70"/>
      <c r="J155" s="73"/>
      <c r="K155" s="74"/>
      <c r="L155" s="72"/>
      <c r="M155" s="69"/>
      <c r="N155" s="70"/>
      <c r="O155" s="3"/>
      <c r="P155" s="3"/>
      <c r="Q155" s="3"/>
      <c r="R155" s="3"/>
      <c r="S155" s="3"/>
      <c r="T155" s="3"/>
      <c r="U155" s="3"/>
      <c r="V155" s="3"/>
      <c r="W155" s="2"/>
      <c r="X155" s="3"/>
      <c r="Y155" s="3"/>
    </row>
    <row r="156" spans="1:25" ht="15" x14ac:dyDescent="0.3">
      <c r="A156" s="17" t="e">
        <f>INDEX('Артикул без-с размером'!A:A,MATCH('Начисления и компенсации по тов'!E156,'Артикул без-с размером'!B:B,0))</f>
        <v>#N/A</v>
      </c>
      <c r="B156" s="73"/>
      <c r="C156" s="74"/>
      <c r="D156" s="74"/>
      <c r="E156" s="74"/>
      <c r="F156" s="74"/>
      <c r="G156" s="74"/>
      <c r="H156" s="69"/>
      <c r="I156" s="70"/>
      <c r="J156" s="73"/>
      <c r="K156" s="74"/>
      <c r="L156" s="72"/>
      <c r="M156" s="69"/>
      <c r="N156" s="70"/>
      <c r="O156" s="3"/>
      <c r="P156" s="3"/>
      <c r="Q156" s="3"/>
      <c r="R156" s="3"/>
      <c r="S156" s="3"/>
      <c r="T156" s="3"/>
      <c r="U156" s="3"/>
      <c r="V156" s="3"/>
      <c r="W156" s="2"/>
      <c r="X156" s="3"/>
      <c r="Y156" s="3"/>
    </row>
    <row r="157" spans="1:25" ht="15" x14ac:dyDescent="0.3">
      <c r="A157" s="17" t="e">
        <f>INDEX('Артикул без-с размером'!A:A,MATCH('Начисления и компенсации по тов'!E157,'Артикул без-с размером'!B:B,0))</f>
        <v>#N/A</v>
      </c>
      <c r="B157" s="73"/>
      <c r="C157" s="74"/>
      <c r="D157" s="74"/>
      <c r="E157" s="74"/>
      <c r="F157" s="74"/>
      <c r="G157" s="74"/>
      <c r="H157" s="69"/>
      <c r="I157" s="70"/>
      <c r="J157" s="73"/>
      <c r="K157" s="74"/>
      <c r="L157" s="72"/>
      <c r="M157" s="69"/>
      <c r="N157" s="70"/>
      <c r="O157" s="3"/>
      <c r="P157" s="3"/>
      <c r="Q157" s="3"/>
      <c r="R157" s="3"/>
      <c r="S157" s="3"/>
      <c r="T157" s="3"/>
      <c r="U157" s="3"/>
      <c r="V157" s="3"/>
      <c r="W157" s="2"/>
      <c r="X157" s="3"/>
      <c r="Y157" s="3"/>
    </row>
    <row r="158" spans="1:25" ht="15" x14ac:dyDescent="0.3">
      <c r="A158" s="17" t="e">
        <f>INDEX('Артикул без-с размером'!A:A,MATCH('Начисления и компенсации по тов'!E158,'Артикул без-с размером'!B:B,0))</f>
        <v>#N/A</v>
      </c>
      <c r="B158" s="73"/>
      <c r="C158" s="74"/>
      <c r="D158" s="74"/>
      <c r="E158" s="74"/>
      <c r="F158" s="74"/>
      <c r="G158" s="74"/>
      <c r="H158" s="69"/>
      <c r="I158" s="70"/>
      <c r="J158" s="73"/>
      <c r="K158" s="74"/>
      <c r="L158" s="72"/>
      <c r="M158" s="69"/>
      <c r="N158" s="70"/>
      <c r="O158" s="3"/>
      <c r="P158" s="3"/>
      <c r="Q158" s="3"/>
      <c r="R158" s="3"/>
      <c r="S158" s="3"/>
      <c r="T158" s="3"/>
      <c r="U158" s="3"/>
      <c r="V158" s="3"/>
      <c r="W158" s="2"/>
      <c r="X158" s="3"/>
      <c r="Y158" s="3"/>
    </row>
    <row r="159" spans="1:25" ht="15" x14ac:dyDescent="0.3">
      <c r="A159" s="17" t="e">
        <f>INDEX('Артикул без-с размером'!A:A,MATCH('Начисления и компенсации по тов'!E159,'Артикул без-с размером'!B:B,0))</f>
        <v>#N/A</v>
      </c>
      <c r="B159" s="73"/>
      <c r="C159" s="74"/>
      <c r="D159" s="74"/>
      <c r="E159" s="74"/>
      <c r="F159" s="74"/>
      <c r="G159" s="74"/>
      <c r="H159" s="69"/>
      <c r="I159" s="70"/>
      <c r="J159" s="73"/>
      <c r="K159" s="74"/>
      <c r="L159" s="72"/>
      <c r="M159" s="69"/>
      <c r="N159" s="70"/>
      <c r="O159" s="3"/>
      <c r="P159" s="3"/>
      <c r="Q159" s="3"/>
      <c r="R159" s="3"/>
      <c r="S159" s="3"/>
      <c r="T159" s="3"/>
      <c r="U159" s="3"/>
      <c r="V159" s="3"/>
      <c r="W159" s="2"/>
      <c r="X159" s="3"/>
      <c r="Y159" s="3"/>
    </row>
    <row r="160" spans="1:25" ht="15" x14ac:dyDescent="0.3">
      <c r="A160" s="17" t="e">
        <f>INDEX('Артикул без-с размером'!A:A,MATCH('Начисления и компенсации по тов'!E160,'Артикул без-с размером'!B:B,0))</f>
        <v>#N/A</v>
      </c>
      <c r="B160" s="73"/>
      <c r="C160" s="74"/>
      <c r="D160" s="74"/>
      <c r="E160" s="74"/>
      <c r="F160" s="74"/>
      <c r="G160" s="74"/>
      <c r="H160" s="69"/>
      <c r="I160" s="70"/>
      <c r="J160" s="73"/>
      <c r="K160" s="74"/>
      <c r="L160" s="72"/>
      <c r="M160" s="69"/>
      <c r="N160" s="70"/>
      <c r="O160" s="3"/>
      <c r="P160" s="3"/>
      <c r="Q160" s="3"/>
      <c r="R160" s="3"/>
      <c r="S160" s="3"/>
      <c r="T160" s="3"/>
      <c r="U160" s="3"/>
      <c r="V160" s="3"/>
      <c r="W160" s="2"/>
      <c r="X160" s="3"/>
      <c r="Y160" s="3"/>
    </row>
    <row r="161" spans="1:25" ht="15" x14ac:dyDescent="0.3">
      <c r="A161" s="17" t="e">
        <f>INDEX('Артикул без-с размером'!A:A,MATCH('Начисления и компенсации по тов'!E161,'Артикул без-с размером'!B:B,0))</f>
        <v>#N/A</v>
      </c>
      <c r="B161" s="73"/>
      <c r="C161" s="74"/>
      <c r="D161" s="74"/>
      <c r="E161" s="74"/>
      <c r="F161" s="74"/>
      <c r="G161" s="74"/>
      <c r="H161" s="69"/>
      <c r="I161" s="70"/>
      <c r="J161" s="73"/>
      <c r="K161" s="74"/>
      <c r="L161" s="72"/>
      <c r="M161" s="69"/>
      <c r="N161" s="70"/>
      <c r="O161" s="3"/>
      <c r="P161" s="3"/>
      <c r="Q161" s="3"/>
      <c r="R161" s="3"/>
      <c r="S161" s="3"/>
      <c r="T161" s="3"/>
      <c r="U161" s="3"/>
      <c r="V161" s="3"/>
      <c r="W161" s="2"/>
      <c r="X161" s="3"/>
      <c r="Y161" s="3"/>
    </row>
    <row r="162" spans="1:25" ht="15" x14ac:dyDescent="0.3">
      <c r="A162" s="17" t="e">
        <f>INDEX('Артикул без-с размером'!A:A,MATCH('Начисления и компенсации по тов'!E162,'Артикул без-с размером'!B:B,0))</f>
        <v>#N/A</v>
      </c>
      <c r="B162" s="73"/>
      <c r="C162" s="74"/>
      <c r="D162" s="74"/>
      <c r="E162" s="74"/>
      <c r="F162" s="74"/>
      <c r="G162" s="74"/>
      <c r="H162" s="69"/>
      <c r="I162" s="70"/>
      <c r="J162" s="73"/>
      <c r="K162" s="74"/>
      <c r="L162" s="72"/>
      <c r="M162" s="69"/>
      <c r="N162" s="70"/>
      <c r="O162" s="3"/>
      <c r="P162" s="3"/>
      <c r="Q162" s="3"/>
      <c r="R162" s="3"/>
      <c r="S162" s="3"/>
      <c r="T162" s="3"/>
      <c r="U162" s="3"/>
      <c r="V162" s="3"/>
      <c r="W162" s="2"/>
      <c r="X162" s="3"/>
      <c r="Y162" s="3"/>
    </row>
    <row r="163" spans="1:25" ht="15" x14ac:dyDescent="0.3">
      <c r="A163" s="17" t="e">
        <f>INDEX('Артикул без-с размером'!A:A,MATCH('Начисления и компенсации по тов'!E163,'Артикул без-с размером'!B:B,0))</f>
        <v>#N/A</v>
      </c>
      <c r="B163" s="73"/>
      <c r="C163" s="74"/>
      <c r="D163" s="74"/>
      <c r="E163" s="74"/>
      <c r="F163" s="74"/>
      <c r="G163" s="74"/>
      <c r="H163" s="69"/>
      <c r="I163" s="70"/>
      <c r="J163" s="73"/>
      <c r="K163" s="74"/>
      <c r="L163" s="72"/>
      <c r="M163" s="69"/>
      <c r="N163" s="70"/>
      <c r="O163" s="3"/>
      <c r="P163" s="3"/>
      <c r="Q163" s="3"/>
      <c r="R163" s="3"/>
      <c r="S163" s="3"/>
      <c r="T163" s="3"/>
      <c r="U163" s="3"/>
      <c r="V163" s="3"/>
      <c r="W163" s="2"/>
      <c r="X163" s="3"/>
      <c r="Y163" s="3"/>
    </row>
    <row r="164" spans="1:25" ht="15" x14ac:dyDescent="0.3">
      <c r="A164" s="17" t="e">
        <f>INDEX('Артикул без-с размером'!A:A,MATCH('Начисления и компенсации по тов'!E164,'Артикул без-с размером'!B:B,0))</f>
        <v>#N/A</v>
      </c>
      <c r="B164" s="73"/>
      <c r="C164" s="74"/>
      <c r="D164" s="74"/>
      <c r="E164" s="74"/>
      <c r="F164" s="74"/>
      <c r="G164" s="74"/>
      <c r="H164" s="69"/>
      <c r="I164" s="70"/>
      <c r="J164" s="73"/>
      <c r="K164" s="74"/>
      <c r="L164" s="72"/>
      <c r="M164" s="69"/>
      <c r="N164" s="71"/>
      <c r="O164" s="3"/>
      <c r="P164" s="3"/>
      <c r="Q164" s="3"/>
      <c r="R164" s="3"/>
      <c r="S164" s="3"/>
      <c r="T164" s="3"/>
      <c r="U164" s="3"/>
      <c r="V164" s="3"/>
      <c r="W164" s="2"/>
      <c r="X164" s="3"/>
      <c r="Y164" s="3"/>
    </row>
    <row r="165" spans="1:25" ht="15" x14ac:dyDescent="0.3">
      <c r="A165" s="17" t="e">
        <f>INDEX('Артикул без-с размером'!A:A,MATCH('Начисления и компенсации по тов'!E165,'Артикул без-с размером'!B:B,0))</f>
        <v>#N/A</v>
      </c>
      <c r="B165" s="73"/>
      <c r="C165" s="74"/>
      <c r="D165" s="74"/>
      <c r="E165" s="74"/>
      <c r="F165" s="74"/>
      <c r="G165" s="74"/>
      <c r="H165" s="69"/>
      <c r="I165" s="70"/>
      <c r="J165" s="73"/>
      <c r="K165" s="74"/>
      <c r="L165" s="72"/>
      <c r="M165" s="69"/>
      <c r="N165" s="70"/>
      <c r="O165" s="3"/>
      <c r="P165" s="3"/>
      <c r="Q165" s="3"/>
      <c r="R165" s="3"/>
      <c r="S165" s="3"/>
      <c r="T165" s="3"/>
      <c r="U165" s="3"/>
      <c r="V165" s="3"/>
      <c r="W165" s="2"/>
      <c r="X165" s="3"/>
      <c r="Y165" s="3"/>
    </row>
    <row r="166" spans="1:25" ht="15" x14ac:dyDescent="0.3">
      <c r="A166" s="17" t="e">
        <f>INDEX('Артикул без-с размером'!A:A,MATCH('Начисления и компенсации по тов'!E166,'Артикул без-с размером'!B:B,0))</f>
        <v>#N/A</v>
      </c>
      <c r="B166" s="73"/>
      <c r="C166" s="74"/>
      <c r="D166" s="74"/>
      <c r="E166" s="74"/>
      <c r="F166" s="74"/>
      <c r="G166" s="74"/>
      <c r="H166" s="69"/>
      <c r="I166" s="70"/>
      <c r="J166" s="73"/>
      <c r="K166" s="74"/>
      <c r="L166" s="72"/>
      <c r="M166" s="69"/>
      <c r="N166" s="70"/>
      <c r="O166" s="3"/>
      <c r="P166" s="3"/>
      <c r="Q166" s="3"/>
      <c r="R166" s="3"/>
      <c r="S166" s="3"/>
      <c r="T166" s="3"/>
      <c r="U166" s="3"/>
      <c r="V166" s="3"/>
      <c r="W166" s="2"/>
      <c r="X166" s="3"/>
      <c r="Y166" s="3"/>
    </row>
    <row r="167" spans="1:25" ht="15" x14ac:dyDescent="0.3">
      <c r="A167" s="17" t="e">
        <f>INDEX('Артикул без-с размером'!A:A,MATCH('Начисления и компенсации по тов'!E167,'Артикул без-с размером'!B:B,0))</f>
        <v>#N/A</v>
      </c>
      <c r="B167" s="73"/>
      <c r="C167" s="74"/>
      <c r="D167" s="74"/>
      <c r="E167" s="74"/>
      <c r="F167" s="74"/>
      <c r="G167" s="74"/>
      <c r="H167" s="69"/>
      <c r="I167" s="70"/>
      <c r="J167" s="73"/>
      <c r="K167" s="74"/>
      <c r="L167" s="72"/>
      <c r="M167" s="69"/>
      <c r="N167" s="70"/>
      <c r="O167" s="3"/>
      <c r="P167" s="3"/>
      <c r="Q167" s="3"/>
      <c r="R167" s="3"/>
      <c r="S167" s="3"/>
      <c r="T167" s="3"/>
      <c r="U167" s="3"/>
      <c r="V167" s="3"/>
      <c r="W167" s="2"/>
      <c r="X167" s="3"/>
      <c r="Y167" s="3"/>
    </row>
    <row r="168" spans="1:25" ht="15" x14ac:dyDescent="0.3">
      <c r="A168" s="17" t="e">
        <f>INDEX('Артикул без-с размером'!A:A,MATCH('Начисления и компенсации по тов'!E168,'Артикул без-с размером'!B:B,0))</f>
        <v>#N/A</v>
      </c>
      <c r="B168" s="73"/>
      <c r="C168" s="74"/>
      <c r="D168" s="74"/>
      <c r="E168" s="74"/>
      <c r="F168" s="74"/>
      <c r="G168" s="74"/>
      <c r="H168" s="69"/>
      <c r="I168" s="70"/>
      <c r="J168" s="73"/>
      <c r="K168" s="74"/>
      <c r="L168" s="72"/>
      <c r="M168" s="69"/>
      <c r="N168" s="70"/>
      <c r="O168" s="3"/>
      <c r="P168" s="3"/>
      <c r="Q168" s="3"/>
      <c r="R168" s="3"/>
      <c r="S168" s="3"/>
      <c r="T168" s="3"/>
      <c r="U168" s="3"/>
      <c r="V168" s="3"/>
      <c r="W168" s="2"/>
      <c r="X168" s="3"/>
      <c r="Y168" s="3"/>
    </row>
    <row r="169" spans="1:25" ht="15" x14ac:dyDescent="0.3">
      <c r="A169" s="17" t="e">
        <f>INDEX('Артикул без-с размером'!A:A,MATCH('Начисления и компенсации по тов'!E169,'Артикул без-с размером'!B:B,0))</f>
        <v>#N/A</v>
      </c>
      <c r="B169" s="73"/>
      <c r="C169" s="74"/>
      <c r="D169" s="74"/>
      <c r="E169" s="74"/>
      <c r="F169" s="74"/>
      <c r="G169" s="74"/>
      <c r="H169" s="69"/>
      <c r="I169" s="70"/>
      <c r="J169" s="73"/>
      <c r="K169" s="74"/>
      <c r="L169" s="72"/>
      <c r="M169" s="69"/>
      <c r="N169" s="70"/>
      <c r="O169" s="3"/>
      <c r="P169" s="3"/>
      <c r="Q169" s="3"/>
      <c r="R169" s="3"/>
      <c r="S169" s="3"/>
      <c r="T169" s="3"/>
      <c r="U169" s="3"/>
      <c r="V169" s="3"/>
      <c r="W169" s="2"/>
      <c r="X169" s="3"/>
      <c r="Y169" s="3"/>
    </row>
    <row r="170" spans="1:25" ht="15" x14ac:dyDescent="0.3">
      <c r="A170" s="17" t="e">
        <f>INDEX('Артикул без-с размером'!A:A,MATCH('Начисления и компенсации по тов'!E170,'Артикул без-с размером'!B:B,0))</f>
        <v>#N/A</v>
      </c>
      <c r="B170" s="73"/>
      <c r="C170" s="74"/>
      <c r="D170" s="74"/>
      <c r="E170" s="74"/>
      <c r="F170" s="74"/>
      <c r="G170" s="74"/>
      <c r="H170" s="69"/>
      <c r="I170" s="70"/>
      <c r="J170" s="73"/>
      <c r="K170" s="74"/>
      <c r="L170" s="72"/>
      <c r="M170" s="69"/>
      <c r="N170" s="70"/>
      <c r="O170" s="3"/>
      <c r="P170" s="3"/>
      <c r="Q170" s="3"/>
      <c r="R170" s="3"/>
      <c r="S170" s="3"/>
      <c r="T170" s="3"/>
      <c r="U170" s="3"/>
      <c r="V170" s="3"/>
      <c r="W170" s="2"/>
      <c r="X170" s="3"/>
      <c r="Y170" s="3"/>
    </row>
    <row r="171" spans="1:25" ht="15" x14ac:dyDescent="0.3">
      <c r="A171" s="17" t="e">
        <f>INDEX('Артикул без-с размером'!A:A,MATCH('Начисления и компенсации по тов'!E171,'Артикул без-с размером'!B:B,0))</f>
        <v>#N/A</v>
      </c>
      <c r="B171" s="73"/>
      <c r="C171" s="74"/>
      <c r="D171" s="74"/>
      <c r="E171" s="74"/>
      <c r="F171" s="74"/>
      <c r="G171" s="74"/>
      <c r="H171" s="69"/>
      <c r="I171" s="70"/>
      <c r="J171" s="73"/>
      <c r="K171" s="74"/>
      <c r="L171" s="72"/>
      <c r="M171" s="69"/>
      <c r="N171" s="70"/>
      <c r="O171" s="3"/>
      <c r="P171" s="3"/>
      <c r="Q171" s="3"/>
      <c r="R171" s="3"/>
      <c r="S171" s="3"/>
      <c r="T171" s="3"/>
      <c r="U171" s="3"/>
      <c r="V171" s="3"/>
      <c r="W171" s="2"/>
      <c r="X171" s="3"/>
      <c r="Y171" s="3"/>
    </row>
    <row r="172" spans="1:25" ht="15" x14ac:dyDescent="0.3">
      <c r="A172" s="17" t="e">
        <f>INDEX('Артикул без-с размером'!A:A,MATCH('Начисления и компенсации по тов'!E172,'Артикул без-с размером'!B:B,0))</f>
        <v>#N/A</v>
      </c>
      <c r="B172" s="73"/>
      <c r="C172" s="74"/>
      <c r="D172" s="74"/>
      <c r="E172" s="74"/>
      <c r="F172" s="74"/>
      <c r="G172" s="74"/>
      <c r="H172" s="69"/>
      <c r="I172" s="70"/>
      <c r="J172" s="73"/>
      <c r="K172" s="74"/>
      <c r="L172" s="72"/>
      <c r="M172" s="69"/>
      <c r="N172" s="70"/>
      <c r="O172" s="3"/>
      <c r="P172" s="3"/>
      <c r="Q172" s="3"/>
      <c r="R172" s="3"/>
      <c r="S172" s="3"/>
      <c r="T172" s="3"/>
      <c r="U172" s="3"/>
      <c r="V172" s="3"/>
      <c r="W172" s="2"/>
      <c r="X172" s="3"/>
      <c r="Y172" s="3"/>
    </row>
    <row r="173" spans="1:25" ht="15" x14ac:dyDescent="0.3">
      <c r="A173" s="17" t="e">
        <f>INDEX('Артикул без-с размером'!A:A,MATCH('Начисления и компенсации по тов'!E173,'Артикул без-с размером'!B:B,0))</f>
        <v>#N/A</v>
      </c>
      <c r="B173" s="73"/>
      <c r="C173" s="74"/>
      <c r="D173" s="74"/>
      <c r="E173" s="74"/>
      <c r="F173" s="74"/>
      <c r="G173" s="74"/>
      <c r="H173" s="69"/>
      <c r="I173" s="70"/>
      <c r="J173" s="73"/>
      <c r="K173" s="74"/>
      <c r="L173" s="72"/>
      <c r="M173" s="69"/>
      <c r="N173" s="70"/>
      <c r="O173" s="3"/>
      <c r="P173" s="3"/>
      <c r="Q173" s="3"/>
      <c r="R173" s="3"/>
      <c r="S173" s="3"/>
      <c r="T173" s="3"/>
      <c r="U173" s="3"/>
      <c r="V173" s="3"/>
      <c r="W173" s="2"/>
      <c r="X173" s="3"/>
      <c r="Y173" s="3"/>
    </row>
    <row r="174" spans="1:25" ht="15" x14ac:dyDescent="0.3">
      <c r="A174" s="17" t="e">
        <f>INDEX('Артикул без-с размером'!A:A,MATCH('Начисления и компенсации по тов'!E174,'Артикул без-с размером'!B:B,0))</f>
        <v>#N/A</v>
      </c>
      <c r="B174" s="73"/>
      <c r="C174" s="74"/>
      <c r="D174" s="74"/>
      <c r="E174" s="74"/>
      <c r="F174" s="74"/>
      <c r="G174" s="74"/>
      <c r="H174" s="69"/>
      <c r="I174" s="70"/>
      <c r="J174" s="73"/>
      <c r="K174" s="74"/>
      <c r="L174" s="72"/>
      <c r="M174" s="69"/>
      <c r="N174" s="71"/>
      <c r="O174" s="3"/>
      <c r="P174" s="3"/>
      <c r="Q174" s="3"/>
      <c r="R174" s="3"/>
      <c r="S174" s="3"/>
      <c r="T174" s="3"/>
      <c r="U174" s="3"/>
      <c r="V174" s="3"/>
      <c r="W174" s="2"/>
      <c r="X174" s="3"/>
      <c r="Y174" s="3"/>
    </row>
    <row r="175" spans="1:25" ht="15" x14ac:dyDescent="0.3">
      <c r="A175" s="17" t="e">
        <f>INDEX('Артикул без-с размером'!A:A,MATCH('Начисления и компенсации по тов'!E175,'Артикул без-с размером'!B:B,0))</f>
        <v>#N/A</v>
      </c>
      <c r="B175" s="73"/>
      <c r="C175" s="74"/>
      <c r="D175" s="74"/>
      <c r="E175" s="74"/>
      <c r="F175" s="74"/>
      <c r="G175" s="74"/>
      <c r="H175" s="69"/>
      <c r="I175" s="70"/>
      <c r="J175" s="73"/>
      <c r="K175" s="74"/>
      <c r="L175" s="72"/>
      <c r="M175" s="69"/>
      <c r="N175" s="70"/>
      <c r="O175" s="3"/>
      <c r="P175" s="3"/>
      <c r="Q175" s="3"/>
      <c r="R175" s="3"/>
      <c r="S175" s="3"/>
      <c r="T175" s="3"/>
      <c r="U175" s="3"/>
      <c r="V175" s="3"/>
      <c r="W175" s="2"/>
      <c r="X175" s="3"/>
      <c r="Y175" s="3"/>
    </row>
    <row r="176" spans="1:25" ht="15" x14ac:dyDescent="0.3">
      <c r="A176" s="17" t="e">
        <f>INDEX('Артикул без-с размером'!A:A,MATCH('Начисления и компенсации по тов'!E176,'Артикул без-с размером'!B:B,0))</f>
        <v>#N/A</v>
      </c>
      <c r="B176" s="73"/>
      <c r="C176" s="74"/>
      <c r="D176" s="74"/>
      <c r="E176" s="74"/>
      <c r="F176" s="74"/>
      <c r="G176" s="74"/>
      <c r="H176" s="69"/>
      <c r="I176" s="70"/>
      <c r="J176" s="73"/>
      <c r="K176" s="74"/>
      <c r="L176" s="72"/>
      <c r="M176" s="69"/>
      <c r="N176" s="70"/>
      <c r="O176" s="3"/>
      <c r="P176" s="3"/>
      <c r="Q176" s="3"/>
      <c r="R176" s="3"/>
      <c r="S176" s="3"/>
      <c r="T176" s="3"/>
      <c r="U176" s="3"/>
      <c r="V176" s="3"/>
      <c r="W176" s="2"/>
      <c r="X176" s="3"/>
      <c r="Y176" s="3"/>
    </row>
    <row r="177" spans="1:25" ht="15" x14ac:dyDescent="0.3">
      <c r="A177" s="17" t="e">
        <f>INDEX('Артикул без-с размером'!A:A,MATCH('Начисления и компенсации по тов'!E177,'Артикул без-с размером'!B:B,0))</f>
        <v>#N/A</v>
      </c>
      <c r="B177" s="73"/>
      <c r="C177" s="74"/>
      <c r="D177" s="74"/>
      <c r="E177" s="74"/>
      <c r="F177" s="74"/>
      <c r="G177" s="74"/>
      <c r="H177" s="69"/>
      <c r="I177" s="70"/>
      <c r="J177" s="73"/>
      <c r="K177" s="74"/>
      <c r="L177" s="72"/>
      <c r="M177" s="69"/>
      <c r="N177" s="70"/>
      <c r="O177" s="3"/>
      <c r="P177" s="3"/>
      <c r="Q177" s="3"/>
      <c r="R177" s="3"/>
      <c r="S177" s="3"/>
      <c r="T177" s="3"/>
      <c r="U177" s="3"/>
      <c r="V177" s="3"/>
      <c r="W177" s="2"/>
      <c r="X177" s="3"/>
      <c r="Y177" s="3"/>
    </row>
    <row r="178" spans="1:25" ht="15" x14ac:dyDescent="0.3">
      <c r="A178" s="17" t="e">
        <f>INDEX('Артикул без-с размером'!A:A,MATCH('Начисления и компенсации по тов'!E178,'Артикул без-с размером'!B:B,0))</f>
        <v>#N/A</v>
      </c>
      <c r="B178" s="73"/>
      <c r="C178" s="74"/>
      <c r="D178" s="74"/>
      <c r="E178" s="74"/>
      <c r="F178" s="74"/>
      <c r="G178" s="74"/>
      <c r="H178" s="69"/>
      <c r="I178" s="70"/>
      <c r="J178" s="73"/>
      <c r="K178" s="74"/>
      <c r="L178" s="72"/>
      <c r="M178" s="69"/>
      <c r="N178" s="70"/>
      <c r="O178" s="3"/>
      <c r="P178" s="3"/>
      <c r="Q178" s="3"/>
      <c r="R178" s="3"/>
      <c r="S178" s="3"/>
      <c r="T178" s="3"/>
      <c r="U178" s="3"/>
      <c r="V178" s="3"/>
      <c r="W178" s="2"/>
      <c r="X178" s="3"/>
      <c r="Y178" s="3"/>
    </row>
    <row r="179" spans="1:25" ht="15" x14ac:dyDescent="0.3">
      <c r="A179" s="17" t="e">
        <f>INDEX('Артикул без-с размером'!A:A,MATCH('Начисления и компенсации по тов'!E179,'Артикул без-с размером'!B:B,0))</f>
        <v>#N/A</v>
      </c>
      <c r="B179" s="73"/>
      <c r="C179" s="74"/>
      <c r="D179" s="74"/>
      <c r="E179" s="74"/>
      <c r="F179" s="74"/>
      <c r="G179" s="74"/>
      <c r="H179" s="69"/>
      <c r="I179" s="70"/>
      <c r="J179" s="73"/>
      <c r="K179" s="74"/>
      <c r="L179" s="72"/>
      <c r="M179" s="69"/>
      <c r="N179" s="70"/>
      <c r="O179" s="3"/>
      <c r="P179" s="3"/>
      <c r="Q179" s="3"/>
      <c r="R179" s="3"/>
      <c r="S179" s="3"/>
      <c r="T179" s="3"/>
      <c r="U179" s="3"/>
      <c r="V179" s="3"/>
      <c r="W179" s="2"/>
      <c r="X179" s="3"/>
      <c r="Y179" s="3"/>
    </row>
    <row r="180" spans="1:25" ht="15" x14ac:dyDescent="0.3">
      <c r="A180" s="17" t="e">
        <f>INDEX('Артикул без-с размером'!A:A,MATCH('Начисления и компенсации по тов'!E180,'Артикул без-с размером'!B:B,0))</f>
        <v>#N/A</v>
      </c>
      <c r="B180" s="73"/>
      <c r="C180" s="74"/>
      <c r="D180" s="74"/>
      <c r="E180" s="74"/>
      <c r="F180" s="74"/>
      <c r="G180" s="74"/>
      <c r="H180" s="69"/>
      <c r="I180" s="70"/>
      <c r="J180" s="73"/>
      <c r="K180" s="74"/>
      <c r="L180" s="72"/>
      <c r="M180" s="69"/>
      <c r="N180" s="70"/>
      <c r="O180" s="3"/>
      <c r="P180" s="3"/>
      <c r="Q180" s="3"/>
      <c r="R180" s="3"/>
      <c r="S180" s="3"/>
      <c r="T180" s="3"/>
      <c r="U180" s="3"/>
      <c r="V180" s="3"/>
      <c r="W180" s="2"/>
      <c r="X180" s="3"/>
      <c r="Y180" s="3"/>
    </row>
    <row r="181" spans="1:25" ht="15" x14ac:dyDescent="0.3">
      <c r="A181" s="17" t="e">
        <f>INDEX('Артикул без-с размером'!A:A,MATCH('Начисления и компенсации по тов'!E181,'Артикул без-с размером'!B:B,0))</f>
        <v>#N/A</v>
      </c>
      <c r="B181" s="73"/>
      <c r="C181" s="74"/>
      <c r="D181" s="74"/>
      <c r="E181" s="74"/>
      <c r="F181" s="74"/>
      <c r="G181" s="74"/>
      <c r="H181" s="69"/>
      <c r="I181" s="70"/>
      <c r="J181" s="73"/>
      <c r="K181" s="74"/>
      <c r="L181" s="72"/>
      <c r="M181" s="69"/>
      <c r="N181" s="71"/>
      <c r="O181" s="3"/>
      <c r="P181" s="3"/>
      <c r="Q181" s="3"/>
      <c r="R181" s="3"/>
      <c r="S181" s="3"/>
      <c r="T181" s="3"/>
      <c r="U181" s="3"/>
      <c r="V181" s="3"/>
      <c r="W181" s="2"/>
      <c r="X181" s="3"/>
      <c r="Y181" s="3"/>
    </row>
    <row r="182" spans="1:25" ht="15" x14ac:dyDescent="0.3">
      <c r="A182" s="17" t="e">
        <f>INDEX('Артикул без-с размером'!A:A,MATCH('Начисления и компенсации по тов'!E182,'Артикул без-с размером'!B:B,0))</f>
        <v>#N/A</v>
      </c>
      <c r="B182" s="73"/>
      <c r="C182" s="74"/>
      <c r="D182" s="74"/>
      <c r="E182" s="74"/>
      <c r="F182" s="74"/>
      <c r="G182" s="74"/>
      <c r="H182" s="69"/>
      <c r="I182" s="70"/>
      <c r="J182" s="73"/>
      <c r="K182" s="74"/>
      <c r="L182" s="72"/>
      <c r="M182" s="69"/>
      <c r="N182" s="70"/>
      <c r="O182" s="3"/>
      <c r="P182" s="3"/>
      <c r="Q182" s="3"/>
      <c r="R182" s="3"/>
      <c r="S182" s="3"/>
      <c r="T182" s="3"/>
      <c r="U182" s="3"/>
      <c r="V182" s="3"/>
      <c r="W182" s="2"/>
      <c r="X182" s="3"/>
      <c r="Y182" s="3"/>
    </row>
    <row r="183" spans="1:25" ht="15" x14ac:dyDescent="0.3">
      <c r="A183" s="17" t="e">
        <f>INDEX('Артикул без-с размером'!A:A,MATCH('Начисления и компенсации по тов'!E183,'Артикул без-с размером'!B:B,0))</f>
        <v>#N/A</v>
      </c>
      <c r="B183" s="73"/>
      <c r="C183" s="74"/>
      <c r="D183" s="74"/>
      <c r="E183" s="74"/>
      <c r="F183" s="74"/>
      <c r="G183" s="74"/>
      <c r="H183" s="69"/>
      <c r="I183" s="70"/>
      <c r="J183" s="73"/>
      <c r="K183" s="74"/>
      <c r="L183" s="72"/>
      <c r="M183" s="69"/>
      <c r="N183" s="70"/>
      <c r="O183" s="3"/>
      <c r="P183" s="3"/>
      <c r="Q183" s="3"/>
      <c r="R183" s="3"/>
      <c r="S183" s="3"/>
      <c r="T183" s="3"/>
      <c r="U183" s="3"/>
      <c r="V183" s="3"/>
      <c r="W183" s="2"/>
      <c r="X183" s="3"/>
      <c r="Y183" s="3"/>
    </row>
    <row r="184" spans="1:25" ht="15" x14ac:dyDescent="0.3">
      <c r="A184" s="17" t="e">
        <f>INDEX('Артикул без-с размером'!A:A,MATCH('Начисления и компенсации по тов'!E184,'Артикул без-с размером'!B:B,0))</f>
        <v>#N/A</v>
      </c>
      <c r="B184" s="73"/>
      <c r="C184" s="74"/>
      <c r="D184" s="74"/>
      <c r="E184" s="74"/>
      <c r="F184" s="74"/>
      <c r="G184" s="74"/>
      <c r="H184" s="69"/>
      <c r="I184" s="70"/>
      <c r="J184" s="73"/>
      <c r="K184" s="74"/>
      <c r="L184" s="72"/>
      <c r="M184" s="69"/>
      <c r="N184" s="70"/>
      <c r="O184" s="3"/>
      <c r="P184" s="3"/>
      <c r="Q184" s="3"/>
      <c r="R184" s="3"/>
      <c r="S184" s="3"/>
      <c r="T184" s="3"/>
      <c r="U184" s="3"/>
      <c r="V184" s="3"/>
      <c r="W184" s="2"/>
      <c r="X184" s="3"/>
      <c r="Y184" s="3"/>
    </row>
    <row r="185" spans="1:25" ht="15" x14ac:dyDescent="0.3">
      <c r="A185" s="17" t="e">
        <f>INDEX('Артикул без-с размером'!A:A,MATCH('Начисления и компенсации по тов'!E185,'Артикул без-с размером'!B:B,0))</f>
        <v>#N/A</v>
      </c>
      <c r="B185" s="73"/>
      <c r="C185" s="74"/>
      <c r="D185" s="74"/>
      <c r="E185" s="74"/>
      <c r="F185" s="74"/>
      <c r="G185" s="74"/>
      <c r="H185" s="69"/>
      <c r="I185" s="70"/>
      <c r="J185" s="73"/>
      <c r="K185" s="74"/>
      <c r="L185" s="72"/>
      <c r="M185" s="69"/>
      <c r="N185" s="70"/>
      <c r="O185" s="3"/>
      <c r="P185" s="3"/>
      <c r="Q185" s="3"/>
      <c r="R185" s="3"/>
      <c r="S185" s="3"/>
      <c r="T185" s="3"/>
      <c r="U185" s="3"/>
      <c r="V185" s="3"/>
      <c r="W185" s="2"/>
      <c r="X185" s="3"/>
      <c r="Y185" s="3"/>
    </row>
    <row r="186" spans="1:25" ht="15" x14ac:dyDescent="0.3">
      <c r="A186" s="17" t="e">
        <f>INDEX('Артикул без-с размером'!A:A,MATCH('Начисления и компенсации по тов'!E186,'Артикул без-с размером'!B:B,0))</f>
        <v>#N/A</v>
      </c>
      <c r="B186" s="73"/>
      <c r="C186" s="74"/>
      <c r="D186" s="74"/>
      <c r="E186" s="74"/>
      <c r="F186" s="74"/>
      <c r="G186" s="74"/>
      <c r="H186" s="69"/>
      <c r="I186" s="70"/>
      <c r="J186" s="73"/>
      <c r="K186" s="74"/>
      <c r="L186" s="72"/>
      <c r="M186" s="69"/>
      <c r="N186" s="70"/>
      <c r="O186" s="3"/>
      <c r="P186" s="3"/>
      <c r="Q186" s="3"/>
      <c r="R186" s="3"/>
      <c r="S186" s="3"/>
      <c r="T186" s="3"/>
      <c r="U186" s="3"/>
      <c r="V186" s="3"/>
      <c r="W186" s="2"/>
      <c r="X186" s="3"/>
      <c r="Y186" s="3"/>
    </row>
    <row r="187" spans="1:25" ht="15" x14ac:dyDescent="0.3">
      <c r="A187" s="17" t="e">
        <f>INDEX('Артикул без-с размером'!A:A,MATCH('Начисления и компенсации по тов'!E187,'Артикул без-с размером'!B:B,0))</f>
        <v>#N/A</v>
      </c>
      <c r="B187" s="73"/>
      <c r="C187" s="74"/>
      <c r="D187" s="74"/>
      <c r="E187" s="74"/>
      <c r="F187" s="74"/>
      <c r="G187" s="74"/>
      <c r="H187" s="69"/>
      <c r="I187" s="70"/>
      <c r="J187" s="73"/>
      <c r="K187" s="74"/>
      <c r="L187" s="72"/>
      <c r="M187" s="69"/>
      <c r="N187" s="70"/>
      <c r="O187" s="3"/>
      <c r="P187" s="3"/>
      <c r="Q187" s="3"/>
      <c r="R187" s="3"/>
      <c r="S187" s="3"/>
      <c r="T187" s="3"/>
      <c r="U187" s="3"/>
      <c r="V187" s="3"/>
      <c r="W187" s="2"/>
      <c r="X187" s="3"/>
      <c r="Y187" s="3"/>
    </row>
    <row r="188" spans="1:25" ht="15" x14ac:dyDescent="0.3">
      <c r="A188" s="17" t="e">
        <f>INDEX('Артикул без-с размером'!A:A,MATCH('Начисления и компенсации по тов'!E188,'Артикул без-с размером'!B:B,0))</f>
        <v>#N/A</v>
      </c>
      <c r="B188" s="73"/>
      <c r="C188" s="74"/>
      <c r="D188" s="74"/>
      <c r="E188" s="74"/>
      <c r="F188" s="74"/>
      <c r="G188" s="74"/>
      <c r="H188" s="69"/>
      <c r="I188" s="70"/>
      <c r="J188" s="73"/>
      <c r="K188" s="74"/>
      <c r="L188" s="72"/>
      <c r="M188" s="69"/>
      <c r="N188" s="70"/>
      <c r="O188" s="3"/>
      <c r="P188" s="3"/>
      <c r="Q188" s="3"/>
      <c r="R188" s="3"/>
      <c r="S188" s="3"/>
      <c r="T188" s="3"/>
      <c r="U188" s="3"/>
      <c r="V188" s="3"/>
      <c r="W188" s="2"/>
      <c r="X188" s="3"/>
      <c r="Y188" s="3"/>
    </row>
    <row r="189" spans="1:25" ht="15" x14ac:dyDescent="0.3">
      <c r="A189" s="17" t="e">
        <f>INDEX('Артикул без-с размером'!A:A,MATCH('Начисления и компенсации по тов'!E189,'Артикул без-с размером'!B:B,0))</f>
        <v>#N/A</v>
      </c>
      <c r="B189" s="73"/>
      <c r="C189" s="74"/>
      <c r="D189" s="74"/>
      <c r="E189" s="74"/>
      <c r="F189" s="74"/>
      <c r="G189" s="74"/>
      <c r="H189" s="69"/>
      <c r="I189" s="70"/>
      <c r="J189" s="73"/>
      <c r="K189" s="74"/>
      <c r="L189" s="72"/>
      <c r="M189" s="69"/>
      <c r="N189" s="71"/>
      <c r="O189" s="3"/>
      <c r="P189" s="3"/>
      <c r="Q189" s="3"/>
      <c r="R189" s="3"/>
      <c r="S189" s="3"/>
      <c r="T189" s="3"/>
      <c r="U189" s="3"/>
      <c r="V189" s="3"/>
      <c r="W189" s="2"/>
      <c r="X189" s="3"/>
      <c r="Y189" s="3"/>
    </row>
    <row r="190" spans="1:25" ht="15" x14ac:dyDescent="0.3">
      <c r="A190" s="17" t="e">
        <f>INDEX('Артикул без-с размером'!A:A,MATCH('Начисления и компенсации по тов'!E190,'Артикул без-с размером'!B:B,0))</f>
        <v>#N/A</v>
      </c>
      <c r="B190" s="73"/>
      <c r="C190" s="74"/>
      <c r="D190" s="74"/>
      <c r="E190" s="74"/>
      <c r="F190" s="74"/>
      <c r="G190" s="74"/>
      <c r="H190" s="69"/>
      <c r="I190" s="70"/>
      <c r="J190" s="73"/>
      <c r="K190" s="74"/>
      <c r="L190" s="72"/>
      <c r="M190" s="69"/>
      <c r="N190" s="70"/>
      <c r="O190" s="3"/>
      <c r="P190" s="3"/>
      <c r="Q190" s="3"/>
      <c r="R190" s="3"/>
      <c r="S190" s="3"/>
      <c r="T190" s="3"/>
      <c r="U190" s="3"/>
      <c r="V190" s="3"/>
      <c r="W190" s="2"/>
      <c r="X190" s="3"/>
      <c r="Y190" s="3"/>
    </row>
    <row r="191" spans="1:25" ht="15" x14ac:dyDescent="0.3">
      <c r="A191" s="17" t="e">
        <f>INDEX('Артикул без-с размером'!A:A,MATCH('Начисления и компенсации по тов'!E191,'Артикул без-с размером'!B:B,0))</f>
        <v>#N/A</v>
      </c>
      <c r="B191" s="73"/>
      <c r="C191" s="74"/>
      <c r="D191" s="74"/>
      <c r="E191" s="74"/>
      <c r="F191" s="74"/>
      <c r="G191" s="74"/>
      <c r="H191" s="69"/>
      <c r="I191" s="70"/>
      <c r="J191" s="73"/>
      <c r="K191" s="74"/>
      <c r="L191" s="72"/>
      <c r="M191" s="69"/>
      <c r="N191" s="70"/>
      <c r="O191" s="3"/>
      <c r="P191" s="3"/>
      <c r="Q191" s="3"/>
      <c r="R191" s="3"/>
      <c r="S191" s="3"/>
      <c r="T191" s="3"/>
      <c r="U191" s="3"/>
      <c r="V191" s="3"/>
      <c r="W191" s="2"/>
      <c r="X191" s="3"/>
      <c r="Y191" s="3"/>
    </row>
    <row r="192" spans="1:25" ht="15" x14ac:dyDescent="0.3">
      <c r="A192" s="17" t="e">
        <f>INDEX('Артикул без-с размером'!A:A,MATCH('Начисления и компенсации по тов'!E192,'Артикул без-с размером'!B:B,0))</f>
        <v>#N/A</v>
      </c>
      <c r="B192" s="73"/>
      <c r="C192" s="74"/>
      <c r="D192" s="74"/>
      <c r="E192" s="74"/>
      <c r="F192" s="74"/>
      <c r="G192" s="74"/>
      <c r="H192" s="69"/>
      <c r="I192" s="70"/>
      <c r="J192" s="73"/>
      <c r="K192" s="74"/>
      <c r="L192" s="72"/>
      <c r="M192" s="69"/>
      <c r="N192" s="70"/>
      <c r="O192" s="3"/>
      <c r="P192" s="3"/>
      <c r="Q192" s="3"/>
      <c r="R192" s="3"/>
      <c r="S192" s="3"/>
      <c r="T192" s="3"/>
      <c r="U192" s="3"/>
      <c r="V192" s="3"/>
      <c r="W192" s="2"/>
      <c r="X192" s="3"/>
      <c r="Y192" s="3"/>
    </row>
    <row r="193" spans="1:25" ht="15" x14ac:dyDescent="0.3">
      <c r="A193" s="17" t="e">
        <f>INDEX('Артикул без-с размером'!A:A,MATCH('Начисления и компенсации по тов'!E193,'Артикул без-с размером'!B:B,0))</f>
        <v>#N/A</v>
      </c>
      <c r="B193" s="73"/>
      <c r="C193" s="74"/>
      <c r="D193" s="74"/>
      <c r="E193" s="74"/>
      <c r="F193" s="74"/>
      <c r="G193" s="74"/>
      <c r="H193" s="69"/>
      <c r="I193" s="70"/>
      <c r="J193" s="73"/>
      <c r="K193" s="74"/>
      <c r="L193" s="72"/>
      <c r="M193" s="69"/>
      <c r="N193" s="70"/>
      <c r="O193" s="3"/>
      <c r="P193" s="3"/>
      <c r="Q193" s="3"/>
      <c r="R193" s="3"/>
      <c r="S193" s="3"/>
      <c r="T193" s="3"/>
      <c r="U193" s="3"/>
      <c r="V193" s="3"/>
      <c r="W193" s="2"/>
      <c r="X193" s="3"/>
      <c r="Y193" s="3"/>
    </row>
    <row r="194" spans="1:25" ht="15" x14ac:dyDescent="0.3">
      <c r="A194" s="17" t="e">
        <f>INDEX('Артикул без-с размером'!A:A,MATCH('Начисления и компенсации по тов'!E194,'Артикул без-с размером'!B:B,0))</f>
        <v>#N/A</v>
      </c>
      <c r="B194" s="73"/>
      <c r="C194" s="74"/>
      <c r="D194" s="74"/>
      <c r="E194" s="74"/>
      <c r="F194" s="74"/>
      <c r="G194" s="74"/>
      <c r="H194" s="69"/>
      <c r="I194" s="70"/>
      <c r="J194" s="73"/>
      <c r="K194" s="74"/>
      <c r="L194" s="72"/>
      <c r="M194" s="69"/>
      <c r="N194" s="71"/>
      <c r="O194" s="3"/>
      <c r="P194" s="3"/>
      <c r="Q194" s="3"/>
      <c r="R194" s="3"/>
      <c r="S194" s="3"/>
      <c r="T194" s="3"/>
      <c r="U194" s="3"/>
      <c r="V194" s="3"/>
      <c r="W194" s="2"/>
      <c r="X194" s="3"/>
      <c r="Y194" s="3"/>
    </row>
    <row r="195" spans="1:25" ht="15" x14ac:dyDescent="0.3">
      <c r="A195" s="17" t="e">
        <f>INDEX('Артикул без-с размером'!A:A,MATCH('Начисления и компенсации по тов'!E195,'Артикул без-с размером'!B:B,0))</f>
        <v>#N/A</v>
      </c>
      <c r="B195" s="73"/>
      <c r="C195" s="74"/>
      <c r="D195" s="74"/>
      <c r="E195" s="74"/>
      <c r="F195" s="74"/>
      <c r="G195" s="74"/>
      <c r="H195" s="69"/>
      <c r="I195" s="70"/>
      <c r="J195" s="73"/>
      <c r="K195" s="74"/>
      <c r="L195" s="72"/>
      <c r="M195" s="69"/>
      <c r="N195" s="70"/>
      <c r="O195" s="3"/>
      <c r="P195" s="3"/>
      <c r="Q195" s="3"/>
      <c r="R195" s="3"/>
      <c r="S195" s="3"/>
      <c r="T195" s="3"/>
      <c r="U195" s="3"/>
      <c r="V195" s="3"/>
      <c r="W195" s="2"/>
      <c r="X195" s="3"/>
      <c r="Y195" s="3"/>
    </row>
    <row r="196" spans="1:25" ht="15" x14ac:dyDescent="0.3">
      <c r="A196" s="17" t="e">
        <f>INDEX('Артикул без-с размером'!A:A,MATCH('Начисления и компенсации по тов'!E196,'Артикул без-с размером'!B:B,0))</f>
        <v>#N/A</v>
      </c>
      <c r="B196" s="73"/>
      <c r="C196" s="74"/>
      <c r="D196" s="74"/>
      <c r="E196" s="74"/>
      <c r="F196" s="74"/>
      <c r="G196" s="74"/>
      <c r="H196" s="69"/>
      <c r="I196" s="70"/>
      <c r="J196" s="73"/>
      <c r="K196" s="74"/>
      <c r="L196" s="72"/>
      <c r="M196" s="69"/>
      <c r="N196" s="70"/>
      <c r="O196" s="3"/>
      <c r="P196" s="3"/>
      <c r="Q196" s="3"/>
      <c r="R196" s="3"/>
      <c r="S196" s="3"/>
      <c r="T196" s="3"/>
      <c r="U196" s="3"/>
      <c r="V196" s="3"/>
      <c r="W196" s="2"/>
      <c r="X196" s="3"/>
      <c r="Y196" s="3"/>
    </row>
    <row r="197" spans="1:25" ht="15" x14ac:dyDescent="0.3">
      <c r="A197" s="17" t="e">
        <f>INDEX('Артикул без-с размером'!A:A,MATCH('Начисления и компенсации по тов'!E197,'Артикул без-с размером'!B:B,0))</f>
        <v>#N/A</v>
      </c>
      <c r="B197" s="73"/>
      <c r="C197" s="74"/>
      <c r="D197" s="74"/>
      <c r="E197" s="74"/>
      <c r="F197" s="74"/>
      <c r="G197" s="74"/>
      <c r="H197" s="69"/>
      <c r="I197" s="70"/>
      <c r="J197" s="73"/>
      <c r="K197" s="74"/>
      <c r="L197" s="72"/>
      <c r="M197" s="69"/>
      <c r="N197" s="70"/>
      <c r="O197" s="3"/>
      <c r="P197" s="3"/>
      <c r="Q197" s="3"/>
      <c r="R197" s="3"/>
      <c r="S197" s="3"/>
      <c r="T197" s="3"/>
      <c r="U197" s="3"/>
      <c r="V197" s="3"/>
      <c r="W197" s="2"/>
      <c r="X197" s="3"/>
      <c r="Y197" s="3"/>
    </row>
    <row r="198" spans="1:25" ht="15" x14ac:dyDescent="0.3">
      <c r="A198" s="17" t="e">
        <f>INDEX('Артикул без-с размером'!A:A,MATCH('Начисления и компенсации по тов'!E198,'Артикул без-с размером'!B:B,0))</f>
        <v>#N/A</v>
      </c>
      <c r="B198" s="73"/>
      <c r="C198" s="74"/>
      <c r="D198" s="74"/>
      <c r="E198" s="74"/>
      <c r="F198" s="74"/>
      <c r="G198" s="74"/>
      <c r="H198" s="69"/>
      <c r="I198" s="70"/>
      <c r="J198" s="73"/>
      <c r="K198" s="74"/>
      <c r="L198" s="72"/>
      <c r="M198" s="69"/>
      <c r="N198" s="70"/>
      <c r="O198" s="3"/>
      <c r="P198" s="3"/>
      <c r="Q198" s="3"/>
      <c r="R198" s="3"/>
      <c r="S198" s="3"/>
      <c r="T198" s="3"/>
      <c r="U198" s="3"/>
      <c r="V198" s="3"/>
      <c r="W198" s="2"/>
      <c r="X198" s="3"/>
      <c r="Y198" s="3"/>
    </row>
    <row r="199" spans="1:25" ht="15" x14ac:dyDescent="0.3">
      <c r="A199" s="17" t="e">
        <f>INDEX('Артикул без-с размером'!A:A,MATCH('Начисления и компенсации по тов'!E199,'Артикул без-с размером'!B:B,0))</f>
        <v>#N/A</v>
      </c>
      <c r="B199" s="73"/>
      <c r="C199" s="74"/>
      <c r="D199" s="74"/>
      <c r="E199" s="74"/>
      <c r="F199" s="74"/>
      <c r="G199" s="74"/>
      <c r="H199" s="69"/>
      <c r="I199" s="70"/>
      <c r="J199" s="73"/>
      <c r="K199" s="74"/>
      <c r="L199" s="72"/>
      <c r="M199" s="69"/>
      <c r="N199" s="70"/>
      <c r="O199" s="3"/>
      <c r="P199" s="3"/>
      <c r="Q199" s="3"/>
      <c r="R199" s="3"/>
      <c r="S199" s="3"/>
      <c r="T199" s="3"/>
      <c r="U199" s="3"/>
      <c r="V199" s="3"/>
      <c r="W199" s="2"/>
      <c r="X199" s="3"/>
      <c r="Y199" s="3"/>
    </row>
    <row r="200" spans="1:25" ht="15" x14ac:dyDescent="0.3">
      <c r="A200" s="17" t="e">
        <f>INDEX('Артикул без-с размером'!A:A,MATCH('Начисления и компенсации по тов'!E200,'Артикул без-с размером'!B:B,0))</f>
        <v>#N/A</v>
      </c>
      <c r="B200" s="73"/>
      <c r="C200" s="74"/>
      <c r="D200" s="74"/>
      <c r="E200" s="74"/>
      <c r="F200" s="74"/>
      <c r="G200" s="74"/>
      <c r="H200" s="69"/>
      <c r="I200" s="70"/>
      <c r="J200" s="73"/>
      <c r="K200" s="74"/>
      <c r="L200" s="72"/>
      <c r="M200" s="69"/>
      <c r="N200" s="71"/>
      <c r="O200" s="3"/>
      <c r="P200" s="3"/>
      <c r="Q200" s="3"/>
      <c r="R200" s="3"/>
      <c r="S200" s="3"/>
      <c r="T200" s="3"/>
      <c r="U200" s="3"/>
      <c r="V200" s="3"/>
      <c r="W200" s="2"/>
      <c r="X200" s="3"/>
      <c r="Y200" s="3"/>
    </row>
    <row r="201" spans="1:25" ht="15" x14ac:dyDescent="0.3">
      <c r="A201" s="17" t="e">
        <f>INDEX('Артикул без-с размером'!A:A,MATCH('Начисления и компенсации по тов'!E201,'Артикул без-с размером'!B:B,0))</f>
        <v>#N/A</v>
      </c>
      <c r="B201" s="73"/>
      <c r="C201" s="74"/>
      <c r="D201" s="74"/>
      <c r="E201" s="74"/>
      <c r="F201" s="74"/>
      <c r="G201" s="74"/>
      <c r="H201" s="69"/>
      <c r="I201" s="70"/>
      <c r="J201" s="73"/>
      <c r="K201" s="74"/>
      <c r="L201" s="72"/>
      <c r="M201" s="69"/>
      <c r="N201" s="70"/>
      <c r="O201" s="3"/>
      <c r="P201" s="3"/>
      <c r="Q201" s="3"/>
      <c r="R201" s="3"/>
      <c r="S201" s="3"/>
      <c r="T201" s="3"/>
      <c r="U201" s="3"/>
      <c r="V201" s="3"/>
      <c r="W201" s="2"/>
      <c r="X201" s="3"/>
      <c r="Y201" s="3"/>
    </row>
    <row r="202" spans="1:25" ht="15" x14ac:dyDescent="0.3">
      <c r="A202" s="17" t="e">
        <f>INDEX('Артикул без-с размером'!A:A,MATCH('Начисления и компенсации по тов'!E202,'Артикул без-с размером'!B:B,0))</f>
        <v>#N/A</v>
      </c>
      <c r="B202" s="73"/>
      <c r="C202" s="74"/>
      <c r="D202" s="74"/>
      <c r="E202" s="74"/>
      <c r="F202" s="74"/>
      <c r="G202" s="74"/>
      <c r="H202" s="69"/>
      <c r="I202" s="70"/>
      <c r="J202" s="73"/>
      <c r="K202" s="74"/>
      <c r="L202" s="72"/>
      <c r="M202" s="69"/>
      <c r="N202" s="70"/>
      <c r="O202" s="3"/>
      <c r="P202" s="3"/>
      <c r="Q202" s="3"/>
      <c r="R202" s="3"/>
      <c r="S202" s="3"/>
      <c r="T202" s="3"/>
      <c r="U202" s="3"/>
      <c r="V202" s="3"/>
      <c r="W202" s="2"/>
      <c r="X202" s="3"/>
      <c r="Y202" s="3"/>
    </row>
    <row r="203" spans="1:25" ht="15" x14ac:dyDescent="0.3">
      <c r="A203" s="17" t="e">
        <f>INDEX('Артикул без-с размером'!A:A,MATCH('Начисления и компенсации по тов'!E203,'Артикул без-с размером'!B:B,0))</f>
        <v>#N/A</v>
      </c>
      <c r="B203" s="73"/>
      <c r="C203" s="74"/>
      <c r="D203" s="74"/>
      <c r="E203" s="74"/>
      <c r="F203" s="74"/>
      <c r="G203" s="74"/>
      <c r="H203" s="69"/>
      <c r="I203" s="70"/>
      <c r="J203" s="73"/>
      <c r="K203" s="74"/>
      <c r="L203" s="72"/>
      <c r="M203" s="69"/>
      <c r="N203" s="70"/>
      <c r="O203" s="3"/>
      <c r="P203" s="3"/>
      <c r="Q203" s="3"/>
      <c r="R203" s="3"/>
      <c r="S203" s="3"/>
      <c r="T203" s="3"/>
      <c r="U203" s="3"/>
      <c r="V203" s="3"/>
      <c r="W203" s="2"/>
      <c r="X203" s="3"/>
      <c r="Y203" s="3"/>
    </row>
    <row r="204" spans="1:25" ht="15" x14ac:dyDescent="0.3">
      <c r="A204" s="17" t="e">
        <f>INDEX('Артикул без-с размером'!A:A,MATCH('Начисления и компенсации по тов'!E204,'Артикул без-с размером'!B:B,0))</f>
        <v>#N/A</v>
      </c>
      <c r="B204" s="73"/>
      <c r="C204" s="74"/>
      <c r="D204" s="74"/>
      <c r="E204" s="74"/>
      <c r="F204" s="74"/>
      <c r="G204" s="74"/>
      <c r="H204" s="69"/>
      <c r="I204" s="70"/>
      <c r="J204" s="73"/>
      <c r="K204" s="74"/>
      <c r="L204" s="72"/>
      <c r="M204" s="69"/>
      <c r="N204" s="71"/>
      <c r="O204" s="3"/>
      <c r="P204" s="3"/>
      <c r="Q204" s="3"/>
      <c r="R204" s="3"/>
      <c r="S204" s="3"/>
      <c r="T204" s="3"/>
      <c r="U204" s="3"/>
      <c r="V204" s="3"/>
      <c r="W204" s="2"/>
      <c r="X204" s="3"/>
      <c r="Y204" s="3"/>
    </row>
    <row r="205" spans="1:25" ht="15" x14ac:dyDescent="0.3">
      <c r="A205" s="17" t="e">
        <f>INDEX('Артикул без-с размером'!A:A,MATCH('Начисления и компенсации по тов'!E205,'Артикул без-с размером'!B:B,0))</f>
        <v>#N/A</v>
      </c>
      <c r="B205" s="73"/>
      <c r="C205" s="74"/>
      <c r="D205" s="74"/>
      <c r="E205" s="74"/>
      <c r="F205" s="74"/>
      <c r="G205" s="74"/>
      <c r="H205" s="69"/>
      <c r="I205" s="70"/>
      <c r="J205" s="73"/>
      <c r="K205" s="74"/>
      <c r="L205" s="72"/>
      <c r="M205" s="69"/>
      <c r="N205" s="70"/>
      <c r="O205" s="3"/>
      <c r="P205" s="3"/>
      <c r="Q205" s="3"/>
      <c r="R205" s="3"/>
      <c r="S205" s="3"/>
      <c r="T205" s="3"/>
      <c r="U205" s="3"/>
      <c r="V205" s="3"/>
      <c r="W205" s="2"/>
      <c r="X205" s="3"/>
      <c r="Y205" s="3"/>
    </row>
    <row r="206" spans="1:25" ht="15" x14ac:dyDescent="0.3">
      <c r="A206" s="17" t="e">
        <f>INDEX('Артикул без-с размером'!A:A,MATCH('Начисления и компенсации по тов'!E206,'Артикул без-с размером'!B:B,0))</f>
        <v>#N/A</v>
      </c>
      <c r="B206" s="73"/>
      <c r="C206" s="74"/>
      <c r="D206" s="74"/>
      <c r="E206" s="74"/>
      <c r="F206" s="74"/>
      <c r="G206" s="74"/>
      <c r="H206" s="69"/>
      <c r="I206" s="70"/>
      <c r="J206" s="73"/>
      <c r="K206" s="74"/>
      <c r="L206" s="72"/>
      <c r="M206" s="69"/>
      <c r="N206" s="70"/>
      <c r="O206" s="3"/>
      <c r="P206" s="3"/>
      <c r="Q206" s="3"/>
      <c r="R206" s="3"/>
      <c r="S206" s="3"/>
      <c r="T206" s="3"/>
      <c r="U206" s="3"/>
      <c r="V206" s="3"/>
      <c r="W206" s="2"/>
      <c r="X206" s="3"/>
      <c r="Y206" s="3"/>
    </row>
    <row r="207" spans="1:25" ht="15" x14ac:dyDescent="0.3">
      <c r="A207" s="17" t="e">
        <f>INDEX('Артикул без-с размером'!A:A,MATCH('Начисления и компенсации по тов'!E207,'Артикул без-с размером'!B:B,0))</f>
        <v>#N/A</v>
      </c>
      <c r="B207" s="73"/>
      <c r="C207" s="74"/>
      <c r="D207" s="74"/>
      <c r="E207" s="74"/>
      <c r="F207" s="74"/>
      <c r="G207" s="74"/>
      <c r="H207" s="69"/>
      <c r="I207" s="70"/>
      <c r="J207" s="73"/>
      <c r="K207" s="74"/>
      <c r="L207" s="72"/>
      <c r="M207" s="69"/>
      <c r="N207" s="70"/>
      <c r="O207" s="3"/>
      <c r="P207" s="3"/>
      <c r="Q207" s="3"/>
      <c r="R207" s="3"/>
      <c r="S207" s="3"/>
      <c r="T207" s="3"/>
      <c r="U207" s="3"/>
      <c r="V207" s="3"/>
      <c r="W207" s="2"/>
      <c r="X207" s="3"/>
      <c r="Y207" s="3"/>
    </row>
    <row r="208" spans="1:25" ht="15" x14ac:dyDescent="0.3">
      <c r="A208" s="17" t="e">
        <f>INDEX('Артикул без-с размером'!A:A,MATCH('Начисления и компенсации по тов'!E208,'Артикул без-с размером'!B:B,0))</f>
        <v>#N/A</v>
      </c>
      <c r="B208" s="73"/>
      <c r="C208" s="74"/>
      <c r="D208" s="74"/>
      <c r="E208" s="74"/>
      <c r="F208" s="74"/>
      <c r="G208" s="74"/>
      <c r="H208" s="69"/>
      <c r="I208" s="70"/>
      <c r="J208" s="73"/>
      <c r="K208" s="74"/>
      <c r="L208" s="72"/>
      <c r="M208" s="69"/>
      <c r="N208" s="70"/>
      <c r="O208" s="3"/>
      <c r="P208" s="3"/>
      <c r="Q208" s="3"/>
      <c r="R208" s="3"/>
      <c r="S208" s="3"/>
      <c r="T208" s="3"/>
      <c r="U208" s="3"/>
      <c r="V208" s="3"/>
      <c r="W208" s="2"/>
      <c r="X208" s="3"/>
      <c r="Y208" s="3"/>
    </row>
    <row r="209" spans="1:25" ht="15" x14ac:dyDescent="0.3">
      <c r="A209" s="17" t="e">
        <f>INDEX('Артикул без-с размером'!A:A,MATCH('Начисления и компенсации по тов'!E209,'Артикул без-с размером'!B:B,0))</f>
        <v>#N/A</v>
      </c>
      <c r="B209" s="73"/>
      <c r="C209" s="74"/>
      <c r="D209" s="74"/>
      <c r="E209" s="74"/>
      <c r="F209" s="74"/>
      <c r="G209" s="74"/>
      <c r="H209" s="69"/>
      <c r="I209" s="70"/>
      <c r="J209" s="73"/>
      <c r="K209" s="74"/>
      <c r="L209" s="72"/>
      <c r="M209" s="69"/>
      <c r="N209" s="70"/>
      <c r="O209" s="3"/>
      <c r="P209" s="3"/>
      <c r="Q209" s="3"/>
      <c r="R209" s="3"/>
      <c r="S209" s="3"/>
      <c r="T209" s="3"/>
      <c r="U209" s="3"/>
      <c r="V209" s="3"/>
      <c r="W209" s="2"/>
      <c r="X209" s="3"/>
      <c r="Y209" s="3"/>
    </row>
    <row r="210" spans="1:25" ht="15" x14ac:dyDescent="0.3">
      <c r="A210" s="17" t="e">
        <f>INDEX('Артикул без-с размером'!A:A,MATCH('Начисления и компенсации по тов'!E210,'Артикул без-с размером'!B:B,0))</f>
        <v>#N/A</v>
      </c>
      <c r="B210" s="73"/>
      <c r="C210" s="74"/>
      <c r="D210" s="74"/>
      <c r="E210" s="74"/>
      <c r="F210" s="74"/>
      <c r="G210" s="74"/>
      <c r="H210" s="69"/>
      <c r="I210" s="70"/>
      <c r="J210" s="73"/>
      <c r="K210" s="74"/>
      <c r="L210" s="72"/>
      <c r="M210" s="69"/>
      <c r="N210" s="70"/>
      <c r="O210" s="3"/>
      <c r="P210" s="3"/>
      <c r="Q210" s="3"/>
      <c r="R210" s="3"/>
      <c r="S210" s="3"/>
      <c r="T210" s="3"/>
      <c r="U210" s="3"/>
      <c r="V210" s="3"/>
      <c r="W210" s="2"/>
      <c r="X210" s="3"/>
      <c r="Y210" s="3"/>
    </row>
    <row r="211" spans="1:25" ht="15" x14ac:dyDescent="0.3">
      <c r="A211" s="17" t="e">
        <f>INDEX('Артикул без-с размером'!A:A,MATCH('Начисления и компенсации по тов'!E211,'Артикул без-с размером'!B:B,0))</f>
        <v>#N/A</v>
      </c>
      <c r="B211" s="73"/>
      <c r="C211" s="74"/>
      <c r="D211" s="74"/>
      <c r="E211" s="74"/>
      <c r="F211" s="74"/>
      <c r="G211" s="74"/>
      <c r="H211" s="69"/>
      <c r="I211" s="70"/>
      <c r="J211" s="73"/>
      <c r="K211" s="74"/>
      <c r="L211" s="72"/>
      <c r="M211" s="69"/>
      <c r="N211" s="70"/>
      <c r="O211" s="3"/>
      <c r="P211" s="3"/>
      <c r="Q211" s="3"/>
      <c r="R211" s="3"/>
      <c r="S211" s="3"/>
      <c r="T211" s="3"/>
      <c r="U211" s="3"/>
      <c r="V211" s="3"/>
      <c r="W211" s="2"/>
      <c r="X211" s="3"/>
      <c r="Y211" s="3"/>
    </row>
    <row r="212" spans="1:25" ht="15" x14ac:dyDescent="0.3">
      <c r="A212" s="17" t="e">
        <f>INDEX('Артикул без-с размером'!A:A,MATCH('Начисления и компенсации по тов'!E212,'Артикул без-с размером'!B:B,0))</f>
        <v>#N/A</v>
      </c>
      <c r="B212" s="73"/>
      <c r="C212" s="74"/>
      <c r="D212" s="74"/>
      <c r="E212" s="74"/>
      <c r="F212" s="74"/>
      <c r="G212" s="74"/>
      <c r="H212" s="69"/>
      <c r="I212" s="70"/>
      <c r="J212" s="73"/>
      <c r="K212" s="74"/>
      <c r="L212" s="72"/>
      <c r="M212" s="69"/>
      <c r="N212" s="70"/>
      <c r="O212" s="3"/>
      <c r="P212" s="3"/>
      <c r="Q212" s="3"/>
      <c r="R212" s="3"/>
      <c r="S212" s="3"/>
      <c r="T212" s="3"/>
      <c r="U212" s="3"/>
      <c r="V212" s="3"/>
      <c r="W212" s="2"/>
      <c r="X212" s="3"/>
      <c r="Y212" s="3"/>
    </row>
    <row r="213" spans="1:25" ht="15" x14ac:dyDescent="0.3">
      <c r="A213" s="17" t="e">
        <f>INDEX('Артикул без-с размером'!A:A,MATCH('Начисления и компенсации по тов'!E213,'Артикул без-с размером'!B:B,0))</f>
        <v>#N/A</v>
      </c>
      <c r="B213" s="73"/>
      <c r="C213" s="74"/>
      <c r="D213" s="74"/>
      <c r="E213" s="74"/>
      <c r="F213" s="74"/>
      <c r="G213" s="74"/>
      <c r="H213" s="69"/>
      <c r="I213" s="70"/>
      <c r="J213" s="73"/>
      <c r="K213" s="74"/>
      <c r="L213" s="72"/>
      <c r="M213" s="69"/>
      <c r="N213" s="71"/>
      <c r="O213" s="3"/>
      <c r="P213" s="3"/>
      <c r="Q213" s="3"/>
      <c r="R213" s="3"/>
      <c r="S213" s="3"/>
      <c r="T213" s="3"/>
      <c r="U213" s="3"/>
      <c r="V213" s="3"/>
      <c r="W213" s="2"/>
      <c r="X213" s="3"/>
      <c r="Y213" s="3"/>
    </row>
    <row r="214" spans="1:25" ht="15" x14ac:dyDescent="0.3">
      <c r="A214" s="17" t="e">
        <f>INDEX('Артикул без-с размером'!A:A,MATCH('Начисления и компенсации по тов'!E214,'Артикул без-с размером'!B:B,0))</f>
        <v>#N/A</v>
      </c>
      <c r="B214" s="73"/>
      <c r="C214" s="74"/>
      <c r="D214" s="74"/>
      <c r="E214" s="74"/>
      <c r="F214" s="74"/>
      <c r="G214" s="74"/>
      <c r="H214" s="69"/>
      <c r="I214" s="70"/>
      <c r="J214" s="73"/>
      <c r="K214" s="74"/>
      <c r="L214" s="72"/>
      <c r="M214" s="69"/>
      <c r="N214" s="70"/>
      <c r="O214" s="3"/>
      <c r="P214" s="3"/>
      <c r="Q214" s="3"/>
      <c r="R214" s="3"/>
      <c r="S214" s="3"/>
      <c r="T214" s="3"/>
      <c r="U214" s="3"/>
      <c r="V214" s="3"/>
      <c r="W214" s="2"/>
      <c r="X214" s="3"/>
      <c r="Y214" s="3"/>
    </row>
    <row r="215" spans="1:25" ht="15" x14ac:dyDescent="0.3">
      <c r="A215" s="17" t="e">
        <f>INDEX('Артикул без-с размером'!A:A,MATCH('Начисления и компенсации по тов'!E215,'Артикул без-с размером'!B:B,0))</f>
        <v>#N/A</v>
      </c>
      <c r="B215" s="73"/>
      <c r="C215" s="74"/>
      <c r="D215" s="74"/>
      <c r="E215" s="74"/>
      <c r="F215" s="74"/>
      <c r="G215" s="74"/>
      <c r="H215" s="69"/>
      <c r="I215" s="70"/>
      <c r="J215" s="73"/>
      <c r="K215" s="74"/>
      <c r="L215" s="72"/>
      <c r="M215" s="69"/>
      <c r="N215" s="70"/>
      <c r="O215" s="3"/>
      <c r="P215" s="3"/>
      <c r="Q215" s="3"/>
      <c r="R215" s="3"/>
      <c r="S215" s="3"/>
      <c r="T215" s="3"/>
      <c r="U215" s="3"/>
      <c r="V215" s="3"/>
      <c r="W215" s="2"/>
      <c r="X215" s="3"/>
      <c r="Y215" s="3"/>
    </row>
    <row r="216" spans="1:25" ht="15" x14ac:dyDescent="0.3">
      <c r="A216" s="17" t="e">
        <f>INDEX('Артикул без-с размером'!A:A,MATCH('Начисления и компенсации по тов'!E216,'Артикул без-с размером'!B:B,0))</f>
        <v>#N/A</v>
      </c>
      <c r="B216" s="73"/>
      <c r="C216" s="74"/>
      <c r="D216" s="74"/>
      <c r="E216" s="74"/>
      <c r="F216" s="74"/>
      <c r="G216" s="74"/>
      <c r="H216" s="69"/>
      <c r="I216" s="70"/>
      <c r="J216" s="73"/>
      <c r="K216" s="74"/>
      <c r="L216" s="72"/>
      <c r="M216" s="69"/>
      <c r="N216" s="70"/>
      <c r="O216" s="3"/>
      <c r="P216" s="3"/>
      <c r="Q216" s="3"/>
      <c r="R216" s="3"/>
      <c r="S216" s="3"/>
      <c r="T216" s="3"/>
      <c r="U216" s="3"/>
      <c r="V216" s="3"/>
      <c r="W216" s="2"/>
      <c r="X216" s="3"/>
      <c r="Y216" s="3"/>
    </row>
    <row r="217" spans="1:25" ht="15" x14ac:dyDescent="0.3">
      <c r="A217" s="17" t="e">
        <f>INDEX('Артикул без-с размером'!A:A,MATCH('Начисления и компенсации по тов'!E217,'Артикул без-с размером'!B:B,0))</f>
        <v>#N/A</v>
      </c>
      <c r="B217" s="73"/>
      <c r="C217" s="74"/>
      <c r="D217" s="74"/>
      <c r="E217" s="74"/>
      <c r="F217" s="74"/>
      <c r="G217" s="74"/>
      <c r="H217" s="69"/>
      <c r="I217" s="70"/>
      <c r="J217" s="73"/>
      <c r="K217" s="74"/>
      <c r="L217" s="72"/>
      <c r="M217" s="69"/>
      <c r="N217" s="70"/>
      <c r="O217" s="3"/>
      <c r="P217" s="3"/>
      <c r="Q217" s="3"/>
      <c r="R217" s="3"/>
      <c r="S217" s="3"/>
      <c r="T217" s="3"/>
      <c r="U217" s="3"/>
      <c r="V217" s="3"/>
      <c r="W217" s="2"/>
      <c r="X217" s="3"/>
      <c r="Y217" s="3"/>
    </row>
    <row r="218" spans="1:25" ht="15" x14ac:dyDescent="0.3">
      <c r="A218" s="17" t="e">
        <f>INDEX('Артикул без-с размером'!A:A,MATCH('Начисления и компенсации по тов'!E218,'Артикул без-с размером'!B:B,0))</f>
        <v>#N/A</v>
      </c>
      <c r="B218" s="73"/>
      <c r="C218" s="74"/>
      <c r="D218" s="74"/>
      <c r="E218" s="74"/>
      <c r="F218" s="74"/>
      <c r="G218" s="74"/>
      <c r="H218" s="69"/>
      <c r="I218" s="70"/>
      <c r="J218" s="73"/>
      <c r="K218" s="74"/>
      <c r="L218" s="72"/>
      <c r="M218" s="69"/>
      <c r="N218" s="70"/>
      <c r="O218" s="3"/>
      <c r="P218" s="3"/>
      <c r="Q218" s="3"/>
      <c r="R218" s="3"/>
      <c r="S218" s="3"/>
      <c r="T218" s="3"/>
      <c r="U218" s="3"/>
      <c r="V218" s="3"/>
      <c r="W218" s="2"/>
      <c r="X218" s="3"/>
      <c r="Y218" s="3"/>
    </row>
    <row r="219" spans="1:25" ht="15" x14ac:dyDescent="0.3">
      <c r="A219" s="17" t="e">
        <f>INDEX('Артикул без-с размером'!A:A,MATCH('Начисления и компенсации по тов'!E219,'Артикул без-с размером'!B:B,0))</f>
        <v>#N/A</v>
      </c>
      <c r="B219" s="73"/>
      <c r="C219" s="74"/>
      <c r="D219" s="74"/>
      <c r="E219" s="74"/>
      <c r="F219" s="74"/>
      <c r="G219" s="74"/>
      <c r="H219" s="69"/>
      <c r="I219" s="70"/>
      <c r="J219" s="73"/>
      <c r="K219" s="74"/>
      <c r="L219" s="72"/>
      <c r="M219" s="69"/>
      <c r="N219" s="70"/>
      <c r="O219" s="3"/>
      <c r="P219" s="3"/>
      <c r="Q219" s="3"/>
      <c r="R219" s="3"/>
      <c r="S219" s="3"/>
      <c r="T219" s="3"/>
      <c r="U219" s="3"/>
      <c r="V219" s="3"/>
      <c r="W219" s="2"/>
      <c r="X219" s="3"/>
      <c r="Y219" s="3"/>
    </row>
    <row r="220" spans="1:25" ht="15" x14ac:dyDescent="0.3">
      <c r="A220" s="17" t="e">
        <f>INDEX('Артикул без-с размером'!A:A,MATCH('Начисления и компенсации по тов'!E220,'Артикул без-с размером'!B:B,0))</f>
        <v>#N/A</v>
      </c>
      <c r="B220" s="73"/>
      <c r="C220" s="74"/>
      <c r="D220" s="74"/>
      <c r="E220" s="74"/>
      <c r="F220" s="74"/>
      <c r="G220" s="74"/>
      <c r="H220" s="69"/>
      <c r="I220" s="70"/>
      <c r="J220" s="73"/>
      <c r="K220" s="74"/>
      <c r="L220" s="72"/>
      <c r="M220" s="69"/>
      <c r="N220" s="70"/>
      <c r="O220" s="3"/>
      <c r="P220" s="3"/>
      <c r="Q220" s="3"/>
      <c r="R220" s="3"/>
      <c r="S220" s="3"/>
      <c r="T220" s="3"/>
      <c r="U220" s="3"/>
      <c r="V220" s="3"/>
      <c r="W220" s="2"/>
      <c r="X220" s="3"/>
      <c r="Y220" s="3"/>
    </row>
    <row r="221" spans="1:25" ht="15" x14ac:dyDescent="0.3">
      <c r="A221" s="17" t="e">
        <f>INDEX('Артикул без-с размером'!A:A,MATCH('Начисления и компенсации по тов'!E221,'Артикул без-с размером'!B:B,0))</f>
        <v>#N/A</v>
      </c>
      <c r="B221" s="73"/>
      <c r="C221" s="74"/>
      <c r="D221" s="74"/>
      <c r="E221" s="74"/>
      <c r="F221" s="74"/>
      <c r="G221" s="74"/>
      <c r="H221" s="69"/>
      <c r="I221" s="70"/>
      <c r="J221" s="73"/>
      <c r="K221" s="74"/>
      <c r="L221" s="72"/>
      <c r="M221" s="69"/>
      <c r="N221" s="71"/>
      <c r="O221" s="3"/>
      <c r="P221" s="3"/>
      <c r="Q221" s="3"/>
      <c r="R221" s="3"/>
      <c r="S221" s="3"/>
      <c r="T221" s="3"/>
      <c r="U221" s="3"/>
      <c r="V221" s="3"/>
      <c r="W221" s="2"/>
      <c r="X221" s="3"/>
      <c r="Y221" s="3"/>
    </row>
    <row r="222" spans="1:25" ht="15" x14ac:dyDescent="0.3">
      <c r="A222" s="17" t="e">
        <f>INDEX('Артикул без-с размером'!A:A,MATCH('Начисления и компенсации по тов'!E222,'Артикул без-с размером'!B:B,0))</f>
        <v>#N/A</v>
      </c>
      <c r="B222" s="73"/>
      <c r="C222" s="74"/>
      <c r="D222" s="74"/>
      <c r="E222" s="74"/>
      <c r="F222" s="74"/>
      <c r="G222" s="74"/>
      <c r="H222" s="69"/>
      <c r="I222" s="70"/>
      <c r="J222" s="73"/>
      <c r="K222" s="74"/>
      <c r="L222" s="72"/>
      <c r="M222" s="69"/>
      <c r="N222" s="70"/>
      <c r="O222" s="3"/>
      <c r="P222" s="3"/>
      <c r="Q222" s="3"/>
      <c r="R222" s="3"/>
      <c r="S222" s="3"/>
      <c r="T222" s="3"/>
      <c r="U222" s="3"/>
      <c r="V222" s="3"/>
      <c r="W222" s="2"/>
      <c r="X222" s="3"/>
      <c r="Y222" s="3"/>
    </row>
    <row r="223" spans="1:25" ht="15" x14ac:dyDescent="0.3">
      <c r="A223" s="17" t="e">
        <f>INDEX('Артикул без-с размером'!A:A,MATCH('Начисления и компенсации по тов'!E223,'Артикул без-с размером'!B:B,0))</f>
        <v>#N/A</v>
      </c>
      <c r="B223" s="73"/>
      <c r="C223" s="74"/>
      <c r="D223" s="74"/>
      <c r="E223" s="74"/>
      <c r="F223" s="74"/>
      <c r="G223" s="74"/>
      <c r="H223" s="69"/>
      <c r="I223" s="70"/>
      <c r="J223" s="73"/>
      <c r="K223" s="74"/>
      <c r="L223" s="72"/>
      <c r="M223" s="69"/>
      <c r="N223" s="70"/>
      <c r="O223" s="3"/>
      <c r="P223" s="3"/>
      <c r="Q223" s="3"/>
      <c r="R223" s="3"/>
      <c r="S223" s="3"/>
      <c r="T223" s="3"/>
      <c r="U223" s="3"/>
      <c r="V223" s="3"/>
      <c r="W223" s="2"/>
      <c r="X223" s="3"/>
      <c r="Y223" s="3"/>
    </row>
    <row r="224" spans="1:25" ht="15" x14ac:dyDescent="0.3">
      <c r="A224" s="17" t="e">
        <f>INDEX('Артикул без-с размером'!A:A,MATCH('Начисления и компенсации по тов'!E224,'Артикул без-с размером'!B:B,0))</f>
        <v>#N/A</v>
      </c>
      <c r="B224" s="73"/>
      <c r="C224" s="74"/>
      <c r="D224" s="74"/>
      <c r="E224" s="74"/>
      <c r="F224" s="74"/>
      <c r="G224" s="74"/>
      <c r="H224" s="69"/>
      <c r="I224" s="70"/>
      <c r="J224" s="73"/>
      <c r="K224" s="74"/>
      <c r="L224" s="72"/>
      <c r="M224" s="69"/>
      <c r="N224" s="70"/>
      <c r="O224" s="3"/>
      <c r="P224" s="3"/>
      <c r="Q224" s="3"/>
      <c r="R224" s="3"/>
      <c r="S224" s="3"/>
      <c r="T224" s="3"/>
      <c r="U224" s="3"/>
      <c r="V224" s="3"/>
      <c r="W224" s="2"/>
      <c r="X224" s="3"/>
      <c r="Y224" s="3"/>
    </row>
    <row r="225" spans="1:25" ht="15" x14ac:dyDescent="0.3">
      <c r="A225" s="17" t="e">
        <f>INDEX('Артикул без-с размером'!A:A,MATCH('Начисления и компенсации по тов'!E225,'Артикул без-с размером'!B:B,0))</f>
        <v>#N/A</v>
      </c>
      <c r="B225" s="73"/>
      <c r="C225" s="74"/>
      <c r="D225" s="74"/>
      <c r="E225" s="74"/>
      <c r="F225" s="74"/>
      <c r="G225" s="74"/>
      <c r="H225" s="69"/>
      <c r="I225" s="70"/>
      <c r="J225" s="73"/>
      <c r="K225" s="74"/>
      <c r="L225" s="72"/>
      <c r="M225" s="69"/>
      <c r="N225" s="70"/>
      <c r="O225" s="3"/>
      <c r="P225" s="3"/>
      <c r="Q225" s="3"/>
      <c r="R225" s="3"/>
      <c r="S225" s="3"/>
      <c r="T225" s="3"/>
      <c r="U225" s="3"/>
      <c r="V225" s="3"/>
      <c r="W225" s="2"/>
      <c r="X225" s="3"/>
      <c r="Y225" s="3"/>
    </row>
    <row r="226" spans="1:25" ht="15" x14ac:dyDescent="0.3">
      <c r="A226" s="17" t="e">
        <f>INDEX('Артикул без-с размером'!A:A,MATCH('Начисления и компенсации по тов'!E226,'Артикул без-с размером'!B:B,0))</f>
        <v>#N/A</v>
      </c>
      <c r="B226" s="73"/>
      <c r="C226" s="74"/>
      <c r="D226" s="74"/>
      <c r="E226" s="74"/>
      <c r="F226" s="74"/>
      <c r="G226" s="74"/>
      <c r="H226" s="69"/>
      <c r="I226" s="70"/>
      <c r="J226" s="73"/>
      <c r="K226" s="74"/>
      <c r="L226" s="72"/>
      <c r="M226" s="69"/>
      <c r="N226" s="70"/>
      <c r="O226" s="3"/>
      <c r="P226" s="3"/>
      <c r="Q226" s="3"/>
      <c r="R226" s="3"/>
      <c r="S226" s="3"/>
      <c r="T226" s="3"/>
      <c r="U226" s="3"/>
      <c r="V226" s="3"/>
      <c r="W226" s="2"/>
      <c r="X226" s="3"/>
      <c r="Y226" s="3"/>
    </row>
    <row r="227" spans="1:25" ht="15" x14ac:dyDescent="0.3">
      <c r="A227" s="17" t="e">
        <f>INDEX('Артикул без-с размером'!A:A,MATCH('Начисления и компенсации по тов'!E227,'Артикул без-с размером'!B:B,0))</f>
        <v>#N/A</v>
      </c>
      <c r="B227" s="73"/>
      <c r="C227" s="74"/>
      <c r="D227" s="74"/>
      <c r="E227" s="74"/>
      <c r="F227" s="74"/>
      <c r="G227" s="74"/>
      <c r="H227" s="69"/>
      <c r="I227" s="70"/>
      <c r="J227" s="73"/>
      <c r="K227" s="74"/>
      <c r="L227" s="72"/>
      <c r="M227" s="69"/>
      <c r="N227" s="71"/>
      <c r="O227" s="3"/>
      <c r="P227" s="3"/>
      <c r="Q227" s="3"/>
      <c r="R227" s="3"/>
      <c r="S227" s="3"/>
      <c r="T227" s="3"/>
      <c r="U227" s="3"/>
      <c r="V227" s="3"/>
      <c r="W227" s="2"/>
      <c r="X227" s="3"/>
      <c r="Y227" s="3"/>
    </row>
    <row r="228" spans="1:25" ht="15" x14ac:dyDescent="0.3">
      <c r="A228" s="17" t="e">
        <f>INDEX('Артикул без-с размером'!A:A,MATCH('Начисления и компенсации по тов'!E228,'Артикул без-с размером'!B:B,0))</f>
        <v>#N/A</v>
      </c>
      <c r="B228" s="73"/>
      <c r="C228" s="74"/>
      <c r="D228" s="74"/>
      <c r="E228" s="74"/>
      <c r="F228" s="74"/>
      <c r="G228" s="74"/>
      <c r="H228" s="69"/>
      <c r="I228" s="70"/>
      <c r="J228" s="73"/>
      <c r="K228" s="74"/>
      <c r="L228" s="72"/>
      <c r="M228" s="69"/>
      <c r="N228" s="70"/>
      <c r="O228" s="3"/>
      <c r="P228" s="3"/>
      <c r="Q228" s="3"/>
      <c r="R228" s="3"/>
      <c r="S228" s="3"/>
      <c r="T228" s="3"/>
      <c r="U228" s="3"/>
      <c r="V228" s="3"/>
      <c r="W228" s="2"/>
      <c r="X228" s="3"/>
      <c r="Y228" s="3"/>
    </row>
    <row r="229" spans="1:25" ht="15" x14ac:dyDescent="0.3">
      <c r="A229" s="17" t="e">
        <f>INDEX('Артикул без-с размером'!A:A,MATCH('Начисления и компенсации по тов'!E229,'Артикул без-с размером'!B:B,0))</f>
        <v>#N/A</v>
      </c>
      <c r="B229" s="73"/>
      <c r="C229" s="74"/>
      <c r="D229" s="74"/>
      <c r="E229" s="74"/>
      <c r="F229" s="74"/>
      <c r="G229" s="74"/>
      <c r="H229" s="69"/>
      <c r="I229" s="70"/>
      <c r="J229" s="73"/>
      <c r="K229" s="74"/>
      <c r="L229" s="72"/>
      <c r="M229" s="69"/>
      <c r="N229" s="70"/>
      <c r="O229" s="3"/>
      <c r="P229" s="3"/>
      <c r="Q229" s="3"/>
      <c r="R229" s="3"/>
      <c r="S229" s="3"/>
      <c r="T229" s="3"/>
      <c r="U229" s="3"/>
      <c r="V229" s="3"/>
      <c r="W229" s="2"/>
      <c r="X229" s="3"/>
      <c r="Y229" s="3"/>
    </row>
    <row r="230" spans="1:25" ht="15" x14ac:dyDescent="0.3">
      <c r="A230" s="17" t="e">
        <f>INDEX('Артикул без-с размером'!A:A,MATCH('Начисления и компенсации по тов'!E230,'Артикул без-с размером'!B:B,0))</f>
        <v>#N/A</v>
      </c>
      <c r="B230" s="73"/>
      <c r="C230" s="74"/>
      <c r="D230" s="74"/>
      <c r="E230" s="74"/>
      <c r="F230" s="74"/>
      <c r="G230" s="74"/>
      <c r="H230" s="69"/>
      <c r="I230" s="70"/>
      <c r="J230" s="73"/>
      <c r="K230" s="74"/>
      <c r="L230" s="72"/>
      <c r="M230" s="69"/>
      <c r="N230" s="70"/>
      <c r="O230" s="3"/>
      <c r="P230" s="3"/>
      <c r="Q230" s="3"/>
      <c r="R230" s="3"/>
      <c r="S230" s="3"/>
      <c r="T230" s="3"/>
      <c r="U230" s="3"/>
      <c r="V230" s="3"/>
      <c r="W230" s="2"/>
      <c r="X230" s="3"/>
      <c r="Y230" s="3"/>
    </row>
    <row r="231" spans="1:25" ht="15" x14ac:dyDescent="0.3">
      <c r="A231" s="17" t="e">
        <f>INDEX('Артикул без-с размером'!A:A,MATCH('Начисления и компенсации по тов'!E231,'Артикул без-с размером'!B:B,0))</f>
        <v>#N/A</v>
      </c>
      <c r="B231" s="73"/>
      <c r="C231" s="74"/>
      <c r="D231" s="74"/>
      <c r="E231" s="74"/>
      <c r="F231" s="74"/>
      <c r="G231" s="74"/>
      <c r="H231" s="69"/>
      <c r="I231" s="70"/>
      <c r="J231" s="73"/>
      <c r="K231" s="74"/>
      <c r="L231" s="72"/>
      <c r="M231" s="69"/>
      <c r="N231" s="70"/>
      <c r="O231" s="3"/>
      <c r="P231" s="3"/>
      <c r="Q231" s="3"/>
      <c r="R231" s="3"/>
      <c r="S231" s="3"/>
      <c r="T231" s="3"/>
      <c r="U231" s="3"/>
      <c r="V231" s="3"/>
      <c r="W231" s="2"/>
      <c r="X231" s="3"/>
      <c r="Y231" s="3"/>
    </row>
    <row r="232" spans="1:25" ht="15" x14ac:dyDescent="0.3">
      <c r="A232" s="17" t="e">
        <f>INDEX('Артикул без-с размером'!A:A,MATCH('Начисления и компенсации по тов'!E232,'Артикул без-с размером'!B:B,0))</f>
        <v>#N/A</v>
      </c>
      <c r="B232" s="73"/>
      <c r="C232" s="74"/>
      <c r="D232" s="74"/>
      <c r="E232" s="74"/>
      <c r="F232" s="74"/>
      <c r="G232" s="74"/>
      <c r="H232" s="69"/>
      <c r="I232" s="70"/>
      <c r="J232" s="73"/>
      <c r="K232" s="74"/>
      <c r="L232" s="72"/>
      <c r="M232" s="69"/>
      <c r="N232" s="70"/>
      <c r="O232" s="3"/>
      <c r="P232" s="3"/>
      <c r="Q232" s="3"/>
      <c r="R232" s="3"/>
      <c r="S232" s="3"/>
      <c r="T232" s="3"/>
      <c r="U232" s="3"/>
      <c r="V232" s="3"/>
      <c r="W232" s="2"/>
      <c r="X232" s="3"/>
      <c r="Y232" s="3"/>
    </row>
    <row r="233" spans="1:25" ht="15" x14ac:dyDescent="0.3">
      <c r="A233" s="17" t="e">
        <f>INDEX('Артикул без-с размером'!A:A,MATCH('Начисления и компенсации по тов'!E233,'Артикул без-с размером'!B:B,0))</f>
        <v>#N/A</v>
      </c>
      <c r="B233" s="73"/>
      <c r="C233" s="74"/>
      <c r="D233" s="74"/>
      <c r="E233" s="74"/>
      <c r="F233" s="74"/>
      <c r="G233" s="74"/>
      <c r="H233" s="69"/>
      <c r="I233" s="70"/>
      <c r="J233" s="73"/>
      <c r="K233" s="74"/>
      <c r="L233" s="72"/>
      <c r="M233" s="69"/>
      <c r="N233" s="70"/>
      <c r="O233" s="3"/>
      <c r="P233" s="3"/>
      <c r="Q233" s="3"/>
      <c r="R233" s="3"/>
      <c r="S233" s="3"/>
      <c r="T233" s="3"/>
      <c r="U233" s="3"/>
      <c r="V233" s="3"/>
      <c r="W233" s="2"/>
      <c r="X233" s="3"/>
      <c r="Y233" s="3"/>
    </row>
    <row r="234" spans="1:25" ht="15" x14ac:dyDescent="0.3">
      <c r="A234" s="17" t="e">
        <f>INDEX('Артикул без-с размером'!A:A,MATCH('Начисления и компенсации по тов'!E234,'Артикул без-с размером'!B:B,0))</f>
        <v>#N/A</v>
      </c>
      <c r="B234" s="73"/>
      <c r="C234" s="74"/>
      <c r="D234" s="74"/>
      <c r="E234" s="74"/>
      <c r="F234" s="74"/>
      <c r="G234" s="74"/>
      <c r="H234" s="69"/>
      <c r="I234" s="70"/>
      <c r="J234" s="73"/>
      <c r="K234" s="74"/>
      <c r="L234" s="72"/>
      <c r="M234" s="69"/>
      <c r="N234" s="70"/>
      <c r="O234" s="3"/>
      <c r="P234" s="3"/>
      <c r="Q234" s="3"/>
      <c r="R234" s="3"/>
      <c r="S234" s="3"/>
      <c r="T234" s="3"/>
      <c r="U234" s="3"/>
      <c r="V234" s="3"/>
      <c r="W234" s="2"/>
      <c r="X234" s="3"/>
      <c r="Y234" s="3"/>
    </row>
    <row r="235" spans="1:25" ht="15" x14ac:dyDescent="0.3">
      <c r="A235" s="17" t="e">
        <f>INDEX('Артикул без-с размером'!A:A,MATCH('Начисления и компенсации по тов'!E235,'Артикул без-с размером'!B:B,0))</f>
        <v>#N/A</v>
      </c>
      <c r="B235" s="73"/>
      <c r="C235" s="74"/>
      <c r="D235" s="74"/>
      <c r="E235" s="74"/>
      <c r="F235" s="74"/>
      <c r="G235" s="74"/>
      <c r="H235" s="69"/>
      <c r="I235" s="70"/>
      <c r="J235" s="73"/>
      <c r="K235" s="74"/>
      <c r="L235" s="72"/>
      <c r="M235" s="69"/>
      <c r="N235" s="70"/>
      <c r="O235" s="3"/>
      <c r="P235" s="3"/>
      <c r="Q235" s="3"/>
      <c r="R235" s="3"/>
      <c r="S235" s="3"/>
      <c r="T235" s="3"/>
      <c r="U235" s="3"/>
      <c r="V235" s="3"/>
      <c r="W235" s="2"/>
      <c r="X235" s="3"/>
      <c r="Y235" s="3"/>
    </row>
    <row r="236" spans="1:25" ht="15" x14ac:dyDescent="0.3">
      <c r="A236" s="17" t="e">
        <f>INDEX('Артикул без-с размером'!A:A,MATCH('Начисления и компенсации по тов'!E236,'Артикул без-с размером'!B:B,0))</f>
        <v>#N/A</v>
      </c>
      <c r="B236" s="73"/>
      <c r="C236" s="74"/>
      <c r="D236" s="74"/>
      <c r="E236" s="74"/>
      <c r="F236" s="74"/>
      <c r="G236" s="74"/>
      <c r="H236" s="69"/>
      <c r="I236" s="70"/>
      <c r="J236" s="73"/>
      <c r="K236" s="74"/>
      <c r="L236" s="72"/>
      <c r="M236" s="69"/>
      <c r="N236" s="70"/>
      <c r="O236" s="3"/>
      <c r="P236" s="3"/>
      <c r="Q236" s="3"/>
      <c r="R236" s="3"/>
      <c r="S236" s="3"/>
      <c r="T236" s="3"/>
      <c r="U236" s="3"/>
      <c r="V236" s="3"/>
      <c r="W236" s="2"/>
      <c r="X236" s="3"/>
      <c r="Y236" s="3"/>
    </row>
    <row r="237" spans="1:25" ht="15" x14ac:dyDescent="0.3">
      <c r="A237" s="17" t="e">
        <f>INDEX('Артикул без-с размером'!A:A,MATCH('Начисления и компенсации по тов'!E237,'Артикул без-с размером'!B:B,0))</f>
        <v>#N/A</v>
      </c>
      <c r="B237" s="73"/>
      <c r="C237" s="74"/>
      <c r="D237" s="74"/>
      <c r="E237" s="74"/>
      <c r="F237" s="74"/>
      <c r="G237" s="74"/>
      <c r="H237" s="69"/>
      <c r="I237" s="70"/>
      <c r="J237" s="73"/>
      <c r="K237" s="74"/>
      <c r="L237" s="72"/>
      <c r="M237" s="69"/>
      <c r="N237" s="70"/>
      <c r="O237" s="3"/>
      <c r="P237" s="3"/>
      <c r="Q237" s="3"/>
      <c r="R237" s="3"/>
      <c r="S237" s="3"/>
      <c r="T237" s="3"/>
      <c r="U237" s="3"/>
      <c r="V237" s="3"/>
      <c r="W237" s="2"/>
      <c r="X237" s="3"/>
      <c r="Y237" s="3"/>
    </row>
    <row r="238" spans="1:25" ht="15" x14ac:dyDescent="0.3">
      <c r="A238" s="17" t="e">
        <f>INDEX('Артикул без-с размером'!A:A,MATCH('Начисления и компенсации по тов'!E238,'Артикул без-с размером'!B:B,0))</f>
        <v>#N/A</v>
      </c>
      <c r="B238" s="73"/>
      <c r="C238" s="74"/>
      <c r="D238" s="74"/>
      <c r="E238" s="74"/>
      <c r="F238" s="74"/>
      <c r="G238" s="74"/>
      <c r="H238" s="69"/>
      <c r="I238" s="70"/>
      <c r="J238" s="73"/>
      <c r="K238" s="74"/>
      <c r="L238" s="72"/>
      <c r="M238" s="69"/>
      <c r="N238" s="70"/>
      <c r="O238" s="3"/>
      <c r="P238" s="3"/>
      <c r="Q238" s="3"/>
      <c r="R238" s="3"/>
      <c r="S238" s="3"/>
      <c r="T238" s="3"/>
      <c r="U238" s="3"/>
      <c r="V238" s="3"/>
      <c r="W238" s="2"/>
      <c r="X238" s="3"/>
      <c r="Y238" s="3"/>
    </row>
    <row r="239" spans="1:25" ht="15" x14ac:dyDescent="0.3">
      <c r="A239" s="17" t="e">
        <f>INDEX('Артикул без-с размером'!A:A,MATCH('Начисления и компенсации по тов'!E239,'Артикул без-с размером'!B:B,0))</f>
        <v>#N/A</v>
      </c>
      <c r="B239" s="73"/>
      <c r="C239" s="74"/>
      <c r="D239" s="74"/>
      <c r="E239" s="74"/>
      <c r="F239" s="74"/>
      <c r="G239" s="74"/>
      <c r="H239" s="69"/>
      <c r="I239" s="70"/>
      <c r="J239" s="73"/>
      <c r="K239" s="74"/>
      <c r="L239" s="72"/>
      <c r="M239" s="69"/>
      <c r="N239" s="70"/>
      <c r="O239" s="3"/>
      <c r="P239" s="3"/>
      <c r="Q239" s="3"/>
      <c r="R239" s="3"/>
      <c r="S239" s="3"/>
      <c r="T239" s="3"/>
      <c r="U239" s="3"/>
      <c r="V239" s="3"/>
      <c r="W239" s="2"/>
      <c r="X239" s="3"/>
      <c r="Y239" s="3"/>
    </row>
    <row r="240" spans="1:25" ht="15" x14ac:dyDescent="0.3">
      <c r="A240" s="17" t="e">
        <f>INDEX('Артикул без-с размером'!A:A,MATCH('Начисления и компенсации по тов'!E240,'Артикул без-с размером'!B:B,0))</f>
        <v>#N/A</v>
      </c>
      <c r="B240" s="73"/>
      <c r="C240" s="74"/>
      <c r="D240" s="74"/>
      <c r="E240" s="74"/>
      <c r="F240" s="74"/>
      <c r="G240" s="74"/>
      <c r="H240" s="69"/>
      <c r="I240" s="70"/>
      <c r="J240" s="73"/>
      <c r="K240" s="74"/>
      <c r="L240" s="72"/>
      <c r="M240" s="69"/>
      <c r="N240" s="70"/>
      <c r="O240" s="3"/>
      <c r="P240" s="3"/>
      <c r="Q240" s="3"/>
      <c r="R240" s="3"/>
      <c r="S240" s="3"/>
      <c r="T240" s="3"/>
      <c r="U240" s="3"/>
      <c r="V240" s="3"/>
      <c r="W240" s="2"/>
      <c r="X240" s="3"/>
      <c r="Y240" s="3"/>
    </row>
    <row r="241" spans="1:25" ht="15" x14ac:dyDescent="0.3">
      <c r="A241" s="17" t="e">
        <f>INDEX('Артикул без-с размером'!A:A,MATCH('Начисления и компенсации по тов'!E241,'Артикул без-с размером'!B:B,0))</f>
        <v>#N/A</v>
      </c>
      <c r="B241" s="73"/>
      <c r="C241" s="74"/>
      <c r="D241" s="74"/>
      <c r="E241" s="74"/>
      <c r="F241" s="74"/>
      <c r="G241" s="74"/>
      <c r="H241" s="69"/>
      <c r="I241" s="70"/>
      <c r="J241" s="73"/>
      <c r="K241" s="74"/>
      <c r="L241" s="72"/>
      <c r="M241" s="69"/>
      <c r="N241" s="70"/>
      <c r="O241" s="3"/>
      <c r="P241" s="3"/>
      <c r="Q241" s="3"/>
      <c r="R241" s="3"/>
      <c r="S241" s="3"/>
      <c r="T241" s="3"/>
      <c r="U241" s="3"/>
      <c r="V241" s="3"/>
      <c r="W241" s="2"/>
      <c r="X241" s="3"/>
      <c r="Y241" s="3"/>
    </row>
    <row r="242" spans="1:25" ht="15" x14ac:dyDescent="0.3">
      <c r="A242" s="17" t="e">
        <f>INDEX('Артикул без-с размером'!A:A,MATCH('Начисления и компенсации по тов'!E242,'Артикул без-с размером'!B:B,0))</f>
        <v>#N/A</v>
      </c>
      <c r="B242" s="73"/>
      <c r="C242" s="74"/>
      <c r="D242" s="74"/>
      <c r="E242" s="74"/>
      <c r="F242" s="74"/>
      <c r="G242" s="74"/>
      <c r="H242" s="69"/>
      <c r="I242" s="70"/>
      <c r="J242" s="73"/>
      <c r="K242" s="74"/>
      <c r="L242" s="72"/>
      <c r="M242" s="69"/>
      <c r="N242" s="70"/>
      <c r="O242" s="3"/>
      <c r="P242" s="3"/>
      <c r="Q242" s="3"/>
      <c r="R242" s="3"/>
      <c r="S242" s="3"/>
      <c r="T242" s="3"/>
      <c r="U242" s="3"/>
      <c r="V242" s="3"/>
      <c r="W242" s="2"/>
      <c r="X242" s="3"/>
      <c r="Y242" s="3"/>
    </row>
    <row r="243" spans="1:25" ht="15" x14ac:dyDescent="0.3">
      <c r="A243" s="17" t="e">
        <f>INDEX('Артикул без-с размером'!A:A,MATCH('Начисления и компенсации по тов'!E243,'Артикул без-с размером'!B:B,0))</f>
        <v>#N/A</v>
      </c>
      <c r="B243" s="73"/>
      <c r="C243" s="74"/>
      <c r="D243" s="74"/>
      <c r="E243" s="74"/>
      <c r="F243" s="74"/>
      <c r="G243" s="74"/>
      <c r="H243" s="69"/>
      <c r="I243" s="70"/>
      <c r="J243" s="73"/>
      <c r="K243" s="74"/>
      <c r="L243" s="72"/>
      <c r="M243" s="69"/>
      <c r="N243" s="70"/>
      <c r="O243" s="3"/>
      <c r="P243" s="3"/>
      <c r="Q243" s="3"/>
      <c r="R243" s="3"/>
      <c r="S243" s="3"/>
      <c r="T243" s="3"/>
      <c r="U243" s="3"/>
      <c r="V243" s="3"/>
      <c r="W243" s="2"/>
      <c r="X243" s="3"/>
      <c r="Y243" s="3"/>
    </row>
    <row r="244" spans="1:25" ht="15" x14ac:dyDescent="0.3">
      <c r="A244" s="17" t="e">
        <f>INDEX('Артикул без-с размером'!A:A,MATCH('Начисления и компенсации по тов'!E244,'Артикул без-с размером'!B:B,0))</f>
        <v>#N/A</v>
      </c>
      <c r="B244" s="73"/>
      <c r="C244" s="74"/>
      <c r="D244" s="74"/>
      <c r="E244" s="74"/>
      <c r="F244" s="74"/>
      <c r="G244" s="74"/>
      <c r="H244" s="69"/>
      <c r="I244" s="70"/>
      <c r="J244" s="73"/>
      <c r="K244" s="74"/>
      <c r="L244" s="72"/>
      <c r="M244" s="69"/>
      <c r="N244" s="71"/>
      <c r="O244" s="3"/>
      <c r="P244" s="3"/>
      <c r="Q244" s="3"/>
      <c r="R244" s="3"/>
      <c r="S244" s="3"/>
      <c r="T244" s="3"/>
      <c r="U244" s="3"/>
      <c r="V244" s="3"/>
      <c r="W244" s="2"/>
      <c r="X244" s="3"/>
      <c r="Y244" s="3"/>
    </row>
    <row r="245" spans="1:25" ht="15" x14ac:dyDescent="0.3">
      <c r="A245" s="17" t="e">
        <f>INDEX('Артикул без-с размером'!A:A,MATCH('Начисления и компенсации по тов'!E245,'Артикул без-с размером'!B:B,0))</f>
        <v>#N/A</v>
      </c>
      <c r="B245" s="73"/>
      <c r="C245" s="74"/>
      <c r="D245" s="74"/>
      <c r="E245" s="74"/>
      <c r="F245" s="74"/>
      <c r="G245" s="74"/>
      <c r="H245" s="69"/>
      <c r="I245" s="70"/>
      <c r="J245" s="73"/>
      <c r="K245" s="74"/>
      <c r="L245" s="72"/>
      <c r="M245" s="69"/>
      <c r="N245" s="70"/>
      <c r="O245" s="3"/>
      <c r="P245" s="3"/>
      <c r="Q245" s="3"/>
      <c r="R245" s="3"/>
      <c r="S245" s="3"/>
      <c r="T245" s="3"/>
      <c r="U245" s="3"/>
      <c r="V245" s="3"/>
      <c r="W245" s="2"/>
      <c r="X245" s="3"/>
      <c r="Y245" s="3"/>
    </row>
    <row r="246" spans="1:25" ht="15" x14ac:dyDescent="0.3">
      <c r="A246" s="17" t="e">
        <f>INDEX('Артикул без-с размером'!A:A,MATCH('Начисления и компенсации по тов'!E246,'Артикул без-с размером'!B:B,0))</f>
        <v>#N/A</v>
      </c>
      <c r="B246" s="73"/>
      <c r="C246" s="74"/>
      <c r="D246" s="74"/>
      <c r="E246" s="74"/>
      <c r="F246" s="74"/>
      <c r="G246" s="74"/>
      <c r="H246" s="69"/>
      <c r="I246" s="70"/>
      <c r="J246" s="73"/>
      <c r="K246" s="74"/>
      <c r="L246" s="72"/>
      <c r="M246" s="69"/>
      <c r="N246" s="70"/>
      <c r="O246" s="3"/>
      <c r="P246" s="3"/>
      <c r="Q246" s="3"/>
      <c r="R246" s="3"/>
      <c r="S246" s="3"/>
      <c r="T246" s="3"/>
      <c r="U246" s="3"/>
      <c r="V246" s="3"/>
      <c r="W246" s="2"/>
      <c r="X246" s="3"/>
      <c r="Y246" s="3"/>
    </row>
    <row r="247" spans="1:25" ht="15" x14ac:dyDescent="0.3">
      <c r="A247" s="17" t="e">
        <f>INDEX('Артикул без-с размером'!A:A,MATCH('Начисления и компенсации по тов'!E247,'Артикул без-с размером'!B:B,0))</f>
        <v>#N/A</v>
      </c>
      <c r="B247" s="73"/>
      <c r="C247" s="74"/>
      <c r="D247" s="74"/>
      <c r="E247" s="74"/>
      <c r="F247" s="74"/>
      <c r="G247" s="74"/>
      <c r="H247" s="69"/>
      <c r="I247" s="70"/>
      <c r="J247" s="73"/>
      <c r="K247" s="74"/>
      <c r="L247" s="72"/>
      <c r="M247" s="69"/>
      <c r="N247" s="70"/>
      <c r="O247" s="3"/>
      <c r="P247" s="3"/>
      <c r="Q247" s="3"/>
      <c r="R247" s="3"/>
      <c r="S247" s="3"/>
      <c r="T247" s="3"/>
      <c r="U247" s="3"/>
      <c r="V247" s="3"/>
      <c r="W247" s="2"/>
      <c r="X247" s="3"/>
      <c r="Y247" s="3"/>
    </row>
    <row r="248" spans="1:25" ht="15" x14ac:dyDescent="0.3">
      <c r="A248" s="17" t="e">
        <f>INDEX('Артикул без-с размером'!A:A,MATCH('Начисления и компенсации по тов'!E248,'Артикул без-с размером'!B:B,0))</f>
        <v>#N/A</v>
      </c>
      <c r="B248" s="73"/>
      <c r="C248" s="74"/>
      <c r="D248" s="74"/>
      <c r="E248" s="74"/>
      <c r="F248" s="74"/>
      <c r="G248" s="74"/>
      <c r="H248" s="69"/>
      <c r="I248" s="70"/>
      <c r="J248" s="73"/>
      <c r="K248" s="74"/>
      <c r="L248" s="72"/>
      <c r="M248" s="69"/>
      <c r="N248" s="70"/>
      <c r="O248" s="3"/>
      <c r="P248" s="3"/>
      <c r="Q248" s="3"/>
      <c r="R248" s="3"/>
      <c r="S248" s="3"/>
      <c r="T248" s="3"/>
      <c r="U248" s="3"/>
      <c r="V248" s="3"/>
      <c r="W248" s="2"/>
      <c r="X248" s="3"/>
      <c r="Y248" s="3"/>
    </row>
    <row r="249" spans="1:25" ht="15" x14ac:dyDescent="0.3">
      <c r="A249" s="17" t="e">
        <f>INDEX('Артикул без-с размером'!A:A,MATCH('Начисления и компенсации по тов'!E249,'Артикул без-с размером'!B:B,0))</f>
        <v>#N/A</v>
      </c>
      <c r="B249" s="73"/>
      <c r="C249" s="74"/>
      <c r="D249" s="74"/>
      <c r="E249" s="74"/>
      <c r="F249" s="74"/>
      <c r="G249" s="74"/>
      <c r="H249" s="69"/>
      <c r="I249" s="70"/>
      <c r="J249" s="73"/>
      <c r="K249" s="74"/>
      <c r="L249" s="72"/>
      <c r="M249" s="69"/>
      <c r="N249" s="70"/>
      <c r="O249" s="3"/>
      <c r="P249" s="3"/>
      <c r="Q249" s="3"/>
      <c r="R249" s="3"/>
      <c r="S249" s="3"/>
      <c r="T249" s="3"/>
      <c r="U249" s="3"/>
      <c r="V249" s="3"/>
      <c r="W249" s="2"/>
      <c r="X249" s="3"/>
      <c r="Y249" s="3"/>
    </row>
    <row r="250" spans="1:25" ht="15" x14ac:dyDescent="0.3">
      <c r="A250" s="17" t="e">
        <f>INDEX('Артикул без-с размером'!A:A,MATCH('Начисления и компенсации по тов'!E250,'Артикул без-с размером'!B:B,0))</f>
        <v>#N/A</v>
      </c>
      <c r="B250" s="73"/>
      <c r="C250" s="74"/>
      <c r="D250" s="74"/>
      <c r="E250" s="74"/>
      <c r="F250" s="74"/>
      <c r="G250" s="74"/>
      <c r="H250" s="69"/>
      <c r="I250" s="70"/>
      <c r="J250" s="73"/>
      <c r="K250" s="74"/>
      <c r="L250" s="72"/>
      <c r="M250" s="69"/>
      <c r="N250" s="71"/>
      <c r="O250" s="3"/>
      <c r="P250" s="3"/>
      <c r="Q250" s="3"/>
      <c r="R250" s="3"/>
      <c r="S250" s="3"/>
      <c r="T250" s="3"/>
      <c r="U250" s="3"/>
      <c r="V250" s="3"/>
      <c r="W250" s="2"/>
      <c r="X250" s="3"/>
      <c r="Y250" s="3"/>
    </row>
    <row r="251" spans="1:25" ht="15" x14ac:dyDescent="0.3">
      <c r="A251" s="17" t="e">
        <f>INDEX('Артикул без-с размером'!A:A,MATCH('Начисления и компенсации по тов'!E251,'Артикул без-с размером'!B:B,0))</f>
        <v>#N/A</v>
      </c>
      <c r="B251" s="73"/>
      <c r="C251" s="74"/>
      <c r="D251" s="74"/>
      <c r="E251" s="74"/>
      <c r="F251" s="74"/>
      <c r="G251" s="74"/>
      <c r="H251" s="69"/>
      <c r="I251" s="70"/>
      <c r="J251" s="73"/>
      <c r="K251" s="74"/>
      <c r="L251" s="72"/>
      <c r="M251" s="69"/>
      <c r="N251" s="70"/>
      <c r="O251" s="3"/>
      <c r="P251" s="3"/>
      <c r="Q251" s="3"/>
      <c r="R251" s="3"/>
      <c r="S251" s="3"/>
      <c r="T251" s="3"/>
      <c r="U251" s="3"/>
      <c r="V251" s="3"/>
      <c r="W251" s="2"/>
      <c r="X251" s="3"/>
      <c r="Y251" s="3"/>
    </row>
    <row r="252" spans="1:25" ht="15" x14ac:dyDescent="0.3">
      <c r="A252" s="17" t="e">
        <f>INDEX('Артикул без-с размером'!A:A,MATCH('Начисления и компенсации по тов'!E252,'Артикул без-с размером'!B:B,0))</f>
        <v>#N/A</v>
      </c>
      <c r="B252" s="73"/>
      <c r="C252" s="74"/>
      <c r="D252" s="74"/>
      <c r="E252" s="74"/>
      <c r="F252" s="74"/>
      <c r="G252" s="74"/>
      <c r="H252" s="69"/>
      <c r="I252" s="70"/>
      <c r="J252" s="73"/>
      <c r="K252" s="74"/>
      <c r="L252" s="72"/>
      <c r="M252" s="69"/>
      <c r="N252" s="70"/>
      <c r="O252" s="3"/>
      <c r="P252" s="3"/>
      <c r="Q252" s="3"/>
      <c r="R252" s="3"/>
      <c r="S252" s="3"/>
      <c r="T252" s="3"/>
      <c r="U252" s="3"/>
      <c r="V252" s="3"/>
      <c r="W252" s="2"/>
      <c r="X252" s="3"/>
      <c r="Y252" s="3"/>
    </row>
    <row r="253" spans="1:25" ht="15" x14ac:dyDescent="0.3">
      <c r="A253" s="17" t="e">
        <f>INDEX('Артикул без-с размером'!A:A,MATCH('Начисления и компенсации по тов'!E253,'Артикул без-с размером'!B:B,0))</f>
        <v>#N/A</v>
      </c>
      <c r="B253" s="73"/>
      <c r="C253" s="74"/>
      <c r="D253" s="74"/>
      <c r="E253" s="74"/>
      <c r="F253" s="74"/>
      <c r="G253" s="74"/>
      <c r="H253" s="69"/>
      <c r="I253" s="70"/>
      <c r="J253" s="73"/>
      <c r="K253" s="74"/>
      <c r="L253" s="72"/>
      <c r="M253" s="69"/>
      <c r="N253" s="70"/>
      <c r="O253" s="3"/>
      <c r="P253" s="3"/>
      <c r="Q253" s="3"/>
      <c r="R253" s="3"/>
      <c r="S253" s="3"/>
      <c r="T253" s="3"/>
      <c r="U253" s="3"/>
      <c r="V253" s="3"/>
      <c r="W253" s="2"/>
      <c r="X253" s="3"/>
      <c r="Y253" s="3"/>
    </row>
    <row r="254" spans="1:25" ht="15" x14ac:dyDescent="0.3">
      <c r="A254" s="17" t="e">
        <f>INDEX('Артикул без-с размером'!A:A,MATCH('Начисления и компенсации по тов'!E254,'Артикул без-с размером'!B:B,0))</f>
        <v>#N/A</v>
      </c>
      <c r="B254" s="73"/>
      <c r="C254" s="74"/>
      <c r="D254" s="74"/>
      <c r="E254" s="74"/>
      <c r="F254" s="74"/>
      <c r="G254" s="74"/>
      <c r="H254" s="69"/>
      <c r="I254" s="70"/>
      <c r="J254" s="73"/>
      <c r="K254" s="74"/>
      <c r="L254" s="72"/>
      <c r="M254" s="69"/>
      <c r="N254" s="70"/>
      <c r="O254" s="3"/>
      <c r="P254" s="3"/>
      <c r="Q254" s="3"/>
      <c r="R254" s="3"/>
      <c r="S254" s="3"/>
      <c r="T254" s="3"/>
      <c r="U254" s="3"/>
      <c r="V254" s="3"/>
      <c r="W254" s="2"/>
      <c r="X254" s="3"/>
      <c r="Y254" s="3"/>
    </row>
    <row r="255" spans="1:25" ht="15" x14ac:dyDescent="0.3">
      <c r="A255" s="17" t="e">
        <f>INDEX('Артикул без-с размером'!A:A,MATCH('Начисления и компенсации по тов'!E255,'Артикул без-с размером'!B:B,0))</f>
        <v>#N/A</v>
      </c>
      <c r="B255" s="73"/>
      <c r="C255" s="74"/>
      <c r="D255" s="74"/>
      <c r="E255" s="74"/>
      <c r="F255" s="74"/>
      <c r="G255" s="74"/>
      <c r="H255" s="69"/>
      <c r="I255" s="70"/>
      <c r="J255" s="73"/>
      <c r="K255" s="74"/>
      <c r="L255" s="72"/>
      <c r="M255" s="69"/>
      <c r="N255" s="70"/>
      <c r="O255" s="3"/>
      <c r="P255" s="3"/>
      <c r="Q255" s="3"/>
      <c r="R255" s="3"/>
      <c r="S255" s="3"/>
      <c r="T255" s="3"/>
      <c r="U255" s="3"/>
      <c r="V255" s="3"/>
      <c r="W255" s="2"/>
      <c r="X255" s="3"/>
      <c r="Y255" s="3"/>
    </row>
    <row r="256" spans="1:25" ht="15" x14ac:dyDescent="0.3">
      <c r="A256" s="17" t="e">
        <f>INDEX('Артикул без-с размером'!A:A,MATCH('Начисления и компенсации по тов'!E256,'Артикул без-с размером'!B:B,0))</f>
        <v>#N/A</v>
      </c>
      <c r="B256" s="73"/>
      <c r="C256" s="74"/>
      <c r="D256" s="74"/>
      <c r="E256" s="74"/>
      <c r="F256" s="74"/>
      <c r="G256" s="74"/>
      <c r="H256" s="69"/>
      <c r="I256" s="70"/>
      <c r="J256" s="73"/>
      <c r="K256" s="74"/>
      <c r="L256" s="72"/>
      <c r="M256" s="69"/>
      <c r="N256" s="70"/>
      <c r="O256" s="3"/>
      <c r="P256" s="3"/>
      <c r="Q256" s="3"/>
      <c r="R256" s="3"/>
      <c r="S256" s="3"/>
      <c r="T256" s="3"/>
      <c r="U256" s="3"/>
      <c r="V256" s="3"/>
      <c r="W256" s="2"/>
      <c r="X256" s="3"/>
      <c r="Y256" s="3"/>
    </row>
    <row r="257" spans="1:25" ht="15" x14ac:dyDescent="0.3">
      <c r="A257" s="17" t="e">
        <f>INDEX('Артикул без-с размером'!A:A,MATCH('Начисления и компенсации по тов'!E257,'Артикул без-с размером'!B:B,0))</f>
        <v>#N/A</v>
      </c>
      <c r="B257" s="73"/>
      <c r="C257" s="74"/>
      <c r="D257" s="74"/>
      <c r="E257" s="74"/>
      <c r="F257" s="74"/>
      <c r="G257" s="74"/>
      <c r="H257" s="69"/>
      <c r="I257" s="70"/>
      <c r="J257" s="73"/>
      <c r="K257" s="74"/>
      <c r="L257" s="72"/>
      <c r="M257" s="69"/>
      <c r="N257" s="70"/>
      <c r="O257" s="3"/>
      <c r="P257" s="3"/>
      <c r="Q257" s="3"/>
      <c r="R257" s="3"/>
      <c r="S257" s="3"/>
      <c r="T257" s="3"/>
      <c r="U257" s="3"/>
      <c r="V257" s="3"/>
      <c r="W257" s="2"/>
      <c r="X257" s="3"/>
      <c r="Y257" s="3"/>
    </row>
    <row r="258" spans="1:25" ht="15" x14ac:dyDescent="0.3">
      <c r="A258" s="17" t="e">
        <f>INDEX('Артикул без-с размером'!A:A,MATCH('Начисления и компенсации по тов'!E258,'Артикул без-с размером'!B:B,0))</f>
        <v>#N/A</v>
      </c>
      <c r="B258" s="73"/>
      <c r="C258" s="74"/>
      <c r="D258" s="74"/>
      <c r="E258" s="74"/>
      <c r="F258" s="74"/>
      <c r="G258" s="74"/>
      <c r="H258" s="69"/>
      <c r="I258" s="70"/>
      <c r="J258" s="73"/>
      <c r="K258" s="74"/>
      <c r="L258" s="72"/>
      <c r="M258" s="69"/>
      <c r="N258" s="70"/>
      <c r="O258" s="3"/>
      <c r="P258" s="3"/>
      <c r="Q258" s="3"/>
      <c r="R258" s="3"/>
      <c r="S258" s="3"/>
      <c r="T258" s="3"/>
      <c r="U258" s="3"/>
      <c r="V258" s="3"/>
      <c r="W258" s="2"/>
      <c r="X258" s="3"/>
      <c r="Y258" s="3"/>
    </row>
    <row r="259" spans="1:25" ht="15" x14ac:dyDescent="0.3">
      <c r="A259" s="17" t="e">
        <f>INDEX('Артикул без-с размером'!A:A,MATCH('Начисления и компенсации по тов'!E259,'Артикул без-с размером'!B:B,0))</f>
        <v>#N/A</v>
      </c>
      <c r="B259" s="73"/>
      <c r="C259" s="74"/>
      <c r="D259" s="74"/>
      <c r="E259" s="74"/>
      <c r="F259" s="74"/>
      <c r="G259" s="74"/>
      <c r="H259" s="69"/>
      <c r="I259" s="70"/>
      <c r="J259" s="73"/>
      <c r="K259" s="74"/>
      <c r="L259" s="72"/>
      <c r="M259" s="69"/>
      <c r="N259" s="71"/>
      <c r="O259" s="3"/>
      <c r="P259" s="3"/>
      <c r="Q259" s="3"/>
      <c r="R259" s="3"/>
      <c r="S259" s="3"/>
      <c r="T259" s="3"/>
      <c r="U259" s="3"/>
      <c r="V259" s="3"/>
      <c r="W259" s="2"/>
      <c r="X259" s="3"/>
      <c r="Y259" s="3"/>
    </row>
    <row r="260" spans="1:25" ht="15" x14ac:dyDescent="0.3">
      <c r="A260" s="17" t="e">
        <f>INDEX('Артикул без-с размером'!A:A,MATCH('Начисления и компенсации по тов'!E260,'Артикул без-с размером'!B:B,0))</f>
        <v>#N/A</v>
      </c>
      <c r="B260" s="73"/>
      <c r="C260" s="74"/>
      <c r="D260" s="74"/>
      <c r="E260" s="74"/>
      <c r="F260" s="74"/>
      <c r="G260" s="74"/>
      <c r="H260" s="69"/>
      <c r="I260" s="70"/>
      <c r="J260" s="73"/>
      <c r="K260" s="74"/>
      <c r="L260" s="72"/>
      <c r="M260" s="69"/>
      <c r="N260" s="70"/>
      <c r="O260" s="3"/>
      <c r="P260" s="3"/>
      <c r="Q260" s="3"/>
      <c r="R260" s="3"/>
      <c r="S260" s="3"/>
      <c r="T260" s="3"/>
      <c r="U260" s="3"/>
      <c r="V260" s="3"/>
      <c r="W260" s="2"/>
      <c r="X260" s="3"/>
      <c r="Y260" s="3"/>
    </row>
    <row r="261" spans="1:25" ht="15" x14ac:dyDescent="0.3">
      <c r="A261" s="17" t="e">
        <f>INDEX('Артикул без-с размером'!A:A,MATCH('Начисления и компенсации по тов'!E261,'Артикул без-с размером'!B:B,0))</f>
        <v>#N/A</v>
      </c>
      <c r="B261" s="73"/>
      <c r="C261" s="74"/>
      <c r="D261" s="74"/>
      <c r="E261" s="74"/>
      <c r="F261" s="74"/>
      <c r="G261" s="74"/>
      <c r="H261" s="69"/>
      <c r="I261" s="70"/>
      <c r="J261" s="73"/>
      <c r="K261" s="74"/>
      <c r="L261" s="72"/>
      <c r="M261" s="69"/>
      <c r="N261" s="70"/>
      <c r="O261" s="3"/>
      <c r="P261" s="3"/>
      <c r="Q261" s="3"/>
      <c r="R261" s="3"/>
      <c r="S261" s="3"/>
      <c r="T261" s="3"/>
      <c r="U261" s="3"/>
      <c r="V261" s="3"/>
      <c r="W261" s="2"/>
      <c r="X261" s="3"/>
      <c r="Y261" s="3"/>
    </row>
    <row r="262" spans="1:25" ht="15" x14ac:dyDescent="0.3">
      <c r="A262" s="17" t="e">
        <f>INDEX('Артикул без-с размером'!A:A,MATCH('Начисления и компенсации по тов'!E262,'Артикул без-с размером'!B:B,0))</f>
        <v>#N/A</v>
      </c>
      <c r="B262" s="73"/>
      <c r="C262" s="74"/>
      <c r="D262" s="74"/>
      <c r="E262" s="74"/>
      <c r="F262" s="74"/>
      <c r="G262" s="74"/>
      <c r="H262" s="69"/>
      <c r="I262" s="70"/>
      <c r="J262" s="73"/>
      <c r="K262" s="74"/>
      <c r="L262" s="72"/>
      <c r="M262" s="69"/>
      <c r="N262" s="70"/>
      <c r="O262" s="3"/>
      <c r="P262" s="3"/>
      <c r="Q262" s="3"/>
      <c r="R262" s="3"/>
      <c r="S262" s="3"/>
      <c r="T262" s="3"/>
      <c r="U262" s="3"/>
      <c r="V262" s="3"/>
      <c r="W262" s="2"/>
      <c r="X262" s="3"/>
      <c r="Y262" s="3"/>
    </row>
    <row r="263" spans="1:25" ht="15" x14ac:dyDescent="0.3">
      <c r="A263" s="17" t="e">
        <f>INDEX('Артикул без-с размером'!A:A,MATCH('Начисления и компенсации по тов'!E263,'Артикул без-с размером'!B:B,0))</f>
        <v>#N/A</v>
      </c>
      <c r="B263" s="73"/>
      <c r="C263" s="74"/>
      <c r="D263" s="74"/>
      <c r="E263" s="74"/>
      <c r="F263" s="74"/>
      <c r="G263" s="74"/>
      <c r="H263" s="69"/>
      <c r="I263" s="70"/>
      <c r="J263" s="73"/>
      <c r="K263" s="74"/>
      <c r="L263" s="72"/>
      <c r="M263" s="69"/>
      <c r="N263" s="70"/>
      <c r="O263" s="3"/>
      <c r="P263" s="3"/>
      <c r="Q263" s="3"/>
      <c r="R263" s="3"/>
      <c r="S263" s="3"/>
      <c r="T263" s="3"/>
      <c r="U263" s="3"/>
      <c r="V263" s="3"/>
      <c r="W263" s="2"/>
      <c r="X263" s="3"/>
      <c r="Y263" s="3"/>
    </row>
    <row r="264" spans="1:25" ht="15" x14ac:dyDescent="0.3">
      <c r="A264" s="17" t="e">
        <f>INDEX('Артикул без-с размером'!A:A,MATCH('Начисления и компенсации по тов'!E264,'Артикул без-с размером'!B:B,0))</f>
        <v>#N/A</v>
      </c>
      <c r="B264" s="73"/>
      <c r="C264" s="74"/>
      <c r="D264" s="74"/>
      <c r="E264" s="74"/>
      <c r="F264" s="74"/>
      <c r="G264" s="74"/>
      <c r="H264" s="69"/>
      <c r="I264" s="70"/>
      <c r="J264" s="73"/>
      <c r="K264" s="74"/>
      <c r="L264" s="72"/>
      <c r="M264" s="69"/>
      <c r="N264" s="71"/>
      <c r="O264" s="3"/>
      <c r="P264" s="3"/>
      <c r="Q264" s="3"/>
      <c r="R264" s="3"/>
      <c r="S264" s="3"/>
      <c r="T264" s="3"/>
      <c r="U264" s="3"/>
      <c r="V264" s="3"/>
      <c r="W264" s="2"/>
      <c r="X264" s="3"/>
      <c r="Y264" s="3"/>
    </row>
    <row r="265" spans="1:25" ht="15" x14ac:dyDescent="0.3">
      <c r="A265" s="17" t="e">
        <f>INDEX('Артикул без-с размером'!A:A,MATCH('Начисления и компенсации по тов'!E265,'Артикул без-с размером'!B:B,0))</f>
        <v>#N/A</v>
      </c>
      <c r="B265" s="73"/>
      <c r="C265" s="74"/>
      <c r="D265" s="74"/>
      <c r="E265" s="74"/>
      <c r="F265" s="74"/>
      <c r="G265" s="74"/>
      <c r="H265" s="69"/>
      <c r="I265" s="70"/>
      <c r="J265" s="73"/>
      <c r="K265" s="74"/>
      <c r="L265" s="72"/>
      <c r="M265" s="69"/>
      <c r="N265" s="70"/>
      <c r="O265" s="3"/>
      <c r="P265" s="3"/>
      <c r="Q265" s="3"/>
      <c r="R265" s="3"/>
      <c r="S265" s="3"/>
      <c r="T265" s="3"/>
      <c r="U265" s="3"/>
      <c r="V265" s="3"/>
      <c r="W265" s="2"/>
      <c r="X265" s="3"/>
      <c r="Y265" s="3"/>
    </row>
    <row r="266" spans="1:25" ht="15" x14ac:dyDescent="0.3">
      <c r="A266" s="17" t="e">
        <f>INDEX('Артикул без-с размером'!A:A,MATCH('Начисления и компенсации по тов'!E266,'Артикул без-с размером'!B:B,0))</f>
        <v>#N/A</v>
      </c>
      <c r="B266" s="73"/>
      <c r="C266" s="74"/>
      <c r="D266" s="74"/>
      <c r="E266" s="74"/>
      <c r="F266" s="74"/>
      <c r="G266" s="74"/>
      <c r="H266" s="69"/>
      <c r="I266" s="70"/>
      <c r="J266" s="73"/>
      <c r="K266" s="74"/>
      <c r="L266" s="72"/>
      <c r="M266" s="69"/>
      <c r="N266" s="70"/>
      <c r="O266" s="3"/>
      <c r="P266" s="3"/>
      <c r="Q266" s="3"/>
      <c r="R266" s="3"/>
      <c r="S266" s="3"/>
      <c r="T266" s="3"/>
      <c r="U266" s="3"/>
      <c r="V266" s="3"/>
      <c r="W266" s="2"/>
      <c r="X266" s="3"/>
      <c r="Y266" s="3"/>
    </row>
    <row r="267" spans="1:25" ht="15" x14ac:dyDescent="0.3">
      <c r="A267" s="17" t="e">
        <f>INDEX('Артикул без-с размером'!A:A,MATCH('Начисления и компенсации по тов'!E267,'Артикул без-с размером'!B:B,0))</f>
        <v>#N/A</v>
      </c>
      <c r="B267" s="73"/>
      <c r="C267" s="74"/>
      <c r="D267" s="74"/>
      <c r="E267" s="74"/>
      <c r="F267" s="74"/>
      <c r="G267" s="74"/>
      <c r="H267" s="69"/>
      <c r="I267" s="70"/>
      <c r="J267" s="73"/>
      <c r="K267" s="74"/>
      <c r="L267" s="72"/>
      <c r="M267" s="69"/>
      <c r="N267" s="70"/>
      <c r="O267" s="3"/>
      <c r="P267" s="3"/>
      <c r="Q267" s="3"/>
      <c r="R267" s="3"/>
      <c r="S267" s="3"/>
      <c r="T267" s="3"/>
      <c r="U267" s="3"/>
      <c r="V267" s="3"/>
      <c r="W267" s="2"/>
      <c r="X267" s="3"/>
      <c r="Y267" s="3"/>
    </row>
    <row r="268" spans="1:25" ht="15" x14ac:dyDescent="0.3">
      <c r="A268" s="17" t="e">
        <f>INDEX('Артикул без-с размером'!A:A,MATCH('Начисления и компенсации по тов'!E268,'Артикул без-с размером'!B:B,0))</f>
        <v>#N/A</v>
      </c>
      <c r="B268" s="73"/>
      <c r="C268" s="74"/>
      <c r="D268" s="74"/>
      <c r="E268" s="74"/>
      <c r="F268" s="74"/>
      <c r="G268" s="74"/>
      <c r="H268" s="69"/>
      <c r="I268" s="70"/>
      <c r="J268" s="73"/>
      <c r="K268" s="74"/>
      <c r="L268" s="72"/>
      <c r="M268" s="69"/>
      <c r="N268" s="70"/>
      <c r="O268" s="3"/>
      <c r="P268" s="3"/>
      <c r="Q268" s="3"/>
      <c r="R268" s="3"/>
      <c r="S268" s="3"/>
      <c r="T268" s="3"/>
      <c r="U268" s="3"/>
      <c r="V268" s="3"/>
      <c r="W268" s="2"/>
      <c r="X268" s="3"/>
      <c r="Y268" s="3"/>
    </row>
    <row r="269" spans="1:25" ht="15" x14ac:dyDescent="0.3">
      <c r="A269" s="17" t="e">
        <f>INDEX('Артикул без-с размером'!A:A,MATCH('Начисления и компенсации по тов'!E269,'Артикул без-с размером'!B:B,0))</f>
        <v>#N/A</v>
      </c>
      <c r="B269" s="73"/>
      <c r="C269" s="74"/>
      <c r="D269" s="74"/>
      <c r="E269" s="74"/>
      <c r="F269" s="74"/>
      <c r="G269" s="74"/>
      <c r="H269" s="69"/>
      <c r="I269" s="70"/>
      <c r="J269" s="73"/>
      <c r="K269" s="74"/>
      <c r="L269" s="72"/>
      <c r="M269" s="69"/>
      <c r="N269" s="70"/>
      <c r="O269" s="3"/>
      <c r="P269" s="3"/>
      <c r="Q269" s="3"/>
      <c r="R269" s="3"/>
      <c r="S269" s="3"/>
      <c r="T269" s="3"/>
      <c r="U269" s="3"/>
      <c r="V269" s="3"/>
      <c r="W269" s="2"/>
      <c r="X269" s="3"/>
      <c r="Y269" s="3"/>
    </row>
    <row r="270" spans="1:25" ht="15" x14ac:dyDescent="0.3">
      <c r="A270" s="17" t="e">
        <f>INDEX('Артикул без-с размером'!A:A,MATCH('Начисления и компенсации по тов'!E270,'Артикул без-с размером'!B:B,0))</f>
        <v>#N/A</v>
      </c>
      <c r="B270" s="73"/>
      <c r="C270" s="74"/>
      <c r="D270" s="74"/>
      <c r="E270" s="74"/>
      <c r="F270" s="74"/>
      <c r="G270" s="74"/>
      <c r="H270" s="69"/>
      <c r="I270" s="70"/>
      <c r="J270" s="73"/>
      <c r="K270" s="74"/>
      <c r="L270" s="72"/>
      <c r="M270" s="69"/>
      <c r="N270" s="70"/>
      <c r="O270" s="3"/>
      <c r="P270" s="3"/>
      <c r="Q270" s="3"/>
      <c r="R270" s="3"/>
      <c r="S270" s="3"/>
      <c r="T270" s="3"/>
      <c r="U270" s="3"/>
      <c r="V270" s="3"/>
      <c r="W270" s="2"/>
      <c r="X270" s="3"/>
      <c r="Y270" s="3"/>
    </row>
    <row r="271" spans="1:25" ht="15" x14ac:dyDescent="0.3">
      <c r="A271" s="17" t="e">
        <f>INDEX('Артикул без-с размером'!A:A,MATCH('Начисления и компенсации по тов'!E271,'Артикул без-с размером'!B:B,0))</f>
        <v>#N/A</v>
      </c>
      <c r="B271" s="73"/>
      <c r="C271" s="74"/>
      <c r="D271" s="74"/>
      <c r="E271" s="74"/>
      <c r="F271" s="74"/>
      <c r="G271" s="74"/>
      <c r="H271" s="69"/>
      <c r="I271" s="70"/>
      <c r="J271" s="73"/>
      <c r="K271" s="74"/>
      <c r="L271" s="72"/>
      <c r="M271" s="69"/>
      <c r="N271" s="70"/>
      <c r="O271" s="3"/>
      <c r="P271" s="3"/>
      <c r="Q271" s="3"/>
      <c r="R271" s="3"/>
      <c r="S271" s="3"/>
      <c r="T271" s="3"/>
      <c r="U271" s="3"/>
      <c r="V271" s="3"/>
      <c r="W271" s="2"/>
      <c r="X271" s="3"/>
      <c r="Y271" s="3"/>
    </row>
    <row r="272" spans="1:25" ht="15" x14ac:dyDescent="0.3">
      <c r="A272" s="17" t="e">
        <f>INDEX('Артикул без-с размером'!A:A,MATCH('Начисления и компенсации по тов'!E272,'Артикул без-с размером'!B:B,0))</f>
        <v>#N/A</v>
      </c>
      <c r="B272" s="73"/>
      <c r="C272" s="74"/>
      <c r="D272" s="74"/>
      <c r="E272" s="74"/>
      <c r="F272" s="74"/>
      <c r="G272" s="74"/>
      <c r="H272" s="69"/>
      <c r="I272" s="70"/>
      <c r="J272" s="73"/>
      <c r="K272" s="74"/>
      <c r="L272" s="72"/>
      <c r="M272" s="69"/>
      <c r="N272" s="70"/>
      <c r="O272" s="3"/>
      <c r="P272" s="3"/>
      <c r="Q272" s="3"/>
      <c r="R272" s="3"/>
      <c r="S272" s="3"/>
      <c r="T272" s="3"/>
      <c r="U272" s="3"/>
      <c r="V272" s="3"/>
      <c r="W272" s="2"/>
      <c r="X272" s="3"/>
      <c r="Y272" s="3"/>
    </row>
    <row r="273" spans="1:25" ht="15" x14ac:dyDescent="0.3">
      <c r="A273" s="17" t="e">
        <f>INDEX('Артикул без-с размером'!A:A,MATCH('Начисления и компенсации по тов'!E273,'Артикул без-с размером'!B:B,0))</f>
        <v>#N/A</v>
      </c>
      <c r="B273" s="73"/>
      <c r="C273" s="74"/>
      <c r="D273" s="74"/>
      <c r="E273" s="74"/>
      <c r="F273" s="74"/>
      <c r="G273" s="74"/>
      <c r="H273" s="69"/>
      <c r="I273" s="70"/>
      <c r="J273" s="73"/>
      <c r="K273" s="74"/>
      <c r="L273" s="72"/>
      <c r="M273" s="69"/>
      <c r="N273" s="70"/>
      <c r="O273" s="3"/>
      <c r="P273" s="3"/>
      <c r="Q273" s="3"/>
      <c r="R273" s="3"/>
      <c r="S273" s="3"/>
      <c r="T273" s="3"/>
      <c r="U273" s="3"/>
      <c r="V273" s="3"/>
      <c r="W273" s="2"/>
      <c r="X273" s="3"/>
      <c r="Y273" s="3"/>
    </row>
    <row r="274" spans="1:25" ht="15" x14ac:dyDescent="0.3">
      <c r="A274" s="17" t="e">
        <f>INDEX('Артикул без-с размером'!A:A,MATCH('Начисления и компенсации по тов'!E274,'Артикул без-с размером'!B:B,0))</f>
        <v>#N/A</v>
      </c>
      <c r="B274" s="73"/>
      <c r="C274" s="74"/>
      <c r="D274" s="74"/>
      <c r="E274" s="74"/>
      <c r="F274" s="74"/>
      <c r="G274" s="74"/>
      <c r="H274" s="69"/>
      <c r="I274" s="70"/>
      <c r="J274" s="73"/>
      <c r="K274" s="74"/>
      <c r="L274" s="72"/>
      <c r="M274" s="69"/>
      <c r="N274" s="70"/>
      <c r="O274" s="3"/>
      <c r="P274" s="3"/>
      <c r="Q274" s="3"/>
      <c r="R274" s="3"/>
      <c r="S274" s="3"/>
      <c r="T274" s="3"/>
      <c r="U274" s="3"/>
      <c r="V274" s="3"/>
      <c r="W274" s="2"/>
      <c r="X274" s="3"/>
      <c r="Y274" s="3"/>
    </row>
    <row r="275" spans="1:25" ht="15" x14ac:dyDescent="0.3">
      <c r="A275" s="17" t="e">
        <f>INDEX('Артикул без-с размером'!A:A,MATCH('Начисления и компенсации по тов'!E275,'Артикул без-с размером'!B:B,0))</f>
        <v>#N/A</v>
      </c>
      <c r="B275" s="73"/>
      <c r="C275" s="74"/>
      <c r="D275" s="74"/>
      <c r="E275" s="74"/>
      <c r="F275" s="74"/>
      <c r="G275" s="74"/>
      <c r="H275" s="69"/>
      <c r="I275" s="70"/>
      <c r="J275" s="73"/>
      <c r="K275" s="74"/>
      <c r="L275" s="72"/>
      <c r="M275" s="69"/>
      <c r="N275" s="70"/>
      <c r="O275" s="3"/>
      <c r="P275" s="3"/>
      <c r="Q275" s="3"/>
      <c r="R275" s="3"/>
      <c r="S275" s="3"/>
      <c r="T275" s="3"/>
      <c r="U275" s="3"/>
      <c r="V275" s="3"/>
      <c r="W275" s="2"/>
      <c r="X275" s="3"/>
      <c r="Y275" s="3"/>
    </row>
    <row r="276" spans="1:25" ht="15" x14ac:dyDescent="0.3">
      <c r="A276" s="17" t="e">
        <f>INDEX('Артикул без-с размером'!A:A,MATCH('Начисления и компенсации по тов'!E276,'Артикул без-с размером'!B:B,0))</f>
        <v>#N/A</v>
      </c>
      <c r="B276" s="73"/>
      <c r="C276" s="74"/>
      <c r="D276" s="74"/>
      <c r="E276" s="74"/>
      <c r="F276" s="74"/>
      <c r="G276" s="74"/>
      <c r="H276" s="69"/>
      <c r="I276" s="70"/>
      <c r="J276" s="73"/>
      <c r="K276" s="74"/>
      <c r="L276" s="72"/>
      <c r="M276" s="69"/>
      <c r="N276" s="70"/>
      <c r="O276" s="3"/>
      <c r="P276" s="3"/>
      <c r="Q276" s="3"/>
      <c r="R276" s="3"/>
      <c r="S276" s="3"/>
      <c r="T276" s="3"/>
      <c r="U276" s="3"/>
      <c r="V276" s="3"/>
      <c r="W276" s="2"/>
      <c r="X276" s="3"/>
      <c r="Y276" s="3"/>
    </row>
    <row r="277" spans="1:25" ht="15" x14ac:dyDescent="0.3">
      <c r="A277" s="17" t="e">
        <f>INDEX('Артикул без-с размером'!A:A,MATCH('Начисления и компенсации по тов'!E277,'Артикул без-с размером'!B:B,0))</f>
        <v>#N/A</v>
      </c>
      <c r="B277" s="73"/>
      <c r="C277" s="74"/>
      <c r="D277" s="74"/>
      <c r="E277" s="74"/>
      <c r="F277" s="74"/>
      <c r="G277" s="74"/>
      <c r="H277" s="69"/>
      <c r="I277" s="70"/>
      <c r="J277" s="73"/>
      <c r="K277" s="74"/>
      <c r="L277" s="72"/>
      <c r="M277" s="69"/>
      <c r="N277" s="70"/>
      <c r="O277" s="3"/>
      <c r="P277" s="3"/>
      <c r="Q277" s="3"/>
      <c r="R277" s="3"/>
      <c r="S277" s="3"/>
      <c r="T277" s="3"/>
      <c r="U277" s="3"/>
      <c r="V277" s="3"/>
      <c r="W277" s="2"/>
      <c r="X277" s="3"/>
      <c r="Y277" s="3"/>
    </row>
    <row r="278" spans="1:25" ht="15" x14ac:dyDescent="0.3">
      <c r="A278" s="17" t="e">
        <f>INDEX('Артикул без-с размером'!A:A,MATCH('Начисления и компенсации по тов'!E278,'Артикул без-с размером'!B:B,0))</f>
        <v>#N/A</v>
      </c>
      <c r="B278" s="73"/>
      <c r="C278" s="74"/>
      <c r="D278" s="74"/>
      <c r="E278" s="74"/>
      <c r="F278" s="74"/>
      <c r="G278" s="74"/>
      <c r="H278" s="69"/>
      <c r="I278" s="70"/>
      <c r="J278" s="73"/>
      <c r="K278" s="74"/>
      <c r="L278" s="72"/>
      <c r="M278" s="69"/>
      <c r="N278" s="70"/>
      <c r="O278" s="3"/>
      <c r="P278" s="3"/>
      <c r="Q278" s="3"/>
      <c r="R278" s="3"/>
      <c r="S278" s="3"/>
      <c r="T278" s="3"/>
      <c r="U278" s="3"/>
      <c r="V278" s="3"/>
      <c r="W278" s="2"/>
      <c r="X278" s="3"/>
      <c r="Y278" s="3"/>
    </row>
    <row r="279" spans="1:25" ht="15" x14ac:dyDescent="0.3">
      <c r="A279" s="17" t="e">
        <f>INDEX('Артикул без-с размером'!A:A,MATCH('Начисления и компенсации по тов'!E279,'Артикул без-с размером'!B:B,0))</f>
        <v>#N/A</v>
      </c>
      <c r="B279" s="73"/>
      <c r="C279" s="74"/>
      <c r="D279" s="74"/>
      <c r="E279" s="74"/>
      <c r="F279" s="74"/>
      <c r="G279" s="74"/>
      <c r="H279" s="69"/>
      <c r="I279" s="70"/>
      <c r="J279" s="73"/>
      <c r="K279" s="74"/>
      <c r="L279" s="72"/>
      <c r="M279" s="69"/>
      <c r="N279" s="70"/>
      <c r="O279" s="3"/>
      <c r="P279" s="3"/>
      <c r="Q279" s="3"/>
      <c r="R279" s="3"/>
      <c r="S279" s="3"/>
      <c r="T279" s="3"/>
      <c r="U279" s="3"/>
      <c r="V279" s="3"/>
      <c r="W279" s="2"/>
      <c r="X279" s="3"/>
      <c r="Y279" s="3"/>
    </row>
    <row r="280" spans="1:25" ht="15" x14ac:dyDescent="0.3">
      <c r="A280" s="17" t="e">
        <f>INDEX('Артикул без-с размером'!A:A,MATCH('Начисления и компенсации по тов'!E280,'Артикул без-с размером'!B:B,0))</f>
        <v>#N/A</v>
      </c>
      <c r="B280" s="73"/>
      <c r="C280" s="74"/>
      <c r="D280" s="74"/>
      <c r="E280" s="74"/>
      <c r="F280" s="74"/>
      <c r="G280" s="74"/>
      <c r="H280" s="69"/>
      <c r="I280" s="70"/>
      <c r="J280" s="73"/>
      <c r="K280" s="74"/>
      <c r="L280" s="72"/>
      <c r="M280" s="69"/>
      <c r="N280" s="71"/>
      <c r="O280" s="3"/>
      <c r="P280" s="3"/>
      <c r="Q280" s="3"/>
      <c r="R280" s="3"/>
      <c r="S280" s="3"/>
      <c r="T280" s="3"/>
      <c r="U280" s="3"/>
      <c r="V280" s="3"/>
      <c r="W280" s="2"/>
      <c r="X280" s="3"/>
      <c r="Y280" s="3"/>
    </row>
    <row r="281" spans="1:25" ht="15" x14ac:dyDescent="0.3">
      <c r="A281" s="17" t="e">
        <f>INDEX('Артикул без-с размером'!A:A,MATCH('Начисления и компенсации по тов'!E281,'Артикул без-с размером'!B:B,0))</f>
        <v>#N/A</v>
      </c>
      <c r="B281" s="73"/>
      <c r="C281" s="74"/>
      <c r="D281" s="74"/>
      <c r="E281" s="74"/>
      <c r="F281" s="74"/>
      <c r="G281" s="74"/>
      <c r="H281" s="69"/>
      <c r="I281" s="70"/>
      <c r="J281" s="73"/>
      <c r="K281" s="74"/>
      <c r="L281" s="72"/>
      <c r="M281" s="69"/>
      <c r="N281" s="70"/>
      <c r="O281" s="3"/>
      <c r="P281" s="3"/>
      <c r="Q281" s="3"/>
      <c r="R281" s="3"/>
      <c r="S281" s="3"/>
      <c r="T281" s="3"/>
      <c r="U281" s="3"/>
      <c r="V281" s="3"/>
      <c r="W281" s="2"/>
      <c r="X281" s="3"/>
      <c r="Y281" s="3"/>
    </row>
    <row r="282" spans="1:25" ht="15" x14ac:dyDescent="0.3">
      <c r="A282" s="17" t="e">
        <f>INDEX('Артикул без-с размером'!A:A,MATCH('Начисления и компенсации по тов'!E282,'Артикул без-с размером'!B:B,0))</f>
        <v>#N/A</v>
      </c>
      <c r="B282" s="73"/>
      <c r="C282" s="74"/>
      <c r="D282" s="74"/>
      <c r="E282" s="74"/>
      <c r="F282" s="74"/>
      <c r="G282" s="74"/>
      <c r="H282" s="69"/>
      <c r="I282" s="70"/>
      <c r="J282" s="73"/>
      <c r="K282" s="74"/>
      <c r="L282" s="72"/>
      <c r="M282" s="69"/>
      <c r="N282" s="70"/>
      <c r="O282" s="3"/>
      <c r="P282" s="3"/>
      <c r="Q282" s="3"/>
      <c r="R282" s="3"/>
      <c r="S282" s="3"/>
      <c r="T282" s="3"/>
      <c r="U282" s="3"/>
      <c r="V282" s="3"/>
      <c r="W282" s="2"/>
      <c r="X282" s="3"/>
      <c r="Y282" s="3"/>
    </row>
    <row r="283" spans="1:25" ht="15" x14ac:dyDescent="0.3">
      <c r="A283" s="17" t="e">
        <f>INDEX('Артикул без-с размером'!A:A,MATCH('Начисления и компенсации по тов'!E283,'Артикул без-с размером'!B:B,0))</f>
        <v>#N/A</v>
      </c>
      <c r="B283" s="73"/>
      <c r="C283" s="74"/>
      <c r="D283" s="74"/>
      <c r="E283" s="74"/>
      <c r="F283" s="74"/>
      <c r="G283" s="74"/>
      <c r="H283" s="69"/>
      <c r="I283" s="70"/>
      <c r="J283" s="73"/>
      <c r="K283" s="74"/>
      <c r="L283" s="72"/>
      <c r="M283" s="69"/>
      <c r="N283" s="70"/>
      <c r="O283" s="3"/>
      <c r="P283" s="3"/>
      <c r="Q283" s="3"/>
      <c r="R283" s="3"/>
      <c r="S283" s="3"/>
      <c r="T283" s="3"/>
      <c r="U283" s="3"/>
      <c r="V283" s="3"/>
      <c r="W283" s="2"/>
      <c r="X283" s="3"/>
      <c r="Y283" s="3"/>
    </row>
    <row r="284" spans="1:25" ht="15" x14ac:dyDescent="0.3">
      <c r="A284" s="17" t="e">
        <f>INDEX('Артикул без-с размером'!A:A,MATCH('Начисления и компенсации по тов'!E284,'Артикул без-с размером'!B:B,0))</f>
        <v>#N/A</v>
      </c>
      <c r="B284" s="73"/>
      <c r="C284" s="74"/>
      <c r="D284" s="74"/>
      <c r="E284" s="74"/>
      <c r="F284" s="74"/>
      <c r="G284" s="74"/>
      <c r="H284" s="69"/>
      <c r="I284" s="70"/>
      <c r="J284" s="73"/>
      <c r="K284" s="74"/>
      <c r="L284" s="72"/>
      <c r="M284" s="69"/>
      <c r="N284" s="70"/>
      <c r="O284" s="3"/>
      <c r="P284" s="3"/>
      <c r="Q284" s="3"/>
      <c r="R284" s="3"/>
      <c r="S284" s="3"/>
      <c r="T284" s="3"/>
      <c r="U284" s="3"/>
      <c r="V284" s="3"/>
      <c r="W284" s="2"/>
      <c r="X284" s="3"/>
      <c r="Y284" s="3"/>
    </row>
    <row r="285" spans="1:25" ht="15" x14ac:dyDescent="0.3">
      <c r="A285" s="17" t="e">
        <f>INDEX('Артикул без-с размером'!A:A,MATCH('Начисления и компенсации по тов'!E285,'Артикул без-с размером'!B:B,0))</f>
        <v>#N/A</v>
      </c>
      <c r="B285" s="73"/>
      <c r="C285" s="74"/>
      <c r="D285" s="74"/>
      <c r="E285" s="74"/>
      <c r="F285" s="74"/>
      <c r="G285" s="74"/>
      <c r="H285" s="69"/>
      <c r="I285" s="70"/>
      <c r="J285" s="73"/>
      <c r="K285" s="74"/>
      <c r="L285" s="72"/>
      <c r="M285" s="69"/>
      <c r="N285" s="70"/>
      <c r="O285" s="3"/>
      <c r="P285" s="3"/>
      <c r="Q285" s="3"/>
      <c r="R285" s="3"/>
      <c r="S285" s="3"/>
      <c r="T285" s="3"/>
      <c r="U285" s="3"/>
      <c r="V285" s="3"/>
      <c r="W285" s="2"/>
      <c r="X285" s="3"/>
      <c r="Y285" s="3"/>
    </row>
    <row r="286" spans="1:25" ht="15" x14ac:dyDescent="0.3">
      <c r="A286" s="17" t="e">
        <f>INDEX('Артикул без-с размером'!A:A,MATCH('Начисления и компенсации по тов'!E286,'Артикул без-с размером'!B:B,0))</f>
        <v>#N/A</v>
      </c>
      <c r="B286" s="73"/>
      <c r="C286" s="74"/>
      <c r="D286" s="74"/>
      <c r="E286" s="74"/>
      <c r="F286" s="74"/>
      <c r="G286" s="74"/>
      <c r="H286" s="69"/>
      <c r="I286" s="70"/>
      <c r="J286" s="73"/>
      <c r="K286" s="74"/>
      <c r="L286" s="72"/>
      <c r="M286" s="69"/>
      <c r="N286" s="70"/>
      <c r="O286" s="3"/>
      <c r="P286" s="3"/>
      <c r="Q286" s="3"/>
      <c r="R286" s="3"/>
      <c r="S286" s="3"/>
      <c r="T286" s="3"/>
      <c r="U286" s="3"/>
      <c r="V286" s="3"/>
      <c r="W286" s="2"/>
      <c r="X286" s="3"/>
      <c r="Y286" s="3"/>
    </row>
    <row r="287" spans="1:25" ht="15" x14ac:dyDescent="0.3">
      <c r="A287" s="17" t="e">
        <f>INDEX('Артикул без-с размером'!A:A,MATCH('Начисления и компенсации по тов'!E287,'Артикул без-с размером'!B:B,0))</f>
        <v>#N/A</v>
      </c>
      <c r="B287" s="73"/>
      <c r="C287" s="74"/>
      <c r="D287" s="74"/>
      <c r="E287" s="74"/>
      <c r="F287" s="74"/>
      <c r="G287" s="74"/>
      <c r="H287" s="69"/>
      <c r="I287" s="70"/>
      <c r="J287" s="73"/>
      <c r="K287" s="74"/>
      <c r="L287" s="72"/>
      <c r="M287" s="69"/>
      <c r="N287" s="70"/>
      <c r="O287" s="3"/>
      <c r="P287" s="3"/>
      <c r="Q287" s="3"/>
      <c r="R287" s="3"/>
      <c r="S287" s="3"/>
      <c r="T287" s="3"/>
      <c r="U287" s="3"/>
      <c r="V287" s="3"/>
      <c r="W287" s="2"/>
      <c r="X287" s="3"/>
      <c r="Y287" s="3"/>
    </row>
    <row r="288" spans="1:25" ht="15" x14ac:dyDescent="0.3">
      <c r="A288" s="17" t="e">
        <f>INDEX('Артикул без-с размером'!A:A,MATCH('Начисления и компенсации по тов'!E288,'Артикул без-с размером'!B:B,0))</f>
        <v>#N/A</v>
      </c>
      <c r="B288" s="73"/>
      <c r="C288" s="74"/>
      <c r="D288" s="74"/>
      <c r="E288" s="74"/>
      <c r="F288" s="74"/>
      <c r="G288" s="74"/>
      <c r="H288" s="69"/>
      <c r="I288" s="70"/>
      <c r="J288" s="73"/>
      <c r="K288" s="74"/>
      <c r="L288" s="72"/>
      <c r="M288" s="69"/>
      <c r="N288" s="71"/>
      <c r="O288" s="3"/>
      <c r="P288" s="3"/>
      <c r="Q288" s="3"/>
      <c r="R288" s="3"/>
      <c r="S288" s="3"/>
      <c r="T288" s="3"/>
      <c r="U288" s="3"/>
      <c r="V288" s="3"/>
      <c r="W288" s="2"/>
      <c r="X288" s="3"/>
      <c r="Y288" s="3"/>
    </row>
    <row r="289" spans="1:25" ht="15" x14ac:dyDescent="0.3">
      <c r="A289" s="17" t="e">
        <f>INDEX('Артикул без-с размером'!A:A,MATCH('Начисления и компенсации по тов'!E289,'Артикул без-с размером'!B:B,0))</f>
        <v>#N/A</v>
      </c>
      <c r="B289" s="73"/>
      <c r="C289" s="74"/>
      <c r="D289" s="74"/>
      <c r="E289" s="74"/>
      <c r="F289" s="74"/>
      <c r="G289" s="74"/>
      <c r="H289" s="69"/>
      <c r="I289" s="70"/>
      <c r="J289" s="73"/>
      <c r="K289" s="74"/>
      <c r="L289" s="72"/>
      <c r="M289" s="69"/>
      <c r="N289" s="70"/>
      <c r="O289" s="3"/>
      <c r="P289" s="3"/>
      <c r="Q289" s="3"/>
      <c r="R289" s="3"/>
      <c r="S289" s="3"/>
      <c r="T289" s="3"/>
      <c r="U289" s="3"/>
      <c r="V289" s="3"/>
      <c r="W289" s="2"/>
      <c r="X289" s="3"/>
      <c r="Y289" s="3"/>
    </row>
    <row r="290" spans="1:25" ht="15" x14ac:dyDescent="0.3">
      <c r="A290" s="17" t="e">
        <f>INDEX('Артикул без-с размером'!A:A,MATCH('Начисления и компенсации по тов'!E290,'Артикул без-с размером'!B:B,0))</f>
        <v>#N/A</v>
      </c>
      <c r="B290" s="73"/>
      <c r="C290" s="74"/>
      <c r="D290" s="74"/>
      <c r="E290" s="74"/>
      <c r="F290" s="74"/>
      <c r="G290" s="74"/>
      <c r="H290" s="69"/>
      <c r="I290" s="70"/>
      <c r="J290" s="73"/>
      <c r="K290" s="74"/>
      <c r="L290" s="72"/>
      <c r="M290" s="69"/>
      <c r="N290" s="70"/>
      <c r="O290" s="3"/>
      <c r="P290" s="3"/>
      <c r="Q290" s="3"/>
      <c r="R290" s="3"/>
      <c r="S290" s="3"/>
      <c r="T290" s="3"/>
      <c r="U290" s="3"/>
      <c r="V290" s="3"/>
      <c r="W290" s="2"/>
      <c r="X290" s="3"/>
      <c r="Y290" s="3"/>
    </row>
    <row r="291" spans="1:25" ht="15" x14ac:dyDescent="0.3">
      <c r="A291" s="17" t="e">
        <f>INDEX('Артикул без-с размером'!A:A,MATCH('Начисления и компенсации по тов'!E291,'Артикул без-с размером'!B:B,0))</f>
        <v>#N/A</v>
      </c>
      <c r="B291" s="73"/>
      <c r="C291" s="74"/>
      <c r="D291" s="74"/>
      <c r="E291" s="74"/>
      <c r="F291" s="74"/>
      <c r="G291" s="74"/>
      <c r="H291" s="69"/>
      <c r="I291" s="70"/>
      <c r="J291" s="73"/>
      <c r="K291" s="74"/>
      <c r="L291" s="72"/>
      <c r="M291" s="69"/>
      <c r="N291" s="70"/>
      <c r="O291" s="3"/>
      <c r="P291" s="3"/>
      <c r="Q291" s="3"/>
      <c r="R291" s="3"/>
      <c r="S291" s="3"/>
      <c r="T291" s="3"/>
      <c r="U291" s="3"/>
      <c r="V291" s="3"/>
      <c r="W291" s="2"/>
      <c r="X291" s="3"/>
      <c r="Y291" s="3"/>
    </row>
    <row r="292" spans="1:25" ht="15" x14ac:dyDescent="0.3">
      <c r="A292" s="17" t="e">
        <f>INDEX('Артикул без-с размером'!A:A,MATCH('Начисления и компенсации по тов'!E292,'Артикул без-с размером'!B:B,0))</f>
        <v>#N/A</v>
      </c>
      <c r="B292" s="73"/>
      <c r="C292" s="74"/>
      <c r="D292" s="74"/>
      <c r="E292" s="74"/>
      <c r="F292" s="74"/>
      <c r="G292" s="74"/>
      <c r="H292" s="69"/>
      <c r="I292" s="70"/>
      <c r="J292" s="73"/>
      <c r="K292" s="74"/>
      <c r="L292" s="72"/>
      <c r="M292" s="69"/>
      <c r="N292" s="70"/>
      <c r="O292" s="3"/>
      <c r="P292" s="3"/>
      <c r="Q292" s="3"/>
      <c r="R292" s="3"/>
      <c r="S292" s="3"/>
      <c r="T292" s="3"/>
      <c r="U292" s="3"/>
      <c r="V292" s="3"/>
      <c r="W292" s="2"/>
      <c r="X292" s="3"/>
      <c r="Y292" s="3"/>
    </row>
    <row r="293" spans="1:25" ht="15" x14ac:dyDescent="0.3">
      <c r="A293" s="17" t="e">
        <f>INDEX('Артикул без-с размером'!A:A,MATCH('Начисления и компенсации по тов'!E293,'Артикул без-с размером'!B:B,0))</f>
        <v>#N/A</v>
      </c>
      <c r="B293" s="73"/>
      <c r="C293" s="74"/>
      <c r="D293" s="74"/>
      <c r="E293" s="74"/>
      <c r="F293" s="74"/>
      <c r="G293" s="74"/>
      <c r="H293" s="69"/>
      <c r="I293" s="70"/>
      <c r="J293" s="73"/>
      <c r="K293" s="74"/>
      <c r="L293" s="72"/>
      <c r="M293" s="69"/>
      <c r="N293" s="70"/>
      <c r="O293" s="3"/>
      <c r="P293" s="3"/>
      <c r="Q293" s="3"/>
      <c r="R293" s="3"/>
      <c r="S293" s="3"/>
      <c r="T293" s="3"/>
      <c r="U293" s="3"/>
      <c r="V293" s="3"/>
      <c r="W293" s="2"/>
      <c r="X293" s="3"/>
      <c r="Y293" s="3"/>
    </row>
    <row r="294" spans="1:25" ht="15" x14ac:dyDescent="0.3">
      <c r="A294" s="17" t="e">
        <f>INDEX('Артикул без-с размером'!A:A,MATCH('Начисления и компенсации по тов'!E294,'Артикул без-с размером'!B:B,0))</f>
        <v>#N/A</v>
      </c>
      <c r="B294" s="73"/>
      <c r="C294" s="74"/>
      <c r="D294" s="74"/>
      <c r="E294" s="74"/>
      <c r="F294" s="74"/>
      <c r="G294" s="74"/>
      <c r="H294" s="69"/>
      <c r="I294" s="70"/>
      <c r="J294" s="73"/>
      <c r="K294" s="74"/>
      <c r="L294" s="72"/>
      <c r="M294" s="69"/>
      <c r="N294" s="70"/>
      <c r="O294" s="3"/>
      <c r="P294" s="3"/>
      <c r="Q294" s="3"/>
      <c r="R294" s="3"/>
      <c r="S294" s="3"/>
      <c r="T294" s="3"/>
      <c r="U294" s="3"/>
      <c r="V294" s="3"/>
      <c r="W294" s="2"/>
      <c r="X294" s="3"/>
      <c r="Y294" s="3"/>
    </row>
    <row r="295" spans="1:25" ht="15" x14ac:dyDescent="0.3">
      <c r="A295" s="17" t="e">
        <f>INDEX('Артикул без-с размером'!A:A,MATCH('Начисления и компенсации по тов'!E295,'Артикул без-с размером'!B:B,0))</f>
        <v>#N/A</v>
      </c>
      <c r="B295" s="73"/>
      <c r="C295" s="74"/>
      <c r="D295" s="74"/>
      <c r="E295" s="74"/>
      <c r="F295" s="74"/>
      <c r="G295" s="74"/>
      <c r="H295" s="69"/>
      <c r="I295" s="70"/>
      <c r="J295" s="73"/>
      <c r="K295" s="74"/>
      <c r="L295" s="72"/>
      <c r="M295" s="69"/>
      <c r="N295" s="70"/>
      <c r="O295" s="3"/>
      <c r="P295" s="3"/>
      <c r="Q295" s="3"/>
      <c r="R295" s="3"/>
      <c r="S295" s="3"/>
      <c r="T295" s="3"/>
      <c r="U295" s="3"/>
      <c r="V295" s="3"/>
      <c r="W295" s="2"/>
      <c r="X295" s="3"/>
      <c r="Y295" s="3"/>
    </row>
    <row r="296" spans="1:25" ht="15" x14ac:dyDescent="0.3">
      <c r="A296" s="17" t="e">
        <f>INDEX('Артикул без-с размером'!A:A,MATCH('Начисления и компенсации по тов'!E296,'Артикул без-с размером'!B:B,0))</f>
        <v>#N/A</v>
      </c>
      <c r="B296" s="73"/>
      <c r="C296" s="74"/>
      <c r="D296" s="74"/>
      <c r="E296" s="74"/>
      <c r="F296" s="74"/>
      <c r="G296" s="74"/>
      <c r="H296" s="69"/>
      <c r="I296" s="70"/>
      <c r="J296" s="73"/>
      <c r="K296" s="74"/>
      <c r="L296" s="72"/>
      <c r="M296" s="69"/>
      <c r="N296" s="70"/>
      <c r="O296" s="3"/>
      <c r="P296" s="3"/>
      <c r="Q296" s="3"/>
      <c r="R296" s="3"/>
      <c r="S296" s="3"/>
      <c r="T296" s="3"/>
      <c r="U296" s="3"/>
      <c r="V296" s="3"/>
      <c r="W296" s="2"/>
      <c r="X296" s="3"/>
      <c r="Y296" s="3"/>
    </row>
    <row r="297" spans="1:25" ht="15" x14ac:dyDescent="0.3">
      <c r="A297" s="17" t="e">
        <f>INDEX('Артикул без-с размером'!A:A,MATCH('Начисления и компенсации по тов'!E297,'Артикул без-с размером'!B:B,0))</f>
        <v>#N/A</v>
      </c>
      <c r="B297" s="73"/>
      <c r="C297" s="74"/>
      <c r="D297" s="74"/>
      <c r="E297" s="74"/>
      <c r="F297" s="74"/>
      <c r="G297" s="74"/>
      <c r="H297" s="69"/>
      <c r="I297" s="70"/>
      <c r="J297" s="73"/>
      <c r="K297" s="74"/>
      <c r="L297" s="72"/>
      <c r="M297" s="69"/>
      <c r="N297" s="70"/>
      <c r="O297" s="3"/>
      <c r="P297" s="3"/>
      <c r="Q297" s="3"/>
      <c r="R297" s="3"/>
      <c r="S297" s="3"/>
      <c r="T297" s="3"/>
      <c r="U297" s="3"/>
      <c r="V297" s="3"/>
      <c r="W297" s="2"/>
      <c r="X297" s="3"/>
      <c r="Y297" s="3"/>
    </row>
    <row r="298" spans="1:25" ht="15" x14ac:dyDescent="0.3">
      <c r="A298" s="17" t="e">
        <f>INDEX('Артикул без-с размером'!A:A,MATCH('Начисления и компенсации по тов'!E298,'Артикул без-с размером'!B:B,0))</f>
        <v>#N/A</v>
      </c>
      <c r="B298" s="73"/>
      <c r="C298" s="74"/>
      <c r="D298" s="74"/>
      <c r="E298" s="74"/>
      <c r="F298" s="74"/>
      <c r="G298" s="74"/>
      <c r="H298" s="69"/>
      <c r="I298" s="70"/>
      <c r="J298" s="73"/>
      <c r="K298" s="74"/>
      <c r="L298" s="72"/>
      <c r="M298" s="69"/>
      <c r="N298" s="70"/>
      <c r="O298" s="3"/>
      <c r="P298" s="3"/>
      <c r="Q298" s="3"/>
      <c r="R298" s="3"/>
      <c r="S298" s="3"/>
      <c r="T298" s="3"/>
      <c r="U298" s="3"/>
      <c r="V298" s="3"/>
      <c r="W298" s="2"/>
      <c r="X298" s="3"/>
      <c r="Y298" s="3"/>
    </row>
    <row r="299" spans="1:25" ht="15" x14ac:dyDescent="0.3">
      <c r="A299" s="17" t="e">
        <f>INDEX('Артикул без-с размером'!A:A,MATCH('Начисления и компенсации по тов'!E299,'Артикул без-с размером'!B:B,0))</f>
        <v>#N/A</v>
      </c>
      <c r="B299" s="73"/>
      <c r="C299" s="74"/>
      <c r="D299" s="74"/>
      <c r="E299" s="74"/>
      <c r="F299" s="74"/>
      <c r="G299" s="74"/>
      <c r="H299" s="69"/>
      <c r="I299" s="70"/>
      <c r="J299" s="73"/>
      <c r="K299" s="74"/>
      <c r="L299" s="72"/>
      <c r="M299" s="69"/>
      <c r="N299" s="70"/>
      <c r="O299" s="3"/>
      <c r="P299" s="3"/>
      <c r="Q299" s="3"/>
      <c r="R299" s="3"/>
      <c r="S299" s="3"/>
      <c r="T299" s="3"/>
      <c r="U299" s="3"/>
      <c r="V299" s="3"/>
      <c r="W299" s="2"/>
      <c r="X299" s="3"/>
      <c r="Y299" s="3"/>
    </row>
    <row r="300" spans="1:25" ht="15" x14ac:dyDescent="0.3">
      <c r="A300" s="17" t="e">
        <f>INDEX('Артикул без-с размером'!A:A,MATCH('Начисления и компенсации по тов'!E300,'Артикул без-с размером'!B:B,0))</f>
        <v>#N/A</v>
      </c>
      <c r="B300" s="73"/>
      <c r="C300" s="74"/>
      <c r="D300" s="74"/>
      <c r="E300" s="74"/>
      <c r="F300" s="74"/>
      <c r="G300" s="74"/>
      <c r="H300" s="69"/>
      <c r="I300" s="70"/>
      <c r="J300" s="73"/>
      <c r="K300" s="74"/>
      <c r="L300" s="72"/>
      <c r="M300" s="69"/>
      <c r="N300" s="70"/>
      <c r="O300" s="3"/>
      <c r="P300" s="3"/>
      <c r="Q300" s="3"/>
      <c r="R300" s="3"/>
      <c r="S300" s="3"/>
      <c r="T300" s="3"/>
      <c r="U300" s="3"/>
      <c r="V300" s="3"/>
      <c r="W300" s="2"/>
      <c r="X300" s="3"/>
      <c r="Y300" s="3"/>
    </row>
    <row r="301" spans="1:25" ht="15" x14ac:dyDescent="0.3">
      <c r="A301" s="17" t="e">
        <f>INDEX('Артикул без-с размером'!A:A,MATCH('Начисления и компенсации по тов'!E301,'Артикул без-с размером'!B:B,0))</f>
        <v>#N/A</v>
      </c>
      <c r="B301" s="73"/>
      <c r="C301" s="74"/>
      <c r="D301" s="74"/>
      <c r="E301" s="74"/>
      <c r="F301" s="74"/>
      <c r="G301" s="74"/>
      <c r="H301" s="69"/>
      <c r="I301" s="70"/>
      <c r="J301" s="73"/>
      <c r="K301" s="74"/>
      <c r="L301" s="72"/>
      <c r="M301" s="69"/>
      <c r="N301" s="71"/>
      <c r="O301" s="3"/>
      <c r="P301" s="3"/>
      <c r="Q301" s="3"/>
      <c r="R301" s="3"/>
      <c r="S301" s="3"/>
      <c r="T301" s="3"/>
      <c r="U301" s="3"/>
      <c r="V301" s="3"/>
      <c r="W301" s="2"/>
      <c r="X301" s="3"/>
      <c r="Y301" s="3"/>
    </row>
    <row r="302" spans="1:25" ht="15" x14ac:dyDescent="0.3">
      <c r="A302" s="17" t="e">
        <f>INDEX('Артикул без-с размером'!A:A,MATCH('Начисления и компенсации по тов'!E302,'Артикул без-с размером'!B:B,0))</f>
        <v>#N/A</v>
      </c>
      <c r="B302" s="73"/>
      <c r="C302" s="74"/>
      <c r="D302" s="74"/>
      <c r="E302" s="74"/>
      <c r="F302" s="74"/>
      <c r="G302" s="74"/>
      <c r="H302" s="69"/>
      <c r="I302" s="70"/>
      <c r="J302" s="73"/>
      <c r="K302" s="74"/>
      <c r="L302" s="72"/>
      <c r="M302" s="69"/>
      <c r="N302" s="70"/>
      <c r="O302" s="3"/>
      <c r="P302" s="3"/>
      <c r="Q302" s="3"/>
      <c r="R302" s="3"/>
      <c r="S302" s="3"/>
      <c r="T302" s="3"/>
      <c r="U302" s="3"/>
      <c r="V302" s="3"/>
      <c r="W302" s="2"/>
      <c r="X302" s="3"/>
      <c r="Y302" s="3"/>
    </row>
    <row r="303" spans="1:25" ht="15" x14ac:dyDescent="0.3">
      <c r="A303" s="17" t="e">
        <f>INDEX('Артикул без-с размером'!A:A,MATCH('Начисления и компенсации по тов'!E303,'Артикул без-с размером'!B:B,0))</f>
        <v>#N/A</v>
      </c>
      <c r="B303" s="73"/>
      <c r="C303" s="74"/>
      <c r="D303" s="74"/>
      <c r="E303" s="74"/>
      <c r="F303" s="74"/>
      <c r="G303" s="74"/>
      <c r="H303" s="69"/>
      <c r="I303" s="70"/>
      <c r="J303" s="73"/>
      <c r="K303" s="74"/>
      <c r="L303" s="72"/>
      <c r="M303" s="69"/>
      <c r="N303" s="70"/>
      <c r="O303" s="3"/>
      <c r="P303" s="3"/>
      <c r="Q303" s="3"/>
      <c r="R303" s="3"/>
      <c r="S303" s="3"/>
      <c r="T303" s="3"/>
      <c r="U303" s="3"/>
      <c r="V303" s="3"/>
      <c r="W303" s="2"/>
      <c r="X303" s="3"/>
      <c r="Y303" s="3"/>
    </row>
    <row r="304" spans="1:25" ht="15" x14ac:dyDescent="0.3">
      <c r="A304" s="17" t="e">
        <f>INDEX('Артикул без-с размером'!A:A,MATCH('Начисления и компенсации по тов'!E304,'Артикул без-с размером'!B:B,0))</f>
        <v>#N/A</v>
      </c>
      <c r="B304" s="73"/>
      <c r="C304" s="74"/>
      <c r="D304" s="74"/>
      <c r="E304" s="74"/>
      <c r="F304" s="74"/>
      <c r="G304" s="74"/>
      <c r="H304" s="69"/>
      <c r="I304" s="70"/>
      <c r="J304" s="73"/>
      <c r="K304" s="74"/>
      <c r="L304" s="72"/>
      <c r="M304" s="69"/>
      <c r="N304" s="70"/>
      <c r="O304" s="3"/>
      <c r="P304" s="3"/>
      <c r="Q304" s="3"/>
      <c r="R304" s="3"/>
      <c r="S304" s="3"/>
      <c r="T304" s="3"/>
      <c r="U304" s="3"/>
      <c r="V304" s="3"/>
      <c r="W304" s="2"/>
      <c r="X304" s="3"/>
      <c r="Y304" s="3"/>
    </row>
    <row r="305" spans="1:25" ht="15" x14ac:dyDescent="0.3">
      <c r="A305" s="17" t="e">
        <f>INDEX('Артикул без-с размером'!A:A,MATCH('Начисления и компенсации по тов'!E305,'Артикул без-с размером'!B:B,0))</f>
        <v>#N/A</v>
      </c>
      <c r="B305" s="73"/>
      <c r="C305" s="74"/>
      <c r="D305" s="74"/>
      <c r="E305" s="74"/>
      <c r="F305" s="74"/>
      <c r="G305" s="74"/>
      <c r="H305" s="69"/>
      <c r="I305" s="70"/>
      <c r="J305" s="73"/>
      <c r="K305" s="74"/>
      <c r="L305" s="72"/>
      <c r="M305" s="69"/>
      <c r="N305" s="70"/>
      <c r="O305" s="3"/>
      <c r="P305" s="3"/>
      <c r="Q305" s="3"/>
      <c r="R305" s="3"/>
      <c r="S305" s="3"/>
      <c r="T305" s="3"/>
      <c r="U305" s="3"/>
      <c r="V305" s="3"/>
      <c r="W305" s="2"/>
      <c r="X305" s="3"/>
      <c r="Y305" s="3"/>
    </row>
    <row r="306" spans="1:25" ht="15" x14ac:dyDescent="0.3">
      <c r="A306" s="17" t="e">
        <f>INDEX('Артикул без-с размером'!A:A,MATCH('Начисления и компенсации по тов'!E306,'Артикул без-с размером'!B:B,0))</f>
        <v>#N/A</v>
      </c>
      <c r="B306" s="73"/>
      <c r="C306" s="74"/>
      <c r="D306" s="74"/>
      <c r="E306" s="74"/>
      <c r="F306" s="74"/>
      <c r="G306" s="74"/>
      <c r="H306" s="69"/>
      <c r="I306" s="70"/>
      <c r="J306" s="73"/>
      <c r="K306" s="74"/>
      <c r="L306" s="72"/>
      <c r="M306" s="69"/>
      <c r="N306" s="70"/>
      <c r="O306" s="3"/>
      <c r="P306" s="3"/>
      <c r="Q306" s="3"/>
      <c r="R306" s="3"/>
      <c r="S306" s="3"/>
      <c r="T306" s="3"/>
      <c r="U306" s="3"/>
      <c r="V306" s="3"/>
      <c r="W306" s="2"/>
      <c r="X306" s="3"/>
      <c r="Y306" s="3"/>
    </row>
    <row r="307" spans="1:25" ht="15" x14ac:dyDescent="0.3">
      <c r="A307" s="17" t="e">
        <f>INDEX('Артикул без-с размером'!A:A,MATCH('Начисления и компенсации по тов'!E307,'Артикул без-с размером'!B:B,0))</f>
        <v>#N/A</v>
      </c>
      <c r="B307" s="73"/>
      <c r="C307" s="74"/>
      <c r="D307" s="74"/>
      <c r="E307" s="74"/>
      <c r="F307" s="74"/>
      <c r="G307" s="74"/>
      <c r="H307" s="69"/>
      <c r="I307" s="70"/>
      <c r="J307" s="73"/>
      <c r="K307" s="74"/>
      <c r="L307" s="72"/>
      <c r="M307" s="69"/>
      <c r="N307" s="71"/>
      <c r="O307" s="3"/>
      <c r="P307" s="3"/>
      <c r="Q307" s="3"/>
      <c r="R307" s="3"/>
      <c r="S307" s="3"/>
      <c r="T307" s="3"/>
      <c r="U307" s="3"/>
      <c r="V307" s="3"/>
      <c r="W307" s="2"/>
      <c r="X307" s="3"/>
      <c r="Y307" s="3"/>
    </row>
    <row r="308" spans="1:25" ht="15" x14ac:dyDescent="0.3">
      <c r="A308" s="17" t="e">
        <f>INDEX('Артикул без-с размером'!A:A,MATCH('Начисления и компенсации по тов'!E308,'Артикул без-с размером'!B:B,0))</f>
        <v>#N/A</v>
      </c>
      <c r="B308" s="73"/>
      <c r="C308" s="74"/>
      <c r="D308" s="74"/>
      <c r="E308" s="74"/>
      <c r="F308" s="74"/>
      <c r="G308" s="74"/>
      <c r="H308" s="69"/>
      <c r="I308" s="70"/>
      <c r="J308" s="73"/>
      <c r="K308" s="74"/>
      <c r="L308" s="72"/>
      <c r="M308" s="69"/>
      <c r="N308" s="70"/>
      <c r="O308" s="3"/>
      <c r="P308" s="3"/>
      <c r="Q308" s="3"/>
      <c r="R308" s="3"/>
      <c r="S308" s="3"/>
      <c r="T308" s="3"/>
      <c r="U308" s="3"/>
      <c r="V308" s="3"/>
      <c r="W308" s="2"/>
      <c r="X308" s="3"/>
      <c r="Y308" s="3"/>
    </row>
    <row r="309" spans="1:25" ht="15" x14ac:dyDescent="0.3">
      <c r="A309" s="17" t="e">
        <f>INDEX('Артикул без-с размером'!A:A,MATCH('Начисления и компенсации по тов'!E309,'Артикул без-с размером'!B:B,0))</f>
        <v>#N/A</v>
      </c>
      <c r="B309" s="73"/>
      <c r="C309" s="74"/>
      <c r="D309" s="74"/>
      <c r="E309" s="74"/>
      <c r="F309" s="74"/>
      <c r="G309" s="74"/>
      <c r="H309" s="69"/>
      <c r="I309" s="70"/>
      <c r="J309" s="73"/>
      <c r="K309" s="74"/>
      <c r="L309" s="72"/>
      <c r="M309" s="69"/>
      <c r="N309" s="70"/>
      <c r="O309" s="3"/>
      <c r="P309" s="3"/>
      <c r="Q309" s="3"/>
      <c r="R309" s="3"/>
      <c r="S309" s="3"/>
      <c r="T309" s="3"/>
      <c r="U309" s="3"/>
      <c r="V309" s="3"/>
      <c r="W309" s="2"/>
      <c r="X309" s="3"/>
      <c r="Y309" s="3"/>
    </row>
    <row r="310" spans="1:25" ht="15" x14ac:dyDescent="0.3">
      <c r="A310" s="17" t="e">
        <f>INDEX('Артикул без-с размером'!A:A,MATCH('Начисления и компенсации по тов'!E310,'Артикул без-с размером'!B:B,0))</f>
        <v>#N/A</v>
      </c>
      <c r="B310" s="73"/>
      <c r="C310" s="74"/>
      <c r="D310" s="74"/>
      <c r="E310" s="74"/>
      <c r="F310" s="74"/>
      <c r="G310" s="74"/>
      <c r="H310" s="69"/>
      <c r="I310" s="70"/>
      <c r="J310" s="73"/>
      <c r="K310" s="74"/>
      <c r="L310" s="72"/>
      <c r="M310" s="69"/>
      <c r="N310" s="70"/>
      <c r="O310" s="3"/>
      <c r="P310" s="3"/>
      <c r="Q310" s="3"/>
      <c r="R310" s="3"/>
      <c r="S310" s="3"/>
      <c r="T310" s="3"/>
      <c r="U310" s="3"/>
      <c r="V310" s="3"/>
      <c r="W310" s="2"/>
      <c r="X310" s="3"/>
      <c r="Y310" s="3"/>
    </row>
    <row r="311" spans="1:25" ht="15" x14ac:dyDescent="0.3">
      <c r="A311" s="17" t="e">
        <f>INDEX('Артикул без-с размером'!A:A,MATCH('Начисления и компенсации по тов'!E311,'Артикул без-с размером'!B:B,0))</f>
        <v>#N/A</v>
      </c>
      <c r="B311" s="73"/>
      <c r="C311" s="74"/>
      <c r="D311" s="74"/>
      <c r="E311" s="74"/>
      <c r="F311" s="74"/>
      <c r="G311" s="74"/>
      <c r="H311" s="69"/>
      <c r="I311" s="70"/>
      <c r="J311" s="73"/>
      <c r="K311" s="74"/>
      <c r="L311" s="72"/>
      <c r="M311" s="69"/>
      <c r="N311" s="70"/>
      <c r="O311" s="3"/>
      <c r="P311" s="3"/>
      <c r="Q311" s="3"/>
      <c r="R311" s="3"/>
      <c r="S311" s="3"/>
      <c r="T311" s="3"/>
      <c r="U311" s="3"/>
      <c r="V311" s="3"/>
      <c r="W311" s="2"/>
      <c r="X311" s="3"/>
      <c r="Y311" s="3"/>
    </row>
    <row r="312" spans="1:25" ht="15" x14ac:dyDescent="0.3">
      <c r="A312" s="17" t="e">
        <f>INDEX('Артикул без-с размером'!A:A,MATCH('Начисления и компенсации по тов'!E312,'Артикул без-с размером'!B:B,0))</f>
        <v>#N/A</v>
      </c>
      <c r="B312" s="73"/>
      <c r="C312" s="74"/>
      <c r="D312" s="74"/>
      <c r="E312" s="74"/>
      <c r="F312" s="74"/>
      <c r="G312" s="74"/>
      <c r="H312" s="69"/>
      <c r="I312" s="70"/>
      <c r="J312" s="73"/>
      <c r="K312" s="74"/>
      <c r="L312" s="72"/>
      <c r="M312" s="69"/>
      <c r="N312" s="70"/>
      <c r="O312" s="3"/>
      <c r="P312" s="3"/>
      <c r="Q312" s="3"/>
      <c r="R312" s="3"/>
      <c r="S312" s="3"/>
      <c r="T312" s="3"/>
      <c r="U312" s="3"/>
      <c r="V312" s="3"/>
      <c r="W312" s="2"/>
      <c r="X312" s="3"/>
      <c r="Y312" s="3"/>
    </row>
    <row r="313" spans="1:25" ht="15" x14ac:dyDescent="0.3">
      <c r="A313" s="17" t="e">
        <f>INDEX('Артикул без-с размером'!A:A,MATCH('Начисления и компенсации по тов'!E313,'Артикул без-с размером'!B:B,0))</f>
        <v>#N/A</v>
      </c>
      <c r="B313" s="73"/>
      <c r="C313" s="74"/>
      <c r="D313" s="74"/>
      <c r="E313" s="74"/>
      <c r="F313" s="74"/>
      <c r="G313" s="74"/>
      <c r="H313" s="69"/>
      <c r="I313" s="70"/>
      <c r="J313" s="73"/>
      <c r="K313" s="74"/>
      <c r="L313" s="72"/>
      <c r="M313" s="69"/>
      <c r="N313" s="70"/>
      <c r="O313" s="3"/>
      <c r="P313" s="3"/>
      <c r="Q313" s="3"/>
      <c r="R313" s="3"/>
      <c r="S313" s="3"/>
      <c r="T313" s="3"/>
      <c r="U313" s="3"/>
      <c r="V313" s="3"/>
      <c r="W313" s="2"/>
      <c r="X313" s="3"/>
      <c r="Y313" s="3"/>
    </row>
    <row r="314" spans="1:25" ht="15" x14ac:dyDescent="0.3">
      <c r="A314" s="17" t="e">
        <f>INDEX('Артикул без-с размером'!A:A,MATCH('Начисления и компенсации по тов'!E314,'Артикул без-с размером'!B:B,0))</f>
        <v>#N/A</v>
      </c>
      <c r="B314" s="73"/>
      <c r="C314" s="74"/>
      <c r="D314" s="74"/>
      <c r="E314" s="74"/>
      <c r="F314" s="74"/>
      <c r="G314" s="74"/>
      <c r="H314" s="69"/>
      <c r="I314" s="70"/>
      <c r="J314" s="73"/>
      <c r="K314" s="74"/>
      <c r="L314" s="72"/>
      <c r="M314" s="69"/>
      <c r="N314" s="70"/>
      <c r="O314" s="3"/>
      <c r="P314" s="3"/>
      <c r="Q314" s="3"/>
      <c r="R314" s="3"/>
      <c r="S314" s="3"/>
      <c r="T314" s="3"/>
      <c r="U314" s="3"/>
      <c r="V314" s="3"/>
      <c r="W314" s="2"/>
      <c r="X314" s="3"/>
      <c r="Y314" s="3"/>
    </row>
    <row r="315" spans="1:25" ht="15" x14ac:dyDescent="0.3">
      <c r="A315" s="17" t="e">
        <f>INDEX('Артикул без-с размером'!A:A,MATCH('Начисления и компенсации по тов'!E315,'Артикул без-с размером'!B:B,0))</f>
        <v>#N/A</v>
      </c>
      <c r="B315" s="73"/>
      <c r="C315" s="74"/>
      <c r="D315" s="74"/>
      <c r="E315" s="74"/>
      <c r="F315" s="74"/>
      <c r="G315" s="74"/>
      <c r="H315" s="69"/>
      <c r="I315" s="70"/>
      <c r="J315" s="73"/>
      <c r="K315" s="74"/>
      <c r="L315" s="72"/>
      <c r="M315" s="69"/>
      <c r="N315" s="70"/>
      <c r="O315" s="3"/>
      <c r="P315" s="3"/>
      <c r="Q315" s="3"/>
      <c r="R315" s="3"/>
      <c r="S315" s="3"/>
      <c r="T315" s="3"/>
      <c r="U315" s="3"/>
      <c r="V315" s="3"/>
      <c r="W315" s="2"/>
      <c r="X315" s="3"/>
      <c r="Y315" s="3"/>
    </row>
    <row r="316" spans="1:25" ht="15" x14ac:dyDescent="0.3">
      <c r="A316" s="17" t="e">
        <f>INDEX('Артикул без-с размером'!A:A,MATCH('Начисления и компенсации по тов'!E316,'Артикул без-с размером'!B:B,0))</f>
        <v>#N/A</v>
      </c>
      <c r="B316" s="73"/>
      <c r="C316" s="74"/>
      <c r="D316" s="74"/>
      <c r="E316" s="74"/>
      <c r="F316" s="74"/>
      <c r="G316" s="74"/>
      <c r="H316" s="69"/>
      <c r="I316" s="70"/>
      <c r="J316" s="73"/>
      <c r="K316" s="74"/>
      <c r="L316" s="72"/>
      <c r="M316" s="69"/>
      <c r="N316" s="70"/>
      <c r="O316" s="3"/>
      <c r="P316" s="3"/>
      <c r="Q316" s="3"/>
      <c r="R316" s="3"/>
      <c r="S316" s="3"/>
      <c r="T316" s="3"/>
      <c r="U316" s="3"/>
      <c r="V316" s="3"/>
      <c r="W316" s="2"/>
      <c r="X316" s="3"/>
      <c r="Y316" s="3"/>
    </row>
    <row r="317" spans="1:25" ht="15" x14ac:dyDescent="0.3">
      <c r="A317" s="17" t="e">
        <f>INDEX('Артикул без-с размером'!A:A,MATCH('Начисления и компенсации по тов'!E317,'Артикул без-с размером'!B:B,0))</f>
        <v>#N/A</v>
      </c>
      <c r="B317" s="73"/>
      <c r="C317" s="74"/>
      <c r="D317" s="74"/>
      <c r="E317" s="74"/>
      <c r="F317" s="74"/>
      <c r="G317" s="74"/>
      <c r="H317" s="69"/>
      <c r="I317" s="70"/>
      <c r="J317" s="73"/>
      <c r="K317" s="74"/>
      <c r="L317" s="72"/>
      <c r="M317" s="69"/>
      <c r="N317" s="70"/>
      <c r="O317" s="3"/>
      <c r="P317" s="3"/>
      <c r="Q317" s="3"/>
      <c r="R317" s="3"/>
      <c r="S317" s="3"/>
      <c r="T317" s="3"/>
      <c r="U317" s="3"/>
      <c r="V317" s="3"/>
      <c r="W317" s="2"/>
      <c r="X317" s="3"/>
      <c r="Y317" s="3"/>
    </row>
    <row r="318" spans="1:25" ht="15" x14ac:dyDescent="0.3">
      <c r="A318" s="17" t="e">
        <f>INDEX('Артикул без-с размером'!A:A,MATCH('Начисления и компенсации по тов'!E318,'Артикул без-с размером'!B:B,0))</f>
        <v>#N/A</v>
      </c>
      <c r="B318" s="73"/>
      <c r="C318" s="74"/>
      <c r="D318" s="74"/>
      <c r="E318" s="74"/>
      <c r="F318" s="74"/>
      <c r="G318" s="74"/>
      <c r="H318" s="69"/>
      <c r="I318" s="70"/>
      <c r="J318" s="73"/>
      <c r="K318" s="74"/>
      <c r="L318" s="72"/>
      <c r="M318" s="69"/>
      <c r="N318" s="70"/>
      <c r="O318" s="3"/>
      <c r="P318" s="3"/>
      <c r="Q318" s="3"/>
      <c r="R318" s="3"/>
      <c r="S318" s="3"/>
      <c r="T318" s="3"/>
      <c r="U318" s="3"/>
      <c r="V318" s="3"/>
      <c r="W318" s="2"/>
      <c r="X318" s="3"/>
      <c r="Y318" s="3"/>
    </row>
    <row r="319" spans="1:25" ht="15" x14ac:dyDescent="0.3">
      <c r="A319" s="17" t="e">
        <f>INDEX('Артикул без-с размером'!A:A,MATCH('Начисления и компенсации по тов'!E319,'Артикул без-с размером'!B:B,0))</f>
        <v>#N/A</v>
      </c>
      <c r="B319" s="73"/>
      <c r="C319" s="74"/>
      <c r="D319" s="74"/>
      <c r="E319" s="74"/>
      <c r="F319" s="74"/>
      <c r="G319" s="74"/>
      <c r="H319" s="69"/>
      <c r="I319" s="70"/>
      <c r="J319" s="73"/>
      <c r="K319" s="74"/>
      <c r="L319" s="72"/>
      <c r="M319" s="69"/>
      <c r="N319" s="71"/>
      <c r="O319" s="3"/>
      <c r="P319" s="3"/>
      <c r="Q319" s="3"/>
      <c r="R319" s="3"/>
      <c r="S319" s="3"/>
      <c r="T319" s="3"/>
      <c r="U319" s="3"/>
      <c r="V319" s="3"/>
      <c r="W319" s="2"/>
      <c r="X319" s="3"/>
      <c r="Y319" s="3"/>
    </row>
    <row r="320" spans="1:25" ht="15" x14ac:dyDescent="0.3">
      <c r="A320" s="17" t="e">
        <f>INDEX('Артикул без-с размером'!A:A,MATCH('Начисления и компенсации по тов'!E320,'Артикул без-с размером'!B:B,0))</f>
        <v>#N/A</v>
      </c>
      <c r="B320" s="73"/>
      <c r="C320" s="74"/>
      <c r="D320" s="74"/>
      <c r="E320" s="74"/>
      <c r="F320" s="74"/>
      <c r="G320" s="74"/>
      <c r="H320" s="69"/>
      <c r="I320" s="70"/>
      <c r="J320" s="73"/>
      <c r="K320" s="74"/>
      <c r="L320" s="72"/>
      <c r="M320" s="69"/>
      <c r="N320" s="70"/>
      <c r="O320" s="3"/>
      <c r="P320" s="3"/>
      <c r="Q320" s="3"/>
      <c r="R320" s="3"/>
      <c r="S320" s="3"/>
      <c r="T320" s="3"/>
      <c r="U320" s="3"/>
      <c r="V320" s="3"/>
      <c r="W320" s="2"/>
      <c r="X320" s="3"/>
      <c r="Y320" s="3"/>
    </row>
    <row r="321" spans="1:25" ht="15" x14ac:dyDescent="0.3">
      <c r="A321" s="17" t="e">
        <f>INDEX('Артикул без-с размером'!A:A,MATCH('Начисления и компенсации по тов'!E321,'Артикул без-с размером'!B:B,0))</f>
        <v>#N/A</v>
      </c>
      <c r="B321" s="73"/>
      <c r="C321" s="74"/>
      <c r="D321" s="74"/>
      <c r="E321" s="74"/>
      <c r="F321" s="74"/>
      <c r="G321" s="74"/>
      <c r="H321" s="69"/>
      <c r="I321" s="70"/>
      <c r="J321" s="73"/>
      <c r="K321" s="74"/>
      <c r="L321" s="72"/>
      <c r="M321" s="69"/>
      <c r="N321" s="70"/>
      <c r="O321" s="3"/>
      <c r="P321" s="3"/>
      <c r="Q321" s="3"/>
      <c r="R321" s="3"/>
      <c r="S321" s="3"/>
      <c r="T321" s="3"/>
      <c r="U321" s="3"/>
      <c r="V321" s="3"/>
      <c r="W321" s="2"/>
      <c r="X321" s="3"/>
      <c r="Y321" s="3"/>
    </row>
    <row r="322" spans="1:25" ht="15" x14ac:dyDescent="0.3">
      <c r="A322" s="17" t="e">
        <f>INDEX('Артикул без-с размером'!A:A,MATCH('Начисления и компенсации по тов'!E322,'Артикул без-с размером'!B:B,0))</f>
        <v>#N/A</v>
      </c>
      <c r="B322" s="73"/>
      <c r="C322" s="74"/>
      <c r="D322" s="74"/>
      <c r="E322" s="74"/>
      <c r="F322" s="74"/>
      <c r="G322" s="74"/>
      <c r="H322" s="69"/>
      <c r="I322" s="70"/>
      <c r="J322" s="73"/>
      <c r="K322" s="74"/>
      <c r="L322" s="72"/>
      <c r="M322" s="69"/>
      <c r="N322" s="70"/>
      <c r="O322" s="3"/>
      <c r="P322" s="3"/>
      <c r="Q322" s="3"/>
      <c r="R322" s="3"/>
      <c r="S322" s="3"/>
      <c r="T322" s="3"/>
      <c r="U322" s="3"/>
      <c r="V322" s="3"/>
      <c r="W322" s="2"/>
      <c r="X322" s="3"/>
      <c r="Y322" s="3"/>
    </row>
    <row r="323" spans="1:25" ht="15" x14ac:dyDescent="0.3">
      <c r="A323" s="17" t="e">
        <f>INDEX('Артикул без-с размером'!A:A,MATCH('Начисления и компенсации по тов'!E323,'Артикул без-с размером'!B:B,0))</f>
        <v>#N/A</v>
      </c>
      <c r="B323" s="73"/>
      <c r="C323" s="74"/>
      <c r="D323" s="74"/>
      <c r="E323" s="74"/>
      <c r="F323" s="74"/>
      <c r="G323" s="74"/>
      <c r="H323" s="69"/>
      <c r="I323" s="70"/>
      <c r="J323" s="73"/>
      <c r="K323" s="74"/>
      <c r="L323" s="72"/>
      <c r="M323" s="69"/>
      <c r="N323" s="70"/>
      <c r="O323" s="3"/>
      <c r="P323" s="3"/>
      <c r="Q323" s="3"/>
      <c r="R323" s="3"/>
      <c r="S323" s="3"/>
      <c r="T323" s="3"/>
      <c r="U323" s="3"/>
      <c r="V323" s="3"/>
      <c r="W323" s="2"/>
      <c r="X323" s="3"/>
      <c r="Y323" s="3"/>
    </row>
    <row r="324" spans="1:25" ht="15" x14ac:dyDescent="0.3">
      <c r="A324" s="17" t="e">
        <f>INDEX('Артикул без-с размером'!A:A,MATCH('Начисления и компенсации по тов'!E324,'Артикул без-с размером'!B:B,0))</f>
        <v>#N/A</v>
      </c>
      <c r="B324" s="73"/>
      <c r="C324" s="74"/>
      <c r="D324" s="74"/>
      <c r="E324" s="74"/>
      <c r="F324" s="74"/>
      <c r="G324" s="74"/>
      <c r="H324" s="69"/>
      <c r="I324" s="70"/>
      <c r="J324" s="73"/>
      <c r="K324" s="74"/>
      <c r="L324" s="72"/>
      <c r="M324" s="69"/>
      <c r="N324" s="70"/>
      <c r="O324" s="3"/>
      <c r="P324" s="3"/>
      <c r="Q324" s="3"/>
      <c r="R324" s="3"/>
      <c r="S324" s="3"/>
      <c r="T324" s="3"/>
      <c r="U324" s="3"/>
      <c r="V324" s="3"/>
      <c r="W324" s="2"/>
      <c r="X324" s="3"/>
      <c r="Y324" s="3"/>
    </row>
    <row r="325" spans="1:25" ht="15" x14ac:dyDescent="0.3">
      <c r="A325" s="17" t="e">
        <f>INDEX('Артикул без-с размером'!A:A,MATCH('Начисления и компенсации по тов'!E325,'Артикул без-с размером'!B:B,0))</f>
        <v>#N/A</v>
      </c>
      <c r="B325" s="73"/>
      <c r="C325" s="74"/>
      <c r="D325" s="74"/>
      <c r="E325" s="74"/>
      <c r="F325" s="74"/>
      <c r="G325" s="74"/>
      <c r="H325" s="69"/>
      <c r="I325" s="70"/>
      <c r="J325" s="73"/>
      <c r="K325" s="74"/>
      <c r="L325" s="72"/>
      <c r="M325" s="69"/>
      <c r="N325" s="70"/>
      <c r="O325" s="3"/>
      <c r="P325" s="3"/>
      <c r="Q325" s="3"/>
      <c r="R325" s="3"/>
      <c r="S325" s="3"/>
      <c r="T325" s="3"/>
      <c r="U325" s="3"/>
      <c r="V325" s="3"/>
      <c r="W325" s="2"/>
      <c r="X325" s="3"/>
      <c r="Y325" s="3"/>
    </row>
    <row r="326" spans="1:25" ht="15" x14ac:dyDescent="0.3">
      <c r="A326" s="17" t="e">
        <f>INDEX('Артикул без-с размером'!A:A,MATCH('Начисления и компенсации по тов'!E326,'Артикул без-с размером'!B:B,0))</f>
        <v>#N/A</v>
      </c>
      <c r="B326" s="73"/>
      <c r="C326" s="74"/>
      <c r="D326" s="74"/>
      <c r="E326" s="74"/>
      <c r="F326" s="74"/>
      <c r="G326" s="74"/>
      <c r="H326" s="69"/>
      <c r="I326" s="70"/>
      <c r="J326" s="73"/>
      <c r="K326" s="74"/>
      <c r="L326" s="72"/>
      <c r="M326" s="69"/>
      <c r="N326" s="70"/>
      <c r="O326" s="3"/>
      <c r="P326" s="3"/>
      <c r="Q326" s="3"/>
      <c r="R326" s="3"/>
      <c r="S326" s="3"/>
      <c r="T326" s="3"/>
      <c r="U326" s="3"/>
      <c r="V326" s="3"/>
      <c r="W326" s="2"/>
      <c r="X326" s="3"/>
      <c r="Y326" s="3"/>
    </row>
    <row r="327" spans="1:25" ht="15" x14ac:dyDescent="0.3">
      <c r="A327" s="17" t="e">
        <f>INDEX('Артикул без-с размером'!A:A,MATCH('Начисления и компенсации по тов'!E327,'Артикул без-с размером'!B:B,0))</f>
        <v>#N/A</v>
      </c>
      <c r="B327" s="73"/>
      <c r="C327" s="74"/>
      <c r="D327" s="74"/>
      <c r="E327" s="74"/>
      <c r="F327" s="74"/>
      <c r="G327" s="74"/>
      <c r="H327" s="69"/>
      <c r="I327" s="70"/>
      <c r="J327" s="73"/>
      <c r="K327" s="74"/>
      <c r="L327" s="72"/>
      <c r="M327" s="69"/>
      <c r="N327" s="70"/>
      <c r="O327" s="3"/>
      <c r="P327" s="3"/>
      <c r="Q327" s="3"/>
      <c r="R327" s="3"/>
      <c r="S327" s="3"/>
      <c r="T327" s="3"/>
      <c r="U327" s="3"/>
      <c r="V327" s="3"/>
      <c r="W327" s="2"/>
      <c r="X327" s="3"/>
      <c r="Y327" s="3"/>
    </row>
    <row r="328" spans="1:25" ht="15" x14ac:dyDescent="0.3">
      <c r="A328" s="17" t="e">
        <f>INDEX('Артикул без-с размером'!A:A,MATCH('Начисления и компенсации по тов'!E328,'Артикул без-с размером'!B:B,0))</f>
        <v>#N/A</v>
      </c>
      <c r="B328" s="73"/>
      <c r="C328" s="74"/>
      <c r="D328" s="74"/>
      <c r="E328" s="74"/>
      <c r="F328" s="74"/>
      <c r="G328" s="74"/>
      <c r="H328" s="69"/>
      <c r="I328" s="70"/>
      <c r="J328" s="73"/>
      <c r="K328" s="74"/>
      <c r="L328" s="72"/>
      <c r="M328" s="69"/>
      <c r="N328" s="71"/>
      <c r="O328" s="3"/>
      <c r="P328" s="3"/>
      <c r="Q328" s="3"/>
      <c r="R328" s="3"/>
      <c r="S328" s="3"/>
      <c r="T328" s="3"/>
      <c r="U328" s="3"/>
      <c r="V328" s="3"/>
      <c r="W328" s="2"/>
      <c r="X328" s="3"/>
      <c r="Y328" s="3"/>
    </row>
    <row r="329" spans="1:25" ht="15" x14ac:dyDescent="0.3">
      <c r="A329" s="17" t="e">
        <f>INDEX('Артикул без-с размером'!A:A,MATCH('Начисления и компенсации по тов'!E329,'Артикул без-с размером'!B:B,0))</f>
        <v>#N/A</v>
      </c>
      <c r="B329" s="73"/>
      <c r="C329" s="74"/>
      <c r="D329" s="74"/>
      <c r="E329" s="74"/>
      <c r="F329" s="74"/>
      <c r="G329" s="74"/>
      <c r="H329" s="69"/>
      <c r="I329" s="70"/>
      <c r="J329" s="73"/>
      <c r="K329" s="74"/>
      <c r="L329" s="72"/>
      <c r="M329" s="69"/>
      <c r="N329" s="70"/>
      <c r="O329" s="3"/>
      <c r="P329" s="3"/>
      <c r="Q329" s="3"/>
      <c r="R329" s="3"/>
      <c r="S329" s="3"/>
      <c r="T329" s="3"/>
      <c r="U329" s="3"/>
      <c r="V329" s="3"/>
      <c r="W329" s="2"/>
      <c r="X329" s="3"/>
      <c r="Y329" s="3"/>
    </row>
    <row r="330" spans="1:25" ht="15" x14ac:dyDescent="0.3">
      <c r="A330" s="17" t="e">
        <f>INDEX('Артикул без-с размером'!A:A,MATCH('Начисления и компенсации по тов'!E330,'Артикул без-с размером'!B:B,0))</f>
        <v>#N/A</v>
      </c>
      <c r="B330" s="73"/>
      <c r="C330" s="74"/>
      <c r="D330" s="74"/>
      <c r="E330" s="74"/>
      <c r="F330" s="74"/>
      <c r="G330" s="74"/>
      <c r="H330" s="69"/>
      <c r="I330" s="70"/>
      <c r="J330" s="73"/>
      <c r="K330" s="74"/>
      <c r="L330" s="72"/>
      <c r="M330" s="69"/>
      <c r="N330" s="70"/>
      <c r="O330" s="3"/>
      <c r="P330" s="3"/>
      <c r="Q330" s="3"/>
      <c r="R330" s="3"/>
      <c r="S330" s="3"/>
      <c r="T330" s="3"/>
      <c r="U330" s="3"/>
      <c r="V330" s="3"/>
      <c r="W330" s="2"/>
      <c r="X330" s="3"/>
      <c r="Y330" s="3"/>
    </row>
    <row r="331" spans="1:25" ht="15" x14ac:dyDescent="0.3">
      <c r="A331" s="17" t="e">
        <f>INDEX('Артикул без-с размером'!A:A,MATCH('Начисления и компенсации по тов'!E331,'Артикул без-с размером'!B:B,0))</f>
        <v>#N/A</v>
      </c>
      <c r="B331" s="73"/>
      <c r="C331" s="74"/>
      <c r="D331" s="74"/>
      <c r="E331" s="74"/>
      <c r="F331" s="74"/>
      <c r="G331" s="74"/>
      <c r="H331" s="69"/>
      <c r="I331" s="70"/>
      <c r="J331" s="73"/>
      <c r="K331" s="74"/>
      <c r="L331" s="72"/>
      <c r="M331" s="69"/>
      <c r="N331" s="70"/>
      <c r="O331" s="3"/>
      <c r="P331" s="3"/>
      <c r="Q331" s="3"/>
      <c r="R331" s="3"/>
      <c r="S331" s="3"/>
      <c r="T331" s="3"/>
      <c r="U331" s="3"/>
      <c r="V331" s="3"/>
      <c r="W331" s="2"/>
      <c r="X331" s="3"/>
      <c r="Y331" s="3"/>
    </row>
    <row r="332" spans="1:25" ht="15" x14ac:dyDescent="0.3">
      <c r="A332" s="17" t="e">
        <f>INDEX('Артикул без-с размером'!A:A,MATCH('Начисления и компенсации по тов'!E332,'Артикул без-с размером'!B:B,0))</f>
        <v>#N/A</v>
      </c>
      <c r="B332" s="73"/>
      <c r="C332" s="74"/>
      <c r="D332" s="74"/>
      <c r="E332" s="74"/>
      <c r="F332" s="74"/>
      <c r="G332" s="74"/>
      <c r="H332" s="69"/>
      <c r="I332" s="70"/>
      <c r="J332" s="73"/>
      <c r="K332" s="74"/>
      <c r="L332" s="72"/>
      <c r="M332" s="69"/>
      <c r="N332" s="70"/>
      <c r="O332" s="3"/>
      <c r="P332" s="3"/>
      <c r="Q332" s="3"/>
      <c r="R332" s="3"/>
      <c r="S332" s="3"/>
      <c r="T332" s="3"/>
      <c r="U332" s="3"/>
      <c r="V332" s="3"/>
      <c r="W332" s="2"/>
      <c r="X332" s="3"/>
      <c r="Y332" s="3"/>
    </row>
    <row r="333" spans="1:25" ht="15" x14ac:dyDescent="0.3">
      <c r="A333" s="17" t="e">
        <f>INDEX('Артикул без-с размером'!A:A,MATCH('Начисления и компенсации по тов'!E333,'Артикул без-с размером'!B:B,0))</f>
        <v>#N/A</v>
      </c>
      <c r="B333" s="73"/>
      <c r="C333" s="74"/>
      <c r="D333" s="74"/>
      <c r="E333" s="74"/>
      <c r="F333" s="74"/>
      <c r="G333" s="74"/>
      <c r="H333" s="69"/>
      <c r="I333" s="70"/>
      <c r="J333" s="73"/>
      <c r="K333" s="74"/>
      <c r="L333" s="72"/>
      <c r="M333" s="69"/>
      <c r="N333" s="70"/>
      <c r="O333" s="3"/>
      <c r="P333" s="3"/>
      <c r="Q333" s="3"/>
      <c r="R333" s="3"/>
      <c r="S333" s="3"/>
      <c r="T333" s="3"/>
      <c r="U333" s="3"/>
      <c r="V333" s="3"/>
      <c r="W333" s="2"/>
      <c r="X333" s="3"/>
      <c r="Y333" s="3"/>
    </row>
    <row r="334" spans="1:25" ht="15" x14ac:dyDescent="0.3">
      <c r="A334" s="17" t="e">
        <f>INDEX('Артикул без-с размером'!A:A,MATCH('Начисления и компенсации по тов'!E334,'Артикул без-с размером'!B:B,0))</f>
        <v>#N/A</v>
      </c>
      <c r="B334" s="73"/>
      <c r="C334" s="74"/>
      <c r="D334" s="74"/>
      <c r="E334" s="74"/>
      <c r="F334" s="74"/>
      <c r="G334" s="74"/>
      <c r="H334" s="69"/>
      <c r="I334" s="70"/>
      <c r="J334" s="73"/>
      <c r="K334" s="74"/>
      <c r="L334" s="72"/>
      <c r="M334" s="69"/>
      <c r="N334" s="71"/>
      <c r="O334" s="3"/>
      <c r="P334" s="3"/>
      <c r="Q334" s="3"/>
      <c r="R334" s="3"/>
      <c r="S334" s="3"/>
      <c r="T334" s="3"/>
      <c r="U334" s="3"/>
      <c r="V334" s="3"/>
      <c r="W334" s="2"/>
      <c r="X334" s="3"/>
      <c r="Y334" s="3"/>
    </row>
    <row r="335" spans="1:25" ht="15" x14ac:dyDescent="0.3">
      <c r="A335" s="17" t="e">
        <f>INDEX('Артикул без-с размером'!A:A,MATCH('Начисления и компенсации по тов'!E335,'Артикул без-с размером'!B:B,0))</f>
        <v>#N/A</v>
      </c>
      <c r="B335" s="73"/>
      <c r="C335" s="74"/>
      <c r="D335" s="74"/>
      <c r="E335" s="74"/>
      <c r="F335" s="74"/>
      <c r="G335" s="74"/>
      <c r="H335" s="69"/>
      <c r="I335" s="70"/>
      <c r="J335" s="73"/>
      <c r="K335" s="74"/>
      <c r="L335" s="72"/>
      <c r="M335" s="69"/>
      <c r="N335" s="70"/>
      <c r="O335" s="3"/>
      <c r="P335" s="3"/>
      <c r="Q335" s="3"/>
      <c r="R335" s="3"/>
      <c r="S335" s="3"/>
      <c r="T335" s="3"/>
      <c r="U335" s="3"/>
      <c r="V335" s="3"/>
      <c r="W335" s="2"/>
      <c r="X335" s="3"/>
      <c r="Y335" s="3"/>
    </row>
    <row r="336" spans="1:25" ht="15" x14ac:dyDescent="0.3">
      <c r="A336" s="17" t="e">
        <f>INDEX('Артикул без-с размером'!A:A,MATCH('Начисления и компенсации по тов'!E336,'Артикул без-с размером'!B:B,0))</f>
        <v>#N/A</v>
      </c>
      <c r="B336" s="73"/>
      <c r="C336" s="74"/>
      <c r="D336" s="74"/>
      <c r="E336" s="74"/>
      <c r="F336" s="74"/>
      <c r="G336" s="74"/>
      <c r="H336" s="69"/>
      <c r="I336" s="70"/>
      <c r="J336" s="73"/>
      <c r="K336" s="74"/>
      <c r="L336" s="72"/>
      <c r="M336" s="69"/>
      <c r="N336" s="70"/>
      <c r="O336" s="3"/>
      <c r="P336" s="3"/>
      <c r="Q336" s="3"/>
      <c r="R336" s="3"/>
      <c r="S336" s="3"/>
      <c r="T336" s="3"/>
      <c r="U336" s="3"/>
      <c r="V336" s="3"/>
      <c r="W336" s="2"/>
      <c r="X336" s="3"/>
      <c r="Y336" s="3"/>
    </row>
    <row r="337" spans="1:25" ht="15" x14ac:dyDescent="0.3">
      <c r="A337" s="17" t="e">
        <f>INDEX('Артикул без-с размером'!A:A,MATCH('Начисления и компенсации по тов'!E337,'Артикул без-с размером'!B:B,0))</f>
        <v>#N/A</v>
      </c>
      <c r="B337" s="73"/>
      <c r="C337" s="74"/>
      <c r="D337" s="74"/>
      <c r="E337" s="74"/>
      <c r="F337" s="74"/>
      <c r="G337" s="74"/>
      <c r="H337" s="69"/>
      <c r="I337" s="70"/>
      <c r="J337" s="73"/>
      <c r="K337" s="74"/>
      <c r="L337" s="72"/>
      <c r="M337" s="69"/>
      <c r="N337" s="70"/>
      <c r="O337" s="3"/>
      <c r="P337" s="3"/>
      <c r="Q337" s="3"/>
      <c r="R337" s="3"/>
      <c r="S337" s="3"/>
      <c r="T337" s="3"/>
      <c r="U337" s="3"/>
      <c r="V337" s="3"/>
      <c r="W337" s="2"/>
      <c r="X337" s="3"/>
      <c r="Y337" s="3"/>
    </row>
    <row r="338" spans="1:25" ht="15" x14ac:dyDescent="0.3">
      <c r="A338" s="17" t="e">
        <f>INDEX('Артикул без-с размером'!A:A,MATCH('Начисления и компенсации по тов'!E338,'Артикул без-с размером'!B:B,0))</f>
        <v>#N/A</v>
      </c>
      <c r="B338" s="73"/>
      <c r="C338" s="74"/>
      <c r="D338" s="74"/>
      <c r="E338" s="74"/>
      <c r="F338" s="74"/>
      <c r="G338" s="74"/>
      <c r="H338" s="69"/>
      <c r="I338" s="70"/>
      <c r="J338" s="73"/>
      <c r="K338" s="74"/>
      <c r="L338" s="72"/>
      <c r="M338" s="69"/>
      <c r="N338" s="70"/>
      <c r="O338" s="3"/>
      <c r="P338" s="3"/>
      <c r="Q338" s="3"/>
      <c r="R338" s="3"/>
      <c r="S338" s="3"/>
      <c r="T338" s="3"/>
      <c r="U338" s="3"/>
      <c r="V338" s="3"/>
      <c r="W338" s="2"/>
      <c r="X338" s="3"/>
      <c r="Y338" s="3"/>
    </row>
    <row r="339" spans="1:25" ht="15" x14ac:dyDescent="0.3">
      <c r="A339" s="17" t="e">
        <f>INDEX('Артикул без-с размером'!A:A,MATCH('Начисления и компенсации по тов'!E339,'Артикул без-с размером'!B:B,0))</f>
        <v>#N/A</v>
      </c>
      <c r="B339" s="73"/>
      <c r="C339" s="74"/>
      <c r="D339" s="74"/>
      <c r="E339" s="74"/>
      <c r="F339" s="74"/>
      <c r="G339" s="74"/>
      <c r="H339" s="69"/>
      <c r="I339" s="70"/>
      <c r="J339" s="73"/>
      <c r="K339" s="74"/>
      <c r="L339" s="72"/>
      <c r="M339" s="69"/>
      <c r="N339" s="70"/>
      <c r="O339" s="3"/>
      <c r="P339" s="3"/>
      <c r="Q339" s="3"/>
      <c r="R339" s="3"/>
      <c r="S339" s="3"/>
      <c r="T339" s="3"/>
      <c r="U339" s="3"/>
      <c r="V339" s="3"/>
      <c r="W339" s="2"/>
      <c r="X339" s="3"/>
      <c r="Y339" s="3"/>
    </row>
    <row r="340" spans="1:25" ht="15" x14ac:dyDescent="0.3">
      <c r="A340" s="17" t="e">
        <f>INDEX('Артикул без-с размером'!A:A,MATCH('Начисления и компенсации по тов'!E340,'Артикул без-с размером'!B:B,0))</f>
        <v>#N/A</v>
      </c>
      <c r="B340" s="73"/>
      <c r="C340" s="74"/>
      <c r="D340" s="74"/>
      <c r="E340" s="74"/>
      <c r="F340" s="74"/>
      <c r="G340" s="74"/>
      <c r="H340" s="69"/>
      <c r="I340" s="70"/>
      <c r="J340" s="73"/>
      <c r="K340" s="74"/>
      <c r="L340" s="72"/>
      <c r="M340" s="69"/>
      <c r="N340" s="70"/>
      <c r="O340" s="3"/>
      <c r="P340" s="3"/>
      <c r="Q340" s="3"/>
      <c r="R340" s="3"/>
      <c r="S340" s="3"/>
      <c r="T340" s="3"/>
      <c r="U340" s="3"/>
      <c r="V340" s="3"/>
      <c r="W340" s="2"/>
      <c r="X340" s="3"/>
      <c r="Y340" s="3"/>
    </row>
    <row r="341" spans="1:25" ht="15" x14ac:dyDescent="0.3">
      <c r="A341" s="17" t="e">
        <f>INDEX('Артикул без-с размером'!A:A,MATCH('Начисления и компенсации по тов'!E341,'Артикул без-с размером'!B:B,0))</f>
        <v>#N/A</v>
      </c>
      <c r="B341" s="73"/>
      <c r="C341" s="74"/>
      <c r="D341" s="74"/>
      <c r="E341" s="74"/>
      <c r="F341" s="74"/>
      <c r="G341" s="74"/>
      <c r="H341" s="69"/>
      <c r="I341" s="70"/>
      <c r="J341" s="73"/>
      <c r="K341" s="74"/>
      <c r="L341" s="72"/>
      <c r="M341" s="69"/>
      <c r="N341" s="70"/>
      <c r="O341" s="3"/>
      <c r="P341" s="3"/>
      <c r="Q341" s="3"/>
      <c r="R341" s="3"/>
      <c r="S341" s="3"/>
      <c r="T341" s="3"/>
      <c r="U341" s="3"/>
      <c r="V341" s="3"/>
      <c r="W341" s="2"/>
      <c r="X341" s="3"/>
      <c r="Y341" s="3"/>
    </row>
    <row r="342" spans="1:25" ht="15" x14ac:dyDescent="0.3">
      <c r="A342" s="17" t="e">
        <f>INDEX('Артикул без-с размером'!A:A,MATCH('Начисления и компенсации по тов'!E342,'Артикул без-с размером'!B:B,0))</f>
        <v>#N/A</v>
      </c>
      <c r="B342" s="73"/>
      <c r="C342" s="74"/>
      <c r="D342" s="74"/>
      <c r="E342" s="74"/>
      <c r="F342" s="74"/>
      <c r="G342" s="74"/>
      <c r="H342" s="69"/>
      <c r="I342" s="70"/>
      <c r="J342" s="73"/>
      <c r="K342" s="74"/>
      <c r="L342" s="72"/>
      <c r="M342" s="69"/>
      <c r="N342" s="70"/>
      <c r="O342" s="3"/>
      <c r="P342" s="3"/>
      <c r="Q342" s="3"/>
      <c r="R342" s="3"/>
      <c r="S342" s="3"/>
      <c r="T342" s="3"/>
      <c r="U342" s="3"/>
      <c r="V342" s="3"/>
      <c r="W342" s="2"/>
      <c r="X342" s="3"/>
      <c r="Y342" s="3"/>
    </row>
    <row r="343" spans="1:25" ht="15" x14ac:dyDescent="0.3">
      <c r="A343" s="17" t="e">
        <f>INDEX('Артикул без-с размером'!A:A,MATCH('Начисления и компенсации по тов'!E343,'Артикул без-с размером'!B:B,0))</f>
        <v>#N/A</v>
      </c>
      <c r="B343" s="73"/>
      <c r="C343" s="74"/>
      <c r="D343" s="74"/>
      <c r="E343" s="74"/>
      <c r="F343" s="74"/>
      <c r="G343" s="74"/>
      <c r="H343" s="69"/>
      <c r="I343" s="70"/>
      <c r="J343" s="73"/>
      <c r="K343" s="74"/>
      <c r="L343" s="72"/>
      <c r="M343" s="69"/>
      <c r="N343" s="70"/>
      <c r="O343" s="3"/>
      <c r="P343" s="3"/>
      <c r="Q343" s="3"/>
      <c r="R343" s="3"/>
      <c r="S343" s="3"/>
      <c r="T343" s="3"/>
      <c r="U343" s="3"/>
      <c r="V343" s="3"/>
      <c r="W343" s="2"/>
      <c r="X343" s="3"/>
      <c r="Y343" s="3"/>
    </row>
    <row r="344" spans="1:25" ht="15" x14ac:dyDescent="0.3">
      <c r="A344" s="17" t="e">
        <f>INDEX('Артикул без-с размером'!A:A,MATCH('Начисления и компенсации по тов'!E344,'Артикул без-с размером'!B:B,0))</f>
        <v>#N/A</v>
      </c>
      <c r="B344" s="73"/>
      <c r="C344" s="74"/>
      <c r="D344" s="74"/>
      <c r="E344" s="74"/>
      <c r="F344" s="74"/>
      <c r="G344" s="74"/>
      <c r="H344" s="69"/>
      <c r="I344" s="70"/>
      <c r="J344" s="73"/>
      <c r="K344" s="74"/>
      <c r="L344" s="72"/>
      <c r="M344" s="69"/>
      <c r="N344" s="71"/>
      <c r="O344" s="3"/>
      <c r="P344" s="3"/>
      <c r="Q344" s="3"/>
      <c r="R344" s="3"/>
      <c r="S344" s="3"/>
      <c r="T344" s="3"/>
      <c r="U344" s="3"/>
      <c r="V344" s="3"/>
      <c r="W344" s="2"/>
      <c r="X344" s="3"/>
      <c r="Y344" s="3"/>
    </row>
    <row r="345" spans="1:25" ht="15" x14ac:dyDescent="0.3">
      <c r="A345" s="17" t="e">
        <f>INDEX('Артикул без-с размером'!A:A,MATCH('Начисления и компенсации по тов'!E345,'Артикул без-с размером'!B:B,0))</f>
        <v>#N/A</v>
      </c>
      <c r="B345" s="73"/>
      <c r="C345" s="74"/>
      <c r="D345" s="74"/>
      <c r="E345" s="74"/>
      <c r="F345" s="74"/>
      <c r="G345" s="74"/>
      <c r="H345" s="69"/>
      <c r="I345" s="70"/>
      <c r="J345" s="73"/>
      <c r="K345" s="74"/>
      <c r="L345" s="72"/>
      <c r="M345" s="69"/>
      <c r="N345" s="70"/>
      <c r="O345" s="3"/>
      <c r="P345" s="3"/>
      <c r="Q345" s="3"/>
      <c r="R345" s="3"/>
      <c r="S345" s="3"/>
      <c r="T345" s="3"/>
      <c r="U345" s="3"/>
      <c r="V345" s="3"/>
      <c r="W345" s="2"/>
      <c r="X345" s="3"/>
      <c r="Y345" s="3"/>
    </row>
    <row r="346" spans="1:25" ht="15" x14ac:dyDescent="0.3">
      <c r="A346" s="17" t="e">
        <f>INDEX('Артикул без-с размером'!A:A,MATCH('Начисления и компенсации по тов'!E346,'Артикул без-с размером'!B:B,0))</f>
        <v>#N/A</v>
      </c>
      <c r="B346" s="73"/>
      <c r="C346" s="74"/>
      <c r="D346" s="74"/>
      <c r="E346" s="74"/>
      <c r="F346" s="74"/>
      <c r="G346" s="74"/>
      <c r="H346" s="69"/>
      <c r="I346" s="70"/>
      <c r="J346" s="73"/>
      <c r="K346" s="74"/>
      <c r="L346" s="72"/>
      <c r="M346" s="69"/>
      <c r="N346" s="70"/>
      <c r="O346" s="3"/>
      <c r="P346" s="3"/>
      <c r="Q346" s="3"/>
      <c r="R346" s="3"/>
      <c r="S346" s="3"/>
      <c r="T346" s="3"/>
      <c r="U346" s="3"/>
      <c r="V346" s="3"/>
      <c r="W346" s="2"/>
      <c r="X346" s="3"/>
      <c r="Y346" s="3"/>
    </row>
    <row r="347" spans="1:25" ht="15" x14ac:dyDescent="0.3">
      <c r="A347" s="17" t="e">
        <f>INDEX('Артикул без-с размером'!A:A,MATCH('Начисления и компенсации по тов'!E347,'Артикул без-с размером'!B:B,0))</f>
        <v>#N/A</v>
      </c>
      <c r="B347" s="73"/>
      <c r="C347" s="74"/>
      <c r="D347" s="74"/>
      <c r="E347" s="74"/>
      <c r="F347" s="74"/>
      <c r="G347" s="74"/>
      <c r="H347" s="69"/>
      <c r="I347" s="70"/>
      <c r="J347" s="73"/>
      <c r="K347" s="74"/>
      <c r="L347" s="72"/>
      <c r="M347" s="69"/>
      <c r="N347" s="70"/>
      <c r="O347" s="3"/>
      <c r="P347" s="3"/>
      <c r="Q347" s="3"/>
      <c r="R347" s="3"/>
      <c r="S347" s="3"/>
      <c r="T347" s="3"/>
      <c r="U347" s="3"/>
      <c r="V347" s="3"/>
      <c r="W347" s="2"/>
      <c r="X347" s="3"/>
      <c r="Y347" s="3"/>
    </row>
    <row r="348" spans="1:25" ht="15" x14ac:dyDescent="0.3">
      <c r="A348" s="17" t="e">
        <f>INDEX('Артикул без-с размером'!A:A,MATCH('Начисления и компенсации по тов'!E348,'Артикул без-с размером'!B:B,0))</f>
        <v>#N/A</v>
      </c>
      <c r="B348" s="73"/>
      <c r="C348" s="74"/>
      <c r="D348" s="74"/>
      <c r="E348" s="74"/>
      <c r="F348" s="74"/>
      <c r="G348" s="74"/>
      <c r="H348" s="69"/>
      <c r="I348" s="70"/>
      <c r="J348" s="73"/>
      <c r="K348" s="74"/>
      <c r="L348" s="72"/>
      <c r="M348" s="69"/>
      <c r="N348" s="70"/>
      <c r="O348" s="3"/>
      <c r="P348" s="3"/>
      <c r="Q348" s="3"/>
      <c r="R348" s="3"/>
      <c r="S348" s="3"/>
      <c r="T348" s="3"/>
      <c r="U348" s="3"/>
      <c r="V348" s="3"/>
      <c r="W348" s="2"/>
      <c r="X348" s="3"/>
      <c r="Y348" s="3"/>
    </row>
    <row r="349" spans="1:25" ht="15" x14ac:dyDescent="0.3">
      <c r="A349" s="17" t="e">
        <f>INDEX('Артикул без-с размером'!A:A,MATCH('Начисления и компенсации по тов'!E349,'Артикул без-с размером'!B:B,0))</f>
        <v>#N/A</v>
      </c>
      <c r="B349" s="73"/>
      <c r="C349" s="74"/>
      <c r="D349" s="74"/>
      <c r="E349" s="74"/>
      <c r="F349" s="74"/>
      <c r="G349" s="74"/>
      <c r="H349" s="69"/>
      <c r="I349" s="70"/>
      <c r="J349" s="73"/>
      <c r="K349" s="74"/>
      <c r="L349" s="72"/>
      <c r="M349" s="69"/>
      <c r="N349" s="70"/>
      <c r="O349" s="3"/>
      <c r="P349" s="3"/>
      <c r="Q349" s="3"/>
      <c r="R349" s="3"/>
      <c r="S349" s="3"/>
      <c r="T349" s="3"/>
      <c r="U349" s="3"/>
      <c r="V349" s="3"/>
      <c r="W349" s="2"/>
      <c r="X349" s="3"/>
      <c r="Y349" s="3"/>
    </row>
    <row r="350" spans="1:25" ht="15" x14ac:dyDescent="0.3">
      <c r="A350" s="17" t="e">
        <f>INDEX('Артикул без-с размером'!A:A,MATCH('Начисления и компенсации по тов'!E350,'Артикул без-с размером'!B:B,0))</f>
        <v>#N/A</v>
      </c>
      <c r="B350" s="73"/>
      <c r="C350" s="74"/>
      <c r="D350" s="74"/>
      <c r="E350" s="74"/>
      <c r="F350" s="74"/>
      <c r="G350" s="74"/>
      <c r="H350" s="69"/>
      <c r="I350" s="70"/>
      <c r="J350" s="73"/>
      <c r="K350" s="74"/>
      <c r="L350" s="72"/>
      <c r="M350" s="69"/>
      <c r="N350" s="71"/>
      <c r="O350" s="3"/>
      <c r="P350" s="3"/>
      <c r="Q350" s="3"/>
      <c r="R350" s="3"/>
      <c r="S350" s="3"/>
      <c r="T350" s="3"/>
      <c r="U350" s="3"/>
      <c r="V350" s="3"/>
      <c r="W350" s="2"/>
      <c r="X350" s="3"/>
      <c r="Y350" s="3"/>
    </row>
    <row r="351" spans="1:25" ht="15" x14ac:dyDescent="0.3">
      <c r="A351" s="17" t="e">
        <f>INDEX('Артикул без-с размером'!A:A,MATCH('Начисления и компенсации по тов'!E351,'Артикул без-с размером'!B:B,0))</f>
        <v>#N/A</v>
      </c>
      <c r="B351" s="73"/>
      <c r="C351" s="74"/>
      <c r="D351" s="74"/>
      <c r="E351" s="74"/>
      <c r="F351" s="74"/>
      <c r="G351" s="74"/>
      <c r="H351" s="69"/>
      <c r="I351" s="70"/>
      <c r="J351" s="73"/>
      <c r="K351" s="74"/>
      <c r="L351" s="72"/>
      <c r="M351" s="69"/>
      <c r="N351" s="70"/>
      <c r="O351" s="3"/>
      <c r="P351" s="3"/>
      <c r="Q351" s="3"/>
      <c r="R351" s="3"/>
      <c r="S351" s="3"/>
      <c r="T351" s="3"/>
      <c r="U351" s="3"/>
      <c r="V351" s="3"/>
      <c r="W351" s="2"/>
      <c r="X351" s="3"/>
      <c r="Y351" s="3"/>
    </row>
    <row r="352" spans="1:25" ht="15" x14ac:dyDescent="0.3">
      <c r="A352" s="17" t="e">
        <f>INDEX('Артикул без-с размером'!A:A,MATCH('Начисления и компенсации по тов'!E352,'Артикул без-с размером'!B:B,0))</f>
        <v>#N/A</v>
      </c>
      <c r="B352" s="73"/>
      <c r="C352" s="74"/>
      <c r="D352" s="74"/>
      <c r="E352" s="74"/>
      <c r="F352" s="74"/>
      <c r="G352" s="74"/>
      <c r="H352" s="69"/>
      <c r="I352" s="70"/>
      <c r="J352" s="73"/>
      <c r="K352" s="74"/>
      <c r="L352" s="72"/>
      <c r="M352" s="69"/>
      <c r="N352" s="70"/>
      <c r="O352" s="3"/>
      <c r="P352" s="3"/>
      <c r="Q352" s="3"/>
      <c r="R352" s="3"/>
      <c r="S352" s="3"/>
      <c r="T352" s="3"/>
      <c r="U352" s="3"/>
      <c r="V352" s="3"/>
      <c r="W352" s="2"/>
      <c r="X352" s="3"/>
      <c r="Y352" s="3"/>
    </row>
    <row r="353" spans="1:25" ht="15" x14ac:dyDescent="0.3">
      <c r="A353" s="17" t="e">
        <f>INDEX('Артикул без-с размером'!A:A,MATCH('Начисления и компенсации по тов'!E353,'Артикул без-с размером'!B:B,0))</f>
        <v>#N/A</v>
      </c>
      <c r="B353" s="73"/>
      <c r="C353" s="74"/>
      <c r="D353" s="74"/>
      <c r="E353" s="74"/>
      <c r="F353" s="74"/>
      <c r="G353" s="74"/>
      <c r="H353" s="69"/>
      <c r="I353" s="70"/>
      <c r="J353" s="73"/>
      <c r="K353" s="74"/>
      <c r="L353" s="72"/>
      <c r="M353" s="69"/>
      <c r="N353" s="70"/>
      <c r="O353" s="3"/>
      <c r="P353" s="3"/>
      <c r="Q353" s="3"/>
      <c r="R353" s="3"/>
      <c r="S353" s="3"/>
      <c r="T353" s="3"/>
      <c r="U353" s="3"/>
      <c r="V353" s="3"/>
      <c r="W353" s="2"/>
      <c r="X353" s="3"/>
      <c r="Y353" s="3"/>
    </row>
    <row r="354" spans="1:25" ht="15" x14ac:dyDescent="0.3">
      <c r="A354" s="17" t="e">
        <f>INDEX('Артикул без-с размером'!A:A,MATCH('Начисления и компенсации по тов'!E354,'Артикул без-с размером'!B:B,0))</f>
        <v>#N/A</v>
      </c>
      <c r="B354" s="73"/>
      <c r="C354" s="74"/>
      <c r="D354" s="74"/>
      <c r="E354" s="74"/>
      <c r="F354" s="74"/>
      <c r="G354" s="74"/>
      <c r="H354" s="69"/>
      <c r="I354" s="70"/>
      <c r="J354" s="73"/>
      <c r="K354" s="74"/>
      <c r="L354" s="72"/>
      <c r="M354" s="69"/>
      <c r="N354" s="70"/>
      <c r="O354" s="3"/>
      <c r="P354" s="3"/>
      <c r="Q354" s="3"/>
      <c r="R354" s="3"/>
      <c r="S354" s="3"/>
      <c r="T354" s="3"/>
      <c r="U354" s="3"/>
      <c r="V354" s="3"/>
      <c r="W354" s="2"/>
      <c r="X354" s="3"/>
      <c r="Y354" s="3"/>
    </row>
    <row r="355" spans="1:25" ht="15" x14ac:dyDescent="0.3">
      <c r="A355" s="17" t="e">
        <f>INDEX('Артикул без-с размером'!A:A,MATCH('Начисления и компенсации по тов'!E355,'Артикул без-с размером'!B:B,0))</f>
        <v>#N/A</v>
      </c>
      <c r="B355" s="73"/>
      <c r="C355" s="74"/>
      <c r="D355" s="74"/>
      <c r="E355" s="74"/>
      <c r="F355" s="74"/>
      <c r="G355" s="74"/>
      <c r="H355" s="69"/>
      <c r="I355" s="70"/>
      <c r="J355" s="73"/>
      <c r="K355" s="74"/>
      <c r="L355" s="72"/>
      <c r="M355" s="69"/>
      <c r="N355" s="70"/>
      <c r="O355" s="3"/>
      <c r="P355" s="3"/>
      <c r="Q355" s="3"/>
      <c r="R355" s="3"/>
      <c r="S355" s="3"/>
      <c r="T355" s="3"/>
      <c r="U355" s="3"/>
      <c r="V355" s="3"/>
      <c r="W355" s="2"/>
      <c r="X355" s="3"/>
      <c r="Y355" s="3"/>
    </row>
    <row r="356" spans="1:25" ht="15" x14ac:dyDescent="0.3">
      <c r="A356" s="17" t="e">
        <f>INDEX('Артикул без-с размером'!A:A,MATCH('Начисления и компенсации по тов'!E356,'Артикул без-с размером'!B:B,0))</f>
        <v>#N/A</v>
      </c>
      <c r="B356" s="73"/>
      <c r="C356" s="74"/>
      <c r="D356" s="74"/>
      <c r="E356" s="74"/>
      <c r="F356" s="74"/>
      <c r="G356" s="74"/>
      <c r="H356" s="69"/>
      <c r="I356" s="70"/>
      <c r="J356" s="73"/>
      <c r="K356" s="74"/>
      <c r="L356" s="72"/>
      <c r="M356" s="69"/>
      <c r="N356" s="71"/>
      <c r="O356" s="3"/>
      <c r="P356" s="3"/>
      <c r="Q356" s="3"/>
      <c r="R356" s="3"/>
      <c r="S356" s="3"/>
      <c r="T356" s="3"/>
      <c r="U356" s="3"/>
      <c r="V356" s="3"/>
      <c r="W356" s="2"/>
      <c r="X356" s="3"/>
      <c r="Y356" s="3"/>
    </row>
    <row r="357" spans="1:25" ht="15" x14ac:dyDescent="0.3">
      <c r="A357" s="17" t="e">
        <f>INDEX('Артикул без-с размером'!A:A,MATCH('Начисления и компенсации по тов'!E357,'Артикул без-с размером'!B:B,0))</f>
        <v>#N/A</v>
      </c>
      <c r="B357" s="73"/>
      <c r="C357" s="74"/>
      <c r="D357" s="74"/>
      <c r="E357" s="74"/>
      <c r="F357" s="74"/>
      <c r="G357" s="74"/>
      <c r="H357" s="69"/>
      <c r="I357" s="70"/>
      <c r="J357" s="73"/>
      <c r="K357" s="74"/>
      <c r="L357" s="72"/>
      <c r="M357" s="69"/>
      <c r="N357" s="70"/>
      <c r="O357" s="3"/>
      <c r="P357" s="3"/>
      <c r="Q357" s="3"/>
      <c r="R357" s="3"/>
      <c r="S357" s="3"/>
      <c r="T357" s="3"/>
      <c r="U357" s="3"/>
      <c r="V357" s="3"/>
      <c r="W357" s="2"/>
      <c r="X357" s="3"/>
      <c r="Y357" s="3"/>
    </row>
    <row r="358" spans="1:25" ht="15" x14ac:dyDescent="0.3">
      <c r="A358" s="17" t="e">
        <f>INDEX('Артикул без-с размером'!A:A,MATCH('Начисления и компенсации по тов'!E358,'Артикул без-с размером'!B:B,0))</f>
        <v>#N/A</v>
      </c>
      <c r="B358" s="73"/>
      <c r="C358" s="74"/>
      <c r="D358" s="74"/>
      <c r="E358" s="74"/>
      <c r="F358" s="74"/>
      <c r="G358" s="74"/>
      <c r="H358" s="69"/>
      <c r="I358" s="70"/>
      <c r="J358" s="73"/>
      <c r="K358" s="74"/>
      <c r="L358" s="72"/>
      <c r="M358" s="69"/>
      <c r="N358" s="70"/>
      <c r="O358" s="3"/>
      <c r="P358" s="3"/>
      <c r="Q358" s="3"/>
      <c r="R358" s="3"/>
      <c r="S358" s="3"/>
      <c r="T358" s="3"/>
      <c r="U358" s="3"/>
      <c r="V358" s="3"/>
      <c r="W358" s="2"/>
      <c r="X358" s="3"/>
      <c r="Y358" s="3"/>
    </row>
    <row r="359" spans="1:25" ht="15" x14ac:dyDescent="0.3">
      <c r="A359" s="17" t="e">
        <f>INDEX('Артикул без-с размером'!A:A,MATCH('Начисления и компенсации по тов'!E359,'Артикул без-с размером'!B:B,0))</f>
        <v>#N/A</v>
      </c>
      <c r="B359" s="73"/>
      <c r="C359" s="74"/>
      <c r="D359" s="74"/>
      <c r="E359" s="74"/>
      <c r="F359" s="74"/>
      <c r="G359" s="74"/>
      <c r="H359" s="69"/>
      <c r="I359" s="70"/>
      <c r="J359" s="73"/>
      <c r="K359" s="74"/>
      <c r="L359" s="72"/>
      <c r="M359" s="69"/>
      <c r="N359" s="70"/>
      <c r="O359" s="3"/>
      <c r="P359" s="3"/>
      <c r="Q359" s="3"/>
      <c r="R359" s="3"/>
      <c r="S359" s="3"/>
      <c r="T359" s="3"/>
      <c r="U359" s="3"/>
      <c r="V359" s="3"/>
      <c r="W359" s="2"/>
      <c r="X359" s="3"/>
      <c r="Y359" s="3"/>
    </row>
    <row r="360" spans="1:25" ht="15" x14ac:dyDescent="0.3">
      <c r="A360" s="17" t="e">
        <f>INDEX('Артикул без-с размером'!A:A,MATCH('Начисления и компенсации по тов'!E360,'Артикул без-с размером'!B:B,0))</f>
        <v>#N/A</v>
      </c>
      <c r="B360" s="73"/>
      <c r="C360" s="74"/>
      <c r="D360" s="74"/>
      <c r="E360" s="74"/>
      <c r="F360" s="74"/>
      <c r="G360" s="74"/>
      <c r="H360" s="69"/>
      <c r="I360" s="70"/>
      <c r="J360" s="73"/>
      <c r="K360" s="74"/>
      <c r="L360" s="72"/>
      <c r="M360" s="69"/>
      <c r="N360" s="70"/>
      <c r="O360" s="3"/>
      <c r="P360" s="3"/>
      <c r="Q360" s="3"/>
      <c r="R360" s="3"/>
      <c r="S360" s="3"/>
      <c r="T360" s="3"/>
      <c r="U360" s="3"/>
      <c r="V360" s="3"/>
      <c r="W360" s="2"/>
      <c r="X360" s="3"/>
      <c r="Y360" s="3"/>
    </row>
    <row r="361" spans="1:25" ht="15" x14ac:dyDescent="0.3">
      <c r="A361" s="17" t="e">
        <f>INDEX('Артикул без-с размером'!A:A,MATCH('Начисления и компенсации по тов'!E361,'Артикул без-с размером'!B:B,0))</f>
        <v>#N/A</v>
      </c>
      <c r="B361" s="73"/>
      <c r="C361" s="74"/>
      <c r="D361" s="74"/>
      <c r="E361" s="74"/>
      <c r="F361" s="74"/>
      <c r="G361" s="74"/>
      <c r="H361" s="69"/>
      <c r="I361" s="70"/>
      <c r="J361" s="73"/>
      <c r="K361" s="74"/>
      <c r="L361" s="72"/>
      <c r="M361" s="69"/>
      <c r="N361" s="70"/>
      <c r="O361" s="3"/>
      <c r="P361" s="3"/>
      <c r="Q361" s="3"/>
      <c r="R361" s="3"/>
      <c r="S361" s="3"/>
      <c r="T361" s="3"/>
      <c r="U361" s="3"/>
      <c r="V361" s="3"/>
      <c r="W361" s="2"/>
      <c r="X361" s="3"/>
      <c r="Y361" s="3"/>
    </row>
    <row r="362" spans="1:25" ht="15" x14ac:dyDescent="0.3">
      <c r="A362" s="17" t="e">
        <f>INDEX('Артикул без-с размером'!A:A,MATCH('Начисления и компенсации по тов'!E362,'Артикул без-с размером'!B:B,0))</f>
        <v>#N/A</v>
      </c>
      <c r="B362" s="73"/>
      <c r="C362" s="74"/>
      <c r="D362" s="74"/>
      <c r="E362" s="74"/>
      <c r="F362" s="74"/>
      <c r="G362" s="74"/>
      <c r="H362" s="69"/>
      <c r="I362" s="70"/>
      <c r="J362" s="73"/>
      <c r="K362" s="74"/>
      <c r="L362" s="72"/>
      <c r="M362" s="69"/>
      <c r="N362" s="71"/>
      <c r="O362" s="3"/>
      <c r="P362" s="3"/>
      <c r="Q362" s="3"/>
      <c r="R362" s="3"/>
      <c r="S362" s="3"/>
      <c r="T362" s="3"/>
      <c r="U362" s="3"/>
      <c r="V362" s="3"/>
      <c r="W362" s="2"/>
      <c r="X362" s="3"/>
      <c r="Y362" s="3"/>
    </row>
    <row r="363" spans="1:25" ht="15" x14ac:dyDescent="0.3">
      <c r="A363" s="17" t="e">
        <f>INDEX('Артикул без-с размером'!A:A,MATCH('Начисления и компенсации по тов'!E363,'Артикул без-с размером'!B:B,0))</f>
        <v>#N/A</v>
      </c>
      <c r="B363" s="73"/>
      <c r="C363" s="74"/>
      <c r="D363" s="74"/>
      <c r="E363" s="74"/>
      <c r="F363" s="74"/>
      <c r="G363" s="74"/>
      <c r="H363" s="69"/>
      <c r="I363" s="70"/>
      <c r="J363" s="73"/>
      <c r="K363" s="74"/>
      <c r="L363" s="72"/>
      <c r="M363" s="69"/>
      <c r="N363" s="70"/>
      <c r="O363" s="3"/>
      <c r="P363" s="3"/>
      <c r="Q363" s="3"/>
      <c r="R363" s="3"/>
      <c r="S363" s="3"/>
      <c r="T363" s="3"/>
      <c r="U363" s="3"/>
      <c r="V363" s="3"/>
      <c r="W363" s="2"/>
      <c r="X363" s="3"/>
      <c r="Y363" s="3"/>
    </row>
    <row r="364" spans="1:25" ht="15" x14ac:dyDescent="0.3">
      <c r="A364" s="17" t="e">
        <f>INDEX('Артикул без-с размером'!A:A,MATCH('Начисления и компенсации по тов'!E364,'Артикул без-с размером'!B:B,0))</f>
        <v>#N/A</v>
      </c>
      <c r="B364" s="73"/>
      <c r="C364" s="74"/>
      <c r="D364" s="74"/>
      <c r="E364" s="74"/>
      <c r="F364" s="74"/>
      <c r="G364" s="74"/>
      <c r="H364" s="69"/>
      <c r="I364" s="70"/>
      <c r="J364" s="73"/>
      <c r="K364" s="74"/>
      <c r="L364" s="72"/>
      <c r="M364" s="69"/>
      <c r="N364" s="70"/>
      <c r="O364" s="3"/>
      <c r="P364" s="3"/>
      <c r="Q364" s="3"/>
      <c r="R364" s="3"/>
      <c r="S364" s="3"/>
      <c r="T364" s="3"/>
      <c r="U364" s="3"/>
      <c r="V364" s="3"/>
      <c r="W364" s="2"/>
      <c r="X364" s="3"/>
      <c r="Y364" s="3"/>
    </row>
    <row r="365" spans="1:25" ht="15" x14ac:dyDescent="0.3">
      <c r="A365" s="17" t="e">
        <f>INDEX('Артикул без-с размером'!A:A,MATCH('Начисления и компенсации по тов'!E365,'Артикул без-с размером'!B:B,0))</f>
        <v>#N/A</v>
      </c>
      <c r="B365" s="73"/>
      <c r="C365" s="74"/>
      <c r="D365" s="74"/>
      <c r="E365" s="74"/>
      <c r="F365" s="74"/>
      <c r="G365" s="74"/>
      <c r="H365" s="69"/>
      <c r="I365" s="70"/>
      <c r="J365" s="73"/>
      <c r="K365" s="74"/>
      <c r="L365" s="72"/>
      <c r="M365" s="69"/>
      <c r="N365" s="70"/>
      <c r="O365" s="3"/>
      <c r="P365" s="3"/>
      <c r="Q365" s="3"/>
      <c r="R365" s="3"/>
      <c r="S365" s="3"/>
      <c r="T365" s="3"/>
      <c r="U365" s="3"/>
      <c r="V365" s="3"/>
      <c r="W365" s="2"/>
      <c r="X365" s="3"/>
      <c r="Y365" s="3"/>
    </row>
    <row r="366" spans="1:25" ht="15" x14ac:dyDescent="0.3">
      <c r="A366" s="17" t="e">
        <f>INDEX('Артикул без-с размером'!A:A,MATCH('Начисления и компенсации по тов'!E366,'Артикул без-с размером'!B:B,0))</f>
        <v>#N/A</v>
      </c>
      <c r="B366" s="73"/>
      <c r="C366" s="74"/>
      <c r="D366" s="74"/>
      <c r="E366" s="74"/>
      <c r="F366" s="74"/>
      <c r="G366" s="74"/>
      <c r="H366" s="69"/>
      <c r="I366" s="70"/>
      <c r="J366" s="73"/>
      <c r="K366" s="74"/>
      <c r="L366" s="72"/>
      <c r="M366" s="69"/>
      <c r="N366" s="70"/>
      <c r="O366" s="3"/>
      <c r="P366" s="3"/>
      <c r="Q366" s="3"/>
      <c r="R366" s="3"/>
      <c r="S366" s="3"/>
      <c r="T366" s="3"/>
      <c r="U366" s="3"/>
      <c r="V366" s="3"/>
      <c r="W366" s="2"/>
      <c r="X366" s="3"/>
      <c r="Y366" s="3"/>
    </row>
    <row r="367" spans="1:25" ht="15" x14ac:dyDescent="0.3">
      <c r="A367" s="17" t="e">
        <f>INDEX('Артикул без-с размером'!A:A,MATCH('Начисления и компенсации по тов'!E367,'Артикул без-с размером'!B:B,0))</f>
        <v>#N/A</v>
      </c>
      <c r="B367" s="73"/>
      <c r="C367" s="74"/>
      <c r="D367" s="74"/>
      <c r="E367" s="74"/>
      <c r="F367" s="74"/>
      <c r="G367" s="74"/>
      <c r="H367" s="69"/>
      <c r="I367" s="70"/>
      <c r="J367" s="73"/>
      <c r="K367" s="74"/>
      <c r="L367" s="72"/>
      <c r="M367" s="69"/>
      <c r="N367" s="70"/>
      <c r="O367" s="3"/>
      <c r="P367" s="3"/>
      <c r="Q367" s="3"/>
      <c r="R367" s="3"/>
      <c r="S367" s="3"/>
      <c r="T367" s="3"/>
      <c r="U367" s="3"/>
      <c r="V367" s="3"/>
      <c r="W367" s="2"/>
      <c r="X367" s="3"/>
      <c r="Y367" s="3"/>
    </row>
    <row r="368" spans="1:25" ht="15" x14ac:dyDescent="0.3">
      <c r="A368" s="17" t="e">
        <f>INDEX('Артикул без-с размером'!A:A,MATCH('Начисления и компенсации по тов'!E368,'Артикул без-с размером'!B:B,0))</f>
        <v>#N/A</v>
      </c>
      <c r="B368" s="73"/>
      <c r="C368" s="74"/>
      <c r="D368" s="74"/>
      <c r="E368" s="74"/>
      <c r="F368" s="74"/>
      <c r="G368" s="74"/>
      <c r="H368" s="69"/>
      <c r="I368" s="70"/>
      <c r="J368" s="73"/>
      <c r="K368" s="74"/>
      <c r="L368" s="72"/>
      <c r="M368" s="69"/>
      <c r="N368" s="70"/>
      <c r="O368" s="3"/>
      <c r="P368" s="3"/>
      <c r="Q368" s="3"/>
      <c r="R368" s="3"/>
      <c r="S368" s="3"/>
      <c r="T368" s="3"/>
      <c r="U368" s="3"/>
      <c r="V368" s="3"/>
      <c r="W368" s="2"/>
      <c r="X368" s="3"/>
      <c r="Y368" s="3"/>
    </row>
    <row r="369" spans="1:25" ht="15" x14ac:dyDescent="0.3">
      <c r="A369" s="17" t="e">
        <f>INDEX('Артикул без-с размером'!A:A,MATCH('Начисления и компенсации по тов'!E369,'Артикул без-с размером'!B:B,0))</f>
        <v>#N/A</v>
      </c>
      <c r="B369" s="73"/>
      <c r="C369" s="74"/>
      <c r="D369" s="74"/>
      <c r="E369" s="74"/>
      <c r="F369" s="74"/>
      <c r="G369" s="74"/>
      <c r="H369" s="69"/>
      <c r="I369" s="70"/>
      <c r="J369" s="73"/>
      <c r="K369" s="74"/>
      <c r="L369" s="72"/>
      <c r="M369" s="69"/>
      <c r="N369" s="70"/>
      <c r="O369" s="3"/>
      <c r="P369" s="3"/>
      <c r="Q369" s="3"/>
      <c r="R369" s="3"/>
      <c r="S369" s="3"/>
      <c r="T369" s="3"/>
      <c r="U369" s="3"/>
      <c r="V369" s="3"/>
      <c r="W369" s="2"/>
      <c r="X369" s="3"/>
      <c r="Y369" s="3"/>
    </row>
    <row r="370" spans="1:25" ht="15" x14ac:dyDescent="0.3">
      <c r="A370" s="17" t="e">
        <f>INDEX('Артикул без-с размером'!A:A,MATCH('Начисления и компенсации по тов'!E370,'Артикул без-с размером'!B:B,0))</f>
        <v>#N/A</v>
      </c>
      <c r="B370" s="73"/>
      <c r="C370" s="74"/>
      <c r="D370" s="74"/>
      <c r="E370" s="74"/>
      <c r="F370" s="74"/>
      <c r="G370" s="74"/>
      <c r="H370" s="69"/>
      <c r="I370" s="70"/>
      <c r="J370" s="73"/>
      <c r="K370" s="74"/>
      <c r="L370" s="72"/>
      <c r="M370" s="69"/>
      <c r="N370" s="70"/>
      <c r="O370" s="3"/>
      <c r="P370" s="3"/>
      <c r="Q370" s="3"/>
      <c r="R370" s="3"/>
      <c r="S370" s="3"/>
      <c r="T370" s="3"/>
      <c r="U370" s="3"/>
      <c r="V370" s="3"/>
      <c r="W370" s="2"/>
      <c r="X370" s="3"/>
      <c r="Y370" s="3"/>
    </row>
    <row r="371" spans="1:25" ht="15" x14ac:dyDescent="0.3">
      <c r="A371" s="17" t="e">
        <f>INDEX('Артикул без-с размером'!A:A,MATCH('Начисления и компенсации по тов'!E371,'Артикул без-с размером'!B:B,0))</f>
        <v>#N/A</v>
      </c>
      <c r="B371" s="73"/>
      <c r="C371" s="74"/>
      <c r="D371" s="74"/>
      <c r="E371" s="74"/>
      <c r="F371" s="74"/>
      <c r="G371" s="74"/>
      <c r="H371" s="69"/>
      <c r="I371" s="70"/>
      <c r="J371" s="73"/>
      <c r="K371" s="74"/>
      <c r="L371" s="72"/>
      <c r="M371" s="69"/>
      <c r="N371" s="70"/>
      <c r="O371" s="3"/>
      <c r="P371" s="3"/>
      <c r="Q371" s="3"/>
      <c r="R371" s="3"/>
      <c r="S371" s="3"/>
      <c r="T371" s="3"/>
      <c r="U371" s="3"/>
      <c r="V371" s="3"/>
      <c r="W371" s="2"/>
      <c r="X371" s="3"/>
      <c r="Y371" s="3"/>
    </row>
    <row r="372" spans="1:25" ht="15" x14ac:dyDescent="0.3">
      <c r="A372" s="17" t="e">
        <f>INDEX('Артикул без-с размером'!A:A,MATCH('Начисления и компенсации по тов'!E372,'Артикул без-с размером'!B:B,0))</f>
        <v>#N/A</v>
      </c>
      <c r="B372" s="73"/>
      <c r="C372" s="74"/>
      <c r="D372" s="74"/>
      <c r="E372" s="74"/>
      <c r="F372" s="74"/>
      <c r="G372" s="74"/>
      <c r="H372" s="69"/>
      <c r="I372" s="70"/>
      <c r="J372" s="73"/>
      <c r="K372" s="74"/>
      <c r="L372" s="72"/>
      <c r="M372" s="69"/>
      <c r="N372" s="70"/>
      <c r="O372" s="3"/>
      <c r="P372" s="3"/>
      <c r="Q372" s="3"/>
      <c r="R372" s="3"/>
      <c r="S372" s="3"/>
      <c r="T372" s="3"/>
      <c r="U372" s="3"/>
      <c r="V372" s="3"/>
      <c r="W372" s="2"/>
      <c r="X372" s="3"/>
      <c r="Y372" s="3"/>
    </row>
    <row r="373" spans="1:25" ht="15" x14ac:dyDescent="0.3">
      <c r="A373" s="17" t="e">
        <f>INDEX('Артикул без-с размером'!A:A,MATCH('Начисления и компенсации по тов'!E373,'Артикул без-с размером'!B:B,0))</f>
        <v>#N/A</v>
      </c>
      <c r="B373" s="73"/>
      <c r="C373" s="74"/>
      <c r="D373" s="74"/>
      <c r="E373" s="74"/>
      <c r="F373" s="74"/>
      <c r="G373" s="74"/>
      <c r="H373" s="69"/>
      <c r="I373" s="70"/>
      <c r="J373" s="73"/>
      <c r="K373" s="74"/>
      <c r="L373" s="72"/>
      <c r="M373" s="69"/>
      <c r="N373" s="70"/>
      <c r="O373" s="3"/>
      <c r="P373" s="3"/>
      <c r="Q373" s="3"/>
      <c r="R373" s="3"/>
      <c r="S373" s="3"/>
      <c r="T373" s="3"/>
      <c r="U373" s="3"/>
      <c r="V373" s="3"/>
      <c r="W373" s="2"/>
      <c r="X373" s="3"/>
      <c r="Y373" s="3"/>
    </row>
    <row r="374" spans="1:25" ht="15" x14ac:dyDescent="0.3">
      <c r="A374" s="17" t="e">
        <f>INDEX('Артикул без-с размером'!A:A,MATCH('Начисления и компенсации по тов'!E374,'Артикул без-с размером'!B:B,0))</f>
        <v>#N/A</v>
      </c>
      <c r="B374" s="73"/>
      <c r="C374" s="74"/>
      <c r="D374" s="74"/>
      <c r="E374" s="74"/>
      <c r="F374" s="74"/>
      <c r="G374" s="74"/>
      <c r="H374" s="69"/>
      <c r="I374" s="70"/>
      <c r="J374" s="73"/>
      <c r="K374" s="74"/>
      <c r="L374" s="72"/>
      <c r="M374" s="69"/>
      <c r="N374" s="70"/>
      <c r="O374" s="3"/>
      <c r="P374" s="3"/>
      <c r="Q374" s="3"/>
      <c r="R374" s="3"/>
      <c r="S374" s="3"/>
      <c r="T374" s="3"/>
      <c r="U374" s="3"/>
      <c r="V374" s="3"/>
      <c r="W374" s="2"/>
      <c r="X374" s="3"/>
      <c r="Y374" s="3"/>
    </row>
    <row r="375" spans="1:25" ht="15" x14ac:dyDescent="0.3">
      <c r="A375" s="17" t="e">
        <f>INDEX('Артикул без-с размером'!A:A,MATCH('Начисления и компенсации по тов'!E375,'Артикул без-с размером'!B:B,0))</f>
        <v>#N/A</v>
      </c>
      <c r="B375" s="73"/>
      <c r="C375" s="74"/>
      <c r="D375" s="74"/>
      <c r="E375" s="74"/>
      <c r="F375" s="74"/>
      <c r="G375" s="74"/>
      <c r="H375" s="69"/>
      <c r="I375" s="70"/>
      <c r="J375" s="73"/>
      <c r="K375" s="74"/>
      <c r="L375" s="72"/>
      <c r="M375" s="69"/>
      <c r="N375" s="70"/>
      <c r="O375" s="3"/>
      <c r="P375" s="3"/>
      <c r="Q375" s="3"/>
      <c r="R375" s="3"/>
      <c r="S375" s="3"/>
      <c r="T375" s="3"/>
      <c r="U375" s="3"/>
      <c r="V375" s="3"/>
      <c r="W375" s="2"/>
      <c r="X375" s="3"/>
      <c r="Y375" s="3"/>
    </row>
    <row r="376" spans="1:25" ht="15" x14ac:dyDescent="0.3">
      <c r="A376" s="17" t="e">
        <f>INDEX('Артикул без-с размером'!A:A,MATCH('Начисления и компенсации по тов'!E376,'Артикул без-с размером'!B:B,0))</f>
        <v>#N/A</v>
      </c>
      <c r="B376" s="73"/>
      <c r="C376" s="74"/>
      <c r="D376" s="74"/>
      <c r="E376" s="74"/>
      <c r="F376" s="74"/>
      <c r="G376" s="74"/>
      <c r="H376" s="69"/>
      <c r="I376" s="70"/>
      <c r="J376" s="73"/>
      <c r="K376" s="74"/>
      <c r="L376" s="72"/>
      <c r="M376" s="69"/>
      <c r="N376" s="70"/>
      <c r="O376" s="3"/>
      <c r="P376" s="3"/>
      <c r="Q376" s="3"/>
      <c r="R376" s="3"/>
      <c r="S376" s="3"/>
      <c r="T376" s="3"/>
      <c r="U376" s="3"/>
      <c r="V376" s="3"/>
      <c r="W376" s="2"/>
      <c r="X376" s="3"/>
      <c r="Y376" s="3"/>
    </row>
    <row r="377" spans="1:25" ht="15" x14ac:dyDescent="0.3">
      <c r="A377" s="17" t="e">
        <f>INDEX('Артикул без-с размером'!A:A,MATCH('Начисления и компенсации по тов'!E377,'Артикул без-с размером'!B:B,0))</f>
        <v>#N/A</v>
      </c>
      <c r="B377" s="73"/>
      <c r="C377" s="74"/>
      <c r="D377" s="74"/>
      <c r="E377" s="74"/>
      <c r="F377" s="74"/>
      <c r="G377" s="74"/>
      <c r="H377" s="69"/>
      <c r="I377" s="70"/>
      <c r="J377" s="73"/>
      <c r="K377" s="74"/>
      <c r="L377" s="72"/>
      <c r="M377" s="69"/>
      <c r="N377" s="70"/>
      <c r="O377" s="3"/>
      <c r="P377" s="3"/>
      <c r="Q377" s="3"/>
      <c r="R377" s="3"/>
      <c r="S377" s="3"/>
      <c r="T377" s="3"/>
      <c r="U377" s="3"/>
      <c r="V377" s="3"/>
      <c r="W377" s="2"/>
      <c r="X377" s="3"/>
      <c r="Y377" s="3"/>
    </row>
    <row r="378" spans="1:25" ht="15" x14ac:dyDescent="0.3">
      <c r="A378" s="17" t="e">
        <f>INDEX('Артикул без-с размером'!A:A,MATCH('Начисления и компенсации по тов'!E378,'Артикул без-с размером'!B:B,0))</f>
        <v>#N/A</v>
      </c>
      <c r="B378" s="73"/>
      <c r="C378" s="74"/>
      <c r="D378" s="74"/>
      <c r="E378" s="74"/>
      <c r="F378" s="74"/>
      <c r="G378" s="74"/>
      <c r="H378" s="69"/>
      <c r="I378" s="70"/>
      <c r="J378" s="73"/>
      <c r="K378" s="74"/>
      <c r="L378" s="72"/>
      <c r="M378" s="69"/>
      <c r="N378" s="70"/>
      <c r="O378" s="3"/>
      <c r="P378" s="3"/>
      <c r="Q378" s="3"/>
      <c r="R378" s="3"/>
      <c r="S378" s="3"/>
      <c r="T378" s="3"/>
      <c r="U378" s="3"/>
      <c r="V378" s="3"/>
      <c r="W378" s="2"/>
      <c r="X378" s="3"/>
      <c r="Y378" s="3"/>
    </row>
    <row r="379" spans="1:25" ht="15" x14ac:dyDescent="0.3">
      <c r="A379" s="17" t="e">
        <f>INDEX('Артикул без-с размером'!A:A,MATCH('Начисления и компенсации по тов'!E379,'Артикул без-с размером'!B:B,0))</f>
        <v>#N/A</v>
      </c>
      <c r="B379" s="73"/>
      <c r="C379" s="74"/>
      <c r="D379" s="74"/>
      <c r="E379" s="74"/>
      <c r="F379" s="74"/>
      <c r="G379" s="74"/>
      <c r="H379" s="69"/>
      <c r="I379" s="70"/>
      <c r="J379" s="73"/>
      <c r="K379" s="74"/>
      <c r="L379" s="72"/>
      <c r="M379" s="69"/>
      <c r="N379" s="70"/>
      <c r="O379" s="3"/>
      <c r="P379" s="3"/>
      <c r="Q379" s="3"/>
      <c r="R379" s="3"/>
      <c r="S379" s="3"/>
      <c r="T379" s="3"/>
      <c r="U379" s="3"/>
      <c r="V379" s="3"/>
      <c r="W379" s="2"/>
      <c r="X379" s="3"/>
      <c r="Y379" s="3"/>
    </row>
    <row r="380" spans="1:25" ht="15" x14ac:dyDescent="0.3">
      <c r="A380" s="17" t="e">
        <f>INDEX('Артикул без-с размером'!A:A,MATCH('Начисления и компенсации по тов'!E380,'Артикул без-с размером'!B:B,0))</f>
        <v>#N/A</v>
      </c>
      <c r="B380" s="73"/>
      <c r="C380" s="74"/>
      <c r="D380" s="74"/>
      <c r="E380" s="74"/>
      <c r="F380" s="74"/>
      <c r="G380" s="74"/>
      <c r="H380" s="69"/>
      <c r="I380" s="70"/>
      <c r="J380" s="73"/>
      <c r="K380" s="74"/>
      <c r="L380" s="72"/>
      <c r="M380" s="69"/>
      <c r="N380" s="70"/>
      <c r="O380" s="3"/>
      <c r="P380" s="3"/>
      <c r="Q380" s="3"/>
      <c r="R380" s="3"/>
      <c r="S380" s="3"/>
      <c r="T380" s="3"/>
      <c r="U380" s="3"/>
      <c r="V380" s="3"/>
      <c r="W380" s="2"/>
      <c r="X380" s="3"/>
      <c r="Y380" s="3"/>
    </row>
    <row r="381" spans="1:25" ht="15" x14ac:dyDescent="0.3">
      <c r="A381" s="17" t="e">
        <f>INDEX('Артикул без-с размером'!A:A,MATCH('Начисления и компенсации по тов'!E381,'Артикул без-с размером'!B:B,0))</f>
        <v>#N/A</v>
      </c>
      <c r="B381" s="73"/>
      <c r="C381" s="74"/>
      <c r="D381" s="74"/>
      <c r="E381" s="74"/>
      <c r="F381" s="74"/>
      <c r="G381" s="74"/>
      <c r="H381" s="69"/>
      <c r="I381" s="70"/>
      <c r="J381" s="73"/>
      <c r="K381" s="74"/>
      <c r="L381" s="72"/>
      <c r="M381" s="69"/>
      <c r="N381" s="70"/>
      <c r="O381" s="3"/>
      <c r="P381" s="3"/>
      <c r="Q381" s="3"/>
      <c r="R381" s="3"/>
      <c r="S381" s="3"/>
      <c r="T381" s="3"/>
      <c r="U381" s="3"/>
      <c r="V381" s="3"/>
      <c r="W381" s="2"/>
      <c r="X381" s="3"/>
      <c r="Y381" s="3"/>
    </row>
    <row r="382" spans="1:25" ht="15" x14ac:dyDescent="0.3">
      <c r="A382" s="17" t="e">
        <f>INDEX('Артикул без-с размером'!A:A,MATCH('Начисления и компенсации по тов'!E382,'Артикул без-с размером'!B:B,0))</f>
        <v>#N/A</v>
      </c>
      <c r="B382" s="73"/>
      <c r="C382" s="74"/>
      <c r="D382" s="74"/>
      <c r="E382" s="74"/>
      <c r="F382" s="74"/>
      <c r="G382" s="74"/>
      <c r="H382" s="69"/>
      <c r="I382" s="70"/>
      <c r="J382" s="73"/>
      <c r="K382" s="74"/>
      <c r="L382" s="72"/>
      <c r="M382" s="69"/>
      <c r="N382" s="70"/>
      <c r="O382" s="3"/>
      <c r="P382" s="3"/>
      <c r="Q382" s="3"/>
      <c r="R382" s="3"/>
      <c r="S382" s="3"/>
      <c r="T382" s="3"/>
      <c r="U382" s="3"/>
      <c r="V382" s="3"/>
      <c r="W382" s="2"/>
      <c r="X382" s="3"/>
      <c r="Y382" s="3"/>
    </row>
    <row r="383" spans="1:25" ht="15" x14ac:dyDescent="0.3">
      <c r="A383" s="17" t="e">
        <f>INDEX('Артикул без-с размером'!A:A,MATCH('Начисления и компенсации по тов'!E383,'Артикул без-с размером'!B:B,0))</f>
        <v>#N/A</v>
      </c>
      <c r="B383" s="73"/>
      <c r="C383" s="74"/>
      <c r="D383" s="74"/>
      <c r="E383" s="74"/>
      <c r="F383" s="74"/>
      <c r="G383" s="74"/>
      <c r="H383" s="69"/>
      <c r="I383" s="70"/>
      <c r="J383" s="73"/>
      <c r="K383" s="74"/>
      <c r="L383" s="72"/>
      <c r="M383" s="69"/>
      <c r="N383" s="70"/>
      <c r="O383" s="3"/>
      <c r="P383" s="3"/>
      <c r="Q383" s="3"/>
      <c r="R383" s="3"/>
      <c r="S383" s="3"/>
      <c r="T383" s="3"/>
      <c r="U383" s="3"/>
      <c r="V383" s="3"/>
      <c r="W383" s="2"/>
      <c r="X383" s="3"/>
      <c r="Y383" s="3"/>
    </row>
    <row r="384" spans="1:25" ht="15" x14ac:dyDescent="0.3">
      <c r="A384" s="17" t="e">
        <f>INDEX('Артикул без-с размером'!A:A,MATCH('Начисления и компенсации по тов'!E384,'Артикул без-с размером'!B:B,0))</f>
        <v>#N/A</v>
      </c>
      <c r="B384" s="73"/>
      <c r="C384" s="74"/>
      <c r="D384" s="74"/>
      <c r="E384" s="74"/>
      <c r="F384" s="74"/>
      <c r="G384" s="74"/>
      <c r="H384" s="69"/>
      <c r="I384" s="70"/>
      <c r="J384" s="73"/>
      <c r="K384" s="74"/>
      <c r="L384" s="72"/>
      <c r="M384" s="69"/>
      <c r="N384" s="70"/>
      <c r="O384" s="3"/>
      <c r="P384" s="3"/>
      <c r="Q384" s="3"/>
      <c r="R384" s="3"/>
      <c r="S384" s="3"/>
      <c r="T384" s="3"/>
      <c r="U384" s="3"/>
      <c r="V384" s="3"/>
      <c r="W384" s="2"/>
      <c r="X384" s="3"/>
      <c r="Y384" s="3"/>
    </row>
    <row r="385" spans="1:25" ht="15" x14ac:dyDescent="0.3">
      <c r="A385" s="17" t="e">
        <f>INDEX('Артикул без-с размером'!A:A,MATCH('Начисления и компенсации по тов'!E385,'Артикул без-с размером'!B:B,0))</f>
        <v>#N/A</v>
      </c>
      <c r="B385" s="73"/>
      <c r="C385" s="74"/>
      <c r="D385" s="74"/>
      <c r="E385" s="74"/>
      <c r="F385" s="74"/>
      <c r="G385" s="74"/>
      <c r="H385" s="69"/>
      <c r="I385" s="70"/>
      <c r="J385" s="73"/>
      <c r="K385" s="74"/>
      <c r="L385" s="72"/>
      <c r="M385" s="69"/>
      <c r="N385" s="70"/>
      <c r="O385" s="3"/>
      <c r="P385" s="3"/>
      <c r="Q385" s="3"/>
      <c r="R385" s="3"/>
      <c r="S385" s="3"/>
      <c r="T385" s="3"/>
      <c r="U385" s="3"/>
      <c r="V385" s="3"/>
      <c r="W385" s="2"/>
      <c r="X385" s="3"/>
      <c r="Y385" s="3"/>
    </row>
    <row r="386" spans="1:25" ht="15" x14ac:dyDescent="0.3">
      <c r="A386" s="17" t="e">
        <f>INDEX('Артикул без-с размером'!A:A,MATCH('Начисления и компенсации по тов'!E386,'Артикул без-с размером'!B:B,0))</f>
        <v>#N/A</v>
      </c>
      <c r="B386" s="73"/>
      <c r="C386" s="74"/>
      <c r="D386" s="74"/>
      <c r="E386" s="74"/>
      <c r="F386" s="74"/>
      <c r="G386" s="74"/>
      <c r="H386" s="69"/>
      <c r="I386" s="70"/>
      <c r="J386" s="73"/>
      <c r="K386" s="74"/>
      <c r="L386" s="72"/>
      <c r="M386" s="69"/>
      <c r="N386" s="70"/>
      <c r="O386" s="3"/>
      <c r="P386" s="3"/>
      <c r="Q386" s="3"/>
      <c r="R386" s="3"/>
      <c r="S386" s="3"/>
      <c r="T386" s="3"/>
      <c r="U386" s="3"/>
      <c r="V386" s="3"/>
      <c r="W386" s="2"/>
      <c r="X386" s="3"/>
      <c r="Y386" s="3"/>
    </row>
    <row r="387" spans="1:25" ht="15" x14ac:dyDescent="0.3">
      <c r="A387" s="17" t="e">
        <f>INDEX('Артикул без-с размером'!A:A,MATCH('Начисления и компенсации по тов'!E387,'Артикул без-с размером'!B:B,0))</f>
        <v>#N/A</v>
      </c>
      <c r="B387" s="73"/>
      <c r="C387" s="74"/>
      <c r="D387" s="74"/>
      <c r="E387" s="74"/>
      <c r="F387" s="74"/>
      <c r="G387" s="74"/>
      <c r="H387" s="69"/>
      <c r="I387" s="70"/>
      <c r="J387" s="73"/>
      <c r="K387" s="74"/>
      <c r="L387" s="72"/>
      <c r="M387" s="69"/>
      <c r="N387" s="71"/>
      <c r="O387" s="3"/>
      <c r="P387" s="3"/>
      <c r="Q387" s="3"/>
      <c r="R387" s="3"/>
      <c r="S387" s="3"/>
      <c r="T387" s="3"/>
      <c r="U387" s="3"/>
      <c r="V387" s="3"/>
      <c r="W387" s="2"/>
      <c r="X387" s="3"/>
      <c r="Y387" s="3"/>
    </row>
    <row r="388" spans="1:25" ht="15" x14ac:dyDescent="0.3">
      <c r="A388" s="17" t="e">
        <f>INDEX('Артикул без-с размером'!A:A,MATCH('Начисления и компенсации по тов'!E388,'Артикул без-с размером'!B:B,0))</f>
        <v>#N/A</v>
      </c>
      <c r="B388" s="73"/>
      <c r="C388" s="74"/>
      <c r="D388" s="74"/>
      <c r="E388" s="74"/>
      <c r="F388" s="74"/>
      <c r="G388" s="74"/>
      <c r="H388" s="69"/>
      <c r="I388" s="70"/>
      <c r="J388" s="73"/>
      <c r="K388" s="74"/>
      <c r="L388" s="72"/>
      <c r="M388" s="69"/>
      <c r="N388" s="70"/>
      <c r="O388" s="3"/>
      <c r="P388" s="3"/>
      <c r="Q388" s="3"/>
      <c r="R388" s="3"/>
      <c r="S388" s="3"/>
      <c r="T388" s="3"/>
      <c r="U388" s="3"/>
      <c r="V388" s="3"/>
      <c r="W388" s="2"/>
      <c r="X388" s="3"/>
      <c r="Y388" s="3"/>
    </row>
    <row r="389" spans="1:25" ht="15" x14ac:dyDescent="0.3">
      <c r="A389" s="17" t="e">
        <f>INDEX('Артикул без-с размером'!A:A,MATCH('Начисления и компенсации по тов'!E389,'Артикул без-с размером'!B:B,0))</f>
        <v>#N/A</v>
      </c>
      <c r="B389" s="73"/>
      <c r="C389" s="74"/>
      <c r="D389" s="74"/>
      <c r="E389" s="74"/>
      <c r="F389" s="74"/>
      <c r="G389" s="74"/>
      <c r="H389" s="69"/>
      <c r="I389" s="70"/>
      <c r="J389" s="73"/>
      <c r="K389" s="74"/>
      <c r="L389" s="72"/>
      <c r="M389" s="69"/>
      <c r="N389" s="70"/>
      <c r="O389" s="3"/>
      <c r="P389" s="3"/>
      <c r="Q389" s="3"/>
      <c r="R389" s="3"/>
      <c r="S389" s="3"/>
      <c r="T389" s="3"/>
      <c r="U389" s="3"/>
      <c r="V389" s="3"/>
      <c r="W389" s="2"/>
      <c r="X389" s="3"/>
      <c r="Y389" s="3"/>
    </row>
    <row r="390" spans="1:25" ht="15" x14ac:dyDescent="0.3">
      <c r="A390" s="17" t="e">
        <f>INDEX('Артикул без-с размером'!A:A,MATCH('Начисления и компенсации по тов'!E390,'Артикул без-с размером'!B:B,0))</f>
        <v>#N/A</v>
      </c>
      <c r="B390" s="73"/>
      <c r="C390" s="74"/>
      <c r="D390" s="74"/>
      <c r="E390" s="74"/>
      <c r="F390" s="74"/>
      <c r="G390" s="74"/>
      <c r="H390" s="69"/>
      <c r="I390" s="70"/>
      <c r="J390" s="73"/>
      <c r="K390" s="74"/>
      <c r="L390" s="72"/>
      <c r="M390" s="69"/>
      <c r="N390" s="70"/>
      <c r="O390" s="3"/>
      <c r="P390" s="3"/>
      <c r="Q390" s="3"/>
      <c r="R390" s="3"/>
      <c r="S390" s="3"/>
      <c r="T390" s="3"/>
      <c r="U390" s="3"/>
      <c r="V390" s="3"/>
      <c r="W390" s="2"/>
      <c r="X390" s="3"/>
      <c r="Y390" s="3"/>
    </row>
    <row r="391" spans="1:25" ht="15" x14ac:dyDescent="0.3">
      <c r="A391" s="17" t="e">
        <f>INDEX('Артикул без-с размером'!A:A,MATCH('Начисления и компенсации по тов'!E391,'Артикул без-с размером'!B:B,0))</f>
        <v>#N/A</v>
      </c>
      <c r="B391" s="73"/>
      <c r="C391" s="74"/>
      <c r="D391" s="74"/>
      <c r="E391" s="74"/>
      <c r="F391" s="74"/>
      <c r="G391" s="74"/>
      <c r="H391" s="69"/>
      <c r="I391" s="70"/>
      <c r="J391" s="73"/>
      <c r="K391" s="74"/>
      <c r="L391" s="72"/>
      <c r="M391" s="69"/>
      <c r="N391" s="70"/>
      <c r="O391" s="3"/>
      <c r="P391" s="3"/>
      <c r="Q391" s="3"/>
      <c r="R391" s="3"/>
      <c r="S391" s="3"/>
      <c r="T391" s="3"/>
      <c r="U391" s="3"/>
      <c r="V391" s="3"/>
      <c r="W391" s="2"/>
      <c r="X391" s="3"/>
      <c r="Y391" s="3"/>
    </row>
    <row r="392" spans="1:25" ht="15" x14ac:dyDescent="0.3">
      <c r="A392" s="17" t="e">
        <f>INDEX('Артикул без-с размером'!A:A,MATCH('Начисления и компенсации по тов'!E392,'Артикул без-с размером'!B:B,0))</f>
        <v>#N/A</v>
      </c>
      <c r="B392" s="73"/>
      <c r="C392" s="74"/>
      <c r="D392" s="74"/>
      <c r="E392" s="74"/>
      <c r="F392" s="74"/>
      <c r="G392" s="74"/>
      <c r="H392" s="69"/>
      <c r="I392" s="70"/>
      <c r="J392" s="73"/>
      <c r="K392" s="74"/>
      <c r="L392" s="72"/>
      <c r="M392" s="69"/>
      <c r="N392" s="70"/>
      <c r="O392" s="3"/>
      <c r="P392" s="3"/>
      <c r="Q392" s="3"/>
      <c r="R392" s="3"/>
      <c r="S392" s="3"/>
      <c r="T392" s="3"/>
      <c r="U392" s="3"/>
      <c r="V392" s="3"/>
      <c r="W392" s="2"/>
      <c r="X392" s="3"/>
      <c r="Y392" s="3"/>
    </row>
    <row r="393" spans="1:25" ht="15" x14ac:dyDescent="0.3">
      <c r="A393" s="17" t="e">
        <f>INDEX('Артикул без-с размером'!A:A,MATCH('Начисления и компенсации по тов'!E393,'Артикул без-с размером'!B:B,0))</f>
        <v>#N/A</v>
      </c>
      <c r="B393" s="73"/>
      <c r="C393" s="74"/>
      <c r="D393" s="74"/>
      <c r="E393" s="74"/>
      <c r="F393" s="74"/>
      <c r="G393" s="74"/>
      <c r="H393" s="69"/>
      <c r="I393" s="70"/>
      <c r="J393" s="73"/>
      <c r="K393" s="74"/>
      <c r="L393" s="72"/>
      <c r="M393" s="69"/>
      <c r="N393" s="70"/>
      <c r="O393" s="3"/>
      <c r="P393" s="3"/>
      <c r="Q393" s="3"/>
      <c r="R393" s="3"/>
      <c r="S393" s="3"/>
      <c r="T393" s="3"/>
      <c r="U393" s="3"/>
      <c r="V393" s="3"/>
      <c r="W393" s="2"/>
      <c r="X393" s="3"/>
      <c r="Y393" s="3"/>
    </row>
    <row r="394" spans="1:25" ht="15" x14ac:dyDescent="0.3">
      <c r="A394" s="17" t="e">
        <f>INDEX('Артикул без-с размером'!A:A,MATCH('Начисления и компенсации по тов'!E394,'Артикул без-с размером'!B:B,0))</f>
        <v>#N/A</v>
      </c>
      <c r="B394" s="73"/>
      <c r="C394" s="74"/>
      <c r="D394" s="74"/>
      <c r="E394" s="74"/>
      <c r="F394" s="74"/>
      <c r="G394" s="74"/>
      <c r="H394" s="69"/>
      <c r="I394" s="70"/>
      <c r="J394" s="73"/>
      <c r="K394" s="74"/>
      <c r="L394" s="72"/>
      <c r="M394" s="69"/>
      <c r="N394" s="70"/>
      <c r="O394" s="3"/>
      <c r="P394" s="3"/>
      <c r="Q394" s="3"/>
      <c r="R394" s="3"/>
      <c r="S394" s="3"/>
      <c r="T394" s="3"/>
      <c r="U394" s="3"/>
      <c r="V394" s="3"/>
      <c r="W394" s="2"/>
      <c r="X394" s="3"/>
      <c r="Y394" s="3"/>
    </row>
    <row r="395" spans="1:25" ht="15" x14ac:dyDescent="0.3">
      <c r="A395" s="17" t="e">
        <f>INDEX('Артикул без-с размером'!A:A,MATCH('Начисления и компенсации по тов'!E395,'Артикул без-с размером'!B:B,0))</f>
        <v>#N/A</v>
      </c>
      <c r="B395" s="73"/>
      <c r="C395" s="74"/>
      <c r="D395" s="74"/>
      <c r="E395" s="74"/>
      <c r="F395" s="74"/>
      <c r="G395" s="74"/>
      <c r="H395" s="69"/>
      <c r="I395" s="70"/>
      <c r="J395" s="73"/>
      <c r="K395" s="74"/>
      <c r="L395" s="72"/>
      <c r="M395" s="69"/>
      <c r="N395" s="71"/>
      <c r="O395" s="3"/>
      <c r="P395" s="3"/>
      <c r="Q395" s="3"/>
      <c r="R395" s="3"/>
      <c r="S395" s="3"/>
      <c r="T395" s="3"/>
      <c r="U395" s="3"/>
      <c r="V395" s="3"/>
      <c r="W395" s="2"/>
      <c r="X395" s="3"/>
      <c r="Y395" s="3"/>
    </row>
    <row r="396" spans="1:25" ht="15" x14ac:dyDescent="0.3">
      <c r="A396" s="17" t="e">
        <f>INDEX('Артикул без-с размером'!A:A,MATCH('Начисления и компенсации по тов'!E396,'Артикул без-с размером'!B:B,0))</f>
        <v>#N/A</v>
      </c>
      <c r="B396" s="73"/>
      <c r="C396" s="74"/>
      <c r="D396" s="74"/>
      <c r="E396" s="74"/>
      <c r="F396" s="74"/>
      <c r="G396" s="74"/>
      <c r="H396" s="69"/>
      <c r="I396" s="70"/>
      <c r="J396" s="73"/>
      <c r="K396" s="74"/>
      <c r="L396" s="72"/>
      <c r="M396" s="69"/>
      <c r="N396" s="70"/>
      <c r="O396" s="3"/>
      <c r="P396" s="3"/>
      <c r="Q396" s="3"/>
      <c r="R396" s="3"/>
      <c r="S396" s="3"/>
      <c r="T396" s="3"/>
      <c r="U396" s="3"/>
      <c r="V396" s="3"/>
      <c r="W396" s="2"/>
      <c r="X396" s="3"/>
      <c r="Y396" s="3"/>
    </row>
    <row r="397" spans="1:25" ht="15" x14ac:dyDescent="0.3">
      <c r="A397" s="17" t="e">
        <f>INDEX('Артикул без-с размером'!A:A,MATCH('Начисления и компенсации по тов'!E397,'Артикул без-с размером'!B:B,0))</f>
        <v>#N/A</v>
      </c>
      <c r="B397" s="73"/>
      <c r="C397" s="74"/>
      <c r="D397" s="74"/>
      <c r="E397" s="74"/>
      <c r="F397" s="74"/>
      <c r="G397" s="74"/>
      <c r="H397" s="69"/>
      <c r="I397" s="70"/>
      <c r="J397" s="73"/>
      <c r="K397" s="74"/>
      <c r="L397" s="72"/>
      <c r="M397" s="69"/>
      <c r="N397" s="70"/>
      <c r="O397" s="3"/>
      <c r="P397" s="3"/>
      <c r="Q397" s="3"/>
      <c r="R397" s="3"/>
      <c r="S397" s="3"/>
      <c r="T397" s="3"/>
      <c r="U397" s="3"/>
      <c r="V397" s="3"/>
      <c r="W397" s="2"/>
      <c r="X397" s="3"/>
      <c r="Y397" s="3"/>
    </row>
    <row r="398" spans="1:25" ht="15" x14ac:dyDescent="0.3">
      <c r="A398" s="17" t="e">
        <f>INDEX('Артикул без-с размером'!A:A,MATCH('Начисления и компенсации по тов'!E398,'Артикул без-с размером'!B:B,0))</f>
        <v>#N/A</v>
      </c>
      <c r="B398" s="73"/>
      <c r="C398" s="74"/>
      <c r="D398" s="74"/>
      <c r="E398" s="74"/>
      <c r="F398" s="74"/>
      <c r="G398" s="74"/>
      <c r="H398" s="69"/>
      <c r="I398" s="70"/>
      <c r="J398" s="73"/>
      <c r="K398" s="74"/>
      <c r="L398" s="72"/>
      <c r="M398" s="69"/>
      <c r="N398" s="70"/>
      <c r="O398" s="3"/>
      <c r="P398" s="3"/>
      <c r="Q398" s="3"/>
      <c r="R398" s="3"/>
      <c r="S398" s="3"/>
      <c r="T398" s="3"/>
      <c r="U398" s="3"/>
      <c r="V398" s="3"/>
      <c r="W398" s="2"/>
      <c r="X398" s="3"/>
      <c r="Y398" s="3"/>
    </row>
    <row r="399" spans="1:25" ht="15" x14ac:dyDescent="0.3">
      <c r="A399" s="17" t="e">
        <f>INDEX('Артикул без-с размером'!A:A,MATCH('Начисления и компенсации по тов'!E399,'Артикул без-с размером'!B:B,0))</f>
        <v>#N/A</v>
      </c>
      <c r="B399" s="73"/>
      <c r="C399" s="74"/>
      <c r="D399" s="74"/>
      <c r="E399" s="74"/>
      <c r="F399" s="74"/>
      <c r="G399" s="74"/>
      <c r="H399" s="69"/>
      <c r="I399" s="70"/>
      <c r="J399" s="73"/>
      <c r="K399" s="74"/>
      <c r="L399" s="72"/>
      <c r="M399" s="69"/>
      <c r="N399" s="70"/>
      <c r="O399" s="3"/>
      <c r="P399" s="3"/>
      <c r="Q399" s="3"/>
      <c r="R399" s="3"/>
      <c r="S399" s="3"/>
      <c r="T399" s="3"/>
      <c r="U399" s="3"/>
      <c r="V399" s="3"/>
      <c r="W399" s="2"/>
      <c r="X399" s="3"/>
      <c r="Y399" s="3"/>
    </row>
    <row r="400" spans="1:25" ht="15" x14ac:dyDescent="0.3">
      <c r="A400" s="17" t="e">
        <f>INDEX('Артикул без-с размером'!A:A,MATCH('Начисления и компенсации по тов'!E400,'Артикул без-с размером'!B:B,0))</f>
        <v>#N/A</v>
      </c>
      <c r="B400" s="73"/>
      <c r="C400" s="74"/>
      <c r="D400" s="74"/>
      <c r="E400" s="74"/>
      <c r="F400" s="74"/>
      <c r="G400" s="74"/>
      <c r="H400" s="69"/>
      <c r="I400" s="70"/>
      <c r="J400" s="73"/>
      <c r="K400" s="74"/>
      <c r="L400" s="72"/>
      <c r="M400" s="69"/>
      <c r="N400" s="70"/>
      <c r="O400" s="3"/>
      <c r="P400" s="3"/>
      <c r="Q400" s="3"/>
      <c r="R400" s="3"/>
      <c r="S400" s="3"/>
      <c r="T400" s="3"/>
      <c r="U400" s="3"/>
      <c r="V400" s="3"/>
      <c r="W400" s="2"/>
      <c r="X400" s="3"/>
      <c r="Y400" s="3"/>
    </row>
    <row r="401" spans="1:25" ht="15" x14ac:dyDescent="0.3">
      <c r="A401" s="17" t="e">
        <f>INDEX('Артикул без-с размером'!A:A,MATCH('Начисления и компенсации по тов'!E401,'Артикул без-с размером'!B:B,0))</f>
        <v>#N/A</v>
      </c>
      <c r="B401" s="73"/>
      <c r="C401" s="74"/>
      <c r="D401" s="74"/>
      <c r="E401" s="74"/>
      <c r="F401" s="74"/>
      <c r="G401" s="74"/>
      <c r="H401" s="69"/>
      <c r="I401" s="70"/>
      <c r="J401" s="73"/>
      <c r="K401" s="74"/>
      <c r="L401" s="72"/>
      <c r="M401" s="69"/>
      <c r="N401" s="70"/>
      <c r="O401" s="3"/>
      <c r="P401" s="3"/>
      <c r="Q401" s="3"/>
      <c r="R401" s="3"/>
      <c r="S401" s="3"/>
      <c r="T401" s="3"/>
      <c r="U401" s="3"/>
      <c r="V401" s="3"/>
      <c r="W401" s="2"/>
      <c r="X401" s="3"/>
      <c r="Y401" s="3"/>
    </row>
    <row r="402" spans="1:25" ht="15" x14ac:dyDescent="0.3">
      <c r="A402" s="17" t="e">
        <f>INDEX('Артикул без-с размером'!A:A,MATCH('Начисления и компенсации по тов'!E402,'Артикул без-с размером'!B:B,0))</f>
        <v>#N/A</v>
      </c>
      <c r="B402" s="73"/>
      <c r="C402" s="74"/>
      <c r="D402" s="74"/>
      <c r="E402" s="74"/>
      <c r="F402" s="74"/>
      <c r="G402" s="74"/>
      <c r="H402" s="69"/>
      <c r="I402" s="70"/>
      <c r="J402" s="73"/>
      <c r="K402" s="74"/>
      <c r="L402" s="72"/>
      <c r="M402" s="69"/>
      <c r="N402" s="70"/>
      <c r="O402" s="3"/>
      <c r="P402" s="3"/>
      <c r="Q402" s="3"/>
      <c r="R402" s="3"/>
      <c r="S402" s="3"/>
      <c r="T402" s="3"/>
      <c r="U402" s="3"/>
      <c r="V402" s="3"/>
      <c r="W402" s="2"/>
      <c r="X402" s="3"/>
      <c r="Y402" s="3"/>
    </row>
    <row r="403" spans="1:25" ht="15" x14ac:dyDescent="0.3">
      <c r="A403" s="17" t="e">
        <f>INDEX('Артикул без-с размером'!A:A,MATCH('Начисления и компенсации по тов'!E403,'Артикул без-с размером'!B:B,0))</f>
        <v>#N/A</v>
      </c>
      <c r="B403" s="73"/>
      <c r="C403" s="74"/>
      <c r="D403" s="74"/>
      <c r="E403" s="74"/>
      <c r="F403" s="74"/>
      <c r="G403" s="74"/>
      <c r="H403" s="69"/>
      <c r="I403" s="70"/>
      <c r="J403" s="73"/>
      <c r="K403" s="74"/>
      <c r="L403" s="72"/>
      <c r="M403" s="69"/>
      <c r="N403" s="70"/>
      <c r="O403" s="3"/>
      <c r="P403" s="3"/>
      <c r="Q403" s="3"/>
      <c r="R403" s="3"/>
      <c r="S403" s="3"/>
      <c r="T403" s="3"/>
      <c r="U403" s="3"/>
      <c r="V403" s="3"/>
      <c r="W403" s="2"/>
      <c r="X403" s="3"/>
      <c r="Y403" s="3"/>
    </row>
    <row r="404" spans="1:25" ht="15" x14ac:dyDescent="0.3">
      <c r="A404" s="17" t="e">
        <f>INDEX('Артикул без-с размером'!A:A,MATCH('Начисления и компенсации по тов'!E404,'Артикул без-с размером'!B:B,0))</f>
        <v>#N/A</v>
      </c>
      <c r="B404" s="73"/>
      <c r="C404" s="74"/>
      <c r="D404" s="74"/>
      <c r="E404" s="74"/>
      <c r="F404" s="74"/>
      <c r="G404" s="74"/>
      <c r="H404" s="69"/>
      <c r="I404" s="70"/>
      <c r="J404" s="73"/>
      <c r="K404" s="74"/>
      <c r="L404" s="72"/>
      <c r="M404" s="69"/>
      <c r="N404" s="70"/>
      <c r="O404" s="3"/>
      <c r="P404" s="3"/>
      <c r="Q404" s="3"/>
      <c r="R404" s="3"/>
      <c r="S404" s="3"/>
      <c r="T404" s="3"/>
      <c r="U404" s="3"/>
      <c r="V404" s="3"/>
      <c r="W404" s="2"/>
      <c r="X404" s="3"/>
      <c r="Y404" s="3"/>
    </row>
    <row r="405" spans="1:25" ht="15" x14ac:dyDescent="0.3">
      <c r="A405" s="17" t="e">
        <f>INDEX('Артикул без-с размером'!A:A,MATCH('Начисления и компенсации по тов'!E405,'Артикул без-с размером'!B:B,0))</f>
        <v>#N/A</v>
      </c>
      <c r="B405" s="73"/>
      <c r="C405" s="74"/>
      <c r="D405" s="74"/>
      <c r="E405" s="74"/>
      <c r="F405" s="74"/>
      <c r="G405" s="74"/>
      <c r="H405" s="69"/>
      <c r="I405" s="70"/>
      <c r="J405" s="73"/>
      <c r="K405" s="74"/>
      <c r="L405" s="72"/>
      <c r="M405" s="69"/>
      <c r="N405" s="70"/>
      <c r="O405" s="3"/>
      <c r="P405" s="3"/>
      <c r="Q405" s="3"/>
      <c r="R405" s="3"/>
      <c r="S405" s="3"/>
      <c r="T405" s="3"/>
      <c r="U405" s="3"/>
      <c r="V405" s="3"/>
      <c r="W405" s="2"/>
      <c r="X405" s="3"/>
      <c r="Y405" s="3"/>
    </row>
    <row r="406" spans="1:25" ht="15" x14ac:dyDescent="0.3">
      <c r="A406" s="17" t="e">
        <f>INDEX('Артикул без-с размером'!A:A,MATCH('Начисления и компенсации по тов'!E406,'Артикул без-с размером'!B:B,0))</f>
        <v>#N/A</v>
      </c>
      <c r="B406" s="73"/>
      <c r="C406" s="74"/>
      <c r="D406" s="74"/>
      <c r="E406" s="74"/>
      <c r="F406" s="74"/>
      <c r="G406" s="74"/>
      <c r="H406" s="69"/>
      <c r="I406" s="70"/>
      <c r="J406" s="73"/>
      <c r="K406" s="74"/>
      <c r="L406" s="72"/>
      <c r="M406" s="69"/>
      <c r="N406" s="70"/>
      <c r="O406" s="3"/>
      <c r="P406" s="3"/>
      <c r="Q406" s="3"/>
      <c r="R406" s="3"/>
      <c r="S406" s="3"/>
      <c r="T406" s="3"/>
      <c r="U406" s="3"/>
      <c r="V406" s="3"/>
      <c r="W406" s="2"/>
      <c r="X406" s="3"/>
      <c r="Y406" s="3"/>
    </row>
    <row r="407" spans="1:25" ht="15" x14ac:dyDescent="0.3">
      <c r="A407" s="17" t="e">
        <f>INDEX('Артикул без-с размером'!A:A,MATCH('Начисления и компенсации по тов'!E407,'Артикул без-с размером'!B:B,0))</f>
        <v>#N/A</v>
      </c>
      <c r="B407" s="73"/>
      <c r="C407" s="74"/>
      <c r="D407" s="74"/>
      <c r="E407" s="74"/>
      <c r="F407" s="74"/>
      <c r="G407" s="74"/>
      <c r="H407" s="69"/>
      <c r="I407" s="70"/>
      <c r="J407" s="73"/>
      <c r="K407" s="74"/>
      <c r="L407" s="72"/>
      <c r="M407" s="69"/>
      <c r="N407" s="70"/>
      <c r="O407" s="3"/>
      <c r="P407" s="3"/>
      <c r="Q407" s="3"/>
      <c r="R407" s="3"/>
      <c r="S407" s="3"/>
      <c r="T407" s="3"/>
      <c r="U407" s="3"/>
      <c r="V407" s="3"/>
      <c r="W407" s="2"/>
      <c r="X407" s="3"/>
      <c r="Y407" s="3"/>
    </row>
    <row r="408" spans="1:25" ht="15" x14ac:dyDescent="0.3">
      <c r="A408" s="17" t="e">
        <f>INDEX('Артикул без-с размером'!A:A,MATCH('Начисления и компенсации по тов'!E408,'Артикул без-с размером'!B:B,0))</f>
        <v>#N/A</v>
      </c>
      <c r="B408" s="73"/>
      <c r="C408" s="74"/>
      <c r="D408" s="74"/>
      <c r="E408" s="74"/>
      <c r="F408" s="74"/>
      <c r="G408" s="74"/>
      <c r="H408" s="69"/>
      <c r="I408" s="70"/>
      <c r="J408" s="73"/>
      <c r="K408" s="74"/>
      <c r="L408" s="72"/>
      <c r="M408" s="69"/>
      <c r="N408" s="70"/>
      <c r="O408" s="3"/>
      <c r="P408" s="3"/>
      <c r="Q408" s="3"/>
      <c r="R408" s="3"/>
      <c r="S408" s="3"/>
      <c r="T408" s="3"/>
      <c r="U408" s="3"/>
      <c r="V408" s="3"/>
      <c r="W408" s="2"/>
      <c r="X408" s="3"/>
      <c r="Y408" s="3"/>
    </row>
    <row r="409" spans="1:25" ht="15" x14ac:dyDescent="0.3">
      <c r="A409" s="17" t="e">
        <f>INDEX('Артикул без-с размером'!A:A,MATCH('Начисления и компенсации по тов'!E409,'Артикул без-с размером'!B:B,0))</f>
        <v>#N/A</v>
      </c>
      <c r="B409" s="73"/>
      <c r="C409" s="74"/>
      <c r="D409" s="74"/>
      <c r="E409" s="74"/>
      <c r="F409" s="74"/>
      <c r="G409" s="74"/>
      <c r="H409" s="69"/>
      <c r="I409" s="70"/>
      <c r="J409" s="73"/>
      <c r="K409" s="74"/>
      <c r="L409" s="72"/>
      <c r="M409" s="69"/>
      <c r="N409" s="70"/>
      <c r="O409" s="3"/>
      <c r="P409" s="3"/>
      <c r="Q409" s="3"/>
      <c r="R409" s="3"/>
      <c r="S409" s="3"/>
      <c r="T409" s="3"/>
      <c r="U409" s="3"/>
      <c r="V409" s="3"/>
      <c r="W409" s="2"/>
      <c r="X409" s="3"/>
      <c r="Y409" s="3"/>
    </row>
    <row r="410" spans="1:25" ht="15" x14ac:dyDescent="0.3">
      <c r="A410" s="17" t="e">
        <f>INDEX('Артикул без-с размером'!A:A,MATCH('Начисления и компенсации по тов'!E410,'Артикул без-с размером'!B:B,0))</f>
        <v>#N/A</v>
      </c>
      <c r="B410" s="73"/>
      <c r="C410" s="74"/>
      <c r="D410" s="74"/>
      <c r="E410" s="74"/>
      <c r="F410" s="74"/>
      <c r="G410" s="74"/>
      <c r="H410" s="69"/>
      <c r="I410" s="70"/>
      <c r="J410" s="73"/>
      <c r="K410" s="74"/>
      <c r="L410" s="72"/>
      <c r="M410" s="69"/>
      <c r="N410" s="70"/>
      <c r="O410" s="3"/>
      <c r="P410" s="3"/>
      <c r="Q410" s="3"/>
      <c r="R410" s="3"/>
      <c r="S410" s="3"/>
      <c r="T410" s="3"/>
      <c r="U410" s="3"/>
      <c r="V410" s="3"/>
      <c r="W410" s="2"/>
      <c r="X410" s="3"/>
      <c r="Y410" s="3"/>
    </row>
    <row r="411" spans="1:25" ht="15" x14ac:dyDescent="0.3">
      <c r="A411" s="17" t="e">
        <f>INDEX('Артикул без-с размером'!A:A,MATCH('Начисления и компенсации по тов'!E411,'Артикул без-с размером'!B:B,0))</f>
        <v>#N/A</v>
      </c>
      <c r="B411" s="73"/>
      <c r="C411" s="74"/>
      <c r="D411" s="74"/>
      <c r="E411" s="74"/>
      <c r="F411" s="74"/>
      <c r="G411" s="74"/>
      <c r="H411" s="69"/>
      <c r="I411" s="70"/>
      <c r="J411" s="73"/>
      <c r="K411" s="74"/>
      <c r="L411" s="72"/>
      <c r="M411" s="69"/>
      <c r="N411" s="70"/>
      <c r="O411" s="3"/>
      <c r="P411" s="3"/>
      <c r="Q411" s="3"/>
      <c r="R411" s="3"/>
      <c r="S411" s="3"/>
      <c r="T411" s="3"/>
      <c r="U411" s="3"/>
      <c r="V411" s="3"/>
      <c r="W411" s="2"/>
      <c r="X411" s="3"/>
      <c r="Y411" s="3"/>
    </row>
    <row r="412" spans="1:25" ht="15" x14ac:dyDescent="0.3">
      <c r="A412" s="17" t="e">
        <f>INDEX('Артикул без-с размером'!A:A,MATCH('Начисления и компенсации по тов'!E412,'Артикул без-с размером'!B:B,0))</f>
        <v>#N/A</v>
      </c>
      <c r="B412" s="73"/>
      <c r="C412" s="74"/>
      <c r="D412" s="74"/>
      <c r="E412" s="74"/>
      <c r="F412" s="74"/>
      <c r="G412" s="74"/>
      <c r="H412" s="69"/>
      <c r="I412" s="70"/>
      <c r="J412" s="73"/>
      <c r="K412" s="74"/>
      <c r="L412" s="72"/>
      <c r="M412" s="69"/>
      <c r="N412" s="70"/>
      <c r="O412" s="3"/>
      <c r="P412" s="3"/>
      <c r="Q412" s="3"/>
      <c r="R412" s="3"/>
      <c r="S412" s="3"/>
      <c r="T412" s="3"/>
      <c r="U412" s="3"/>
      <c r="V412" s="3"/>
      <c r="W412" s="2"/>
      <c r="X412" s="3"/>
      <c r="Y412" s="3"/>
    </row>
    <row r="413" spans="1:25" ht="15" x14ac:dyDescent="0.3">
      <c r="A413" s="17" t="e">
        <f>INDEX('Артикул без-с размером'!A:A,MATCH('Начисления и компенсации по тов'!E413,'Артикул без-с размером'!B:B,0))</f>
        <v>#N/A</v>
      </c>
      <c r="B413" s="73"/>
      <c r="C413" s="74"/>
      <c r="D413" s="74"/>
      <c r="E413" s="74"/>
      <c r="F413" s="74"/>
      <c r="G413" s="74"/>
      <c r="H413" s="69"/>
      <c r="I413" s="70"/>
      <c r="J413" s="73"/>
      <c r="K413" s="74"/>
      <c r="L413" s="72"/>
      <c r="M413" s="69"/>
      <c r="N413" s="70"/>
      <c r="O413" s="3"/>
      <c r="P413" s="3"/>
      <c r="Q413" s="3"/>
      <c r="R413" s="3"/>
      <c r="S413" s="3"/>
      <c r="T413" s="3"/>
      <c r="U413" s="3"/>
      <c r="V413" s="3"/>
      <c r="W413" s="2"/>
      <c r="X413" s="3"/>
      <c r="Y413" s="3"/>
    </row>
    <row r="414" spans="1:25" ht="15" x14ac:dyDescent="0.3">
      <c r="A414" s="17" t="e">
        <f>INDEX('Артикул без-с размером'!A:A,MATCH('Начисления и компенсации по тов'!E414,'Артикул без-с размером'!B:B,0))</f>
        <v>#N/A</v>
      </c>
      <c r="B414" s="73"/>
      <c r="C414" s="74"/>
      <c r="D414" s="74"/>
      <c r="E414" s="74"/>
      <c r="F414" s="74"/>
      <c r="G414" s="74"/>
      <c r="H414" s="69"/>
      <c r="I414" s="70"/>
      <c r="J414" s="73"/>
      <c r="K414" s="74"/>
      <c r="L414" s="72"/>
      <c r="M414" s="69"/>
      <c r="N414" s="70"/>
      <c r="O414" s="3"/>
      <c r="P414" s="3"/>
      <c r="Q414" s="3"/>
      <c r="R414" s="3"/>
      <c r="S414" s="3"/>
      <c r="T414" s="3"/>
      <c r="U414" s="3"/>
      <c r="V414" s="3"/>
      <c r="W414" s="2"/>
      <c r="X414" s="3"/>
      <c r="Y414" s="3"/>
    </row>
    <row r="415" spans="1:25" ht="15" x14ac:dyDescent="0.3">
      <c r="A415" s="17" t="e">
        <f>INDEX('Артикул без-с размером'!A:A,MATCH('Начисления и компенсации по тов'!E415,'Артикул без-с размером'!B:B,0))</f>
        <v>#N/A</v>
      </c>
      <c r="B415" s="73"/>
      <c r="C415" s="74"/>
      <c r="D415" s="74"/>
      <c r="E415" s="74"/>
      <c r="F415" s="74"/>
      <c r="G415" s="74"/>
      <c r="H415" s="69"/>
      <c r="I415" s="70"/>
      <c r="J415" s="73"/>
      <c r="K415" s="74"/>
      <c r="L415" s="72"/>
      <c r="M415" s="69"/>
      <c r="N415" s="70"/>
      <c r="O415" s="3"/>
      <c r="P415" s="3"/>
      <c r="Q415" s="3"/>
      <c r="R415" s="3"/>
      <c r="S415" s="3"/>
      <c r="T415" s="3"/>
      <c r="U415" s="3"/>
      <c r="V415" s="3"/>
      <c r="W415" s="2"/>
      <c r="X415" s="3"/>
      <c r="Y415" s="3"/>
    </row>
    <row r="416" spans="1:25" ht="15" x14ac:dyDescent="0.3">
      <c r="A416" s="17" t="e">
        <f>INDEX('Артикул без-с размером'!A:A,MATCH('Начисления и компенсации по тов'!E416,'Артикул без-с размером'!B:B,0))</f>
        <v>#N/A</v>
      </c>
      <c r="B416" s="73"/>
      <c r="C416" s="74"/>
      <c r="D416" s="74"/>
      <c r="E416" s="74"/>
      <c r="F416" s="74"/>
      <c r="G416" s="74"/>
      <c r="H416" s="69"/>
      <c r="I416" s="70"/>
      <c r="J416" s="73"/>
      <c r="K416" s="74"/>
      <c r="L416" s="72"/>
      <c r="M416" s="69"/>
      <c r="N416" s="70"/>
      <c r="O416" s="3"/>
      <c r="P416" s="3"/>
      <c r="Q416" s="3"/>
      <c r="R416" s="3"/>
      <c r="S416" s="3"/>
      <c r="T416" s="3"/>
      <c r="U416" s="3"/>
      <c r="V416" s="3"/>
      <c r="W416" s="2"/>
      <c r="X416" s="3"/>
      <c r="Y416" s="3"/>
    </row>
    <row r="417" spans="1:25" ht="15" x14ac:dyDescent="0.3">
      <c r="A417" s="17" t="e">
        <f>INDEX('Артикул без-с размером'!A:A,MATCH('Начисления и компенсации по тов'!E417,'Артикул без-с размером'!B:B,0))</f>
        <v>#N/A</v>
      </c>
      <c r="B417" s="73"/>
      <c r="C417" s="74"/>
      <c r="D417" s="74"/>
      <c r="E417" s="74"/>
      <c r="F417" s="74"/>
      <c r="G417" s="74"/>
      <c r="H417" s="69"/>
      <c r="I417" s="70"/>
      <c r="J417" s="73"/>
      <c r="K417" s="74"/>
      <c r="L417" s="72"/>
      <c r="M417" s="69"/>
      <c r="N417" s="71"/>
      <c r="O417" s="3"/>
      <c r="P417" s="3"/>
      <c r="Q417" s="3"/>
      <c r="R417" s="3"/>
      <c r="S417" s="3"/>
      <c r="T417" s="3"/>
      <c r="U417" s="3"/>
      <c r="V417" s="3"/>
      <c r="W417" s="2"/>
      <c r="X417" s="3"/>
      <c r="Y417" s="3"/>
    </row>
    <row r="418" spans="1:25" ht="15" x14ac:dyDescent="0.3">
      <c r="A418" s="17" t="e">
        <f>INDEX('Артикул без-с размером'!A:A,MATCH('Начисления и компенсации по тов'!E418,'Артикул без-с размером'!B:B,0))</f>
        <v>#N/A</v>
      </c>
      <c r="B418" s="73"/>
      <c r="C418" s="74"/>
      <c r="D418" s="74"/>
      <c r="E418" s="74"/>
      <c r="F418" s="74"/>
      <c r="G418" s="74"/>
      <c r="H418" s="69"/>
      <c r="I418" s="70"/>
      <c r="J418" s="73"/>
      <c r="K418" s="74"/>
      <c r="L418" s="72"/>
      <c r="M418" s="69"/>
      <c r="N418" s="70"/>
      <c r="O418" s="3"/>
      <c r="P418" s="3"/>
      <c r="Q418" s="3"/>
      <c r="R418" s="3"/>
      <c r="S418" s="3"/>
      <c r="T418" s="3"/>
      <c r="U418" s="3"/>
      <c r="V418" s="3"/>
      <c r="W418" s="2"/>
      <c r="X418" s="3"/>
      <c r="Y418" s="3"/>
    </row>
    <row r="419" spans="1:25" ht="15" x14ac:dyDescent="0.3">
      <c r="A419" s="17" t="e">
        <f>INDEX('Артикул без-с размером'!A:A,MATCH('Начисления и компенсации по тов'!E419,'Артикул без-с размером'!B:B,0))</f>
        <v>#N/A</v>
      </c>
      <c r="B419" s="73"/>
      <c r="C419" s="74"/>
      <c r="D419" s="74"/>
      <c r="E419" s="74"/>
      <c r="F419" s="74"/>
      <c r="G419" s="74"/>
      <c r="H419" s="69"/>
      <c r="I419" s="70"/>
      <c r="J419" s="73"/>
      <c r="K419" s="74"/>
      <c r="L419" s="72"/>
      <c r="M419" s="69"/>
      <c r="N419" s="70"/>
      <c r="O419" s="3"/>
      <c r="P419" s="3"/>
      <c r="Q419" s="3"/>
      <c r="R419" s="3"/>
      <c r="S419" s="3"/>
      <c r="T419" s="3"/>
      <c r="U419" s="3"/>
      <c r="V419" s="3"/>
      <c r="W419" s="2"/>
      <c r="X419" s="3"/>
      <c r="Y419" s="3"/>
    </row>
    <row r="420" spans="1:25" ht="15" x14ac:dyDescent="0.3">
      <c r="A420" s="17" t="e">
        <f>INDEX('Артикул без-с размером'!A:A,MATCH('Начисления и компенсации по тов'!E420,'Артикул без-с размером'!B:B,0))</f>
        <v>#N/A</v>
      </c>
      <c r="B420" s="73"/>
      <c r="C420" s="74"/>
      <c r="D420" s="74"/>
      <c r="E420" s="74"/>
      <c r="F420" s="74"/>
      <c r="G420" s="74"/>
      <c r="H420" s="69"/>
      <c r="I420" s="70"/>
      <c r="J420" s="73"/>
      <c r="K420" s="74"/>
      <c r="L420" s="72"/>
      <c r="M420" s="69"/>
      <c r="N420" s="70"/>
      <c r="O420" s="3"/>
      <c r="P420" s="3"/>
      <c r="Q420" s="3"/>
      <c r="R420" s="3"/>
      <c r="S420" s="3"/>
      <c r="T420" s="3"/>
      <c r="U420" s="3"/>
      <c r="V420" s="3"/>
      <c r="W420" s="2"/>
      <c r="X420" s="3"/>
      <c r="Y420" s="3"/>
    </row>
    <row r="421" spans="1:25" ht="15" x14ac:dyDescent="0.3">
      <c r="A421" s="17" t="e">
        <f>INDEX('Артикул без-с размером'!A:A,MATCH('Начисления и компенсации по тов'!E421,'Артикул без-с размером'!B:B,0))</f>
        <v>#N/A</v>
      </c>
      <c r="B421" s="73"/>
      <c r="C421" s="74"/>
      <c r="D421" s="74"/>
      <c r="E421" s="74"/>
      <c r="F421" s="74"/>
      <c r="G421" s="74"/>
      <c r="H421" s="69"/>
      <c r="I421" s="70"/>
      <c r="J421" s="73"/>
      <c r="K421" s="74"/>
      <c r="L421" s="72"/>
      <c r="M421" s="69"/>
      <c r="N421" s="70"/>
      <c r="O421" s="3"/>
      <c r="P421" s="3"/>
      <c r="Q421" s="3"/>
      <c r="R421" s="3"/>
      <c r="S421" s="3"/>
      <c r="T421" s="3"/>
      <c r="U421" s="3"/>
      <c r="V421" s="3"/>
      <c r="W421" s="2"/>
      <c r="X421" s="3"/>
      <c r="Y421" s="3"/>
    </row>
    <row r="422" spans="1:25" ht="15" x14ac:dyDescent="0.3">
      <c r="A422" s="17" t="e">
        <f>INDEX('Артикул без-с размером'!A:A,MATCH('Начисления и компенсации по тов'!E422,'Артикул без-с размером'!B:B,0))</f>
        <v>#N/A</v>
      </c>
      <c r="B422" s="73"/>
      <c r="C422" s="74"/>
      <c r="D422" s="74"/>
      <c r="E422" s="74"/>
      <c r="F422" s="74"/>
      <c r="G422" s="74"/>
      <c r="H422" s="69"/>
      <c r="I422" s="70"/>
      <c r="J422" s="73"/>
      <c r="K422" s="74"/>
      <c r="L422" s="72"/>
      <c r="M422" s="69"/>
      <c r="N422" s="70"/>
      <c r="O422" s="3"/>
      <c r="P422" s="3"/>
      <c r="Q422" s="3"/>
      <c r="R422" s="3"/>
      <c r="S422" s="3"/>
      <c r="T422" s="3"/>
      <c r="U422" s="3"/>
      <c r="V422" s="3"/>
      <c r="W422" s="2"/>
      <c r="X422" s="3"/>
      <c r="Y422" s="3"/>
    </row>
    <row r="423" spans="1:25" ht="15" x14ac:dyDescent="0.3">
      <c r="A423" s="17" t="e">
        <f>INDEX('Артикул без-с размером'!A:A,MATCH('Начисления и компенсации по тов'!E423,'Артикул без-с размером'!B:B,0))</f>
        <v>#N/A</v>
      </c>
      <c r="B423" s="73"/>
      <c r="C423" s="74"/>
      <c r="D423" s="74"/>
      <c r="E423" s="74"/>
      <c r="F423" s="74"/>
      <c r="G423" s="74"/>
      <c r="H423" s="69"/>
      <c r="I423" s="70"/>
      <c r="J423" s="73"/>
      <c r="K423" s="74"/>
      <c r="L423" s="72"/>
      <c r="M423" s="69"/>
      <c r="N423" s="70"/>
      <c r="O423" s="3"/>
      <c r="P423" s="3"/>
      <c r="Q423" s="3"/>
      <c r="R423" s="3"/>
      <c r="S423" s="3"/>
      <c r="T423" s="3"/>
      <c r="U423" s="3"/>
      <c r="V423" s="3"/>
      <c r="W423" s="2"/>
      <c r="X423" s="3"/>
      <c r="Y423" s="3"/>
    </row>
    <row r="424" spans="1:25" ht="15" x14ac:dyDescent="0.3">
      <c r="A424" s="17" t="e">
        <f>INDEX('Артикул без-с размером'!A:A,MATCH('Начисления и компенсации по тов'!E424,'Артикул без-с размером'!B:B,0))</f>
        <v>#N/A</v>
      </c>
      <c r="B424" s="73"/>
      <c r="C424" s="74"/>
      <c r="D424" s="74"/>
      <c r="E424" s="74"/>
      <c r="F424" s="74"/>
      <c r="G424" s="74"/>
      <c r="H424" s="69"/>
      <c r="I424" s="70"/>
      <c r="J424" s="73"/>
      <c r="K424" s="74"/>
      <c r="L424" s="72"/>
      <c r="M424" s="69"/>
      <c r="N424" s="70"/>
      <c r="O424" s="3"/>
      <c r="P424" s="3"/>
      <c r="Q424" s="3"/>
      <c r="R424" s="3"/>
      <c r="S424" s="3"/>
      <c r="T424" s="3"/>
      <c r="U424" s="3"/>
      <c r="V424" s="3"/>
      <c r="W424" s="2"/>
      <c r="X424" s="3"/>
      <c r="Y424" s="3"/>
    </row>
    <row r="425" spans="1:25" ht="15" x14ac:dyDescent="0.3">
      <c r="A425" s="17" t="e">
        <f>INDEX('Артикул без-с размером'!A:A,MATCH('Начисления и компенсации по тов'!E425,'Артикул без-с размером'!B:B,0))</f>
        <v>#N/A</v>
      </c>
      <c r="B425" s="73"/>
      <c r="C425" s="74"/>
      <c r="D425" s="74"/>
      <c r="E425" s="74"/>
      <c r="F425" s="74"/>
      <c r="G425" s="74"/>
      <c r="H425" s="69"/>
      <c r="I425" s="70"/>
      <c r="J425" s="73"/>
      <c r="K425" s="74"/>
      <c r="L425" s="72"/>
      <c r="M425" s="69"/>
      <c r="N425" s="70"/>
      <c r="O425" s="3"/>
      <c r="P425" s="3"/>
      <c r="Q425" s="3"/>
      <c r="R425" s="3"/>
      <c r="S425" s="3"/>
      <c r="T425" s="3"/>
      <c r="U425" s="3"/>
      <c r="V425" s="3"/>
      <c r="W425" s="2"/>
      <c r="X425" s="3"/>
      <c r="Y425" s="3"/>
    </row>
    <row r="426" spans="1:25" ht="15" x14ac:dyDescent="0.3">
      <c r="A426" s="17" t="e">
        <f>INDEX('Артикул без-с размером'!A:A,MATCH('Начисления и компенсации по тов'!E426,'Артикул без-с размером'!B:B,0))</f>
        <v>#N/A</v>
      </c>
      <c r="B426" s="73"/>
      <c r="C426" s="74"/>
      <c r="D426" s="74"/>
      <c r="E426" s="74"/>
      <c r="F426" s="74"/>
      <c r="G426" s="74"/>
      <c r="H426" s="69"/>
      <c r="I426" s="70"/>
      <c r="J426" s="73"/>
      <c r="K426" s="74"/>
      <c r="L426" s="72"/>
      <c r="M426" s="69"/>
      <c r="N426" s="70"/>
      <c r="O426" s="3"/>
      <c r="P426" s="3"/>
      <c r="Q426" s="3"/>
      <c r="R426" s="3"/>
      <c r="S426" s="3"/>
      <c r="T426" s="3"/>
      <c r="U426" s="3"/>
      <c r="V426" s="3"/>
      <c r="W426" s="2"/>
      <c r="X426" s="3"/>
      <c r="Y426" s="3"/>
    </row>
    <row r="427" spans="1:25" ht="15" x14ac:dyDescent="0.3">
      <c r="A427" s="17" t="e">
        <f>INDEX('Артикул без-с размером'!A:A,MATCH('Начисления и компенсации по тов'!E427,'Артикул без-с размером'!B:B,0))</f>
        <v>#N/A</v>
      </c>
      <c r="B427" s="73"/>
      <c r="C427" s="74"/>
      <c r="D427" s="74"/>
      <c r="E427" s="74"/>
      <c r="F427" s="74"/>
      <c r="G427" s="74"/>
      <c r="H427" s="69"/>
      <c r="I427" s="70"/>
      <c r="J427" s="73"/>
      <c r="K427" s="74"/>
      <c r="L427" s="72"/>
      <c r="M427" s="69"/>
      <c r="N427" s="70"/>
      <c r="O427" s="3"/>
      <c r="P427" s="3"/>
      <c r="Q427" s="3"/>
      <c r="R427" s="3"/>
      <c r="S427" s="3"/>
      <c r="T427" s="3"/>
      <c r="U427" s="3"/>
      <c r="V427" s="3"/>
      <c r="W427" s="2"/>
      <c r="X427" s="3"/>
      <c r="Y427" s="3"/>
    </row>
    <row r="428" spans="1:25" ht="15" x14ac:dyDescent="0.3">
      <c r="A428" s="17" t="e">
        <f>INDEX('Артикул без-с размером'!A:A,MATCH('Начисления и компенсации по тов'!E428,'Артикул без-с размером'!B:B,0))</f>
        <v>#N/A</v>
      </c>
      <c r="B428" s="73"/>
      <c r="C428" s="74"/>
      <c r="D428" s="74"/>
      <c r="E428" s="74"/>
      <c r="F428" s="74"/>
      <c r="G428" s="74"/>
      <c r="H428" s="69"/>
      <c r="I428" s="70"/>
      <c r="J428" s="73"/>
      <c r="K428" s="74"/>
      <c r="L428" s="72"/>
      <c r="M428" s="69"/>
      <c r="N428" s="70"/>
      <c r="O428" s="3"/>
      <c r="P428" s="3"/>
      <c r="Q428" s="3"/>
      <c r="R428" s="3"/>
      <c r="S428" s="3"/>
      <c r="T428" s="3"/>
      <c r="U428" s="3"/>
      <c r="V428" s="3"/>
      <c r="W428" s="2"/>
      <c r="X428" s="3"/>
      <c r="Y428" s="3"/>
    </row>
    <row r="429" spans="1:25" ht="15" x14ac:dyDescent="0.3">
      <c r="A429" s="17" t="e">
        <f>INDEX('Артикул без-с размером'!A:A,MATCH('Начисления и компенсации по тов'!E429,'Артикул без-с размером'!B:B,0))</f>
        <v>#N/A</v>
      </c>
      <c r="B429" s="73"/>
      <c r="C429" s="74"/>
      <c r="D429" s="74"/>
      <c r="E429" s="74"/>
      <c r="F429" s="74"/>
      <c r="G429" s="74"/>
      <c r="H429" s="69"/>
      <c r="I429" s="70"/>
      <c r="J429" s="73"/>
      <c r="K429" s="74"/>
      <c r="L429" s="72"/>
      <c r="M429" s="69"/>
      <c r="N429" s="70"/>
      <c r="O429" s="3"/>
      <c r="P429" s="3"/>
      <c r="Q429" s="3"/>
      <c r="R429" s="3"/>
      <c r="S429" s="3"/>
      <c r="T429" s="3"/>
      <c r="U429" s="3"/>
      <c r="V429" s="3"/>
      <c r="W429" s="2"/>
      <c r="X429" s="3"/>
      <c r="Y429" s="3"/>
    </row>
    <row r="430" spans="1:25" ht="15" x14ac:dyDescent="0.3">
      <c r="A430" s="17" t="e">
        <f>INDEX('Артикул без-с размером'!A:A,MATCH('Начисления и компенсации по тов'!E430,'Артикул без-с размером'!B:B,0))</f>
        <v>#N/A</v>
      </c>
      <c r="B430" s="73"/>
      <c r="C430" s="74"/>
      <c r="D430" s="74"/>
      <c r="E430" s="74"/>
      <c r="F430" s="74"/>
      <c r="G430" s="74"/>
      <c r="H430" s="69"/>
      <c r="I430" s="70"/>
      <c r="J430" s="73"/>
      <c r="K430" s="74"/>
      <c r="L430" s="72"/>
      <c r="M430" s="69"/>
      <c r="N430" s="70"/>
      <c r="O430" s="3"/>
      <c r="P430" s="3"/>
      <c r="Q430" s="3"/>
      <c r="R430" s="3"/>
      <c r="S430" s="3"/>
      <c r="T430" s="3"/>
      <c r="U430" s="3"/>
      <c r="V430" s="3"/>
      <c r="W430" s="2"/>
      <c r="X430" s="3"/>
      <c r="Y430" s="3"/>
    </row>
    <row r="431" spans="1:25" ht="15" x14ac:dyDescent="0.3">
      <c r="A431" s="17" t="e">
        <f>INDEX('Артикул без-с размером'!A:A,MATCH('Начисления и компенсации по тов'!E431,'Артикул без-с размером'!B:B,0))</f>
        <v>#N/A</v>
      </c>
      <c r="B431" s="73"/>
      <c r="C431" s="74"/>
      <c r="D431" s="74"/>
      <c r="E431" s="74"/>
      <c r="F431" s="74"/>
      <c r="G431" s="74"/>
      <c r="H431" s="69"/>
      <c r="I431" s="70"/>
      <c r="J431" s="73"/>
      <c r="K431" s="74"/>
      <c r="L431" s="72"/>
      <c r="M431" s="69"/>
      <c r="N431" s="71"/>
      <c r="O431" s="3"/>
      <c r="P431" s="3"/>
      <c r="Q431" s="3"/>
      <c r="R431" s="3"/>
      <c r="S431" s="3"/>
      <c r="T431" s="3"/>
      <c r="U431" s="3"/>
      <c r="V431" s="3"/>
      <c r="W431" s="2"/>
      <c r="X431" s="3"/>
      <c r="Y431" s="3"/>
    </row>
    <row r="432" spans="1:25" ht="15" x14ac:dyDescent="0.3">
      <c r="A432" s="17" t="e">
        <f>INDEX('Артикул без-с размером'!A:A,MATCH('Начисления и компенсации по тов'!E432,'Артикул без-с размером'!B:B,0))</f>
        <v>#N/A</v>
      </c>
      <c r="B432" s="73"/>
      <c r="C432" s="74"/>
      <c r="D432" s="74"/>
      <c r="E432" s="74"/>
      <c r="F432" s="74"/>
      <c r="G432" s="74"/>
      <c r="H432" s="69"/>
      <c r="I432" s="70"/>
      <c r="J432" s="73"/>
      <c r="K432" s="74"/>
      <c r="L432" s="72"/>
      <c r="M432" s="69"/>
      <c r="N432" s="70"/>
      <c r="O432" s="3"/>
      <c r="P432" s="3"/>
      <c r="Q432" s="3"/>
      <c r="R432" s="3"/>
      <c r="S432" s="3"/>
      <c r="T432" s="3"/>
      <c r="U432" s="3"/>
      <c r="V432" s="3"/>
      <c r="W432" s="2"/>
      <c r="X432" s="3"/>
      <c r="Y432" s="3"/>
    </row>
    <row r="433" spans="1:25" ht="15" x14ac:dyDescent="0.3">
      <c r="A433" s="17" t="e">
        <f>INDEX('Артикул без-с размером'!A:A,MATCH('Начисления и компенсации по тов'!E433,'Артикул без-с размером'!B:B,0))</f>
        <v>#N/A</v>
      </c>
      <c r="B433" s="73"/>
      <c r="C433" s="74"/>
      <c r="D433" s="74"/>
      <c r="E433" s="74"/>
      <c r="F433" s="74"/>
      <c r="G433" s="74"/>
      <c r="H433" s="69"/>
      <c r="I433" s="70"/>
      <c r="J433" s="73"/>
      <c r="K433" s="74"/>
      <c r="L433" s="72"/>
      <c r="M433" s="69"/>
      <c r="N433" s="70"/>
      <c r="O433" s="3"/>
      <c r="P433" s="3"/>
      <c r="Q433" s="3"/>
      <c r="R433" s="3"/>
      <c r="S433" s="3"/>
      <c r="T433" s="3"/>
      <c r="U433" s="3"/>
      <c r="V433" s="3"/>
      <c r="W433" s="2"/>
      <c r="X433" s="3"/>
      <c r="Y433" s="3"/>
    </row>
    <row r="434" spans="1:25" ht="15" x14ac:dyDescent="0.3">
      <c r="A434" s="17" t="e">
        <f>INDEX('Артикул без-с размером'!A:A,MATCH('Начисления и компенсации по тов'!E434,'Артикул без-с размером'!B:B,0))</f>
        <v>#N/A</v>
      </c>
      <c r="B434" s="73"/>
      <c r="C434" s="74"/>
      <c r="D434" s="74"/>
      <c r="E434" s="74"/>
      <c r="F434" s="74"/>
      <c r="G434" s="74"/>
      <c r="H434" s="69"/>
      <c r="I434" s="70"/>
      <c r="J434" s="73"/>
      <c r="K434" s="74"/>
      <c r="L434" s="72"/>
      <c r="M434" s="69"/>
      <c r="N434" s="70"/>
      <c r="O434" s="3"/>
      <c r="P434" s="3"/>
      <c r="Q434" s="3"/>
      <c r="R434" s="3"/>
      <c r="S434" s="3"/>
      <c r="T434" s="3"/>
      <c r="U434" s="3"/>
      <c r="V434" s="3"/>
      <c r="W434" s="2"/>
      <c r="X434" s="3"/>
      <c r="Y434" s="3"/>
    </row>
    <row r="435" spans="1:25" ht="15" x14ac:dyDescent="0.3">
      <c r="A435" s="17" t="e">
        <f>INDEX('Артикул без-с размером'!A:A,MATCH('Начисления и компенсации по тов'!E435,'Артикул без-с размером'!B:B,0))</f>
        <v>#N/A</v>
      </c>
      <c r="B435" s="73"/>
      <c r="C435" s="74"/>
      <c r="D435" s="74"/>
      <c r="E435" s="74"/>
      <c r="F435" s="74"/>
      <c r="G435" s="74"/>
      <c r="H435" s="69"/>
      <c r="I435" s="70"/>
      <c r="J435" s="73"/>
      <c r="K435" s="74"/>
      <c r="L435" s="72"/>
      <c r="M435" s="69"/>
      <c r="N435" s="70"/>
      <c r="O435" s="3"/>
      <c r="P435" s="3"/>
      <c r="Q435" s="3"/>
      <c r="R435" s="3"/>
      <c r="S435" s="3"/>
      <c r="T435" s="3"/>
      <c r="U435" s="3"/>
      <c r="V435" s="3"/>
      <c r="W435" s="2"/>
      <c r="X435" s="3"/>
      <c r="Y435" s="3"/>
    </row>
    <row r="436" spans="1:25" ht="15" x14ac:dyDescent="0.3">
      <c r="A436" s="17" t="e">
        <f>INDEX('Артикул без-с размером'!A:A,MATCH('Начисления и компенсации по тов'!E436,'Артикул без-с размером'!B:B,0))</f>
        <v>#N/A</v>
      </c>
      <c r="B436" s="73"/>
      <c r="C436" s="74"/>
      <c r="D436" s="74"/>
      <c r="E436" s="74"/>
      <c r="F436" s="74"/>
      <c r="G436" s="74"/>
      <c r="H436" s="69"/>
      <c r="I436" s="70"/>
      <c r="J436" s="73"/>
      <c r="K436" s="74"/>
      <c r="L436" s="72"/>
      <c r="M436" s="69"/>
      <c r="N436" s="70"/>
      <c r="O436" s="3"/>
      <c r="P436" s="3"/>
      <c r="Q436" s="3"/>
      <c r="R436" s="3"/>
      <c r="S436" s="3"/>
      <c r="T436" s="3"/>
      <c r="U436" s="3"/>
      <c r="V436" s="3"/>
      <c r="W436" s="2"/>
      <c r="X436" s="3"/>
      <c r="Y436" s="3"/>
    </row>
    <row r="437" spans="1:25" ht="15" x14ac:dyDescent="0.3">
      <c r="A437" s="17" t="e">
        <f>INDEX('Артикул без-с размером'!A:A,MATCH('Начисления и компенсации по тов'!E437,'Артикул без-с размером'!B:B,0))</f>
        <v>#N/A</v>
      </c>
      <c r="B437" s="73"/>
      <c r="C437" s="74"/>
      <c r="D437" s="74"/>
      <c r="E437" s="74"/>
      <c r="F437" s="74"/>
      <c r="G437" s="74"/>
      <c r="H437" s="69"/>
      <c r="I437" s="70"/>
      <c r="J437" s="73"/>
      <c r="K437" s="74"/>
      <c r="L437" s="72"/>
      <c r="M437" s="69"/>
      <c r="N437" s="70"/>
      <c r="O437" s="3"/>
      <c r="P437" s="3"/>
      <c r="Q437" s="3"/>
      <c r="R437" s="3"/>
      <c r="S437" s="3"/>
      <c r="T437" s="3"/>
      <c r="U437" s="3"/>
      <c r="V437" s="3"/>
      <c r="W437" s="2"/>
      <c r="X437" s="3"/>
      <c r="Y437" s="3"/>
    </row>
    <row r="438" spans="1:25" ht="15" x14ac:dyDescent="0.3">
      <c r="A438" s="17" t="e">
        <f>INDEX('Артикул без-с размером'!A:A,MATCH('Начисления и компенсации по тов'!E438,'Артикул без-с размером'!B:B,0))</f>
        <v>#N/A</v>
      </c>
      <c r="B438" s="73"/>
      <c r="C438" s="74"/>
      <c r="D438" s="74"/>
      <c r="E438" s="74"/>
      <c r="F438" s="74"/>
      <c r="G438" s="74"/>
      <c r="H438" s="69"/>
      <c r="I438" s="70"/>
      <c r="J438" s="73"/>
      <c r="K438" s="74"/>
      <c r="L438" s="72"/>
      <c r="M438" s="69"/>
      <c r="N438" s="71"/>
      <c r="O438" s="3"/>
      <c r="P438" s="3"/>
      <c r="Q438" s="3"/>
      <c r="R438" s="3"/>
      <c r="S438" s="3"/>
      <c r="T438" s="3"/>
      <c r="U438" s="3"/>
      <c r="V438" s="3"/>
      <c r="W438" s="2"/>
      <c r="X438" s="3"/>
      <c r="Y438" s="3"/>
    </row>
    <row r="439" spans="1:25" ht="15" x14ac:dyDescent="0.3">
      <c r="A439" s="17" t="e">
        <f>INDEX('Артикул без-с размером'!A:A,MATCH('Начисления и компенсации по тов'!E439,'Артикул без-с размером'!B:B,0))</f>
        <v>#N/A</v>
      </c>
      <c r="B439" s="73"/>
      <c r="C439" s="74"/>
      <c r="D439" s="74"/>
      <c r="E439" s="74"/>
      <c r="F439" s="74"/>
      <c r="G439" s="74"/>
      <c r="H439" s="69"/>
      <c r="I439" s="70"/>
      <c r="J439" s="73"/>
      <c r="K439" s="74"/>
      <c r="L439" s="72"/>
      <c r="M439" s="69"/>
      <c r="N439" s="70"/>
      <c r="O439" s="3"/>
      <c r="P439" s="3"/>
      <c r="Q439" s="3"/>
      <c r="R439" s="3"/>
      <c r="S439" s="3"/>
      <c r="T439" s="3"/>
      <c r="U439" s="3"/>
      <c r="V439" s="3"/>
      <c r="W439" s="2"/>
      <c r="X439" s="3"/>
      <c r="Y439" s="3"/>
    </row>
    <row r="440" spans="1:25" ht="15" x14ac:dyDescent="0.3">
      <c r="A440" s="17" t="e">
        <f>INDEX('Артикул без-с размером'!A:A,MATCH('Начисления и компенсации по тов'!E440,'Артикул без-с размером'!B:B,0))</f>
        <v>#N/A</v>
      </c>
      <c r="B440" s="73"/>
      <c r="C440" s="74"/>
      <c r="D440" s="74"/>
      <c r="E440" s="74"/>
      <c r="F440" s="74"/>
      <c r="G440" s="74"/>
      <c r="H440" s="69"/>
      <c r="I440" s="70"/>
      <c r="J440" s="73"/>
      <c r="K440" s="74"/>
      <c r="L440" s="72"/>
      <c r="M440" s="69"/>
      <c r="N440" s="70"/>
      <c r="O440" s="3"/>
      <c r="P440" s="3"/>
      <c r="Q440" s="3"/>
      <c r="R440" s="3"/>
      <c r="S440" s="3"/>
      <c r="T440" s="3"/>
      <c r="U440" s="3"/>
      <c r="V440" s="3"/>
      <c r="W440" s="2"/>
      <c r="X440" s="3"/>
      <c r="Y440" s="3"/>
    </row>
    <row r="441" spans="1:25" ht="15" x14ac:dyDescent="0.3">
      <c r="A441" s="17" t="e">
        <f>INDEX('Артикул без-с размером'!A:A,MATCH('Начисления и компенсации по тов'!E441,'Артикул без-с размером'!B:B,0))</f>
        <v>#N/A</v>
      </c>
      <c r="B441" s="73"/>
      <c r="C441" s="74"/>
      <c r="D441" s="74"/>
      <c r="E441" s="74"/>
      <c r="F441" s="74"/>
      <c r="G441" s="74"/>
      <c r="H441" s="69"/>
      <c r="I441" s="70"/>
      <c r="J441" s="73"/>
      <c r="K441" s="74"/>
      <c r="L441" s="72"/>
      <c r="M441" s="69"/>
      <c r="N441" s="70"/>
      <c r="O441" s="3"/>
      <c r="P441" s="3"/>
      <c r="Q441" s="3"/>
      <c r="R441" s="3"/>
      <c r="S441" s="3"/>
      <c r="T441" s="3"/>
      <c r="U441" s="3"/>
      <c r="V441" s="3"/>
      <c r="W441" s="2"/>
      <c r="X441" s="3"/>
      <c r="Y441" s="3"/>
    </row>
    <row r="442" spans="1:25" ht="15" x14ac:dyDescent="0.3">
      <c r="A442" s="17" t="e">
        <f>INDEX('Артикул без-с размером'!A:A,MATCH('Начисления и компенсации по тов'!E442,'Артикул без-с размером'!B:B,0))</f>
        <v>#N/A</v>
      </c>
      <c r="B442" s="73"/>
      <c r="C442" s="74"/>
      <c r="D442" s="74"/>
      <c r="E442" s="74"/>
      <c r="F442" s="74"/>
      <c r="G442" s="74"/>
      <c r="H442" s="69"/>
      <c r="I442" s="70"/>
      <c r="J442" s="73"/>
      <c r="K442" s="74"/>
      <c r="L442" s="72"/>
      <c r="M442" s="69"/>
      <c r="N442" s="70"/>
      <c r="O442" s="3"/>
      <c r="P442" s="3"/>
      <c r="Q442" s="3"/>
      <c r="R442" s="3"/>
      <c r="S442" s="3"/>
      <c r="T442" s="3"/>
      <c r="U442" s="3"/>
      <c r="V442" s="3"/>
      <c r="W442" s="2"/>
      <c r="X442" s="3"/>
      <c r="Y442" s="3"/>
    </row>
    <row r="443" spans="1:25" ht="15" x14ac:dyDescent="0.3">
      <c r="A443" s="17" t="e">
        <f>INDEX('Артикул без-с размером'!A:A,MATCH('Начисления и компенсации по тов'!E443,'Артикул без-с размером'!B:B,0))</f>
        <v>#N/A</v>
      </c>
      <c r="B443" s="73"/>
      <c r="C443" s="74"/>
      <c r="D443" s="74"/>
      <c r="E443" s="74"/>
      <c r="F443" s="74"/>
      <c r="G443" s="74"/>
      <c r="H443" s="69"/>
      <c r="I443" s="70"/>
      <c r="J443" s="73"/>
      <c r="K443" s="74"/>
      <c r="L443" s="72"/>
      <c r="M443" s="69"/>
      <c r="N443" s="70"/>
      <c r="O443" s="3"/>
      <c r="P443" s="3"/>
      <c r="Q443" s="3"/>
      <c r="R443" s="3"/>
      <c r="S443" s="3"/>
      <c r="T443" s="3"/>
      <c r="U443" s="3"/>
      <c r="V443" s="3"/>
      <c r="W443" s="2"/>
      <c r="X443" s="3"/>
      <c r="Y443" s="3"/>
    </row>
    <row r="444" spans="1:25" ht="15" x14ac:dyDescent="0.3">
      <c r="A444" s="17" t="e">
        <f>INDEX('Артикул без-с размером'!A:A,MATCH('Начисления и компенсации по тов'!E444,'Артикул без-с размером'!B:B,0))</f>
        <v>#N/A</v>
      </c>
      <c r="B444" s="73"/>
      <c r="C444" s="74"/>
      <c r="D444" s="74"/>
      <c r="E444" s="74"/>
      <c r="F444" s="74"/>
      <c r="G444" s="74"/>
      <c r="H444" s="69"/>
      <c r="I444" s="70"/>
      <c r="J444" s="73"/>
      <c r="K444" s="74"/>
      <c r="L444" s="72"/>
      <c r="M444" s="69"/>
      <c r="N444" s="70"/>
      <c r="O444" s="3"/>
      <c r="P444" s="3"/>
      <c r="Q444" s="3"/>
      <c r="R444" s="3"/>
      <c r="S444" s="3"/>
      <c r="T444" s="3"/>
      <c r="U444" s="3"/>
      <c r="V444" s="3"/>
      <c r="W444" s="2"/>
      <c r="X444" s="3"/>
      <c r="Y444" s="3"/>
    </row>
    <row r="445" spans="1:25" ht="15" x14ac:dyDescent="0.3">
      <c r="A445" s="17" t="e">
        <f>INDEX('Артикул без-с размером'!A:A,MATCH('Начисления и компенсации по тов'!E445,'Артикул без-с размером'!B:B,0))</f>
        <v>#N/A</v>
      </c>
      <c r="B445" s="73"/>
      <c r="C445" s="74"/>
      <c r="D445" s="74"/>
      <c r="E445" s="74"/>
      <c r="F445" s="74"/>
      <c r="G445" s="74"/>
      <c r="H445" s="69"/>
      <c r="I445" s="70"/>
      <c r="J445" s="73"/>
      <c r="K445" s="74"/>
      <c r="L445" s="72"/>
      <c r="M445" s="69"/>
      <c r="N445" s="70"/>
      <c r="O445" s="3"/>
      <c r="P445" s="3"/>
      <c r="Q445" s="3"/>
      <c r="R445" s="3"/>
      <c r="S445" s="3"/>
      <c r="T445" s="3"/>
      <c r="U445" s="3"/>
      <c r="V445" s="3"/>
      <c r="W445" s="2"/>
      <c r="X445" s="3"/>
      <c r="Y445" s="3"/>
    </row>
    <row r="446" spans="1:25" ht="15" x14ac:dyDescent="0.3">
      <c r="A446" s="17" t="e">
        <f>INDEX('Артикул без-с размером'!A:A,MATCH('Начисления и компенсации по тов'!E446,'Артикул без-с размером'!B:B,0))</f>
        <v>#N/A</v>
      </c>
      <c r="B446" s="73"/>
      <c r="C446" s="74"/>
      <c r="D446" s="74"/>
      <c r="E446" s="74"/>
      <c r="F446" s="74"/>
      <c r="G446" s="74"/>
      <c r="H446" s="69"/>
      <c r="I446" s="70"/>
      <c r="J446" s="73"/>
      <c r="K446" s="74"/>
      <c r="L446" s="72"/>
      <c r="M446" s="69"/>
      <c r="N446" s="70"/>
      <c r="O446" s="3"/>
      <c r="P446" s="3"/>
      <c r="Q446" s="3"/>
      <c r="R446" s="3"/>
      <c r="S446" s="3"/>
      <c r="T446" s="3"/>
      <c r="U446" s="3"/>
      <c r="V446" s="3"/>
      <c r="W446" s="2"/>
      <c r="X446" s="3"/>
      <c r="Y446" s="3"/>
    </row>
    <row r="447" spans="1:25" ht="15" x14ac:dyDescent="0.3">
      <c r="A447" s="17" t="e">
        <f>INDEX('Артикул без-с размером'!A:A,MATCH('Начисления и компенсации по тов'!E447,'Артикул без-с размером'!B:B,0))</f>
        <v>#N/A</v>
      </c>
      <c r="B447" s="73"/>
      <c r="C447" s="74"/>
      <c r="D447" s="74"/>
      <c r="E447" s="74"/>
      <c r="F447" s="74"/>
      <c r="G447" s="74"/>
      <c r="H447" s="69"/>
      <c r="I447" s="70"/>
      <c r="J447" s="73"/>
      <c r="K447" s="74"/>
      <c r="L447" s="72"/>
      <c r="M447" s="69"/>
      <c r="N447" s="70"/>
      <c r="O447" s="3"/>
      <c r="P447" s="3"/>
      <c r="Q447" s="3"/>
      <c r="R447" s="3"/>
      <c r="S447" s="3"/>
      <c r="T447" s="3"/>
      <c r="U447" s="3"/>
      <c r="V447" s="3"/>
      <c r="W447" s="2"/>
      <c r="X447" s="3"/>
      <c r="Y447" s="3"/>
    </row>
    <row r="448" spans="1:25" ht="15" x14ac:dyDescent="0.3">
      <c r="A448" s="17" t="e">
        <f>INDEX('Артикул без-с размером'!A:A,MATCH('Начисления и компенсации по тов'!E448,'Артикул без-с размером'!B:B,0))</f>
        <v>#N/A</v>
      </c>
      <c r="B448" s="73"/>
      <c r="C448" s="74"/>
      <c r="D448" s="74"/>
      <c r="E448" s="74"/>
      <c r="F448" s="74"/>
      <c r="G448" s="74"/>
      <c r="H448" s="69"/>
      <c r="I448" s="70"/>
      <c r="J448" s="73"/>
      <c r="K448" s="74"/>
      <c r="L448" s="72"/>
      <c r="M448" s="69"/>
      <c r="N448" s="70"/>
      <c r="O448" s="3"/>
      <c r="P448" s="3"/>
      <c r="Q448" s="3"/>
      <c r="R448" s="3"/>
      <c r="S448" s="3"/>
      <c r="T448" s="3"/>
      <c r="U448" s="3"/>
      <c r="V448" s="3"/>
      <c r="W448" s="2"/>
      <c r="X448" s="3"/>
      <c r="Y448" s="3"/>
    </row>
    <row r="449" spans="1:25" ht="15" x14ac:dyDescent="0.3">
      <c r="A449" s="17" t="e">
        <f>INDEX('Артикул без-с размером'!A:A,MATCH('Начисления и компенсации по тов'!E449,'Артикул без-с размером'!B:B,0))</f>
        <v>#N/A</v>
      </c>
      <c r="B449" s="73"/>
      <c r="C449" s="74"/>
      <c r="D449" s="74"/>
      <c r="E449" s="74"/>
      <c r="F449" s="74"/>
      <c r="G449" s="74"/>
      <c r="H449" s="69"/>
      <c r="I449" s="70"/>
      <c r="J449" s="73"/>
      <c r="K449" s="74"/>
      <c r="L449" s="72"/>
      <c r="M449" s="69"/>
      <c r="N449" s="70"/>
      <c r="O449" s="3"/>
      <c r="P449" s="3"/>
      <c r="Q449" s="3"/>
      <c r="R449" s="3"/>
      <c r="S449" s="3"/>
      <c r="T449" s="3"/>
      <c r="U449" s="3"/>
      <c r="V449" s="3"/>
      <c r="W449" s="2"/>
      <c r="X449" s="3"/>
      <c r="Y449" s="3"/>
    </row>
    <row r="450" spans="1:25" ht="15" x14ac:dyDescent="0.3">
      <c r="A450" s="17" t="e">
        <f>INDEX('Артикул без-с размером'!A:A,MATCH('Начисления и компенсации по тов'!E450,'Артикул без-с размером'!B:B,0))</f>
        <v>#N/A</v>
      </c>
      <c r="B450" s="73"/>
      <c r="C450" s="74"/>
      <c r="D450" s="74"/>
      <c r="E450" s="74"/>
      <c r="F450" s="74"/>
      <c r="G450" s="74"/>
      <c r="H450" s="69"/>
      <c r="I450" s="70"/>
      <c r="J450" s="73"/>
      <c r="K450" s="74"/>
      <c r="L450" s="72"/>
      <c r="M450" s="69"/>
      <c r="N450" s="70"/>
      <c r="O450" s="3"/>
      <c r="P450" s="3"/>
      <c r="Q450" s="3"/>
      <c r="R450" s="3"/>
      <c r="S450" s="3"/>
      <c r="T450" s="3"/>
      <c r="U450" s="3"/>
      <c r="V450" s="3"/>
      <c r="W450" s="2"/>
      <c r="X450" s="3"/>
      <c r="Y450" s="3"/>
    </row>
    <row r="451" spans="1:25" ht="15" x14ac:dyDescent="0.3">
      <c r="A451" s="17" t="e">
        <f>INDEX('Артикул без-с размером'!A:A,MATCH('Начисления и компенсации по тов'!E451,'Артикул без-с размером'!B:B,0))</f>
        <v>#N/A</v>
      </c>
      <c r="B451" s="73"/>
      <c r="C451" s="74"/>
      <c r="D451" s="74"/>
      <c r="E451" s="74"/>
      <c r="F451" s="74"/>
      <c r="G451" s="74"/>
      <c r="H451" s="69"/>
      <c r="I451" s="70"/>
      <c r="J451" s="73"/>
      <c r="K451" s="74"/>
      <c r="L451" s="72"/>
      <c r="M451" s="69"/>
      <c r="N451" s="70"/>
      <c r="O451" s="3"/>
      <c r="P451" s="3"/>
      <c r="Q451" s="3"/>
      <c r="R451" s="3"/>
      <c r="S451" s="3"/>
      <c r="T451" s="3"/>
      <c r="U451" s="3"/>
      <c r="V451" s="3"/>
      <c r="W451" s="2"/>
      <c r="X451" s="3"/>
      <c r="Y451" s="3"/>
    </row>
    <row r="452" spans="1:25" ht="15" x14ac:dyDescent="0.3">
      <c r="A452" s="17" t="e">
        <f>INDEX('Артикул без-с размером'!A:A,MATCH('Начисления и компенсации по тов'!E452,'Артикул без-с размером'!B:B,0))</f>
        <v>#N/A</v>
      </c>
      <c r="B452" s="73"/>
      <c r="C452" s="74"/>
      <c r="D452" s="74"/>
      <c r="E452" s="74"/>
      <c r="F452" s="74"/>
      <c r="G452" s="74"/>
      <c r="H452" s="69"/>
      <c r="I452" s="70"/>
      <c r="J452" s="73"/>
      <c r="K452" s="74"/>
      <c r="L452" s="72"/>
      <c r="M452" s="69"/>
      <c r="N452" s="70"/>
      <c r="O452" s="3"/>
      <c r="P452" s="3"/>
      <c r="Q452" s="3"/>
      <c r="R452" s="3"/>
      <c r="S452" s="3"/>
      <c r="T452" s="3"/>
      <c r="U452" s="3"/>
      <c r="V452" s="3"/>
      <c r="W452" s="2"/>
      <c r="X452" s="3"/>
      <c r="Y452" s="3"/>
    </row>
    <row r="453" spans="1:25" ht="15" x14ac:dyDescent="0.3">
      <c r="A453" s="17" t="e">
        <f>INDEX('Артикул без-с размером'!A:A,MATCH('Начисления и компенсации по тов'!E453,'Артикул без-с размером'!B:B,0))</f>
        <v>#N/A</v>
      </c>
      <c r="B453" s="73"/>
      <c r="C453" s="74"/>
      <c r="D453" s="74"/>
      <c r="E453" s="74"/>
      <c r="F453" s="74"/>
      <c r="G453" s="74"/>
      <c r="H453" s="69"/>
      <c r="I453" s="70"/>
      <c r="J453" s="73"/>
      <c r="K453" s="74"/>
      <c r="L453" s="72"/>
      <c r="M453" s="69"/>
      <c r="N453" s="70"/>
      <c r="O453" s="3"/>
      <c r="P453" s="3"/>
      <c r="Q453" s="3"/>
      <c r="R453" s="3"/>
      <c r="S453" s="3"/>
      <c r="T453" s="3"/>
      <c r="U453" s="3"/>
      <c r="V453" s="3"/>
      <c r="W453" s="2"/>
      <c r="X453" s="3"/>
      <c r="Y453" s="3"/>
    </row>
    <row r="454" spans="1:25" ht="15" x14ac:dyDescent="0.3">
      <c r="A454" s="17" t="e">
        <f>INDEX('Артикул без-с размером'!A:A,MATCH('Начисления и компенсации по тов'!E454,'Артикул без-с размером'!B:B,0))</f>
        <v>#N/A</v>
      </c>
      <c r="B454" s="73"/>
      <c r="C454" s="74"/>
      <c r="D454" s="74"/>
      <c r="E454" s="74"/>
      <c r="F454" s="74"/>
      <c r="G454" s="74"/>
      <c r="H454" s="69"/>
      <c r="I454" s="70"/>
      <c r="J454" s="73"/>
      <c r="K454" s="74"/>
      <c r="L454" s="72"/>
      <c r="M454" s="69"/>
      <c r="N454" s="70"/>
      <c r="O454" s="3"/>
      <c r="P454" s="3"/>
      <c r="Q454" s="3"/>
      <c r="R454" s="3"/>
      <c r="S454" s="3"/>
      <c r="T454" s="3"/>
      <c r="U454" s="3"/>
      <c r="V454" s="3"/>
      <c r="W454" s="2"/>
      <c r="X454" s="3"/>
      <c r="Y454" s="3"/>
    </row>
    <row r="455" spans="1:25" ht="15" x14ac:dyDescent="0.3">
      <c r="A455" s="17" t="e">
        <f>INDEX('Артикул без-с размером'!A:A,MATCH('Начисления и компенсации по тов'!E455,'Артикул без-с размером'!B:B,0))</f>
        <v>#N/A</v>
      </c>
      <c r="B455" s="73"/>
      <c r="C455" s="74"/>
      <c r="D455" s="74"/>
      <c r="E455" s="74"/>
      <c r="F455" s="74"/>
      <c r="G455" s="74"/>
      <c r="H455" s="69"/>
      <c r="I455" s="70"/>
      <c r="J455" s="73"/>
      <c r="K455" s="74"/>
      <c r="L455" s="72"/>
      <c r="M455" s="69"/>
      <c r="N455" s="70"/>
      <c r="O455" s="3"/>
      <c r="P455" s="3"/>
      <c r="Q455" s="3"/>
      <c r="R455" s="3"/>
      <c r="S455" s="3"/>
      <c r="T455" s="3"/>
      <c r="U455" s="3"/>
      <c r="V455" s="3"/>
      <c r="W455" s="2"/>
      <c r="X455" s="3"/>
      <c r="Y455" s="3"/>
    </row>
    <row r="456" spans="1:25" ht="15" x14ac:dyDescent="0.3">
      <c r="A456" s="17" t="e">
        <f>INDEX('Артикул без-с размером'!A:A,MATCH('Начисления и компенсации по тов'!E456,'Артикул без-с размером'!B:B,0))</f>
        <v>#N/A</v>
      </c>
      <c r="B456" s="73"/>
      <c r="C456" s="74"/>
      <c r="D456" s="74"/>
      <c r="E456" s="74"/>
      <c r="F456" s="74"/>
      <c r="G456" s="74"/>
      <c r="H456" s="69"/>
      <c r="I456" s="70"/>
      <c r="J456" s="73"/>
      <c r="K456" s="74"/>
      <c r="L456" s="72"/>
      <c r="M456" s="69"/>
      <c r="N456" s="70"/>
      <c r="O456" s="3"/>
      <c r="P456" s="3"/>
      <c r="Q456" s="3"/>
      <c r="R456" s="3"/>
      <c r="S456" s="3"/>
      <c r="T456" s="3"/>
      <c r="U456" s="3"/>
      <c r="V456" s="3"/>
      <c r="W456" s="2"/>
      <c r="X456" s="3"/>
      <c r="Y456" s="3"/>
    </row>
    <row r="457" spans="1:25" ht="15" x14ac:dyDescent="0.3">
      <c r="A457" s="17" t="e">
        <f>INDEX('Артикул без-с размером'!A:A,MATCH('Начисления и компенсации по тов'!E457,'Артикул без-с размером'!B:B,0))</f>
        <v>#N/A</v>
      </c>
      <c r="B457" s="73"/>
      <c r="C457" s="74"/>
      <c r="D457" s="74"/>
      <c r="E457" s="74"/>
      <c r="F457" s="74"/>
      <c r="G457" s="74"/>
      <c r="H457" s="69"/>
      <c r="I457" s="70"/>
      <c r="J457" s="73"/>
      <c r="K457" s="74"/>
      <c r="L457" s="72"/>
      <c r="M457" s="69"/>
      <c r="N457" s="70"/>
      <c r="O457" s="3"/>
      <c r="P457" s="3"/>
      <c r="Q457" s="3"/>
      <c r="R457" s="3"/>
      <c r="S457" s="3"/>
      <c r="T457" s="3"/>
      <c r="U457" s="3"/>
      <c r="V457" s="3"/>
      <c r="W457" s="2"/>
      <c r="X457" s="3"/>
      <c r="Y457" s="3"/>
    </row>
    <row r="458" spans="1:25" ht="15" x14ac:dyDescent="0.3">
      <c r="A458" s="17" t="e">
        <f>INDEX('Артикул без-с размером'!A:A,MATCH('Начисления и компенсации по тов'!E458,'Артикул без-с размером'!B:B,0))</f>
        <v>#N/A</v>
      </c>
      <c r="B458" s="73"/>
      <c r="C458" s="74"/>
      <c r="D458" s="74"/>
      <c r="E458" s="74"/>
      <c r="F458" s="74"/>
      <c r="G458" s="74"/>
      <c r="H458" s="69"/>
      <c r="I458" s="70"/>
      <c r="J458" s="73"/>
      <c r="K458" s="74"/>
      <c r="L458" s="72"/>
      <c r="M458" s="69"/>
      <c r="N458" s="70"/>
      <c r="O458" s="3"/>
      <c r="P458" s="3"/>
      <c r="Q458" s="3"/>
      <c r="R458" s="3"/>
      <c r="S458" s="3"/>
      <c r="T458" s="3"/>
      <c r="U458" s="3"/>
      <c r="V458" s="3"/>
      <c r="W458" s="2"/>
      <c r="X458" s="3"/>
      <c r="Y458" s="3"/>
    </row>
    <row r="459" spans="1:25" ht="15" x14ac:dyDescent="0.3">
      <c r="A459" s="17" t="e">
        <f>INDEX('Артикул без-с размером'!A:A,MATCH('Начисления и компенсации по тов'!E459,'Артикул без-с размером'!B:B,0))</f>
        <v>#N/A</v>
      </c>
      <c r="B459" s="73"/>
      <c r="C459" s="74"/>
      <c r="D459" s="74"/>
      <c r="E459" s="74"/>
      <c r="F459" s="74"/>
      <c r="G459" s="74"/>
      <c r="H459" s="69"/>
      <c r="I459" s="70"/>
      <c r="J459" s="73"/>
      <c r="K459" s="74"/>
      <c r="L459" s="72"/>
      <c r="M459" s="69"/>
      <c r="N459" s="70"/>
      <c r="O459" s="3"/>
      <c r="P459" s="3"/>
      <c r="Q459" s="3"/>
      <c r="R459" s="3"/>
      <c r="S459" s="3"/>
      <c r="T459" s="3"/>
      <c r="U459" s="3"/>
      <c r="V459" s="3"/>
      <c r="W459" s="2"/>
      <c r="X459" s="3"/>
      <c r="Y459" s="3"/>
    </row>
    <row r="460" spans="1:25" ht="15" x14ac:dyDescent="0.3">
      <c r="A460" s="17" t="e">
        <f>INDEX('Артикул без-с размером'!A:A,MATCH('Начисления и компенсации по тов'!E460,'Артикул без-с размером'!B:B,0))</f>
        <v>#N/A</v>
      </c>
      <c r="B460" s="73"/>
      <c r="C460" s="74"/>
      <c r="D460" s="74"/>
      <c r="E460" s="74"/>
      <c r="F460" s="74"/>
      <c r="G460" s="74"/>
      <c r="H460" s="69"/>
      <c r="I460" s="70"/>
      <c r="J460" s="73"/>
      <c r="K460" s="74"/>
      <c r="L460" s="72"/>
      <c r="M460" s="69"/>
      <c r="N460" s="70"/>
      <c r="O460" s="3"/>
      <c r="P460" s="3"/>
      <c r="Q460" s="3"/>
      <c r="R460" s="3"/>
      <c r="S460" s="3"/>
      <c r="T460" s="3"/>
      <c r="U460" s="3"/>
      <c r="V460" s="3"/>
      <c r="W460" s="2"/>
      <c r="X460" s="3"/>
      <c r="Y460" s="3"/>
    </row>
    <row r="461" spans="1:25" ht="15" x14ac:dyDescent="0.3">
      <c r="A461" s="17" t="e">
        <f>INDEX('Артикул без-с размером'!A:A,MATCH('Начисления и компенсации по тов'!E461,'Артикул без-с размером'!B:B,0))</f>
        <v>#N/A</v>
      </c>
      <c r="B461" s="73"/>
      <c r="C461" s="74"/>
      <c r="D461" s="74"/>
      <c r="E461" s="74"/>
      <c r="F461" s="74"/>
      <c r="G461" s="74"/>
      <c r="H461" s="69"/>
      <c r="I461" s="70"/>
      <c r="J461" s="73"/>
      <c r="K461" s="74"/>
      <c r="L461" s="72"/>
      <c r="M461" s="69"/>
      <c r="N461" s="70"/>
      <c r="O461" s="3"/>
      <c r="P461" s="3"/>
      <c r="Q461" s="3"/>
      <c r="R461" s="3"/>
      <c r="S461" s="3"/>
      <c r="T461" s="3"/>
      <c r="U461" s="3"/>
      <c r="V461" s="3"/>
      <c r="W461" s="2"/>
      <c r="X461" s="3"/>
      <c r="Y461" s="3"/>
    </row>
    <row r="462" spans="1:25" ht="15" x14ac:dyDescent="0.3">
      <c r="A462" s="17" t="e">
        <f>INDEX('Артикул без-с размером'!A:A,MATCH('Начисления и компенсации по тов'!E462,'Артикул без-с размером'!B:B,0))</f>
        <v>#N/A</v>
      </c>
      <c r="B462" s="73"/>
      <c r="C462" s="74"/>
      <c r="D462" s="74"/>
      <c r="E462" s="74"/>
      <c r="F462" s="74"/>
      <c r="G462" s="74"/>
      <c r="H462" s="69"/>
      <c r="I462" s="70"/>
      <c r="J462" s="73"/>
      <c r="K462" s="74"/>
      <c r="L462" s="72"/>
      <c r="M462" s="69"/>
      <c r="N462" s="70"/>
      <c r="O462" s="3"/>
      <c r="P462" s="3"/>
      <c r="Q462" s="3"/>
      <c r="R462" s="3"/>
      <c r="S462" s="3"/>
      <c r="T462" s="3"/>
      <c r="U462" s="3"/>
      <c r="V462" s="3"/>
      <c r="W462" s="2"/>
      <c r="X462" s="3"/>
      <c r="Y462" s="3"/>
    </row>
    <row r="463" spans="1:25" ht="15" x14ac:dyDescent="0.3">
      <c r="A463" s="17" t="e">
        <f>INDEX('Артикул без-с размером'!A:A,MATCH('Начисления и компенсации по тов'!E463,'Артикул без-с размером'!B:B,0))</f>
        <v>#N/A</v>
      </c>
      <c r="B463" s="73"/>
      <c r="C463" s="74"/>
      <c r="D463" s="74"/>
      <c r="E463" s="74"/>
      <c r="F463" s="74"/>
      <c r="G463" s="74"/>
      <c r="H463" s="69"/>
      <c r="I463" s="70"/>
      <c r="J463" s="73"/>
      <c r="K463" s="74"/>
      <c r="L463" s="72"/>
      <c r="M463" s="69"/>
      <c r="N463" s="70"/>
      <c r="O463" s="3"/>
      <c r="P463" s="3"/>
      <c r="Q463" s="3"/>
      <c r="R463" s="3"/>
      <c r="S463" s="3"/>
      <c r="T463" s="3"/>
      <c r="U463" s="3"/>
      <c r="V463" s="3"/>
      <c r="W463" s="2"/>
      <c r="X463" s="3"/>
      <c r="Y463" s="3"/>
    </row>
    <row r="464" spans="1:25" ht="15" x14ac:dyDescent="0.3">
      <c r="A464" s="17" t="e">
        <f>INDEX('Артикул без-с размером'!A:A,MATCH('Начисления и компенсации по тов'!E464,'Артикул без-с размером'!B:B,0))</f>
        <v>#N/A</v>
      </c>
      <c r="B464" s="73"/>
      <c r="C464" s="74"/>
      <c r="D464" s="74"/>
      <c r="E464" s="74"/>
      <c r="F464" s="74"/>
      <c r="G464" s="74"/>
      <c r="H464" s="69"/>
      <c r="I464" s="70"/>
      <c r="J464" s="73"/>
      <c r="K464" s="74"/>
      <c r="L464" s="72"/>
      <c r="M464" s="69"/>
      <c r="N464" s="70"/>
      <c r="O464" s="3"/>
      <c r="P464" s="3"/>
      <c r="Q464" s="3"/>
      <c r="R464" s="3"/>
      <c r="S464" s="3"/>
      <c r="T464" s="3"/>
      <c r="U464" s="3"/>
      <c r="V464" s="3"/>
      <c r="W464" s="2"/>
      <c r="X464" s="3"/>
      <c r="Y464" s="3"/>
    </row>
    <row r="465" spans="1:25" ht="15" x14ac:dyDescent="0.3">
      <c r="A465" s="17" t="e">
        <f>INDEX('Артикул без-с размером'!A:A,MATCH('Начисления и компенсации по тов'!E465,'Артикул без-с размером'!B:B,0))</f>
        <v>#N/A</v>
      </c>
      <c r="B465" s="73"/>
      <c r="C465" s="74"/>
      <c r="D465" s="74"/>
      <c r="E465" s="74"/>
      <c r="F465" s="74"/>
      <c r="G465" s="74"/>
      <c r="H465" s="69"/>
      <c r="I465" s="70"/>
      <c r="J465" s="73"/>
      <c r="K465" s="74"/>
      <c r="L465" s="72"/>
      <c r="M465" s="69"/>
      <c r="N465" s="71"/>
      <c r="O465" s="3"/>
      <c r="P465" s="3"/>
      <c r="Q465" s="3"/>
      <c r="R465" s="3"/>
      <c r="S465" s="3"/>
      <c r="T465" s="3"/>
      <c r="U465" s="3"/>
      <c r="V465" s="3"/>
      <c r="W465" s="2"/>
      <c r="X465" s="3"/>
      <c r="Y465" s="3"/>
    </row>
    <row r="466" spans="1:25" ht="15" x14ac:dyDescent="0.3">
      <c r="A466" s="17" t="e">
        <f>INDEX('Артикул без-с размером'!A:A,MATCH('Начисления и компенсации по тов'!E466,'Артикул без-с размером'!B:B,0))</f>
        <v>#N/A</v>
      </c>
      <c r="B466" s="73"/>
      <c r="C466" s="74"/>
      <c r="D466" s="74"/>
      <c r="E466" s="74"/>
      <c r="F466" s="74"/>
      <c r="G466" s="74"/>
      <c r="H466" s="69"/>
      <c r="I466" s="70"/>
      <c r="J466" s="73"/>
      <c r="K466" s="74"/>
      <c r="L466" s="72"/>
      <c r="M466" s="69"/>
      <c r="N466" s="70"/>
      <c r="O466" s="3"/>
      <c r="P466" s="3"/>
      <c r="Q466" s="3"/>
      <c r="R466" s="3"/>
      <c r="S466" s="3"/>
      <c r="T466" s="3"/>
      <c r="U466" s="3"/>
      <c r="V466" s="3"/>
      <c r="W466" s="2"/>
      <c r="X466" s="3"/>
      <c r="Y466" s="3"/>
    </row>
    <row r="467" spans="1:25" ht="15" x14ac:dyDescent="0.3">
      <c r="A467" s="17" t="e">
        <f>INDEX('Артикул без-с размером'!A:A,MATCH('Начисления и компенсации по тов'!E467,'Артикул без-с размером'!B:B,0))</f>
        <v>#N/A</v>
      </c>
      <c r="B467" s="73"/>
      <c r="C467" s="74"/>
      <c r="D467" s="74"/>
      <c r="E467" s="74"/>
      <c r="F467" s="74"/>
      <c r="G467" s="74"/>
      <c r="H467" s="69"/>
      <c r="I467" s="70"/>
      <c r="J467" s="73"/>
      <c r="K467" s="74"/>
      <c r="L467" s="72"/>
      <c r="M467" s="69"/>
      <c r="N467" s="70"/>
      <c r="O467" s="3"/>
      <c r="P467" s="3"/>
      <c r="Q467" s="3"/>
      <c r="R467" s="3"/>
      <c r="S467" s="3"/>
      <c r="T467" s="3"/>
      <c r="U467" s="3"/>
      <c r="V467" s="3"/>
      <c r="W467" s="2"/>
      <c r="X467" s="3"/>
      <c r="Y467" s="3"/>
    </row>
    <row r="468" spans="1:25" ht="15" x14ac:dyDescent="0.3">
      <c r="A468" s="17" t="e">
        <f>INDEX('Артикул без-с размером'!A:A,MATCH('Начисления и компенсации по тов'!E468,'Артикул без-с размером'!B:B,0))</f>
        <v>#N/A</v>
      </c>
      <c r="B468" s="73"/>
      <c r="C468" s="74"/>
      <c r="D468" s="74"/>
      <c r="E468" s="74"/>
      <c r="F468" s="74"/>
      <c r="G468" s="74"/>
      <c r="H468" s="69"/>
      <c r="I468" s="70"/>
      <c r="J468" s="73"/>
      <c r="K468" s="74"/>
      <c r="L468" s="72"/>
      <c r="M468" s="69"/>
      <c r="N468" s="70"/>
      <c r="O468" s="3"/>
      <c r="P468" s="3"/>
      <c r="Q468" s="3"/>
      <c r="R468" s="3"/>
      <c r="S468" s="3"/>
      <c r="T468" s="3"/>
      <c r="U468" s="3"/>
      <c r="V468" s="3"/>
      <c r="W468" s="2"/>
      <c r="X468" s="3"/>
      <c r="Y468" s="3"/>
    </row>
    <row r="469" spans="1:25" ht="15" x14ac:dyDescent="0.3">
      <c r="A469" s="17" t="e">
        <f>INDEX('Артикул без-с размером'!A:A,MATCH('Начисления и компенсации по тов'!E469,'Артикул без-с размером'!B:B,0))</f>
        <v>#N/A</v>
      </c>
      <c r="B469" s="73"/>
      <c r="C469" s="74"/>
      <c r="D469" s="74"/>
      <c r="E469" s="74"/>
      <c r="F469" s="74"/>
      <c r="G469" s="74"/>
      <c r="H469" s="69"/>
      <c r="I469" s="70"/>
      <c r="J469" s="73"/>
      <c r="K469" s="74"/>
      <c r="L469" s="72"/>
      <c r="M469" s="69"/>
      <c r="N469" s="70"/>
      <c r="O469" s="3"/>
      <c r="P469" s="3"/>
      <c r="Q469" s="3"/>
      <c r="R469" s="3"/>
      <c r="S469" s="3"/>
      <c r="T469" s="3"/>
      <c r="U469" s="3"/>
      <c r="V469" s="3"/>
      <c r="W469" s="2"/>
      <c r="X469" s="3"/>
      <c r="Y469" s="3"/>
    </row>
    <row r="470" spans="1:25" ht="15" x14ac:dyDescent="0.3">
      <c r="A470" s="17" t="e">
        <f>INDEX('Артикул без-с размером'!A:A,MATCH('Начисления и компенсации по тов'!E470,'Артикул без-с размером'!B:B,0))</f>
        <v>#N/A</v>
      </c>
      <c r="B470" s="73"/>
      <c r="C470" s="74"/>
      <c r="D470" s="74"/>
      <c r="E470" s="74"/>
      <c r="F470" s="74"/>
      <c r="G470" s="74"/>
      <c r="H470" s="69"/>
      <c r="I470" s="70"/>
      <c r="J470" s="73"/>
      <c r="K470" s="74"/>
      <c r="L470" s="72"/>
      <c r="M470" s="69"/>
      <c r="N470" s="70"/>
      <c r="O470" s="3"/>
      <c r="P470" s="3"/>
      <c r="Q470" s="3"/>
      <c r="R470" s="3"/>
      <c r="S470" s="3"/>
      <c r="T470" s="3"/>
      <c r="U470" s="3"/>
      <c r="V470" s="3"/>
      <c r="W470" s="2"/>
      <c r="X470" s="3"/>
      <c r="Y470" s="3"/>
    </row>
    <row r="471" spans="1:25" ht="15" x14ac:dyDescent="0.3">
      <c r="A471" s="17" t="e">
        <f>INDEX('Артикул без-с размером'!A:A,MATCH('Начисления и компенсации по тов'!E471,'Артикул без-с размером'!B:B,0))</f>
        <v>#N/A</v>
      </c>
      <c r="B471" s="73"/>
      <c r="C471" s="74"/>
      <c r="D471" s="74"/>
      <c r="E471" s="74"/>
      <c r="F471" s="74"/>
      <c r="G471" s="74"/>
      <c r="H471" s="69"/>
      <c r="I471" s="70"/>
      <c r="J471" s="73"/>
      <c r="K471" s="74"/>
      <c r="L471" s="72"/>
      <c r="M471" s="69"/>
      <c r="N471" s="70"/>
      <c r="O471" s="3"/>
      <c r="P471" s="3"/>
      <c r="Q471" s="3"/>
      <c r="R471" s="3"/>
      <c r="S471" s="3"/>
      <c r="T471" s="3"/>
      <c r="U471" s="3"/>
      <c r="V471" s="3"/>
      <c r="W471" s="2"/>
      <c r="X471" s="3"/>
      <c r="Y471" s="3"/>
    </row>
    <row r="472" spans="1:25" ht="15" x14ac:dyDescent="0.3">
      <c r="A472" s="17" t="e">
        <f>INDEX('Артикул без-с размером'!A:A,MATCH('Начисления и компенсации по тов'!E472,'Артикул без-с размером'!B:B,0))</f>
        <v>#N/A</v>
      </c>
      <c r="B472" s="73"/>
      <c r="C472" s="74"/>
      <c r="D472" s="74"/>
      <c r="E472" s="74"/>
      <c r="F472" s="74"/>
      <c r="G472" s="74"/>
      <c r="H472" s="69"/>
      <c r="I472" s="70"/>
      <c r="J472" s="73"/>
      <c r="K472" s="74"/>
      <c r="L472" s="72"/>
      <c r="M472" s="69"/>
      <c r="N472" s="70"/>
      <c r="O472" s="3"/>
      <c r="P472" s="3"/>
      <c r="Q472" s="3"/>
      <c r="R472" s="3"/>
      <c r="S472" s="3"/>
      <c r="T472" s="3"/>
      <c r="U472" s="3"/>
      <c r="V472" s="3"/>
      <c r="W472" s="2"/>
      <c r="X472" s="3"/>
      <c r="Y472" s="3"/>
    </row>
    <row r="473" spans="1:25" ht="15" x14ac:dyDescent="0.3">
      <c r="A473" s="17" t="e">
        <f>INDEX('Артикул без-с размером'!A:A,MATCH('Начисления и компенсации по тов'!E473,'Артикул без-с размером'!B:B,0))</f>
        <v>#N/A</v>
      </c>
      <c r="B473" s="73"/>
      <c r="C473" s="74"/>
      <c r="D473" s="74"/>
      <c r="E473" s="74"/>
      <c r="F473" s="74"/>
      <c r="G473" s="74"/>
      <c r="H473" s="69"/>
      <c r="I473" s="70"/>
      <c r="J473" s="73"/>
      <c r="K473" s="74"/>
      <c r="L473" s="72"/>
      <c r="M473" s="69"/>
      <c r="N473" s="70"/>
      <c r="O473" s="3"/>
      <c r="P473" s="3"/>
      <c r="Q473" s="3"/>
      <c r="R473" s="3"/>
      <c r="S473" s="3"/>
      <c r="T473" s="3"/>
      <c r="U473" s="3"/>
      <c r="V473" s="3"/>
      <c r="W473" s="2"/>
      <c r="X473" s="3"/>
      <c r="Y473" s="3"/>
    </row>
    <row r="474" spans="1:25" ht="15" x14ac:dyDescent="0.3">
      <c r="A474" s="17" t="e">
        <f>INDEX('Артикул без-с размером'!A:A,MATCH('Начисления и компенсации по тов'!E474,'Артикул без-с размером'!B:B,0))</f>
        <v>#N/A</v>
      </c>
      <c r="B474" s="73"/>
      <c r="C474" s="74"/>
      <c r="D474" s="74"/>
      <c r="E474" s="74"/>
      <c r="F474" s="74"/>
      <c r="G474" s="74"/>
      <c r="H474" s="69"/>
      <c r="I474" s="70"/>
      <c r="J474" s="73"/>
      <c r="K474" s="74"/>
      <c r="L474" s="72"/>
      <c r="M474" s="69"/>
      <c r="N474" s="70"/>
      <c r="O474" s="3"/>
      <c r="P474" s="3"/>
      <c r="Q474" s="3"/>
      <c r="R474" s="3"/>
      <c r="S474" s="3"/>
      <c r="T474" s="3"/>
      <c r="U474" s="3"/>
      <c r="V474" s="3"/>
      <c r="W474" s="2"/>
      <c r="X474" s="3"/>
      <c r="Y474" s="3"/>
    </row>
    <row r="475" spans="1:25" ht="15" x14ac:dyDescent="0.3">
      <c r="A475" s="17" t="e">
        <f>INDEX('Артикул без-с размером'!A:A,MATCH('Начисления и компенсации по тов'!E475,'Артикул без-с размером'!B:B,0))</f>
        <v>#N/A</v>
      </c>
      <c r="B475" s="73"/>
      <c r="C475" s="74"/>
      <c r="D475" s="74"/>
      <c r="E475" s="74"/>
      <c r="F475" s="74"/>
      <c r="G475" s="74"/>
      <c r="H475" s="69"/>
      <c r="I475" s="70"/>
      <c r="J475" s="73"/>
      <c r="K475" s="74"/>
      <c r="L475" s="72"/>
      <c r="M475" s="69"/>
      <c r="N475" s="70"/>
      <c r="O475" s="3"/>
      <c r="P475" s="3"/>
      <c r="Q475" s="3"/>
      <c r="R475" s="3"/>
      <c r="S475" s="3"/>
      <c r="T475" s="3"/>
      <c r="U475" s="3"/>
      <c r="V475" s="3"/>
      <c r="W475" s="2"/>
      <c r="X475" s="3"/>
      <c r="Y475" s="3"/>
    </row>
    <row r="476" spans="1:25" ht="15" x14ac:dyDescent="0.3">
      <c r="A476" s="17" t="e">
        <f>INDEX('Артикул без-с размером'!A:A,MATCH('Начисления и компенсации по тов'!E476,'Артикул без-с размером'!B:B,0))</f>
        <v>#N/A</v>
      </c>
      <c r="B476" s="73"/>
      <c r="C476" s="74"/>
      <c r="D476" s="74"/>
      <c r="E476" s="74"/>
      <c r="F476" s="74"/>
      <c r="G476" s="74"/>
      <c r="H476" s="69"/>
      <c r="I476" s="70"/>
      <c r="J476" s="73"/>
      <c r="K476" s="74"/>
      <c r="L476" s="72"/>
      <c r="M476" s="69"/>
      <c r="N476" s="70"/>
      <c r="O476" s="3"/>
      <c r="P476" s="3"/>
      <c r="Q476" s="3"/>
      <c r="R476" s="3"/>
      <c r="S476" s="3"/>
      <c r="T476" s="3"/>
      <c r="U476" s="3"/>
      <c r="V476" s="3"/>
      <c r="W476" s="2"/>
      <c r="X476" s="3"/>
      <c r="Y476" s="3"/>
    </row>
    <row r="477" spans="1:25" ht="15" x14ac:dyDescent="0.3">
      <c r="A477" s="17" t="e">
        <f>INDEX('Артикул без-с размером'!A:A,MATCH('Начисления и компенсации по тов'!E477,'Артикул без-с размером'!B:B,0))</f>
        <v>#N/A</v>
      </c>
      <c r="B477" s="73"/>
      <c r="C477" s="74"/>
      <c r="D477" s="74"/>
      <c r="E477" s="74"/>
      <c r="F477" s="74"/>
      <c r="G477" s="74"/>
      <c r="H477" s="69"/>
      <c r="I477" s="70"/>
      <c r="J477" s="73"/>
      <c r="K477" s="74"/>
      <c r="L477" s="72"/>
      <c r="M477" s="69"/>
      <c r="N477" s="70"/>
      <c r="O477" s="3"/>
      <c r="P477" s="3"/>
      <c r="Q477" s="3"/>
      <c r="R477" s="3"/>
      <c r="S477" s="3"/>
      <c r="T477" s="3"/>
      <c r="U477" s="3"/>
      <c r="V477" s="3"/>
      <c r="W477" s="2"/>
      <c r="X477" s="3"/>
      <c r="Y477" s="3"/>
    </row>
    <row r="478" spans="1:25" ht="15" x14ac:dyDescent="0.3">
      <c r="A478" s="17" t="e">
        <f>INDEX('Артикул без-с размером'!A:A,MATCH('Начисления и компенсации по тов'!E478,'Артикул без-с размером'!B:B,0))</f>
        <v>#N/A</v>
      </c>
      <c r="B478" s="73"/>
      <c r="C478" s="74"/>
      <c r="D478" s="74"/>
      <c r="E478" s="74"/>
      <c r="F478" s="74"/>
      <c r="G478" s="74"/>
      <c r="H478" s="69"/>
      <c r="I478" s="70"/>
      <c r="J478" s="73"/>
      <c r="K478" s="74"/>
      <c r="L478" s="72"/>
      <c r="M478" s="69"/>
      <c r="N478" s="70"/>
      <c r="O478" s="3"/>
      <c r="P478" s="3"/>
      <c r="Q478" s="3"/>
      <c r="R478" s="3"/>
      <c r="S478" s="3"/>
      <c r="T478" s="3"/>
      <c r="U478" s="3"/>
      <c r="V478" s="3"/>
      <c r="W478" s="2"/>
      <c r="X478" s="3"/>
      <c r="Y478" s="3"/>
    </row>
    <row r="479" spans="1:25" ht="15" x14ac:dyDescent="0.3">
      <c r="A479" s="17" t="e">
        <f>INDEX('Артикул без-с размером'!A:A,MATCH('Начисления и компенсации по тов'!E479,'Артикул без-с размером'!B:B,0))</f>
        <v>#N/A</v>
      </c>
      <c r="B479" s="73"/>
      <c r="C479" s="74"/>
      <c r="D479" s="74"/>
      <c r="E479" s="74"/>
      <c r="F479" s="74"/>
      <c r="G479" s="74"/>
      <c r="H479" s="69"/>
      <c r="I479" s="70"/>
      <c r="J479" s="73"/>
      <c r="K479" s="74"/>
      <c r="L479" s="72"/>
      <c r="M479" s="69"/>
      <c r="N479" s="70"/>
      <c r="O479" s="3"/>
      <c r="P479" s="3"/>
      <c r="Q479" s="3"/>
      <c r="R479" s="3"/>
      <c r="S479" s="3"/>
      <c r="T479" s="3"/>
      <c r="U479" s="3"/>
      <c r="V479" s="3"/>
      <c r="W479" s="2"/>
      <c r="X479" s="3"/>
      <c r="Y479" s="3"/>
    </row>
    <row r="480" spans="1:25" ht="15" x14ac:dyDescent="0.3">
      <c r="A480" s="17" t="e">
        <f>INDEX('Артикул без-с размером'!A:A,MATCH('Начисления и компенсации по тов'!E480,'Артикул без-с размером'!B:B,0))</f>
        <v>#N/A</v>
      </c>
      <c r="B480" s="73"/>
      <c r="C480" s="74"/>
      <c r="D480" s="74"/>
      <c r="E480" s="74"/>
      <c r="F480" s="74"/>
      <c r="G480" s="74"/>
      <c r="H480" s="69"/>
      <c r="I480" s="70"/>
      <c r="J480" s="73"/>
      <c r="K480" s="74"/>
      <c r="L480" s="72"/>
      <c r="M480" s="69"/>
      <c r="N480" s="70"/>
      <c r="O480" s="3"/>
      <c r="P480" s="3"/>
      <c r="Q480" s="3"/>
      <c r="R480" s="3"/>
      <c r="S480" s="3"/>
      <c r="T480" s="3"/>
      <c r="U480" s="3"/>
      <c r="V480" s="3"/>
      <c r="W480" s="2"/>
      <c r="X480" s="3"/>
      <c r="Y480" s="3"/>
    </row>
    <row r="481" spans="1:25" ht="15" x14ac:dyDescent="0.3">
      <c r="A481" s="17" t="e">
        <f>INDEX('Артикул без-с размером'!A:A,MATCH('Начисления и компенсации по тов'!E481,'Артикул без-с размером'!B:B,0))</f>
        <v>#N/A</v>
      </c>
      <c r="B481" s="73"/>
      <c r="C481" s="74"/>
      <c r="D481" s="74"/>
      <c r="E481" s="74"/>
      <c r="F481" s="74"/>
      <c r="G481" s="74"/>
      <c r="H481" s="69"/>
      <c r="I481" s="70"/>
      <c r="J481" s="73"/>
      <c r="K481" s="74"/>
      <c r="L481" s="72"/>
      <c r="M481" s="69"/>
      <c r="N481" s="70"/>
      <c r="O481" s="3"/>
      <c r="P481" s="3"/>
      <c r="Q481" s="3"/>
      <c r="R481" s="3"/>
      <c r="S481" s="3"/>
      <c r="T481" s="3"/>
      <c r="U481" s="3"/>
      <c r="V481" s="3"/>
      <c r="W481" s="2"/>
      <c r="X481" s="3"/>
      <c r="Y481" s="3"/>
    </row>
    <row r="482" spans="1:25" ht="15" x14ac:dyDescent="0.3">
      <c r="A482" s="17" t="e">
        <f>INDEX('Артикул без-с размером'!A:A,MATCH('Начисления и компенсации по тов'!E482,'Артикул без-с размером'!B:B,0))</f>
        <v>#N/A</v>
      </c>
      <c r="B482" s="73"/>
      <c r="C482" s="74"/>
      <c r="D482" s="74"/>
      <c r="E482" s="74"/>
      <c r="F482" s="74"/>
      <c r="G482" s="74"/>
      <c r="H482" s="69"/>
      <c r="I482" s="70"/>
      <c r="J482" s="73"/>
      <c r="K482" s="74"/>
      <c r="L482" s="72"/>
      <c r="M482" s="69"/>
      <c r="N482" s="70"/>
      <c r="O482" s="3"/>
      <c r="P482" s="3"/>
      <c r="Q482" s="3"/>
      <c r="R482" s="3"/>
      <c r="S482" s="3"/>
      <c r="T482" s="3"/>
      <c r="U482" s="3"/>
      <c r="V482" s="3"/>
      <c r="W482" s="2"/>
      <c r="X482" s="3"/>
      <c r="Y482" s="3"/>
    </row>
    <row r="483" spans="1:25" ht="15" x14ac:dyDescent="0.3">
      <c r="A483" s="17" t="e">
        <f>INDEX('Артикул без-с размером'!A:A,MATCH('Начисления и компенсации по тов'!E483,'Артикул без-с размером'!B:B,0))</f>
        <v>#N/A</v>
      </c>
      <c r="B483" s="73"/>
      <c r="C483" s="74"/>
      <c r="D483" s="74"/>
      <c r="E483" s="74"/>
      <c r="F483" s="74"/>
      <c r="G483" s="74"/>
      <c r="H483" s="69"/>
      <c r="I483" s="70"/>
      <c r="J483" s="73"/>
      <c r="K483" s="74"/>
      <c r="L483" s="72"/>
      <c r="M483" s="69"/>
      <c r="N483" s="70"/>
      <c r="O483" s="3"/>
      <c r="P483" s="3"/>
      <c r="Q483" s="3"/>
      <c r="R483" s="3"/>
      <c r="S483" s="3"/>
      <c r="T483" s="3"/>
      <c r="U483" s="3"/>
      <c r="V483" s="3"/>
      <c r="W483" s="2"/>
      <c r="X483" s="3"/>
      <c r="Y483" s="3"/>
    </row>
    <row r="484" spans="1:25" ht="15" x14ac:dyDescent="0.3">
      <c r="A484" s="17" t="e">
        <f>INDEX('Артикул без-с размером'!A:A,MATCH('Начисления и компенсации по тов'!E484,'Артикул без-с размером'!B:B,0))</f>
        <v>#N/A</v>
      </c>
      <c r="B484" s="73"/>
      <c r="C484" s="74"/>
      <c r="D484" s="74"/>
      <c r="E484" s="74"/>
      <c r="F484" s="74"/>
      <c r="G484" s="74"/>
      <c r="H484" s="69"/>
      <c r="I484" s="70"/>
      <c r="J484" s="73"/>
      <c r="K484" s="74"/>
      <c r="L484" s="72"/>
      <c r="M484" s="69"/>
      <c r="N484" s="70"/>
      <c r="O484" s="3"/>
      <c r="P484" s="3"/>
      <c r="Q484" s="3"/>
      <c r="R484" s="3"/>
      <c r="S484" s="3"/>
      <c r="T484" s="3"/>
      <c r="U484" s="3"/>
      <c r="V484" s="3"/>
      <c r="W484" s="2"/>
      <c r="X484" s="3"/>
      <c r="Y484" s="3"/>
    </row>
    <row r="485" spans="1:25" ht="15" x14ac:dyDescent="0.3">
      <c r="A485" s="17" t="e">
        <f>INDEX('Артикул без-с размером'!A:A,MATCH('Начисления и компенсации по тов'!E485,'Артикул без-с размером'!B:B,0))</f>
        <v>#N/A</v>
      </c>
      <c r="B485" s="73"/>
      <c r="C485" s="74"/>
      <c r="D485" s="74"/>
      <c r="E485" s="74"/>
      <c r="F485" s="74"/>
      <c r="G485" s="74"/>
      <c r="H485" s="69"/>
      <c r="I485" s="70"/>
      <c r="J485" s="73"/>
      <c r="K485" s="74"/>
      <c r="L485" s="72"/>
      <c r="M485" s="69"/>
      <c r="N485" s="70"/>
      <c r="O485" s="3"/>
      <c r="P485" s="3"/>
      <c r="Q485" s="3"/>
      <c r="R485" s="3"/>
      <c r="S485" s="3"/>
      <c r="T485" s="3"/>
      <c r="U485" s="3"/>
      <c r="V485" s="3"/>
      <c r="W485" s="2"/>
      <c r="X485" s="3"/>
      <c r="Y485" s="3"/>
    </row>
    <row r="486" spans="1:25" ht="15" x14ac:dyDescent="0.3">
      <c r="A486" s="17" t="e">
        <f>INDEX('Артикул без-с размером'!A:A,MATCH('Начисления и компенсации по тов'!E486,'Артикул без-с размером'!B:B,0))</f>
        <v>#N/A</v>
      </c>
      <c r="B486" s="73"/>
      <c r="C486" s="74"/>
      <c r="D486" s="74"/>
      <c r="E486" s="74"/>
      <c r="F486" s="74"/>
      <c r="G486" s="74"/>
      <c r="H486" s="69"/>
      <c r="I486" s="70"/>
      <c r="J486" s="73"/>
      <c r="K486" s="74"/>
      <c r="L486" s="72"/>
      <c r="M486" s="69"/>
      <c r="N486" s="70"/>
      <c r="O486" s="3"/>
      <c r="P486" s="3"/>
      <c r="Q486" s="3"/>
      <c r="R486" s="3"/>
      <c r="S486" s="3"/>
      <c r="T486" s="3"/>
      <c r="U486" s="3"/>
      <c r="V486" s="3"/>
      <c r="W486" s="2"/>
      <c r="X486" s="3"/>
      <c r="Y486" s="3"/>
    </row>
    <row r="487" spans="1:25" ht="15" x14ac:dyDescent="0.3">
      <c r="A487" s="17" t="e">
        <f>INDEX('Артикул без-с размером'!A:A,MATCH('Начисления и компенсации по тов'!E487,'Артикул без-с размером'!B:B,0))</f>
        <v>#N/A</v>
      </c>
      <c r="B487" s="73"/>
      <c r="C487" s="74"/>
      <c r="D487" s="74"/>
      <c r="E487" s="74"/>
      <c r="F487" s="74"/>
      <c r="G487" s="74"/>
      <c r="H487" s="69"/>
      <c r="I487" s="70"/>
      <c r="J487" s="73"/>
      <c r="K487" s="74"/>
      <c r="L487" s="72"/>
      <c r="M487" s="69"/>
      <c r="N487" s="70"/>
      <c r="O487" s="3"/>
      <c r="P487" s="3"/>
      <c r="Q487" s="3"/>
      <c r="R487" s="3"/>
      <c r="S487" s="3"/>
      <c r="T487" s="3"/>
      <c r="U487" s="3"/>
      <c r="V487" s="3"/>
      <c r="W487" s="2"/>
      <c r="X487" s="3"/>
      <c r="Y487" s="3"/>
    </row>
    <row r="488" spans="1:25" ht="15" x14ac:dyDescent="0.3">
      <c r="A488" s="17" t="e">
        <f>INDEX('Артикул без-с размером'!A:A,MATCH('Начисления и компенсации по тов'!E488,'Артикул без-с размером'!B:B,0))</f>
        <v>#N/A</v>
      </c>
      <c r="B488" s="73"/>
      <c r="C488" s="74"/>
      <c r="D488" s="74"/>
      <c r="E488" s="74"/>
      <c r="F488" s="74"/>
      <c r="G488" s="74"/>
      <c r="H488" s="69"/>
      <c r="I488" s="70"/>
      <c r="J488" s="73"/>
      <c r="K488" s="74"/>
      <c r="L488" s="72"/>
      <c r="M488" s="69"/>
      <c r="N488" s="70"/>
      <c r="O488" s="3"/>
      <c r="P488" s="3"/>
      <c r="Q488" s="3"/>
      <c r="R488" s="3"/>
      <c r="S488" s="3"/>
      <c r="T488" s="3"/>
      <c r="U488" s="3"/>
      <c r="V488" s="3"/>
      <c r="W488" s="2"/>
      <c r="X488" s="3"/>
      <c r="Y488" s="3"/>
    </row>
    <row r="489" spans="1:25" ht="15" x14ac:dyDescent="0.3">
      <c r="A489" s="17" t="e">
        <f>INDEX('Артикул без-с размером'!A:A,MATCH('Начисления и компенсации по тов'!E489,'Артикул без-с размером'!B:B,0))</f>
        <v>#N/A</v>
      </c>
      <c r="B489" s="73"/>
      <c r="C489" s="74"/>
      <c r="D489" s="74"/>
      <c r="E489" s="74"/>
      <c r="F489" s="74"/>
      <c r="G489" s="74"/>
      <c r="H489" s="69"/>
      <c r="I489" s="70"/>
      <c r="J489" s="73"/>
      <c r="K489" s="74"/>
      <c r="L489" s="72"/>
      <c r="M489" s="69"/>
      <c r="N489" s="70"/>
      <c r="O489" s="3"/>
      <c r="P489" s="3"/>
      <c r="Q489" s="3"/>
      <c r="R489" s="3"/>
      <c r="S489" s="3"/>
      <c r="T489" s="3"/>
      <c r="U489" s="3"/>
      <c r="V489" s="3"/>
      <c r="W489" s="2"/>
      <c r="X489" s="3"/>
      <c r="Y489" s="3"/>
    </row>
    <row r="490" spans="1:25" ht="15" x14ac:dyDescent="0.3">
      <c r="A490" s="17" t="e">
        <f>INDEX('Артикул без-с размером'!A:A,MATCH('Начисления и компенсации по тов'!E490,'Артикул без-с размером'!B:B,0))</f>
        <v>#N/A</v>
      </c>
      <c r="B490" s="73"/>
      <c r="C490" s="74"/>
      <c r="D490" s="74"/>
      <c r="E490" s="74"/>
      <c r="F490" s="74"/>
      <c r="G490" s="74"/>
      <c r="H490" s="69"/>
      <c r="I490" s="70"/>
      <c r="J490" s="73"/>
      <c r="K490" s="74"/>
      <c r="L490" s="72"/>
      <c r="M490" s="69"/>
      <c r="N490" s="70"/>
      <c r="O490" s="3"/>
      <c r="P490" s="3"/>
      <c r="Q490" s="3"/>
      <c r="R490" s="3"/>
      <c r="S490" s="3"/>
      <c r="T490" s="3"/>
      <c r="U490" s="3"/>
      <c r="V490" s="3"/>
      <c r="W490" s="2"/>
      <c r="X490" s="3"/>
      <c r="Y490" s="3"/>
    </row>
    <row r="491" spans="1:25" ht="15" x14ac:dyDescent="0.3">
      <c r="A491" s="17" t="e">
        <f>INDEX('Артикул без-с размером'!A:A,MATCH('Начисления и компенсации по тов'!E491,'Артикул без-с размером'!B:B,0))</f>
        <v>#N/A</v>
      </c>
      <c r="B491" s="73"/>
      <c r="C491" s="74"/>
      <c r="D491" s="74"/>
      <c r="E491" s="74"/>
      <c r="F491" s="74"/>
      <c r="G491" s="74"/>
      <c r="H491" s="69"/>
      <c r="I491" s="70"/>
      <c r="J491" s="73"/>
      <c r="K491" s="74"/>
      <c r="L491" s="72"/>
      <c r="M491" s="69"/>
      <c r="N491" s="70"/>
      <c r="O491" s="3"/>
      <c r="P491" s="3"/>
      <c r="Q491" s="3"/>
      <c r="R491" s="3"/>
      <c r="S491" s="3"/>
      <c r="T491" s="3"/>
      <c r="U491" s="3"/>
      <c r="V491" s="3"/>
      <c r="W491" s="2"/>
      <c r="X491" s="3"/>
      <c r="Y491" s="3"/>
    </row>
    <row r="492" spans="1:25" ht="15" x14ac:dyDescent="0.3">
      <c r="A492" s="17" t="e">
        <f>INDEX('Артикул без-с размером'!A:A,MATCH('Начисления и компенсации по тов'!E492,'Артикул без-с размером'!B:B,0))</f>
        <v>#N/A</v>
      </c>
      <c r="B492" s="73"/>
      <c r="C492" s="74"/>
      <c r="D492" s="74"/>
      <c r="E492" s="74"/>
      <c r="F492" s="74"/>
      <c r="G492" s="74"/>
      <c r="H492" s="69"/>
      <c r="I492" s="70"/>
      <c r="J492" s="73"/>
      <c r="K492" s="74"/>
      <c r="L492" s="72"/>
      <c r="M492" s="69"/>
      <c r="N492" s="70"/>
      <c r="O492" s="3"/>
      <c r="P492" s="3"/>
      <c r="Q492" s="3"/>
      <c r="R492" s="3"/>
      <c r="S492" s="3"/>
      <c r="T492" s="3"/>
      <c r="U492" s="3"/>
      <c r="V492" s="3"/>
      <c r="W492" s="2"/>
      <c r="X492" s="3"/>
      <c r="Y492" s="3"/>
    </row>
    <row r="493" spans="1:25" ht="15" x14ac:dyDescent="0.3">
      <c r="A493" s="17" t="e">
        <f>INDEX('Артикул без-с размером'!A:A,MATCH('Начисления и компенсации по тов'!E493,'Артикул без-с размером'!B:B,0))</f>
        <v>#N/A</v>
      </c>
      <c r="B493" s="73"/>
      <c r="C493" s="74"/>
      <c r="D493" s="74"/>
      <c r="E493" s="74"/>
      <c r="F493" s="74"/>
      <c r="G493" s="74"/>
      <c r="H493" s="69"/>
      <c r="I493" s="70"/>
      <c r="J493" s="73"/>
      <c r="K493" s="74"/>
      <c r="L493" s="72"/>
      <c r="M493" s="69"/>
      <c r="N493" s="70"/>
      <c r="O493" s="3"/>
      <c r="P493" s="3"/>
      <c r="Q493" s="3"/>
      <c r="R493" s="3"/>
      <c r="S493" s="3"/>
      <c r="T493" s="3"/>
      <c r="U493" s="3"/>
      <c r="V493" s="3"/>
      <c r="W493" s="2"/>
      <c r="X493" s="3"/>
      <c r="Y493" s="3"/>
    </row>
    <row r="494" spans="1:25" ht="15" x14ac:dyDescent="0.3">
      <c r="A494" s="17" t="e">
        <f>INDEX('Артикул без-с размером'!A:A,MATCH('Начисления и компенсации по тов'!E494,'Артикул без-с размером'!B:B,0))</f>
        <v>#N/A</v>
      </c>
      <c r="B494" s="73"/>
      <c r="C494" s="74"/>
      <c r="D494" s="74"/>
      <c r="E494" s="74"/>
      <c r="F494" s="74"/>
      <c r="G494" s="74"/>
      <c r="H494" s="69"/>
      <c r="I494" s="70"/>
      <c r="J494" s="73"/>
      <c r="K494" s="74"/>
      <c r="L494" s="72"/>
      <c r="M494" s="69"/>
      <c r="N494" s="70"/>
      <c r="O494" s="3"/>
      <c r="P494" s="3"/>
      <c r="Q494" s="3"/>
      <c r="R494" s="3"/>
      <c r="S494" s="3"/>
      <c r="T494" s="3"/>
      <c r="U494" s="3"/>
      <c r="V494" s="3"/>
      <c r="W494" s="2"/>
      <c r="X494" s="3"/>
      <c r="Y494" s="3"/>
    </row>
    <row r="495" spans="1:25" ht="15" x14ac:dyDescent="0.3">
      <c r="A495" s="17" t="e">
        <f>INDEX('Артикул без-с размером'!A:A,MATCH('Начисления и компенсации по тов'!E495,'Артикул без-с размером'!B:B,0))</f>
        <v>#N/A</v>
      </c>
      <c r="B495" s="73"/>
      <c r="C495" s="74"/>
      <c r="D495" s="74"/>
      <c r="E495" s="74"/>
      <c r="F495" s="74"/>
      <c r="G495" s="74"/>
      <c r="H495" s="69"/>
      <c r="I495" s="70"/>
      <c r="J495" s="73"/>
      <c r="K495" s="74"/>
      <c r="L495" s="72"/>
      <c r="M495" s="69"/>
      <c r="N495" s="70"/>
      <c r="O495" s="3"/>
      <c r="P495" s="3"/>
      <c r="Q495" s="3"/>
      <c r="R495" s="3"/>
      <c r="S495" s="3"/>
      <c r="T495" s="3"/>
      <c r="U495" s="3"/>
      <c r="V495" s="3"/>
      <c r="W495" s="2"/>
      <c r="X495" s="3"/>
      <c r="Y495" s="3"/>
    </row>
    <row r="496" spans="1:25" ht="15" x14ac:dyDescent="0.3">
      <c r="A496" s="17" t="e">
        <f>INDEX('Артикул без-с размером'!A:A,MATCH('Начисления и компенсации по тов'!E496,'Артикул без-с размером'!B:B,0))</f>
        <v>#N/A</v>
      </c>
      <c r="B496" s="73"/>
      <c r="C496" s="74"/>
      <c r="D496" s="74"/>
      <c r="E496" s="74"/>
      <c r="F496" s="74"/>
      <c r="G496" s="74"/>
      <c r="H496" s="69"/>
      <c r="I496" s="70"/>
      <c r="J496" s="73"/>
      <c r="K496" s="74"/>
      <c r="L496" s="72"/>
      <c r="M496" s="69"/>
      <c r="N496" s="70"/>
      <c r="O496" s="3"/>
      <c r="P496" s="3"/>
      <c r="Q496" s="3"/>
      <c r="R496" s="3"/>
      <c r="S496" s="3"/>
      <c r="T496" s="3"/>
      <c r="U496" s="3"/>
      <c r="V496" s="3"/>
      <c r="W496" s="2"/>
      <c r="X496" s="3"/>
      <c r="Y496" s="3"/>
    </row>
    <row r="497" spans="1:25" ht="15" x14ac:dyDescent="0.3">
      <c r="A497" s="17" t="e">
        <f>INDEX('Артикул без-с размером'!A:A,MATCH('Начисления и компенсации по тов'!E497,'Артикул без-с размером'!B:B,0))</f>
        <v>#N/A</v>
      </c>
      <c r="B497" s="73"/>
      <c r="C497" s="74"/>
      <c r="D497" s="74"/>
      <c r="E497" s="74"/>
      <c r="F497" s="74"/>
      <c r="G497" s="74"/>
      <c r="H497" s="69"/>
      <c r="I497" s="70"/>
      <c r="J497" s="73"/>
      <c r="K497" s="74"/>
      <c r="L497" s="72"/>
      <c r="M497" s="69"/>
      <c r="N497" s="70"/>
      <c r="O497" s="3"/>
      <c r="P497" s="3"/>
      <c r="Q497" s="3"/>
      <c r="R497" s="3"/>
      <c r="S497" s="3"/>
      <c r="T497" s="3"/>
      <c r="U497" s="3"/>
      <c r="V497" s="3"/>
      <c r="W497" s="2"/>
      <c r="X497" s="3"/>
      <c r="Y497" s="3"/>
    </row>
    <row r="498" spans="1:25" ht="15" x14ac:dyDescent="0.3">
      <c r="A498" s="17" t="e">
        <f>INDEX('Артикул без-с размером'!A:A,MATCH('Начисления и компенсации по тов'!E498,'Артикул без-с размером'!B:B,0))</f>
        <v>#N/A</v>
      </c>
      <c r="B498" s="73"/>
      <c r="C498" s="74"/>
      <c r="D498" s="74"/>
      <c r="E498" s="74"/>
      <c r="F498" s="74"/>
      <c r="G498" s="74"/>
      <c r="H498" s="69"/>
      <c r="I498" s="70"/>
      <c r="J498" s="73"/>
      <c r="K498" s="74"/>
      <c r="L498" s="72"/>
      <c r="M498" s="69"/>
      <c r="N498" s="70"/>
      <c r="O498" s="3"/>
      <c r="P498" s="3"/>
      <c r="Q498" s="3"/>
      <c r="R498" s="3"/>
      <c r="S498" s="3"/>
      <c r="T498" s="3"/>
      <c r="U498" s="3"/>
      <c r="V498" s="3"/>
      <c r="W498" s="2"/>
      <c r="X498" s="3"/>
      <c r="Y498" s="3"/>
    </row>
    <row r="499" spans="1:25" ht="15" x14ac:dyDescent="0.3">
      <c r="A499" s="17" t="e">
        <f>INDEX('Артикул без-с размером'!A:A,MATCH('Начисления и компенсации по тов'!E499,'Артикул без-с размером'!B:B,0))</f>
        <v>#N/A</v>
      </c>
      <c r="B499" s="73"/>
      <c r="C499" s="74"/>
      <c r="D499" s="74"/>
      <c r="E499" s="74"/>
      <c r="F499" s="74"/>
      <c r="G499" s="74"/>
      <c r="H499" s="69"/>
      <c r="I499" s="70"/>
      <c r="J499" s="73"/>
      <c r="K499" s="74"/>
      <c r="L499" s="72"/>
      <c r="M499" s="69"/>
      <c r="N499" s="70"/>
      <c r="O499" s="3"/>
      <c r="P499" s="3"/>
      <c r="Q499" s="3"/>
      <c r="R499" s="3"/>
      <c r="S499" s="3"/>
      <c r="T499" s="3"/>
      <c r="U499" s="3"/>
      <c r="V499" s="3"/>
      <c r="W499" s="2"/>
      <c r="X499" s="3"/>
      <c r="Y499" s="3"/>
    </row>
    <row r="500" spans="1:25" ht="15" x14ac:dyDescent="0.3">
      <c r="A500" s="17" t="e">
        <f>INDEX('Артикул без-с размером'!A:A,MATCH('Начисления и компенсации по тов'!E500,'Артикул без-с размером'!B:B,0))</f>
        <v>#N/A</v>
      </c>
      <c r="B500" s="73"/>
      <c r="C500" s="74"/>
      <c r="D500" s="74"/>
      <c r="E500" s="74"/>
      <c r="F500" s="74"/>
      <c r="G500" s="74"/>
      <c r="H500" s="69"/>
      <c r="I500" s="70"/>
      <c r="J500" s="73"/>
      <c r="K500" s="74"/>
      <c r="L500" s="72"/>
      <c r="M500" s="69"/>
      <c r="N500" s="70"/>
      <c r="O500" s="3"/>
      <c r="P500" s="3"/>
      <c r="Q500" s="3"/>
      <c r="R500" s="3"/>
      <c r="S500" s="3"/>
      <c r="T500" s="3"/>
      <c r="U500" s="3"/>
      <c r="V500" s="3"/>
      <c r="W500" s="2"/>
      <c r="X500" s="3"/>
      <c r="Y500" s="3"/>
    </row>
    <row r="501" spans="1:25" ht="15" x14ac:dyDescent="0.3">
      <c r="A501" s="17" t="e">
        <f>INDEX('Артикул без-с размером'!A:A,MATCH('Начисления и компенсации по тов'!E501,'Артикул без-с размером'!B:B,0))</f>
        <v>#N/A</v>
      </c>
      <c r="B501" s="73"/>
      <c r="C501" s="74"/>
      <c r="D501" s="74"/>
      <c r="E501" s="74"/>
      <c r="F501" s="74"/>
      <c r="G501" s="74"/>
      <c r="H501" s="69"/>
      <c r="I501" s="70"/>
      <c r="J501" s="73"/>
      <c r="K501" s="74"/>
      <c r="L501" s="72"/>
      <c r="M501" s="69"/>
      <c r="N501" s="70"/>
      <c r="O501" s="3"/>
      <c r="P501" s="3"/>
      <c r="Q501" s="3"/>
      <c r="R501" s="3"/>
      <c r="S501" s="3"/>
      <c r="T501" s="3"/>
      <c r="U501" s="3"/>
      <c r="V501" s="3"/>
      <c r="W501" s="2"/>
      <c r="X501" s="3"/>
      <c r="Y501" s="3"/>
    </row>
    <row r="502" spans="1:25" ht="15" x14ac:dyDescent="0.3">
      <c r="A502" s="17" t="e">
        <f>INDEX('Артикул без-с размером'!A:A,MATCH('Начисления и компенсации по тов'!E502,'Артикул без-с размером'!B:B,0))</f>
        <v>#N/A</v>
      </c>
      <c r="B502" s="73"/>
      <c r="C502" s="74"/>
      <c r="D502" s="74"/>
      <c r="E502" s="74"/>
      <c r="F502" s="74"/>
      <c r="G502" s="74"/>
      <c r="H502" s="69"/>
      <c r="I502" s="70"/>
      <c r="J502" s="73"/>
      <c r="K502" s="74"/>
      <c r="L502" s="72"/>
      <c r="M502" s="69"/>
      <c r="N502" s="70"/>
      <c r="O502" s="3"/>
      <c r="P502" s="3"/>
      <c r="Q502" s="3"/>
      <c r="R502" s="3"/>
      <c r="S502" s="3"/>
      <c r="T502" s="3"/>
      <c r="U502" s="3"/>
      <c r="V502" s="3"/>
      <c r="W502" s="2"/>
      <c r="X502" s="3"/>
      <c r="Y502" s="3"/>
    </row>
    <row r="503" spans="1:25" ht="15" x14ac:dyDescent="0.3">
      <c r="A503" s="17" t="e">
        <f>INDEX('Артикул без-с размером'!A:A,MATCH('Начисления и компенсации по тов'!E503,'Артикул без-с размером'!B:B,0))</f>
        <v>#N/A</v>
      </c>
      <c r="B503" s="73"/>
      <c r="C503" s="74"/>
      <c r="D503" s="74"/>
      <c r="E503" s="74"/>
      <c r="F503" s="74"/>
      <c r="G503" s="74"/>
      <c r="H503" s="69"/>
      <c r="I503" s="70"/>
      <c r="J503" s="73"/>
      <c r="K503" s="74"/>
      <c r="L503" s="72"/>
      <c r="M503" s="69"/>
      <c r="N503" s="70"/>
      <c r="O503" s="3"/>
      <c r="P503" s="3"/>
      <c r="Q503" s="3"/>
      <c r="R503" s="3"/>
      <c r="S503" s="3"/>
      <c r="T503" s="3"/>
      <c r="U503" s="3"/>
      <c r="V503" s="3"/>
      <c r="W503" s="2"/>
      <c r="X503" s="3"/>
      <c r="Y503" s="3"/>
    </row>
    <row r="504" spans="1:25" ht="15" x14ac:dyDescent="0.3">
      <c r="A504" s="17" t="e">
        <f>INDEX('Артикул без-с размером'!A:A,MATCH('Начисления и компенсации по тов'!E504,'Артикул без-с размером'!B:B,0))</f>
        <v>#N/A</v>
      </c>
      <c r="B504" s="73"/>
      <c r="C504" s="74"/>
      <c r="D504" s="74"/>
      <c r="E504" s="74"/>
      <c r="F504" s="74"/>
      <c r="G504" s="74"/>
      <c r="H504" s="69"/>
      <c r="I504" s="70"/>
      <c r="J504" s="73"/>
      <c r="K504" s="74"/>
      <c r="L504" s="72"/>
      <c r="M504" s="69"/>
      <c r="N504" s="70"/>
      <c r="O504" s="3"/>
      <c r="P504" s="3"/>
      <c r="Q504" s="3"/>
      <c r="R504" s="3"/>
      <c r="S504" s="3"/>
      <c r="T504" s="3"/>
      <c r="U504" s="3"/>
      <c r="V504" s="3"/>
      <c r="W504" s="2"/>
      <c r="X504" s="3"/>
      <c r="Y504" s="3"/>
    </row>
    <row r="505" spans="1:25" ht="15" x14ac:dyDescent="0.3">
      <c r="A505" s="17" t="e">
        <f>INDEX('Артикул без-с размером'!A:A,MATCH('Начисления и компенсации по тов'!E505,'Артикул без-с размером'!B:B,0))</f>
        <v>#N/A</v>
      </c>
      <c r="B505" s="73"/>
      <c r="C505" s="74"/>
      <c r="D505" s="74"/>
      <c r="E505" s="74"/>
      <c r="F505" s="74"/>
      <c r="G505" s="74"/>
      <c r="H505" s="69"/>
      <c r="I505" s="70"/>
      <c r="J505" s="73"/>
      <c r="K505" s="74"/>
      <c r="L505" s="72"/>
      <c r="M505" s="69"/>
      <c r="N505" s="70"/>
      <c r="O505" s="3"/>
      <c r="P505" s="3"/>
      <c r="Q505" s="3"/>
      <c r="R505" s="3"/>
      <c r="S505" s="3"/>
      <c r="T505" s="3"/>
      <c r="U505" s="3"/>
      <c r="V505" s="3"/>
      <c r="W505" s="2"/>
      <c r="X505" s="3"/>
      <c r="Y505" s="3"/>
    </row>
    <row r="506" spans="1:25" ht="15" x14ac:dyDescent="0.3">
      <c r="A506" s="17" t="e">
        <f>INDEX('Артикул без-с размером'!A:A,MATCH('Начисления и компенсации по тов'!E506,'Артикул без-с размером'!B:B,0))</f>
        <v>#N/A</v>
      </c>
      <c r="B506" s="73"/>
      <c r="C506" s="74"/>
      <c r="D506" s="74"/>
      <c r="E506" s="74"/>
      <c r="F506" s="74"/>
      <c r="G506" s="74"/>
      <c r="H506" s="69"/>
      <c r="I506" s="70"/>
      <c r="J506" s="73"/>
      <c r="K506" s="74"/>
      <c r="L506" s="72"/>
      <c r="M506" s="69"/>
      <c r="N506" s="70"/>
      <c r="O506" s="3"/>
      <c r="P506" s="3"/>
      <c r="Q506" s="3"/>
      <c r="R506" s="3"/>
      <c r="S506" s="3"/>
      <c r="T506" s="3"/>
      <c r="U506" s="3"/>
      <c r="V506" s="3"/>
      <c r="W506" s="2"/>
      <c r="X506" s="3"/>
      <c r="Y506" s="3"/>
    </row>
    <row r="507" spans="1:25" ht="15" x14ac:dyDescent="0.3">
      <c r="A507" s="17" t="e">
        <f>INDEX('Артикул без-с размером'!A:A,MATCH('Начисления и компенсации по тов'!E507,'Артикул без-с размером'!B:B,0))</f>
        <v>#N/A</v>
      </c>
      <c r="B507" s="73"/>
      <c r="C507" s="74"/>
      <c r="D507" s="74"/>
      <c r="E507" s="74"/>
      <c r="F507" s="74"/>
      <c r="G507" s="74"/>
      <c r="H507" s="69"/>
      <c r="I507" s="70"/>
      <c r="J507" s="73"/>
      <c r="K507" s="74"/>
      <c r="L507" s="72"/>
      <c r="M507" s="69"/>
      <c r="N507" s="70"/>
      <c r="O507" s="3"/>
      <c r="P507" s="3"/>
      <c r="Q507" s="3"/>
      <c r="R507" s="3"/>
      <c r="S507" s="3"/>
      <c r="T507" s="3"/>
      <c r="U507" s="3"/>
      <c r="V507" s="3"/>
      <c r="W507" s="2"/>
      <c r="X507" s="3"/>
      <c r="Y507" s="3"/>
    </row>
    <row r="508" spans="1:25" ht="15" x14ac:dyDescent="0.3">
      <c r="A508" s="17" t="e">
        <f>INDEX('Артикул без-с размером'!A:A,MATCH('Начисления и компенсации по тов'!E508,'Артикул без-с размером'!B:B,0))</f>
        <v>#N/A</v>
      </c>
      <c r="B508" s="73"/>
      <c r="C508" s="74"/>
      <c r="D508" s="74"/>
      <c r="E508" s="74"/>
      <c r="F508" s="74"/>
      <c r="G508" s="74"/>
      <c r="H508" s="69"/>
      <c r="I508" s="70"/>
      <c r="J508" s="73"/>
      <c r="K508" s="74"/>
      <c r="L508" s="72"/>
      <c r="M508" s="69"/>
      <c r="N508" s="70"/>
      <c r="O508" s="3"/>
      <c r="P508" s="3"/>
      <c r="Q508" s="3"/>
      <c r="R508" s="3"/>
      <c r="S508" s="3"/>
      <c r="T508" s="3"/>
      <c r="U508" s="3"/>
      <c r="V508" s="3"/>
      <c r="W508" s="2"/>
      <c r="X508" s="3"/>
      <c r="Y508" s="3"/>
    </row>
    <row r="509" spans="1:25" ht="15" x14ac:dyDescent="0.3">
      <c r="A509" s="17" t="e">
        <f>INDEX('Артикул без-с размером'!A:A,MATCH('Начисления и компенсации по тов'!E509,'Артикул без-с размером'!B:B,0))</f>
        <v>#N/A</v>
      </c>
      <c r="B509" s="73"/>
      <c r="C509" s="74"/>
      <c r="D509" s="74"/>
      <c r="E509" s="74"/>
      <c r="F509" s="74"/>
      <c r="G509" s="74"/>
      <c r="H509" s="69"/>
      <c r="I509" s="70"/>
      <c r="J509" s="73"/>
      <c r="K509" s="74"/>
      <c r="L509" s="72"/>
      <c r="M509" s="69"/>
      <c r="N509" s="70"/>
      <c r="O509" s="3"/>
      <c r="P509" s="3"/>
      <c r="Q509" s="3"/>
      <c r="R509" s="3"/>
      <c r="S509" s="3"/>
      <c r="T509" s="3"/>
      <c r="U509" s="3"/>
      <c r="V509" s="3"/>
      <c r="W509" s="2"/>
      <c r="X509" s="3"/>
      <c r="Y509" s="3"/>
    </row>
    <row r="510" spans="1:25" ht="15" x14ac:dyDescent="0.3">
      <c r="A510" s="17" t="e">
        <f>INDEX('Артикул без-с размером'!A:A,MATCH('Начисления и компенсации по тов'!E510,'Артикул без-с размером'!B:B,0))</f>
        <v>#N/A</v>
      </c>
      <c r="B510" s="73"/>
      <c r="C510" s="74"/>
      <c r="D510" s="74"/>
      <c r="E510" s="74"/>
      <c r="F510" s="74"/>
      <c r="G510" s="74"/>
      <c r="H510" s="69"/>
      <c r="I510" s="70"/>
      <c r="J510" s="73"/>
      <c r="K510" s="74"/>
      <c r="L510" s="72"/>
      <c r="M510" s="69"/>
      <c r="N510" s="70"/>
      <c r="O510" s="3"/>
      <c r="P510" s="3"/>
      <c r="Q510" s="3"/>
      <c r="R510" s="3"/>
      <c r="S510" s="3"/>
      <c r="T510" s="3"/>
      <c r="U510" s="3"/>
      <c r="V510" s="3"/>
      <c r="W510" s="2"/>
      <c r="X510" s="3"/>
      <c r="Y510" s="3"/>
    </row>
    <row r="511" spans="1:25" ht="15" x14ac:dyDescent="0.3">
      <c r="A511" s="17" t="e">
        <f>INDEX('Артикул без-с размером'!A:A,MATCH('Начисления и компенсации по тов'!E511,'Артикул без-с размером'!B:B,0))</f>
        <v>#N/A</v>
      </c>
      <c r="B511" s="73"/>
      <c r="C511" s="74"/>
      <c r="D511" s="74"/>
      <c r="E511" s="74"/>
      <c r="F511" s="74"/>
      <c r="G511" s="74"/>
      <c r="H511" s="69"/>
      <c r="I511" s="70"/>
      <c r="J511" s="73"/>
      <c r="K511" s="74"/>
      <c r="L511" s="72"/>
      <c r="M511" s="69"/>
      <c r="N511" s="70"/>
      <c r="O511" s="3"/>
      <c r="P511" s="3"/>
      <c r="Q511" s="3"/>
      <c r="R511" s="3"/>
      <c r="S511" s="3"/>
      <c r="T511" s="3"/>
      <c r="U511" s="3"/>
      <c r="V511" s="3"/>
      <c r="W511" s="2"/>
      <c r="X511" s="3"/>
      <c r="Y511" s="3"/>
    </row>
    <row r="512" spans="1:25" ht="15" x14ac:dyDescent="0.3">
      <c r="A512" s="17" t="e">
        <f>INDEX('Артикул без-с размером'!A:A,MATCH('Начисления и компенсации по тов'!E512,'Артикул без-с размером'!B:B,0))</f>
        <v>#N/A</v>
      </c>
      <c r="B512" s="73"/>
      <c r="C512" s="74"/>
      <c r="D512" s="74"/>
      <c r="E512" s="74"/>
      <c r="F512" s="74"/>
      <c r="G512" s="74"/>
      <c r="H512" s="69"/>
      <c r="I512" s="70"/>
      <c r="J512" s="73"/>
      <c r="K512" s="74"/>
      <c r="L512" s="72"/>
      <c r="M512" s="69"/>
      <c r="N512" s="70"/>
      <c r="O512" s="3"/>
      <c r="P512" s="3"/>
      <c r="Q512" s="3"/>
      <c r="R512" s="3"/>
      <c r="S512" s="3"/>
      <c r="T512" s="3"/>
      <c r="U512" s="3"/>
      <c r="V512" s="3"/>
      <c r="W512" s="2"/>
      <c r="X512" s="3"/>
      <c r="Y512" s="3"/>
    </row>
    <row r="513" spans="1:25" ht="15" x14ac:dyDescent="0.3">
      <c r="A513" s="17" t="e">
        <f>INDEX('Артикул без-с размером'!A:A,MATCH('Начисления и компенсации по тов'!E513,'Артикул без-с размером'!B:B,0))</f>
        <v>#N/A</v>
      </c>
      <c r="B513" s="73"/>
      <c r="C513" s="74"/>
      <c r="D513" s="74"/>
      <c r="E513" s="74"/>
      <c r="F513" s="74"/>
      <c r="G513" s="74"/>
      <c r="H513" s="69"/>
      <c r="I513" s="70"/>
      <c r="J513" s="73"/>
      <c r="K513" s="74"/>
      <c r="L513" s="72"/>
      <c r="M513" s="69"/>
      <c r="N513" s="70"/>
      <c r="O513" s="3"/>
      <c r="P513" s="3"/>
      <c r="Q513" s="3"/>
      <c r="R513" s="3"/>
      <c r="S513" s="3"/>
      <c r="T513" s="3"/>
      <c r="U513" s="3"/>
      <c r="V513" s="3"/>
      <c r="W513" s="2"/>
      <c r="X513" s="3"/>
      <c r="Y513" s="3"/>
    </row>
    <row r="514" spans="1:25" ht="15" x14ac:dyDescent="0.3">
      <c r="A514" s="17" t="e">
        <f>INDEX('Артикул без-с размером'!A:A,MATCH('Начисления и компенсации по тов'!E514,'Артикул без-с размером'!B:B,0))</f>
        <v>#N/A</v>
      </c>
      <c r="B514" s="73"/>
      <c r="C514" s="74"/>
      <c r="D514" s="74"/>
      <c r="E514" s="74"/>
      <c r="F514" s="74"/>
      <c r="G514" s="74"/>
      <c r="H514" s="69"/>
      <c r="I514" s="70"/>
      <c r="J514" s="73"/>
      <c r="K514" s="74"/>
      <c r="L514" s="72"/>
      <c r="M514" s="69"/>
      <c r="N514" s="70"/>
      <c r="O514" s="3"/>
      <c r="P514" s="3"/>
      <c r="Q514" s="3"/>
      <c r="R514" s="3"/>
      <c r="S514" s="3"/>
      <c r="T514" s="3"/>
      <c r="U514" s="3"/>
      <c r="V514" s="3"/>
      <c r="W514" s="2"/>
      <c r="X514" s="3"/>
      <c r="Y514" s="3"/>
    </row>
    <row r="515" spans="1:25" ht="15" x14ac:dyDescent="0.3">
      <c r="A515" s="17" t="e">
        <f>INDEX('Артикул без-с размером'!A:A,MATCH('Начисления и компенсации по тов'!E515,'Артикул без-с размером'!B:B,0))</f>
        <v>#N/A</v>
      </c>
      <c r="B515" s="73"/>
      <c r="C515" s="74"/>
      <c r="D515" s="74"/>
      <c r="E515" s="74"/>
      <c r="F515" s="74"/>
      <c r="G515" s="74"/>
      <c r="H515" s="69"/>
      <c r="I515" s="70"/>
      <c r="J515" s="73"/>
      <c r="K515" s="74"/>
      <c r="L515" s="72"/>
      <c r="M515" s="69"/>
      <c r="N515" s="70"/>
      <c r="O515" s="3"/>
      <c r="P515" s="3"/>
      <c r="Q515" s="3"/>
      <c r="R515" s="3"/>
      <c r="S515" s="3"/>
      <c r="T515" s="3"/>
      <c r="U515" s="3"/>
      <c r="V515" s="3"/>
      <c r="W515" s="2"/>
      <c r="X515" s="3"/>
      <c r="Y515" s="3"/>
    </row>
    <row r="516" spans="1:25" ht="15" x14ac:dyDescent="0.3">
      <c r="A516" s="17" t="e">
        <f>INDEX('Артикул без-с размером'!A:A,MATCH('Начисления и компенсации по тов'!E516,'Артикул без-с размером'!B:B,0))</f>
        <v>#N/A</v>
      </c>
      <c r="B516" s="73"/>
      <c r="C516" s="74"/>
      <c r="D516" s="74"/>
      <c r="E516" s="74"/>
      <c r="F516" s="74"/>
      <c r="G516" s="74"/>
      <c r="H516" s="69"/>
      <c r="I516" s="70"/>
      <c r="J516" s="73"/>
      <c r="K516" s="74"/>
      <c r="L516" s="72"/>
      <c r="M516" s="69"/>
      <c r="N516" s="70"/>
      <c r="O516" s="3"/>
      <c r="P516" s="3"/>
      <c r="Q516" s="3"/>
      <c r="R516" s="3"/>
      <c r="S516" s="3"/>
      <c r="T516" s="3"/>
      <c r="U516" s="3"/>
      <c r="V516" s="3"/>
      <c r="W516" s="2"/>
      <c r="X516" s="3"/>
      <c r="Y516" s="3"/>
    </row>
    <row r="517" spans="1:25" ht="15" x14ac:dyDescent="0.3">
      <c r="A517" s="17" t="e">
        <f>INDEX('Артикул без-с размером'!A:A,MATCH('Начисления и компенсации по тов'!E517,'Артикул без-с размером'!B:B,0))</f>
        <v>#N/A</v>
      </c>
      <c r="B517" s="73"/>
      <c r="C517" s="74"/>
      <c r="D517" s="74"/>
      <c r="E517" s="74"/>
      <c r="F517" s="74"/>
      <c r="G517" s="74"/>
      <c r="H517" s="69"/>
      <c r="I517" s="70"/>
      <c r="J517" s="73"/>
      <c r="K517" s="74"/>
      <c r="L517" s="72"/>
      <c r="M517" s="69"/>
      <c r="N517" s="70"/>
      <c r="O517" s="3"/>
      <c r="P517" s="3"/>
      <c r="Q517" s="3"/>
      <c r="R517" s="3"/>
      <c r="S517" s="3"/>
      <c r="T517" s="3"/>
      <c r="U517" s="3"/>
      <c r="V517" s="3"/>
      <c r="W517" s="2"/>
      <c r="X517" s="3"/>
      <c r="Y517" s="3"/>
    </row>
    <row r="518" spans="1:25" ht="15" x14ac:dyDescent="0.3">
      <c r="A518" s="17" t="e">
        <f>INDEX('Артикул без-с размером'!A:A,MATCH('Начисления и компенсации по тов'!E518,'Артикул без-с размером'!B:B,0))</f>
        <v>#N/A</v>
      </c>
      <c r="B518" s="73"/>
      <c r="C518" s="74"/>
      <c r="D518" s="74"/>
      <c r="E518" s="74"/>
      <c r="F518" s="74"/>
      <c r="G518" s="74"/>
      <c r="H518" s="69"/>
      <c r="I518" s="70"/>
      <c r="J518" s="73"/>
      <c r="K518" s="74"/>
      <c r="L518" s="72"/>
      <c r="M518" s="69"/>
      <c r="N518" s="70"/>
      <c r="O518" s="3"/>
      <c r="P518" s="3"/>
      <c r="Q518" s="3"/>
      <c r="R518" s="3"/>
      <c r="S518" s="3"/>
      <c r="T518" s="3"/>
      <c r="U518" s="3"/>
      <c r="V518" s="3"/>
      <c r="W518" s="2"/>
      <c r="X518" s="3"/>
      <c r="Y518" s="3"/>
    </row>
    <row r="519" spans="1:25" ht="15" x14ac:dyDescent="0.3">
      <c r="A519" s="17" t="e">
        <f>INDEX('Артикул без-с размером'!A:A,MATCH('Начисления и компенсации по тов'!E519,'Артикул без-с размером'!B:B,0))</f>
        <v>#N/A</v>
      </c>
      <c r="B519" s="73"/>
      <c r="C519" s="74"/>
      <c r="D519" s="74"/>
      <c r="E519" s="74"/>
      <c r="F519" s="74"/>
      <c r="G519" s="74"/>
      <c r="H519" s="69"/>
      <c r="I519" s="70"/>
      <c r="J519" s="73"/>
      <c r="K519" s="74"/>
      <c r="L519" s="72"/>
      <c r="M519" s="69"/>
      <c r="N519" s="70"/>
      <c r="O519" s="3"/>
      <c r="P519" s="3"/>
      <c r="Q519" s="3"/>
      <c r="R519" s="3"/>
      <c r="S519" s="3"/>
      <c r="T519" s="3"/>
      <c r="U519" s="3"/>
      <c r="V519" s="3"/>
      <c r="W519" s="2"/>
      <c r="X519" s="3"/>
      <c r="Y519" s="3"/>
    </row>
    <row r="520" spans="1:25" ht="15" x14ac:dyDescent="0.3">
      <c r="A520" s="17" t="e">
        <f>INDEX('Артикул без-с размером'!A:A,MATCH('Начисления и компенсации по тов'!E520,'Артикул без-с размером'!B:B,0))</f>
        <v>#N/A</v>
      </c>
      <c r="B520" s="73"/>
      <c r="C520" s="74"/>
      <c r="D520" s="74"/>
      <c r="E520" s="74"/>
      <c r="F520" s="74"/>
      <c r="G520" s="74"/>
      <c r="H520" s="69"/>
      <c r="I520" s="70"/>
      <c r="J520" s="73"/>
      <c r="K520" s="74"/>
      <c r="L520" s="72"/>
      <c r="M520" s="69"/>
      <c r="N520" s="70"/>
      <c r="O520" s="3"/>
      <c r="P520" s="3"/>
      <c r="Q520" s="3"/>
      <c r="R520" s="3"/>
      <c r="S520" s="3"/>
      <c r="T520" s="3"/>
      <c r="U520" s="3"/>
      <c r="V520" s="3"/>
      <c r="W520" s="2"/>
      <c r="X520" s="3"/>
      <c r="Y520" s="3"/>
    </row>
    <row r="521" spans="1:25" ht="15" x14ac:dyDescent="0.3">
      <c r="A521" s="17" t="e">
        <f>INDEX('Артикул без-с размером'!A:A,MATCH('Начисления и компенсации по тов'!E521,'Артикул без-с размером'!B:B,0))</f>
        <v>#N/A</v>
      </c>
      <c r="B521" s="73"/>
      <c r="C521" s="74"/>
      <c r="D521" s="74"/>
      <c r="E521" s="74"/>
      <c r="F521" s="74"/>
      <c r="G521" s="74"/>
      <c r="H521" s="69"/>
      <c r="I521" s="70"/>
      <c r="J521" s="73"/>
      <c r="K521" s="74"/>
      <c r="L521" s="72"/>
      <c r="M521" s="69"/>
      <c r="N521" s="70"/>
      <c r="O521" s="3"/>
      <c r="P521" s="3"/>
      <c r="Q521" s="3"/>
      <c r="R521" s="3"/>
      <c r="S521" s="3"/>
      <c r="T521" s="3"/>
      <c r="U521" s="3"/>
      <c r="V521" s="3"/>
      <c r="W521" s="2"/>
      <c r="X521" s="3"/>
      <c r="Y521" s="3"/>
    </row>
    <row r="522" spans="1:25" ht="15" x14ac:dyDescent="0.3">
      <c r="A522" s="17" t="e">
        <f>INDEX('Артикул без-с размером'!A:A,MATCH('Начисления и компенсации по тов'!E522,'Артикул без-с размером'!B:B,0))</f>
        <v>#N/A</v>
      </c>
      <c r="B522" s="73"/>
      <c r="C522" s="74"/>
      <c r="D522" s="74"/>
      <c r="E522" s="74"/>
      <c r="F522" s="74"/>
      <c r="G522" s="74"/>
      <c r="H522" s="69"/>
      <c r="I522" s="70"/>
      <c r="J522" s="73"/>
      <c r="K522" s="74"/>
      <c r="L522" s="72"/>
      <c r="M522" s="69"/>
      <c r="N522" s="70"/>
      <c r="O522" s="3"/>
      <c r="P522" s="3"/>
      <c r="Q522" s="3"/>
      <c r="R522" s="3"/>
      <c r="S522" s="3"/>
      <c r="T522" s="3"/>
      <c r="U522" s="3"/>
      <c r="V522" s="3"/>
      <c r="W522" s="2"/>
      <c r="X522" s="3"/>
      <c r="Y522" s="3"/>
    </row>
    <row r="523" spans="1:25" ht="15" x14ac:dyDescent="0.3">
      <c r="A523" s="17" t="e">
        <f>INDEX('Артикул без-с размером'!A:A,MATCH('Начисления и компенсации по тов'!E523,'Артикул без-с размером'!B:B,0))</f>
        <v>#N/A</v>
      </c>
      <c r="B523" s="73"/>
      <c r="C523" s="74"/>
      <c r="D523" s="74"/>
      <c r="E523" s="74"/>
      <c r="F523" s="74"/>
      <c r="G523" s="74"/>
      <c r="H523" s="69"/>
      <c r="I523" s="70"/>
      <c r="J523" s="73"/>
      <c r="K523" s="74"/>
      <c r="L523" s="72"/>
      <c r="M523" s="69"/>
      <c r="N523" s="70"/>
      <c r="O523" s="3"/>
      <c r="P523" s="3"/>
      <c r="Q523" s="3"/>
      <c r="R523" s="3"/>
      <c r="S523" s="3"/>
      <c r="T523" s="3"/>
      <c r="U523" s="3"/>
      <c r="V523" s="3"/>
      <c r="W523" s="2"/>
      <c r="X523" s="3"/>
      <c r="Y523" s="3"/>
    </row>
    <row r="524" spans="1:25" ht="15" x14ac:dyDescent="0.3">
      <c r="A524" s="17" t="e">
        <f>INDEX('Артикул без-с размером'!A:A,MATCH('Начисления и компенсации по тов'!E524,'Артикул без-с размером'!B:B,0))</f>
        <v>#N/A</v>
      </c>
      <c r="B524" s="73"/>
      <c r="C524" s="74"/>
      <c r="D524" s="74"/>
      <c r="E524" s="74"/>
      <c r="F524" s="74"/>
      <c r="G524" s="74"/>
      <c r="H524" s="69"/>
      <c r="I524" s="70"/>
      <c r="J524" s="73"/>
      <c r="K524" s="74"/>
      <c r="L524" s="72"/>
      <c r="M524" s="69"/>
      <c r="N524" s="70"/>
      <c r="O524" s="3"/>
      <c r="P524" s="3"/>
      <c r="Q524" s="3"/>
      <c r="R524" s="3"/>
      <c r="S524" s="3"/>
      <c r="T524" s="3"/>
      <c r="U524" s="3"/>
      <c r="V524" s="3"/>
      <c r="W524" s="2"/>
      <c r="X524" s="3"/>
      <c r="Y524" s="3"/>
    </row>
    <row r="525" spans="1:25" ht="15" x14ac:dyDescent="0.3">
      <c r="A525" s="17" t="e">
        <f>INDEX('Артикул без-с размером'!A:A,MATCH('Начисления и компенсации по тов'!E525,'Артикул без-с размером'!B:B,0))</f>
        <v>#N/A</v>
      </c>
      <c r="B525" s="73"/>
      <c r="C525" s="74"/>
      <c r="D525" s="74"/>
      <c r="E525" s="74"/>
      <c r="F525" s="74"/>
      <c r="G525" s="74"/>
      <c r="H525" s="69"/>
      <c r="I525" s="70"/>
      <c r="J525" s="73"/>
      <c r="K525" s="74"/>
      <c r="L525" s="72"/>
      <c r="M525" s="69"/>
      <c r="N525" s="70"/>
      <c r="O525" s="3"/>
      <c r="P525" s="3"/>
      <c r="Q525" s="3"/>
      <c r="R525" s="3"/>
      <c r="S525" s="3"/>
      <c r="T525" s="3"/>
      <c r="U525" s="3"/>
      <c r="V525" s="3"/>
      <c r="W525" s="2"/>
      <c r="X525" s="3"/>
      <c r="Y525" s="3"/>
    </row>
    <row r="526" spans="1:25" ht="15" x14ac:dyDescent="0.3">
      <c r="A526" s="17" t="e">
        <f>INDEX('Артикул без-с размером'!A:A,MATCH('Начисления и компенсации по тов'!E526,'Артикул без-с размером'!B:B,0))</f>
        <v>#N/A</v>
      </c>
      <c r="B526" s="73"/>
      <c r="C526" s="74"/>
      <c r="D526" s="74"/>
      <c r="E526" s="74"/>
      <c r="F526" s="74"/>
      <c r="G526" s="74"/>
      <c r="H526" s="69"/>
      <c r="I526" s="70"/>
      <c r="J526" s="73"/>
      <c r="K526" s="74"/>
      <c r="L526" s="72"/>
      <c r="M526" s="69"/>
      <c r="N526" s="70"/>
      <c r="O526" s="3"/>
      <c r="P526" s="3"/>
      <c r="Q526" s="3"/>
      <c r="R526" s="3"/>
      <c r="S526" s="3"/>
      <c r="T526" s="3"/>
      <c r="U526" s="3"/>
      <c r="V526" s="3"/>
      <c r="W526" s="2"/>
      <c r="X526" s="3"/>
      <c r="Y526" s="3"/>
    </row>
    <row r="527" spans="1:25" ht="15" x14ac:dyDescent="0.3">
      <c r="A527" s="17" t="e">
        <f>INDEX('Артикул без-с размером'!A:A,MATCH('Начисления и компенсации по тов'!E527,'Артикул без-с размером'!B:B,0))</f>
        <v>#N/A</v>
      </c>
      <c r="B527" s="73"/>
      <c r="C527" s="74"/>
      <c r="D527" s="74"/>
      <c r="E527" s="74"/>
      <c r="F527" s="74"/>
      <c r="G527" s="74"/>
      <c r="H527" s="69"/>
      <c r="I527" s="70"/>
      <c r="J527" s="73"/>
      <c r="K527" s="74"/>
      <c r="L527" s="72"/>
      <c r="M527" s="69"/>
      <c r="N527" s="70"/>
      <c r="O527" s="3"/>
      <c r="P527" s="3"/>
      <c r="Q527" s="3"/>
      <c r="R527" s="3"/>
      <c r="S527" s="3"/>
      <c r="T527" s="3"/>
      <c r="U527" s="3"/>
      <c r="V527" s="3"/>
      <c r="W527" s="2"/>
      <c r="X527" s="3"/>
      <c r="Y527" s="3"/>
    </row>
    <row r="528" spans="1:25" ht="15" x14ac:dyDescent="0.3">
      <c r="A528" s="17" t="e">
        <f>INDEX('Артикул без-с размером'!A:A,MATCH('Начисления и компенсации по тов'!E528,'Артикул без-с размером'!B:B,0))</f>
        <v>#N/A</v>
      </c>
      <c r="B528" s="73"/>
      <c r="C528" s="74"/>
      <c r="D528" s="74"/>
      <c r="E528" s="74"/>
      <c r="F528" s="74"/>
      <c r="G528" s="74"/>
      <c r="H528" s="69"/>
      <c r="I528" s="70"/>
      <c r="J528" s="73"/>
      <c r="K528" s="74"/>
      <c r="L528" s="72"/>
      <c r="M528" s="69"/>
      <c r="N528" s="70"/>
      <c r="O528" s="3"/>
      <c r="P528" s="3"/>
      <c r="Q528" s="3"/>
      <c r="R528" s="3"/>
      <c r="S528" s="3"/>
      <c r="T528" s="3"/>
      <c r="U528" s="3"/>
      <c r="V528" s="3"/>
      <c r="W528" s="2"/>
      <c r="X528" s="3"/>
      <c r="Y528" s="3"/>
    </row>
    <row r="529" spans="1:25" ht="15" x14ac:dyDescent="0.3">
      <c r="A529" s="17" t="e">
        <f>INDEX('Артикул без-с размером'!A:A,MATCH('Начисления и компенсации по тов'!E529,'Артикул без-с размером'!B:B,0))</f>
        <v>#N/A</v>
      </c>
      <c r="B529" s="73"/>
      <c r="C529" s="74"/>
      <c r="D529" s="74"/>
      <c r="E529" s="74"/>
      <c r="F529" s="74"/>
      <c r="G529" s="74"/>
      <c r="H529" s="69"/>
      <c r="I529" s="70"/>
      <c r="J529" s="73"/>
      <c r="K529" s="74"/>
      <c r="L529" s="72"/>
      <c r="M529" s="69"/>
      <c r="N529" s="70"/>
      <c r="O529" s="3"/>
      <c r="P529" s="3"/>
      <c r="Q529" s="3"/>
      <c r="R529" s="3"/>
      <c r="S529" s="3"/>
      <c r="T529" s="3"/>
      <c r="U529" s="3"/>
      <c r="V529" s="3"/>
      <c r="W529" s="2"/>
      <c r="X529" s="3"/>
      <c r="Y529" s="3"/>
    </row>
    <row r="530" spans="1:25" ht="15" x14ac:dyDescent="0.3">
      <c r="A530" s="17" t="e">
        <f>INDEX('Артикул без-с размером'!A:A,MATCH('Начисления и компенсации по тов'!E530,'Артикул без-с размером'!B:B,0))</f>
        <v>#N/A</v>
      </c>
      <c r="B530" s="73"/>
      <c r="C530" s="74"/>
      <c r="D530" s="74"/>
      <c r="E530" s="74"/>
      <c r="F530" s="74"/>
      <c r="G530" s="74"/>
      <c r="H530" s="69"/>
      <c r="I530" s="70"/>
      <c r="J530" s="73"/>
      <c r="K530" s="74"/>
      <c r="L530" s="72"/>
      <c r="M530" s="69"/>
      <c r="N530" s="70"/>
      <c r="O530" s="3"/>
      <c r="P530" s="3"/>
      <c r="Q530" s="3"/>
      <c r="R530" s="3"/>
      <c r="S530" s="3"/>
      <c r="T530" s="3"/>
      <c r="U530" s="3"/>
      <c r="V530" s="3"/>
      <c r="W530" s="2"/>
      <c r="X530" s="3"/>
      <c r="Y530" s="3"/>
    </row>
    <row r="531" spans="1:25" ht="15" x14ac:dyDescent="0.3">
      <c r="A531" s="17" t="e">
        <f>INDEX('Артикул без-с размером'!A:A,MATCH('Начисления и компенсации по тов'!E531,'Артикул без-с размером'!B:B,0))</f>
        <v>#N/A</v>
      </c>
      <c r="B531" s="73"/>
      <c r="C531" s="74"/>
      <c r="D531" s="74"/>
      <c r="E531" s="74"/>
      <c r="F531" s="74"/>
      <c r="G531" s="74"/>
      <c r="H531" s="69"/>
      <c r="I531" s="70"/>
      <c r="J531" s="73"/>
      <c r="K531" s="74"/>
      <c r="L531" s="72"/>
      <c r="M531" s="69"/>
      <c r="N531" s="70"/>
      <c r="O531" s="3"/>
      <c r="P531" s="3"/>
      <c r="Q531" s="3"/>
      <c r="R531" s="3"/>
      <c r="S531" s="3"/>
      <c r="T531" s="3"/>
      <c r="U531" s="3"/>
      <c r="V531" s="3"/>
      <c r="W531" s="2"/>
      <c r="X531" s="3"/>
      <c r="Y531" s="3"/>
    </row>
    <row r="532" spans="1:25" ht="15" x14ac:dyDescent="0.3">
      <c r="A532" s="17" t="e">
        <f>INDEX('Артикул без-с размером'!A:A,MATCH('Начисления и компенсации по тов'!E532,'Артикул без-с размером'!B:B,0))</f>
        <v>#N/A</v>
      </c>
      <c r="B532" s="73"/>
      <c r="C532" s="74"/>
      <c r="D532" s="74"/>
      <c r="E532" s="74"/>
      <c r="F532" s="74"/>
      <c r="G532" s="74"/>
      <c r="H532" s="69"/>
      <c r="I532" s="70"/>
      <c r="J532" s="73"/>
      <c r="K532" s="74"/>
      <c r="L532" s="72"/>
      <c r="M532" s="69"/>
      <c r="N532" s="70"/>
      <c r="O532" s="3"/>
      <c r="P532" s="3"/>
      <c r="Q532" s="3"/>
      <c r="R532" s="3"/>
      <c r="S532" s="3"/>
      <c r="T532" s="3"/>
      <c r="U532" s="3"/>
      <c r="V532" s="3"/>
      <c r="W532" s="2"/>
      <c r="X532" s="3"/>
      <c r="Y532" s="3"/>
    </row>
    <row r="533" spans="1:25" ht="15" x14ac:dyDescent="0.3">
      <c r="A533" s="17" t="e">
        <f>INDEX('Артикул без-с размером'!A:A,MATCH('Начисления и компенсации по тов'!E533,'Артикул без-с размером'!B:B,0))</f>
        <v>#N/A</v>
      </c>
      <c r="B533" s="73"/>
      <c r="C533" s="74"/>
      <c r="D533" s="74"/>
      <c r="E533" s="74"/>
      <c r="F533" s="74"/>
      <c r="G533" s="74"/>
      <c r="H533" s="69"/>
      <c r="I533" s="70"/>
      <c r="J533" s="73"/>
      <c r="K533" s="74"/>
      <c r="L533" s="72"/>
      <c r="M533" s="69"/>
      <c r="N533" s="70"/>
      <c r="O533" s="3"/>
      <c r="P533" s="3"/>
      <c r="Q533" s="3"/>
      <c r="R533" s="3"/>
      <c r="S533" s="3"/>
      <c r="T533" s="3"/>
      <c r="U533" s="3"/>
      <c r="V533" s="3"/>
      <c r="W533" s="2"/>
      <c r="X533" s="3"/>
      <c r="Y533" s="3"/>
    </row>
    <row r="534" spans="1:25" ht="15" x14ac:dyDescent="0.3">
      <c r="A534" s="17" t="e">
        <f>INDEX('Артикул без-с размером'!A:A,MATCH('Начисления и компенсации по тов'!E534,'Артикул без-с размером'!B:B,0))</f>
        <v>#N/A</v>
      </c>
      <c r="B534" s="73"/>
      <c r="C534" s="74"/>
      <c r="D534" s="74"/>
      <c r="E534" s="74"/>
      <c r="F534" s="74"/>
      <c r="G534" s="74"/>
      <c r="H534" s="69"/>
      <c r="I534" s="70"/>
      <c r="J534" s="73"/>
      <c r="K534" s="74"/>
      <c r="L534" s="72"/>
      <c r="M534" s="69"/>
      <c r="N534" s="70"/>
      <c r="O534" s="3"/>
      <c r="P534" s="3"/>
      <c r="Q534" s="3"/>
      <c r="R534" s="3"/>
      <c r="S534" s="3"/>
      <c r="T534" s="3"/>
      <c r="U534" s="3"/>
      <c r="V534" s="3"/>
      <c r="W534" s="2"/>
      <c r="X534" s="3"/>
      <c r="Y534" s="3"/>
    </row>
    <row r="535" spans="1:25" ht="15" x14ac:dyDescent="0.3">
      <c r="A535" s="17" t="e">
        <f>INDEX('Артикул без-с размером'!A:A,MATCH('Начисления и компенсации по тов'!E535,'Артикул без-с размером'!B:B,0))</f>
        <v>#N/A</v>
      </c>
      <c r="B535" s="73"/>
      <c r="C535" s="74"/>
      <c r="D535" s="74"/>
      <c r="E535" s="74"/>
      <c r="F535" s="74"/>
      <c r="G535" s="74"/>
      <c r="H535" s="69"/>
      <c r="I535" s="70"/>
      <c r="J535" s="73"/>
      <c r="K535" s="74"/>
      <c r="L535" s="72"/>
      <c r="M535" s="69"/>
      <c r="N535" s="70"/>
      <c r="O535" s="3"/>
      <c r="P535" s="3"/>
      <c r="Q535" s="3"/>
      <c r="R535" s="3"/>
      <c r="S535" s="3"/>
      <c r="T535" s="3"/>
      <c r="U535" s="3"/>
      <c r="V535" s="3"/>
      <c r="W535" s="2"/>
      <c r="X535" s="3"/>
      <c r="Y535" s="3"/>
    </row>
    <row r="536" spans="1:25" ht="15" x14ac:dyDescent="0.3">
      <c r="A536" s="17" t="e">
        <f>INDEX('Артикул без-с размером'!A:A,MATCH('Начисления и компенсации по тов'!E536,'Артикул без-с размером'!B:B,0))</f>
        <v>#N/A</v>
      </c>
      <c r="B536" s="73"/>
      <c r="C536" s="74"/>
      <c r="D536" s="74"/>
      <c r="E536" s="74"/>
      <c r="F536" s="74"/>
      <c r="G536" s="74"/>
      <c r="H536" s="69"/>
      <c r="I536" s="70"/>
      <c r="J536" s="73"/>
      <c r="K536" s="74"/>
      <c r="L536" s="72"/>
      <c r="M536" s="69"/>
      <c r="N536" s="70"/>
      <c r="O536" s="3"/>
      <c r="P536" s="3"/>
      <c r="Q536" s="3"/>
      <c r="R536" s="3"/>
      <c r="S536" s="3"/>
      <c r="T536" s="3"/>
      <c r="U536" s="3"/>
      <c r="V536" s="3"/>
      <c r="W536" s="2"/>
      <c r="X536" s="3"/>
      <c r="Y536" s="3"/>
    </row>
    <row r="537" spans="1:25" ht="15" x14ac:dyDescent="0.3">
      <c r="A537" s="17" t="e">
        <f>INDEX('Артикул без-с размером'!A:A,MATCH('Начисления и компенсации по тов'!E537,'Артикул без-с размером'!B:B,0))</f>
        <v>#N/A</v>
      </c>
      <c r="B537" s="73"/>
      <c r="C537" s="74"/>
      <c r="D537" s="74"/>
      <c r="E537" s="74"/>
      <c r="F537" s="74"/>
      <c r="G537" s="74"/>
      <c r="H537" s="69"/>
      <c r="I537" s="70"/>
      <c r="J537" s="73"/>
      <c r="K537" s="74"/>
      <c r="L537" s="72"/>
      <c r="M537" s="69"/>
      <c r="N537" s="70"/>
      <c r="O537" s="3"/>
      <c r="P537" s="3"/>
      <c r="Q537" s="3"/>
      <c r="R537" s="3"/>
      <c r="S537" s="3"/>
      <c r="T537" s="3"/>
      <c r="U537" s="3"/>
      <c r="V537" s="3"/>
      <c r="W537" s="2"/>
      <c r="X537" s="3"/>
      <c r="Y537" s="3"/>
    </row>
    <row r="538" spans="1:25" ht="15" x14ac:dyDescent="0.3">
      <c r="A538" s="17" t="e">
        <f>INDEX('Артикул без-с размером'!A:A,MATCH('Начисления и компенсации по тов'!E538,'Артикул без-с размером'!B:B,0))</f>
        <v>#N/A</v>
      </c>
      <c r="B538" s="73"/>
      <c r="C538" s="74"/>
      <c r="D538" s="74"/>
      <c r="E538" s="74"/>
      <c r="F538" s="74"/>
      <c r="G538" s="74"/>
      <c r="H538" s="69"/>
      <c r="I538" s="70"/>
      <c r="J538" s="73"/>
      <c r="K538" s="74"/>
      <c r="L538" s="72"/>
      <c r="M538" s="69"/>
      <c r="N538" s="70"/>
      <c r="O538" s="3"/>
      <c r="P538" s="3"/>
      <c r="Q538" s="3"/>
      <c r="R538" s="3"/>
      <c r="S538" s="3"/>
      <c r="T538" s="3"/>
      <c r="U538" s="3"/>
      <c r="V538" s="3"/>
      <c r="W538" s="2"/>
      <c r="X538" s="3"/>
      <c r="Y538" s="3"/>
    </row>
    <row r="539" spans="1:25" ht="15" x14ac:dyDescent="0.3">
      <c r="A539" s="17" t="e">
        <f>INDEX('Артикул без-с размером'!A:A,MATCH('Начисления и компенсации по тов'!E539,'Артикул без-с размером'!B:B,0))</f>
        <v>#N/A</v>
      </c>
      <c r="B539" s="73"/>
      <c r="C539" s="74"/>
      <c r="D539" s="74"/>
      <c r="E539" s="74"/>
      <c r="F539" s="74"/>
      <c r="G539" s="74"/>
      <c r="H539" s="69"/>
      <c r="I539" s="70"/>
      <c r="J539" s="73"/>
      <c r="K539" s="74"/>
      <c r="L539" s="72"/>
      <c r="M539" s="69"/>
      <c r="N539" s="70"/>
      <c r="O539" s="3"/>
      <c r="P539" s="3"/>
      <c r="Q539" s="3"/>
      <c r="R539" s="3"/>
      <c r="S539" s="3"/>
      <c r="T539" s="3"/>
      <c r="U539" s="3"/>
      <c r="V539" s="3"/>
      <c r="W539" s="2"/>
      <c r="X539" s="3"/>
      <c r="Y539" s="3"/>
    </row>
    <row r="540" spans="1:25" ht="15" x14ac:dyDescent="0.3">
      <c r="A540" s="17" t="e">
        <f>INDEX('Артикул без-с размером'!A:A,MATCH('Начисления и компенсации по тов'!E540,'Артикул без-с размером'!B:B,0))</f>
        <v>#N/A</v>
      </c>
      <c r="B540" s="73"/>
      <c r="C540" s="74"/>
      <c r="D540" s="74"/>
      <c r="E540" s="74"/>
      <c r="F540" s="74"/>
      <c r="G540" s="74"/>
      <c r="H540" s="69"/>
      <c r="I540" s="70"/>
      <c r="J540" s="73"/>
      <c r="K540" s="74"/>
      <c r="L540" s="72"/>
      <c r="M540" s="69"/>
      <c r="N540" s="70"/>
      <c r="O540" s="3"/>
      <c r="P540" s="3"/>
      <c r="Q540" s="3"/>
      <c r="R540" s="3"/>
      <c r="S540" s="3"/>
      <c r="T540" s="3"/>
      <c r="U540" s="3"/>
      <c r="V540" s="3"/>
      <c r="W540" s="2"/>
      <c r="X540" s="3"/>
      <c r="Y540" s="3"/>
    </row>
    <row r="541" spans="1:25" ht="15" x14ac:dyDescent="0.3">
      <c r="A541" s="17" t="e">
        <f>INDEX('Артикул без-с размером'!A:A,MATCH('Начисления и компенсации по тов'!E541,'Артикул без-с размером'!B:B,0))</f>
        <v>#N/A</v>
      </c>
      <c r="B541" s="73"/>
      <c r="C541" s="74"/>
      <c r="D541" s="74"/>
      <c r="E541" s="74"/>
      <c r="F541" s="74"/>
      <c r="G541" s="74"/>
      <c r="H541" s="69"/>
      <c r="I541" s="70"/>
      <c r="J541" s="73"/>
      <c r="K541" s="74"/>
      <c r="L541" s="72"/>
      <c r="M541" s="69"/>
      <c r="N541" s="70"/>
      <c r="O541" s="3"/>
      <c r="P541" s="3"/>
      <c r="Q541" s="3"/>
      <c r="R541" s="3"/>
      <c r="S541" s="3"/>
      <c r="T541" s="3"/>
      <c r="U541" s="3"/>
      <c r="V541" s="3"/>
      <c r="W541" s="2"/>
      <c r="X541" s="3"/>
      <c r="Y541" s="3"/>
    </row>
    <row r="542" spans="1:25" ht="15" x14ac:dyDescent="0.3">
      <c r="A542" s="17" t="e">
        <f>INDEX('Артикул без-с размером'!A:A,MATCH('Начисления и компенсации по тов'!E542,'Артикул без-с размером'!B:B,0))</f>
        <v>#N/A</v>
      </c>
      <c r="B542" s="73"/>
      <c r="C542" s="74"/>
      <c r="D542" s="74"/>
      <c r="E542" s="74"/>
      <c r="F542" s="74"/>
      <c r="G542" s="74"/>
      <c r="H542" s="69"/>
      <c r="I542" s="70"/>
      <c r="J542" s="73"/>
      <c r="K542" s="74"/>
      <c r="L542" s="72"/>
      <c r="M542" s="69"/>
      <c r="N542" s="70"/>
      <c r="O542" s="3"/>
      <c r="P542" s="3"/>
      <c r="Q542" s="3"/>
      <c r="R542" s="3"/>
      <c r="S542" s="3"/>
      <c r="T542" s="3"/>
      <c r="U542" s="3"/>
      <c r="V542" s="3"/>
      <c r="W542" s="2"/>
      <c r="X542" s="3"/>
      <c r="Y542" s="3"/>
    </row>
    <row r="543" spans="1:25" ht="15" x14ac:dyDescent="0.3">
      <c r="A543" s="17" t="e">
        <f>INDEX('Артикул без-с размером'!A:A,MATCH('Начисления и компенсации по тов'!E543,'Артикул без-с размером'!B:B,0))</f>
        <v>#N/A</v>
      </c>
      <c r="B543" s="73"/>
      <c r="C543" s="74"/>
      <c r="D543" s="74"/>
      <c r="E543" s="74"/>
      <c r="F543" s="74"/>
      <c r="G543" s="74"/>
      <c r="H543" s="69"/>
      <c r="I543" s="70"/>
      <c r="J543" s="73"/>
      <c r="K543" s="74"/>
      <c r="L543" s="72"/>
      <c r="M543" s="69"/>
      <c r="N543" s="70"/>
      <c r="O543" s="3"/>
      <c r="P543" s="3"/>
      <c r="Q543" s="3"/>
      <c r="R543" s="3"/>
      <c r="S543" s="3"/>
      <c r="T543" s="3"/>
      <c r="U543" s="3"/>
      <c r="V543" s="3"/>
      <c r="W543" s="2"/>
      <c r="X543" s="3"/>
      <c r="Y543" s="3"/>
    </row>
    <row r="544" spans="1:25" ht="15" x14ac:dyDescent="0.3">
      <c r="A544" s="17" t="e">
        <f>INDEX('Артикул без-с размером'!A:A,MATCH('Начисления и компенсации по тов'!E544,'Артикул без-с размером'!B:B,0))</f>
        <v>#N/A</v>
      </c>
      <c r="B544" s="73"/>
      <c r="C544" s="74"/>
      <c r="D544" s="74"/>
      <c r="E544" s="74"/>
      <c r="F544" s="74"/>
      <c r="G544" s="74"/>
      <c r="H544" s="69"/>
      <c r="I544" s="70"/>
      <c r="J544" s="73"/>
      <c r="K544" s="74"/>
      <c r="L544" s="72"/>
      <c r="M544" s="69"/>
      <c r="N544" s="70"/>
      <c r="O544" s="3"/>
      <c r="P544" s="3"/>
      <c r="Q544" s="3"/>
      <c r="R544" s="3"/>
      <c r="S544" s="3"/>
      <c r="T544" s="3"/>
      <c r="U544" s="3"/>
      <c r="V544" s="3"/>
      <c r="W544" s="2"/>
      <c r="X544" s="3"/>
      <c r="Y544" s="3"/>
    </row>
    <row r="545" spans="1:25" ht="15" x14ac:dyDescent="0.3">
      <c r="A545" s="17" t="e">
        <f>INDEX('Артикул без-с размером'!A:A,MATCH('Начисления и компенсации по тов'!E545,'Артикул без-с размером'!B:B,0))</f>
        <v>#N/A</v>
      </c>
      <c r="B545" s="73"/>
      <c r="C545" s="74"/>
      <c r="D545" s="74"/>
      <c r="E545" s="74"/>
      <c r="F545" s="74"/>
      <c r="G545" s="74"/>
      <c r="H545" s="69"/>
      <c r="I545" s="70"/>
      <c r="J545" s="73"/>
      <c r="K545" s="74"/>
      <c r="L545" s="72"/>
      <c r="M545" s="69"/>
      <c r="N545" s="70"/>
      <c r="O545" s="3"/>
      <c r="P545" s="3"/>
      <c r="Q545" s="3"/>
      <c r="R545" s="3"/>
      <c r="S545" s="3"/>
      <c r="T545" s="3"/>
      <c r="U545" s="3"/>
      <c r="V545" s="3"/>
      <c r="W545" s="2"/>
      <c r="X545" s="3"/>
      <c r="Y545" s="3"/>
    </row>
    <row r="546" spans="1:25" ht="15" x14ac:dyDescent="0.3">
      <c r="A546" s="17" t="e">
        <f>INDEX('Артикул без-с размером'!A:A,MATCH('Начисления и компенсации по тов'!E546,'Артикул без-с размером'!B:B,0))</f>
        <v>#N/A</v>
      </c>
      <c r="B546" s="73"/>
      <c r="C546" s="74"/>
      <c r="D546" s="74"/>
      <c r="E546" s="74"/>
      <c r="F546" s="74"/>
      <c r="G546" s="74"/>
      <c r="H546" s="69"/>
      <c r="I546" s="70"/>
      <c r="J546" s="73"/>
      <c r="K546" s="74"/>
      <c r="L546" s="72"/>
      <c r="M546" s="69"/>
      <c r="N546" s="70"/>
      <c r="O546" s="3"/>
      <c r="P546" s="3"/>
      <c r="Q546" s="3"/>
      <c r="R546" s="3"/>
      <c r="S546" s="3"/>
      <c r="T546" s="3"/>
      <c r="U546" s="3"/>
      <c r="V546" s="3"/>
      <c r="W546" s="2"/>
      <c r="X546" s="3"/>
      <c r="Y546" s="3"/>
    </row>
    <row r="547" spans="1:25" ht="15" x14ac:dyDescent="0.3">
      <c r="A547" s="17" t="e">
        <f>INDEX('Артикул без-с размером'!A:A,MATCH('Начисления и компенсации по тов'!E547,'Артикул без-с размером'!B:B,0))</f>
        <v>#N/A</v>
      </c>
      <c r="B547" s="73"/>
      <c r="C547" s="74"/>
      <c r="D547" s="74"/>
      <c r="E547" s="74"/>
      <c r="F547" s="74"/>
      <c r="G547" s="74"/>
      <c r="H547" s="69"/>
      <c r="I547" s="70"/>
      <c r="J547" s="73"/>
      <c r="K547" s="74"/>
      <c r="L547" s="72"/>
      <c r="M547" s="69"/>
      <c r="N547" s="70"/>
      <c r="O547" s="3"/>
      <c r="P547" s="3"/>
      <c r="Q547" s="3"/>
      <c r="R547" s="3"/>
      <c r="S547" s="3"/>
      <c r="T547" s="3"/>
      <c r="U547" s="3"/>
      <c r="V547" s="3"/>
      <c r="W547" s="2"/>
      <c r="X547" s="3"/>
      <c r="Y547" s="3"/>
    </row>
    <row r="548" spans="1:25" ht="15" x14ac:dyDescent="0.3">
      <c r="A548" s="17" t="e">
        <f>INDEX('Артикул без-с размером'!A:A,MATCH('Начисления и компенсации по тов'!E548,'Артикул без-с размером'!B:B,0))</f>
        <v>#N/A</v>
      </c>
      <c r="B548" s="73"/>
      <c r="C548" s="74"/>
      <c r="D548" s="74"/>
      <c r="E548" s="74"/>
      <c r="F548" s="74"/>
      <c r="G548" s="74"/>
      <c r="H548" s="69"/>
      <c r="I548" s="70"/>
      <c r="J548" s="73"/>
      <c r="K548" s="74"/>
      <c r="L548" s="72"/>
      <c r="M548" s="69"/>
      <c r="N548" s="70"/>
      <c r="O548" s="3"/>
      <c r="P548" s="3"/>
      <c r="Q548" s="3"/>
      <c r="R548" s="3"/>
      <c r="S548" s="3"/>
      <c r="T548" s="3"/>
      <c r="U548" s="3"/>
      <c r="V548" s="3"/>
      <c r="W548" s="2"/>
      <c r="X548" s="3"/>
      <c r="Y548" s="3"/>
    </row>
    <row r="549" spans="1:25" ht="15" x14ac:dyDescent="0.3">
      <c r="A549" s="17" t="e">
        <f>INDEX('Артикул без-с размером'!A:A,MATCH('Начисления и компенсации по тов'!E549,'Артикул без-с размером'!B:B,0))</f>
        <v>#N/A</v>
      </c>
      <c r="B549" s="73"/>
      <c r="C549" s="74"/>
      <c r="D549" s="74"/>
      <c r="E549" s="74"/>
      <c r="F549" s="74"/>
      <c r="G549" s="74"/>
      <c r="H549" s="69"/>
      <c r="I549" s="70"/>
      <c r="J549" s="73"/>
      <c r="K549" s="74"/>
      <c r="L549" s="72"/>
      <c r="M549" s="69"/>
      <c r="N549" s="70"/>
      <c r="O549" s="3"/>
      <c r="P549" s="3"/>
      <c r="Q549" s="3"/>
      <c r="R549" s="3"/>
      <c r="S549" s="3"/>
      <c r="T549" s="3"/>
      <c r="U549" s="3"/>
      <c r="V549" s="3"/>
      <c r="W549" s="2"/>
      <c r="X549" s="3"/>
      <c r="Y549" s="3"/>
    </row>
    <row r="550" spans="1:25" ht="15" x14ac:dyDescent="0.3">
      <c r="A550" s="17" t="e">
        <f>INDEX('Артикул без-с размером'!A:A,MATCH('Начисления и компенсации по тов'!E550,'Артикул без-с размером'!B:B,0))</f>
        <v>#N/A</v>
      </c>
      <c r="B550" s="73"/>
      <c r="C550" s="74"/>
      <c r="D550" s="74"/>
      <c r="E550" s="74"/>
      <c r="F550" s="74"/>
      <c r="G550" s="74"/>
      <c r="H550" s="69"/>
      <c r="I550" s="70"/>
      <c r="J550" s="73"/>
      <c r="K550" s="74"/>
      <c r="L550" s="72"/>
      <c r="M550" s="69"/>
      <c r="N550" s="70"/>
      <c r="O550" s="3"/>
      <c r="P550" s="3"/>
      <c r="Q550" s="3"/>
      <c r="R550" s="3"/>
      <c r="S550" s="3"/>
      <c r="T550" s="3"/>
      <c r="U550" s="3"/>
      <c r="V550" s="3"/>
      <c r="W550" s="2"/>
      <c r="X550" s="3"/>
      <c r="Y550" s="3"/>
    </row>
    <row r="551" spans="1:25" ht="15" x14ac:dyDescent="0.3">
      <c r="A551" s="17" t="e">
        <f>INDEX('Артикул без-с размером'!A:A,MATCH('Начисления и компенсации по тов'!E551,'Артикул без-с размером'!B:B,0))</f>
        <v>#N/A</v>
      </c>
      <c r="B551" s="73"/>
      <c r="C551" s="74"/>
      <c r="D551" s="74"/>
      <c r="E551" s="74"/>
      <c r="F551" s="74"/>
      <c r="G551" s="74"/>
      <c r="H551" s="69"/>
      <c r="I551" s="70"/>
      <c r="J551" s="73"/>
      <c r="K551" s="74"/>
      <c r="L551" s="72"/>
      <c r="M551" s="69"/>
      <c r="N551" s="70"/>
      <c r="O551" s="3"/>
      <c r="P551" s="3"/>
      <c r="Q551" s="3"/>
      <c r="R551" s="3"/>
      <c r="S551" s="3"/>
      <c r="T551" s="3"/>
      <c r="U551" s="3"/>
      <c r="V551" s="3"/>
      <c r="W551" s="2"/>
      <c r="X551" s="3"/>
      <c r="Y551" s="3"/>
    </row>
    <row r="552" spans="1:25" ht="15" x14ac:dyDescent="0.3">
      <c r="A552" s="17" t="e">
        <f>INDEX('Артикул без-с размером'!A:A,MATCH('Начисления и компенсации по тов'!E552,'Артикул без-с размером'!B:B,0))</f>
        <v>#N/A</v>
      </c>
      <c r="B552" s="73"/>
      <c r="C552" s="74"/>
      <c r="D552" s="74"/>
      <c r="E552" s="74"/>
      <c r="F552" s="74"/>
      <c r="G552" s="74"/>
      <c r="H552" s="69"/>
      <c r="I552" s="70"/>
      <c r="J552" s="73"/>
      <c r="K552" s="74"/>
      <c r="L552" s="72"/>
      <c r="M552" s="69"/>
      <c r="N552" s="70"/>
      <c r="O552" s="3"/>
      <c r="P552" s="3"/>
      <c r="Q552" s="3"/>
      <c r="R552" s="3"/>
      <c r="S552" s="3"/>
      <c r="T552" s="3"/>
      <c r="U552" s="3"/>
      <c r="V552" s="3"/>
      <c r="W552" s="2"/>
      <c r="X552" s="3"/>
      <c r="Y552" s="3"/>
    </row>
    <row r="553" spans="1:25" ht="15" x14ac:dyDescent="0.3">
      <c r="A553" s="17" t="e">
        <f>INDEX('Артикул без-с размером'!A:A,MATCH('Начисления и компенсации по тов'!E553,'Артикул без-с размером'!B:B,0))</f>
        <v>#N/A</v>
      </c>
      <c r="B553" s="73"/>
      <c r="C553" s="74"/>
      <c r="D553" s="74"/>
      <c r="E553" s="74"/>
      <c r="F553" s="74"/>
      <c r="G553" s="74"/>
      <c r="H553" s="69"/>
      <c r="I553" s="70"/>
      <c r="J553" s="73"/>
      <c r="K553" s="74"/>
      <c r="L553" s="72"/>
      <c r="M553" s="69"/>
      <c r="N553" s="70"/>
      <c r="O553" s="3"/>
      <c r="P553" s="3"/>
      <c r="Q553" s="3"/>
      <c r="R553" s="3"/>
      <c r="S553" s="3"/>
      <c r="T553" s="3"/>
      <c r="U553" s="3"/>
      <c r="V553" s="3"/>
      <c r="W553" s="2"/>
      <c r="X553" s="3"/>
      <c r="Y553" s="3"/>
    </row>
    <row r="554" spans="1:25" ht="15" x14ac:dyDescent="0.3">
      <c r="A554" s="17" t="e">
        <f>INDEX('Артикул без-с размером'!A:A,MATCH('Начисления и компенсации по тов'!E554,'Артикул без-с размером'!B:B,0))</f>
        <v>#N/A</v>
      </c>
      <c r="B554" s="73"/>
      <c r="C554" s="74"/>
      <c r="D554" s="74"/>
      <c r="E554" s="74"/>
      <c r="F554" s="74"/>
      <c r="G554" s="74"/>
      <c r="H554" s="69"/>
      <c r="I554" s="70"/>
      <c r="J554" s="73"/>
      <c r="K554" s="74"/>
      <c r="L554" s="72"/>
      <c r="M554" s="69"/>
      <c r="N554" s="70"/>
      <c r="O554" s="3"/>
      <c r="P554" s="3"/>
      <c r="Q554" s="3"/>
      <c r="R554" s="3"/>
      <c r="S554" s="3"/>
      <c r="T554" s="3"/>
      <c r="U554" s="3"/>
      <c r="V554" s="3"/>
      <c r="W554" s="2"/>
      <c r="X554" s="3"/>
      <c r="Y554" s="3"/>
    </row>
    <row r="555" spans="1:25" ht="15" x14ac:dyDescent="0.3">
      <c r="A555" s="17" t="e">
        <f>INDEX('Артикул без-с размером'!A:A,MATCH('Начисления и компенсации по тов'!E555,'Артикул без-с размером'!B:B,0))</f>
        <v>#N/A</v>
      </c>
      <c r="B555" s="73"/>
      <c r="C555" s="74"/>
      <c r="D555" s="74"/>
      <c r="E555" s="74"/>
      <c r="F555" s="74"/>
      <c r="G555" s="74"/>
      <c r="H555" s="69"/>
      <c r="I555" s="70"/>
      <c r="J555" s="73"/>
      <c r="K555" s="74"/>
      <c r="L555" s="72"/>
      <c r="M555" s="69"/>
      <c r="N555" s="70"/>
      <c r="O555" s="3"/>
      <c r="P555" s="3"/>
      <c r="Q555" s="3"/>
      <c r="R555" s="3"/>
      <c r="S555" s="3"/>
      <c r="T555" s="3"/>
      <c r="U555" s="3"/>
      <c r="V555" s="3"/>
      <c r="W555" s="2"/>
      <c r="X555" s="3"/>
      <c r="Y555" s="3"/>
    </row>
    <row r="556" spans="1:25" ht="15" x14ac:dyDescent="0.3">
      <c r="A556" s="17" t="e">
        <f>INDEX('Артикул без-с размером'!A:A,MATCH('Начисления и компенсации по тов'!E556,'Артикул без-с размером'!B:B,0))</f>
        <v>#N/A</v>
      </c>
      <c r="B556" s="73"/>
      <c r="C556" s="74"/>
      <c r="D556" s="74"/>
      <c r="E556" s="74"/>
      <c r="F556" s="74"/>
      <c r="G556" s="74"/>
      <c r="H556" s="69"/>
      <c r="I556" s="70"/>
      <c r="J556" s="73"/>
      <c r="K556" s="74"/>
      <c r="L556" s="72"/>
      <c r="M556" s="69"/>
      <c r="N556" s="70"/>
      <c r="O556" s="3"/>
      <c r="P556" s="3"/>
      <c r="Q556" s="3"/>
      <c r="R556" s="3"/>
      <c r="S556" s="3"/>
      <c r="T556" s="3"/>
      <c r="U556" s="3"/>
      <c r="V556" s="3"/>
      <c r="W556" s="2"/>
      <c r="X556" s="3"/>
      <c r="Y556" s="3"/>
    </row>
    <row r="557" spans="1:25" ht="15" x14ac:dyDescent="0.3">
      <c r="A557" s="17" t="e">
        <f>INDEX('Артикул без-с размером'!A:A,MATCH('Начисления и компенсации по тов'!E557,'Артикул без-с размером'!B:B,0))</f>
        <v>#N/A</v>
      </c>
      <c r="B557" s="73"/>
      <c r="C557" s="74"/>
      <c r="D557" s="74"/>
      <c r="E557" s="74"/>
      <c r="F557" s="74"/>
      <c r="G557" s="74"/>
      <c r="H557" s="69"/>
      <c r="I557" s="70"/>
      <c r="J557" s="73"/>
      <c r="K557" s="74"/>
      <c r="L557" s="72"/>
      <c r="M557" s="69"/>
      <c r="N557" s="70"/>
      <c r="O557" s="3"/>
      <c r="P557" s="3"/>
      <c r="Q557" s="3"/>
      <c r="R557" s="3"/>
      <c r="S557" s="3"/>
      <c r="T557" s="3"/>
      <c r="U557" s="3"/>
      <c r="V557" s="3"/>
      <c r="W557" s="2"/>
      <c r="X557" s="3"/>
      <c r="Y557" s="3"/>
    </row>
    <row r="558" spans="1:25" ht="15" x14ac:dyDescent="0.3">
      <c r="A558" s="17" t="e">
        <f>INDEX('Артикул без-с размером'!A:A,MATCH('Начисления и компенсации по тов'!E558,'Артикул без-с размером'!B:B,0))</f>
        <v>#N/A</v>
      </c>
      <c r="B558" s="73"/>
      <c r="C558" s="74"/>
      <c r="D558" s="74"/>
      <c r="E558" s="74"/>
      <c r="F558" s="74"/>
      <c r="G558" s="74"/>
      <c r="H558" s="69"/>
      <c r="I558" s="70"/>
      <c r="J558" s="73"/>
      <c r="K558" s="74"/>
      <c r="L558" s="72"/>
      <c r="M558" s="69"/>
      <c r="N558" s="70"/>
      <c r="O558" s="3"/>
      <c r="P558" s="3"/>
      <c r="Q558" s="3"/>
      <c r="R558" s="3"/>
      <c r="S558" s="3"/>
      <c r="T558" s="3"/>
      <c r="U558" s="3"/>
      <c r="V558" s="3"/>
      <c r="W558" s="2"/>
      <c r="X558" s="3"/>
      <c r="Y558" s="3"/>
    </row>
    <row r="559" spans="1:25" ht="15" x14ac:dyDescent="0.3">
      <c r="A559" s="17" t="e">
        <f>INDEX('Артикул без-с размером'!A:A,MATCH('Начисления и компенсации по тов'!E559,'Артикул без-с размером'!B:B,0))</f>
        <v>#N/A</v>
      </c>
      <c r="B559" s="73"/>
      <c r="C559" s="74"/>
      <c r="D559" s="74"/>
      <c r="E559" s="74"/>
      <c r="F559" s="74"/>
      <c r="G559" s="74"/>
      <c r="H559" s="69"/>
      <c r="I559" s="70"/>
      <c r="J559" s="73"/>
      <c r="K559" s="74"/>
      <c r="L559" s="72"/>
      <c r="M559" s="69"/>
      <c r="N559" s="71"/>
      <c r="O559" s="3"/>
      <c r="P559" s="3"/>
      <c r="Q559" s="3"/>
      <c r="R559" s="3"/>
      <c r="S559" s="3"/>
      <c r="T559" s="3"/>
      <c r="U559" s="3"/>
      <c r="V559" s="3"/>
      <c r="W559" s="2"/>
      <c r="X559" s="3"/>
      <c r="Y559" s="3"/>
    </row>
    <row r="560" spans="1:25" ht="15" x14ac:dyDescent="0.3">
      <c r="A560" s="17" t="e">
        <f>INDEX('Артикул без-с размером'!A:A,MATCH('Начисления и компенсации по тов'!E560,'Артикул без-с размером'!B:B,0))</f>
        <v>#N/A</v>
      </c>
      <c r="B560" s="73"/>
      <c r="C560" s="74"/>
      <c r="D560" s="74"/>
      <c r="E560" s="74"/>
      <c r="F560" s="74"/>
      <c r="G560" s="74"/>
      <c r="H560" s="69"/>
      <c r="I560" s="70"/>
      <c r="J560" s="73"/>
      <c r="K560" s="74"/>
      <c r="L560" s="72"/>
      <c r="M560" s="69"/>
      <c r="N560" s="70"/>
      <c r="O560" s="3"/>
      <c r="P560" s="3"/>
      <c r="Q560" s="3"/>
      <c r="R560" s="3"/>
      <c r="S560" s="3"/>
      <c r="T560" s="3"/>
      <c r="U560" s="3"/>
      <c r="V560" s="3"/>
      <c r="W560" s="2"/>
      <c r="X560" s="3"/>
      <c r="Y560" s="3"/>
    </row>
    <row r="561" spans="1:25" ht="15" x14ac:dyDescent="0.3">
      <c r="A561" s="17" t="e">
        <f>INDEX('Артикул без-с размером'!A:A,MATCH('Начисления и компенсации по тов'!E561,'Артикул без-с размером'!B:B,0))</f>
        <v>#N/A</v>
      </c>
      <c r="B561" s="73"/>
      <c r="C561" s="74"/>
      <c r="D561" s="74"/>
      <c r="E561" s="74"/>
      <c r="F561" s="74"/>
      <c r="G561" s="74"/>
      <c r="H561" s="69"/>
      <c r="I561" s="70"/>
      <c r="J561" s="73"/>
      <c r="K561" s="74"/>
      <c r="L561" s="72"/>
      <c r="M561" s="69"/>
      <c r="N561" s="70"/>
      <c r="O561" s="3"/>
      <c r="P561" s="3"/>
      <c r="Q561" s="3"/>
      <c r="R561" s="3"/>
      <c r="S561" s="3"/>
      <c r="T561" s="3"/>
      <c r="U561" s="3"/>
      <c r="V561" s="3"/>
      <c r="W561" s="2"/>
      <c r="X561" s="3"/>
      <c r="Y561" s="3"/>
    </row>
    <row r="562" spans="1:25" ht="15" x14ac:dyDescent="0.3">
      <c r="A562" s="17" t="e">
        <f>INDEX('Артикул без-с размером'!A:A,MATCH('Начисления и компенсации по тов'!E562,'Артикул без-с размером'!B:B,0))</f>
        <v>#N/A</v>
      </c>
      <c r="B562" s="73"/>
      <c r="C562" s="74"/>
      <c r="D562" s="74"/>
      <c r="E562" s="74"/>
      <c r="F562" s="74"/>
      <c r="G562" s="74"/>
      <c r="H562" s="69"/>
      <c r="I562" s="70"/>
      <c r="J562" s="73"/>
      <c r="K562" s="74"/>
      <c r="L562" s="72"/>
      <c r="M562" s="69"/>
      <c r="N562" s="70"/>
      <c r="O562" s="3"/>
      <c r="P562" s="3"/>
      <c r="Q562" s="3"/>
      <c r="R562" s="3"/>
      <c r="S562" s="3"/>
      <c r="T562" s="3"/>
      <c r="U562" s="3"/>
      <c r="V562" s="3"/>
      <c r="W562" s="2"/>
      <c r="X562" s="3"/>
      <c r="Y562" s="3"/>
    </row>
    <row r="563" spans="1:25" ht="15" x14ac:dyDescent="0.3">
      <c r="A563" s="17" t="e">
        <f>INDEX('Артикул без-с размером'!A:A,MATCH('Начисления и компенсации по тов'!E563,'Артикул без-с размером'!B:B,0))</f>
        <v>#N/A</v>
      </c>
      <c r="B563" s="73"/>
      <c r="C563" s="74"/>
      <c r="D563" s="74"/>
      <c r="E563" s="74"/>
      <c r="F563" s="74"/>
      <c r="G563" s="74"/>
      <c r="H563" s="69"/>
      <c r="I563" s="70"/>
      <c r="J563" s="73"/>
      <c r="K563" s="74"/>
      <c r="L563" s="72"/>
      <c r="M563" s="69"/>
      <c r="N563" s="70"/>
      <c r="O563" s="3"/>
      <c r="P563" s="3"/>
      <c r="Q563" s="3"/>
      <c r="R563" s="3"/>
      <c r="S563" s="3"/>
      <c r="T563" s="3"/>
      <c r="U563" s="3"/>
      <c r="V563" s="3"/>
      <c r="W563" s="2"/>
      <c r="X563" s="3"/>
      <c r="Y563" s="3"/>
    </row>
    <row r="564" spans="1:25" ht="15" x14ac:dyDescent="0.3">
      <c r="A564" s="17" t="e">
        <f>INDEX('Артикул без-с размером'!A:A,MATCH('Начисления и компенсации по тов'!E564,'Артикул без-с размером'!B:B,0))</f>
        <v>#N/A</v>
      </c>
      <c r="B564" s="73"/>
      <c r="C564" s="74"/>
      <c r="D564" s="74"/>
      <c r="E564" s="74"/>
      <c r="F564" s="74"/>
      <c r="G564" s="74"/>
      <c r="H564" s="69"/>
      <c r="I564" s="70"/>
      <c r="J564" s="73"/>
      <c r="K564" s="74"/>
      <c r="L564" s="72"/>
      <c r="M564" s="69"/>
      <c r="N564" s="70"/>
      <c r="O564" s="3"/>
      <c r="P564" s="3"/>
      <c r="Q564" s="3"/>
      <c r="R564" s="3"/>
      <c r="S564" s="3"/>
      <c r="T564" s="3"/>
      <c r="U564" s="3"/>
      <c r="V564" s="3"/>
      <c r="W564" s="2"/>
      <c r="X564" s="3"/>
      <c r="Y564" s="3"/>
    </row>
    <row r="565" spans="1:25" ht="15" x14ac:dyDescent="0.3">
      <c r="A565" s="17" t="e">
        <f>INDEX('Артикул без-с размером'!A:A,MATCH('Начисления и компенсации по тов'!E565,'Артикул без-с размером'!B:B,0))</f>
        <v>#N/A</v>
      </c>
      <c r="B565" s="73"/>
      <c r="C565" s="74"/>
      <c r="D565" s="74"/>
      <c r="E565" s="74"/>
      <c r="F565" s="74"/>
      <c r="G565" s="74"/>
      <c r="H565" s="69"/>
      <c r="I565" s="70"/>
      <c r="J565" s="73"/>
      <c r="K565" s="74"/>
      <c r="L565" s="72"/>
      <c r="M565" s="69"/>
      <c r="N565" s="71"/>
      <c r="O565" s="3"/>
      <c r="P565" s="3"/>
      <c r="Q565" s="3"/>
      <c r="R565" s="3"/>
      <c r="S565" s="3"/>
      <c r="T565" s="3"/>
      <c r="U565" s="3"/>
      <c r="V565" s="3"/>
      <c r="W565" s="2"/>
      <c r="X565" s="3"/>
      <c r="Y565" s="3"/>
    </row>
    <row r="566" spans="1:25" ht="15" x14ac:dyDescent="0.3">
      <c r="A566" s="17" t="e">
        <f>INDEX('Артикул без-с размером'!A:A,MATCH('Начисления и компенсации по тов'!E566,'Артикул без-с размером'!B:B,0))</f>
        <v>#N/A</v>
      </c>
      <c r="B566" s="73"/>
      <c r="C566" s="74"/>
      <c r="D566" s="74"/>
      <c r="E566" s="74"/>
      <c r="F566" s="74"/>
      <c r="G566" s="74"/>
      <c r="H566" s="69"/>
      <c r="I566" s="70"/>
      <c r="J566" s="73"/>
      <c r="K566" s="74"/>
      <c r="L566" s="72"/>
      <c r="M566" s="69"/>
      <c r="N566" s="70"/>
      <c r="O566" s="3"/>
      <c r="P566" s="3"/>
      <c r="Q566" s="3"/>
      <c r="R566" s="3"/>
      <c r="S566" s="3"/>
      <c r="T566" s="3"/>
      <c r="U566" s="3"/>
      <c r="V566" s="3"/>
      <c r="W566" s="2"/>
      <c r="X566" s="3"/>
      <c r="Y566" s="3"/>
    </row>
    <row r="567" spans="1:25" ht="15" x14ac:dyDescent="0.3">
      <c r="A567" s="17" t="e">
        <f>INDEX('Артикул без-с размером'!A:A,MATCH('Начисления и компенсации по тов'!E567,'Артикул без-с размером'!B:B,0))</f>
        <v>#N/A</v>
      </c>
      <c r="B567" s="73"/>
      <c r="C567" s="74"/>
      <c r="D567" s="74"/>
      <c r="E567" s="74"/>
      <c r="F567" s="74"/>
      <c r="G567" s="74"/>
      <c r="H567" s="69"/>
      <c r="I567" s="70"/>
      <c r="J567" s="73"/>
      <c r="K567" s="74"/>
      <c r="L567" s="72"/>
      <c r="M567" s="69"/>
      <c r="N567" s="70"/>
      <c r="O567" s="3"/>
      <c r="P567" s="3"/>
      <c r="Q567" s="3"/>
      <c r="R567" s="3"/>
      <c r="S567" s="3"/>
      <c r="T567" s="3"/>
      <c r="U567" s="3"/>
      <c r="V567" s="3"/>
      <c r="W567" s="2"/>
      <c r="X567" s="3"/>
      <c r="Y567" s="3"/>
    </row>
    <row r="568" spans="1:25" ht="15" x14ac:dyDescent="0.3">
      <c r="A568" s="17" t="e">
        <f>INDEX('Артикул без-с размером'!A:A,MATCH('Начисления и компенсации по тов'!E568,'Артикул без-с размером'!B:B,0))</f>
        <v>#N/A</v>
      </c>
      <c r="B568" s="73"/>
      <c r="C568" s="74"/>
      <c r="D568" s="74"/>
      <c r="E568" s="74"/>
      <c r="F568" s="74"/>
      <c r="G568" s="74"/>
      <c r="H568" s="69"/>
      <c r="I568" s="70"/>
      <c r="J568" s="73"/>
      <c r="K568" s="74"/>
      <c r="L568" s="72"/>
      <c r="M568" s="69"/>
      <c r="N568" s="70"/>
      <c r="O568" s="3"/>
      <c r="P568" s="3"/>
      <c r="Q568" s="3"/>
      <c r="R568" s="3"/>
      <c r="S568" s="3"/>
      <c r="T568" s="3"/>
      <c r="U568" s="3"/>
      <c r="V568" s="3"/>
      <c r="W568" s="2"/>
      <c r="X568" s="3"/>
      <c r="Y568" s="3"/>
    </row>
    <row r="569" spans="1:25" ht="15" x14ac:dyDescent="0.3">
      <c r="A569" s="17" t="e">
        <f>INDEX('Артикул без-с размером'!A:A,MATCH('Начисления и компенсации по тов'!E569,'Артикул без-с размером'!B:B,0))</f>
        <v>#N/A</v>
      </c>
      <c r="B569" s="73"/>
      <c r="C569" s="74"/>
      <c r="D569" s="74"/>
      <c r="E569" s="74"/>
      <c r="F569" s="74"/>
      <c r="G569" s="74"/>
      <c r="H569" s="69"/>
      <c r="I569" s="70"/>
      <c r="J569" s="73"/>
      <c r="K569" s="74"/>
      <c r="L569" s="72"/>
      <c r="M569" s="69"/>
      <c r="N569" s="70"/>
      <c r="O569" s="3"/>
      <c r="P569" s="3"/>
      <c r="Q569" s="3"/>
      <c r="R569" s="3"/>
      <c r="S569" s="3"/>
      <c r="T569" s="3"/>
      <c r="U569" s="3"/>
      <c r="V569" s="3"/>
      <c r="W569" s="2"/>
      <c r="X569" s="3"/>
      <c r="Y569" s="3"/>
    </row>
    <row r="570" spans="1:25" ht="15" x14ac:dyDescent="0.3">
      <c r="A570" s="17" t="e">
        <f>INDEX('Артикул без-с размером'!A:A,MATCH('Начисления и компенсации по тов'!E570,'Артикул без-с размером'!B:B,0))</f>
        <v>#N/A</v>
      </c>
      <c r="B570" s="73"/>
      <c r="C570" s="74"/>
      <c r="D570" s="74"/>
      <c r="E570" s="74"/>
      <c r="F570" s="74"/>
      <c r="G570" s="74"/>
      <c r="H570" s="69"/>
      <c r="I570" s="70"/>
      <c r="J570" s="73"/>
      <c r="K570" s="74"/>
      <c r="L570" s="72"/>
      <c r="M570" s="69"/>
      <c r="N570" s="70"/>
      <c r="O570" s="3"/>
      <c r="P570" s="3"/>
      <c r="Q570" s="3"/>
      <c r="R570" s="3"/>
      <c r="S570" s="3"/>
      <c r="T570" s="3"/>
      <c r="U570" s="3"/>
      <c r="V570" s="3"/>
      <c r="W570" s="2"/>
      <c r="X570" s="3"/>
      <c r="Y570" s="3"/>
    </row>
    <row r="571" spans="1:25" ht="15" x14ac:dyDescent="0.3">
      <c r="A571" s="17" t="e">
        <f>INDEX('Артикул без-с размером'!A:A,MATCH('Начисления и компенсации по тов'!E571,'Артикул без-с размером'!B:B,0))</f>
        <v>#N/A</v>
      </c>
      <c r="B571" s="73"/>
      <c r="C571" s="74"/>
      <c r="D571" s="74"/>
      <c r="E571" s="74"/>
      <c r="F571" s="74"/>
      <c r="G571" s="74"/>
      <c r="H571" s="69"/>
      <c r="I571" s="70"/>
      <c r="J571" s="73"/>
      <c r="K571" s="74"/>
      <c r="L571" s="72"/>
      <c r="M571" s="69"/>
      <c r="N571" s="70"/>
      <c r="O571" s="3"/>
      <c r="P571" s="3"/>
      <c r="Q571" s="3"/>
      <c r="R571" s="3"/>
      <c r="S571" s="3"/>
      <c r="T571" s="3"/>
      <c r="U571" s="3"/>
      <c r="V571" s="3"/>
      <c r="W571" s="2"/>
      <c r="X571" s="3"/>
      <c r="Y571" s="3"/>
    </row>
    <row r="572" spans="1:25" ht="15" x14ac:dyDescent="0.3">
      <c r="A572" s="17" t="e">
        <f>INDEX('Артикул без-с размером'!A:A,MATCH('Начисления и компенсации по тов'!E572,'Артикул без-с размером'!B:B,0))</f>
        <v>#N/A</v>
      </c>
      <c r="B572" s="73"/>
      <c r="C572" s="74"/>
      <c r="D572" s="74"/>
      <c r="E572" s="74"/>
      <c r="F572" s="74"/>
      <c r="G572" s="74"/>
      <c r="H572" s="69"/>
      <c r="I572" s="70"/>
      <c r="J572" s="73"/>
      <c r="K572" s="74"/>
      <c r="L572" s="72"/>
      <c r="M572" s="69"/>
      <c r="N572" s="71"/>
      <c r="O572" s="3"/>
      <c r="P572" s="3"/>
      <c r="Q572" s="3"/>
      <c r="R572" s="3"/>
      <c r="S572" s="3"/>
      <c r="T572" s="3"/>
      <c r="U572" s="3"/>
      <c r="V572" s="3"/>
      <c r="W572" s="2"/>
      <c r="X572" s="3"/>
      <c r="Y572" s="3"/>
    </row>
    <row r="573" spans="1:25" ht="15" x14ac:dyDescent="0.3">
      <c r="A573" s="17" t="e">
        <f>INDEX('Артикул без-с размером'!A:A,MATCH('Начисления и компенсации по тов'!E573,'Артикул без-с размером'!B:B,0))</f>
        <v>#N/A</v>
      </c>
      <c r="B573" s="73"/>
      <c r="C573" s="74"/>
      <c r="D573" s="74"/>
      <c r="E573" s="74"/>
      <c r="F573" s="74"/>
      <c r="G573" s="74"/>
      <c r="H573" s="69"/>
      <c r="I573" s="70"/>
      <c r="J573" s="73"/>
      <c r="K573" s="74"/>
      <c r="L573" s="72"/>
      <c r="M573" s="69"/>
      <c r="N573" s="70"/>
      <c r="O573" s="3"/>
      <c r="P573" s="3"/>
      <c r="Q573" s="3"/>
      <c r="R573" s="3"/>
      <c r="S573" s="3"/>
      <c r="T573" s="3"/>
      <c r="U573" s="3"/>
      <c r="V573" s="3"/>
      <c r="W573" s="2"/>
      <c r="X573" s="3"/>
      <c r="Y573" s="3"/>
    </row>
    <row r="574" spans="1:25" ht="15" x14ac:dyDescent="0.3">
      <c r="A574" s="17" t="e">
        <f>INDEX('Артикул без-с размером'!A:A,MATCH('Начисления и компенсации по тов'!E574,'Артикул без-с размером'!B:B,0))</f>
        <v>#N/A</v>
      </c>
      <c r="B574" s="73"/>
      <c r="C574" s="74"/>
      <c r="D574" s="74"/>
      <c r="E574" s="74"/>
      <c r="F574" s="74"/>
      <c r="G574" s="74"/>
      <c r="H574" s="69"/>
      <c r="I574" s="70"/>
      <c r="J574" s="73"/>
      <c r="K574" s="74"/>
      <c r="L574" s="72"/>
      <c r="M574" s="69"/>
      <c r="N574" s="70"/>
      <c r="O574" s="3"/>
      <c r="P574" s="3"/>
      <c r="Q574" s="3"/>
      <c r="R574" s="3"/>
      <c r="S574" s="3"/>
      <c r="T574" s="3"/>
      <c r="U574" s="3"/>
      <c r="V574" s="3"/>
      <c r="W574" s="2"/>
      <c r="X574" s="3"/>
      <c r="Y574" s="3"/>
    </row>
    <row r="575" spans="1:25" ht="15" x14ac:dyDescent="0.3">
      <c r="A575" s="17" t="e">
        <f>INDEX('Артикул без-с размером'!A:A,MATCH('Начисления и компенсации по тов'!E575,'Артикул без-с размером'!B:B,0))</f>
        <v>#N/A</v>
      </c>
      <c r="B575" s="73"/>
      <c r="C575" s="74"/>
      <c r="D575" s="74"/>
      <c r="E575" s="74"/>
      <c r="F575" s="74"/>
      <c r="G575" s="74"/>
      <c r="H575" s="69"/>
      <c r="I575" s="70"/>
      <c r="J575" s="73"/>
      <c r="K575" s="74"/>
      <c r="L575" s="72"/>
      <c r="M575" s="69"/>
      <c r="N575" s="70"/>
      <c r="O575" s="3"/>
      <c r="P575" s="3"/>
      <c r="Q575" s="3"/>
      <c r="R575" s="3"/>
      <c r="S575" s="3"/>
      <c r="T575" s="3"/>
      <c r="U575" s="3"/>
      <c r="V575" s="3"/>
      <c r="W575" s="2"/>
      <c r="X575" s="3"/>
      <c r="Y575" s="3"/>
    </row>
    <row r="576" spans="1:25" ht="15" x14ac:dyDescent="0.3">
      <c r="A576" s="17" t="e">
        <f>INDEX('Артикул без-с размером'!A:A,MATCH('Начисления и компенсации по тов'!E576,'Артикул без-с размером'!B:B,0))</f>
        <v>#N/A</v>
      </c>
      <c r="B576" s="73"/>
      <c r="C576" s="74"/>
      <c r="D576" s="74"/>
      <c r="E576" s="74"/>
      <c r="F576" s="74"/>
      <c r="G576" s="74"/>
      <c r="H576" s="69"/>
      <c r="I576" s="70"/>
      <c r="J576" s="73"/>
      <c r="K576" s="74"/>
      <c r="L576" s="72"/>
      <c r="M576" s="69"/>
      <c r="N576" s="70"/>
      <c r="O576" s="3"/>
      <c r="P576" s="3"/>
      <c r="Q576" s="3"/>
      <c r="R576" s="3"/>
      <c r="S576" s="3"/>
      <c r="T576" s="3"/>
      <c r="U576" s="3"/>
      <c r="V576" s="3"/>
      <c r="W576" s="2"/>
      <c r="X576" s="3"/>
      <c r="Y576" s="3"/>
    </row>
    <row r="577" spans="1:25" ht="15" x14ac:dyDescent="0.3">
      <c r="A577" s="17" t="e">
        <f>INDEX('Артикул без-с размером'!A:A,MATCH('Начисления и компенсации по тов'!E577,'Артикул без-с размером'!B:B,0))</f>
        <v>#N/A</v>
      </c>
      <c r="B577" s="73"/>
      <c r="C577" s="74"/>
      <c r="D577" s="74"/>
      <c r="E577" s="74"/>
      <c r="F577" s="74"/>
      <c r="G577" s="74"/>
      <c r="H577" s="69"/>
      <c r="I577" s="70"/>
      <c r="J577" s="73"/>
      <c r="K577" s="74"/>
      <c r="L577" s="72"/>
      <c r="M577" s="69"/>
      <c r="N577" s="70"/>
      <c r="O577" s="3"/>
      <c r="P577" s="3"/>
      <c r="Q577" s="3"/>
      <c r="R577" s="3"/>
      <c r="S577" s="3"/>
      <c r="T577" s="3"/>
      <c r="U577" s="3"/>
      <c r="V577" s="3"/>
      <c r="W577" s="2"/>
      <c r="X577" s="3"/>
      <c r="Y577" s="3"/>
    </row>
    <row r="578" spans="1:25" ht="15" x14ac:dyDescent="0.3">
      <c r="A578" s="17" t="e">
        <f>INDEX('Артикул без-с размером'!A:A,MATCH('Начисления и компенсации по тов'!E578,'Артикул без-с размером'!B:B,0))</f>
        <v>#N/A</v>
      </c>
      <c r="B578" s="73"/>
      <c r="C578" s="74"/>
      <c r="D578" s="74"/>
      <c r="E578" s="74"/>
      <c r="F578" s="74"/>
      <c r="G578" s="74"/>
      <c r="H578" s="69"/>
      <c r="I578" s="70"/>
      <c r="J578" s="73"/>
      <c r="K578" s="74"/>
      <c r="L578" s="72"/>
      <c r="M578" s="69"/>
      <c r="N578" s="70"/>
      <c r="O578" s="3"/>
      <c r="P578" s="3"/>
      <c r="Q578" s="3"/>
      <c r="R578" s="3"/>
      <c r="S578" s="3"/>
      <c r="T578" s="3"/>
      <c r="U578" s="3"/>
      <c r="V578" s="3"/>
      <c r="W578" s="2"/>
      <c r="X578" s="3"/>
      <c r="Y578" s="3"/>
    </row>
    <row r="579" spans="1:25" ht="15" x14ac:dyDescent="0.3">
      <c r="A579" s="17" t="e">
        <f>INDEX('Артикул без-с размером'!A:A,MATCH('Начисления и компенсации по тов'!E579,'Артикул без-с размером'!B:B,0))</f>
        <v>#N/A</v>
      </c>
      <c r="B579" s="73"/>
      <c r="C579" s="74"/>
      <c r="D579" s="74"/>
      <c r="E579" s="74"/>
      <c r="F579" s="74"/>
      <c r="G579" s="74"/>
      <c r="H579" s="69"/>
      <c r="I579" s="70"/>
      <c r="J579" s="73"/>
      <c r="K579" s="74"/>
      <c r="L579" s="72"/>
      <c r="M579" s="69"/>
      <c r="N579" s="71"/>
      <c r="O579" s="3"/>
      <c r="P579" s="3"/>
      <c r="Q579" s="3"/>
      <c r="R579" s="3"/>
      <c r="S579" s="3"/>
      <c r="T579" s="3"/>
      <c r="U579" s="3"/>
      <c r="V579" s="3"/>
      <c r="W579" s="2"/>
      <c r="X579" s="3"/>
      <c r="Y579" s="3"/>
    </row>
    <row r="580" spans="1:25" ht="15" x14ac:dyDescent="0.3">
      <c r="A580" s="17" t="e">
        <f>INDEX('Артикул без-с размером'!A:A,MATCH('Начисления и компенсации по тов'!E580,'Артикул без-с размером'!B:B,0))</f>
        <v>#N/A</v>
      </c>
      <c r="B580" s="73"/>
      <c r="C580" s="74"/>
      <c r="D580" s="74"/>
      <c r="E580" s="74"/>
      <c r="F580" s="74"/>
      <c r="G580" s="74"/>
      <c r="H580" s="69"/>
      <c r="I580" s="70"/>
      <c r="J580" s="73"/>
      <c r="K580" s="74"/>
      <c r="L580" s="72"/>
      <c r="M580" s="69"/>
      <c r="N580" s="70"/>
      <c r="O580" s="3"/>
      <c r="P580" s="3"/>
      <c r="Q580" s="3"/>
      <c r="R580" s="3"/>
      <c r="S580" s="3"/>
      <c r="T580" s="3"/>
      <c r="U580" s="3"/>
      <c r="V580" s="3"/>
      <c r="W580" s="2"/>
      <c r="X580" s="3"/>
      <c r="Y580" s="3"/>
    </row>
    <row r="581" spans="1:25" ht="15" x14ac:dyDescent="0.3">
      <c r="A581" s="17" t="e">
        <f>INDEX('Артикул без-с размером'!A:A,MATCH('Начисления и компенсации по тов'!E581,'Артикул без-с размером'!B:B,0))</f>
        <v>#N/A</v>
      </c>
      <c r="B581" s="73"/>
      <c r="C581" s="74"/>
      <c r="D581" s="74"/>
      <c r="E581" s="74"/>
      <c r="F581" s="74"/>
      <c r="G581" s="74"/>
      <c r="H581" s="69"/>
      <c r="I581" s="70"/>
      <c r="J581" s="73"/>
      <c r="K581" s="74"/>
      <c r="L581" s="72"/>
      <c r="M581" s="69"/>
      <c r="N581" s="70"/>
      <c r="O581" s="3"/>
      <c r="P581" s="3"/>
      <c r="Q581" s="3"/>
      <c r="R581" s="3"/>
      <c r="S581" s="3"/>
      <c r="T581" s="3"/>
      <c r="U581" s="3"/>
      <c r="V581" s="3"/>
      <c r="W581" s="2"/>
      <c r="X581" s="3"/>
      <c r="Y581" s="3"/>
    </row>
    <row r="582" spans="1:25" ht="15" x14ac:dyDescent="0.3">
      <c r="A582" s="17" t="e">
        <f>INDEX('Артикул без-с размером'!A:A,MATCH('Начисления и компенсации по тов'!E582,'Артикул без-с размером'!B:B,0))</f>
        <v>#N/A</v>
      </c>
      <c r="B582" s="73"/>
      <c r="C582" s="74"/>
      <c r="D582" s="74"/>
      <c r="E582" s="74"/>
      <c r="F582" s="74"/>
      <c r="G582" s="74"/>
      <c r="H582" s="69"/>
      <c r="I582" s="70"/>
      <c r="J582" s="73"/>
      <c r="K582" s="74"/>
      <c r="L582" s="72"/>
      <c r="M582" s="69"/>
      <c r="N582" s="70"/>
      <c r="O582" s="3"/>
      <c r="P582" s="3"/>
      <c r="Q582" s="3"/>
      <c r="R582" s="3"/>
      <c r="S582" s="3"/>
      <c r="T582" s="3"/>
      <c r="U582" s="3"/>
      <c r="V582" s="3"/>
      <c r="W582" s="2"/>
      <c r="X582" s="3"/>
      <c r="Y582" s="3"/>
    </row>
    <row r="583" spans="1:25" ht="15" x14ac:dyDescent="0.3">
      <c r="A583" s="17" t="e">
        <f>INDEX('Артикул без-с размером'!A:A,MATCH('Начисления и компенсации по тов'!E583,'Артикул без-с размером'!B:B,0))</f>
        <v>#N/A</v>
      </c>
      <c r="B583" s="73"/>
      <c r="C583" s="74"/>
      <c r="D583" s="74"/>
      <c r="E583" s="74"/>
      <c r="F583" s="74"/>
      <c r="G583" s="74"/>
      <c r="H583" s="69"/>
      <c r="I583" s="70"/>
      <c r="J583" s="73"/>
      <c r="K583" s="74"/>
      <c r="L583" s="72"/>
      <c r="M583" s="69"/>
      <c r="N583" s="70"/>
      <c r="O583" s="3"/>
      <c r="P583" s="3"/>
      <c r="Q583" s="3"/>
      <c r="R583" s="3"/>
      <c r="S583" s="3"/>
      <c r="T583" s="3"/>
      <c r="U583" s="3"/>
      <c r="V583" s="3"/>
      <c r="W583" s="2"/>
      <c r="X583" s="3"/>
      <c r="Y583" s="3"/>
    </row>
    <row r="584" spans="1:25" ht="15" x14ac:dyDescent="0.3">
      <c r="A584" s="17" t="e">
        <f>INDEX('Артикул без-с размером'!A:A,MATCH('Начисления и компенсации по тов'!E584,'Артикул без-с размером'!B:B,0))</f>
        <v>#N/A</v>
      </c>
      <c r="B584" s="73"/>
      <c r="C584" s="74"/>
      <c r="D584" s="74"/>
      <c r="E584" s="74"/>
      <c r="F584" s="74"/>
      <c r="G584" s="74"/>
      <c r="H584" s="69"/>
      <c r="I584" s="70"/>
      <c r="J584" s="73"/>
      <c r="K584" s="74"/>
      <c r="L584" s="72"/>
      <c r="M584" s="69"/>
      <c r="N584" s="70"/>
      <c r="O584" s="3"/>
      <c r="P584" s="3"/>
      <c r="Q584" s="3"/>
      <c r="R584" s="3"/>
      <c r="S584" s="3"/>
      <c r="T584" s="3"/>
      <c r="U584" s="3"/>
      <c r="V584" s="3"/>
      <c r="W584" s="2"/>
      <c r="X584" s="3"/>
      <c r="Y584" s="3"/>
    </row>
    <row r="585" spans="1:25" ht="15" x14ac:dyDescent="0.3">
      <c r="A585" s="17" t="e">
        <f>INDEX('Артикул без-с размером'!A:A,MATCH('Начисления и компенсации по тов'!E585,'Артикул без-с размером'!B:B,0))</f>
        <v>#N/A</v>
      </c>
      <c r="B585" s="73"/>
      <c r="C585" s="74"/>
      <c r="D585" s="74"/>
      <c r="E585" s="74"/>
      <c r="F585" s="74"/>
      <c r="G585" s="74"/>
      <c r="H585" s="69"/>
      <c r="I585" s="70"/>
      <c r="J585" s="73"/>
      <c r="K585" s="74"/>
      <c r="L585" s="72"/>
      <c r="M585" s="69"/>
      <c r="N585" s="70"/>
      <c r="O585" s="3"/>
      <c r="P585" s="3"/>
      <c r="Q585" s="3"/>
      <c r="R585" s="3"/>
      <c r="S585" s="3"/>
      <c r="T585" s="3"/>
      <c r="U585" s="3"/>
      <c r="V585" s="3"/>
      <c r="W585" s="2"/>
      <c r="X585" s="3"/>
      <c r="Y585" s="3"/>
    </row>
    <row r="586" spans="1:25" ht="15" x14ac:dyDescent="0.3">
      <c r="A586" s="17" t="e">
        <f>INDEX('Артикул без-с размером'!A:A,MATCH('Начисления и компенсации по тов'!E586,'Артикул без-с размером'!B:B,0))</f>
        <v>#N/A</v>
      </c>
      <c r="B586" s="73"/>
      <c r="C586" s="74"/>
      <c r="D586" s="74"/>
      <c r="E586" s="74"/>
      <c r="F586" s="74"/>
      <c r="G586" s="74"/>
      <c r="H586" s="69"/>
      <c r="I586" s="70"/>
      <c r="J586" s="73"/>
      <c r="K586" s="74"/>
      <c r="L586" s="72"/>
      <c r="M586" s="69"/>
      <c r="N586" s="70"/>
      <c r="O586" s="3"/>
      <c r="P586" s="3"/>
      <c r="Q586" s="3"/>
      <c r="R586" s="3"/>
      <c r="S586" s="3"/>
      <c r="T586" s="3"/>
      <c r="U586" s="3"/>
      <c r="V586" s="3"/>
      <c r="W586" s="2"/>
      <c r="X586" s="3"/>
      <c r="Y586" s="3"/>
    </row>
    <row r="587" spans="1:25" ht="15" x14ac:dyDescent="0.3">
      <c r="A587" s="17" t="e">
        <f>INDEX('Артикул без-с размером'!A:A,MATCH('Начисления и компенсации по тов'!E587,'Артикул без-с размером'!B:B,0))</f>
        <v>#N/A</v>
      </c>
      <c r="B587" s="73"/>
      <c r="C587" s="74"/>
      <c r="D587" s="74"/>
      <c r="E587" s="74"/>
      <c r="F587" s="74"/>
      <c r="G587" s="74"/>
      <c r="H587" s="69"/>
      <c r="I587" s="70"/>
      <c r="J587" s="73"/>
      <c r="K587" s="74"/>
      <c r="L587" s="72"/>
      <c r="M587" s="69"/>
      <c r="N587" s="70"/>
      <c r="O587" s="3"/>
      <c r="P587" s="3"/>
      <c r="Q587" s="3"/>
      <c r="R587" s="3"/>
      <c r="S587" s="3"/>
      <c r="T587" s="3"/>
      <c r="U587" s="3"/>
      <c r="V587" s="3"/>
      <c r="W587" s="2"/>
      <c r="X587" s="3"/>
      <c r="Y587" s="3"/>
    </row>
    <row r="588" spans="1:25" ht="15" x14ac:dyDescent="0.3">
      <c r="A588" s="17" t="e">
        <f>INDEX('Артикул без-с размером'!A:A,MATCH('Начисления и компенсации по тов'!E588,'Артикул без-с размером'!B:B,0))</f>
        <v>#N/A</v>
      </c>
      <c r="B588" s="73"/>
      <c r="C588" s="74"/>
      <c r="D588" s="74"/>
      <c r="E588" s="74"/>
      <c r="F588" s="74"/>
      <c r="G588" s="74"/>
      <c r="H588" s="69"/>
      <c r="I588" s="70"/>
      <c r="J588" s="73"/>
      <c r="K588" s="74"/>
      <c r="L588" s="72"/>
      <c r="M588" s="69"/>
      <c r="N588" s="70"/>
      <c r="O588" s="3"/>
      <c r="P588" s="3"/>
      <c r="Q588" s="3"/>
      <c r="R588" s="3"/>
      <c r="S588" s="3"/>
      <c r="T588" s="3"/>
      <c r="U588" s="3"/>
      <c r="V588" s="3"/>
      <c r="W588" s="2"/>
      <c r="X588" s="3"/>
      <c r="Y588" s="3"/>
    </row>
    <row r="589" spans="1:25" ht="15" x14ac:dyDescent="0.3">
      <c r="A589" s="17" t="e">
        <f>INDEX('Артикул без-с размером'!A:A,MATCH('Начисления и компенсации по тов'!E589,'Артикул без-с размером'!B:B,0))</f>
        <v>#N/A</v>
      </c>
      <c r="B589" s="73"/>
      <c r="C589" s="74"/>
      <c r="D589" s="74"/>
      <c r="E589" s="74"/>
      <c r="F589" s="74"/>
      <c r="G589" s="74"/>
      <c r="H589" s="69"/>
      <c r="I589" s="70"/>
      <c r="J589" s="73"/>
      <c r="K589" s="74"/>
      <c r="L589" s="72"/>
      <c r="M589" s="69"/>
      <c r="N589" s="70"/>
      <c r="O589" s="3"/>
      <c r="P589" s="3"/>
      <c r="Q589" s="3"/>
      <c r="R589" s="3"/>
      <c r="S589" s="3"/>
      <c r="T589" s="3"/>
      <c r="U589" s="3"/>
      <c r="V589" s="3"/>
      <c r="W589" s="2"/>
      <c r="X589" s="3"/>
      <c r="Y589" s="3"/>
    </row>
    <row r="590" spans="1:25" ht="15" x14ac:dyDescent="0.3">
      <c r="A590" s="17" t="e">
        <f>INDEX('Артикул без-с размером'!A:A,MATCH('Начисления и компенсации по тов'!E590,'Артикул без-с размером'!B:B,0))</f>
        <v>#N/A</v>
      </c>
      <c r="B590" s="73"/>
      <c r="C590" s="74"/>
      <c r="D590" s="74"/>
      <c r="E590" s="74"/>
      <c r="F590" s="74"/>
      <c r="G590" s="74"/>
      <c r="H590" s="69"/>
      <c r="I590" s="70"/>
      <c r="J590" s="73"/>
      <c r="K590" s="74"/>
      <c r="L590" s="72"/>
      <c r="M590" s="69"/>
      <c r="N590" s="70"/>
      <c r="O590" s="3"/>
      <c r="P590" s="3"/>
      <c r="Q590" s="3"/>
      <c r="R590" s="3"/>
      <c r="S590" s="3"/>
      <c r="T590" s="3"/>
      <c r="U590" s="3"/>
      <c r="V590" s="3"/>
      <c r="W590" s="2"/>
      <c r="X590" s="3"/>
      <c r="Y590" s="3"/>
    </row>
    <row r="591" spans="1:25" ht="15" x14ac:dyDescent="0.3">
      <c r="A591" s="17" t="e">
        <f>INDEX('Артикул без-с размером'!A:A,MATCH('Начисления и компенсации по тов'!E591,'Артикул без-с размером'!B:B,0))</f>
        <v>#N/A</v>
      </c>
      <c r="B591" s="73"/>
      <c r="C591" s="74"/>
      <c r="D591" s="74"/>
      <c r="E591" s="74"/>
      <c r="F591" s="74"/>
      <c r="G591" s="74"/>
      <c r="H591" s="69"/>
      <c r="I591" s="70"/>
      <c r="J591" s="73"/>
      <c r="K591" s="74"/>
      <c r="L591" s="72"/>
      <c r="M591" s="69"/>
      <c r="N591" s="70"/>
      <c r="O591" s="3"/>
      <c r="P591" s="3"/>
      <c r="Q591" s="3"/>
      <c r="R591" s="3"/>
      <c r="S591" s="3"/>
      <c r="T591" s="3"/>
      <c r="U591" s="3"/>
      <c r="V591" s="3"/>
      <c r="W591" s="2"/>
      <c r="X591" s="3"/>
      <c r="Y591" s="3"/>
    </row>
    <row r="592" spans="1:25" ht="15" x14ac:dyDescent="0.3">
      <c r="A592" s="17" t="e">
        <f>INDEX('Артикул без-с размером'!A:A,MATCH('Начисления и компенсации по тов'!E592,'Артикул без-с размером'!B:B,0))</f>
        <v>#N/A</v>
      </c>
      <c r="B592" s="73"/>
      <c r="C592" s="74"/>
      <c r="D592" s="74"/>
      <c r="E592" s="74"/>
      <c r="F592" s="74"/>
      <c r="G592" s="74"/>
      <c r="H592" s="69"/>
      <c r="I592" s="70"/>
      <c r="J592" s="73"/>
      <c r="K592" s="74"/>
      <c r="L592" s="72"/>
      <c r="M592" s="69"/>
      <c r="N592" s="70"/>
      <c r="O592" s="3"/>
      <c r="P592" s="3"/>
      <c r="Q592" s="3"/>
      <c r="R592" s="3"/>
      <c r="S592" s="3"/>
      <c r="T592" s="3"/>
      <c r="U592" s="3"/>
      <c r="V592" s="3"/>
      <c r="W592" s="2"/>
      <c r="X592" s="3"/>
      <c r="Y592" s="3"/>
    </row>
    <row r="593" spans="1:25" ht="15" x14ac:dyDescent="0.3">
      <c r="A593" s="17" t="e">
        <f>INDEX('Артикул без-с размером'!A:A,MATCH('Начисления и компенсации по тов'!E593,'Артикул без-с размером'!B:B,0))</f>
        <v>#N/A</v>
      </c>
      <c r="B593" s="73"/>
      <c r="C593" s="74"/>
      <c r="D593" s="74"/>
      <c r="E593" s="74"/>
      <c r="F593" s="74"/>
      <c r="G593" s="74"/>
      <c r="H593" s="69"/>
      <c r="I593" s="70"/>
      <c r="J593" s="73"/>
      <c r="K593" s="74"/>
      <c r="L593" s="72"/>
      <c r="M593" s="69"/>
      <c r="N593" s="70"/>
      <c r="O593" s="3"/>
      <c r="P593" s="3"/>
      <c r="Q593" s="3"/>
      <c r="R593" s="3"/>
      <c r="S593" s="3"/>
      <c r="T593" s="3"/>
      <c r="U593" s="3"/>
      <c r="V593" s="3"/>
      <c r="W593" s="2"/>
      <c r="X593" s="3"/>
      <c r="Y593" s="3"/>
    </row>
    <row r="594" spans="1:25" ht="15" x14ac:dyDescent="0.3">
      <c r="A594" s="17" t="e">
        <f>INDEX('Артикул без-с размером'!A:A,MATCH('Начисления и компенсации по тов'!E594,'Артикул без-с размером'!B:B,0))</f>
        <v>#N/A</v>
      </c>
      <c r="B594" s="73"/>
      <c r="C594" s="74"/>
      <c r="D594" s="74"/>
      <c r="E594" s="74"/>
      <c r="F594" s="74"/>
      <c r="G594" s="74"/>
      <c r="H594" s="69"/>
      <c r="I594" s="70"/>
      <c r="J594" s="73"/>
      <c r="K594" s="74"/>
      <c r="L594" s="72"/>
      <c r="M594" s="69"/>
      <c r="N594" s="70"/>
      <c r="O594" s="3"/>
      <c r="P594" s="3"/>
      <c r="Q594" s="3"/>
      <c r="R594" s="3"/>
      <c r="S594" s="3"/>
      <c r="T594" s="3"/>
      <c r="U594" s="3"/>
      <c r="V594" s="3"/>
      <c r="W594" s="2"/>
      <c r="X594" s="3"/>
      <c r="Y594" s="3"/>
    </row>
    <row r="595" spans="1:25" ht="15" x14ac:dyDescent="0.3">
      <c r="A595" s="17" t="e">
        <f>INDEX('Артикул без-с размером'!A:A,MATCH('Начисления и компенсации по тов'!E595,'Артикул без-с размером'!B:B,0))</f>
        <v>#N/A</v>
      </c>
      <c r="B595" s="73"/>
      <c r="C595" s="74"/>
      <c r="D595" s="74"/>
      <c r="E595" s="74"/>
      <c r="F595" s="74"/>
      <c r="G595" s="74"/>
      <c r="H595" s="69"/>
      <c r="I595" s="70"/>
      <c r="J595" s="73"/>
      <c r="K595" s="74"/>
      <c r="L595" s="72"/>
      <c r="M595" s="69"/>
      <c r="N595" s="70"/>
      <c r="O595" s="3"/>
      <c r="P595" s="3"/>
      <c r="Q595" s="3"/>
      <c r="R595" s="3"/>
      <c r="S595" s="3"/>
      <c r="T595" s="3"/>
      <c r="U595" s="3"/>
      <c r="V595" s="3"/>
      <c r="W595" s="2"/>
      <c r="X595" s="3"/>
      <c r="Y595" s="3"/>
    </row>
    <row r="596" spans="1:25" ht="15" x14ac:dyDescent="0.3">
      <c r="A596" s="17" t="e">
        <f>INDEX('Артикул без-с размером'!A:A,MATCH('Начисления и компенсации по тов'!E596,'Артикул без-с размером'!B:B,0))</f>
        <v>#N/A</v>
      </c>
      <c r="B596" s="73"/>
      <c r="C596" s="74"/>
      <c r="D596" s="74"/>
      <c r="E596" s="74"/>
      <c r="F596" s="74"/>
      <c r="G596" s="74"/>
      <c r="H596" s="69"/>
      <c r="I596" s="70"/>
      <c r="J596" s="73"/>
      <c r="K596" s="74"/>
      <c r="L596" s="72"/>
      <c r="M596" s="69"/>
      <c r="N596" s="70"/>
      <c r="O596" s="3"/>
      <c r="P596" s="3"/>
      <c r="Q596" s="3"/>
      <c r="R596" s="3"/>
      <c r="S596" s="3"/>
      <c r="T596" s="3"/>
      <c r="U596" s="3"/>
      <c r="V596" s="3"/>
      <c r="W596" s="2"/>
      <c r="X596" s="3"/>
      <c r="Y596" s="3"/>
    </row>
    <row r="597" spans="1:25" ht="15" x14ac:dyDescent="0.3">
      <c r="A597" s="17" t="e">
        <f>INDEX('Артикул без-с размером'!A:A,MATCH('Начисления и компенсации по тов'!E597,'Артикул без-с размером'!B:B,0))</f>
        <v>#N/A</v>
      </c>
      <c r="B597" s="73"/>
      <c r="C597" s="74"/>
      <c r="D597" s="74"/>
      <c r="E597" s="74"/>
      <c r="F597" s="74"/>
      <c r="G597" s="74"/>
      <c r="H597" s="69"/>
      <c r="I597" s="70"/>
      <c r="J597" s="73"/>
      <c r="K597" s="74"/>
      <c r="L597" s="72"/>
      <c r="M597" s="69"/>
      <c r="N597" s="70"/>
      <c r="O597" s="3"/>
      <c r="P597" s="3"/>
      <c r="Q597" s="3"/>
      <c r="R597" s="3"/>
      <c r="S597" s="3"/>
      <c r="T597" s="3"/>
      <c r="U597" s="3"/>
      <c r="V597" s="3"/>
      <c r="W597" s="2"/>
      <c r="X597" s="3"/>
      <c r="Y597" s="3"/>
    </row>
    <row r="598" spans="1:25" ht="15" x14ac:dyDescent="0.3">
      <c r="A598" s="17" t="e">
        <f>INDEX('Артикул без-с размером'!A:A,MATCH('Начисления и компенсации по тов'!E598,'Артикул без-с размером'!B:B,0))</f>
        <v>#N/A</v>
      </c>
      <c r="B598" s="73"/>
      <c r="C598" s="74"/>
      <c r="D598" s="74"/>
      <c r="E598" s="74"/>
      <c r="F598" s="74"/>
      <c r="G598" s="74"/>
      <c r="H598" s="69"/>
      <c r="I598" s="70"/>
      <c r="J598" s="73"/>
      <c r="K598" s="74"/>
      <c r="L598" s="72"/>
      <c r="M598" s="69"/>
      <c r="N598" s="70"/>
      <c r="O598" s="3"/>
      <c r="P598" s="3"/>
      <c r="Q598" s="3"/>
      <c r="R598" s="3"/>
      <c r="S598" s="3"/>
      <c r="T598" s="3"/>
      <c r="U598" s="3"/>
      <c r="V598" s="3"/>
      <c r="W598" s="2"/>
      <c r="X598" s="3"/>
      <c r="Y598" s="3"/>
    </row>
    <row r="599" spans="1:25" ht="15" x14ac:dyDescent="0.3">
      <c r="A599" s="17" t="e">
        <f>INDEX('Артикул без-с размером'!A:A,MATCH('Начисления и компенсации по тов'!E599,'Артикул без-с размером'!B:B,0))</f>
        <v>#N/A</v>
      </c>
      <c r="B599" s="73"/>
      <c r="C599" s="74"/>
      <c r="D599" s="74"/>
      <c r="E599" s="74"/>
      <c r="F599" s="74"/>
      <c r="G599" s="74"/>
      <c r="H599" s="69"/>
      <c r="I599" s="70"/>
      <c r="J599" s="73"/>
      <c r="K599" s="74"/>
      <c r="L599" s="72"/>
      <c r="M599" s="69"/>
      <c r="N599" s="70"/>
      <c r="O599" s="3"/>
      <c r="P599" s="3"/>
      <c r="Q599" s="3"/>
      <c r="R599" s="3"/>
      <c r="S599" s="3"/>
      <c r="T599" s="3"/>
      <c r="U599" s="3"/>
      <c r="V599" s="3"/>
      <c r="W599" s="2"/>
      <c r="X599" s="3"/>
      <c r="Y599" s="3"/>
    </row>
    <row r="600" spans="1:25" ht="15" x14ac:dyDescent="0.3">
      <c r="A600" s="17" t="e">
        <f>INDEX('Артикул без-с размером'!A:A,MATCH('Начисления и компенсации по тов'!E600,'Артикул без-с размером'!B:B,0))</f>
        <v>#N/A</v>
      </c>
      <c r="B600" s="73"/>
      <c r="C600" s="74"/>
      <c r="D600" s="74"/>
      <c r="E600" s="74"/>
      <c r="F600" s="74"/>
      <c r="G600" s="74"/>
      <c r="H600" s="69"/>
      <c r="I600" s="70"/>
      <c r="J600" s="73"/>
      <c r="K600" s="74"/>
      <c r="L600" s="72"/>
      <c r="M600" s="69"/>
      <c r="N600" s="70"/>
      <c r="O600" s="3"/>
      <c r="P600" s="3"/>
      <c r="Q600" s="3"/>
      <c r="R600" s="3"/>
      <c r="S600" s="3"/>
      <c r="T600" s="3"/>
      <c r="U600" s="3"/>
      <c r="V600" s="3"/>
      <c r="W600" s="2"/>
      <c r="X600" s="3"/>
      <c r="Y600" s="3"/>
    </row>
    <row r="601" spans="1:25" ht="15" x14ac:dyDescent="0.3">
      <c r="A601" s="17" t="e">
        <f>INDEX('Артикул без-с размером'!A:A,MATCH('Начисления и компенсации по тов'!E601,'Артикул без-с размером'!B:B,0))</f>
        <v>#N/A</v>
      </c>
      <c r="B601" s="73"/>
      <c r="C601" s="74"/>
      <c r="D601" s="74"/>
      <c r="E601" s="74"/>
      <c r="F601" s="74"/>
      <c r="G601" s="74"/>
      <c r="H601" s="69"/>
      <c r="I601" s="70"/>
      <c r="J601" s="73"/>
      <c r="K601" s="74"/>
      <c r="L601" s="72"/>
      <c r="M601" s="69"/>
      <c r="N601" s="70"/>
      <c r="O601" s="3"/>
      <c r="P601" s="3"/>
      <c r="Q601" s="3"/>
      <c r="R601" s="3"/>
      <c r="S601" s="3"/>
      <c r="T601" s="3"/>
      <c r="U601" s="3"/>
      <c r="V601" s="3"/>
      <c r="W601" s="2"/>
      <c r="X601" s="3"/>
      <c r="Y601" s="3"/>
    </row>
    <row r="602" spans="1:25" ht="15" x14ac:dyDescent="0.3">
      <c r="A602" s="17" t="e">
        <f>INDEX('Артикул без-с размером'!A:A,MATCH('Начисления и компенсации по тов'!E602,'Артикул без-с размером'!B:B,0))</f>
        <v>#N/A</v>
      </c>
      <c r="B602" s="73"/>
      <c r="C602" s="74"/>
      <c r="D602" s="74"/>
      <c r="E602" s="74"/>
      <c r="F602" s="74"/>
      <c r="G602" s="74"/>
      <c r="H602" s="69"/>
      <c r="I602" s="70"/>
      <c r="J602" s="73"/>
      <c r="K602" s="74"/>
      <c r="L602" s="72"/>
      <c r="M602" s="69"/>
      <c r="N602" s="70"/>
      <c r="O602" s="3"/>
      <c r="P602" s="3"/>
      <c r="Q602" s="3"/>
      <c r="R602" s="3"/>
      <c r="S602" s="3"/>
      <c r="T602" s="3"/>
      <c r="U602" s="3"/>
      <c r="V602" s="3"/>
      <c r="W602" s="2"/>
      <c r="X602" s="3"/>
      <c r="Y602" s="3"/>
    </row>
    <row r="603" spans="1:25" ht="15" x14ac:dyDescent="0.3">
      <c r="A603" s="17" t="e">
        <f>INDEX('Артикул без-с размером'!A:A,MATCH('Начисления и компенсации по тов'!E603,'Артикул без-с размером'!B:B,0))</f>
        <v>#N/A</v>
      </c>
      <c r="B603" s="73"/>
      <c r="C603" s="74"/>
      <c r="D603" s="74"/>
      <c r="E603" s="74"/>
      <c r="F603" s="74"/>
      <c r="G603" s="74"/>
      <c r="H603" s="69"/>
      <c r="I603" s="70"/>
      <c r="J603" s="73"/>
      <c r="K603" s="74"/>
      <c r="L603" s="72"/>
      <c r="M603" s="69"/>
      <c r="N603" s="70"/>
      <c r="O603" s="3"/>
      <c r="P603" s="3"/>
      <c r="Q603" s="3"/>
      <c r="R603" s="3"/>
      <c r="S603" s="3"/>
      <c r="T603" s="3"/>
      <c r="U603" s="3"/>
      <c r="V603" s="3"/>
      <c r="W603" s="2"/>
      <c r="X603" s="3"/>
      <c r="Y603" s="3"/>
    </row>
    <row r="604" spans="1:25" ht="15" x14ac:dyDescent="0.3">
      <c r="A604" s="17" t="e">
        <f>INDEX('Артикул без-с размером'!A:A,MATCH('Начисления и компенсации по тов'!E604,'Артикул без-с размером'!B:B,0))</f>
        <v>#N/A</v>
      </c>
      <c r="B604" s="73"/>
      <c r="C604" s="74"/>
      <c r="D604" s="74"/>
      <c r="E604" s="74"/>
      <c r="F604" s="74"/>
      <c r="G604" s="74"/>
      <c r="H604" s="69"/>
      <c r="I604" s="70"/>
      <c r="J604" s="73"/>
      <c r="K604" s="74"/>
      <c r="L604" s="72"/>
      <c r="M604" s="69"/>
      <c r="N604" s="70"/>
      <c r="O604" s="3"/>
      <c r="P604" s="3"/>
      <c r="Q604" s="3"/>
      <c r="R604" s="3"/>
      <c r="S604" s="3"/>
      <c r="T604" s="3"/>
      <c r="U604" s="3"/>
      <c r="V604" s="3"/>
      <c r="W604" s="2"/>
      <c r="X604" s="3"/>
      <c r="Y604" s="3"/>
    </row>
    <row r="605" spans="1:25" ht="15" x14ac:dyDescent="0.3">
      <c r="A605" s="17" t="e">
        <f>INDEX('Артикул без-с размером'!A:A,MATCH('Начисления и компенсации по тов'!E605,'Артикул без-с размером'!B:B,0))</f>
        <v>#N/A</v>
      </c>
      <c r="B605" s="73"/>
      <c r="C605" s="74"/>
      <c r="D605" s="74"/>
      <c r="E605" s="74"/>
      <c r="F605" s="74"/>
      <c r="G605" s="74"/>
      <c r="H605" s="69"/>
      <c r="I605" s="70"/>
      <c r="J605" s="73"/>
      <c r="K605" s="74"/>
      <c r="L605" s="72"/>
      <c r="M605" s="69"/>
      <c r="N605" s="70"/>
      <c r="O605" s="3"/>
      <c r="P605" s="3"/>
      <c r="Q605" s="3"/>
      <c r="R605" s="3"/>
      <c r="S605" s="3"/>
      <c r="T605" s="3"/>
      <c r="U605" s="3"/>
      <c r="V605" s="3"/>
      <c r="W605" s="2"/>
      <c r="X605" s="3"/>
      <c r="Y605" s="3"/>
    </row>
    <row r="606" spans="1:25" ht="15" x14ac:dyDescent="0.3">
      <c r="A606" s="17" t="e">
        <f>INDEX('Артикул без-с размером'!A:A,MATCH('Начисления и компенсации по тов'!E606,'Артикул без-с размером'!B:B,0))</f>
        <v>#N/A</v>
      </c>
      <c r="B606" s="73"/>
      <c r="C606" s="74"/>
      <c r="D606" s="74"/>
      <c r="E606" s="74"/>
      <c r="F606" s="74"/>
      <c r="G606" s="74"/>
      <c r="H606" s="69"/>
      <c r="I606" s="70"/>
      <c r="J606" s="73"/>
      <c r="K606" s="74"/>
      <c r="L606" s="72"/>
      <c r="M606" s="69"/>
      <c r="N606" s="70"/>
      <c r="O606" s="3"/>
      <c r="P606" s="3"/>
      <c r="Q606" s="3"/>
      <c r="R606" s="3"/>
      <c r="S606" s="3"/>
      <c r="T606" s="3"/>
      <c r="U606" s="3"/>
      <c r="V606" s="3"/>
      <c r="W606" s="2"/>
      <c r="X606" s="3"/>
      <c r="Y606" s="3"/>
    </row>
    <row r="607" spans="1:25" ht="15" x14ac:dyDescent="0.3">
      <c r="A607" s="17" t="e">
        <f>INDEX('Артикул без-с размером'!A:A,MATCH('Начисления и компенсации по тов'!E607,'Артикул без-с размером'!B:B,0))</f>
        <v>#N/A</v>
      </c>
      <c r="B607" s="73"/>
      <c r="C607" s="74"/>
      <c r="D607" s="74"/>
      <c r="E607" s="74"/>
      <c r="F607" s="74"/>
      <c r="G607" s="74"/>
      <c r="H607" s="69"/>
      <c r="I607" s="70"/>
      <c r="J607" s="73"/>
      <c r="K607" s="74"/>
      <c r="L607" s="72"/>
      <c r="M607" s="69"/>
      <c r="N607" s="70"/>
      <c r="O607" s="3"/>
      <c r="P607" s="3"/>
      <c r="Q607" s="3"/>
      <c r="R607" s="3"/>
      <c r="S607" s="3"/>
      <c r="T607" s="3"/>
      <c r="U607" s="3"/>
      <c r="V607" s="3"/>
      <c r="W607" s="2"/>
      <c r="X607" s="3"/>
      <c r="Y607" s="3"/>
    </row>
    <row r="608" spans="1:25" ht="15" x14ac:dyDescent="0.3">
      <c r="A608" s="17" t="e">
        <f>INDEX('Артикул без-с размером'!A:A,MATCH('Начисления и компенсации по тов'!E608,'Артикул без-с размером'!B:B,0))</f>
        <v>#N/A</v>
      </c>
      <c r="B608" s="73"/>
      <c r="C608" s="74"/>
      <c r="D608" s="74"/>
      <c r="E608" s="74"/>
      <c r="F608" s="74"/>
      <c r="G608" s="74"/>
      <c r="H608" s="69"/>
      <c r="I608" s="70"/>
      <c r="J608" s="73"/>
      <c r="K608" s="74"/>
      <c r="L608" s="72"/>
      <c r="M608" s="69"/>
      <c r="N608" s="70"/>
      <c r="O608" s="3"/>
      <c r="P608" s="3"/>
      <c r="Q608" s="3"/>
      <c r="R608" s="3"/>
      <c r="S608" s="3"/>
      <c r="T608" s="3"/>
      <c r="U608" s="3"/>
      <c r="V608" s="3"/>
      <c r="W608" s="2"/>
      <c r="X608" s="3"/>
      <c r="Y608" s="3"/>
    </row>
    <row r="609" spans="1:25" ht="15" x14ac:dyDescent="0.3">
      <c r="A609" s="17" t="e">
        <f>INDEX('Артикул без-с размером'!A:A,MATCH('Начисления и компенсации по тов'!E609,'Артикул без-с размером'!B:B,0))</f>
        <v>#N/A</v>
      </c>
      <c r="B609" s="73"/>
      <c r="C609" s="74"/>
      <c r="D609" s="74"/>
      <c r="E609" s="74"/>
      <c r="F609" s="74"/>
      <c r="G609" s="74"/>
      <c r="H609" s="69"/>
      <c r="I609" s="70"/>
      <c r="J609" s="73"/>
      <c r="K609" s="74"/>
      <c r="L609" s="72"/>
      <c r="M609" s="69"/>
      <c r="N609" s="70"/>
      <c r="O609" s="3"/>
      <c r="P609" s="3"/>
      <c r="Q609" s="3"/>
      <c r="R609" s="3"/>
      <c r="S609" s="3"/>
      <c r="T609" s="3"/>
      <c r="U609" s="3"/>
      <c r="V609" s="3"/>
      <c r="W609" s="2"/>
      <c r="X609" s="3"/>
      <c r="Y609" s="3"/>
    </row>
    <row r="610" spans="1:25" ht="15" x14ac:dyDescent="0.3">
      <c r="A610" s="17" t="e">
        <f>INDEX('Артикул без-с размером'!A:A,MATCH('Начисления и компенсации по тов'!E610,'Артикул без-с размером'!B:B,0))</f>
        <v>#N/A</v>
      </c>
      <c r="B610" s="73"/>
      <c r="C610" s="74"/>
      <c r="D610" s="74"/>
      <c r="E610" s="74"/>
      <c r="F610" s="74"/>
      <c r="G610" s="74"/>
      <c r="H610" s="69"/>
      <c r="I610" s="70"/>
      <c r="J610" s="73"/>
      <c r="K610" s="74"/>
      <c r="L610" s="72"/>
      <c r="M610" s="69"/>
      <c r="N610" s="70"/>
      <c r="O610" s="3"/>
      <c r="P610" s="3"/>
      <c r="Q610" s="3"/>
      <c r="R610" s="3"/>
      <c r="S610" s="3"/>
      <c r="T610" s="3"/>
      <c r="U610" s="3"/>
      <c r="V610" s="3"/>
      <c r="W610" s="2"/>
      <c r="X610" s="3"/>
      <c r="Y610" s="3"/>
    </row>
    <row r="611" spans="1:25" ht="15" x14ac:dyDescent="0.3">
      <c r="A611" s="17" t="e">
        <f>INDEX('Артикул без-с размером'!A:A,MATCH('Начисления и компенсации по тов'!E611,'Артикул без-с размером'!B:B,0))</f>
        <v>#N/A</v>
      </c>
      <c r="B611" s="73"/>
      <c r="C611" s="74"/>
      <c r="D611" s="74"/>
      <c r="E611" s="74"/>
      <c r="F611" s="74"/>
      <c r="G611" s="74"/>
      <c r="H611" s="69"/>
      <c r="I611" s="70"/>
      <c r="J611" s="73"/>
      <c r="K611" s="74"/>
      <c r="L611" s="72"/>
      <c r="M611" s="69"/>
      <c r="N611" s="70"/>
      <c r="O611" s="3"/>
      <c r="P611" s="3"/>
      <c r="Q611" s="3"/>
      <c r="R611" s="3"/>
      <c r="S611" s="3"/>
      <c r="T611" s="3"/>
      <c r="U611" s="3"/>
      <c r="V611" s="3"/>
      <c r="W611" s="2"/>
      <c r="X611" s="3"/>
      <c r="Y611" s="3"/>
    </row>
    <row r="612" spans="1:25" ht="15" x14ac:dyDescent="0.3">
      <c r="A612" s="17" t="e">
        <f>INDEX('Артикул без-с размером'!A:A,MATCH('Начисления и компенсации по тов'!E612,'Артикул без-с размером'!B:B,0))</f>
        <v>#N/A</v>
      </c>
      <c r="B612" s="73"/>
      <c r="C612" s="74"/>
      <c r="D612" s="74"/>
      <c r="E612" s="74"/>
      <c r="F612" s="74"/>
      <c r="G612" s="74"/>
      <c r="H612" s="69"/>
      <c r="I612" s="70"/>
      <c r="J612" s="73"/>
      <c r="K612" s="74"/>
      <c r="L612" s="72"/>
      <c r="M612" s="69"/>
      <c r="N612" s="70"/>
      <c r="O612" s="3"/>
      <c r="P612" s="3"/>
      <c r="Q612" s="3"/>
      <c r="R612" s="3"/>
      <c r="S612" s="3"/>
      <c r="T612" s="3"/>
      <c r="U612" s="3"/>
      <c r="V612" s="3"/>
      <c r="W612" s="2"/>
      <c r="X612" s="3"/>
      <c r="Y612" s="3"/>
    </row>
    <row r="613" spans="1:25" ht="15" x14ac:dyDescent="0.3">
      <c r="A613" s="17" t="e">
        <f>INDEX('Артикул без-с размером'!A:A,MATCH('Начисления и компенсации по тов'!E613,'Артикул без-с размером'!B:B,0))</f>
        <v>#N/A</v>
      </c>
      <c r="B613" s="73"/>
      <c r="C613" s="74"/>
      <c r="D613" s="74"/>
      <c r="E613" s="74"/>
      <c r="F613" s="74"/>
      <c r="G613" s="74"/>
      <c r="H613" s="69"/>
      <c r="I613" s="70"/>
      <c r="J613" s="73"/>
      <c r="K613" s="74"/>
      <c r="L613" s="72"/>
      <c r="M613" s="69"/>
      <c r="N613" s="70"/>
      <c r="O613" s="3"/>
      <c r="P613" s="3"/>
      <c r="Q613" s="3"/>
      <c r="R613" s="3"/>
      <c r="S613" s="3"/>
      <c r="T613" s="3"/>
      <c r="U613" s="3"/>
      <c r="V613" s="3"/>
      <c r="W613" s="2"/>
      <c r="X613" s="3"/>
      <c r="Y613" s="3"/>
    </row>
    <row r="614" spans="1:25" ht="15" x14ac:dyDescent="0.3">
      <c r="A614" s="17" t="e">
        <f>INDEX('Артикул без-с размером'!A:A,MATCH('Начисления и компенсации по тов'!E614,'Артикул без-с размером'!B:B,0))</f>
        <v>#N/A</v>
      </c>
      <c r="B614" s="73"/>
      <c r="C614" s="74"/>
      <c r="D614" s="74"/>
      <c r="E614" s="74"/>
      <c r="F614" s="74"/>
      <c r="G614" s="74"/>
      <c r="H614" s="69"/>
      <c r="I614" s="70"/>
      <c r="J614" s="73"/>
      <c r="K614" s="74"/>
      <c r="L614" s="72"/>
      <c r="M614" s="69"/>
      <c r="N614" s="70"/>
      <c r="O614" s="3"/>
      <c r="P614" s="3"/>
      <c r="Q614" s="3"/>
      <c r="R614" s="3"/>
      <c r="S614" s="3"/>
      <c r="T614" s="3"/>
      <c r="U614" s="3"/>
      <c r="V614" s="3"/>
      <c r="W614" s="2"/>
      <c r="X614" s="3"/>
      <c r="Y614" s="3"/>
    </row>
    <row r="615" spans="1:25" ht="15" x14ac:dyDescent="0.3">
      <c r="A615" s="17" t="e">
        <f>INDEX('Артикул без-с размером'!A:A,MATCH('Начисления и компенсации по тов'!E615,'Артикул без-с размером'!B:B,0))</f>
        <v>#N/A</v>
      </c>
      <c r="B615" s="73"/>
      <c r="C615" s="74"/>
      <c r="D615" s="74"/>
      <c r="E615" s="74"/>
      <c r="F615" s="74"/>
      <c r="G615" s="74"/>
      <c r="H615" s="69"/>
      <c r="I615" s="70"/>
      <c r="J615" s="73"/>
      <c r="K615" s="74"/>
      <c r="L615" s="72"/>
      <c r="M615" s="69"/>
      <c r="N615" s="70"/>
      <c r="O615" s="3"/>
      <c r="P615" s="3"/>
      <c r="Q615" s="3"/>
      <c r="R615" s="3"/>
      <c r="S615" s="3"/>
      <c r="T615" s="3"/>
      <c r="U615" s="3"/>
      <c r="V615" s="3"/>
      <c r="W615" s="2"/>
      <c r="X615" s="3"/>
      <c r="Y615" s="3"/>
    </row>
    <row r="616" spans="1:25" ht="15" x14ac:dyDescent="0.3">
      <c r="A616" s="17" t="e">
        <f>INDEX('Артикул без-с размером'!A:A,MATCH('Начисления и компенсации по тов'!E616,'Артикул без-с размером'!B:B,0))</f>
        <v>#N/A</v>
      </c>
      <c r="B616" s="73"/>
      <c r="C616" s="74"/>
      <c r="D616" s="74"/>
      <c r="E616" s="74"/>
      <c r="F616" s="74"/>
      <c r="G616" s="74"/>
      <c r="H616" s="69"/>
      <c r="I616" s="70"/>
      <c r="J616" s="73"/>
      <c r="K616" s="74"/>
      <c r="L616" s="72"/>
      <c r="M616" s="69"/>
      <c r="N616" s="70"/>
      <c r="O616" s="3"/>
      <c r="P616" s="3"/>
      <c r="Q616" s="3"/>
      <c r="R616" s="3"/>
      <c r="S616" s="3"/>
      <c r="T616" s="3"/>
      <c r="U616" s="3"/>
      <c r="V616" s="3"/>
      <c r="W616" s="2"/>
      <c r="X616" s="3"/>
      <c r="Y616" s="3"/>
    </row>
    <row r="617" spans="1:25" ht="15" x14ac:dyDescent="0.3">
      <c r="A617" s="17" t="e">
        <f>INDEX('Артикул без-с размером'!A:A,MATCH('Начисления и компенсации по тов'!E617,'Артикул без-с размером'!B:B,0))</f>
        <v>#N/A</v>
      </c>
      <c r="B617" s="73"/>
      <c r="C617" s="74"/>
      <c r="D617" s="74"/>
      <c r="E617" s="74"/>
      <c r="F617" s="74"/>
      <c r="G617" s="74"/>
      <c r="H617" s="69"/>
      <c r="I617" s="70"/>
      <c r="J617" s="73"/>
      <c r="K617" s="74"/>
      <c r="L617" s="72"/>
      <c r="M617" s="69"/>
      <c r="N617" s="70"/>
      <c r="O617" s="3"/>
      <c r="P617" s="3"/>
      <c r="Q617" s="3"/>
      <c r="R617" s="3"/>
      <c r="S617" s="3"/>
      <c r="T617" s="3"/>
      <c r="U617" s="3"/>
      <c r="V617" s="3"/>
      <c r="W617" s="2"/>
      <c r="X617" s="3"/>
      <c r="Y617" s="3"/>
    </row>
    <row r="618" spans="1:25" ht="15" x14ac:dyDescent="0.3">
      <c r="A618" s="17" t="e">
        <f>INDEX('Артикул без-с размером'!A:A,MATCH('Начисления и компенсации по тов'!E618,'Артикул без-с размером'!B:B,0))</f>
        <v>#N/A</v>
      </c>
      <c r="B618" s="73"/>
      <c r="C618" s="74"/>
      <c r="D618" s="74"/>
      <c r="E618" s="74"/>
      <c r="F618" s="74"/>
      <c r="G618" s="74"/>
      <c r="H618" s="69"/>
      <c r="I618" s="70"/>
      <c r="J618" s="73"/>
      <c r="K618" s="74"/>
      <c r="L618" s="72"/>
      <c r="M618" s="69"/>
      <c r="N618" s="70"/>
      <c r="O618" s="3"/>
      <c r="P618" s="3"/>
      <c r="Q618" s="3"/>
      <c r="R618" s="3"/>
      <c r="S618" s="3"/>
      <c r="T618" s="3"/>
      <c r="U618" s="3"/>
      <c r="V618" s="3"/>
      <c r="W618" s="2"/>
      <c r="X618" s="3"/>
      <c r="Y618" s="3"/>
    </row>
    <row r="619" spans="1:25" ht="15" x14ac:dyDescent="0.3">
      <c r="A619" s="17" t="e">
        <f>INDEX('Артикул без-с размером'!A:A,MATCH('Начисления и компенсации по тов'!E619,'Артикул без-с размером'!B:B,0))</f>
        <v>#N/A</v>
      </c>
      <c r="B619" s="73"/>
      <c r="C619" s="74"/>
      <c r="D619" s="74"/>
      <c r="E619" s="74"/>
      <c r="F619" s="74"/>
      <c r="G619" s="74"/>
      <c r="H619" s="69"/>
      <c r="I619" s="70"/>
      <c r="J619" s="73"/>
      <c r="K619" s="74"/>
      <c r="L619" s="72"/>
      <c r="M619" s="69"/>
      <c r="N619" s="70"/>
      <c r="O619" s="3"/>
      <c r="P619" s="3"/>
      <c r="Q619" s="3"/>
      <c r="R619" s="3"/>
      <c r="S619" s="3"/>
      <c r="T619" s="3"/>
      <c r="U619" s="3"/>
      <c r="V619" s="3"/>
      <c r="W619" s="2"/>
      <c r="X619" s="3"/>
      <c r="Y619" s="3"/>
    </row>
    <row r="620" spans="1:25" ht="15" x14ac:dyDescent="0.3">
      <c r="A620" s="17" t="e">
        <f>INDEX('Артикул без-с размером'!A:A,MATCH('Начисления и компенсации по тов'!E620,'Артикул без-с размером'!B:B,0))</f>
        <v>#N/A</v>
      </c>
      <c r="B620" s="73"/>
      <c r="C620" s="74"/>
      <c r="D620" s="74"/>
      <c r="E620" s="74"/>
      <c r="F620" s="74"/>
      <c r="G620" s="74"/>
      <c r="H620" s="69"/>
      <c r="I620" s="70"/>
      <c r="J620" s="73"/>
      <c r="K620" s="74"/>
      <c r="L620" s="72"/>
      <c r="M620" s="69"/>
      <c r="N620" s="70"/>
      <c r="O620" s="3"/>
      <c r="P620" s="3"/>
      <c r="Q620" s="3"/>
      <c r="R620" s="3"/>
      <c r="S620" s="3"/>
      <c r="T620" s="3"/>
      <c r="U620" s="3"/>
      <c r="V620" s="3"/>
      <c r="W620" s="2"/>
      <c r="X620" s="3"/>
      <c r="Y620" s="3"/>
    </row>
    <row r="621" spans="1:25" ht="15" x14ac:dyDescent="0.3">
      <c r="A621" s="17" t="e">
        <f>INDEX('Артикул без-с размером'!A:A,MATCH('Начисления и компенсации по тов'!E621,'Артикул без-с размером'!B:B,0))</f>
        <v>#N/A</v>
      </c>
      <c r="B621" s="73"/>
      <c r="C621" s="74"/>
      <c r="D621" s="74"/>
      <c r="E621" s="74"/>
      <c r="F621" s="74"/>
      <c r="G621" s="74"/>
      <c r="H621" s="69"/>
      <c r="I621" s="70"/>
      <c r="J621" s="73"/>
      <c r="K621" s="74"/>
      <c r="L621" s="72"/>
      <c r="M621" s="69"/>
      <c r="N621" s="70"/>
      <c r="O621" s="3"/>
      <c r="P621" s="3"/>
      <c r="Q621" s="3"/>
      <c r="R621" s="3"/>
      <c r="S621" s="3"/>
      <c r="T621" s="3"/>
      <c r="U621" s="3"/>
      <c r="V621" s="3"/>
      <c r="W621" s="2"/>
      <c r="X621" s="3"/>
      <c r="Y621" s="3"/>
    </row>
    <row r="622" spans="1:25" ht="15" x14ac:dyDescent="0.3">
      <c r="A622" s="17" t="e">
        <f>INDEX('Артикул без-с размером'!A:A,MATCH('Начисления и компенсации по тов'!E622,'Артикул без-с размером'!B:B,0))</f>
        <v>#N/A</v>
      </c>
      <c r="B622" s="73"/>
      <c r="C622" s="74"/>
      <c r="D622" s="74"/>
      <c r="E622" s="74"/>
      <c r="F622" s="74"/>
      <c r="G622" s="74"/>
      <c r="H622" s="69"/>
      <c r="I622" s="70"/>
      <c r="J622" s="73"/>
      <c r="K622" s="74"/>
      <c r="L622" s="72"/>
      <c r="M622" s="69"/>
      <c r="N622" s="70"/>
      <c r="O622" s="3"/>
      <c r="P622" s="3"/>
      <c r="Q622" s="3"/>
      <c r="R622" s="3"/>
      <c r="S622" s="3"/>
      <c r="T622" s="3"/>
      <c r="U622" s="3"/>
      <c r="V622" s="3"/>
      <c r="W622" s="2"/>
      <c r="X622" s="3"/>
      <c r="Y622" s="3"/>
    </row>
    <row r="623" spans="1:25" ht="15" x14ac:dyDescent="0.3">
      <c r="A623" s="17" t="e">
        <f>INDEX('Артикул без-с размером'!A:A,MATCH('Начисления и компенсации по тов'!E623,'Артикул без-с размером'!B:B,0))</f>
        <v>#N/A</v>
      </c>
      <c r="B623" s="73"/>
      <c r="C623" s="74"/>
      <c r="D623" s="74"/>
      <c r="E623" s="74"/>
      <c r="F623" s="74"/>
      <c r="G623" s="74"/>
      <c r="H623" s="69"/>
      <c r="I623" s="70"/>
      <c r="J623" s="73"/>
      <c r="K623" s="74"/>
      <c r="L623" s="72"/>
      <c r="M623" s="69"/>
      <c r="N623" s="70"/>
      <c r="O623" s="3"/>
      <c r="P623" s="3"/>
      <c r="Q623" s="3"/>
      <c r="R623" s="3"/>
      <c r="S623" s="3"/>
      <c r="T623" s="3"/>
      <c r="U623" s="3"/>
      <c r="V623" s="3"/>
      <c r="W623" s="2"/>
      <c r="X623" s="3"/>
      <c r="Y623" s="3"/>
    </row>
    <row r="624" spans="1:25" ht="15" x14ac:dyDescent="0.3">
      <c r="A624" s="17" t="e">
        <f>INDEX('Артикул без-с размером'!A:A,MATCH('Начисления и компенсации по тов'!E624,'Артикул без-с размером'!B:B,0))</f>
        <v>#N/A</v>
      </c>
      <c r="B624" s="73"/>
      <c r="C624" s="74"/>
      <c r="D624" s="74"/>
      <c r="E624" s="74"/>
      <c r="F624" s="74"/>
      <c r="G624" s="74"/>
      <c r="H624" s="69"/>
      <c r="I624" s="70"/>
      <c r="J624" s="73"/>
      <c r="K624" s="74"/>
      <c r="L624" s="72"/>
      <c r="M624" s="69"/>
      <c r="N624" s="70"/>
      <c r="O624" s="3"/>
      <c r="P624" s="3"/>
      <c r="Q624" s="3"/>
      <c r="R624" s="3"/>
      <c r="S624" s="3"/>
      <c r="T624" s="3"/>
      <c r="U624" s="3"/>
      <c r="V624" s="3"/>
      <c r="W624" s="2"/>
      <c r="X624" s="3"/>
      <c r="Y624" s="3"/>
    </row>
    <row r="625" spans="1:25" ht="15" x14ac:dyDescent="0.3">
      <c r="A625" s="17" t="e">
        <f>INDEX('Артикул без-с размером'!A:A,MATCH('Начисления и компенсации по тов'!E625,'Артикул без-с размером'!B:B,0))</f>
        <v>#N/A</v>
      </c>
      <c r="B625" s="73"/>
      <c r="C625" s="74"/>
      <c r="D625" s="74"/>
      <c r="E625" s="74"/>
      <c r="F625" s="74"/>
      <c r="G625" s="74"/>
      <c r="H625" s="69"/>
      <c r="I625" s="70"/>
      <c r="J625" s="73"/>
      <c r="K625" s="74"/>
      <c r="L625" s="72"/>
      <c r="M625" s="69"/>
      <c r="N625" s="70"/>
      <c r="O625" s="3"/>
      <c r="P625" s="3"/>
      <c r="Q625" s="3"/>
      <c r="R625" s="3"/>
      <c r="S625" s="3"/>
      <c r="T625" s="3"/>
      <c r="U625" s="3"/>
      <c r="V625" s="3"/>
      <c r="W625" s="2"/>
      <c r="X625" s="3"/>
      <c r="Y625" s="3"/>
    </row>
    <row r="626" spans="1:25" ht="15" x14ac:dyDescent="0.3">
      <c r="A626" s="17" t="e">
        <f>INDEX('Артикул без-с размером'!A:A,MATCH('Начисления и компенсации по тов'!E626,'Артикул без-с размером'!B:B,0))</f>
        <v>#N/A</v>
      </c>
      <c r="B626" s="73"/>
      <c r="C626" s="74"/>
      <c r="D626" s="74"/>
      <c r="E626" s="74"/>
      <c r="F626" s="74"/>
      <c r="G626" s="74"/>
      <c r="H626" s="69"/>
      <c r="I626" s="70"/>
      <c r="J626" s="73"/>
      <c r="K626" s="74"/>
      <c r="L626" s="72"/>
      <c r="M626" s="69"/>
      <c r="N626" s="70"/>
      <c r="O626" s="3"/>
      <c r="P626" s="3"/>
      <c r="Q626" s="3"/>
      <c r="R626" s="3"/>
      <c r="S626" s="3"/>
      <c r="T626" s="3"/>
      <c r="U626" s="3"/>
      <c r="V626" s="3"/>
      <c r="W626" s="2"/>
      <c r="X626" s="3"/>
      <c r="Y626" s="3"/>
    </row>
    <row r="627" spans="1:25" ht="15" x14ac:dyDescent="0.3">
      <c r="A627" s="17" t="e">
        <f>INDEX('Артикул без-с размером'!A:A,MATCH('Начисления и компенсации по тов'!E627,'Артикул без-с размером'!B:B,0))</f>
        <v>#N/A</v>
      </c>
      <c r="B627" s="73"/>
      <c r="C627" s="74"/>
      <c r="D627" s="74"/>
      <c r="E627" s="74"/>
      <c r="F627" s="74"/>
      <c r="G627" s="74"/>
      <c r="H627" s="69"/>
      <c r="I627" s="70"/>
      <c r="J627" s="73"/>
      <c r="K627" s="74"/>
      <c r="L627" s="72"/>
      <c r="M627" s="69"/>
      <c r="N627" s="70"/>
      <c r="O627" s="3"/>
      <c r="P627" s="3"/>
      <c r="Q627" s="3"/>
      <c r="R627" s="3"/>
      <c r="S627" s="3"/>
      <c r="T627" s="3"/>
      <c r="U627" s="3"/>
      <c r="V627" s="3"/>
      <c r="W627" s="2"/>
      <c r="X627" s="3"/>
      <c r="Y627" s="3"/>
    </row>
    <row r="628" spans="1:25" ht="15" x14ac:dyDescent="0.3">
      <c r="A628" s="17" t="e">
        <f>INDEX('Артикул без-с размером'!A:A,MATCH('Начисления и компенсации по тов'!E628,'Артикул без-с размером'!B:B,0))</f>
        <v>#N/A</v>
      </c>
      <c r="B628" s="73"/>
      <c r="C628" s="74"/>
      <c r="D628" s="74"/>
      <c r="E628" s="74"/>
      <c r="F628" s="74"/>
      <c r="G628" s="74"/>
      <c r="H628" s="69"/>
      <c r="I628" s="70"/>
      <c r="J628" s="73"/>
      <c r="K628" s="74"/>
      <c r="L628" s="72"/>
      <c r="M628" s="69"/>
      <c r="N628" s="70"/>
      <c r="O628" s="3"/>
      <c r="P628" s="3"/>
      <c r="Q628" s="3"/>
      <c r="R628" s="3"/>
      <c r="S628" s="3"/>
      <c r="T628" s="3"/>
      <c r="U628" s="3"/>
      <c r="V628" s="3"/>
      <c r="W628" s="2"/>
      <c r="X628" s="3"/>
      <c r="Y628" s="3"/>
    </row>
    <row r="629" spans="1:25" ht="15" x14ac:dyDescent="0.3">
      <c r="A629" s="17" t="e">
        <f>INDEX('Артикул без-с размером'!A:A,MATCH('Начисления и компенсации по тов'!E629,'Артикул без-с размером'!B:B,0))</f>
        <v>#N/A</v>
      </c>
      <c r="B629" s="73"/>
      <c r="C629" s="74"/>
      <c r="D629" s="74"/>
      <c r="E629" s="74"/>
      <c r="F629" s="74"/>
      <c r="G629" s="74"/>
      <c r="H629" s="69"/>
      <c r="I629" s="70"/>
      <c r="J629" s="73"/>
      <c r="K629" s="74"/>
      <c r="L629" s="72"/>
      <c r="M629" s="69"/>
      <c r="N629" s="70"/>
      <c r="O629" s="3"/>
      <c r="P629" s="3"/>
      <c r="Q629" s="3"/>
      <c r="R629" s="3"/>
      <c r="S629" s="3"/>
      <c r="T629" s="3"/>
      <c r="U629" s="3"/>
      <c r="V629" s="3"/>
      <c r="W629" s="2"/>
      <c r="X629" s="3"/>
      <c r="Y629" s="3"/>
    </row>
    <row r="630" spans="1:25" ht="15" x14ac:dyDescent="0.3">
      <c r="A630" s="17" t="e">
        <f>INDEX('Артикул без-с размером'!A:A,MATCH('Начисления и компенсации по тов'!E630,'Артикул без-с размером'!B:B,0))</f>
        <v>#N/A</v>
      </c>
      <c r="B630" s="73"/>
      <c r="C630" s="74"/>
      <c r="D630" s="74"/>
      <c r="E630" s="74"/>
      <c r="F630" s="74"/>
      <c r="G630" s="74"/>
      <c r="H630" s="69"/>
      <c r="I630" s="70"/>
      <c r="J630" s="73"/>
      <c r="K630" s="74"/>
      <c r="L630" s="72"/>
      <c r="M630" s="69"/>
      <c r="N630" s="70"/>
      <c r="O630" s="3"/>
      <c r="P630" s="3"/>
      <c r="Q630" s="3"/>
      <c r="R630" s="3"/>
      <c r="S630" s="3"/>
      <c r="T630" s="3"/>
      <c r="U630" s="3"/>
      <c r="V630" s="3"/>
      <c r="W630" s="2"/>
      <c r="X630" s="3"/>
      <c r="Y630" s="3"/>
    </row>
    <row r="631" spans="1:25" ht="15" x14ac:dyDescent="0.3">
      <c r="A631" s="17" t="e">
        <f>INDEX('Артикул без-с размером'!A:A,MATCH('Начисления и компенсации по тов'!E631,'Артикул без-с размером'!B:B,0))</f>
        <v>#N/A</v>
      </c>
      <c r="B631" s="73"/>
      <c r="C631" s="74"/>
      <c r="D631" s="74"/>
      <c r="E631" s="74"/>
      <c r="F631" s="74"/>
      <c r="G631" s="74"/>
      <c r="H631" s="69"/>
      <c r="I631" s="70"/>
      <c r="J631" s="73"/>
      <c r="K631" s="74"/>
      <c r="L631" s="72"/>
      <c r="M631" s="69"/>
      <c r="N631" s="70"/>
      <c r="O631" s="3"/>
      <c r="P631" s="3"/>
      <c r="Q631" s="3"/>
      <c r="R631" s="3"/>
      <c r="S631" s="3"/>
      <c r="T631" s="3"/>
      <c r="U631" s="3"/>
      <c r="V631" s="3"/>
      <c r="W631" s="2"/>
      <c r="X631" s="3"/>
      <c r="Y631" s="3"/>
    </row>
    <row r="632" spans="1:25" ht="15" x14ac:dyDescent="0.3">
      <c r="A632" s="17" t="e">
        <f>INDEX('Артикул без-с размером'!A:A,MATCH('Начисления и компенсации по тов'!E632,'Артикул без-с размером'!B:B,0))</f>
        <v>#N/A</v>
      </c>
      <c r="B632" s="73"/>
      <c r="C632" s="74"/>
      <c r="D632" s="74"/>
      <c r="E632" s="74"/>
      <c r="F632" s="74"/>
      <c r="G632" s="74"/>
      <c r="H632" s="69"/>
      <c r="I632" s="70"/>
      <c r="J632" s="73"/>
      <c r="K632" s="74"/>
      <c r="L632" s="72"/>
      <c r="M632" s="69"/>
      <c r="N632" s="70"/>
      <c r="O632" s="3"/>
      <c r="P632" s="3"/>
      <c r="Q632" s="3"/>
      <c r="R632" s="3"/>
      <c r="S632" s="3"/>
      <c r="T632" s="3"/>
      <c r="U632" s="3"/>
      <c r="V632" s="3"/>
      <c r="W632" s="2"/>
      <c r="X632" s="3"/>
      <c r="Y632" s="3"/>
    </row>
    <row r="633" spans="1:25" ht="15" x14ac:dyDescent="0.3">
      <c r="A633" s="17" t="e">
        <f>INDEX('Артикул без-с размером'!A:A,MATCH('Начисления и компенсации по тов'!E633,'Артикул без-с размером'!B:B,0))</f>
        <v>#N/A</v>
      </c>
      <c r="B633" s="73"/>
      <c r="C633" s="74"/>
      <c r="D633" s="74"/>
      <c r="E633" s="74"/>
      <c r="F633" s="74"/>
      <c r="G633" s="74"/>
      <c r="H633" s="69"/>
      <c r="I633" s="70"/>
      <c r="J633" s="73"/>
      <c r="K633" s="74"/>
      <c r="L633" s="72"/>
      <c r="M633" s="69"/>
      <c r="N633" s="70"/>
      <c r="O633" s="3"/>
      <c r="P633" s="3"/>
      <c r="Q633" s="3"/>
      <c r="R633" s="3"/>
      <c r="S633" s="3"/>
      <c r="T633" s="3"/>
      <c r="U633" s="3"/>
      <c r="V633" s="3"/>
      <c r="W633" s="2"/>
      <c r="X633" s="3"/>
      <c r="Y633" s="3"/>
    </row>
    <row r="634" spans="1:25" ht="15" x14ac:dyDescent="0.3">
      <c r="A634" s="17" t="e">
        <f>INDEX('Артикул без-с размером'!A:A,MATCH('Начисления и компенсации по тов'!E634,'Артикул без-с размером'!B:B,0))</f>
        <v>#N/A</v>
      </c>
      <c r="B634" s="73"/>
      <c r="C634" s="74"/>
      <c r="D634" s="74"/>
      <c r="E634" s="74"/>
      <c r="F634" s="74"/>
      <c r="G634" s="74"/>
      <c r="H634" s="69"/>
      <c r="I634" s="70"/>
      <c r="J634" s="73"/>
      <c r="K634" s="74"/>
      <c r="L634" s="72"/>
      <c r="M634" s="69"/>
      <c r="N634" s="70"/>
      <c r="O634" s="3"/>
      <c r="P634" s="3"/>
      <c r="Q634" s="3"/>
      <c r="R634" s="3"/>
      <c r="S634" s="3"/>
      <c r="T634" s="3"/>
      <c r="U634" s="3"/>
      <c r="V634" s="3"/>
      <c r="W634" s="2"/>
      <c r="X634" s="3"/>
      <c r="Y634" s="3"/>
    </row>
    <row r="635" spans="1:25" ht="15" x14ac:dyDescent="0.3">
      <c r="A635" s="17" t="e">
        <f>INDEX('Артикул без-с размером'!A:A,MATCH('Начисления и компенсации по тов'!E635,'Артикул без-с размером'!B:B,0))</f>
        <v>#N/A</v>
      </c>
      <c r="B635" s="73"/>
      <c r="C635" s="74"/>
      <c r="D635" s="74"/>
      <c r="E635" s="74"/>
      <c r="F635" s="74"/>
      <c r="G635" s="74"/>
      <c r="H635" s="69"/>
      <c r="I635" s="70"/>
      <c r="J635" s="73"/>
      <c r="K635" s="74"/>
      <c r="L635" s="72"/>
      <c r="M635" s="69"/>
      <c r="N635" s="70"/>
      <c r="O635" s="3"/>
      <c r="P635" s="3"/>
      <c r="Q635" s="3"/>
      <c r="R635" s="3"/>
      <c r="S635" s="3"/>
      <c r="T635" s="3"/>
      <c r="U635" s="3"/>
      <c r="V635" s="3"/>
      <c r="W635" s="2"/>
      <c r="X635" s="3"/>
      <c r="Y635" s="3"/>
    </row>
    <row r="636" spans="1:25" ht="15" x14ac:dyDescent="0.3">
      <c r="A636" s="17" t="e">
        <f>INDEX('Артикул без-с размером'!A:A,MATCH('Начисления и компенсации по тов'!E636,'Артикул без-с размером'!B:B,0))</f>
        <v>#N/A</v>
      </c>
      <c r="B636" s="73"/>
      <c r="C636" s="74"/>
      <c r="D636" s="74"/>
      <c r="E636" s="74"/>
      <c r="F636" s="74"/>
      <c r="G636" s="74"/>
      <c r="H636" s="69"/>
      <c r="I636" s="70"/>
      <c r="J636" s="73"/>
      <c r="K636" s="74"/>
      <c r="L636" s="72"/>
      <c r="M636" s="69"/>
      <c r="N636" s="70"/>
      <c r="O636" s="3"/>
      <c r="P636" s="3"/>
      <c r="Q636" s="3"/>
      <c r="R636" s="3"/>
      <c r="S636" s="3"/>
      <c r="T636" s="3"/>
      <c r="U636" s="3"/>
      <c r="V636" s="3"/>
      <c r="W636" s="2"/>
      <c r="X636" s="3"/>
      <c r="Y636" s="3"/>
    </row>
    <row r="637" spans="1:25" ht="15" x14ac:dyDescent="0.3">
      <c r="A637" s="17" t="e">
        <f>INDEX('Артикул без-с размером'!A:A,MATCH('Начисления и компенсации по тов'!E637,'Артикул без-с размером'!B:B,0))</f>
        <v>#N/A</v>
      </c>
      <c r="B637" s="73"/>
      <c r="C637" s="74"/>
      <c r="D637" s="74"/>
      <c r="E637" s="74"/>
      <c r="F637" s="74"/>
      <c r="G637" s="74"/>
      <c r="H637" s="69"/>
      <c r="I637" s="70"/>
      <c r="J637" s="73"/>
      <c r="K637" s="74"/>
      <c r="L637" s="72"/>
      <c r="M637" s="69"/>
      <c r="N637" s="70"/>
      <c r="O637" s="3"/>
      <c r="P637" s="3"/>
      <c r="Q637" s="3"/>
      <c r="R637" s="3"/>
      <c r="S637" s="3"/>
      <c r="T637" s="3"/>
      <c r="U637" s="3"/>
      <c r="V637" s="3"/>
      <c r="W637" s="2"/>
      <c r="X637" s="3"/>
      <c r="Y637" s="3"/>
    </row>
    <row r="638" spans="1:25" ht="15" x14ac:dyDescent="0.3">
      <c r="A638" s="17" t="e">
        <f>INDEX('Артикул без-с размером'!A:A,MATCH('Начисления и компенсации по тов'!E638,'Артикул без-с размером'!B:B,0))</f>
        <v>#N/A</v>
      </c>
      <c r="B638" s="73"/>
      <c r="C638" s="74"/>
      <c r="D638" s="74"/>
      <c r="E638" s="74"/>
      <c r="F638" s="74"/>
      <c r="G638" s="74"/>
      <c r="H638" s="69"/>
      <c r="I638" s="70"/>
      <c r="J638" s="73"/>
      <c r="K638" s="74"/>
      <c r="L638" s="72"/>
      <c r="M638" s="69"/>
      <c r="N638" s="71"/>
      <c r="O638" s="3"/>
      <c r="P638" s="3"/>
      <c r="Q638" s="3"/>
      <c r="R638" s="3"/>
      <c r="S638" s="3"/>
      <c r="T638" s="3"/>
      <c r="U638" s="3"/>
      <c r="V638" s="3"/>
      <c r="W638" s="2"/>
      <c r="X638" s="3"/>
      <c r="Y638" s="3"/>
    </row>
    <row r="639" spans="1:25" ht="15" x14ac:dyDescent="0.3">
      <c r="A639" s="17" t="e">
        <f>INDEX('Артикул без-с размером'!A:A,MATCH('Начисления и компенсации по тов'!E639,'Артикул без-с размером'!B:B,0))</f>
        <v>#N/A</v>
      </c>
      <c r="B639" s="73"/>
      <c r="C639" s="74"/>
      <c r="D639" s="74"/>
      <c r="E639" s="74"/>
      <c r="F639" s="74"/>
      <c r="G639" s="74"/>
      <c r="H639" s="69"/>
      <c r="I639" s="70"/>
      <c r="J639" s="73"/>
      <c r="K639" s="74"/>
      <c r="L639" s="72"/>
      <c r="M639" s="69"/>
      <c r="N639" s="70"/>
      <c r="O639" s="3"/>
      <c r="P639" s="3"/>
      <c r="Q639" s="3"/>
      <c r="R639" s="3"/>
      <c r="S639" s="3"/>
      <c r="T639" s="3"/>
      <c r="U639" s="3"/>
      <c r="V639" s="3"/>
      <c r="W639" s="2"/>
      <c r="X639" s="3"/>
      <c r="Y639" s="3"/>
    </row>
    <row r="640" spans="1:25" ht="15" x14ac:dyDescent="0.3">
      <c r="A640" s="17" t="e">
        <f>INDEX('Артикул без-с размером'!A:A,MATCH('Начисления и компенсации по тов'!E640,'Артикул без-с размером'!B:B,0))</f>
        <v>#N/A</v>
      </c>
      <c r="B640" s="73"/>
      <c r="C640" s="74"/>
      <c r="D640" s="74"/>
      <c r="E640" s="74"/>
      <c r="F640" s="74"/>
      <c r="G640" s="74"/>
      <c r="H640" s="69"/>
      <c r="I640" s="70"/>
      <c r="J640" s="73"/>
      <c r="K640" s="74"/>
      <c r="L640" s="72"/>
      <c r="M640" s="69"/>
      <c r="N640" s="70"/>
      <c r="O640" s="3"/>
      <c r="P640" s="3"/>
      <c r="Q640" s="3"/>
      <c r="R640" s="3"/>
      <c r="S640" s="3"/>
      <c r="T640" s="3"/>
      <c r="U640" s="3"/>
      <c r="V640" s="3"/>
      <c r="W640" s="2"/>
      <c r="X640" s="3"/>
      <c r="Y640" s="3"/>
    </row>
    <row r="641" spans="1:25" ht="15" x14ac:dyDescent="0.3">
      <c r="A641" s="17" t="e">
        <f>INDEX('Артикул без-с размером'!A:A,MATCH('Начисления и компенсации по тов'!E641,'Артикул без-с размером'!B:B,0))</f>
        <v>#N/A</v>
      </c>
      <c r="B641" s="73"/>
      <c r="C641" s="74"/>
      <c r="D641" s="74"/>
      <c r="E641" s="74"/>
      <c r="F641" s="74"/>
      <c r="G641" s="74"/>
      <c r="H641" s="69"/>
      <c r="I641" s="70"/>
      <c r="J641" s="73"/>
      <c r="K641" s="74"/>
      <c r="L641" s="72"/>
      <c r="M641" s="69"/>
      <c r="N641" s="70"/>
      <c r="O641" s="3"/>
      <c r="P641" s="3"/>
      <c r="Q641" s="3"/>
      <c r="R641" s="3"/>
      <c r="S641" s="3"/>
      <c r="T641" s="3"/>
      <c r="U641" s="3"/>
      <c r="V641" s="3"/>
      <c r="W641" s="2"/>
      <c r="X641" s="3"/>
      <c r="Y641" s="3"/>
    </row>
    <row r="642" spans="1:25" ht="15" x14ac:dyDescent="0.3">
      <c r="A642" s="17" t="e">
        <f>INDEX('Артикул без-с размером'!A:A,MATCH('Начисления и компенсации по тов'!E642,'Артикул без-с размером'!B:B,0))</f>
        <v>#N/A</v>
      </c>
      <c r="B642" s="73"/>
      <c r="C642" s="74"/>
      <c r="D642" s="74"/>
      <c r="E642" s="74"/>
      <c r="F642" s="74"/>
      <c r="G642" s="74"/>
      <c r="H642" s="69"/>
      <c r="I642" s="70"/>
      <c r="J642" s="73"/>
      <c r="K642" s="74"/>
      <c r="L642" s="72"/>
      <c r="M642" s="69"/>
      <c r="N642" s="70"/>
      <c r="O642" s="3"/>
      <c r="P642" s="3"/>
      <c r="Q642" s="3"/>
      <c r="R642" s="3"/>
      <c r="S642" s="3"/>
      <c r="T642" s="3"/>
      <c r="U642" s="3"/>
      <c r="V642" s="3"/>
      <c r="W642" s="2"/>
      <c r="X642" s="3"/>
      <c r="Y642" s="3"/>
    </row>
    <row r="643" spans="1:25" ht="15" x14ac:dyDescent="0.3">
      <c r="A643" s="17" t="e">
        <f>INDEX('Артикул без-с размером'!A:A,MATCH('Начисления и компенсации по тов'!E643,'Артикул без-с размером'!B:B,0))</f>
        <v>#N/A</v>
      </c>
      <c r="B643" s="73"/>
      <c r="C643" s="74"/>
      <c r="D643" s="74"/>
      <c r="E643" s="74"/>
      <c r="F643" s="74"/>
      <c r="G643" s="74"/>
      <c r="H643" s="69"/>
      <c r="I643" s="70"/>
      <c r="J643" s="73"/>
      <c r="K643" s="74"/>
      <c r="L643" s="72"/>
      <c r="M643" s="69"/>
      <c r="N643" s="70"/>
      <c r="O643" s="3"/>
      <c r="P643" s="3"/>
      <c r="Q643" s="3"/>
      <c r="R643" s="3"/>
      <c r="S643" s="3"/>
      <c r="T643" s="3"/>
      <c r="U643" s="3"/>
      <c r="V643" s="3"/>
      <c r="W643" s="2"/>
      <c r="X643" s="3"/>
      <c r="Y643" s="3"/>
    </row>
    <row r="644" spans="1:25" ht="15" x14ac:dyDescent="0.3">
      <c r="A644" s="17" t="e">
        <f>INDEX('Артикул без-с размером'!A:A,MATCH('Начисления и компенсации по тов'!E644,'Артикул без-с размером'!B:B,0))</f>
        <v>#N/A</v>
      </c>
      <c r="B644" s="73"/>
      <c r="C644" s="74"/>
      <c r="D644" s="74"/>
      <c r="E644" s="74"/>
      <c r="F644" s="74"/>
      <c r="G644" s="74"/>
      <c r="H644" s="69"/>
      <c r="I644" s="70"/>
      <c r="J644" s="73"/>
      <c r="K644" s="74"/>
      <c r="L644" s="72"/>
      <c r="M644" s="69"/>
      <c r="N644" s="71"/>
      <c r="O644" s="3"/>
      <c r="P644" s="3"/>
      <c r="Q644" s="3"/>
      <c r="R644" s="3"/>
      <c r="S644" s="3"/>
      <c r="T644" s="3"/>
      <c r="U644" s="3"/>
      <c r="V644" s="3"/>
      <c r="W644" s="2"/>
      <c r="X644" s="3"/>
      <c r="Y644" s="3"/>
    </row>
    <row r="645" spans="1:25" ht="15" x14ac:dyDescent="0.3">
      <c r="A645" s="17" t="e">
        <f>INDEX('Артикул без-с размером'!A:A,MATCH('Начисления и компенсации по тов'!E645,'Артикул без-с размером'!B:B,0))</f>
        <v>#N/A</v>
      </c>
      <c r="B645" s="73"/>
      <c r="C645" s="74"/>
      <c r="D645" s="74"/>
      <c r="E645" s="74"/>
      <c r="F645" s="74"/>
      <c r="G645" s="74"/>
      <c r="H645" s="69"/>
      <c r="I645" s="70"/>
      <c r="J645" s="73"/>
      <c r="K645" s="74"/>
      <c r="L645" s="72"/>
      <c r="M645" s="69"/>
      <c r="N645" s="70"/>
      <c r="O645" s="3"/>
      <c r="P645" s="3"/>
      <c r="Q645" s="3"/>
      <c r="R645" s="3"/>
      <c r="S645" s="3"/>
      <c r="T645" s="3"/>
      <c r="U645" s="3"/>
      <c r="V645" s="3"/>
      <c r="W645" s="2"/>
      <c r="X645" s="3"/>
      <c r="Y645" s="3"/>
    </row>
    <row r="646" spans="1:25" ht="15" x14ac:dyDescent="0.3">
      <c r="A646" s="17" t="e">
        <f>INDEX('Артикул без-с размером'!A:A,MATCH('Начисления и компенсации по тов'!E646,'Артикул без-с размером'!B:B,0))</f>
        <v>#N/A</v>
      </c>
      <c r="B646" s="73"/>
      <c r="C646" s="74"/>
      <c r="D646" s="74"/>
      <c r="E646" s="74"/>
      <c r="F646" s="74"/>
      <c r="G646" s="74"/>
      <c r="H646" s="69"/>
      <c r="I646" s="70"/>
      <c r="J646" s="73"/>
      <c r="K646" s="74"/>
      <c r="L646" s="72"/>
      <c r="M646" s="69"/>
      <c r="N646" s="70"/>
      <c r="O646" s="3"/>
      <c r="P646" s="3"/>
      <c r="Q646" s="3"/>
      <c r="R646" s="3"/>
      <c r="S646" s="3"/>
      <c r="T646" s="3"/>
      <c r="U646" s="3"/>
      <c r="V646" s="3"/>
      <c r="W646" s="2"/>
      <c r="X646" s="3"/>
      <c r="Y646" s="3"/>
    </row>
    <row r="647" spans="1:25" ht="15" x14ac:dyDescent="0.3">
      <c r="A647" s="17" t="e">
        <f>INDEX('Артикул без-с размером'!A:A,MATCH('Начисления и компенсации по тов'!E647,'Артикул без-с размером'!B:B,0))</f>
        <v>#N/A</v>
      </c>
      <c r="B647" s="73"/>
      <c r="C647" s="74"/>
      <c r="D647" s="74"/>
      <c r="E647" s="74"/>
      <c r="F647" s="74"/>
      <c r="G647" s="74"/>
      <c r="H647" s="69"/>
      <c r="I647" s="70"/>
      <c r="J647" s="73"/>
      <c r="K647" s="74"/>
      <c r="L647" s="72"/>
      <c r="M647" s="69"/>
      <c r="N647" s="70"/>
      <c r="O647" s="3"/>
      <c r="P647" s="3"/>
      <c r="Q647" s="3"/>
      <c r="R647" s="3"/>
      <c r="S647" s="3"/>
      <c r="T647" s="3"/>
      <c r="U647" s="3"/>
      <c r="V647" s="3"/>
      <c r="W647" s="2"/>
      <c r="X647" s="3"/>
      <c r="Y647" s="3"/>
    </row>
    <row r="648" spans="1:25" ht="15" x14ac:dyDescent="0.3">
      <c r="A648" s="17" t="e">
        <f>INDEX('Артикул без-с размером'!A:A,MATCH('Начисления и компенсации по тов'!E648,'Артикул без-с размером'!B:B,0))</f>
        <v>#N/A</v>
      </c>
      <c r="B648" s="73"/>
      <c r="C648" s="74"/>
      <c r="D648" s="74"/>
      <c r="E648" s="74"/>
      <c r="F648" s="74"/>
      <c r="G648" s="74"/>
      <c r="H648" s="69"/>
      <c r="I648" s="70"/>
      <c r="J648" s="73"/>
      <c r="K648" s="74"/>
      <c r="L648" s="72"/>
      <c r="M648" s="69"/>
      <c r="N648" s="70"/>
      <c r="O648" s="3"/>
      <c r="P648" s="3"/>
      <c r="Q648" s="3"/>
      <c r="R648" s="3"/>
      <c r="S648" s="3"/>
      <c r="T648" s="3"/>
      <c r="U648" s="3"/>
      <c r="V648" s="3"/>
      <c r="W648" s="2"/>
      <c r="X648" s="3"/>
      <c r="Y648" s="3"/>
    </row>
    <row r="649" spans="1:25" ht="15" x14ac:dyDescent="0.3">
      <c r="A649" s="17" t="e">
        <f>INDEX('Артикул без-с размером'!A:A,MATCH('Начисления и компенсации по тов'!E649,'Артикул без-с размером'!B:B,0))</f>
        <v>#N/A</v>
      </c>
      <c r="B649" s="73"/>
      <c r="C649" s="74"/>
      <c r="D649" s="74"/>
      <c r="E649" s="74"/>
      <c r="F649" s="74"/>
      <c r="G649" s="74"/>
      <c r="H649" s="69"/>
      <c r="I649" s="70"/>
      <c r="J649" s="73"/>
      <c r="K649" s="74"/>
      <c r="L649" s="72"/>
      <c r="M649" s="69"/>
      <c r="N649" s="70"/>
      <c r="O649" s="3"/>
      <c r="P649" s="3"/>
      <c r="Q649" s="3"/>
      <c r="R649" s="3"/>
      <c r="S649" s="3"/>
      <c r="T649" s="3"/>
      <c r="U649" s="3"/>
      <c r="V649" s="3"/>
      <c r="W649" s="2"/>
      <c r="X649" s="3"/>
      <c r="Y649" s="3"/>
    </row>
    <row r="650" spans="1:25" ht="15" x14ac:dyDescent="0.3">
      <c r="A650" s="17" t="e">
        <f>INDEX('Артикул без-с размером'!A:A,MATCH('Начисления и компенсации по тов'!E650,'Артикул без-с размером'!B:B,0))</f>
        <v>#N/A</v>
      </c>
      <c r="B650" s="73"/>
      <c r="C650" s="74"/>
      <c r="D650" s="74"/>
      <c r="E650" s="74"/>
      <c r="F650" s="74"/>
      <c r="G650" s="74"/>
      <c r="H650" s="69"/>
      <c r="I650" s="70"/>
      <c r="J650" s="73"/>
      <c r="K650" s="74"/>
      <c r="L650" s="72"/>
      <c r="M650" s="69"/>
      <c r="N650" s="71"/>
      <c r="O650" s="3"/>
      <c r="P650" s="3"/>
      <c r="Q650" s="3"/>
      <c r="R650" s="3"/>
      <c r="S650" s="3"/>
      <c r="T650" s="3"/>
      <c r="U650" s="3"/>
      <c r="V650" s="3"/>
      <c r="W650" s="2"/>
      <c r="X650" s="3"/>
      <c r="Y650" s="3"/>
    </row>
    <row r="651" spans="1:25" ht="15" x14ac:dyDescent="0.3">
      <c r="A651" s="17" t="e">
        <f>INDEX('Артикул без-с размером'!A:A,MATCH('Начисления и компенсации по тов'!E651,'Артикул без-с размером'!B:B,0))</f>
        <v>#N/A</v>
      </c>
      <c r="B651" s="73"/>
      <c r="C651" s="74"/>
      <c r="D651" s="74"/>
      <c r="E651" s="74"/>
      <c r="F651" s="74"/>
      <c r="G651" s="74"/>
      <c r="H651" s="69"/>
      <c r="I651" s="70"/>
      <c r="J651" s="73"/>
      <c r="K651" s="74"/>
      <c r="L651" s="72"/>
      <c r="M651" s="69"/>
      <c r="N651" s="70"/>
      <c r="O651" s="3"/>
      <c r="P651" s="3"/>
      <c r="Q651" s="3"/>
      <c r="R651" s="3"/>
      <c r="S651" s="3"/>
      <c r="T651" s="3"/>
      <c r="U651" s="3"/>
      <c r="V651" s="3"/>
      <c r="W651" s="2"/>
      <c r="X651" s="3"/>
      <c r="Y651" s="3"/>
    </row>
    <row r="652" spans="1:25" ht="15" x14ac:dyDescent="0.3">
      <c r="A652" s="17" t="e">
        <f>INDEX('Артикул без-с размером'!A:A,MATCH('Начисления и компенсации по тов'!E652,'Артикул без-с размером'!B:B,0))</f>
        <v>#N/A</v>
      </c>
      <c r="B652" s="73"/>
      <c r="C652" s="74"/>
      <c r="D652" s="74"/>
      <c r="E652" s="74"/>
      <c r="F652" s="74"/>
      <c r="G652" s="74"/>
      <c r="H652" s="69"/>
      <c r="I652" s="70"/>
      <c r="J652" s="73"/>
      <c r="K652" s="74"/>
      <c r="L652" s="72"/>
      <c r="M652" s="69"/>
      <c r="N652" s="70"/>
      <c r="O652" s="3"/>
      <c r="P652" s="3"/>
      <c r="Q652" s="3"/>
      <c r="R652" s="3"/>
      <c r="S652" s="3"/>
      <c r="T652" s="3"/>
      <c r="U652" s="3"/>
      <c r="V652" s="3"/>
      <c r="W652" s="2"/>
      <c r="X652" s="3"/>
      <c r="Y652" s="3"/>
    </row>
    <row r="653" spans="1:25" ht="15" x14ac:dyDescent="0.3">
      <c r="A653" s="17" t="e">
        <f>INDEX('Артикул без-с размером'!A:A,MATCH('Начисления и компенсации по тов'!E653,'Артикул без-с размером'!B:B,0))</f>
        <v>#N/A</v>
      </c>
      <c r="B653" s="73"/>
      <c r="C653" s="74"/>
      <c r="D653" s="74"/>
      <c r="E653" s="74"/>
      <c r="F653" s="74"/>
      <c r="G653" s="74"/>
      <c r="H653" s="69"/>
      <c r="I653" s="70"/>
      <c r="J653" s="73"/>
      <c r="K653" s="74"/>
      <c r="L653" s="72"/>
      <c r="M653" s="69"/>
      <c r="N653" s="70"/>
      <c r="O653" s="3"/>
      <c r="P653" s="3"/>
      <c r="Q653" s="3"/>
      <c r="R653" s="3"/>
      <c r="S653" s="3"/>
      <c r="T653" s="3"/>
      <c r="U653" s="3"/>
      <c r="V653" s="3"/>
      <c r="W653" s="2"/>
      <c r="X653" s="3"/>
      <c r="Y653" s="3"/>
    </row>
    <row r="654" spans="1:25" ht="15" x14ac:dyDescent="0.3">
      <c r="A654" s="17" t="e">
        <f>INDEX('Артикул без-с размером'!A:A,MATCH('Начисления и компенсации по тов'!E654,'Артикул без-с размером'!B:B,0))</f>
        <v>#N/A</v>
      </c>
      <c r="B654" s="73"/>
      <c r="C654" s="74"/>
      <c r="D654" s="74"/>
      <c r="E654" s="74"/>
      <c r="F654" s="74"/>
      <c r="G654" s="74"/>
      <c r="H654" s="69"/>
      <c r="I654" s="70"/>
      <c r="J654" s="73"/>
      <c r="K654" s="74"/>
      <c r="L654" s="72"/>
      <c r="M654" s="69"/>
      <c r="N654" s="70"/>
      <c r="O654" s="3"/>
      <c r="P654" s="3"/>
      <c r="Q654" s="3"/>
      <c r="R654" s="3"/>
      <c r="S654" s="3"/>
      <c r="T654" s="3"/>
      <c r="U654" s="3"/>
      <c r="V654" s="3"/>
      <c r="W654" s="2"/>
      <c r="X654" s="3"/>
      <c r="Y654" s="3"/>
    </row>
    <row r="655" spans="1:25" ht="15" x14ac:dyDescent="0.3">
      <c r="A655" s="17" t="e">
        <f>INDEX('Артикул без-с размером'!A:A,MATCH('Начисления и компенсации по тов'!E655,'Артикул без-с размером'!B:B,0))</f>
        <v>#N/A</v>
      </c>
      <c r="B655" s="73"/>
      <c r="C655" s="74"/>
      <c r="D655" s="74"/>
      <c r="E655" s="74"/>
      <c r="F655" s="74"/>
      <c r="G655" s="74"/>
      <c r="H655" s="69"/>
      <c r="I655" s="70"/>
      <c r="J655" s="73"/>
      <c r="K655" s="74"/>
      <c r="L655" s="72"/>
      <c r="M655" s="69"/>
      <c r="N655" s="70"/>
      <c r="O655" s="3"/>
      <c r="P655" s="3"/>
      <c r="Q655" s="3"/>
      <c r="R655" s="3"/>
      <c r="S655" s="3"/>
      <c r="T655" s="3"/>
      <c r="U655" s="3"/>
      <c r="V655" s="3"/>
      <c r="W655" s="2"/>
      <c r="X655" s="3"/>
      <c r="Y655" s="3"/>
    </row>
    <row r="656" spans="1:25" ht="15" x14ac:dyDescent="0.3">
      <c r="A656" s="17" t="e">
        <f>INDEX('Артикул без-с размером'!A:A,MATCH('Начисления и компенсации по тов'!E656,'Артикул без-с размером'!B:B,0))</f>
        <v>#N/A</v>
      </c>
      <c r="B656" s="73"/>
      <c r="C656" s="74"/>
      <c r="D656" s="74"/>
      <c r="E656" s="74"/>
      <c r="F656" s="74"/>
      <c r="G656" s="74"/>
      <c r="H656" s="69"/>
      <c r="I656" s="70"/>
      <c r="J656" s="73"/>
      <c r="K656" s="74"/>
      <c r="L656" s="72"/>
      <c r="M656" s="69"/>
      <c r="N656" s="70"/>
      <c r="O656" s="3"/>
      <c r="P656" s="3"/>
      <c r="Q656" s="3"/>
      <c r="R656" s="3"/>
      <c r="S656" s="3"/>
      <c r="T656" s="3"/>
      <c r="U656" s="3"/>
      <c r="V656" s="3"/>
      <c r="W656" s="2"/>
      <c r="X656" s="3"/>
      <c r="Y656" s="3"/>
    </row>
    <row r="657" spans="1:25" ht="15" x14ac:dyDescent="0.3">
      <c r="A657" s="17" t="e">
        <f>INDEX('Артикул без-с размером'!A:A,MATCH('Начисления и компенсации по тов'!E657,'Артикул без-с размером'!B:B,0))</f>
        <v>#N/A</v>
      </c>
      <c r="B657" s="73"/>
      <c r="C657" s="74"/>
      <c r="D657" s="74"/>
      <c r="E657" s="74"/>
      <c r="F657" s="74"/>
      <c r="G657" s="74"/>
      <c r="H657" s="69"/>
      <c r="I657" s="70"/>
      <c r="J657" s="73"/>
      <c r="K657" s="74"/>
      <c r="L657" s="72"/>
      <c r="M657" s="69"/>
      <c r="N657" s="70"/>
      <c r="O657" s="3"/>
      <c r="P657" s="3"/>
      <c r="Q657" s="3"/>
      <c r="R657" s="3"/>
      <c r="S657" s="3"/>
      <c r="T657" s="3"/>
      <c r="U657" s="3"/>
      <c r="V657" s="3"/>
      <c r="W657" s="2"/>
      <c r="X657" s="3"/>
      <c r="Y657" s="3"/>
    </row>
    <row r="658" spans="1:25" ht="15" x14ac:dyDescent="0.3">
      <c r="A658" s="17" t="e">
        <f>INDEX('Артикул без-с размером'!A:A,MATCH('Начисления и компенсации по тов'!E658,'Артикул без-с размером'!B:B,0))</f>
        <v>#N/A</v>
      </c>
      <c r="B658" s="73"/>
      <c r="C658" s="74"/>
      <c r="D658" s="74"/>
      <c r="E658" s="74"/>
      <c r="F658" s="74"/>
      <c r="G658" s="74"/>
      <c r="H658" s="69"/>
      <c r="I658" s="70"/>
      <c r="J658" s="73"/>
      <c r="K658" s="74"/>
      <c r="L658" s="72"/>
      <c r="M658" s="69"/>
      <c r="N658" s="70"/>
      <c r="O658" s="3"/>
      <c r="P658" s="3"/>
      <c r="Q658" s="3"/>
      <c r="R658" s="3"/>
      <c r="S658" s="3"/>
      <c r="T658" s="3"/>
      <c r="U658" s="3"/>
      <c r="V658" s="3"/>
      <c r="W658" s="2"/>
      <c r="X658" s="3"/>
      <c r="Y658" s="3"/>
    </row>
    <row r="659" spans="1:25" ht="15" x14ac:dyDescent="0.3">
      <c r="A659" s="17" t="e">
        <f>INDEX('Артикул без-с размером'!A:A,MATCH('Начисления и компенсации по тов'!E659,'Артикул без-с размером'!B:B,0))</f>
        <v>#N/A</v>
      </c>
      <c r="B659" s="73"/>
      <c r="C659" s="74"/>
      <c r="D659" s="74"/>
      <c r="E659" s="74"/>
      <c r="F659" s="74"/>
      <c r="G659" s="74"/>
      <c r="H659" s="69"/>
      <c r="I659" s="70"/>
      <c r="J659" s="73"/>
      <c r="K659" s="74"/>
      <c r="L659" s="72"/>
      <c r="M659" s="69"/>
      <c r="N659" s="70"/>
      <c r="O659" s="3"/>
      <c r="P659" s="3"/>
      <c r="Q659" s="3"/>
      <c r="R659" s="3"/>
      <c r="S659" s="3"/>
      <c r="T659" s="3"/>
      <c r="U659" s="3"/>
      <c r="V659" s="3"/>
      <c r="W659" s="2"/>
      <c r="X659" s="3"/>
      <c r="Y659" s="3"/>
    </row>
    <row r="660" spans="1:25" ht="15" x14ac:dyDescent="0.3">
      <c r="A660" s="17" t="e">
        <f>INDEX('Артикул без-с размером'!A:A,MATCH('Начисления и компенсации по тов'!E660,'Артикул без-с размером'!B:B,0))</f>
        <v>#N/A</v>
      </c>
      <c r="B660" s="73"/>
      <c r="C660" s="74"/>
      <c r="D660" s="74"/>
      <c r="E660" s="74"/>
      <c r="F660" s="74"/>
      <c r="G660" s="74"/>
      <c r="H660" s="69"/>
      <c r="I660" s="70"/>
      <c r="J660" s="73"/>
      <c r="K660" s="74"/>
      <c r="L660" s="72"/>
      <c r="M660" s="69"/>
      <c r="N660" s="71"/>
      <c r="O660" s="3"/>
      <c r="P660" s="3"/>
      <c r="Q660" s="3"/>
      <c r="R660" s="3"/>
      <c r="S660" s="3"/>
      <c r="T660" s="3"/>
      <c r="U660" s="3"/>
      <c r="V660" s="3"/>
      <c r="W660" s="2"/>
      <c r="X660" s="3"/>
      <c r="Y660" s="3"/>
    </row>
    <row r="661" spans="1:25" ht="15" x14ac:dyDescent="0.3">
      <c r="A661" s="17" t="e">
        <f>INDEX('Артикул без-с размером'!A:A,MATCH('Начисления и компенсации по тов'!E661,'Артикул без-с размером'!B:B,0))</f>
        <v>#N/A</v>
      </c>
      <c r="B661" s="73"/>
      <c r="C661" s="74"/>
      <c r="D661" s="74"/>
      <c r="E661" s="74"/>
      <c r="F661" s="74"/>
      <c r="G661" s="74"/>
      <c r="H661" s="69"/>
      <c r="I661" s="70"/>
      <c r="J661" s="73"/>
      <c r="K661" s="74"/>
      <c r="L661" s="72"/>
      <c r="M661" s="69"/>
      <c r="N661" s="70"/>
      <c r="O661" s="3"/>
      <c r="P661" s="3"/>
      <c r="Q661" s="3"/>
      <c r="R661" s="3"/>
      <c r="S661" s="3"/>
      <c r="T661" s="3"/>
      <c r="U661" s="3"/>
      <c r="V661" s="3"/>
      <c r="W661" s="2"/>
      <c r="X661" s="3"/>
      <c r="Y661" s="3"/>
    </row>
    <row r="662" spans="1:25" ht="15" x14ac:dyDescent="0.3">
      <c r="A662" s="17" t="e">
        <f>INDEX('Артикул без-с размером'!A:A,MATCH('Начисления и компенсации по тов'!E662,'Артикул без-с размером'!B:B,0))</f>
        <v>#N/A</v>
      </c>
      <c r="B662" s="73"/>
      <c r="C662" s="74"/>
      <c r="D662" s="74"/>
      <c r="E662" s="74"/>
      <c r="F662" s="74"/>
      <c r="G662" s="74"/>
      <c r="H662" s="69"/>
      <c r="I662" s="70"/>
      <c r="J662" s="73"/>
      <c r="K662" s="74"/>
      <c r="L662" s="72"/>
      <c r="M662" s="69"/>
      <c r="N662" s="70"/>
      <c r="O662" s="3"/>
      <c r="P662" s="3"/>
      <c r="Q662" s="3"/>
      <c r="R662" s="3"/>
      <c r="S662" s="3"/>
      <c r="T662" s="3"/>
      <c r="U662" s="3"/>
      <c r="V662" s="3"/>
      <c r="W662" s="2"/>
      <c r="X662" s="3"/>
      <c r="Y662" s="3"/>
    </row>
    <row r="663" spans="1:25" ht="15" x14ac:dyDescent="0.3">
      <c r="A663" s="17" t="e">
        <f>INDEX('Артикул без-с размером'!A:A,MATCH('Начисления и компенсации по тов'!E663,'Артикул без-с размером'!B:B,0))</f>
        <v>#N/A</v>
      </c>
      <c r="B663" s="73"/>
      <c r="C663" s="74"/>
      <c r="D663" s="74"/>
      <c r="E663" s="74"/>
      <c r="F663" s="74"/>
      <c r="G663" s="74"/>
      <c r="H663" s="69"/>
      <c r="I663" s="70"/>
      <c r="J663" s="73"/>
      <c r="K663" s="74"/>
      <c r="L663" s="72"/>
      <c r="M663" s="69"/>
      <c r="N663" s="70"/>
      <c r="O663" s="3"/>
      <c r="P663" s="3"/>
      <c r="Q663" s="3"/>
      <c r="R663" s="3"/>
      <c r="S663" s="3"/>
      <c r="T663" s="3"/>
      <c r="U663" s="3"/>
      <c r="V663" s="3"/>
      <c r="W663" s="2"/>
      <c r="X663" s="3"/>
      <c r="Y663" s="3"/>
    </row>
    <row r="664" spans="1:25" ht="15" x14ac:dyDescent="0.3">
      <c r="A664" s="17" t="e">
        <f>INDEX('Артикул без-с размером'!A:A,MATCH('Начисления и компенсации по тов'!E664,'Артикул без-с размером'!B:B,0))</f>
        <v>#N/A</v>
      </c>
      <c r="B664" s="73"/>
      <c r="C664" s="74"/>
      <c r="D664" s="74"/>
      <c r="E664" s="74"/>
      <c r="F664" s="74"/>
      <c r="G664" s="74"/>
      <c r="H664" s="69"/>
      <c r="I664" s="70"/>
      <c r="J664" s="73"/>
      <c r="K664" s="74"/>
      <c r="L664" s="72"/>
      <c r="M664" s="69"/>
      <c r="N664" s="70"/>
      <c r="O664" s="3"/>
      <c r="P664" s="3"/>
      <c r="Q664" s="3"/>
      <c r="R664" s="3"/>
      <c r="S664" s="3"/>
      <c r="T664" s="3"/>
      <c r="U664" s="3"/>
      <c r="V664" s="3"/>
      <c r="W664" s="2"/>
      <c r="X664" s="3"/>
      <c r="Y664" s="3"/>
    </row>
    <row r="665" spans="1:25" ht="15" x14ac:dyDescent="0.3">
      <c r="A665" s="17" t="e">
        <f>INDEX('Артикул без-с размером'!A:A,MATCH('Начисления и компенсации по тов'!E665,'Артикул без-с размером'!B:B,0))</f>
        <v>#N/A</v>
      </c>
      <c r="B665" s="73"/>
      <c r="C665" s="74"/>
      <c r="D665" s="74"/>
      <c r="E665" s="74"/>
      <c r="F665" s="74"/>
      <c r="G665" s="74"/>
      <c r="H665" s="69"/>
      <c r="I665" s="70"/>
      <c r="J665" s="73"/>
      <c r="K665" s="74"/>
      <c r="L665" s="72"/>
      <c r="M665" s="69"/>
      <c r="N665" s="70"/>
      <c r="O665" s="3"/>
      <c r="P665" s="3"/>
      <c r="Q665" s="3"/>
      <c r="R665" s="3"/>
      <c r="S665" s="3"/>
      <c r="T665" s="3"/>
      <c r="U665" s="3"/>
      <c r="V665" s="3"/>
      <c r="W665" s="2"/>
      <c r="X665" s="3"/>
      <c r="Y665" s="3"/>
    </row>
    <row r="666" spans="1:25" ht="15" x14ac:dyDescent="0.3">
      <c r="A666" s="17" t="e">
        <f>INDEX('Артикул без-с размером'!A:A,MATCH('Начисления и компенсации по тов'!E666,'Артикул без-с размером'!B:B,0))</f>
        <v>#N/A</v>
      </c>
      <c r="B666" s="73"/>
      <c r="C666" s="74"/>
      <c r="D666" s="74"/>
      <c r="E666" s="74"/>
      <c r="F666" s="74"/>
      <c r="G666" s="74"/>
      <c r="H666" s="69"/>
      <c r="I666" s="70"/>
      <c r="J666" s="73"/>
      <c r="K666" s="74"/>
      <c r="L666" s="72"/>
      <c r="M666" s="69"/>
      <c r="N666" s="70"/>
      <c r="O666" s="3"/>
      <c r="P666" s="3"/>
      <c r="Q666" s="3"/>
      <c r="R666" s="3"/>
      <c r="S666" s="3"/>
      <c r="T666" s="3"/>
      <c r="U666" s="3"/>
      <c r="V666" s="3"/>
      <c r="W666" s="2"/>
      <c r="X666" s="3"/>
      <c r="Y666" s="3"/>
    </row>
    <row r="667" spans="1:25" ht="15" x14ac:dyDescent="0.3">
      <c r="A667" s="17" t="e">
        <f>INDEX('Артикул без-с размером'!A:A,MATCH('Начисления и компенсации по тов'!E667,'Артикул без-с размером'!B:B,0))</f>
        <v>#N/A</v>
      </c>
      <c r="B667" s="73"/>
      <c r="C667" s="74"/>
      <c r="D667" s="74"/>
      <c r="E667" s="74"/>
      <c r="F667" s="74"/>
      <c r="G667" s="74"/>
      <c r="H667" s="69"/>
      <c r="I667" s="70"/>
      <c r="J667" s="73"/>
      <c r="K667" s="74"/>
      <c r="L667" s="72"/>
      <c r="M667" s="69"/>
      <c r="N667" s="70"/>
      <c r="O667" s="3"/>
      <c r="P667" s="3"/>
      <c r="Q667" s="3"/>
      <c r="R667" s="3"/>
      <c r="S667" s="3"/>
      <c r="T667" s="3"/>
      <c r="U667" s="3"/>
      <c r="V667" s="3"/>
      <c r="W667" s="2"/>
      <c r="X667" s="3"/>
      <c r="Y667" s="3"/>
    </row>
    <row r="668" spans="1:25" ht="15" x14ac:dyDescent="0.3">
      <c r="A668" s="17" t="e">
        <f>INDEX('Артикул без-с размером'!A:A,MATCH('Начисления и компенсации по тов'!E668,'Артикул без-с размером'!B:B,0))</f>
        <v>#N/A</v>
      </c>
      <c r="B668" s="73"/>
      <c r="C668" s="74"/>
      <c r="D668" s="74"/>
      <c r="E668" s="74"/>
      <c r="F668" s="74"/>
      <c r="G668" s="74"/>
      <c r="H668" s="69"/>
      <c r="I668" s="70"/>
      <c r="J668" s="73"/>
      <c r="K668" s="74"/>
      <c r="L668" s="72"/>
      <c r="M668" s="69"/>
      <c r="N668" s="70"/>
      <c r="O668" s="3"/>
      <c r="P668" s="3"/>
      <c r="Q668" s="3"/>
      <c r="R668" s="3"/>
      <c r="S668" s="3"/>
      <c r="T668" s="3"/>
      <c r="U668" s="3"/>
      <c r="V668" s="3"/>
      <c r="W668" s="2"/>
      <c r="X668" s="3"/>
      <c r="Y668" s="3"/>
    </row>
    <row r="669" spans="1:25" ht="15" x14ac:dyDescent="0.3">
      <c r="A669" s="17" t="e">
        <f>INDEX('Артикул без-с размером'!A:A,MATCH('Начисления и компенсации по тов'!E669,'Артикул без-с размером'!B:B,0))</f>
        <v>#N/A</v>
      </c>
      <c r="B669" s="73"/>
      <c r="C669" s="74"/>
      <c r="D669" s="74"/>
      <c r="E669" s="74"/>
      <c r="F669" s="74"/>
      <c r="G669" s="74"/>
      <c r="H669" s="69"/>
      <c r="I669" s="70"/>
      <c r="J669" s="73"/>
      <c r="K669" s="74"/>
      <c r="L669" s="72"/>
      <c r="M669" s="69"/>
      <c r="N669" s="70"/>
      <c r="O669" s="3"/>
      <c r="P669" s="3"/>
      <c r="Q669" s="3"/>
      <c r="R669" s="3"/>
      <c r="S669" s="3"/>
      <c r="T669" s="3"/>
      <c r="U669" s="3"/>
      <c r="V669" s="3"/>
      <c r="W669" s="2"/>
      <c r="X669" s="3"/>
      <c r="Y669" s="3"/>
    </row>
    <row r="670" spans="1:25" ht="15" x14ac:dyDescent="0.3">
      <c r="A670" s="17" t="e">
        <f>INDEX('Артикул без-с размером'!A:A,MATCH('Начисления и компенсации по тов'!E670,'Артикул без-с размером'!B:B,0))</f>
        <v>#N/A</v>
      </c>
      <c r="B670" s="73"/>
      <c r="C670" s="74"/>
      <c r="D670" s="74"/>
      <c r="E670" s="74"/>
      <c r="F670" s="74"/>
      <c r="G670" s="74"/>
      <c r="H670" s="69"/>
      <c r="I670" s="70"/>
      <c r="J670" s="73"/>
      <c r="K670" s="74"/>
      <c r="L670" s="72"/>
      <c r="M670" s="69"/>
      <c r="N670" s="70"/>
      <c r="O670" s="3"/>
      <c r="P670" s="3"/>
      <c r="Q670" s="3"/>
      <c r="R670" s="3"/>
      <c r="S670" s="3"/>
      <c r="T670" s="3"/>
      <c r="U670" s="3"/>
      <c r="V670" s="3"/>
      <c r="W670" s="2"/>
      <c r="X670" s="3"/>
      <c r="Y670" s="3"/>
    </row>
    <row r="671" spans="1:25" ht="15" x14ac:dyDescent="0.3">
      <c r="A671" s="17" t="e">
        <f>INDEX('Артикул без-с размером'!A:A,MATCH('Начисления и компенсации по тов'!E671,'Артикул без-с размером'!B:B,0))</f>
        <v>#N/A</v>
      </c>
      <c r="B671" s="73"/>
      <c r="C671" s="74"/>
      <c r="D671" s="74"/>
      <c r="E671" s="74"/>
      <c r="F671" s="74"/>
      <c r="G671" s="74"/>
      <c r="H671" s="69"/>
      <c r="I671" s="70"/>
      <c r="J671" s="73"/>
      <c r="K671" s="74"/>
      <c r="L671" s="72"/>
      <c r="M671" s="69"/>
      <c r="N671" s="70"/>
      <c r="O671" s="3"/>
      <c r="P671" s="3"/>
      <c r="Q671" s="3"/>
      <c r="R671" s="3"/>
      <c r="S671" s="3"/>
      <c r="T671" s="3"/>
      <c r="U671" s="3"/>
      <c r="V671" s="3"/>
      <c r="W671" s="2"/>
      <c r="X671" s="3"/>
      <c r="Y671" s="3"/>
    </row>
    <row r="672" spans="1:25" ht="15" x14ac:dyDescent="0.3">
      <c r="A672" s="17" t="e">
        <f>INDEX('Артикул без-с размером'!A:A,MATCH('Начисления и компенсации по тов'!E672,'Артикул без-с размером'!B:B,0))</f>
        <v>#N/A</v>
      </c>
      <c r="B672" s="73"/>
      <c r="C672" s="74"/>
      <c r="D672" s="74"/>
      <c r="E672" s="74"/>
      <c r="F672" s="74"/>
      <c r="G672" s="74"/>
      <c r="H672" s="69"/>
      <c r="I672" s="70"/>
      <c r="J672" s="73"/>
      <c r="K672" s="74"/>
      <c r="L672" s="72"/>
      <c r="M672" s="69"/>
      <c r="N672" s="70"/>
      <c r="O672" s="3"/>
      <c r="P672" s="3"/>
      <c r="Q672" s="3"/>
      <c r="R672" s="3"/>
      <c r="S672" s="3"/>
      <c r="T672" s="3"/>
      <c r="U672" s="3"/>
      <c r="V672" s="3"/>
      <c r="W672" s="2"/>
      <c r="X672" s="3"/>
      <c r="Y672" s="3"/>
    </row>
    <row r="673" spans="1:25" ht="15" x14ac:dyDescent="0.3">
      <c r="A673" s="17" t="e">
        <f>INDEX('Артикул без-с размером'!A:A,MATCH('Начисления и компенсации по тов'!E673,'Артикул без-с размером'!B:B,0))</f>
        <v>#N/A</v>
      </c>
      <c r="B673" s="73"/>
      <c r="C673" s="74"/>
      <c r="D673" s="74"/>
      <c r="E673" s="74"/>
      <c r="F673" s="74"/>
      <c r="G673" s="74"/>
      <c r="H673" s="69"/>
      <c r="I673" s="70"/>
      <c r="J673" s="73"/>
      <c r="K673" s="74"/>
      <c r="L673" s="72"/>
      <c r="M673" s="69"/>
      <c r="N673" s="70"/>
      <c r="O673" s="3"/>
      <c r="P673" s="3"/>
      <c r="Q673" s="3"/>
      <c r="R673" s="3"/>
      <c r="S673" s="3"/>
      <c r="T673" s="3"/>
      <c r="U673" s="3"/>
      <c r="V673" s="3"/>
      <c r="W673" s="2"/>
      <c r="X673" s="3"/>
      <c r="Y673" s="3"/>
    </row>
    <row r="674" spans="1:25" ht="15" x14ac:dyDescent="0.3">
      <c r="A674" s="17" t="e">
        <f>INDEX('Артикул без-с размером'!A:A,MATCH('Начисления и компенсации по тов'!E674,'Артикул без-с размером'!B:B,0))</f>
        <v>#N/A</v>
      </c>
      <c r="B674" s="73"/>
      <c r="C674" s="74"/>
      <c r="D674" s="74"/>
      <c r="E674" s="74"/>
      <c r="F674" s="74"/>
      <c r="G674" s="74"/>
      <c r="H674" s="69"/>
      <c r="I674" s="70"/>
      <c r="J674" s="73"/>
      <c r="K674" s="74"/>
      <c r="L674" s="72"/>
      <c r="M674" s="69"/>
      <c r="N674" s="71"/>
      <c r="O674" s="3"/>
      <c r="P674" s="3"/>
      <c r="Q674" s="3"/>
      <c r="R674" s="3"/>
      <c r="S674" s="3"/>
      <c r="T674" s="3"/>
      <c r="U674" s="3"/>
      <c r="V674" s="3"/>
      <c r="W674" s="2"/>
      <c r="X674" s="3"/>
      <c r="Y674" s="3"/>
    </row>
    <row r="675" spans="1:25" ht="15" x14ac:dyDescent="0.3">
      <c r="A675" s="17" t="e">
        <f>INDEX('Артикул без-с размером'!A:A,MATCH('Начисления и компенсации по тов'!E675,'Артикул без-с размером'!B:B,0))</f>
        <v>#N/A</v>
      </c>
      <c r="B675" s="73"/>
      <c r="C675" s="74"/>
      <c r="D675" s="74"/>
      <c r="E675" s="74"/>
      <c r="F675" s="74"/>
      <c r="G675" s="74"/>
      <c r="H675" s="69"/>
      <c r="I675" s="70"/>
      <c r="J675" s="73"/>
      <c r="K675" s="74"/>
      <c r="L675" s="72"/>
      <c r="M675" s="69"/>
      <c r="N675" s="70"/>
      <c r="O675" s="3"/>
      <c r="P675" s="3"/>
      <c r="Q675" s="3"/>
      <c r="R675" s="3"/>
      <c r="S675" s="3"/>
      <c r="T675" s="3"/>
      <c r="U675" s="3"/>
      <c r="V675" s="3"/>
      <c r="W675" s="2"/>
      <c r="X675" s="3"/>
      <c r="Y675" s="3"/>
    </row>
    <row r="676" spans="1:25" ht="15" x14ac:dyDescent="0.3">
      <c r="A676" s="17" t="e">
        <f>INDEX('Артикул без-с размером'!A:A,MATCH('Начисления и компенсации по тов'!E676,'Артикул без-с размером'!B:B,0))</f>
        <v>#N/A</v>
      </c>
      <c r="B676" s="73"/>
      <c r="C676" s="74"/>
      <c r="D676" s="74"/>
      <c r="E676" s="74"/>
      <c r="F676" s="74"/>
      <c r="G676" s="74"/>
      <c r="H676" s="69"/>
      <c r="I676" s="70"/>
      <c r="J676" s="73"/>
      <c r="K676" s="74"/>
      <c r="L676" s="72"/>
      <c r="M676" s="69"/>
      <c r="N676" s="70"/>
      <c r="O676" s="3"/>
      <c r="P676" s="3"/>
      <c r="Q676" s="3"/>
      <c r="R676" s="3"/>
      <c r="S676" s="3"/>
      <c r="T676" s="3"/>
      <c r="U676" s="3"/>
      <c r="V676" s="3"/>
      <c r="W676" s="2"/>
      <c r="X676" s="3"/>
      <c r="Y676" s="3"/>
    </row>
    <row r="677" spans="1:25" ht="15" x14ac:dyDescent="0.3">
      <c r="A677" s="17" t="e">
        <f>INDEX('Артикул без-с размером'!A:A,MATCH('Начисления и компенсации по тов'!E677,'Артикул без-с размером'!B:B,0))</f>
        <v>#N/A</v>
      </c>
      <c r="B677" s="73"/>
      <c r="C677" s="74"/>
      <c r="D677" s="74"/>
      <c r="E677" s="74"/>
      <c r="F677" s="74"/>
      <c r="G677" s="74"/>
      <c r="H677" s="69"/>
      <c r="I677" s="70"/>
      <c r="J677" s="73"/>
      <c r="K677" s="74"/>
      <c r="L677" s="72"/>
      <c r="M677" s="69"/>
      <c r="N677" s="70"/>
      <c r="O677" s="3"/>
      <c r="P677" s="3"/>
      <c r="Q677" s="3"/>
      <c r="R677" s="3"/>
      <c r="S677" s="3"/>
      <c r="T677" s="3"/>
      <c r="U677" s="3"/>
      <c r="V677" s="3"/>
      <c r="W677" s="2"/>
      <c r="X677" s="3"/>
      <c r="Y677" s="3"/>
    </row>
    <row r="678" spans="1:25" ht="15" x14ac:dyDescent="0.3">
      <c r="A678" s="17" t="e">
        <f>INDEX('Артикул без-с размером'!A:A,MATCH('Начисления и компенсации по тов'!E678,'Артикул без-с размером'!B:B,0))</f>
        <v>#N/A</v>
      </c>
      <c r="B678" s="73"/>
      <c r="C678" s="74"/>
      <c r="D678" s="74"/>
      <c r="E678" s="74"/>
      <c r="F678" s="74"/>
      <c r="G678" s="74"/>
      <c r="H678" s="69"/>
      <c r="I678" s="70"/>
      <c r="J678" s="73"/>
      <c r="K678" s="74"/>
      <c r="L678" s="72"/>
      <c r="M678" s="69"/>
      <c r="N678" s="70"/>
      <c r="O678" s="3"/>
      <c r="P678" s="3"/>
      <c r="Q678" s="3"/>
      <c r="R678" s="3"/>
      <c r="S678" s="3"/>
      <c r="T678" s="3"/>
      <c r="U678" s="3"/>
      <c r="V678" s="3"/>
      <c r="W678" s="2"/>
      <c r="X678" s="3"/>
      <c r="Y678" s="3"/>
    </row>
    <row r="679" spans="1:25" ht="15" x14ac:dyDescent="0.3">
      <c r="A679" s="17" t="e">
        <f>INDEX('Артикул без-с размером'!A:A,MATCH('Начисления и компенсации по тов'!E679,'Артикул без-с размером'!B:B,0))</f>
        <v>#N/A</v>
      </c>
      <c r="B679" s="73"/>
      <c r="C679" s="74"/>
      <c r="D679" s="74"/>
      <c r="E679" s="74"/>
      <c r="F679" s="74"/>
      <c r="G679" s="74"/>
      <c r="H679" s="69"/>
      <c r="I679" s="70"/>
      <c r="J679" s="73"/>
      <c r="K679" s="74"/>
      <c r="L679" s="72"/>
      <c r="M679" s="69"/>
      <c r="N679" s="71"/>
      <c r="O679" s="3"/>
      <c r="P679" s="3"/>
      <c r="Q679" s="3"/>
      <c r="R679" s="3"/>
      <c r="S679" s="3"/>
      <c r="T679" s="3"/>
      <c r="U679" s="3"/>
      <c r="V679" s="3"/>
      <c r="W679" s="2"/>
      <c r="X679" s="3"/>
      <c r="Y679" s="3"/>
    </row>
    <row r="680" spans="1:25" ht="15" x14ac:dyDescent="0.3">
      <c r="A680" s="17" t="e">
        <f>INDEX('Артикул без-с размером'!A:A,MATCH('Начисления и компенсации по тов'!E680,'Артикул без-с размером'!B:B,0))</f>
        <v>#N/A</v>
      </c>
      <c r="B680" s="73"/>
      <c r="C680" s="74"/>
      <c r="D680" s="74"/>
      <c r="E680" s="74"/>
      <c r="F680" s="74"/>
      <c r="G680" s="74"/>
      <c r="H680" s="69"/>
      <c r="I680" s="70"/>
      <c r="J680" s="73"/>
      <c r="K680" s="74"/>
      <c r="L680" s="72"/>
      <c r="M680" s="69"/>
      <c r="N680" s="70"/>
      <c r="O680" s="3"/>
      <c r="P680" s="3"/>
      <c r="Q680" s="3"/>
      <c r="R680" s="3"/>
      <c r="S680" s="3"/>
      <c r="T680" s="3"/>
      <c r="U680" s="3"/>
      <c r="V680" s="3"/>
      <c r="W680" s="2"/>
      <c r="X680" s="3"/>
      <c r="Y680" s="3"/>
    </row>
    <row r="681" spans="1:25" ht="15" x14ac:dyDescent="0.3">
      <c r="A681" s="17" t="e">
        <f>INDEX('Артикул без-с размером'!A:A,MATCH('Начисления и компенсации по тов'!E681,'Артикул без-с размером'!B:B,0))</f>
        <v>#N/A</v>
      </c>
      <c r="B681" s="73"/>
      <c r="C681" s="74"/>
      <c r="D681" s="74"/>
      <c r="E681" s="74"/>
      <c r="F681" s="74"/>
      <c r="G681" s="74"/>
      <c r="H681" s="69"/>
      <c r="I681" s="70"/>
      <c r="J681" s="73"/>
      <c r="K681" s="74"/>
      <c r="L681" s="72"/>
      <c r="M681" s="69"/>
      <c r="N681" s="70"/>
      <c r="O681" s="3"/>
      <c r="P681" s="3"/>
      <c r="Q681" s="3"/>
      <c r="R681" s="3"/>
      <c r="S681" s="3"/>
      <c r="T681" s="3"/>
      <c r="U681" s="3"/>
      <c r="V681" s="3"/>
      <c r="W681" s="2"/>
      <c r="X681" s="3"/>
      <c r="Y681" s="3"/>
    </row>
    <row r="682" spans="1:25" ht="15" x14ac:dyDescent="0.3">
      <c r="A682" s="17" t="e">
        <f>INDEX('Артикул без-с размером'!A:A,MATCH('Начисления и компенсации по тов'!E682,'Артикул без-с размером'!B:B,0))</f>
        <v>#N/A</v>
      </c>
      <c r="B682" s="73"/>
      <c r="C682" s="74"/>
      <c r="D682" s="74"/>
      <c r="E682" s="74"/>
      <c r="F682" s="74"/>
      <c r="G682" s="74"/>
      <c r="H682" s="69"/>
      <c r="I682" s="70"/>
      <c r="J682" s="73"/>
      <c r="K682" s="74"/>
      <c r="L682" s="72"/>
      <c r="M682" s="69"/>
      <c r="N682" s="70"/>
      <c r="O682" s="3"/>
      <c r="P682" s="3"/>
      <c r="Q682" s="3"/>
      <c r="R682" s="3"/>
      <c r="S682" s="3"/>
      <c r="T682" s="3"/>
      <c r="U682" s="3"/>
      <c r="V682" s="3"/>
      <c r="W682" s="2"/>
      <c r="X682" s="3"/>
      <c r="Y682" s="3"/>
    </row>
    <row r="683" spans="1:25" ht="15" x14ac:dyDescent="0.3">
      <c r="A683" s="17" t="e">
        <f>INDEX('Артикул без-с размером'!A:A,MATCH('Начисления и компенсации по тов'!E683,'Артикул без-с размером'!B:B,0))</f>
        <v>#N/A</v>
      </c>
      <c r="B683" s="73"/>
      <c r="C683" s="74"/>
      <c r="D683" s="74"/>
      <c r="E683" s="74"/>
      <c r="F683" s="74"/>
      <c r="G683" s="74"/>
      <c r="H683" s="69"/>
      <c r="I683" s="70"/>
      <c r="J683" s="73"/>
      <c r="K683" s="74"/>
      <c r="L683" s="72"/>
      <c r="M683" s="69"/>
      <c r="N683" s="70"/>
      <c r="O683" s="3"/>
      <c r="P683" s="3"/>
      <c r="Q683" s="3"/>
      <c r="R683" s="3"/>
      <c r="S683" s="3"/>
      <c r="T683" s="3"/>
      <c r="U683" s="3"/>
      <c r="V683" s="3"/>
      <c r="W683" s="2"/>
      <c r="X683" s="3"/>
      <c r="Y683" s="3"/>
    </row>
    <row r="684" spans="1:25" ht="15" x14ac:dyDescent="0.3">
      <c r="A684" s="17" t="e">
        <f>INDEX('Артикул без-с размером'!A:A,MATCH('Начисления и компенсации по тов'!E684,'Артикул без-с размером'!B:B,0))</f>
        <v>#N/A</v>
      </c>
      <c r="B684" s="73"/>
      <c r="C684" s="74"/>
      <c r="D684" s="74"/>
      <c r="E684" s="74"/>
      <c r="F684" s="74"/>
      <c r="G684" s="74"/>
      <c r="H684" s="69"/>
      <c r="I684" s="70"/>
      <c r="J684" s="73"/>
      <c r="K684" s="74"/>
      <c r="L684" s="72"/>
      <c r="M684" s="69"/>
      <c r="N684" s="70"/>
      <c r="O684" s="3"/>
      <c r="P684" s="3"/>
      <c r="Q684" s="3"/>
      <c r="R684" s="3"/>
      <c r="S684" s="3"/>
      <c r="T684" s="3"/>
      <c r="U684" s="3"/>
      <c r="V684" s="3"/>
      <c r="W684" s="2"/>
      <c r="X684" s="3"/>
      <c r="Y684" s="3"/>
    </row>
    <row r="685" spans="1:25" ht="15" x14ac:dyDescent="0.3">
      <c r="A685" s="17" t="e">
        <f>INDEX('Артикул без-с размером'!A:A,MATCH('Начисления и компенсации по тов'!E685,'Артикул без-с размером'!B:B,0))</f>
        <v>#N/A</v>
      </c>
      <c r="B685" s="73"/>
      <c r="C685" s="74"/>
      <c r="D685" s="74"/>
      <c r="E685" s="74"/>
      <c r="F685" s="74"/>
      <c r="G685" s="74"/>
      <c r="H685" s="69"/>
      <c r="I685" s="70"/>
      <c r="J685" s="73"/>
      <c r="K685" s="74"/>
      <c r="L685" s="72"/>
      <c r="M685" s="69"/>
      <c r="N685" s="70"/>
      <c r="O685" s="3"/>
      <c r="P685" s="3"/>
      <c r="Q685" s="3"/>
      <c r="R685" s="3"/>
      <c r="S685" s="3"/>
      <c r="T685" s="3"/>
      <c r="U685" s="3"/>
      <c r="V685" s="3"/>
      <c r="W685" s="2"/>
      <c r="X685" s="3"/>
      <c r="Y685" s="3"/>
    </row>
    <row r="686" spans="1:25" ht="15" x14ac:dyDescent="0.3">
      <c r="A686" s="17" t="e">
        <f>INDEX('Артикул без-с размером'!A:A,MATCH('Начисления и компенсации по тов'!E686,'Артикул без-с размером'!B:B,0))</f>
        <v>#N/A</v>
      </c>
      <c r="B686" s="73"/>
      <c r="C686" s="74"/>
      <c r="D686" s="74"/>
      <c r="E686" s="74"/>
      <c r="F686" s="74"/>
      <c r="G686" s="74"/>
      <c r="H686" s="69"/>
      <c r="I686" s="70"/>
      <c r="J686" s="73"/>
      <c r="K686" s="74"/>
      <c r="L686" s="72"/>
      <c r="M686" s="69"/>
      <c r="N686" s="70"/>
      <c r="O686" s="3"/>
      <c r="P686" s="3"/>
      <c r="Q686" s="3"/>
      <c r="R686" s="3"/>
      <c r="S686" s="3"/>
      <c r="T686" s="3"/>
      <c r="U686" s="3"/>
      <c r="V686" s="3"/>
      <c r="W686" s="2"/>
      <c r="X686" s="3"/>
      <c r="Y686" s="3"/>
    </row>
    <row r="687" spans="1:25" ht="15" x14ac:dyDescent="0.3">
      <c r="A687" s="17" t="e">
        <f>INDEX('Артикул без-с размером'!A:A,MATCH('Начисления и компенсации по тов'!E687,'Артикул без-с размером'!B:B,0))</f>
        <v>#N/A</v>
      </c>
      <c r="B687" s="73"/>
      <c r="C687" s="74"/>
      <c r="D687" s="74"/>
      <c r="E687" s="74"/>
      <c r="F687" s="74"/>
      <c r="G687" s="74"/>
      <c r="H687" s="69"/>
      <c r="I687" s="70"/>
      <c r="J687" s="73"/>
      <c r="K687" s="74"/>
      <c r="L687" s="72"/>
      <c r="M687" s="69"/>
      <c r="N687" s="70"/>
      <c r="O687" s="3"/>
      <c r="P687" s="3"/>
      <c r="Q687" s="3"/>
      <c r="R687" s="3"/>
      <c r="S687" s="3"/>
      <c r="T687" s="3"/>
      <c r="U687" s="3"/>
      <c r="V687" s="3"/>
      <c r="W687" s="2"/>
      <c r="X687" s="3"/>
      <c r="Y687" s="3"/>
    </row>
    <row r="688" spans="1:25" ht="15" x14ac:dyDescent="0.3">
      <c r="A688" s="17" t="e">
        <f>INDEX('Артикул без-с размером'!A:A,MATCH('Начисления и компенсации по тов'!E688,'Артикул без-с размером'!B:B,0))</f>
        <v>#N/A</v>
      </c>
      <c r="B688" s="73"/>
      <c r="C688" s="74"/>
      <c r="D688" s="74"/>
      <c r="E688" s="74"/>
      <c r="F688" s="74"/>
      <c r="G688" s="74"/>
      <c r="H688" s="69"/>
      <c r="I688" s="70"/>
      <c r="J688" s="73"/>
      <c r="K688" s="74"/>
      <c r="L688" s="72"/>
      <c r="M688" s="69"/>
      <c r="N688" s="70"/>
      <c r="O688" s="3"/>
      <c r="P688" s="3"/>
      <c r="Q688" s="3"/>
      <c r="R688" s="3"/>
      <c r="S688" s="3"/>
      <c r="T688" s="3"/>
      <c r="U688" s="3"/>
      <c r="V688" s="3"/>
      <c r="W688" s="2"/>
      <c r="X688" s="3"/>
      <c r="Y688" s="3"/>
    </row>
    <row r="689" spans="1:25" ht="15" x14ac:dyDescent="0.3">
      <c r="A689" s="17" t="e">
        <f>INDEX('Артикул без-с размером'!A:A,MATCH('Начисления и компенсации по тов'!E689,'Артикул без-с размером'!B:B,0))</f>
        <v>#N/A</v>
      </c>
      <c r="B689" s="73"/>
      <c r="C689" s="74"/>
      <c r="D689" s="74"/>
      <c r="E689" s="74"/>
      <c r="F689" s="74"/>
      <c r="G689" s="74"/>
      <c r="H689" s="69"/>
      <c r="I689" s="70"/>
      <c r="J689" s="73"/>
      <c r="K689" s="74"/>
      <c r="L689" s="72"/>
      <c r="M689" s="69"/>
      <c r="N689" s="70"/>
      <c r="O689" s="3"/>
      <c r="P689" s="3"/>
      <c r="Q689" s="3"/>
      <c r="R689" s="3"/>
      <c r="S689" s="3"/>
      <c r="T689" s="3"/>
      <c r="U689" s="3"/>
      <c r="V689" s="3"/>
      <c r="W689" s="2"/>
      <c r="X689" s="3"/>
      <c r="Y689" s="3"/>
    </row>
    <row r="690" spans="1:25" ht="15" x14ac:dyDescent="0.3">
      <c r="A690" s="17" t="e">
        <f>INDEX('Артикул без-с размером'!A:A,MATCH('Начисления и компенсации по тов'!E690,'Артикул без-с размером'!B:B,0))</f>
        <v>#N/A</v>
      </c>
      <c r="B690" s="73"/>
      <c r="C690" s="74"/>
      <c r="D690" s="74"/>
      <c r="E690" s="74"/>
      <c r="F690" s="74"/>
      <c r="G690" s="74"/>
      <c r="H690" s="69"/>
      <c r="I690" s="70"/>
      <c r="J690" s="73"/>
      <c r="K690" s="74"/>
      <c r="L690" s="72"/>
      <c r="M690" s="69"/>
      <c r="N690" s="70"/>
      <c r="O690" s="3"/>
      <c r="P690" s="3"/>
      <c r="Q690" s="3"/>
      <c r="R690" s="3"/>
      <c r="S690" s="3"/>
      <c r="T690" s="3"/>
      <c r="U690" s="3"/>
      <c r="V690" s="3"/>
      <c r="W690" s="2"/>
      <c r="X690" s="3"/>
      <c r="Y690" s="3"/>
    </row>
    <row r="691" spans="1:25" ht="15" x14ac:dyDescent="0.3">
      <c r="A691" s="17" t="e">
        <f>INDEX('Артикул без-с размером'!A:A,MATCH('Начисления и компенсации по тов'!E691,'Артикул без-с размером'!B:B,0))</f>
        <v>#N/A</v>
      </c>
      <c r="B691" s="73"/>
      <c r="C691" s="74"/>
      <c r="D691" s="74"/>
      <c r="E691" s="74"/>
      <c r="F691" s="74"/>
      <c r="G691" s="74"/>
      <c r="H691" s="69"/>
      <c r="I691" s="70"/>
      <c r="J691" s="73"/>
      <c r="K691" s="74"/>
      <c r="L691" s="72"/>
      <c r="M691" s="69"/>
      <c r="N691" s="70"/>
      <c r="O691" s="3"/>
      <c r="P691" s="3"/>
      <c r="Q691" s="3"/>
      <c r="R691" s="3"/>
      <c r="S691" s="3"/>
      <c r="T691" s="3"/>
      <c r="U691" s="3"/>
      <c r="V691" s="3"/>
      <c r="W691" s="2"/>
      <c r="X691" s="3"/>
      <c r="Y691" s="3"/>
    </row>
    <row r="692" spans="1:25" ht="15" x14ac:dyDescent="0.3">
      <c r="A692" s="17" t="e">
        <f>INDEX('Артикул без-с размером'!A:A,MATCH('Начисления и компенсации по тов'!E692,'Артикул без-с размером'!B:B,0))</f>
        <v>#N/A</v>
      </c>
      <c r="B692" s="73"/>
      <c r="C692" s="74"/>
      <c r="D692" s="74"/>
      <c r="E692" s="74"/>
      <c r="F692" s="74"/>
      <c r="G692" s="74"/>
      <c r="H692" s="69"/>
      <c r="I692" s="70"/>
      <c r="J692" s="73"/>
      <c r="K692" s="74"/>
      <c r="L692" s="72"/>
      <c r="M692" s="69"/>
      <c r="N692" s="70"/>
      <c r="O692" s="3"/>
      <c r="P692" s="3"/>
      <c r="Q692" s="3"/>
      <c r="R692" s="3"/>
      <c r="S692" s="3"/>
      <c r="T692" s="3"/>
      <c r="U692" s="3"/>
      <c r="V692" s="3"/>
      <c r="W692" s="2"/>
      <c r="X692" s="3"/>
      <c r="Y692" s="3"/>
    </row>
    <row r="693" spans="1:25" ht="15" x14ac:dyDescent="0.3">
      <c r="A693" s="17" t="e">
        <f>INDEX('Артикул без-с размером'!A:A,MATCH('Начисления и компенсации по тов'!E693,'Артикул без-с размером'!B:B,0))</f>
        <v>#N/A</v>
      </c>
      <c r="B693" s="73"/>
      <c r="C693" s="74"/>
      <c r="D693" s="74"/>
      <c r="E693" s="74"/>
      <c r="F693" s="74"/>
      <c r="G693" s="74"/>
      <c r="H693" s="69"/>
      <c r="I693" s="70"/>
      <c r="J693" s="73"/>
      <c r="K693" s="74"/>
      <c r="L693" s="72"/>
      <c r="M693" s="69"/>
      <c r="N693" s="70"/>
      <c r="O693" s="3"/>
      <c r="P693" s="3"/>
      <c r="Q693" s="3"/>
      <c r="R693" s="3"/>
      <c r="S693" s="3"/>
      <c r="T693" s="3"/>
      <c r="U693" s="3"/>
      <c r="V693" s="3"/>
      <c r="W693" s="2"/>
      <c r="X693" s="3"/>
      <c r="Y693" s="3"/>
    </row>
    <row r="694" spans="1:25" ht="15" x14ac:dyDescent="0.3">
      <c r="A694" s="17" t="e">
        <f>INDEX('Артикул без-с размером'!A:A,MATCH('Начисления и компенсации по тов'!E694,'Артикул без-с размером'!B:B,0))</f>
        <v>#N/A</v>
      </c>
      <c r="B694" s="73"/>
      <c r="C694" s="74"/>
      <c r="D694" s="74"/>
      <c r="E694" s="74"/>
      <c r="F694" s="74"/>
      <c r="G694" s="74"/>
      <c r="H694" s="69"/>
      <c r="I694" s="70"/>
      <c r="J694" s="73"/>
      <c r="K694" s="74"/>
      <c r="L694" s="72"/>
      <c r="M694" s="69"/>
      <c r="N694" s="71"/>
      <c r="O694" s="3"/>
      <c r="P694" s="3"/>
      <c r="Q694" s="3"/>
      <c r="R694" s="3"/>
      <c r="S694" s="3"/>
      <c r="T694" s="3"/>
      <c r="U694" s="3"/>
      <c r="V694" s="3"/>
      <c r="W694" s="2"/>
      <c r="X694" s="3"/>
      <c r="Y694" s="3"/>
    </row>
    <row r="695" spans="1:25" ht="15" x14ac:dyDescent="0.3">
      <c r="A695" s="17" t="e">
        <f>INDEX('Артикул без-с размером'!A:A,MATCH('Начисления и компенсации по тов'!E695,'Артикул без-с размером'!B:B,0))</f>
        <v>#N/A</v>
      </c>
      <c r="B695" s="73"/>
      <c r="C695" s="74"/>
      <c r="D695" s="74"/>
      <c r="E695" s="74"/>
      <c r="F695" s="74"/>
      <c r="G695" s="74"/>
      <c r="H695" s="69"/>
      <c r="I695" s="70"/>
      <c r="J695" s="73"/>
      <c r="K695" s="74"/>
      <c r="L695" s="72"/>
      <c r="M695" s="69"/>
      <c r="N695" s="70"/>
      <c r="O695" s="3"/>
      <c r="P695" s="3"/>
      <c r="Q695" s="3"/>
      <c r="R695" s="3"/>
      <c r="S695" s="3"/>
      <c r="T695" s="3"/>
      <c r="U695" s="3"/>
      <c r="V695" s="3"/>
      <c r="W695" s="2"/>
      <c r="X695" s="3"/>
      <c r="Y695" s="3"/>
    </row>
    <row r="696" spans="1:25" ht="15" x14ac:dyDescent="0.3">
      <c r="A696" s="17" t="e">
        <f>INDEX('Артикул без-с размером'!A:A,MATCH('Начисления и компенсации по тов'!E696,'Артикул без-с размером'!B:B,0))</f>
        <v>#N/A</v>
      </c>
      <c r="B696" s="73"/>
      <c r="C696" s="74"/>
      <c r="D696" s="74"/>
      <c r="E696" s="74"/>
      <c r="F696" s="74"/>
      <c r="G696" s="74"/>
      <c r="H696" s="69"/>
      <c r="I696" s="70"/>
      <c r="J696" s="73"/>
      <c r="K696" s="74"/>
      <c r="L696" s="72"/>
      <c r="M696" s="69"/>
      <c r="N696" s="70"/>
      <c r="O696" s="3"/>
      <c r="P696" s="3"/>
      <c r="Q696" s="3"/>
      <c r="R696" s="3"/>
      <c r="S696" s="3"/>
      <c r="T696" s="3"/>
      <c r="U696" s="3"/>
      <c r="V696" s="3"/>
      <c r="W696" s="2"/>
      <c r="X696" s="3"/>
      <c r="Y696" s="3"/>
    </row>
    <row r="697" spans="1:25" ht="15" x14ac:dyDescent="0.3">
      <c r="A697" s="17" t="e">
        <f>INDEX('Артикул без-с размером'!A:A,MATCH('Начисления и компенсации по тов'!E697,'Артикул без-с размером'!B:B,0))</f>
        <v>#N/A</v>
      </c>
      <c r="B697" s="73"/>
      <c r="C697" s="74"/>
      <c r="D697" s="74"/>
      <c r="E697" s="74"/>
      <c r="F697" s="74"/>
      <c r="G697" s="74"/>
      <c r="H697" s="69"/>
      <c r="I697" s="70"/>
      <c r="J697" s="73"/>
      <c r="K697" s="74"/>
      <c r="L697" s="72"/>
      <c r="M697" s="69"/>
      <c r="N697" s="70"/>
      <c r="O697" s="3"/>
      <c r="P697" s="3"/>
      <c r="Q697" s="3"/>
      <c r="R697" s="3"/>
      <c r="S697" s="3"/>
      <c r="T697" s="3"/>
      <c r="U697" s="3"/>
      <c r="V697" s="3"/>
      <c r="W697" s="2"/>
      <c r="X697" s="3"/>
      <c r="Y697" s="3"/>
    </row>
    <row r="698" spans="1:25" ht="15" x14ac:dyDescent="0.3">
      <c r="A698" s="17" t="e">
        <f>INDEX('Артикул без-с размером'!A:A,MATCH('Начисления и компенсации по тов'!E698,'Артикул без-с размером'!B:B,0))</f>
        <v>#N/A</v>
      </c>
      <c r="B698" s="73"/>
      <c r="C698" s="74"/>
      <c r="D698" s="74"/>
      <c r="E698" s="74"/>
      <c r="F698" s="74"/>
      <c r="G698" s="74"/>
      <c r="H698" s="69"/>
      <c r="I698" s="70"/>
      <c r="J698" s="73"/>
      <c r="K698" s="74"/>
      <c r="L698" s="72"/>
      <c r="M698" s="69"/>
      <c r="N698" s="70"/>
      <c r="O698" s="3"/>
      <c r="P698" s="3"/>
      <c r="Q698" s="3"/>
      <c r="R698" s="3"/>
      <c r="S698" s="3"/>
      <c r="T698" s="3"/>
      <c r="U698" s="3"/>
      <c r="V698" s="3"/>
      <c r="W698" s="2"/>
      <c r="X698" s="3"/>
      <c r="Y698" s="3"/>
    </row>
    <row r="699" spans="1:25" ht="15" x14ac:dyDescent="0.3">
      <c r="A699" s="17" t="e">
        <f>INDEX('Артикул без-с размером'!A:A,MATCH('Начисления и компенсации по тов'!E699,'Артикул без-с размером'!B:B,0))</f>
        <v>#N/A</v>
      </c>
      <c r="B699" s="73"/>
      <c r="C699" s="74"/>
      <c r="D699" s="74"/>
      <c r="E699" s="74"/>
      <c r="F699" s="74"/>
      <c r="G699" s="74"/>
      <c r="H699" s="69"/>
      <c r="I699" s="70"/>
      <c r="J699" s="73"/>
      <c r="K699" s="74"/>
      <c r="L699" s="72"/>
      <c r="M699" s="69"/>
      <c r="N699" s="70"/>
      <c r="O699" s="3"/>
      <c r="P699" s="3"/>
      <c r="Q699" s="3"/>
      <c r="R699" s="3"/>
      <c r="S699" s="3"/>
      <c r="T699" s="3"/>
      <c r="U699" s="3"/>
      <c r="V699" s="3"/>
      <c r="W699" s="2"/>
      <c r="X699" s="3"/>
      <c r="Y699" s="3"/>
    </row>
    <row r="700" spans="1:25" ht="15" x14ac:dyDescent="0.3">
      <c r="A700" s="17" t="e">
        <f>INDEX('Артикул без-с размером'!A:A,MATCH('Начисления и компенсации по тов'!E700,'Артикул без-с размером'!B:B,0))</f>
        <v>#N/A</v>
      </c>
      <c r="B700" s="73"/>
      <c r="C700" s="74"/>
      <c r="D700" s="74"/>
      <c r="E700" s="74"/>
      <c r="F700" s="74"/>
      <c r="G700" s="74"/>
      <c r="H700" s="69"/>
      <c r="I700" s="70"/>
      <c r="J700" s="73"/>
      <c r="K700" s="74"/>
      <c r="L700" s="72"/>
      <c r="M700" s="69"/>
      <c r="N700" s="70"/>
      <c r="O700" s="3"/>
      <c r="P700" s="3"/>
      <c r="Q700" s="3"/>
      <c r="R700" s="3"/>
      <c r="S700" s="3"/>
      <c r="T700" s="3"/>
      <c r="U700" s="3"/>
      <c r="V700" s="3"/>
      <c r="W700" s="2"/>
      <c r="X700" s="3"/>
      <c r="Y700" s="3"/>
    </row>
    <row r="701" spans="1:25" ht="15" x14ac:dyDescent="0.3">
      <c r="A701" s="17" t="e">
        <f>INDEX('Артикул без-с размером'!A:A,MATCH('Начисления и компенсации по тов'!E701,'Артикул без-с размером'!B:B,0))</f>
        <v>#N/A</v>
      </c>
      <c r="B701" s="73"/>
      <c r="C701" s="74"/>
      <c r="D701" s="74"/>
      <c r="E701" s="74"/>
      <c r="F701" s="74"/>
      <c r="G701" s="74"/>
      <c r="H701" s="69"/>
      <c r="I701" s="70"/>
      <c r="J701" s="73"/>
      <c r="K701" s="74"/>
      <c r="L701" s="72"/>
      <c r="M701" s="69"/>
      <c r="N701" s="70"/>
      <c r="O701" s="3"/>
      <c r="P701" s="3"/>
      <c r="Q701" s="3"/>
      <c r="R701" s="3"/>
      <c r="S701" s="3"/>
      <c r="T701" s="3"/>
      <c r="U701" s="3"/>
      <c r="V701" s="3"/>
      <c r="W701" s="2"/>
      <c r="X701" s="3"/>
      <c r="Y701" s="3"/>
    </row>
    <row r="702" spans="1:25" ht="15" x14ac:dyDescent="0.3">
      <c r="A702" s="17" t="e">
        <f>INDEX('Артикул без-с размером'!A:A,MATCH('Начисления и компенсации по тов'!E702,'Артикул без-с размером'!B:B,0))</f>
        <v>#N/A</v>
      </c>
      <c r="B702" s="73"/>
      <c r="C702" s="74"/>
      <c r="D702" s="74"/>
      <c r="E702" s="74"/>
      <c r="F702" s="74"/>
      <c r="G702" s="74"/>
      <c r="H702" s="69"/>
      <c r="I702" s="70"/>
      <c r="J702" s="73"/>
      <c r="K702" s="74"/>
      <c r="L702" s="72"/>
      <c r="M702" s="69"/>
      <c r="N702" s="70"/>
      <c r="O702" s="3"/>
      <c r="P702" s="3"/>
      <c r="Q702" s="3"/>
      <c r="R702" s="3"/>
      <c r="S702" s="3"/>
      <c r="T702" s="3"/>
      <c r="U702" s="3"/>
      <c r="V702" s="3"/>
      <c r="W702" s="2"/>
      <c r="X702" s="3"/>
      <c r="Y702" s="3"/>
    </row>
    <row r="703" spans="1:25" ht="15" x14ac:dyDescent="0.3">
      <c r="A703" s="17" t="e">
        <f>INDEX('Артикул без-с размером'!A:A,MATCH('Начисления и компенсации по тов'!E703,'Артикул без-с размером'!B:B,0))</f>
        <v>#N/A</v>
      </c>
      <c r="B703" s="73"/>
      <c r="C703" s="74"/>
      <c r="D703" s="74"/>
      <c r="E703" s="74"/>
      <c r="F703" s="74"/>
      <c r="G703" s="74"/>
      <c r="H703" s="69"/>
      <c r="I703" s="70"/>
      <c r="J703" s="73"/>
      <c r="K703" s="74"/>
      <c r="L703" s="72"/>
      <c r="M703" s="69"/>
      <c r="N703" s="70"/>
      <c r="O703" s="3"/>
      <c r="P703" s="3"/>
      <c r="Q703" s="3"/>
      <c r="R703" s="3"/>
      <c r="S703" s="3"/>
      <c r="T703" s="3"/>
      <c r="U703" s="3"/>
      <c r="V703" s="3"/>
      <c r="W703" s="2"/>
      <c r="X703" s="3"/>
      <c r="Y703" s="3"/>
    </row>
    <row r="704" spans="1:25" ht="15" x14ac:dyDescent="0.3">
      <c r="A704" s="17" t="e">
        <f>INDEX('Артикул без-с размером'!A:A,MATCH('Начисления и компенсации по тов'!E704,'Артикул без-с размером'!B:B,0))</f>
        <v>#N/A</v>
      </c>
      <c r="B704" s="73"/>
      <c r="C704" s="74"/>
      <c r="D704" s="74"/>
      <c r="E704" s="74"/>
      <c r="F704" s="74"/>
      <c r="G704" s="74"/>
      <c r="H704" s="69"/>
      <c r="I704" s="70"/>
      <c r="J704" s="73"/>
      <c r="K704" s="74"/>
      <c r="L704" s="72"/>
      <c r="M704" s="69"/>
      <c r="N704" s="70"/>
      <c r="O704" s="3"/>
      <c r="P704" s="3"/>
      <c r="Q704" s="3"/>
      <c r="R704" s="3"/>
      <c r="S704" s="3"/>
      <c r="T704" s="3"/>
      <c r="U704" s="3"/>
      <c r="V704" s="3"/>
      <c r="W704" s="2"/>
      <c r="X704" s="3"/>
      <c r="Y704" s="3"/>
    </row>
    <row r="705" spans="1:25" ht="15" x14ac:dyDescent="0.3">
      <c r="A705" s="17" t="e">
        <f>INDEX('Артикул без-с размером'!A:A,MATCH('Начисления и компенсации по тов'!E705,'Артикул без-с размером'!B:B,0))</f>
        <v>#N/A</v>
      </c>
      <c r="B705" s="73"/>
      <c r="C705" s="74"/>
      <c r="D705" s="74"/>
      <c r="E705" s="74"/>
      <c r="F705" s="74"/>
      <c r="G705" s="74"/>
      <c r="H705" s="69"/>
      <c r="I705" s="70"/>
      <c r="J705" s="73"/>
      <c r="K705" s="74"/>
      <c r="L705" s="72"/>
      <c r="M705" s="69"/>
      <c r="N705" s="70"/>
      <c r="O705" s="3"/>
      <c r="P705" s="3"/>
      <c r="Q705" s="3"/>
      <c r="R705" s="3"/>
      <c r="S705" s="3"/>
      <c r="T705" s="3"/>
      <c r="U705" s="3"/>
      <c r="V705" s="3"/>
      <c r="W705" s="2"/>
      <c r="X705" s="3"/>
      <c r="Y705" s="3"/>
    </row>
    <row r="706" spans="1:25" ht="15" x14ac:dyDescent="0.3">
      <c r="A706" s="17" t="e">
        <f>INDEX('Артикул без-с размером'!A:A,MATCH('Начисления и компенсации по тов'!E706,'Артикул без-с размером'!B:B,0))</f>
        <v>#N/A</v>
      </c>
      <c r="B706" s="73"/>
      <c r="C706" s="74"/>
      <c r="D706" s="74"/>
      <c r="E706" s="74"/>
      <c r="F706" s="74"/>
      <c r="G706" s="74"/>
      <c r="H706" s="69"/>
      <c r="I706" s="70"/>
      <c r="J706" s="73"/>
      <c r="K706" s="74"/>
      <c r="L706" s="72"/>
      <c r="M706" s="69"/>
      <c r="N706" s="70"/>
      <c r="O706" s="3"/>
      <c r="P706" s="3"/>
      <c r="Q706" s="3"/>
      <c r="R706" s="3"/>
      <c r="S706" s="3"/>
      <c r="T706" s="3"/>
      <c r="U706" s="3"/>
      <c r="V706" s="3"/>
      <c r="W706" s="2"/>
      <c r="X706" s="3"/>
      <c r="Y706" s="3"/>
    </row>
    <row r="707" spans="1:25" ht="15" x14ac:dyDescent="0.3">
      <c r="A707" s="17" t="e">
        <f>INDEX('Артикул без-с размером'!A:A,MATCH('Начисления и компенсации по тов'!E707,'Артикул без-с размером'!B:B,0))</f>
        <v>#N/A</v>
      </c>
      <c r="B707" s="73"/>
      <c r="C707" s="74"/>
      <c r="D707" s="74"/>
      <c r="E707" s="74"/>
      <c r="F707" s="74"/>
      <c r="G707" s="74"/>
      <c r="H707" s="69"/>
      <c r="I707" s="70"/>
      <c r="J707" s="73"/>
      <c r="K707" s="74"/>
      <c r="L707" s="72"/>
      <c r="M707" s="69"/>
      <c r="N707" s="70"/>
      <c r="O707" s="3"/>
      <c r="P707" s="3"/>
      <c r="Q707" s="3"/>
      <c r="R707" s="3"/>
      <c r="S707" s="3"/>
      <c r="T707" s="3"/>
      <c r="U707" s="3"/>
      <c r="V707" s="3"/>
      <c r="W707" s="2"/>
      <c r="X707" s="3"/>
      <c r="Y707" s="3"/>
    </row>
    <row r="708" spans="1:25" ht="15" x14ac:dyDescent="0.3">
      <c r="A708" s="17" t="e">
        <f>INDEX('Артикул без-с размером'!A:A,MATCH('Начисления и компенсации по тов'!E708,'Артикул без-с размером'!B:B,0))</f>
        <v>#N/A</v>
      </c>
      <c r="B708" s="73"/>
      <c r="C708" s="74"/>
      <c r="D708" s="74"/>
      <c r="E708" s="74"/>
      <c r="F708" s="74"/>
      <c r="G708" s="74"/>
      <c r="H708" s="69"/>
      <c r="I708" s="70"/>
      <c r="J708" s="73"/>
      <c r="K708" s="74"/>
      <c r="L708" s="72"/>
      <c r="M708" s="69"/>
      <c r="N708" s="70"/>
      <c r="O708" s="3"/>
      <c r="P708" s="3"/>
      <c r="Q708" s="3"/>
      <c r="R708" s="3"/>
      <c r="S708" s="3"/>
      <c r="T708" s="3"/>
      <c r="U708" s="3"/>
      <c r="V708" s="3"/>
      <c r="W708" s="2"/>
      <c r="X708" s="3"/>
      <c r="Y708" s="3"/>
    </row>
    <row r="709" spans="1:25" ht="15" x14ac:dyDescent="0.3">
      <c r="A709" s="17" t="e">
        <f>INDEX('Артикул без-с размером'!A:A,MATCH('Начисления и компенсации по тов'!E709,'Артикул без-с размером'!B:B,0))</f>
        <v>#N/A</v>
      </c>
      <c r="B709" s="73"/>
      <c r="C709" s="74"/>
      <c r="D709" s="74"/>
      <c r="E709" s="74"/>
      <c r="F709" s="74"/>
      <c r="G709" s="74"/>
      <c r="H709" s="69"/>
      <c r="I709" s="70"/>
      <c r="J709" s="73"/>
      <c r="K709" s="74"/>
      <c r="L709" s="72"/>
      <c r="M709" s="69"/>
      <c r="N709" s="70"/>
      <c r="O709" s="3"/>
      <c r="P709" s="3"/>
      <c r="Q709" s="3"/>
      <c r="R709" s="3"/>
      <c r="S709" s="3"/>
      <c r="T709" s="3"/>
      <c r="U709" s="3"/>
      <c r="V709" s="3"/>
      <c r="W709" s="2"/>
      <c r="X709" s="3"/>
      <c r="Y709" s="3"/>
    </row>
    <row r="710" spans="1:25" ht="15" x14ac:dyDescent="0.3">
      <c r="A710" s="17" t="e">
        <f>INDEX('Артикул без-с размером'!A:A,MATCH('Начисления и компенсации по тов'!E710,'Артикул без-с размером'!B:B,0))</f>
        <v>#N/A</v>
      </c>
      <c r="B710" s="73"/>
      <c r="C710" s="74"/>
      <c r="D710" s="74"/>
      <c r="E710" s="74"/>
      <c r="F710" s="74"/>
      <c r="G710" s="74"/>
      <c r="H710" s="69"/>
      <c r="I710" s="70"/>
      <c r="J710" s="73"/>
      <c r="K710" s="74"/>
      <c r="L710" s="72"/>
      <c r="M710" s="69"/>
      <c r="N710" s="70"/>
      <c r="O710" s="3"/>
      <c r="P710" s="3"/>
      <c r="Q710" s="3"/>
      <c r="R710" s="3"/>
      <c r="S710" s="3"/>
      <c r="T710" s="3"/>
      <c r="U710" s="3"/>
      <c r="V710" s="3"/>
      <c r="W710" s="2"/>
      <c r="X710" s="3"/>
      <c r="Y710" s="3"/>
    </row>
    <row r="711" spans="1:25" ht="15" x14ac:dyDescent="0.3">
      <c r="A711" s="17" t="e">
        <f>INDEX('Артикул без-с размером'!A:A,MATCH('Начисления и компенсации по тов'!E711,'Артикул без-с размером'!B:B,0))</f>
        <v>#N/A</v>
      </c>
      <c r="B711" s="73"/>
      <c r="C711" s="74"/>
      <c r="D711" s="74"/>
      <c r="E711" s="74"/>
      <c r="F711" s="74"/>
      <c r="G711" s="74"/>
      <c r="H711" s="69"/>
      <c r="I711" s="70"/>
      <c r="J711" s="73"/>
      <c r="K711" s="74"/>
      <c r="L711" s="72"/>
      <c r="M711" s="69"/>
      <c r="N711" s="70"/>
      <c r="O711" s="3"/>
      <c r="P711" s="3"/>
      <c r="Q711" s="3"/>
      <c r="R711" s="3"/>
      <c r="S711" s="3"/>
      <c r="T711" s="3"/>
      <c r="U711" s="3"/>
      <c r="V711" s="3"/>
      <c r="W711" s="2"/>
      <c r="X711" s="3"/>
      <c r="Y711" s="3"/>
    </row>
    <row r="712" spans="1:25" ht="15" x14ac:dyDescent="0.3">
      <c r="A712" s="17" t="e">
        <f>INDEX('Артикул без-с размером'!A:A,MATCH('Начисления и компенсации по тов'!E712,'Артикул без-с размером'!B:B,0))</f>
        <v>#N/A</v>
      </c>
      <c r="B712" s="73"/>
      <c r="C712" s="74"/>
      <c r="D712" s="74"/>
      <c r="E712" s="74"/>
      <c r="F712" s="74"/>
      <c r="G712" s="74"/>
      <c r="H712" s="69"/>
      <c r="I712" s="70"/>
      <c r="J712" s="73"/>
      <c r="K712" s="74"/>
      <c r="L712" s="72"/>
      <c r="M712" s="69"/>
      <c r="N712" s="70"/>
      <c r="O712" s="3"/>
      <c r="P712" s="3"/>
      <c r="Q712" s="3"/>
      <c r="R712" s="3"/>
      <c r="S712" s="3"/>
      <c r="T712" s="3"/>
      <c r="U712" s="3"/>
      <c r="V712" s="3"/>
      <c r="W712" s="2"/>
      <c r="X712" s="3"/>
      <c r="Y712" s="3"/>
    </row>
    <row r="713" spans="1:25" ht="15" x14ac:dyDescent="0.3">
      <c r="A713" s="17" t="e">
        <f>INDEX('Артикул без-с размером'!A:A,MATCH('Начисления и компенсации по тов'!E713,'Артикул без-с размером'!B:B,0))</f>
        <v>#N/A</v>
      </c>
      <c r="B713" s="73"/>
      <c r="C713" s="74"/>
      <c r="D713" s="74"/>
      <c r="E713" s="74"/>
      <c r="F713" s="74"/>
      <c r="G713" s="74"/>
      <c r="H713" s="69"/>
      <c r="I713" s="70"/>
      <c r="J713" s="73"/>
      <c r="K713" s="74"/>
      <c r="L713" s="72"/>
      <c r="M713" s="69"/>
      <c r="N713" s="70"/>
      <c r="O713" s="3"/>
      <c r="P713" s="3"/>
      <c r="Q713" s="3"/>
      <c r="R713" s="3"/>
      <c r="S713" s="3"/>
      <c r="T713" s="3"/>
      <c r="U713" s="3"/>
      <c r="V713" s="3"/>
      <c r="W713" s="2"/>
      <c r="X713" s="3"/>
      <c r="Y713" s="3"/>
    </row>
    <row r="714" spans="1:25" ht="15" x14ac:dyDescent="0.3">
      <c r="A714" s="17" t="e">
        <f>INDEX('Артикул без-с размером'!A:A,MATCH('Начисления и компенсации по тов'!E714,'Артикул без-с размером'!B:B,0))</f>
        <v>#N/A</v>
      </c>
      <c r="B714" s="73"/>
      <c r="C714" s="74"/>
      <c r="D714" s="74"/>
      <c r="E714" s="74"/>
      <c r="F714" s="74"/>
      <c r="G714" s="74"/>
      <c r="H714" s="69"/>
      <c r="I714" s="70"/>
      <c r="J714" s="73"/>
      <c r="K714" s="74"/>
      <c r="L714" s="72"/>
      <c r="M714" s="69"/>
      <c r="N714" s="70"/>
      <c r="O714" s="3"/>
      <c r="P714" s="3"/>
      <c r="Q714" s="3"/>
      <c r="R714" s="3"/>
      <c r="S714" s="3"/>
      <c r="T714" s="3"/>
      <c r="U714" s="3"/>
      <c r="V714" s="3"/>
      <c r="W714" s="2"/>
      <c r="X714" s="3"/>
      <c r="Y714" s="3"/>
    </row>
    <row r="715" spans="1:25" ht="15" x14ac:dyDescent="0.3">
      <c r="A715" s="17" t="e">
        <f>INDEX('Артикул без-с размером'!A:A,MATCH('Начисления и компенсации по тов'!E715,'Артикул без-с размером'!B:B,0))</f>
        <v>#N/A</v>
      </c>
      <c r="B715" s="73"/>
      <c r="C715" s="74"/>
      <c r="D715" s="74"/>
      <c r="E715" s="74"/>
      <c r="F715" s="74"/>
      <c r="G715" s="74"/>
      <c r="H715" s="69"/>
      <c r="I715" s="70"/>
      <c r="J715" s="73"/>
      <c r="K715" s="74"/>
      <c r="L715" s="72"/>
      <c r="M715" s="69"/>
      <c r="N715" s="70"/>
      <c r="O715" s="3"/>
      <c r="P715" s="3"/>
      <c r="Q715" s="3"/>
      <c r="R715" s="3"/>
      <c r="S715" s="3"/>
      <c r="T715" s="3"/>
      <c r="U715" s="3"/>
      <c r="V715" s="3"/>
      <c r="W715" s="2"/>
      <c r="X715" s="3"/>
      <c r="Y715" s="3"/>
    </row>
    <row r="716" spans="1:25" ht="15" x14ac:dyDescent="0.3">
      <c r="A716" s="17" t="e">
        <f>INDEX('Артикул без-с размером'!A:A,MATCH('Начисления и компенсации по тов'!E716,'Артикул без-с размером'!B:B,0))</f>
        <v>#N/A</v>
      </c>
      <c r="B716" s="73"/>
      <c r="C716" s="74"/>
      <c r="D716" s="74"/>
      <c r="E716" s="74"/>
      <c r="F716" s="74"/>
      <c r="G716" s="74"/>
      <c r="H716" s="69"/>
      <c r="I716" s="70"/>
      <c r="J716" s="73"/>
      <c r="K716" s="74"/>
      <c r="L716" s="72"/>
      <c r="M716" s="69"/>
      <c r="N716" s="70"/>
      <c r="O716" s="3"/>
      <c r="P716" s="3"/>
      <c r="Q716" s="3"/>
      <c r="R716" s="3"/>
      <c r="S716" s="3"/>
      <c r="T716" s="3"/>
      <c r="U716" s="3"/>
      <c r="V716" s="3"/>
      <c r="W716" s="2"/>
      <c r="X716" s="3"/>
      <c r="Y716" s="3"/>
    </row>
    <row r="717" spans="1:25" ht="15" x14ac:dyDescent="0.3">
      <c r="A717" s="17" t="e">
        <f>INDEX('Артикул без-с размером'!A:A,MATCH('Начисления и компенсации по тов'!E717,'Артикул без-с размером'!B:B,0))</f>
        <v>#N/A</v>
      </c>
      <c r="B717" s="73"/>
      <c r="C717" s="74"/>
      <c r="D717" s="74"/>
      <c r="E717" s="74"/>
      <c r="F717" s="74"/>
      <c r="G717" s="74"/>
      <c r="H717" s="69"/>
      <c r="I717" s="70"/>
      <c r="J717" s="73"/>
      <c r="K717" s="74"/>
      <c r="L717" s="72"/>
      <c r="M717" s="69"/>
      <c r="N717" s="70"/>
      <c r="O717" s="3"/>
      <c r="P717" s="3"/>
      <c r="Q717" s="3"/>
      <c r="R717" s="3"/>
      <c r="S717" s="3"/>
      <c r="T717" s="3"/>
      <c r="U717" s="3"/>
      <c r="V717" s="3"/>
      <c r="W717" s="2"/>
      <c r="X717" s="3"/>
      <c r="Y717" s="3"/>
    </row>
    <row r="718" spans="1:25" ht="15" x14ac:dyDescent="0.3">
      <c r="A718" s="17" t="e">
        <f>INDEX('Артикул без-с размером'!A:A,MATCH('Начисления и компенсации по тов'!E718,'Артикул без-с размером'!B:B,0))</f>
        <v>#N/A</v>
      </c>
      <c r="B718" s="73"/>
      <c r="C718" s="74"/>
      <c r="D718" s="74"/>
      <c r="E718" s="74"/>
      <c r="F718" s="74"/>
      <c r="G718" s="74"/>
      <c r="H718" s="69"/>
      <c r="I718" s="70"/>
      <c r="J718" s="73"/>
      <c r="K718" s="74"/>
      <c r="L718" s="72"/>
      <c r="M718" s="69"/>
      <c r="N718" s="71"/>
      <c r="O718" s="3"/>
      <c r="P718" s="3"/>
      <c r="Q718" s="3"/>
      <c r="R718" s="3"/>
      <c r="S718" s="3"/>
      <c r="T718" s="3"/>
      <c r="U718" s="3"/>
      <c r="V718" s="3"/>
      <c r="W718" s="2"/>
      <c r="X718" s="3"/>
      <c r="Y718" s="3"/>
    </row>
    <row r="719" spans="1:25" ht="15" x14ac:dyDescent="0.3">
      <c r="A719" s="17" t="e">
        <f>INDEX('Артикул без-с размером'!A:A,MATCH('Начисления и компенсации по тов'!E719,'Артикул без-с размером'!B:B,0))</f>
        <v>#N/A</v>
      </c>
      <c r="B719" s="73"/>
      <c r="C719" s="74"/>
      <c r="D719" s="74"/>
      <c r="E719" s="74"/>
      <c r="F719" s="74"/>
      <c r="G719" s="74"/>
      <c r="H719" s="69"/>
      <c r="I719" s="70"/>
      <c r="J719" s="73"/>
      <c r="K719" s="74"/>
      <c r="L719" s="72"/>
      <c r="M719" s="69"/>
      <c r="N719" s="70"/>
      <c r="O719" s="3"/>
      <c r="P719" s="3"/>
      <c r="Q719" s="3"/>
      <c r="R719" s="3"/>
      <c r="S719" s="3"/>
      <c r="T719" s="3"/>
      <c r="U719" s="3"/>
      <c r="V719" s="3"/>
      <c r="W719" s="2"/>
      <c r="X719" s="3"/>
      <c r="Y719" s="3"/>
    </row>
    <row r="720" spans="1:25" ht="15" x14ac:dyDescent="0.3">
      <c r="A720" s="17" t="e">
        <f>INDEX('Артикул без-с размером'!A:A,MATCH('Начисления и компенсации по тов'!E720,'Артикул без-с размером'!B:B,0))</f>
        <v>#N/A</v>
      </c>
      <c r="B720" s="73"/>
      <c r="C720" s="74"/>
      <c r="D720" s="74"/>
      <c r="E720" s="74"/>
      <c r="F720" s="74"/>
      <c r="G720" s="74"/>
      <c r="H720" s="69"/>
      <c r="I720" s="70"/>
      <c r="J720" s="73"/>
      <c r="K720" s="74"/>
      <c r="L720" s="72"/>
      <c r="M720" s="69"/>
      <c r="N720" s="70"/>
      <c r="O720" s="3"/>
      <c r="P720" s="3"/>
      <c r="Q720" s="3"/>
      <c r="R720" s="3"/>
      <c r="S720" s="3"/>
      <c r="T720" s="3"/>
      <c r="U720" s="3"/>
      <c r="V720" s="3"/>
      <c r="W720" s="2"/>
      <c r="X720" s="3"/>
      <c r="Y720" s="3"/>
    </row>
    <row r="721" spans="1:25" ht="15" x14ac:dyDescent="0.3">
      <c r="A721" s="17" t="e">
        <f>INDEX('Артикул без-с размером'!A:A,MATCH('Начисления и компенсации по тов'!E721,'Артикул без-с размером'!B:B,0))</f>
        <v>#N/A</v>
      </c>
      <c r="B721" s="73"/>
      <c r="C721" s="74"/>
      <c r="D721" s="74"/>
      <c r="E721" s="74"/>
      <c r="F721" s="74"/>
      <c r="G721" s="74"/>
      <c r="H721" s="69"/>
      <c r="I721" s="70"/>
      <c r="J721" s="73"/>
      <c r="K721" s="74"/>
      <c r="L721" s="72"/>
      <c r="M721" s="69"/>
      <c r="N721" s="70"/>
      <c r="O721" s="3"/>
      <c r="P721" s="3"/>
      <c r="Q721" s="3"/>
      <c r="R721" s="3"/>
      <c r="S721" s="3"/>
      <c r="T721" s="3"/>
      <c r="U721" s="3"/>
      <c r="V721" s="3"/>
      <c r="W721" s="2"/>
      <c r="X721" s="3"/>
      <c r="Y721" s="3"/>
    </row>
    <row r="722" spans="1:25" ht="15" x14ac:dyDescent="0.3">
      <c r="A722" s="17" t="e">
        <f>INDEX('Артикул без-с размером'!A:A,MATCH('Начисления и компенсации по тов'!E722,'Артикул без-с размером'!B:B,0))</f>
        <v>#N/A</v>
      </c>
      <c r="B722" s="73"/>
      <c r="C722" s="74"/>
      <c r="D722" s="74"/>
      <c r="E722" s="74"/>
      <c r="F722" s="74"/>
      <c r="G722" s="74"/>
      <c r="H722" s="69"/>
      <c r="I722" s="70"/>
      <c r="J722" s="73"/>
      <c r="K722" s="74"/>
      <c r="L722" s="72"/>
      <c r="M722" s="69"/>
      <c r="N722" s="71"/>
      <c r="O722" s="3"/>
      <c r="P722" s="3"/>
      <c r="Q722" s="3"/>
      <c r="R722" s="3"/>
      <c r="S722" s="3"/>
      <c r="T722" s="3"/>
      <c r="U722" s="3"/>
      <c r="V722" s="3"/>
      <c r="W722" s="2"/>
      <c r="X722" s="3"/>
      <c r="Y722" s="3"/>
    </row>
    <row r="723" spans="1:25" ht="15" x14ac:dyDescent="0.3">
      <c r="A723" s="17" t="e">
        <f>INDEX('Артикул без-с размером'!A:A,MATCH('Начисления и компенсации по тов'!E723,'Артикул без-с размером'!B:B,0))</f>
        <v>#N/A</v>
      </c>
      <c r="B723" s="73"/>
      <c r="C723" s="74"/>
      <c r="D723" s="74"/>
      <c r="E723" s="74"/>
      <c r="F723" s="74"/>
      <c r="G723" s="74"/>
      <c r="H723" s="69"/>
      <c r="I723" s="70"/>
      <c r="J723" s="73"/>
      <c r="K723" s="74"/>
      <c r="L723" s="72"/>
      <c r="M723" s="69"/>
      <c r="N723" s="70"/>
      <c r="O723" s="3"/>
      <c r="P723" s="3"/>
      <c r="Q723" s="3"/>
      <c r="R723" s="3"/>
      <c r="S723" s="3"/>
      <c r="T723" s="3"/>
      <c r="U723" s="3"/>
      <c r="V723" s="3"/>
      <c r="W723" s="2"/>
      <c r="X723" s="3"/>
      <c r="Y723" s="3"/>
    </row>
    <row r="724" spans="1:25" ht="15" x14ac:dyDescent="0.3">
      <c r="A724" s="17" t="e">
        <f>INDEX('Артикул без-с размером'!A:A,MATCH('Начисления и компенсации по тов'!E724,'Артикул без-с размером'!B:B,0))</f>
        <v>#N/A</v>
      </c>
      <c r="B724" s="73"/>
      <c r="C724" s="74"/>
      <c r="D724" s="74"/>
      <c r="E724" s="74"/>
      <c r="F724" s="74"/>
      <c r="G724" s="74"/>
      <c r="H724" s="69"/>
      <c r="I724" s="70"/>
      <c r="J724" s="73"/>
      <c r="K724" s="74"/>
      <c r="L724" s="72"/>
      <c r="M724" s="69"/>
      <c r="N724" s="70"/>
      <c r="O724" s="3"/>
      <c r="P724" s="3"/>
      <c r="Q724" s="3"/>
      <c r="R724" s="3"/>
      <c r="S724" s="3"/>
      <c r="T724" s="3"/>
      <c r="U724" s="3"/>
      <c r="V724" s="3"/>
      <c r="W724" s="2"/>
      <c r="X724" s="3"/>
      <c r="Y724" s="3"/>
    </row>
    <row r="725" spans="1:25" ht="15" x14ac:dyDescent="0.3">
      <c r="A725" s="17" t="e">
        <f>INDEX('Артикул без-с размером'!A:A,MATCH('Начисления и компенсации по тов'!E725,'Артикул без-с размером'!B:B,0))</f>
        <v>#N/A</v>
      </c>
      <c r="B725" s="73"/>
      <c r="C725" s="74"/>
      <c r="D725" s="74"/>
      <c r="E725" s="74"/>
      <c r="F725" s="74"/>
      <c r="G725" s="74"/>
      <c r="H725" s="69"/>
      <c r="I725" s="70"/>
      <c r="J725" s="73"/>
      <c r="K725" s="74"/>
      <c r="L725" s="72"/>
      <c r="M725" s="69"/>
      <c r="N725" s="70"/>
      <c r="O725" s="3"/>
      <c r="P725" s="3"/>
      <c r="Q725" s="3"/>
      <c r="R725" s="3"/>
      <c r="S725" s="3"/>
      <c r="T725" s="3"/>
      <c r="U725" s="3"/>
      <c r="V725" s="3"/>
      <c r="W725" s="2"/>
      <c r="X725" s="3"/>
      <c r="Y725" s="3"/>
    </row>
    <row r="726" spans="1:25" ht="15" x14ac:dyDescent="0.3">
      <c r="A726" s="17" t="e">
        <f>INDEX('Артикул без-с размером'!A:A,MATCH('Начисления и компенсации по тов'!E726,'Артикул без-с размером'!B:B,0))</f>
        <v>#N/A</v>
      </c>
      <c r="B726" s="73"/>
      <c r="C726" s="74"/>
      <c r="D726" s="74"/>
      <c r="E726" s="74"/>
      <c r="F726" s="74"/>
      <c r="G726" s="74"/>
      <c r="H726" s="69"/>
      <c r="I726" s="70"/>
      <c r="J726" s="73"/>
      <c r="K726" s="74"/>
      <c r="L726" s="72"/>
      <c r="M726" s="69"/>
      <c r="N726" s="70"/>
      <c r="O726" s="3"/>
      <c r="P726" s="3"/>
      <c r="Q726" s="3"/>
      <c r="R726" s="3"/>
      <c r="S726" s="3"/>
      <c r="T726" s="3"/>
      <c r="U726" s="3"/>
      <c r="V726" s="3"/>
      <c r="W726" s="2"/>
      <c r="X726" s="3"/>
      <c r="Y726" s="3"/>
    </row>
    <row r="727" spans="1:25" ht="15" x14ac:dyDescent="0.3">
      <c r="A727" s="17" t="e">
        <f>INDEX('Артикул без-с размером'!A:A,MATCH('Начисления и компенсации по тов'!E727,'Артикул без-с размером'!B:B,0))</f>
        <v>#N/A</v>
      </c>
      <c r="B727" s="73"/>
      <c r="C727" s="74"/>
      <c r="D727" s="74"/>
      <c r="E727" s="74"/>
      <c r="F727" s="74"/>
      <c r="G727" s="74"/>
      <c r="H727" s="69"/>
      <c r="I727" s="70"/>
      <c r="J727" s="73"/>
      <c r="K727" s="74"/>
      <c r="L727" s="72"/>
      <c r="M727" s="69"/>
      <c r="N727" s="71"/>
      <c r="O727" s="3"/>
      <c r="P727" s="3"/>
      <c r="Q727" s="3"/>
      <c r="R727" s="3"/>
      <c r="S727" s="3"/>
      <c r="T727" s="3"/>
      <c r="U727" s="3"/>
      <c r="V727" s="3"/>
      <c r="W727" s="2"/>
      <c r="X727" s="3"/>
      <c r="Y727" s="3"/>
    </row>
    <row r="728" spans="1:25" ht="15" x14ac:dyDescent="0.3">
      <c r="A728" s="17" t="e">
        <f>INDEX('Артикул без-с размером'!A:A,MATCH('Начисления и компенсации по тов'!E728,'Артикул без-с размером'!B:B,0))</f>
        <v>#N/A</v>
      </c>
      <c r="B728" s="73"/>
      <c r="C728" s="74"/>
      <c r="D728" s="74"/>
      <c r="E728" s="74"/>
      <c r="F728" s="74"/>
      <c r="G728" s="74"/>
      <c r="H728" s="69"/>
      <c r="I728" s="70"/>
      <c r="J728" s="73"/>
      <c r="K728" s="74"/>
      <c r="L728" s="72"/>
      <c r="M728" s="69"/>
      <c r="N728" s="70"/>
      <c r="O728" s="3"/>
      <c r="P728" s="3"/>
      <c r="Q728" s="3"/>
      <c r="R728" s="3"/>
      <c r="S728" s="3"/>
      <c r="T728" s="3"/>
      <c r="U728" s="3"/>
      <c r="V728" s="3"/>
      <c r="W728" s="2"/>
      <c r="X728" s="3"/>
      <c r="Y728" s="3"/>
    </row>
    <row r="729" spans="1:25" ht="15" x14ac:dyDescent="0.3">
      <c r="A729" s="17" t="e">
        <f>INDEX('Артикул без-с размером'!A:A,MATCH('Начисления и компенсации по тов'!E729,'Артикул без-с размером'!B:B,0))</f>
        <v>#N/A</v>
      </c>
      <c r="B729" s="73"/>
      <c r="C729" s="74"/>
      <c r="D729" s="74"/>
      <c r="E729" s="74"/>
      <c r="F729" s="74"/>
      <c r="G729" s="74"/>
      <c r="H729" s="69"/>
      <c r="I729" s="70"/>
      <c r="J729" s="73"/>
      <c r="K729" s="74"/>
      <c r="L729" s="72"/>
      <c r="M729" s="69"/>
      <c r="N729" s="70"/>
      <c r="O729" s="3"/>
      <c r="P729" s="3"/>
      <c r="Q729" s="3"/>
      <c r="R729" s="3"/>
      <c r="S729" s="3"/>
      <c r="T729" s="3"/>
      <c r="U729" s="3"/>
      <c r="V729" s="3"/>
      <c r="W729" s="2"/>
      <c r="X729" s="3"/>
      <c r="Y729" s="3"/>
    </row>
    <row r="730" spans="1:25" ht="15" x14ac:dyDescent="0.3">
      <c r="A730" s="17" t="e">
        <f>INDEX('Артикул без-с размером'!A:A,MATCH('Начисления и компенсации по тов'!E730,'Артикул без-с размером'!B:B,0))</f>
        <v>#N/A</v>
      </c>
      <c r="B730" s="73"/>
      <c r="C730" s="74"/>
      <c r="D730" s="74"/>
      <c r="E730" s="74"/>
      <c r="F730" s="74"/>
      <c r="G730" s="74"/>
      <c r="H730" s="69"/>
      <c r="I730" s="70"/>
      <c r="J730" s="73"/>
      <c r="K730" s="74"/>
      <c r="L730" s="72"/>
      <c r="M730" s="69"/>
      <c r="N730" s="70"/>
      <c r="O730" s="3"/>
      <c r="P730" s="3"/>
      <c r="Q730" s="3"/>
      <c r="R730" s="3"/>
      <c r="S730" s="3"/>
      <c r="T730" s="3"/>
      <c r="U730" s="3"/>
      <c r="V730" s="3"/>
      <c r="W730" s="2"/>
      <c r="X730" s="3"/>
      <c r="Y730" s="3"/>
    </row>
    <row r="731" spans="1:25" ht="15" x14ac:dyDescent="0.3">
      <c r="A731" s="17" t="e">
        <f>INDEX('Артикул без-с размером'!A:A,MATCH('Начисления и компенсации по тов'!E731,'Артикул без-с размером'!B:B,0))</f>
        <v>#N/A</v>
      </c>
      <c r="B731" s="73"/>
      <c r="C731" s="74"/>
      <c r="D731" s="74"/>
      <c r="E731" s="74"/>
      <c r="F731" s="74"/>
      <c r="G731" s="74"/>
      <c r="H731" s="69"/>
      <c r="I731" s="70"/>
      <c r="J731" s="73"/>
      <c r="K731" s="74"/>
      <c r="L731" s="72"/>
      <c r="M731" s="69"/>
      <c r="N731" s="70"/>
      <c r="O731" s="3"/>
      <c r="P731" s="3"/>
      <c r="Q731" s="3"/>
      <c r="R731" s="3"/>
      <c r="S731" s="3"/>
      <c r="T731" s="3"/>
      <c r="U731" s="3"/>
      <c r="V731" s="3"/>
      <c r="W731" s="2"/>
      <c r="X731" s="3"/>
      <c r="Y731" s="3"/>
    </row>
    <row r="732" spans="1:25" ht="15" x14ac:dyDescent="0.3">
      <c r="A732" s="17" t="e">
        <f>INDEX('Артикул без-с размером'!A:A,MATCH('Начисления и компенсации по тов'!E732,'Артикул без-с размером'!B:B,0))</f>
        <v>#N/A</v>
      </c>
      <c r="B732" s="73"/>
      <c r="C732" s="74"/>
      <c r="D732" s="74"/>
      <c r="E732" s="74"/>
      <c r="F732" s="74"/>
      <c r="G732" s="74"/>
      <c r="H732" s="69"/>
      <c r="I732" s="70"/>
      <c r="J732" s="73"/>
      <c r="K732" s="74"/>
      <c r="L732" s="72"/>
      <c r="M732" s="69"/>
      <c r="N732" s="70"/>
      <c r="O732" s="3"/>
      <c r="P732" s="3"/>
      <c r="Q732" s="3"/>
      <c r="R732" s="3"/>
      <c r="S732" s="3"/>
      <c r="T732" s="3"/>
      <c r="U732" s="3"/>
      <c r="V732" s="3"/>
      <c r="W732" s="2"/>
      <c r="X732" s="3"/>
      <c r="Y732" s="3"/>
    </row>
    <row r="733" spans="1:25" ht="15" x14ac:dyDescent="0.3">
      <c r="A733" s="17" t="e">
        <f>INDEX('Артикул без-с размером'!A:A,MATCH('Начисления и компенсации по тов'!E733,'Артикул без-с размером'!B:B,0))</f>
        <v>#N/A</v>
      </c>
      <c r="B733" s="73"/>
      <c r="C733" s="74"/>
      <c r="D733" s="74"/>
      <c r="E733" s="74"/>
      <c r="F733" s="74"/>
      <c r="G733" s="74"/>
      <c r="H733" s="69"/>
      <c r="I733" s="70"/>
      <c r="J733" s="73"/>
      <c r="K733" s="74"/>
      <c r="L733" s="72"/>
      <c r="M733" s="69"/>
      <c r="N733" s="70"/>
      <c r="O733" s="3"/>
      <c r="P733" s="3"/>
      <c r="Q733" s="3"/>
      <c r="R733" s="3"/>
      <c r="S733" s="3"/>
      <c r="T733" s="3"/>
      <c r="U733" s="3"/>
      <c r="V733" s="3"/>
      <c r="W733" s="2"/>
      <c r="X733" s="3"/>
      <c r="Y733" s="3"/>
    </row>
    <row r="734" spans="1:25" ht="15" x14ac:dyDescent="0.3">
      <c r="A734" s="17" t="e">
        <f>INDEX('Артикул без-с размером'!A:A,MATCH('Начисления и компенсации по тов'!E734,'Артикул без-с размером'!B:B,0))</f>
        <v>#N/A</v>
      </c>
      <c r="B734" s="73"/>
      <c r="C734" s="74"/>
      <c r="D734" s="74"/>
      <c r="E734" s="74"/>
      <c r="F734" s="74"/>
      <c r="G734" s="74"/>
      <c r="H734" s="69"/>
      <c r="I734" s="70"/>
      <c r="J734" s="73"/>
      <c r="K734" s="74"/>
      <c r="L734" s="72"/>
      <c r="M734" s="69"/>
      <c r="N734" s="70"/>
      <c r="O734" s="3"/>
      <c r="P734" s="3"/>
      <c r="Q734" s="3"/>
      <c r="R734" s="3"/>
      <c r="S734" s="3"/>
      <c r="T734" s="3"/>
      <c r="U734" s="3"/>
      <c r="V734" s="3"/>
      <c r="W734" s="2"/>
      <c r="X734" s="3"/>
      <c r="Y734" s="3"/>
    </row>
    <row r="735" spans="1:25" ht="15" x14ac:dyDescent="0.3">
      <c r="A735" s="17" t="e">
        <f>INDEX('Артикул без-с размером'!A:A,MATCH('Начисления и компенсации по тов'!E735,'Артикул без-с размером'!B:B,0))</f>
        <v>#N/A</v>
      </c>
      <c r="B735" s="73"/>
      <c r="C735" s="74"/>
      <c r="D735" s="74"/>
      <c r="E735" s="74"/>
      <c r="F735" s="74"/>
      <c r="G735" s="74"/>
      <c r="H735" s="69"/>
      <c r="I735" s="70"/>
      <c r="J735" s="73"/>
      <c r="K735" s="74"/>
      <c r="L735" s="72"/>
      <c r="M735" s="69"/>
      <c r="N735" s="70"/>
      <c r="O735" s="3"/>
      <c r="P735" s="3"/>
      <c r="Q735" s="3"/>
      <c r="R735" s="3"/>
      <c r="S735" s="3"/>
      <c r="T735" s="3"/>
      <c r="U735" s="3"/>
      <c r="V735" s="3"/>
      <c r="W735" s="2"/>
      <c r="X735" s="3"/>
      <c r="Y735" s="3"/>
    </row>
    <row r="736" spans="1:25" ht="15" x14ac:dyDescent="0.3">
      <c r="A736" s="17" t="e">
        <f>INDEX('Артикул без-с размером'!A:A,MATCH('Начисления и компенсации по тов'!E736,'Артикул без-с размером'!B:B,0))</f>
        <v>#N/A</v>
      </c>
      <c r="B736" s="73"/>
      <c r="C736" s="74"/>
      <c r="D736" s="74"/>
      <c r="E736" s="74"/>
      <c r="F736" s="74"/>
      <c r="G736" s="74"/>
      <c r="H736" s="69"/>
      <c r="I736" s="70"/>
      <c r="J736" s="73"/>
      <c r="K736" s="74"/>
      <c r="L736" s="72"/>
      <c r="M736" s="69"/>
      <c r="N736" s="70"/>
      <c r="O736" s="3"/>
      <c r="P736" s="3"/>
      <c r="Q736" s="3"/>
      <c r="R736" s="3"/>
      <c r="S736" s="3"/>
      <c r="T736" s="3"/>
      <c r="U736" s="3"/>
      <c r="V736" s="3"/>
      <c r="W736" s="2"/>
      <c r="X736" s="3"/>
      <c r="Y736" s="3"/>
    </row>
    <row r="737" spans="1:25" ht="15" x14ac:dyDescent="0.3">
      <c r="A737" s="17" t="e">
        <f>INDEX('Артикул без-с размером'!A:A,MATCH('Начисления и компенсации по тов'!E737,'Артикул без-с размером'!B:B,0))</f>
        <v>#N/A</v>
      </c>
      <c r="B737" s="73"/>
      <c r="C737" s="74"/>
      <c r="D737" s="74"/>
      <c r="E737" s="74"/>
      <c r="F737" s="74"/>
      <c r="G737" s="74"/>
      <c r="H737" s="69"/>
      <c r="I737" s="70"/>
      <c r="J737" s="73"/>
      <c r="K737" s="74"/>
      <c r="L737" s="72"/>
      <c r="M737" s="69"/>
      <c r="N737" s="70"/>
      <c r="O737" s="3"/>
      <c r="P737" s="3"/>
      <c r="Q737" s="3"/>
      <c r="R737" s="3"/>
      <c r="S737" s="3"/>
      <c r="T737" s="3"/>
      <c r="U737" s="3"/>
      <c r="V737" s="3"/>
      <c r="W737" s="2"/>
      <c r="X737" s="3"/>
      <c r="Y737" s="3"/>
    </row>
    <row r="738" spans="1:25" ht="15" x14ac:dyDescent="0.3">
      <c r="A738" s="17" t="e">
        <f>INDEX('Артикул без-с размером'!A:A,MATCH('Начисления и компенсации по тов'!E738,'Артикул без-с размером'!B:B,0))</f>
        <v>#N/A</v>
      </c>
      <c r="B738" s="73"/>
      <c r="C738" s="74"/>
      <c r="D738" s="74"/>
      <c r="E738" s="74"/>
      <c r="F738" s="74"/>
      <c r="G738" s="74"/>
      <c r="H738" s="69"/>
      <c r="I738" s="70"/>
      <c r="J738" s="73"/>
      <c r="K738" s="74"/>
      <c r="L738" s="72"/>
      <c r="M738" s="69"/>
      <c r="N738" s="70"/>
      <c r="O738" s="3"/>
      <c r="P738" s="3"/>
      <c r="Q738" s="3"/>
      <c r="R738" s="3"/>
      <c r="S738" s="3"/>
      <c r="T738" s="3"/>
      <c r="U738" s="3"/>
      <c r="V738" s="3"/>
      <c r="W738" s="2"/>
      <c r="X738" s="3"/>
      <c r="Y738" s="3"/>
    </row>
    <row r="739" spans="1:25" ht="15" x14ac:dyDescent="0.3">
      <c r="A739" s="17" t="e">
        <f>INDEX('Артикул без-с размером'!A:A,MATCH('Начисления и компенсации по тов'!E739,'Артикул без-с размером'!B:B,0))</f>
        <v>#N/A</v>
      </c>
      <c r="B739" s="73"/>
      <c r="C739" s="74"/>
      <c r="D739" s="74"/>
      <c r="E739" s="74"/>
      <c r="F739" s="74"/>
      <c r="G739" s="74"/>
      <c r="H739" s="69"/>
      <c r="I739" s="70"/>
      <c r="J739" s="73"/>
      <c r="K739" s="74"/>
      <c r="L739" s="72"/>
      <c r="M739" s="69"/>
      <c r="N739" s="70"/>
      <c r="O739" s="3"/>
      <c r="P739" s="3"/>
      <c r="Q739" s="3"/>
      <c r="R739" s="3"/>
      <c r="S739" s="3"/>
      <c r="T739" s="3"/>
      <c r="U739" s="3"/>
      <c r="V739" s="3"/>
      <c r="W739" s="2"/>
      <c r="X739" s="3"/>
      <c r="Y739" s="3"/>
    </row>
    <row r="740" spans="1:25" ht="15" x14ac:dyDescent="0.3">
      <c r="A740" s="17" t="e">
        <f>INDEX('Артикул без-с размером'!A:A,MATCH('Начисления и компенсации по тов'!E740,'Артикул без-с размером'!B:B,0))</f>
        <v>#N/A</v>
      </c>
      <c r="B740" s="73"/>
      <c r="C740" s="74"/>
      <c r="D740" s="74"/>
      <c r="E740" s="74"/>
      <c r="F740" s="74"/>
      <c r="G740" s="74"/>
      <c r="H740" s="69"/>
      <c r="I740" s="70"/>
      <c r="J740" s="73"/>
      <c r="K740" s="74"/>
      <c r="L740" s="72"/>
      <c r="M740" s="69"/>
      <c r="N740" s="70"/>
      <c r="O740" s="3"/>
      <c r="P740" s="3"/>
      <c r="Q740" s="3"/>
      <c r="R740" s="3"/>
      <c r="S740" s="3"/>
      <c r="T740" s="3"/>
      <c r="U740" s="3"/>
      <c r="V740" s="3"/>
      <c r="W740" s="2"/>
      <c r="X740" s="3"/>
      <c r="Y740" s="3"/>
    </row>
    <row r="741" spans="1:25" ht="15" x14ac:dyDescent="0.3">
      <c r="A741" s="17" t="e">
        <f>INDEX('Артикул без-с размером'!A:A,MATCH('Начисления и компенсации по тов'!E741,'Артикул без-с размером'!B:B,0))</f>
        <v>#N/A</v>
      </c>
      <c r="B741" s="73"/>
      <c r="C741" s="74"/>
      <c r="D741" s="74"/>
      <c r="E741" s="74"/>
      <c r="F741" s="74"/>
      <c r="G741" s="74"/>
      <c r="H741" s="69"/>
      <c r="I741" s="70"/>
      <c r="J741" s="73"/>
      <c r="K741" s="74"/>
      <c r="L741" s="72"/>
      <c r="M741" s="69"/>
      <c r="N741" s="70"/>
      <c r="O741" s="3"/>
      <c r="P741" s="3"/>
      <c r="Q741" s="3"/>
      <c r="R741" s="3"/>
      <c r="S741" s="3"/>
      <c r="T741" s="3"/>
      <c r="U741" s="3"/>
      <c r="V741" s="3"/>
      <c r="W741" s="2"/>
      <c r="X741" s="3"/>
      <c r="Y741" s="3"/>
    </row>
    <row r="742" spans="1:25" ht="15" x14ac:dyDescent="0.3">
      <c r="A742" s="17" t="e">
        <f>INDEX('Артикул без-с размером'!A:A,MATCH('Начисления и компенсации по тов'!E742,'Артикул без-с размером'!B:B,0))</f>
        <v>#N/A</v>
      </c>
      <c r="B742" s="73"/>
      <c r="C742" s="74"/>
      <c r="D742" s="74"/>
      <c r="E742" s="74"/>
      <c r="F742" s="74"/>
      <c r="G742" s="74"/>
      <c r="H742" s="69"/>
      <c r="I742" s="70"/>
      <c r="J742" s="73"/>
      <c r="K742" s="74"/>
      <c r="L742" s="72"/>
      <c r="M742" s="69"/>
      <c r="N742" s="71"/>
      <c r="O742" s="3"/>
      <c r="P742" s="3"/>
      <c r="Q742" s="3"/>
      <c r="R742" s="3"/>
      <c r="S742" s="3"/>
      <c r="T742" s="3"/>
      <c r="U742" s="3"/>
      <c r="V742" s="3"/>
      <c r="W742" s="2"/>
      <c r="X742" s="3"/>
      <c r="Y742" s="3"/>
    </row>
    <row r="743" spans="1:25" ht="15" x14ac:dyDescent="0.3">
      <c r="A743" s="17" t="e">
        <f>INDEX('Артикул без-с размером'!A:A,MATCH('Начисления и компенсации по тов'!E743,'Артикул без-с размером'!B:B,0))</f>
        <v>#N/A</v>
      </c>
      <c r="B743" s="73"/>
      <c r="C743" s="74"/>
      <c r="D743" s="74"/>
      <c r="E743" s="74"/>
      <c r="F743" s="74"/>
      <c r="G743" s="74"/>
      <c r="H743" s="69"/>
      <c r="I743" s="70"/>
      <c r="J743" s="73"/>
      <c r="K743" s="74"/>
      <c r="L743" s="72"/>
      <c r="M743" s="69"/>
      <c r="N743" s="70"/>
      <c r="O743" s="3"/>
      <c r="P743" s="3"/>
      <c r="Q743" s="3"/>
      <c r="R743" s="3"/>
      <c r="S743" s="3"/>
      <c r="T743" s="3"/>
      <c r="U743" s="3"/>
      <c r="V743" s="3"/>
      <c r="W743" s="2"/>
      <c r="X743" s="3"/>
      <c r="Y743" s="3"/>
    </row>
    <row r="744" spans="1:25" ht="15" x14ac:dyDescent="0.3">
      <c r="A744" s="17" t="e">
        <f>INDEX('Артикул без-с размером'!A:A,MATCH('Начисления и компенсации по тов'!E744,'Артикул без-с размером'!B:B,0))</f>
        <v>#N/A</v>
      </c>
      <c r="B744" s="73"/>
      <c r="C744" s="74"/>
      <c r="D744" s="74"/>
      <c r="E744" s="74"/>
      <c r="F744" s="74"/>
      <c r="G744" s="74"/>
      <c r="H744" s="69"/>
      <c r="I744" s="70"/>
      <c r="J744" s="73"/>
      <c r="K744" s="74"/>
      <c r="L744" s="72"/>
      <c r="M744" s="69"/>
      <c r="N744" s="70"/>
      <c r="O744" s="3"/>
      <c r="P744" s="3"/>
      <c r="Q744" s="3"/>
      <c r="R744" s="3"/>
      <c r="S744" s="3"/>
      <c r="T744" s="3"/>
      <c r="U744" s="3"/>
      <c r="V744" s="3"/>
      <c r="W744" s="2"/>
      <c r="X744" s="3"/>
      <c r="Y744" s="3"/>
    </row>
    <row r="745" spans="1:25" ht="15" x14ac:dyDescent="0.3">
      <c r="A745" s="17" t="e">
        <f>INDEX('Артикул без-с размером'!A:A,MATCH('Начисления и компенсации по тов'!E745,'Артикул без-с размером'!B:B,0))</f>
        <v>#N/A</v>
      </c>
      <c r="B745" s="73"/>
      <c r="C745" s="74"/>
      <c r="D745" s="74"/>
      <c r="E745" s="74"/>
      <c r="F745" s="74"/>
      <c r="G745" s="74"/>
      <c r="H745" s="69"/>
      <c r="I745" s="70"/>
      <c r="J745" s="73"/>
      <c r="K745" s="74"/>
      <c r="L745" s="72"/>
      <c r="M745" s="69"/>
      <c r="N745" s="70"/>
      <c r="O745" s="3"/>
      <c r="P745" s="3"/>
      <c r="Q745" s="3"/>
      <c r="R745" s="3"/>
      <c r="S745" s="3"/>
      <c r="T745" s="3"/>
      <c r="U745" s="3"/>
      <c r="V745" s="3"/>
      <c r="W745" s="2"/>
      <c r="X745" s="3"/>
      <c r="Y745" s="3"/>
    </row>
    <row r="746" spans="1:25" ht="15" x14ac:dyDescent="0.3">
      <c r="A746" s="17" t="e">
        <f>INDEX('Артикул без-с размером'!A:A,MATCH('Начисления и компенсации по тов'!E746,'Артикул без-с размером'!B:B,0))</f>
        <v>#N/A</v>
      </c>
      <c r="B746" s="73"/>
      <c r="C746" s="74"/>
      <c r="D746" s="74"/>
      <c r="E746" s="74"/>
      <c r="F746" s="74"/>
      <c r="G746" s="74"/>
      <c r="H746" s="69"/>
      <c r="I746" s="70"/>
      <c r="J746" s="73"/>
      <c r="K746" s="74"/>
      <c r="L746" s="72"/>
      <c r="M746" s="69"/>
      <c r="N746" s="70"/>
      <c r="O746" s="3"/>
      <c r="P746" s="3"/>
      <c r="Q746" s="3"/>
      <c r="R746" s="3"/>
      <c r="S746" s="3"/>
      <c r="T746" s="3"/>
      <c r="U746" s="3"/>
      <c r="V746" s="3"/>
      <c r="W746" s="2"/>
      <c r="X746" s="3"/>
      <c r="Y746" s="3"/>
    </row>
    <row r="747" spans="1:25" ht="15" x14ac:dyDescent="0.3">
      <c r="A747" s="17" t="e">
        <f>INDEX('Артикул без-с размером'!A:A,MATCH('Начисления и компенсации по тов'!E747,'Артикул без-с размером'!B:B,0))</f>
        <v>#N/A</v>
      </c>
      <c r="B747" s="73"/>
      <c r="C747" s="74"/>
      <c r="D747" s="74"/>
      <c r="E747" s="74"/>
      <c r="F747" s="74"/>
      <c r="G747" s="74"/>
      <c r="H747" s="69"/>
      <c r="I747" s="70"/>
      <c r="J747" s="73"/>
      <c r="K747" s="74"/>
      <c r="L747" s="72"/>
      <c r="M747" s="69"/>
      <c r="N747" s="70"/>
      <c r="O747" s="3"/>
      <c r="P747" s="3"/>
      <c r="Q747" s="3"/>
      <c r="R747" s="3"/>
      <c r="S747" s="3"/>
      <c r="T747" s="3"/>
      <c r="U747" s="3"/>
      <c r="V747" s="3"/>
      <c r="W747" s="2"/>
      <c r="X747" s="3"/>
      <c r="Y747" s="3"/>
    </row>
    <row r="748" spans="1:25" ht="15" x14ac:dyDescent="0.3">
      <c r="A748" s="17" t="e">
        <f>INDEX('Артикул без-с размером'!A:A,MATCH('Начисления и компенсации по тов'!E748,'Артикул без-с размером'!B:B,0))</f>
        <v>#N/A</v>
      </c>
      <c r="B748" s="73"/>
      <c r="C748" s="74"/>
      <c r="D748" s="74"/>
      <c r="E748" s="74"/>
      <c r="F748" s="74"/>
      <c r="G748" s="74"/>
      <c r="H748" s="69"/>
      <c r="I748" s="70"/>
      <c r="J748" s="73"/>
      <c r="K748" s="74"/>
      <c r="L748" s="72"/>
      <c r="M748" s="69"/>
      <c r="N748" s="70"/>
      <c r="O748" s="3"/>
      <c r="P748" s="3"/>
      <c r="Q748" s="3"/>
      <c r="R748" s="3"/>
      <c r="S748" s="3"/>
      <c r="T748" s="3"/>
      <c r="U748" s="3"/>
      <c r="V748" s="3"/>
      <c r="W748" s="2"/>
      <c r="X748" s="3"/>
      <c r="Y748" s="3"/>
    </row>
    <row r="749" spans="1:25" ht="15" x14ac:dyDescent="0.3">
      <c r="A749" s="17" t="e">
        <f>INDEX('Артикул без-с размером'!A:A,MATCH('Начисления и компенсации по тов'!E749,'Артикул без-с размером'!B:B,0))</f>
        <v>#N/A</v>
      </c>
      <c r="B749" s="73"/>
      <c r="C749" s="74"/>
      <c r="D749" s="74"/>
      <c r="E749" s="74"/>
      <c r="F749" s="74"/>
      <c r="G749" s="74"/>
      <c r="H749" s="69"/>
      <c r="I749" s="70"/>
      <c r="J749" s="73"/>
      <c r="K749" s="74"/>
      <c r="L749" s="72"/>
      <c r="M749" s="69"/>
      <c r="N749" s="70"/>
      <c r="O749" s="3"/>
      <c r="P749" s="3"/>
      <c r="Q749" s="3"/>
      <c r="R749" s="3"/>
      <c r="S749" s="3"/>
      <c r="T749" s="3"/>
      <c r="U749" s="3"/>
      <c r="V749" s="3"/>
      <c r="W749" s="2"/>
      <c r="X749" s="3"/>
      <c r="Y749" s="3"/>
    </row>
    <row r="750" spans="1:25" ht="15" x14ac:dyDescent="0.3">
      <c r="A750" s="17" t="e">
        <f>INDEX('Артикул без-с размером'!A:A,MATCH('Начисления и компенсации по тов'!E750,'Артикул без-с размером'!B:B,0))</f>
        <v>#N/A</v>
      </c>
      <c r="B750" s="73"/>
      <c r="C750" s="74"/>
      <c r="D750" s="74"/>
      <c r="E750" s="74"/>
      <c r="F750" s="74"/>
      <c r="G750" s="74"/>
      <c r="H750" s="69"/>
      <c r="I750" s="70"/>
      <c r="J750" s="73"/>
      <c r="K750" s="74"/>
      <c r="L750" s="72"/>
      <c r="M750" s="69"/>
      <c r="N750" s="70"/>
      <c r="O750" s="3"/>
      <c r="P750" s="3"/>
      <c r="Q750" s="3"/>
      <c r="R750" s="3"/>
      <c r="S750" s="3"/>
      <c r="T750" s="3"/>
      <c r="U750" s="3"/>
      <c r="V750" s="3"/>
      <c r="W750" s="2"/>
      <c r="X750" s="3"/>
      <c r="Y750" s="3"/>
    </row>
    <row r="751" spans="1:25" ht="15" x14ac:dyDescent="0.3">
      <c r="A751" s="17" t="e">
        <f>INDEX('Артикул без-с размером'!A:A,MATCH('Начисления и компенсации по тов'!E751,'Артикул без-с размером'!B:B,0))</f>
        <v>#N/A</v>
      </c>
      <c r="B751" s="73"/>
      <c r="C751" s="74"/>
      <c r="D751" s="74"/>
      <c r="E751" s="74"/>
      <c r="F751" s="74"/>
      <c r="G751" s="74"/>
      <c r="H751" s="69"/>
      <c r="I751" s="70"/>
      <c r="J751" s="73"/>
      <c r="K751" s="74"/>
      <c r="L751" s="72"/>
      <c r="M751" s="69"/>
      <c r="N751" s="70"/>
      <c r="O751" s="3"/>
      <c r="P751" s="3"/>
      <c r="Q751" s="3"/>
      <c r="R751" s="3"/>
      <c r="S751" s="3"/>
      <c r="T751" s="3"/>
      <c r="U751" s="3"/>
      <c r="V751" s="3"/>
      <c r="W751" s="2"/>
      <c r="X751" s="3"/>
      <c r="Y751" s="3"/>
    </row>
    <row r="752" spans="1:25" ht="15" x14ac:dyDescent="0.3">
      <c r="A752" s="17" t="e">
        <f>INDEX('Артикул без-с размером'!A:A,MATCH('Начисления и компенсации по тов'!E752,'Артикул без-с размером'!B:B,0))</f>
        <v>#N/A</v>
      </c>
      <c r="B752" s="73"/>
      <c r="C752" s="74"/>
      <c r="D752" s="74"/>
      <c r="E752" s="74"/>
      <c r="F752" s="74"/>
      <c r="G752" s="74"/>
      <c r="H752" s="69"/>
      <c r="I752" s="70"/>
      <c r="J752" s="73"/>
      <c r="K752" s="74"/>
      <c r="L752" s="72"/>
      <c r="M752" s="69"/>
      <c r="N752" s="70"/>
      <c r="O752" s="3"/>
      <c r="P752" s="3"/>
      <c r="Q752" s="3"/>
      <c r="R752" s="3"/>
      <c r="S752" s="3"/>
      <c r="T752" s="3"/>
      <c r="U752" s="3"/>
      <c r="V752" s="3"/>
      <c r="W752" s="2"/>
      <c r="X752" s="3"/>
      <c r="Y752" s="3"/>
    </row>
    <row r="753" spans="1:25" ht="15" x14ac:dyDescent="0.3">
      <c r="A753" s="17" t="e">
        <f>INDEX('Артикул без-с размером'!A:A,MATCH('Начисления и компенсации по тов'!E753,'Артикул без-с размером'!B:B,0))</f>
        <v>#N/A</v>
      </c>
      <c r="B753" s="73"/>
      <c r="C753" s="74"/>
      <c r="D753" s="74"/>
      <c r="E753" s="74"/>
      <c r="F753" s="74"/>
      <c r="G753" s="74"/>
      <c r="H753" s="69"/>
      <c r="I753" s="70"/>
      <c r="J753" s="73"/>
      <c r="K753" s="74"/>
      <c r="L753" s="72"/>
      <c r="M753" s="69"/>
      <c r="N753" s="70"/>
      <c r="O753" s="3"/>
      <c r="P753" s="3"/>
      <c r="Q753" s="3"/>
      <c r="R753" s="3"/>
      <c r="S753" s="3"/>
      <c r="T753" s="3"/>
      <c r="U753" s="3"/>
      <c r="V753" s="3"/>
      <c r="W753" s="2"/>
      <c r="X753" s="3"/>
      <c r="Y753" s="3"/>
    </row>
    <row r="754" spans="1:25" ht="15" x14ac:dyDescent="0.3">
      <c r="A754" s="17" t="e">
        <f>INDEX('Артикул без-с размером'!A:A,MATCH('Начисления и компенсации по тов'!E754,'Артикул без-с размером'!B:B,0))</f>
        <v>#N/A</v>
      </c>
      <c r="B754" s="73"/>
      <c r="C754" s="74"/>
      <c r="D754" s="74"/>
      <c r="E754" s="74"/>
      <c r="F754" s="74"/>
      <c r="G754" s="74"/>
      <c r="H754" s="69"/>
      <c r="I754" s="70"/>
      <c r="J754" s="73"/>
      <c r="K754" s="74"/>
      <c r="L754" s="72"/>
      <c r="M754" s="69"/>
      <c r="N754" s="71"/>
      <c r="O754" s="3"/>
      <c r="P754" s="3"/>
      <c r="Q754" s="3"/>
      <c r="R754" s="3"/>
      <c r="S754" s="3"/>
      <c r="T754" s="3"/>
      <c r="U754" s="3"/>
      <c r="V754" s="3"/>
      <c r="W754" s="2"/>
      <c r="X754" s="3"/>
      <c r="Y754" s="3"/>
    </row>
    <row r="755" spans="1:25" ht="15" x14ac:dyDescent="0.3">
      <c r="A755" s="17" t="e">
        <f>INDEX('Артикул без-с размером'!A:A,MATCH('Начисления и компенсации по тов'!E755,'Артикул без-с размером'!B:B,0))</f>
        <v>#N/A</v>
      </c>
      <c r="B755" s="73"/>
      <c r="C755" s="74"/>
      <c r="D755" s="74"/>
      <c r="E755" s="74"/>
      <c r="F755" s="74"/>
      <c r="G755" s="74"/>
      <c r="H755" s="69"/>
      <c r="I755" s="70"/>
      <c r="J755" s="73"/>
      <c r="K755" s="74"/>
      <c r="L755" s="72"/>
      <c r="M755" s="69"/>
      <c r="N755" s="70"/>
      <c r="O755" s="3"/>
      <c r="P755" s="3"/>
      <c r="Q755" s="3"/>
      <c r="R755" s="3"/>
      <c r="S755" s="3"/>
      <c r="T755" s="3"/>
      <c r="U755" s="3"/>
      <c r="V755" s="3"/>
      <c r="W755" s="2"/>
      <c r="X755" s="3"/>
      <c r="Y755" s="3"/>
    </row>
    <row r="756" spans="1:25" ht="15" x14ac:dyDescent="0.3">
      <c r="A756" s="17" t="e">
        <f>INDEX('Артикул без-с размером'!A:A,MATCH('Начисления и компенсации по тов'!E756,'Артикул без-с размером'!B:B,0))</f>
        <v>#N/A</v>
      </c>
      <c r="B756" s="73"/>
      <c r="C756" s="74"/>
      <c r="D756" s="74"/>
      <c r="E756" s="74"/>
      <c r="F756" s="74"/>
      <c r="G756" s="74"/>
      <c r="H756" s="69"/>
      <c r="I756" s="70"/>
      <c r="J756" s="73"/>
      <c r="K756" s="74"/>
      <c r="L756" s="72"/>
      <c r="M756" s="69"/>
      <c r="N756" s="70"/>
      <c r="O756" s="3"/>
      <c r="P756" s="3"/>
      <c r="Q756" s="3"/>
      <c r="R756" s="3"/>
      <c r="S756" s="3"/>
      <c r="T756" s="3"/>
      <c r="U756" s="3"/>
      <c r="V756" s="3"/>
      <c r="W756" s="2"/>
      <c r="X756" s="3"/>
      <c r="Y756" s="3"/>
    </row>
    <row r="757" spans="1:25" ht="15" x14ac:dyDescent="0.3">
      <c r="A757" s="17" t="e">
        <f>INDEX('Артикул без-с размером'!A:A,MATCH('Начисления и компенсации по тов'!E757,'Артикул без-с размером'!B:B,0))</f>
        <v>#N/A</v>
      </c>
      <c r="B757" s="73"/>
      <c r="C757" s="74"/>
      <c r="D757" s="74"/>
      <c r="E757" s="74"/>
      <c r="F757" s="74"/>
      <c r="G757" s="74"/>
      <c r="H757" s="69"/>
      <c r="I757" s="70"/>
      <c r="J757" s="73"/>
      <c r="K757" s="74"/>
      <c r="L757" s="72"/>
      <c r="M757" s="69"/>
      <c r="N757" s="70"/>
      <c r="O757" s="3"/>
      <c r="P757" s="3"/>
      <c r="Q757" s="3"/>
      <c r="R757" s="3"/>
      <c r="S757" s="3"/>
      <c r="T757" s="3"/>
      <c r="U757" s="3"/>
      <c r="V757" s="3"/>
      <c r="W757" s="2"/>
      <c r="X757" s="3"/>
      <c r="Y757" s="3"/>
    </row>
    <row r="758" spans="1:25" ht="15" x14ac:dyDescent="0.3">
      <c r="A758" s="17" t="e">
        <f>INDEX('Артикул без-с размером'!A:A,MATCH('Начисления и компенсации по тов'!E758,'Артикул без-с размером'!B:B,0))</f>
        <v>#N/A</v>
      </c>
      <c r="B758" s="73"/>
      <c r="C758" s="74"/>
      <c r="D758" s="74"/>
      <c r="E758" s="74"/>
      <c r="F758" s="74"/>
      <c r="G758" s="74"/>
      <c r="H758" s="69"/>
      <c r="I758" s="70"/>
      <c r="J758" s="73"/>
      <c r="K758" s="74"/>
      <c r="L758" s="72"/>
      <c r="M758" s="69"/>
      <c r="N758" s="70"/>
      <c r="O758" s="3"/>
      <c r="P758" s="3"/>
      <c r="Q758" s="3"/>
      <c r="R758" s="3"/>
      <c r="S758" s="3"/>
      <c r="T758" s="3"/>
      <c r="U758" s="3"/>
      <c r="V758" s="3"/>
      <c r="W758" s="2"/>
      <c r="X758" s="3"/>
      <c r="Y758" s="3"/>
    </row>
    <row r="759" spans="1:25" ht="15" x14ac:dyDescent="0.3">
      <c r="A759" s="17" t="e">
        <f>INDEX('Артикул без-с размером'!A:A,MATCH('Начисления и компенсации по тов'!E759,'Артикул без-с размером'!B:B,0))</f>
        <v>#N/A</v>
      </c>
      <c r="B759" s="73"/>
      <c r="C759" s="74"/>
      <c r="D759" s="74"/>
      <c r="E759" s="74"/>
      <c r="F759" s="74"/>
      <c r="G759" s="74"/>
      <c r="H759" s="69"/>
      <c r="I759" s="70"/>
      <c r="J759" s="73"/>
      <c r="K759" s="74"/>
      <c r="L759" s="72"/>
      <c r="M759" s="69"/>
      <c r="N759" s="70"/>
      <c r="O759" s="3"/>
      <c r="P759" s="3"/>
      <c r="Q759" s="3"/>
      <c r="R759" s="3"/>
      <c r="S759" s="3"/>
      <c r="T759" s="3"/>
      <c r="U759" s="3"/>
      <c r="V759" s="3"/>
      <c r="W759" s="2"/>
      <c r="X759" s="3"/>
      <c r="Y759" s="3"/>
    </row>
    <row r="760" spans="1:25" ht="15" x14ac:dyDescent="0.3">
      <c r="A760" s="17" t="e">
        <f>INDEX('Артикул без-с размером'!A:A,MATCH('Начисления и компенсации по тов'!E760,'Артикул без-с размером'!B:B,0))</f>
        <v>#N/A</v>
      </c>
      <c r="B760" s="73"/>
      <c r="C760" s="74"/>
      <c r="D760" s="74"/>
      <c r="E760" s="74"/>
      <c r="F760" s="74"/>
      <c r="G760" s="74"/>
      <c r="H760" s="69"/>
      <c r="I760" s="70"/>
      <c r="J760" s="73"/>
      <c r="K760" s="74"/>
      <c r="L760" s="72"/>
      <c r="M760" s="69"/>
      <c r="N760" s="70"/>
      <c r="O760" s="3"/>
      <c r="P760" s="3"/>
      <c r="Q760" s="3"/>
      <c r="R760" s="3"/>
      <c r="S760" s="3"/>
      <c r="T760" s="3"/>
      <c r="U760" s="3"/>
      <c r="V760" s="3"/>
      <c r="W760" s="2"/>
      <c r="X760" s="3"/>
      <c r="Y760" s="3"/>
    </row>
    <row r="761" spans="1:25" ht="15" x14ac:dyDescent="0.3">
      <c r="A761" s="17" t="e">
        <f>INDEX('Артикул без-с размером'!A:A,MATCH('Начисления и компенсации по тов'!E761,'Артикул без-с размером'!B:B,0))</f>
        <v>#N/A</v>
      </c>
      <c r="B761" s="73"/>
      <c r="C761" s="74"/>
      <c r="D761" s="74"/>
      <c r="E761" s="74"/>
      <c r="F761" s="74"/>
      <c r="G761" s="74"/>
      <c r="H761" s="69"/>
      <c r="I761" s="70"/>
      <c r="J761" s="73"/>
      <c r="K761" s="74"/>
      <c r="L761" s="72"/>
      <c r="M761" s="69"/>
      <c r="N761" s="70"/>
      <c r="O761" s="3"/>
      <c r="P761" s="3"/>
      <c r="Q761" s="3"/>
      <c r="R761" s="3"/>
      <c r="S761" s="3"/>
      <c r="T761" s="3"/>
      <c r="U761" s="3"/>
      <c r="V761" s="3"/>
      <c r="W761" s="2"/>
      <c r="X761" s="3"/>
      <c r="Y761" s="3"/>
    </row>
    <row r="762" spans="1:25" ht="15" x14ac:dyDescent="0.3">
      <c r="A762" s="17" t="e">
        <f>INDEX('Артикул без-с размером'!A:A,MATCH('Начисления и компенсации по тов'!E762,'Артикул без-с размером'!B:B,0))</f>
        <v>#N/A</v>
      </c>
      <c r="B762" s="73"/>
      <c r="C762" s="74"/>
      <c r="D762" s="74"/>
      <c r="E762" s="74"/>
      <c r="F762" s="74"/>
      <c r="G762" s="74"/>
      <c r="H762" s="69"/>
      <c r="I762" s="70"/>
      <c r="J762" s="73"/>
      <c r="K762" s="74"/>
      <c r="L762" s="72"/>
      <c r="M762" s="69"/>
      <c r="N762" s="70"/>
      <c r="O762" s="3"/>
      <c r="P762" s="3"/>
      <c r="Q762" s="3"/>
      <c r="R762" s="3"/>
      <c r="S762" s="3"/>
      <c r="T762" s="3"/>
      <c r="U762" s="3"/>
      <c r="V762" s="3"/>
      <c r="W762" s="2"/>
      <c r="X762" s="3"/>
      <c r="Y762" s="3"/>
    </row>
    <row r="763" spans="1:25" ht="15" x14ac:dyDescent="0.3">
      <c r="A763" s="17" t="e">
        <f>INDEX('Артикул без-с размером'!A:A,MATCH('Начисления и компенсации по тов'!E763,'Артикул без-с размером'!B:B,0))</f>
        <v>#N/A</v>
      </c>
      <c r="B763" s="73"/>
      <c r="C763" s="74"/>
      <c r="D763" s="74"/>
      <c r="E763" s="74"/>
      <c r="F763" s="74"/>
      <c r="G763" s="74"/>
      <c r="H763" s="69"/>
      <c r="I763" s="70"/>
      <c r="J763" s="73"/>
      <c r="K763" s="74"/>
      <c r="L763" s="72"/>
      <c r="M763" s="69"/>
      <c r="N763" s="70"/>
      <c r="O763" s="3"/>
      <c r="P763" s="3"/>
      <c r="Q763" s="3"/>
      <c r="R763" s="3"/>
      <c r="S763" s="3"/>
      <c r="T763" s="3"/>
      <c r="U763" s="3"/>
      <c r="V763" s="3"/>
      <c r="W763" s="2"/>
      <c r="X763" s="3"/>
      <c r="Y763" s="3"/>
    </row>
    <row r="764" spans="1:25" ht="15" x14ac:dyDescent="0.3">
      <c r="A764" s="17" t="e">
        <f>INDEX('Артикул без-с размером'!A:A,MATCH('Начисления и компенсации по тов'!E764,'Артикул без-с размером'!B:B,0))</f>
        <v>#N/A</v>
      </c>
      <c r="B764" s="73"/>
      <c r="C764" s="74"/>
      <c r="D764" s="74"/>
      <c r="E764" s="74"/>
      <c r="F764" s="74"/>
      <c r="G764" s="74"/>
      <c r="H764" s="69"/>
      <c r="I764" s="70"/>
      <c r="J764" s="73"/>
      <c r="K764" s="74"/>
      <c r="L764" s="72"/>
      <c r="M764" s="69"/>
      <c r="N764" s="70"/>
      <c r="O764" s="3"/>
      <c r="P764" s="3"/>
      <c r="Q764" s="3"/>
      <c r="R764" s="3"/>
      <c r="S764" s="3"/>
      <c r="T764" s="3"/>
      <c r="U764" s="3"/>
      <c r="V764" s="3"/>
      <c r="W764" s="2"/>
      <c r="X764" s="3"/>
      <c r="Y764" s="3"/>
    </row>
    <row r="765" spans="1:25" ht="15" x14ac:dyDescent="0.3">
      <c r="A765" s="17" t="e">
        <f>INDEX('Артикул без-с размером'!A:A,MATCH('Начисления и компенсации по тов'!E765,'Артикул без-с размером'!B:B,0))</f>
        <v>#N/A</v>
      </c>
      <c r="B765" s="73"/>
      <c r="C765" s="74"/>
      <c r="D765" s="74"/>
      <c r="E765" s="74"/>
      <c r="F765" s="74"/>
      <c r="G765" s="74"/>
      <c r="H765" s="69"/>
      <c r="I765" s="70"/>
      <c r="J765" s="73"/>
      <c r="K765" s="74"/>
      <c r="L765" s="72"/>
      <c r="M765" s="69"/>
      <c r="N765" s="70"/>
      <c r="O765" s="3"/>
      <c r="P765" s="3"/>
      <c r="Q765" s="3"/>
      <c r="R765" s="3"/>
      <c r="S765" s="3"/>
      <c r="T765" s="3"/>
      <c r="U765" s="3"/>
      <c r="V765" s="3"/>
      <c r="W765" s="2"/>
      <c r="X765" s="3"/>
      <c r="Y765" s="3"/>
    </row>
    <row r="766" spans="1:25" ht="15" x14ac:dyDescent="0.3">
      <c r="A766" s="17" t="e">
        <f>INDEX('Артикул без-с размером'!A:A,MATCH('Начисления и компенсации по тов'!E766,'Артикул без-с размером'!B:B,0))</f>
        <v>#N/A</v>
      </c>
      <c r="B766" s="73"/>
      <c r="C766" s="74"/>
      <c r="D766" s="74"/>
      <c r="E766" s="74"/>
      <c r="F766" s="74"/>
      <c r="G766" s="74"/>
      <c r="H766" s="69"/>
      <c r="I766" s="70"/>
      <c r="J766" s="73"/>
      <c r="K766" s="74"/>
      <c r="L766" s="72"/>
      <c r="M766" s="69"/>
      <c r="N766" s="70"/>
      <c r="O766" s="3"/>
      <c r="P766" s="3"/>
      <c r="Q766" s="3"/>
      <c r="R766" s="3"/>
      <c r="S766" s="3"/>
      <c r="T766" s="3"/>
      <c r="U766" s="3"/>
      <c r="V766" s="3"/>
      <c r="W766" s="2"/>
      <c r="X766" s="3"/>
      <c r="Y766" s="3"/>
    </row>
    <row r="767" spans="1:25" ht="15" x14ac:dyDescent="0.3">
      <c r="A767" s="17" t="e">
        <f>INDEX('Артикул без-с размером'!A:A,MATCH('Начисления и компенсации по тов'!E767,'Артикул без-с размером'!B:B,0))</f>
        <v>#N/A</v>
      </c>
      <c r="B767" s="73"/>
      <c r="C767" s="74"/>
      <c r="D767" s="74"/>
      <c r="E767" s="74"/>
      <c r="F767" s="74"/>
      <c r="G767" s="74"/>
      <c r="H767" s="69"/>
      <c r="I767" s="70"/>
      <c r="J767" s="73"/>
      <c r="K767" s="74"/>
      <c r="L767" s="72"/>
      <c r="M767" s="69"/>
      <c r="N767" s="71"/>
      <c r="O767" s="3"/>
      <c r="P767" s="3"/>
      <c r="Q767" s="3"/>
      <c r="R767" s="3"/>
      <c r="S767" s="3"/>
      <c r="T767" s="3"/>
      <c r="U767" s="3"/>
      <c r="V767" s="3"/>
      <c r="W767" s="2"/>
      <c r="X767" s="3"/>
      <c r="Y767" s="3"/>
    </row>
    <row r="768" spans="1:25" ht="15" x14ac:dyDescent="0.3">
      <c r="A768" s="17" t="e">
        <f>INDEX('Артикул без-с размером'!A:A,MATCH('Начисления и компенсации по тов'!E768,'Артикул без-с размером'!B:B,0))</f>
        <v>#N/A</v>
      </c>
      <c r="B768" s="73"/>
      <c r="C768" s="74"/>
      <c r="D768" s="74"/>
      <c r="E768" s="74"/>
      <c r="F768" s="74"/>
      <c r="G768" s="74"/>
      <c r="H768" s="69"/>
      <c r="I768" s="70"/>
      <c r="J768" s="73"/>
      <c r="K768" s="74"/>
      <c r="L768" s="72"/>
      <c r="M768" s="69"/>
      <c r="N768" s="70"/>
      <c r="O768" s="3"/>
      <c r="P768" s="3"/>
      <c r="Q768" s="3"/>
      <c r="R768" s="3"/>
      <c r="S768" s="3"/>
      <c r="T768" s="3"/>
      <c r="U768" s="3"/>
      <c r="V768" s="3"/>
      <c r="W768" s="2"/>
      <c r="X768" s="3"/>
      <c r="Y768" s="3"/>
    </row>
    <row r="769" spans="1:25" ht="15" x14ac:dyDescent="0.3">
      <c r="A769" s="17" t="e">
        <f>INDEX('Артикул без-с размером'!A:A,MATCH('Начисления и компенсации по тов'!E769,'Артикул без-с размером'!B:B,0))</f>
        <v>#N/A</v>
      </c>
      <c r="B769" s="73"/>
      <c r="C769" s="74"/>
      <c r="D769" s="74"/>
      <c r="E769" s="74"/>
      <c r="F769" s="74"/>
      <c r="G769" s="74"/>
      <c r="H769" s="69"/>
      <c r="I769" s="70"/>
      <c r="J769" s="73"/>
      <c r="K769" s="74"/>
      <c r="L769" s="72"/>
      <c r="M769" s="69"/>
      <c r="N769" s="70"/>
      <c r="O769" s="3"/>
      <c r="P769" s="3"/>
      <c r="Q769" s="3"/>
      <c r="R769" s="3"/>
      <c r="S769" s="3"/>
      <c r="T769" s="3"/>
      <c r="U769" s="3"/>
      <c r="V769" s="3"/>
      <c r="W769" s="2"/>
      <c r="X769" s="3"/>
      <c r="Y769" s="3"/>
    </row>
    <row r="770" spans="1:25" ht="15" x14ac:dyDescent="0.3">
      <c r="A770" s="17" t="e">
        <f>INDEX('Артикул без-с размером'!A:A,MATCH('Начисления и компенсации по тов'!E770,'Артикул без-с размером'!B:B,0))</f>
        <v>#N/A</v>
      </c>
      <c r="B770" s="73"/>
      <c r="C770" s="74"/>
      <c r="D770" s="74"/>
      <c r="E770" s="74"/>
      <c r="F770" s="74"/>
      <c r="G770" s="74"/>
      <c r="H770" s="69"/>
      <c r="I770" s="70"/>
      <c r="J770" s="73"/>
      <c r="K770" s="74"/>
      <c r="L770" s="72"/>
      <c r="M770" s="69"/>
      <c r="N770" s="70"/>
      <c r="O770" s="3"/>
      <c r="P770" s="3"/>
      <c r="Q770" s="3"/>
      <c r="R770" s="3"/>
      <c r="S770" s="3"/>
      <c r="T770" s="3"/>
      <c r="U770" s="3"/>
      <c r="V770" s="3"/>
      <c r="W770" s="2"/>
      <c r="X770" s="3"/>
      <c r="Y770" s="3"/>
    </row>
    <row r="771" spans="1:25" ht="15" x14ac:dyDescent="0.3">
      <c r="A771" s="17" t="e">
        <f>INDEX('Артикул без-с размером'!A:A,MATCH('Начисления и компенсации по тов'!E771,'Артикул без-с размером'!B:B,0))</f>
        <v>#N/A</v>
      </c>
      <c r="B771" s="73"/>
      <c r="C771" s="74"/>
      <c r="D771" s="74"/>
      <c r="E771" s="74"/>
      <c r="F771" s="74"/>
      <c r="G771" s="74"/>
      <c r="H771" s="69"/>
      <c r="I771" s="70"/>
      <c r="J771" s="73"/>
      <c r="K771" s="74"/>
      <c r="L771" s="72"/>
      <c r="M771" s="69"/>
      <c r="N771" s="70"/>
      <c r="O771" s="3"/>
      <c r="P771" s="3"/>
      <c r="Q771" s="3"/>
      <c r="R771" s="3"/>
      <c r="S771" s="3"/>
      <c r="T771" s="3"/>
      <c r="U771" s="3"/>
      <c r="V771" s="3"/>
      <c r="W771" s="2"/>
      <c r="X771" s="3"/>
      <c r="Y771" s="3"/>
    </row>
    <row r="772" spans="1:25" ht="15" x14ac:dyDescent="0.3">
      <c r="A772" s="17" t="e">
        <f>INDEX('Артикул без-с размером'!A:A,MATCH('Начисления и компенсации по тов'!E772,'Артикул без-с размером'!B:B,0))</f>
        <v>#N/A</v>
      </c>
      <c r="B772" s="73"/>
      <c r="C772" s="74"/>
      <c r="D772" s="74"/>
      <c r="E772" s="74"/>
      <c r="F772" s="74"/>
      <c r="G772" s="74"/>
      <c r="H772" s="69"/>
      <c r="I772" s="70"/>
      <c r="J772" s="73"/>
      <c r="K772" s="74"/>
      <c r="L772" s="72"/>
      <c r="M772" s="69"/>
      <c r="N772" s="70"/>
      <c r="O772" s="3"/>
      <c r="P772" s="3"/>
      <c r="Q772" s="3"/>
      <c r="R772" s="3"/>
      <c r="S772" s="3"/>
      <c r="T772" s="3"/>
      <c r="U772" s="3"/>
      <c r="V772" s="3"/>
      <c r="W772" s="2"/>
      <c r="X772" s="3"/>
      <c r="Y772" s="3"/>
    </row>
    <row r="773" spans="1:25" ht="15" x14ac:dyDescent="0.3">
      <c r="A773" s="17" t="e">
        <f>INDEX('Артикул без-с размером'!A:A,MATCH('Начисления и компенсации по тов'!E773,'Артикул без-с размером'!B:B,0))</f>
        <v>#N/A</v>
      </c>
      <c r="B773" s="73"/>
      <c r="C773" s="74"/>
      <c r="D773" s="74"/>
      <c r="E773" s="74"/>
      <c r="F773" s="74"/>
      <c r="G773" s="74"/>
      <c r="H773" s="69"/>
      <c r="I773" s="70"/>
      <c r="J773" s="73"/>
      <c r="K773" s="74"/>
      <c r="L773" s="72"/>
      <c r="M773" s="69"/>
      <c r="N773" s="70"/>
      <c r="O773" s="3"/>
      <c r="P773" s="3"/>
      <c r="Q773" s="3"/>
      <c r="R773" s="3"/>
      <c r="S773" s="3"/>
      <c r="T773" s="3"/>
      <c r="U773" s="3"/>
      <c r="V773" s="3"/>
      <c r="W773" s="2"/>
      <c r="X773" s="3"/>
      <c r="Y773" s="3"/>
    </row>
    <row r="774" spans="1:25" ht="15" x14ac:dyDescent="0.3">
      <c r="A774" s="17" t="e">
        <f>INDEX('Артикул без-с размером'!A:A,MATCH('Начисления и компенсации по тов'!E774,'Артикул без-с размером'!B:B,0))</f>
        <v>#N/A</v>
      </c>
      <c r="B774" s="73"/>
      <c r="C774" s="74"/>
      <c r="D774" s="74"/>
      <c r="E774" s="74"/>
      <c r="F774" s="74"/>
      <c r="G774" s="74"/>
      <c r="H774" s="69"/>
      <c r="I774" s="70"/>
      <c r="J774" s="73"/>
      <c r="K774" s="74"/>
      <c r="L774" s="72"/>
      <c r="M774" s="69"/>
      <c r="N774" s="70"/>
      <c r="O774" s="3"/>
      <c r="P774" s="3"/>
      <c r="Q774" s="3"/>
      <c r="R774" s="3"/>
      <c r="S774" s="3"/>
      <c r="T774" s="3"/>
      <c r="U774" s="3"/>
      <c r="V774" s="3"/>
      <c r="W774" s="2"/>
      <c r="X774" s="3"/>
      <c r="Y774" s="3"/>
    </row>
    <row r="775" spans="1:25" ht="15" x14ac:dyDescent="0.3">
      <c r="A775" s="17" t="e">
        <f>INDEX('Артикул без-с размером'!A:A,MATCH('Начисления и компенсации по тов'!E775,'Артикул без-с размером'!B:B,0))</f>
        <v>#N/A</v>
      </c>
      <c r="B775" s="73"/>
      <c r="C775" s="74"/>
      <c r="D775" s="74"/>
      <c r="E775" s="74"/>
      <c r="F775" s="74"/>
      <c r="G775" s="74"/>
      <c r="H775" s="69"/>
      <c r="I775" s="70"/>
      <c r="J775" s="73"/>
      <c r="K775" s="74"/>
      <c r="L775" s="72"/>
      <c r="M775" s="69"/>
      <c r="N775" s="71"/>
      <c r="O775" s="3"/>
      <c r="P775" s="3"/>
      <c r="Q775" s="3"/>
      <c r="R775" s="3"/>
      <c r="S775" s="3"/>
      <c r="T775" s="3"/>
      <c r="U775" s="3"/>
      <c r="V775" s="3"/>
      <c r="W775" s="2"/>
      <c r="X775" s="3"/>
      <c r="Y775" s="3"/>
    </row>
    <row r="776" spans="1:25" ht="15" x14ac:dyDescent="0.3">
      <c r="A776" s="17" t="e">
        <f>INDEX('Артикул без-с размером'!A:A,MATCH('Начисления и компенсации по тов'!E776,'Артикул без-с размером'!B:B,0))</f>
        <v>#N/A</v>
      </c>
      <c r="B776" s="73"/>
      <c r="C776" s="74"/>
      <c r="D776" s="74"/>
      <c r="E776" s="74"/>
      <c r="F776" s="74"/>
      <c r="G776" s="74"/>
      <c r="H776" s="69"/>
      <c r="I776" s="70"/>
      <c r="J776" s="73"/>
      <c r="K776" s="74"/>
      <c r="L776" s="72"/>
      <c r="M776" s="69"/>
      <c r="N776" s="70"/>
      <c r="O776" s="3"/>
      <c r="P776" s="3"/>
      <c r="Q776" s="3"/>
      <c r="R776" s="3"/>
      <c r="S776" s="3"/>
      <c r="T776" s="3"/>
      <c r="U776" s="3"/>
      <c r="V776" s="3"/>
      <c r="W776" s="2"/>
      <c r="X776" s="3"/>
      <c r="Y776" s="3"/>
    </row>
    <row r="777" spans="1:25" ht="15" x14ac:dyDescent="0.3">
      <c r="A777" s="17" t="e">
        <f>INDEX('Артикул без-с размером'!A:A,MATCH('Начисления и компенсации по тов'!E777,'Артикул без-с размером'!B:B,0))</f>
        <v>#N/A</v>
      </c>
      <c r="B777" s="73"/>
      <c r="C777" s="74"/>
      <c r="D777" s="74"/>
      <c r="E777" s="74"/>
      <c r="F777" s="74"/>
      <c r="G777" s="74"/>
      <c r="H777" s="69"/>
      <c r="I777" s="70"/>
      <c r="J777" s="73"/>
      <c r="K777" s="74"/>
      <c r="L777" s="72"/>
      <c r="M777" s="69"/>
      <c r="N777" s="70"/>
      <c r="O777" s="3"/>
      <c r="P777" s="3"/>
      <c r="Q777" s="3"/>
      <c r="R777" s="3"/>
      <c r="S777" s="3"/>
      <c r="T777" s="3"/>
      <c r="U777" s="3"/>
      <c r="V777" s="3"/>
      <c r="W777" s="2"/>
      <c r="X777" s="3"/>
      <c r="Y777" s="3"/>
    </row>
    <row r="778" spans="1:25" ht="15" x14ac:dyDescent="0.3">
      <c r="A778" s="17" t="e">
        <f>INDEX('Артикул без-с размером'!A:A,MATCH('Начисления и компенсации по тов'!E778,'Артикул без-с размером'!B:B,0))</f>
        <v>#N/A</v>
      </c>
      <c r="B778" s="73"/>
      <c r="C778" s="74"/>
      <c r="D778" s="74"/>
      <c r="E778" s="74"/>
      <c r="F778" s="74"/>
      <c r="G778" s="74"/>
      <c r="H778" s="69"/>
      <c r="I778" s="70"/>
      <c r="J778" s="73"/>
      <c r="K778" s="74"/>
      <c r="L778" s="72"/>
      <c r="M778" s="69"/>
      <c r="N778" s="70"/>
      <c r="O778" s="3"/>
      <c r="P778" s="3"/>
      <c r="Q778" s="3"/>
      <c r="R778" s="3"/>
      <c r="S778" s="3"/>
      <c r="T778" s="3"/>
      <c r="U778" s="3"/>
      <c r="V778" s="3"/>
      <c r="W778" s="2"/>
      <c r="X778" s="3"/>
      <c r="Y778" s="3"/>
    </row>
    <row r="779" spans="1:25" ht="15" x14ac:dyDescent="0.3">
      <c r="A779" s="17" t="e">
        <f>INDEX('Артикул без-с размером'!A:A,MATCH('Начисления и компенсации по тов'!E779,'Артикул без-с размером'!B:B,0))</f>
        <v>#N/A</v>
      </c>
      <c r="B779" s="73"/>
      <c r="C779" s="74"/>
      <c r="D779" s="74"/>
      <c r="E779" s="74"/>
      <c r="F779" s="74"/>
      <c r="G779" s="74"/>
      <c r="H779" s="69"/>
      <c r="I779" s="70"/>
      <c r="J779" s="73"/>
      <c r="K779" s="74"/>
      <c r="L779" s="72"/>
      <c r="M779" s="69"/>
      <c r="N779" s="70"/>
      <c r="O779" s="3"/>
      <c r="P779" s="3"/>
      <c r="Q779" s="3"/>
      <c r="R779" s="3"/>
      <c r="S779" s="3"/>
      <c r="T779" s="3"/>
      <c r="U779" s="3"/>
      <c r="V779" s="3"/>
      <c r="W779" s="2"/>
      <c r="X779" s="3"/>
      <c r="Y779" s="3"/>
    </row>
    <row r="780" spans="1:25" ht="15" x14ac:dyDescent="0.3">
      <c r="A780" s="17" t="e">
        <f>INDEX('Артикул без-с размером'!A:A,MATCH('Начисления и компенсации по тов'!E780,'Артикул без-с размером'!B:B,0))</f>
        <v>#N/A</v>
      </c>
      <c r="B780" s="73"/>
      <c r="C780" s="74"/>
      <c r="D780" s="74"/>
      <c r="E780" s="74"/>
      <c r="F780" s="74"/>
      <c r="G780" s="74"/>
      <c r="H780" s="69"/>
      <c r="I780" s="70"/>
      <c r="J780" s="73"/>
      <c r="K780" s="74"/>
      <c r="L780" s="72"/>
      <c r="M780" s="69"/>
      <c r="N780" s="70"/>
      <c r="O780" s="3"/>
      <c r="P780" s="3"/>
      <c r="Q780" s="3"/>
      <c r="R780" s="3"/>
      <c r="S780" s="3"/>
      <c r="T780" s="3"/>
      <c r="U780" s="3"/>
      <c r="V780" s="3"/>
      <c r="W780" s="2"/>
      <c r="X780" s="3"/>
      <c r="Y780" s="3"/>
    </row>
    <row r="781" spans="1:25" ht="15" x14ac:dyDescent="0.3">
      <c r="A781" s="17" t="e">
        <f>INDEX('Артикул без-с размером'!A:A,MATCH('Начисления и компенсации по тов'!E781,'Артикул без-с размером'!B:B,0))</f>
        <v>#N/A</v>
      </c>
      <c r="B781" s="73"/>
      <c r="C781" s="74"/>
      <c r="D781" s="74"/>
      <c r="E781" s="74"/>
      <c r="F781" s="74"/>
      <c r="G781" s="74"/>
      <c r="H781" s="69"/>
      <c r="I781" s="70"/>
      <c r="J781" s="73"/>
      <c r="K781" s="74"/>
      <c r="L781" s="72"/>
      <c r="M781" s="69"/>
      <c r="N781" s="71"/>
      <c r="O781" s="3"/>
      <c r="P781" s="3"/>
      <c r="Q781" s="3"/>
      <c r="R781" s="3"/>
      <c r="S781" s="3"/>
      <c r="T781" s="3"/>
      <c r="U781" s="3"/>
      <c r="V781" s="3"/>
      <c r="W781" s="2"/>
      <c r="X781" s="3"/>
      <c r="Y781" s="3"/>
    </row>
    <row r="782" spans="1:25" ht="15" x14ac:dyDescent="0.3">
      <c r="A782" s="17" t="e">
        <f>INDEX('Артикул без-с размером'!A:A,MATCH('Начисления и компенсации по тов'!E782,'Артикул без-с размером'!B:B,0))</f>
        <v>#N/A</v>
      </c>
      <c r="B782" s="73"/>
      <c r="C782" s="74"/>
      <c r="D782" s="74"/>
      <c r="E782" s="74"/>
      <c r="F782" s="74"/>
      <c r="G782" s="74"/>
      <c r="H782" s="69"/>
      <c r="I782" s="70"/>
      <c r="J782" s="73"/>
      <c r="K782" s="74"/>
      <c r="L782" s="72"/>
      <c r="M782" s="69"/>
      <c r="N782" s="70"/>
      <c r="O782" s="3"/>
      <c r="P782" s="3"/>
      <c r="Q782" s="3"/>
      <c r="R782" s="3"/>
      <c r="S782" s="3"/>
      <c r="T782" s="3"/>
      <c r="U782" s="3"/>
      <c r="V782" s="3"/>
      <c r="W782" s="2"/>
      <c r="X782" s="3"/>
      <c r="Y782" s="3"/>
    </row>
    <row r="783" spans="1:25" ht="15" x14ac:dyDescent="0.3">
      <c r="A783" s="17" t="e">
        <f>INDEX('Артикул без-с размером'!A:A,MATCH('Начисления и компенсации по тов'!E783,'Артикул без-с размером'!B:B,0))</f>
        <v>#N/A</v>
      </c>
      <c r="B783" s="73"/>
      <c r="C783" s="74"/>
      <c r="D783" s="74"/>
      <c r="E783" s="74"/>
      <c r="F783" s="74"/>
      <c r="G783" s="74"/>
      <c r="H783" s="69"/>
      <c r="I783" s="70"/>
      <c r="J783" s="73"/>
      <c r="K783" s="74"/>
      <c r="L783" s="72"/>
      <c r="M783" s="69"/>
      <c r="N783" s="70"/>
      <c r="O783" s="3"/>
      <c r="P783" s="3"/>
      <c r="Q783" s="3"/>
      <c r="R783" s="3"/>
      <c r="S783" s="3"/>
      <c r="T783" s="3"/>
      <c r="U783" s="3"/>
      <c r="V783" s="3"/>
      <c r="W783" s="2"/>
      <c r="X783" s="3"/>
      <c r="Y783" s="3"/>
    </row>
    <row r="784" spans="1:25" ht="15" x14ac:dyDescent="0.3">
      <c r="A784" s="17" t="e">
        <f>INDEX('Артикул без-с размером'!A:A,MATCH('Начисления и компенсации по тов'!E784,'Артикул без-с размером'!B:B,0))</f>
        <v>#N/A</v>
      </c>
      <c r="B784" s="73"/>
      <c r="C784" s="74"/>
      <c r="D784" s="74"/>
      <c r="E784" s="74"/>
      <c r="F784" s="74"/>
      <c r="G784" s="74"/>
      <c r="H784" s="69"/>
      <c r="I784" s="70"/>
      <c r="J784" s="73"/>
      <c r="K784" s="74"/>
      <c r="L784" s="72"/>
      <c r="M784" s="69"/>
      <c r="N784" s="70"/>
      <c r="O784" s="3"/>
      <c r="P784" s="3"/>
      <c r="Q784" s="3"/>
      <c r="R784" s="3"/>
      <c r="S784" s="3"/>
      <c r="T784" s="3"/>
      <c r="U784" s="3"/>
      <c r="V784" s="3"/>
      <c r="W784" s="2"/>
      <c r="X784" s="3"/>
      <c r="Y784" s="3"/>
    </row>
    <row r="785" spans="1:25" ht="15" x14ac:dyDescent="0.3">
      <c r="A785" s="17" t="e">
        <f>INDEX('Артикул без-с размером'!A:A,MATCH('Начисления и компенсации по тов'!E785,'Артикул без-с размером'!B:B,0))</f>
        <v>#N/A</v>
      </c>
      <c r="B785" s="73"/>
      <c r="C785" s="74"/>
      <c r="D785" s="74"/>
      <c r="E785" s="74"/>
      <c r="F785" s="74"/>
      <c r="G785" s="74"/>
      <c r="H785" s="69"/>
      <c r="I785" s="70"/>
      <c r="J785" s="73"/>
      <c r="K785" s="74"/>
      <c r="L785" s="72"/>
      <c r="M785" s="69"/>
      <c r="N785" s="70"/>
      <c r="O785" s="3"/>
      <c r="P785" s="3"/>
      <c r="Q785" s="3"/>
      <c r="R785" s="3"/>
      <c r="S785" s="3"/>
      <c r="T785" s="3"/>
      <c r="U785" s="3"/>
      <c r="V785" s="3"/>
      <c r="W785" s="2"/>
      <c r="X785" s="3"/>
      <c r="Y785" s="3"/>
    </row>
    <row r="786" spans="1:25" ht="15" x14ac:dyDescent="0.3">
      <c r="A786" s="17" t="e">
        <f>INDEX('Артикул без-с размером'!A:A,MATCH('Начисления и компенсации по тов'!E786,'Артикул без-с размером'!B:B,0))</f>
        <v>#N/A</v>
      </c>
      <c r="B786" s="73"/>
      <c r="C786" s="74"/>
      <c r="D786" s="74"/>
      <c r="E786" s="74"/>
      <c r="F786" s="74"/>
      <c r="G786" s="74"/>
      <c r="H786" s="69"/>
      <c r="I786" s="70"/>
      <c r="J786" s="73"/>
      <c r="K786" s="74"/>
      <c r="L786" s="72"/>
      <c r="M786" s="69"/>
      <c r="N786" s="70"/>
      <c r="O786" s="3"/>
      <c r="P786" s="3"/>
      <c r="Q786" s="3"/>
      <c r="R786" s="3"/>
      <c r="S786" s="3"/>
      <c r="T786" s="3"/>
      <c r="U786" s="3"/>
      <c r="V786" s="3"/>
      <c r="W786" s="2"/>
      <c r="X786" s="3"/>
      <c r="Y786" s="3"/>
    </row>
    <row r="787" spans="1:25" ht="15" x14ac:dyDescent="0.3">
      <c r="A787" s="17" t="e">
        <f>INDEX('Артикул без-с размером'!A:A,MATCH('Начисления и компенсации по тов'!E787,'Артикул без-с размером'!B:B,0))</f>
        <v>#N/A</v>
      </c>
      <c r="B787" s="73"/>
      <c r="C787" s="74"/>
      <c r="D787" s="74"/>
      <c r="E787" s="74"/>
      <c r="F787" s="74"/>
      <c r="G787" s="74"/>
      <c r="H787" s="69"/>
      <c r="I787" s="70"/>
      <c r="J787" s="73"/>
      <c r="K787" s="74"/>
      <c r="L787" s="72"/>
      <c r="M787" s="69"/>
      <c r="N787" s="70"/>
      <c r="O787" s="3"/>
      <c r="P787" s="3"/>
      <c r="Q787" s="3"/>
      <c r="R787" s="3"/>
      <c r="S787" s="3"/>
      <c r="T787" s="3"/>
      <c r="U787" s="3"/>
      <c r="V787" s="3"/>
      <c r="W787" s="2"/>
      <c r="X787" s="3"/>
      <c r="Y787" s="3"/>
    </row>
    <row r="788" spans="1:25" ht="15" x14ac:dyDescent="0.3">
      <c r="A788" s="17" t="e">
        <f>INDEX('Артикул без-с размером'!A:A,MATCH('Начисления и компенсации по тов'!E788,'Артикул без-с размером'!B:B,0))</f>
        <v>#N/A</v>
      </c>
      <c r="B788" s="73"/>
      <c r="C788" s="74"/>
      <c r="D788" s="74"/>
      <c r="E788" s="74"/>
      <c r="F788" s="74"/>
      <c r="G788" s="74"/>
      <c r="H788" s="69"/>
      <c r="I788" s="70"/>
      <c r="J788" s="73"/>
      <c r="K788" s="74"/>
      <c r="L788" s="72"/>
      <c r="M788" s="69"/>
      <c r="N788" s="71"/>
      <c r="O788" s="3"/>
      <c r="P788" s="3"/>
      <c r="Q788" s="3"/>
      <c r="R788" s="3"/>
      <c r="S788" s="3"/>
      <c r="T788" s="3"/>
      <c r="U788" s="3"/>
      <c r="V788" s="3"/>
      <c r="W788" s="2"/>
      <c r="X788" s="3"/>
      <c r="Y788" s="3"/>
    </row>
    <row r="789" spans="1:25" ht="15" x14ac:dyDescent="0.3">
      <c r="A789" s="17" t="e">
        <f>INDEX('Артикул без-с размером'!A:A,MATCH('Начисления и компенсации по тов'!E789,'Артикул без-с размером'!B:B,0))</f>
        <v>#N/A</v>
      </c>
      <c r="B789" s="73"/>
      <c r="C789" s="74"/>
      <c r="D789" s="74"/>
      <c r="E789" s="74"/>
      <c r="F789" s="74"/>
      <c r="G789" s="74"/>
      <c r="H789" s="69"/>
      <c r="I789" s="70"/>
      <c r="J789" s="73"/>
      <c r="K789" s="74"/>
      <c r="L789" s="72"/>
      <c r="M789" s="69"/>
      <c r="N789" s="70"/>
      <c r="O789" s="3"/>
      <c r="P789" s="3"/>
      <c r="Q789" s="3"/>
      <c r="R789" s="3"/>
      <c r="S789" s="3"/>
      <c r="T789" s="3"/>
      <c r="U789" s="3"/>
      <c r="V789" s="3"/>
      <c r="W789" s="2"/>
      <c r="X789" s="3"/>
      <c r="Y789" s="3"/>
    </row>
    <row r="790" spans="1:25" ht="15" x14ac:dyDescent="0.3">
      <c r="A790" s="17" t="e">
        <f>INDEX('Артикул без-с размером'!A:A,MATCH('Начисления и компенсации по тов'!E790,'Артикул без-с размером'!B:B,0))</f>
        <v>#N/A</v>
      </c>
      <c r="B790" s="73"/>
      <c r="C790" s="74"/>
      <c r="D790" s="74"/>
      <c r="E790" s="74"/>
      <c r="F790" s="74"/>
      <c r="G790" s="74"/>
      <c r="H790" s="69"/>
      <c r="I790" s="70"/>
      <c r="J790" s="73"/>
      <c r="K790" s="74"/>
      <c r="L790" s="72"/>
      <c r="M790" s="69"/>
      <c r="N790" s="70"/>
      <c r="O790" s="3"/>
      <c r="P790" s="3"/>
      <c r="Q790" s="3"/>
      <c r="R790" s="3"/>
      <c r="S790" s="3"/>
      <c r="T790" s="3"/>
      <c r="U790" s="3"/>
      <c r="V790" s="3"/>
      <c r="W790" s="2"/>
      <c r="X790" s="3"/>
      <c r="Y790" s="3"/>
    </row>
    <row r="791" spans="1:25" ht="15" x14ac:dyDescent="0.3">
      <c r="A791" s="17" t="e">
        <f>INDEX('Артикул без-с размером'!A:A,MATCH('Начисления и компенсации по тов'!E791,'Артикул без-с размером'!B:B,0))</f>
        <v>#N/A</v>
      </c>
      <c r="B791" s="73"/>
      <c r="C791" s="74"/>
      <c r="D791" s="74"/>
      <c r="E791" s="74"/>
      <c r="F791" s="74"/>
      <c r="G791" s="74"/>
      <c r="H791" s="69"/>
      <c r="I791" s="70"/>
      <c r="J791" s="73"/>
      <c r="K791" s="74"/>
      <c r="L791" s="72"/>
      <c r="M791" s="69"/>
      <c r="N791" s="70"/>
      <c r="O791" s="3"/>
      <c r="P791" s="3"/>
      <c r="Q791" s="3"/>
      <c r="R791" s="3"/>
      <c r="S791" s="3"/>
      <c r="T791" s="3"/>
      <c r="U791" s="3"/>
      <c r="V791" s="3"/>
      <c r="W791" s="2"/>
      <c r="X791" s="3"/>
      <c r="Y791" s="3"/>
    </row>
    <row r="792" spans="1:25" ht="15" x14ac:dyDescent="0.3">
      <c r="A792" s="17" t="e">
        <f>INDEX('Артикул без-с размером'!A:A,MATCH('Начисления и компенсации по тов'!E792,'Артикул без-с размером'!B:B,0))</f>
        <v>#N/A</v>
      </c>
      <c r="B792" s="73"/>
      <c r="C792" s="74"/>
      <c r="D792" s="74"/>
      <c r="E792" s="74"/>
      <c r="F792" s="74"/>
      <c r="G792" s="74"/>
      <c r="H792" s="69"/>
      <c r="I792" s="70"/>
      <c r="J792" s="73"/>
      <c r="K792" s="74"/>
      <c r="L792" s="72"/>
      <c r="M792" s="69"/>
      <c r="N792" s="70"/>
      <c r="O792" s="3"/>
      <c r="P792" s="3"/>
      <c r="Q792" s="3"/>
      <c r="R792" s="3"/>
      <c r="S792" s="3"/>
      <c r="T792" s="3"/>
      <c r="U792" s="3"/>
      <c r="V792" s="3"/>
      <c r="W792" s="2"/>
      <c r="X792" s="3"/>
      <c r="Y792" s="3"/>
    </row>
    <row r="793" spans="1:25" ht="15" x14ac:dyDescent="0.3">
      <c r="A793" s="17" t="e">
        <f>INDEX('Артикул без-с размером'!A:A,MATCH('Начисления и компенсации по тов'!E793,'Артикул без-с размером'!B:B,0))</f>
        <v>#N/A</v>
      </c>
      <c r="B793" s="73"/>
      <c r="C793" s="74"/>
      <c r="D793" s="74"/>
      <c r="E793" s="74"/>
      <c r="F793" s="74"/>
      <c r="G793" s="74"/>
      <c r="H793" s="69"/>
      <c r="I793" s="70"/>
      <c r="J793" s="73"/>
      <c r="K793" s="74"/>
      <c r="L793" s="72"/>
      <c r="M793" s="69"/>
      <c r="N793" s="70"/>
      <c r="O793" s="3"/>
      <c r="P793" s="3"/>
      <c r="Q793" s="3"/>
      <c r="R793" s="3"/>
      <c r="S793" s="3"/>
      <c r="T793" s="3"/>
      <c r="U793" s="3"/>
      <c r="V793" s="3"/>
      <c r="W793" s="2"/>
      <c r="X793" s="3"/>
      <c r="Y793" s="3"/>
    </row>
    <row r="794" spans="1:25" ht="15" x14ac:dyDescent="0.3">
      <c r="A794" s="17" t="e">
        <f>INDEX('Артикул без-с размером'!A:A,MATCH('Начисления и компенсации по тов'!E794,'Артикул без-с размером'!B:B,0))</f>
        <v>#N/A</v>
      </c>
      <c r="B794" s="73"/>
      <c r="C794" s="74"/>
      <c r="D794" s="74"/>
      <c r="E794" s="74"/>
      <c r="F794" s="74"/>
      <c r="G794" s="74"/>
      <c r="H794" s="69"/>
      <c r="I794" s="70"/>
      <c r="J794" s="73"/>
      <c r="K794" s="74"/>
      <c r="L794" s="72"/>
      <c r="M794" s="69"/>
      <c r="N794" s="70"/>
      <c r="O794" s="3"/>
      <c r="P794" s="3"/>
      <c r="Q794" s="3"/>
      <c r="R794" s="3"/>
      <c r="S794" s="3"/>
      <c r="T794" s="3"/>
      <c r="U794" s="3"/>
      <c r="V794" s="3"/>
      <c r="W794" s="2"/>
      <c r="X794" s="3"/>
      <c r="Y794" s="3"/>
    </row>
    <row r="795" spans="1:25" ht="15" x14ac:dyDescent="0.3">
      <c r="A795" s="17" t="e">
        <f>INDEX('Артикул без-с размером'!A:A,MATCH('Начисления и компенсации по тов'!E795,'Артикул без-с размером'!B:B,0))</f>
        <v>#N/A</v>
      </c>
      <c r="B795" s="73"/>
      <c r="C795" s="74"/>
      <c r="D795" s="74"/>
      <c r="E795" s="74"/>
      <c r="F795" s="74"/>
      <c r="G795" s="74"/>
      <c r="H795" s="69"/>
      <c r="I795" s="70"/>
      <c r="J795" s="73"/>
      <c r="K795" s="74"/>
      <c r="L795" s="72"/>
      <c r="M795" s="69"/>
      <c r="N795" s="70"/>
      <c r="O795" s="3"/>
      <c r="P795" s="3"/>
      <c r="Q795" s="3"/>
      <c r="R795" s="3"/>
      <c r="S795" s="3"/>
      <c r="T795" s="3"/>
      <c r="U795" s="3"/>
      <c r="V795" s="3"/>
      <c r="W795" s="2"/>
      <c r="X795" s="3"/>
      <c r="Y795" s="3"/>
    </row>
    <row r="796" spans="1:25" ht="15" x14ac:dyDescent="0.3">
      <c r="A796" s="17" t="e">
        <f>INDEX('Артикул без-с размером'!A:A,MATCH('Начисления и компенсации по тов'!E796,'Артикул без-с размером'!B:B,0))</f>
        <v>#N/A</v>
      </c>
      <c r="B796" s="73"/>
      <c r="C796" s="74"/>
      <c r="D796" s="74"/>
      <c r="E796" s="74"/>
      <c r="F796" s="74"/>
      <c r="G796" s="74"/>
      <c r="H796" s="69"/>
      <c r="I796" s="70"/>
      <c r="J796" s="73"/>
      <c r="K796" s="74"/>
      <c r="L796" s="72"/>
      <c r="M796" s="69"/>
      <c r="N796" s="70"/>
      <c r="O796" s="3"/>
      <c r="P796" s="3"/>
      <c r="Q796" s="3"/>
      <c r="R796" s="3"/>
      <c r="S796" s="3"/>
      <c r="T796" s="3"/>
      <c r="U796" s="3"/>
      <c r="V796" s="3"/>
      <c r="W796" s="2"/>
      <c r="X796" s="3"/>
      <c r="Y796" s="3"/>
    </row>
    <row r="797" spans="1:25" ht="15" x14ac:dyDescent="0.3">
      <c r="A797" s="17" t="e">
        <f>INDEX('Артикул без-с размером'!A:A,MATCH('Начисления и компенсации по тов'!E797,'Артикул без-с размером'!B:B,0))</f>
        <v>#N/A</v>
      </c>
      <c r="B797" s="73"/>
      <c r="C797" s="74"/>
      <c r="D797" s="74"/>
      <c r="E797" s="74"/>
      <c r="F797" s="74"/>
      <c r="G797" s="74"/>
      <c r="H797" s="69"/>
      <c r="I797" s="70"/>
      <c r="J797" s="73"/>
      <c r="K797" s="74"/>
      <c r="L797" s="72"/>
      <c r="M797" s="69"/>
      <c r="N797" s="70"/>
      <c r="O797" s="3"/>
      <c r="P797" s="3"/>
      <c r="Q797" s="3"/>
      <c r="R797" s="3"/>
      <c r="S797" s="3"/>
      <c r="T797" s="3"/>
      <c r="U797" s="3"/>
      <c r="V797" s="3"/>
      <c r="W797" s="2"/>
      <c r="X797" s="3"/>
      <c r="Y797" s="3"/>
    </row>
    <row r="798" spans="1:25" ht="15" x14ac:dyDescent="0.3">
      <c r="A798" s="17" t="e">
        <f>INDEX('Артикул без-с размером'!A:A,MATCH('Начисления и компенсации по тов'!E798,'Артикул без-с размером'!B:B,0))</f>
        <v>#N/A</v>
      </c>
      <c r="B798" s="73"/>
      <c r="C798" s="74"/>
      <c r="D798" s="74"/>
      <c r="E798" s="74"/>
      <c r="F798" s="74"/>
      <c r="G798" s="74"/>
      <c r="H798" s="69"/>
      <c r="I798" s="70"/>
      <c r="J798" s="73"/>
      <c r="K798" s="74"/>
      <c r="L798" s="72"/>
      <c r="M798" s="69"/>
      <c r="N798" s="70"/>
      <c r="O798" s="3"/>
      <c r="P798" s="3"/>
      <c r="Q798" s="3"/>
      <c r="R798" s="3"/>
      <c r="S798" s="3"/>
      <c r="T798" s="3"/>
      <c r="U798" s="3"/>
      <c r="V798" s="3"/>
      <c r="W798" s="2"/>
      <c r="X798" s="3"/>
      <c r="Y798" s="3"/>
    </row>
    <row r="799" spans="1:25" ht="15" x14ac:dyDescent="0.3">
      <c r="A799" s="17" t="e">
        <f>INDEX('Артикул без-с размером'!A:A,MATCH('Начисления и компенсации по тов'!E799,'Артикул без-с размером'!B:B,0))</f>
        <v>#N/A</v>
      </c>
      <c r="B799" s="73"/>
      <c r="C799" s="74"/>
      <c r="D799" s="74"/>
      <c r="E799" s="74"/>
      <c r="F799" s="74"/>
      <c r="G799" s="74"/>
      <c r="H799" s="69"/>
      <c r="I799" s="70"/>
      <c r="J799" s="73"/>
      <c r="K799" s="74"/>
      <c r="L799" s="72"/>
      <c r="M799" s="69"/>
      <c r="N799" s="70"/>
      <c r="O799" s="3"/>
      <c r="P799" s="3"/>
      <c r="Q799" s="3"/>
      <c r="R799" s="3"/>
      <c r="S799" s="3"/>
      <c r="T799" s="3"/>
      <c r="U799" s="3"/>
      <c r="V799" s="3"/>
      <c r="W799" s="2"/>
      <c r="X799" s="3"/>
      <c r="Y799" s="3"/>
    </row>
    <row r="800" spans="1:25" ht="15" x14ac:dyDescent="0.3">
      <c r="A800" s="17" t="e">
        <f>INDEX('Артикул без-с размером'!A:A,MATCH('Начисления и компенсации по тов'!E800,'Артикул без-с размером'!B:B,0))</f>
        <v>#N/A</v>
      </c>
      <c r="B800" s="73"/>
      <c r="C800" s="74"/>
      <c r="D800" s="74"/>
      <c r="E800" s="74"/>
      <c r="F800" s="74"/>
      <c r="G800" s="74"/>
      <c r="H800" s="69"/>
      <c r="I800" s="70"/>
      <c r="J800" s="73"/>
      <c r="K800" s="74"/>
      <c r="L800" s="72"/>
      <c r="M800" s="69"/>
      <c r="N800" s="70"/>
      <c r="O800" s="3"/>
      <c r="P800" s="3"/>
      <c r="Q800" s="3"/>
      <c r="R800" s="3"/>
      <c r="S800" s="3"/>
      <c r="T800" s="3"/>
      <c r="U800" s="3"/>
      <c r="V800" s="3"/>
      <c r="W800" s="2"/>
      <c r="X800" s="3"/>
      <c r="Y800" s="3"/>
    </row>
    <row r="801" spans="1:25" ht="15" x14ac:dyDescent="0.3">
      <c r="A801" s="17" t="e">
        <f>INDEX('Артикул без-с размером'!A:A,MATCH('Начисления и компенсации по тов'!E801,'Артикул без-с размером'!B:B,0))</f>
        <v>#N/A</v>
      </c>
      <c r="B801" s="73"/>
      <c r="C801" s="74"/>
      <c r="D801" s="74"/>
      <c r="E801" s="74"/>
      <c r="F801" s="74"/>
      <c r="G801" s="74"/>
      <c r="H801" s="69"/>
      <c r="I801" s="70"/>
      <c r="J801" s="73"/>
      <c r="K801" s="74"/>
      <c r="L801" s="72"/>
      <c r="M801" s="69"/>
      <c r="N801" s="71"/>
      <c r="O801" s="3"/>
      <c r="P801" s="3"/>
      <c r="Q801" s="3"/>
      <c r="R801" s="3"/>
      <c r="S801" s="3"/>
      <c r="T801" s="3"/>
      <c r="U801" s="3"/>
      <c r="V801" s="3"/>
      <c r="W801" s="2"/>
      <c r="X801" s="3"/>
      <c r="Y801" s="3"/>
    </row>
    <row r="802" spans="1:25" ht="15" x14ac:dyDescent="0.3">
      <c r="A802" s="17" t="e">
        <f>INDEX('Артикул без-с размером'!A:A,MATCH('Начисления и компенсации по тов'!E802,'Артикул без-с размером'!B:B,0))</f>
        <v>#N/A</v>
      </c>
      <c r="B802" s="73"/>
      <c r="C802" s="74"/>
      <c r="D802" s="74"/>
      <c r="E802" s="74"/>
      <c r="F802" s="74"/>
      <c r="G802" s="74"/>
      <c r="H802" s="69"/>
      <c r="I802" s="70"/>
      <c r="J802" s="73"/>
      <c r="K802" s="74"/>
      <c r="L802" s="72"/>
      <c r="M802" s="69"/>
      <c r="N802" s="70"/>
      <c r="O802" s="3"/>
      <c r="P802" s="3"/>
      <c r="Q802" s="3"/>
      <c r="R802" s="3"/>
      <c r="S802" s="3"/>
      <c r="T802" s="3"/>
      <c r="U802" s="3"/>
      <c r="V802" s="3"/>
      <c r="W802" s="2"/>
      <c r="X802" s="3"/>
      <c r="Y802" s="3"/>
    </row>
    <row r="803" spans="1:25" ht="15" x14ac:dyDescent="0.3">
      <c r="A803" s="17" t="e">
        <f>INDEX('Артикул без-с размером'!A:A,MATCH('Начисления и компенсации по тов'!E803,'Артикул без-с размером'!B:B,0))</f>
        <v>#N/A</v>
      </c>
      <c r="B803" s="73"/>
      <c r="C803" s="74"/>
      <c r="D803" s="74"/>
      <c r="E803" s="74"/>
      <c r="F803" s="74"/>
      <c r="G803" s="74"/>
      <c r="H803" s="69"/>
      <c r="I803" s="70"/>
      <c r="J803" s="73"/>
      <c r="K803" s="74"/>
      <c r="L803" s="72"/>
      <c r="M803" s="69"/>
      <c r="N803" s="70"/>
      <c r="O803" s="3"/>
      <c r="P803" s="3"/>
      <c r="Q803" s="3"/>
      <c r="R803" s="3"/>
      <c r="S803" s="3"/>
      <c r="T803" s="3"/>
      <c r="U803" s="3"/>
      <c r="V803" s="3"/>
      <c r="W803" s="2"/>
      <c r="X803" s="3"/>
      <c r="Y803" s="3"/>
    </row>
    <row r="804" spans="1:25" ht="15" x14ac:dyDescent="0.3">
      <c r="A804" s="17" t="e">
        <f>INDEX('Артикул без-с размером'!A:A,MATCH('Начисления и компенсации по тов'!E804,'Артикул без-с размером'!B:B,0))</f>
        <v>#N/A</v>
      </c>
      <c r="B804" s="73"/>
      <c r="C804" s="74"/>
      <c r="D804" s="74"/>
      <c r="E804" s="74"/>
      <c r="F804" s="74"/>
      <c r="G804" s="74"/>
      <c r="H804" s="69"/>
      <c r="I804" s="70"/>
      <c r="J804" s="73"/>
      <c r="K804" s="74"/>
      <c r="L804" s="72"/>
      <c r="M804" s="69"/>
      <c r="N804" s="70"/>
      <c r="O804" s="3"/>
      <c r="P804" s="3"/>
      <c r="Q804" s="3"/>
      <c r="R804" s="3"/>
      <c r="S804" s="3"/>
      <c r="T804" s="3"/>
      <c r="U804" s="3"/>
      <c r="V804" s="3"/>
      <c r="W804" s="2"/>
      <c r="X804" s="3"/>
      <c r="Y804" s="3"/>
    </row>
    <row r="805" spans="1:25" ht="15" x14ac:dyDescent="0.3">
      <c r="A805" s="17" t="e">
        <f>INDEX('Артикул без-с размером'!A:A,MATCH('Начисления и компенсации по тов'!E805,'Артикул без-с размером'!B:B,0))</f>
        <v>#N/A</v>
      </c>
      <c r="B805" s="73"/>
      <c r="C805" s="74"/>
      <c r="D805" s="74"/>
      <c r="E805" s="74"/>
      <c r="F805" s="74"/>
      <c r="G805" s="74"/>
      <c r="H805" s="69"/>
      <c r="I805" s="70"/>
      <c r="J805" s="73"/>
      <c r="K805" s="74"/>
      <c r="L805" s="72"/>
      <c r="M805" s="69"/>
      <c r="N805" s="70"/>
      <c r="O805" s="3"/>
      <c r="P805" s="3"/>
      <c r="Q805" s="3"/>
      <c r="R805" s="3"/>
      <c r="S805" s="3"/>
      <c r="T805" s="3"/>
      <c r="U805" s="3"/>
      <c r="V805" s="3"/>
      <c r="W805" s="2"/>
      <c r="X805" s="3"/>
      <c r="Y805" s="3"/>
    </row>
    <row r="806" spans="1:25" ht="15" x14ac:dyDescent="0.3">
      <c r="A806" s="17" t="e">
        <f>INDEX('Артикул без-с размером'!A:A,MATCH('Начисления и компенсации по тов'!E806,'Артикул без-с размером'!B:B,0))</f>
        <v>#N/A</v>
      </c>
      <c r="B806" s="73"/>
      <c r="C806" s="74"/>
      <c r="D806" s="74"/>
      <c r="E806" s="74"/>
      <c r="F806" s="74"/>
      <c r="G806" s="74"/>
      <c r="H806" s="69"/>
      <c r="I806" s="70"/>
      <c r="J806" s="73"/>
      <c r="K806" s="74"/>
      <c r="L806" s="72"/>
      <c r="M806" s="69"/>
      <c r="N806" s="70"/>
      <c r="O806" s="3"/>
      <c r="P806" s="3"/>
      <c r="Q806" s="3"/>
      <c r="R806" s="3"/>
      <c r="S806" s="3"/>
      <c r="T806" s="3"/>
      <c r="U806" s="3"/>
      <c r="V806" s="3"/>
      <c r="W806" s="2"/>
      <c r="X806" s="3"/>
      <c r="Y806" s="3"/>
    </row>
    <row r="807" spans="1:25" ht="15" x14ac:dyDescent="0.3">
      <c r="A807" s="17" t="e">
        <f>INDEX('Артикул без-с размером'!A:A,MATCH('Начисления и компенсации по тов'!E807,'Артикул без-с размером'!B:B,0))</f>
        <v>#N/A</v>
      </c>
      <c r="B807" s="73"/>
      <c r="C807" s="74"/>
      <c r="D807" s="74"/>
      <c r="E807" s="74"/>
      <c r="F807" s="74"/>
      <c r="G807" s="74"/>
      <c r="H807" s="69"/>
      <c r="I807" s="70"/>
      <c r="J807" s="73"/>
      <c r="K807" s="74"/>
      <c r="L807" s="72"/>
      <c r="M807" s="69"/>
      <c r="N807" s="71"/>
      <c r="O807" s="3"/>
      <c r="P807" s="3"/>
      <c r="Q807" s="3"/>
      <c r="R807" s="3"/>
      <c r="S807" s="3"/>
      <c r="T807" s="3"/>
      <c r="U807" s="3"/>
      <c r="V807" s="3"/>
      <c r="W807" s="2"/>
      <c r="X807" s="3"/>
      <c r="Y807" s="3"/>
    </row>
    <row r="808" spans="1:25" ht="15" x14ac:dyDescent="0.3">
      <c r="A808" s="17" t="e">
        <f>INDEX('Артикул без-с размером'!A:A,MATCH('Начисления и компенсации по тов'!E808,'Артикул без-с размером'!B:B,0))</f>
        <v>#N/A</v>
      </c>
      <c r="B808" s="73"/>
      <c r="C808" s="74"/>
      <c r="D808" s="74"/>
      <c r="E808" s="74"/>
      <c r="F808" s="74"/>
      <c r="G808" s="74"/>
      <c r="H808" s="69"/>
      <c r="I808" s="70"/>
      <c r="J808" s="73"/>
      <c r="K808" s="74"/>
      <c r="L808" s="72"/>
      <c r="M808" s="69"/>
      <c r="N808" s="70"/>
      <c r="O808" s="3"/>
      <c r="P808" s="3"/>
      <c r="Q808" s="3"/>
      <c r="R808" s="3"/>
      <c r="S808" s="3"/>
      <c r="T808" s="3"/>
      <c r="U808" s="3"/>
      <c r="V808" s="3"/>
      <c r="W808" s="2"/>
      <c r="X808" s="3"/>
      <c r="Y808" s="3"/>
    </row>
    <row r="809" spans="1:25" ht="15" x14ac:dyDescent="0.3">
      <c r="A809" s="17" t="e">
        <f>INDEX('Артикул без-с размером'!A:A,MATCH('Начисления и компенсации по тов'!E809,'Артикул без-с размером'!B:B,0))</f>
        <v>#N/A</v>
      </c>
      <c r="B809" s="73"/>
      <c r="C809" s="74"/>
      <c r="D809" s="74"/>
      <c r="E809" s="74"/>
      <c r="F809" s="74"/>
      <c r="G809" s="74"/>
      <c r="H809" s="69"/>
      <c r="I809" s="70"/>
      <c r="J809" s="73"/>
      <c r="K809" s="74"/>
      <c r="L809" s="72"/>
      <c r="M809" s="69"/>
      <c r="N809" s="70"/>
      <c r="O809" s="3"/>
      <c r="P809" s="3"/>
      <c r="Q809" s="3"/>
      <c r="R809" s="3"/>
      <c r="S809" s="3"/>
      <c r="T809" s="3"/>
      <c r="U809" s="3"/>
      <c r="V809" s="3"/>
      <c r="W809" s="2"/>
      <c r="X809" s="3"/>
      <c r="Y809" s="3"/>
    </row>
    <row r="810" spans="1:25" ht="15" x14ac:dyDescent="0.3">
      <c r="A810" s="17" t="e">
        <f>INDEX('Артикул без-с размером'!A:A,MATCH('Начисления и компенсации по тов'!E810,'Артикул без-с размером'!B:B,0))</f>
        <v>#N/A</v>
      </c>
      <c r="B810" s="73"/>
      <c r="C810" s="74"/>
      <c r="D810" s="74"/>
      <c r="E810" s="74"/>
      <c r="F810" s="74"/>
      <c r="G810" s="74"/>
      <c r="H810" s="69"/>
      <c r="I810" s="70"/>
      <c r="J810" s="73"/>
      <c r="K810" s="74"/>
      <c r="L810" s="72"/>
      <c r="M810" s="69"/>
      <c r="N810" s="70"/>
      <c r="O810" s="3"/>
      <c r="P810" s="3"/>
      <c r="Q810" s="3"/>
      <c r="R810" s="3"/>
      <c r="S810" s="3"/>
      <c r="T810" s="3"/>
      <c r="U810" s="3"/>
      <c r="V810" s="3"/>
      <c r="W810" s="2"/>
      <c r="X810" s="3"/>
      <c r="Y810" s="3"/>
    </row>
    <row r="811" spans="1:25" ht="15" x14ac:dyDescent="0.3">
      <c r="A811" s="17" t="e">
        <f>INDEX('Артикул без-с размером'!A:A,MATCH('Начисления и компенсации по тов'!E811,'Артикул без-с размером'!B:B,0))</f>
        <v>#N/A</v>
      </c>
      <c r="B811" s="73"/>
      <c r="C811" s="74"/>
      <c r="D811" s="74"/>
      <c r="E811" s="74"/>
      <c r="F811" s="74"/>
      <c r="G811" s="74"/>
      <c r="H811" s="69"/>
      <c r="I811" s="70"/>
      <c r="J811" s="73"/>
      <c r="K811" s="74"/>
      <c r="L811" s="72"/>
      <c r="M811" s="69"/>
      <c r="N811" s="70"/>
      <c r="O811" s="3"/>
      <c r="P811" s="3"/>
      <c r="Q811" s="3"/>
      <c r="R811" s="3"/>
      <c r="S811" s="3"/>
      <c r="T811" s="3"/>
      <c r="U811" s="3"/>
      <c r="V811" s="3"/>
      <c r="W811" s="2"/>
      <c r="X811" s="3"/>
      <c r="Y811" s="3"/>
    </row>
    <row r="812" spans="1:25" ht="15" x14ac:dyDescent="0.3">
      <c r="A812" s="17" t="e">
        <f>INDEX('Артикул без-с размером'!A:A,MATCH('Начисления и компенсации по тов'!E812,'Артикул без-с размером'!B:B,0))</f>
        <v>#N/A</v>
      </c>
      <c r="B812" s="73"/>
      <c r="C812" s="74"/>
      <c r="D812" s="74"/>
      <c r="E812" s="74"/>
      <c r="F812" s="74"/>
      <c r="G812" s="74"/>
      <c r="H812" s="69"/>
      <c r="I812" s="70"/>
      <c r="J812" s="73"/>
      <c r="K812" s="74"/>
      <c r="L812" s="72"/>
      <c r="M812" s="69"/>
      <c r="N812" s="70"/>
      <c r="O812" s="3"/>
      <c r="P812" s="3"/>
      <c r="Q812" s="3"/>
      <c r="R812" s="3"/>
      <c r="S812" s="3"/>
      <c r="T812" s="3"/>
      <c r="U812" s="3"/>
      <c r="V812" s="3"/>
      <c r="W812" s="2"/>
      <c r="X812" s="3"/>
      <c r="Y812" s="3"/>
    </row>
    <row r="813" spans="1:25" ht="15" x14ac:dyDescent="0.3">
      <c r="A813" s="17" t="e">
        <f>INDEX('Артикул без-с размером'!A:A,MATCH('Начисления и компенсации по тов'!E813,'Артикул без-с размером'!B:B,0))</f>
        <v>#N/A</v>
      </c>
      <c r="B813" s="73"/>
      <c r="C813" s="74"/>
      <c r="D813" s="74"/>
      <c r="E813" s="74"/>
      <c r="F813" s="74"/>
      <c r="G813" s="74"/>
      <c r="H813" s="69"/>
      <c r="I813" s="70"/>
      <c r="J813" s="73"/>
      <c r="K813" s="74"/>
      <c r="L813" s="72"/>
      <c r="M813" s="69"/>
      <c r="N813" s="70"/>
      <c r="O813" s="3"/>
      <c r="P813" s="3"/>
      <c r="Q813" s="3"/>
      <c r="R813" s="3"/>
      <c r="S813" s="3"/>
      <c r="T813" s="3"/>
      <c r="U813" s="3"/>
      <c r="V813" s="3"/>
      <c r="W813" s="2"/>
      <c r="X813" s="3"/>
      <c r="Y813" s="3"/>
    </row>
    <row r="814" spans="1:25" ht="15" x14ac:dyDescent="0.3">
      <c r="A814" s="17" t="e">
        <f>INDEX('Артикул без-с размером'!A:A,MATCH('Начисления и компенсации по тов'!E814,'Артикул без-с размером'!B:B,0))</f>
        <v>#N/A</v>
      </c>
      <c r="B814" s="73"/>
      <c r="C814" s="74"/>
      <c r="D814" s="74"/>
      <c r="E814" s="74"/>
      <c r="F814" s="74"/>
      <c r="G814" s="74"/>
      <c r="H814" s="69"/>
      <c r="I814" s="70"/>
      <c r="J814" s="73"/>
      <c r="K814" s="74"/>
      <c r="L814" s="72"/>
      <c r="M814" s="69"/>
      <c r="N814" s="70"/>
      <c r="O814" s="3"/>
      <c r="P814" s="3"/>
      <c r="Q814" s="3"/>
      <c r="R814" s="3"/>
      <c r="S814" s="3"/>
      <c r="T814" s="3"/>
      <c r="U814" s="3"/>
      <c r="V814" s="3"/>
      <c r="W814" s="2"/>
      <c r="X814" s="3"/>
      <c r="Y814" s="3"/>
    </row>
    <row r="815" spans="1:25" ht="15" x14ac:dyDescent="0.3">
      <c r="A815" s="17" t="e">
        <f>INDEX('Артикул без-с размером'!A:A,MATCH('Начисления и компенсации по тов'!E815,'Артикул без-с размером'!B:B,0))</f>
        <v>#N/A</v>
      </c>
      <c r="B815" s="73"/>
      <c r="C815" s="74"/>
      <c r="D815" s="74"/>
      <c r="E815" s="74"/>
      <c r="F815" s="74"/>
      <c r="G815" s="74"/>
      <c r="H815" s="69"/>
      <c r="I815" s="70"/>
      <c r="J815" s="73"/>
      <c r="K815" s="74"/>
      <c r="L815" s="72"/>
      <c r="M815" s="69"/>
      <c r="N815" s="70"/>
      <c r="O815" s="3"/>
      <c r="P815" s="3"/>
      <c r="Q815" s="3"/>
      <c r="R815" s="3"/>
      <c r="S815" s="3"/>
      <c r="T815" s="3"/>
      <c r="U815" s="3"/>
      <c r="V815" s="3"/>
      <c r="W815" s="2"/>
      <c r="X815" s="3"/>
      <c r="Y815" s="3"/>
    </row>
    <row r="816" spans="1:25" ht="15" x14ac:dyDescent="0.3">
      <c r="A816" s="17" t="e">
        <f>INDEX('Артикул без-с размером'!A:A,MATCH('Начисления и компенсации по тов'!E816,'Артикул без-с размером'!B:B,0))</f>
        <v>#N/A</v>
      </c>
      <c r="B816" s="73"/>
      <c r="C816" s="74"/>
      <c r="D816" s="74"/>
      <c r="E816" s="74"/>
      <c r="F816" s="74"/>
      <c r="G816" s="74"/>
      <c r="H816" s="69"/>
      <c r="I816" s="70"/>
      <c r="J816" s="73"/>
      <c r="K816" s="74"/>
      <c r="L816" s="72"/>
      <c r="M816" s="69"/>
      <c r="N816" s="70"/>
      <c r="O816" s="3"/>
      <c r="P816" s="3"/>
      <c r="Q816" s="3"/>
      <c r="R816" s="3"/>
      <c r="S816" s="3"/>
      <c r="T816" s="3"/>
      <c r="U816" s="3"/>
      <c r="V816" s="3"/>
      <c r="W816" s="2"/>
      <c r="X816" s="3"/>
      <c r="Y816" s="3"/>
    </row>
    <row r="817" spans="1:25" ht="15" x14ac:dyDescent="0.3">
      <c r="A817" s="17" t="e">
        <f>INDEX('Артикул без-с размером'!A:A,MATCH('Начисления и компенсации по тов'!E817,'Артикул без-с размером'!B:B,0))</f>
        <v>#N/A</v>
      </c>
      <c r="B817" s="73"/>
      <c r="C817" s="74"/>
      <c r="D817" s="74"/>
      <c r="E817" s="74"/>
      <c r="F817" s="74"/>
      <c r="G817" s="74"/>
      <c r="H817" s="69"/>
      <c r="I817" s="70"/>
      <c r="J817" s="73"/>
      <c r="K817" s="74"/>
      <c r="L817" s="72"/>
      <c r="M817" s="69"/>
      <c r="N817" s="70"/>
      <c r="O817" s="3"/>
      <c r="P817" s="3"/>
      <c r="Q817" s="3"/>
      <c r="R817" s="3"/>
      <c r="S817" s="3"/>
      <c r="T817" s="3"/>
      <c r="U817" s="3"/>
      <c r="V817" s="3"/>
      <c r="W817" s="2"/>
      <c r="X817" s="3"/>
      <c r="Y817" s="3"/>
    </row>
    <row r="818" spans="1:25" ht="15" x14ac:dyDescent="0.3">
      <c r="A818" s="17" t="e">
        <f>INDEX('Артикул без-с размером'!A:A,MATCH('Начисления и компенсации по тов'!E818,'Артикул без-с размером'!B:B,0))</f>
        <v>#N/A</v>
      </c>
      <c r="B818" s="73"/>
      <c r="C818" s="74"/>
      <c r="D818" s="74"/>
      <c r="E818" s="74"/>
      <c r="F818" s="74"/>
      <c r="G818" s="74"/>
      <c r="H818" s="69"/>
      <c r="I818" s="70"/>
      <c r="J818" s="73"/>
      <c r="K818" s="74"/>
      <c r="L818" s="72"/>
      <c r="M818" s="69"/>
      <c r="N818" s="70"/>
      <c r="O818" s="3"/>
      <c r="P818" s="3"/>
      <c r="Q818" s="3"/>
      <c r="R818" s="3"/>
      <c r="S818" s="3"/>
      <c r="T818" s="3"/>
      <c r="U818" s="3"/>
      <c r="V818" s="3"/>
      <c r="W818" s="2"/>
      <c r="X818" s="3"/>
      <c r="Y818" s="3"/>
    </row>
    <row r="819" spans="1:25" ht="15" x14ac:dyDescent="0.3">
      <c r="A819" s="17" t="e">
        <f>INDEX('Артикул без-с размером'!A:A,MATCH('Начисления и компенсации по тов'!E819,'Артикул без-с размером'!B:B,0))</f>
        <v>#N/A</v>
      </c>
      <c r="B819" s="73"/>
      <c r="C819" s="74"/>
      <c r="D819" s="74"/>
      <c r="E819" s="74"/>
      <c r="F819" s="74"/>
      <c r="G819" s="74"/>
      <c r="H819" s="69"/>
      <c r="I819" s="70"/>
      <c r="J819" s="73"/>
      <c r="K819" s="74"/>
      <c r="L819" s="72"/>
      <c r="M819" s="69"/>
      <c r="N819" s="70"/>
      <c r="O819" s="3"/>
      <c r="P819" s="3"/>
      <c r="Q819" s="3"/>
      <c r="R819" s="3"/>
      <c r="S819" s="3"/>
      <c r="T819" s="3"/>
      <c r="U819" s="3"/>
      <c r="V819" s="3"/>
      <c r="W819" s="2"/>
      <c r="X819" s="3"/>
      <c r="Y819" s="3"/>
    </row>
    <row r="820" spans="1:25" ht="15" x14ac:dyDescent="0.3">
      <c r="A820" s="17" t="e">
        <f>INDEX('Артикул без-с размером'!A:A,MATCH('Начисления и компенсации по тов'!E820,'Артикул без-с размером'!B:B,0))</f>
        <v>#N/A</v>
      </c>
      <c r="B820" s="73"/>
      <c r="C820" s="74"/>
      <c r="D820" s="74"/>
      <c r="E820" s="74"/>
      <c r="F820" s="74"/>
      <c r="G820" s="74"/>
      <c r="H820" s="69"/>
      <c r="I820" s="70"/>
      <c r="J820" s="73"/>
      <c r="K820" s="74"/>
      <c r="L820" s="72"/>
      <c r="M820" s="69"/>
      <c r="N820" s="70"/>
      <c r="O820" s="3"/>
      <c r="P820" s="3"/>
      <c r="Q820" s="3"/>
      <c r="R820" s="3"/>
      <c r="S820" s="3"/>
      <c r="T820" s="3"/>
      <c r="U820" s="3"/>
      <c r="V820" s="3"/>
      <c r="W820" s="2"/>
      <c r="X820" s="3"/>
      <c r="Y820" s="3"/>
    </row>
    <row r="821" spans="1:25" ht="15" x14ac:dyDescent="0.3">
      <c r="A821" s="17" t="e">
        <f>INDEX('Артикул без-с размером'!A:A,MATCH('Начисления и компенсации по тов'!E821,'Артикул без-с размером'!B:B,0))</f>
        <v>#N/A</v>
      </c>
      <c r="B821" s="73"/>
      <c r="C821" s="74"/>
      <c r="D821" s="74"/>
      <c r="E821" s="74"/>
      <c r="F821" s="74"/>
      <c r="G821" s="74"/>
      <c r="H821" s="69"/>
      <c r="I821" s="70"/>
      <c r="J821" s="73"/>
      <c r="K821" s="74"/>
      <c r="L821" s="72"/>
      <c r="M821" s="69"/>
      <c r="N821" s="70"/>
      <c r="O821" s="3"/>
      <c r="P821" s="3"/>
      <c r="Q821" s="3"/>
      <c r="R821" s="3"/>
      <c r="S821" s="3"/>
      <c r="T821" s="3"/>
      <c r="U821" s="3"/>
      <c r="V821" s="3"/>
      <c r="W821" s="2"/>
      <c r="X821" s="3"/>
      <c r="Y821" s="3"/>
    </row>
    <row r="822" spans="1:25" ht="15" x14ac:dyDescent="0.3">
      <c r="A822" s="17" t="e">
        <f>INDEX('Артикул без-с размером'!A:A,MATCH('Начисления и компенсации по тов'!E822,'Артикул без-с размером'!B:B,0))</f>
        <v>#N/A</v>
      </c>
      <c r="B822" s="73"/>
      <c r="C822" s="74"/>
      <c r="D822" s="74"/>
      <c r="E822" s="74"/>
      <c r="F822" s="74"/>
      <c r="G822" s="74"/>
      <c r="H822" s="69"/>
      <c r="I822" s="70"/>
      <c r="J822" s="73"/>
      <c r="K822" s="74"/>
      <c r="L822" s="72"/>
      <c r="M822" s="69"/>
      <c r="N822" s="70"/>
      <c r="O822" s="3"/>
      <c r="P822" s="3"/>
      <c r="Q822" s="3"/>
      <c r="R822" s="3"/>
      <c r="S822" s="3"/>
      <c r="T822" s="3"/>
      <c r="U822" s="3"/>
      <c r="V822" s="3"/>
      <c r="W822" s="2"/>
      <c r="X822" s="3"/>
      <c r="Y822" s="3"/>
    </row>
    <row r="823" spans="1:25" ht="15" x14ac:dyDescent="0.3">
      <c r="A823" s="17" t="e">
        <f>INDEX('Артикул без-с размером'!A:A,MATCH('Начисления и компенсации по тов'!E823,'Артикул без-с размером'!B:B,0))</f>
        <v>#N/A</v>
      </c>
      <c r="B823" s="73"/>
      <c r="C823" s="74"/>
      <c r="D823" s="74"/>
      <c r="E823" s="74"/>
      <c r="F823" s="74"/>
      <c r="G823" s="74"/>
      <c r="H823" s="69"/>
      <c r="I823" s="70"/>
      <c r="J823" s="73"/>
      <c r="K823" s="74"/>
      <c r="L823" s="72"/>
      <c r="M823" s="69"/>
      <c r="N823" s="70"/>
      <c r="O823" s="3"/>
      <c r="P823" s="3"/>
      <c r="Q823" s="3"/>
      <c r="R823" s="3"/>
      <c r="S823" s="3"/>
      <c r="T823" s="3"/>
      <c r="U823" s="3"/>
      <c r="V823" s="3"/>
      <c r="W823" s="2"/>
      <c r="X823" s="3"/>
      <c r="Y823" s="3"/>
    </row>
    <row r="824" spans="1:25" ht="15" x14ac:dyDescent="0.3">
      <c r="A824" s="17" t="e">
        <f>INDEX('Артикул без-с размером'!A:A,MATCH('Начисления и компенсации по тов'!E824,'Артикул без-с размером'!B:B,0))</f>
        <v>#N/A</v>
      </c>
      <c r="B824" s="73"/>
      <c r="C824" s="74"/>
      <c r="D824" s="74"/>
      <c r="E824" s="74"/>
      <c r="F824" s="74"/>
      <c r="G824" s="74"/>
      <c r="H824" s="69"/>
      <c r="I824" s="70"/>
      <c r="J824" s="73"/>
      <c r="K824" s="74"/>
      <c r="L824" s="72"/>
      <c r="M824" s="69"/>
      <c r="N824" s="71"/>
      <c r="O824" s="3"/>
      <c r="P824" s="3"/>
      <c r="Q824" s="3"/>
      <c r="R824" s="3"/>
      <c r="S824" s="3"/>
      <c r="T824" s="3"/>
      <c r="U824" s="3"/>
      <c r="V824" s="3"/>
      <c r="W824" s="2"/>
      <c r="X824" s="3"/>
      <c r="Y824" s="3"/>
    </row>
    <row r="825" spans="1:25" ht="15" x14ac:dyDescent="0.3">
      <c r="A825" s="17" t="e">
        <f>INDEX('Артикул без-с размером'!A:A,MATCH('Начисления и компенсации по тов'!E825,'Артикул без-с размером'!B:B,0))</f>
        <v>#N/A</v>
      </c>
      <c r="B825" s="73"/>
      <c r="C825" s="74"/>
      <c r="D825" s="74"/>
      <c r="E825" s="74"/>
      <c r="F825" s="74"/>
      <c r="G825" s="74"/>
      <c r="H825" s="69"/>
      <c r="I825" s="70"/>
      <c r="J825" s="73"/>
      <c r="K825" s="74"/>
      <c r="L825" s="72"/>
      <c r="M825" s="69"/>
      <c r="N825" s="70"/>
      <c r="O825" s="3"/>
      <c r="P825" s="3"/>
      <c r="Q825" s="3"/>
      <c r="R825" s="3"/>
      <c r="S825" s="3"/>
      <c r="T825" s="3"/>
      <c r="U825" s="3"/>
      <c r="V825" s="3"/>
      <c r="W825" s="2"/>
      <c r="X825" s="3"/>
      <c r="Y825" s="3"/>
    </row>
    <row r="826" spans="1:25" ht="15" x14ac:dyDescent="0.3">
      <c r="A826" s="17" t="e">
        <f>INDEX('Артикул без-с размером'!A:A,MATCH('Начисления и компенсации по тов'!E826,'Артикул без-с размером'!B:B,0))</f>
        <v>#N/A</v>
      </c>
      <c r="B826" s="73"/>
      <c r="C826" s="74"/>
      <c r="D826" s="74"/>
      <c r="E826" s="74"/>
      <c r="F826" s="74"/>
      <c r="G826" s="74"/>
      <c r="H826" s="69"/>
      <c r="I826" s="70"/>
      <c r="J826" s="73"/>
      <c r="K826" s="74"/>
      <c r="L826" s="72"/>
      <c r="M826" s="69"/>
      <c r="N826" s="70"/>
      <c r="O826" s="3"/>
      <c r="P826" s="3"/>
      <c r="Q826" s="3"/>
      <c r="R826" s="3"/>
      <c r="S826" s="3"/>
      <c r="T826" s="3"/>
      <c r="U826" s="3"/>
      <c r="V826" s="3"/>
      <c r="W826" s="2"/>
      <c r="X826" s="3"/>
      <c r="Y826" s="3"/>
    </row>
    <row r="827" spans="1:25" ht="15" x14ac:dyDescent="0.3">
      <c r="A827" s="17" t="e">
        <f>INDEX('Артикул без-с размером'!A:A,MATCH('Начисления и компенсации по тов'!E827,'Артикул без-с размером'!B:B,0))</f>
        <v>#N/A</v>
      </c>
      <c r="B827" s="73"/>
      <c r="C827" s="74"/>
      <c r="D827" s="74"/>
      <c r="E827" s="74"/>
      <c r="F827" s="74"/>
      <c r="G827" s="74"/>
      <c r="H827" s="69"/>
      <c r="I827" s="70"/>
      <c r="J827" s="73"/>
      <c r="K827" s="74"/>
      <c r="L827" s="72"/>
      <c r="M827" s="69"/>
      <c r="N827" s="70"/>
      <c r="O827" s="3"/>
      <c r="P827" s="3"/>
      <c r="Q827" s="3"/>
      <c r="R827" s="3"/>
      <c r="S827" s="3"/>
      <c r="T827" s="3"/>
      <c r="U827" s="3"/>
      <c r="V827" s="3"/>
      <c r="W827" s="2"/>
      <c r="X827" s="3"/>
      <c r="Y827" s="3"/>
    </row>
    <row r="828" spans="1:25" ht="15" x14ac:dyDescent="0.3">
      <c r="A828" s="17" t="e">
        <f>INDEX('Артикул без-с размером'!A:A,MATCH('Начисления и компенсации по тов'!E828,'Артикул без-с размером'!B:B,0))</f>
        <v>#N/A</v>
      </c>
      <c r="B828" s="73"/>
      <c r="C828" s="74"/>
      <c r="D828" s="74"/>
      <c r="E828" s="74"/>
      <c r="F828" s="74"/>
      <c r="G828" s="74"/>
      <c r="H828" s="69"/>
      <c r="I828" s="70"/>
      <c r="J828" s="73"/>
      <c r="K828" s="74"/>
      <c r="L828" s="72"/>
      <c r="M828" s="69"/>
      <c r="N828" s="70"/>
      <c r="O828" s="3"/>
      <c r="P828" s="3"/>
      <c r="Q828" s="3"/>
      <c r="R828" s="3"/>
      <c r="S828" s="3"/>
      <c r="T828" s="3"/>
      <c r="U828" s="3"/>
      <c r="V828" s="3"/>
      <c r="W828" s="2"/>
      <c r="X828" s="3"/>
      <c r="Y828" s="3"/>
    </row>
    <row r="829" spans="1:25" ht="15" x14ac:dyDescent="0.3">
      <c r="A829" s="17" t="e">
        <f>INDEX('Артикул без-с размером'!A:A,MATCH('Начисления и компенсации по тов'!E829,'Артикул без-с размером'!B:B,0))</f>
        <v>#N/A</v>
      </c>
      <c r="B829" s="73"/>
      <c r="C829" s="74"/>
      <c r="D829" s="74"/>
      <c r="E829" s="74"/>
      <c r="F829" s="74"/>
      <c r="G829" s="74"/>
      <c r="H829" s="69"/>
      <c r="I829" s="70"/>
      <c r="J829" s="73"/>
      <c r="K829" s="74"/>
      <c r="L829" s="72"/>
      <c r="M829" s="69"/>
      <c r="N829" s="70"/>
      <c r="O829" s="3"/>
      <c r="P829" s="3"/>
      <c r="Q829" s="3"/>
      <c r="R829" s="3"/>
      <c r="S829" s="3"/>
      <c r="T829" s="3"/>
      <c r="U829" s="3"/>
      <c r="V829" s="3"/>
      <c r="W829" s="2"/>
      <c r="X829" s="3"/>
      <c r="Y829" s="3"/>
    </row>
    <row r="830" spans="1:25" ht="15" x14ac:dyDescent="0.3">
      <c r="A830" s="17" t="e">
        <f>INDEX('Артикул без-с размером'!A:A,MATCH('Начисления и компенсации по тов'!E830,'Артикул без-с размером'!B:B,0))</f>
        <v>#N/A</v>
      </c>
      <c r="B830" s="73"/>
      <c r="C830" s="74"/>
      <c r="D830" s="74"/>
      <c r="E830" s="74"/>
      <c r="F830" s="74"/>
      <c r="G830" s="74"/>
      <c r="H830" s="69"/>
      <c r="I830" s="70"/>
      <c r="J830" s="73"/>
      <c r="K830" s="74"/>
      <c r="L830" s="72"/>
      <c r="M830" s="69"/>
      <c r="N830" s="70"/>
      <c r="O830" s="3"/>
      <c r="P830" s="3"/>
      <c r="Q830" s="3"/>
      <c r="R830" s="3"/>
      <c r="S830" s="3"/>
      <c r="T830" s="3"/>
      <c r="U830" s="3"/>
      <c r="V830" s="3"/>
      <c r="W830" s="2"/>
      <c r="X830" s="3"/>
      <c r="Y830" s="3"/>
    </row>
    <row r="831" spans="1:25" ht="15" x14ac:dyDescent="0.3">
      <c r="A831" s="17" t="e">
        <f>INDEX('Артикул без-с размером'!A:A,MATCH('Начисления и компенсации по тов'!E831,'Артикул без-с размером'!B:B,0))</f>
        <v>#N/A</v>
      </c>
      <c r="B831" s="73"/>
      <c r="C831" s="74"/>
      <c r="D831" s="74"/>
      <c r="E831" s="74"/>
      <c r="F831" s="74"/>
      <c r="G831" s="74"/>
      <c r="H831" s="69"/>
      <c r="I831" s="70"/>
      <c r="J831" s="73"/>
      <c r="K831" s="74"/>
      <c r="L831" s="72"/>
      <c r="M831" s="69"/>
      <c r="N831" s="70"/>
      <c r="O831" s="3"/>
      <c r="P831" s="3"/>
      <c r="Q831" s="3"/>
      <c r="R831" s="3"/>
      <c r="S831" s="3"/>
      <c r="T831" s="3"/>
      <c r="U831" s="3"/>
      <c r="V831" s="3"/>
      <c r="W831" s="2"/>
      <c r="X831" s="3"/>
      <c r="Y831" s="3"/>
    </row>
    <row r="832" spans="1:25" ht="15" x14ac:dyDescent="0.3">
      <c r="A832" s="17" t="e">
        <f>INDEX('Артикул без-с размером'!A:A,MATCH('Начисления и компенсации по тов'!E832,'Артикул без-с размером'!B:B,0))</f>
        <v>#N/A</v>
      </c>
      <c r="B832" s="73"/>
      <c r="C832" s="74"/>
      <c r="D832" s="74"/>
      <c r="E832" s="74"/>
      <c r="F832" s="74"/>
      <c r="G832" s="74"/>
      <c r="H832" s="69"/>
      <c r="I832" s="70"/>
      <c r="J832" s="73"/>
      <c r="K832" s="74"/>
      <c r="L832" s="72"/>
      <c r="M832" s="69"/>
      <c r="N832" s="70"/>
      <c r="O832" s="3"/>
      <c r="P832" s="3"/>
      <c r="Q832" s="3"/>
      <c r="R832" s="3"/>
      <c r="S832" s="3"/>
      <c r="T832" s="3"/>
      <c r="U832" s="3"/>
      <c r="V832" s="3"/>
      <c r="W832" s="2"/>
      <c r="X832" s="3"/>
      <c r="Y832" s="3"/>
    </row>
    <row r="833" spans="1:25" ht="15" x14ac:dyDescent="0.3">
      <c r="A833" s="17" t="e">
        <f>INDEX('Артикул без-с размером'!A:A,MATCH('Начисления и компенсации по тов'!E833,'Артикул без-с размером'!B:B,0))</f>
        <v>#N/A</v>
      </c>
      <c r="B833" s="73"/>
      <c r="C833" s="74"/>
      <c r="D833" s="74"/>
      <c r="E833" s="74"/>
      <c r="F833" s="74"/>
      <c r="G833" s="74"/>
      <c r="H833" s="69"/>
      <c r="I833" s="70"/>
      <c r="J833" s="73"/>
      <c r="K833" s="74"/>
      <c r="L833" s="72"/>
      <c r="M833" s="69"/>
      <c r="N833" s="70"/>
      <c r="O833" s="3"/>
      <c r="P833" s="3"/>
      <c r="Q833" s="3"/>
      <c r="R833" s="3"/>
      <c r="S833" s="3"/>
      <c r="T833" s="3"/>
      <c r="U833" s="3"/>
      <c r="V833" s="3"/>
      <c r="W833" s="2"/>
      <c r="X833" s="3"/>
      <c r="Y833" s="3"/>
    </row>
    <row r="834" spans="1:25" ht="15" x14ac:dyDescent="0.3">
      <c r="A834" s="17" t="e">
        <f>INDEX('Артикул без-с размером'!A:A,MATCH('Начисления и компенсации по тов'!E834,'Артикул без-с размером'!B:B,0))</f>
        <v>#N/A</v>
      </c>
      <c r="B834" s="73"/>
      <c r="C834" s="74"/>
      <c r="D834" s="74"/>
      <c r="E834" s="74"/>
      <c r="F834" s="74"/>
      <c r="G834" s="74"/>
      <c r="H834" s="69"/>
      <c r="I834" s="70"/>
      <c r="J834" s="73"/>
      <c r="K834" s="74"/>
      <c r="L834" s="72"/>
      <c r="M834" s="69"/>
      <c r="N834" s="71"/>
      <c r="O834" s="3"/>
      <c r="P834" s="3"/>
      <c r="Q834" s="3"/>
      <c r="R834" s="3"/>
      <c r="S834" s="3"/>
      <c r="T834" s="3"/>
      <c r="U834" s="3"/>
      <c r="V834" s="3"/>
      <c r="W834" s="2"/>
      <c r="X834" s="3"/>
      <c r="Y834" s="3"/>
    </row>
    <row r="835" spans="1:25" ht="15" x14ac:dyDescent="0.3">
      <c r="A835" s="17" t="e">
        <f>INDEX('Артикул без-с размером'!A:A,MATCH('Начисления и компенсации по тов'!E835,'Артикул без-с размером'!B:B,0))</f>
        <v>#N/A</v>
      </c>
      <c r="B835" s="73"/>
      <c r="C835" s="74"/>
      <c r="D835" s="74"/>
      <c r="E835" s="74"/>
      <c r="F835" s="74"/>
      <c r="G835" s="74"/>
      <c r="H835" s="69"/>
      <c r="I835" s="70"/>
      <c r="J835" s="73"/>
      <c r="K835" s="74"/>
      <c r="L835" s="72"/>
      <c r="M835" s="69"/>
      <c r="N835" s="70"/>
      <c r="O835" s="3"/>
      <c r="P835" s="3"/>
      <c r="Q835" s="3"/>
      <c r="R835" s="3"/>
      <c r="S835" s="3"/>
      <c r="T835" s="3"/>
      <c r="U835" s="3"/>
      <c r="V835" s="3"/>
      <c r="W835" s="2"/>
      <c r="X835" s="3"/>
      <c r="Y835" s="3"/>
    </row>
    <row r="836" spans="1:25" ht="15" x14ac:dyDescent="0.3">
      <c r="A836" s="17" t="e">
        <f>INDEX('Артикул без-с размером'!A:A,MATCH('Начисления и компенсации по тов'!E836,'Артикул без-с размером'!B:B,0))</f>
        <v>#N/A</v>
      </c>
      <c r="B836" s="73"/>
      <c r="C836" s="74"/>
      <c r="D836" s="74"/>
      <c r="E836" s="74"/>
      <c r="F836" s="74"/>
      <c r="G836" s="74"/>
      <c r="H836" s="69"/>
      <c r="I836" s="70"/>
      <c r="J836" s="73"/>
      <c r="K836" s="74"/>
      <c r="L836" s="72"/>
      <c r="M836" s="69"/>
      <c r="N836" s="70"/>
      <c r="O836" s="3"/>
      <c r="P836" s="3"/>
      <c r="Q836" s="3"/>
      <c r="R836" s="3"/>
      <c r="S836" s="3"/>
      <c r="T836" s="3"/>
      <c r="U836" s="3"/>
      <c r="V836" s="3"/>
      <c r="W836" s="2"/>
      <c r="X836" s="3"/>
      <c r="Y836" s="3"/>
    </row>
    <row r="837" spans="1:25" ht="15" x14ac:dyDescent="0.3">
      <c r="A837" s="17" t="e">
        <f>INDEX('Артикул без-с размером'!A:A,MATCH('Начисления и компенсации по тов'!E837,'Артикул без-с размером'!B:B,0))</f>
        <v>#N/A</v>
      </c>
      <c r="B837" s="73"/>
      <c r="C837" s="74"/>
      <c r="D837" s="74"/>
      <c r="E837" s="74"/>
      <c r="F837" s="74"/>
      <c r="G837" s="74"/>
      <c r="H837" s="69"/>
      <c r="I837" s="70"/>
      <c r="J837" s="73"/>
      <c r="K837" s="74"/>
      <c r="L837" s="72"/>
      <c r="M837" s="69"/>
      <c r="N837" s="70"/>
      <c r="O837" s="3"/>
      <c r="P837" s="3"/>
      <c r="Q837" s="3"/>
      <c r="R837" s="3"/>
      <c r="S837" s="3"/>
      <c r="T837" s="3"/>
      <c r="U837" s="3"/>
      <c r="V837" s="3"/>
      <c r="W837" s="2"/>
      <c r="X837" s="3"/>
      <c r="Y837" s="3"/>
    </row>
    <row r="838" spans="1:25" ht="15" x14ac:dyDescent="0.3">
      <c r="A838" s="17" t="e">
        <f>INDEX('Артикул без-с размером'!A:A,MATCH('Начисления и компенсации по тов'!E838,'Артикул без-с размером'!B:B,0))</f>
        <v>#N/A</v>
      </c>
      <c r="B838" s="73"/>
      <c r="C838" s="74"/>
      <c r="D838" s="74"/>
      <c r="E838" s="74"/>
      <c r="F838" s="74"/>
      <c r="G838" s="74"/>
      <c r="H838" s="69"/>
      <c r="I838" s="70"/>
      <c r="J838" s="73"/>
      <c r="K838" s="74"/>
      <c r="L838" s="72"/>
      <c r="M838" s="69"/>
      <c r="N838" s="70"/>
      <c r="O838" s="3"/>
      <c r="P838" s="3"/>
      <c r="Q838" s="3"/>
      <c r="R838" s="3"/>
      <c r="S838" s="3"/>
      <c r="T838" s="3"/>
      <c r="U838" s="3"/>
      <c r="V838" s="3"/>
      <c r="W838" s="2"/>
      <c r="X838" s="3"/>
      <c r="Y838" s="3"/>
    </row>
    <row r="839" spans="1:25" ht="15" x14ac:dyDescent="0.3">
      <c r="A839" s="17" t="e">
        <f>INDEX('Артикул без-с размером'!A:A,MATCH('Начисления и компенсации по тов'!E839,'Артикул без-с размером'!B:B,0))</f>
        <v>#N/A</v>
      </c>
      <c r="B839" s="73"/>
      <c r="C839" s="74"/>
      <c r="D839" s="74"/>
      <c r="E839" s="74"/>
      <c r="F839" s="74"/>
      <c r="G839" s="74"/>
      <c r="H839" s="69"/>
      <c r="I839" s="70"/>
      <c r="J839" s="73"/>
      <c r="K839" s="74"/>
      <c r="L839" s="72"/>
      <c r="M839" s="69"/>
      <c r="N839" s="70"/>
      <c r="O839" s="3"/>
      <c r="P839" s="3"/>
      <c r="Q839" s="3"/>
      <c r="R839" s="3"/>
      <c r="S839" s="3"/>
      <c r="T839" s="3"/>
      <c r="U839" s="3"/>
      <c r="V839" s="3"/>
      <c r="W839" s="2"/>
      <c r="X839" s="3"/>
      <c r="Y839" s="3"/>
    </row>
    <row r="840" spans="1:25" ht="15" x14ac:dyDescent="0.3">
      <c r="A840" s="17" t="e">
        <f>INDEX('Артикул без-с размером'!A:A,MATCH('Начисления и компенсации по тов'!E840,'Артикул без-с размером'!B:B,0))</f>
        <v>#N/A</v>
      </c>
      <c r="B840" s="73"/>
      <c r="C840" s="74"/>
      <c r="D840" s="74"/>
      <c r="E840" s="74"/>
      <c r="F840" s="74"/>
      <c r="G840" s="74"/>
      <c r="H840" s="69"/>
      <c r="I840" s="70"/>
      <c r="J840" s="73"/>
      <c r="K840" s="74"/>
      <c r="L840" s="72"/>
      <c r="M840" s="69"/>
      <c r="N840" s="70"/>
      <c r="O840" s="3"/>
      <c r="P840" s="3"/>
      <c r="Q840" s="3"/>
      <c r="R840" s="3"/>
      <c r="S840" s="3"/>
      <c r="T840" s="3"/>
      <c r="U840" s="3"/>
      <c r="V840" s="3"/>
      <c r="W840" s="2"/>
      <c r="X840" s="3"/>
      <c r="Y840" s="3"/>
    </row>
    <row r="841" spans="1:25" ht="15" x14ac:dyDescent="0.3">
      <c r="A841" s="17" t="e">
        <f>INDEX('Артикул без-с размером'!A:A,MATCH('Начисления и компенсации по тов'!E841,'Артикул без-с размером'!B:B,0))</f>
        <v>#N/A</v>
      </c>
      <c r="B841" s="73"/>
      <c r="C841" s="74"/>
      <c r="D841" s="74"/>
      <c r="E841" s="74"/>
      <c r="F841" s="74"/>
      <c r="G841" s="74"/>
      <c r="H841" s="69"/>
      <c r="I841" s="70"/>
      <c r="J841" s="73"/>
      <c r="K841" s="74"/>
      <c r="L841" s="72"/>
      <c r="M841" s="69"/>
      <c r="N841" s="70"/>
      <c r="O841" s="3"/>
      <c r="P841" s="3"/>
      <c r="Q841" s="3"/>
      <c r="R841" s="3"/>
      <c r="S841" s="3"/>
      <c r="T841" s="3"/>
      <c r="U841" s="3"/>
      <c r="V841" s="3"/>
      <c r="W841" s="2"/>
      <c r="X841" s="3"/>
      <c r="Y841" s="3"/>
    </row>
    <row r="842" spans="1:25" ht="15" x14ac:dyDescent="0.3">
      <c r="A842" s="17" t="e">
        <f>INDEX('Артикул без-с размером'!A:A,MATCH('Начисления и компенсации по тов'!E842,'Артикул без-с размером'!B:B,0))</f>
        <v>#N/A</v>
      </c>
      <c r="B842" s="73"/>
      <c r="C842" s="74"/>
      <c r="D842" s="74"/>
      <c r="E842" s="74"/>
      <c r="F842" s="74"/>
      <c r="G842" s="74"/>
      <c r="H842" s="69"/>
      <c r="I842" s="70"/>
      <c r="J842" s="73"/>
      <c r="K842" s="74"/>
      <c r="L842" s="72"/>
      <c r="M842" s="69"/>
      <c r="N842" s="71"/>
      <c r="O842" s="3"/>
      <c r="P842" s="3"/>
      <c r="Q842" s="3"/>
      <c r="R842" s="3"/>
      <c r="S842" s="3"/>
      <c r="T842" s="3"/>
      <c r="U842" s="3"/>
      <c r="V842" s="3"/>
      <c r="W842" s="2"/>
      <c r="X842" s="3"/>
      <c r="Y842" s="3"/>
    </row>
    <row r="843" spans="1:25" ht="15" x14ac:dyDescent="0.3">
      <c r="A843" s="17" t="e">
        <f>INDEX('Артикул без-с размером'!A:A,MATCH('Начисления и компенсации по тов'!E843,'Артикул без-с размером'!B:B,0))</f>
        <v>#N/A</v>
      </c>
      <c r="B843" s="73"/>
      <c r="C843" s="74"/>
      <c r="D843" s="74"/>
      <c r="E843" s="74"/>
      <c r="F843" s="74"/>
      <c r="G843" s="74"/>
      <c r="H843" s="69"/>
      <c r="I843" s="70"/>
      <c r="J843" s="73"/>
      <c r="K843" s="74"/>
      <c r="L843" s="72"/>
      <c r="M843" s="69"/>
      <c r="N843" s="70"/>
      <c r="O843" s="3"/>
      <c r="P843" s="3"/>
      <c r="Q843" s="3"/>
      <c r="R843" s="3"/>
      <c r="S843" s="3"/>
      <c r="T843" s="3"/>
      <c r="U843" s="3"/>
      <c r="V843" s="3"/>
      <c r="W843" s="2"/>
      <c r="X843" s="3"/>
      <c r="Y843" s="3"/>
    </row>
    <row r="844" spans="1:25" ht="15" x14ac:dyDescent="0.3">
      <c r="A844" s="17" t="e">
        <f>INDEX('Артикул без-с размером'!A:A,MATCH('Начисления и компенсации по тов'!E844,'Артикул без-с размером'!B:B,0))</f>
        <v>#N/A</v>
      </c>
      <c r="B844" s="73"/>
      <c r="C844" s="74"/>
      <c r="D844" s="74"/>
      <c r="E844" s="74"/>
      <c r="F844" s="74"/>
      <c r="G844" s="74"/>
      <c r="H844" s="69"/>
      <c r="I844" s="70"/>
      <c r="J844" s="73"/>
      <c r="K844" s="74"/>
      <c r="L844" s="72"/>
      <c r="M844" s="69"/>
      <c r="N844" s="70"/>
      <c r="O844" s="3"/>
      <c r="P844" s="3"/>
      <c r="Q844" s="3"/>
      <c r="R844" s="3"/>
      <c r="S844" s="3"/>
      <c r="T844" s="3"/>
      <c r="U844" s="3"/>
      <c r="V844" s="3"/>
      <c r="W844" s="2"/>
      <c r="X844" s="3"/>
      <c r="Y844" s="3"/>
    </row>
    <row r="845" spans="1:25" ht="15" x14ac:dyDescent="0.3">
      <c r="A845" s="17" t="e">
        <f>INDEX('Артикул без-с размером'!A:A,MATCH('Начисления и компенсации по тов'!E845,'Артикул без-с размером'!B:B,0))</f>
        <v>#N/A</v>
      </c>
      <c r="B845" s="73"/>
      <c r="C845" s="74"/>
      <c r="D845" s="74"/>
      <c r="E845" s="74"/>
      <c r="F845" s="74"/>
      <c r="G845" s="74"/>
      <c r="H845" s="69"/>
      <c r="I845" s="70"/>
      <c r="J845" s="73"/>
      <c r="K845" s="74"/>
      <c r="L845" s="72"/>
      <c r="M845" s="69"/>
      <c r="N845" s="70"/>
      <c r="O845" s="3"/>
      <c r="P845" s="3"/>
      <c r="Q845" s="3"/>
      <c r="R845" s="3"/>
      <c r="S845" s="3"/>
      <c r="T845" s="3"/>
      <c r="U845" s="3"/>
      <c r="V845" s="3"/>
      <c r="W845" s="2"/>
      <c r="X845" s="3"/>
      <c r="Y845" s="3"/>
    </row>
    <row r="846" spans="1:25" ht="15" x14ac:dyDescent="0.3">
      <c r="A846" s="17" t="e">
        <f>INDEX('Артикул без-с размером'!A:A,MATCH('Начисления и компенсации по тов'!E846,'Артикул без-с размером'!B:B,0))</f>
        <v>#N/A</v>
      </c>
      <c r="B846" s="73"/>
      <c r="C846" s="74"/>
      <c r="D846" s="74"/>
      <c r="E846" s="74"/>
      <c r="F846" s="74"/>
      <c r="G846" s="74"/>
      <c r="H846" s="69"/>
      <c r="I846" s="70"/>
      <c r="J846" s="73"/>
      <c r="K846" s="74"/>
      <c r="L846" s="72"/>
      <c r="M846" s="69"/>
      <c r="N846" s="70"/>
      <c r="O846" s="3"/>
      <c r="P846" s="3"/>
      <c r="Q846" s="3"/>
      <c r="R846" s="3"/>
      <c r="S846" s="3"/>
      <c r="T846" s="3"/>
      <c r="U846" s="3"/>
      <c r="V846" s="3"/>
      <c r="W846" s="2"/>
      <c r="X846" s="3"/>
      <c r="Y846" s="3"/>
    </row>
    <row r="847" spans="1:25" ht="15" x14ac:dyDescent="0.3">
      <c r="A847" s="17" t="e">
        <f>INDEX('Артикул без-с размером'!A:A,MATCH('Начисления и компенсации по тов'!E847,'Артикул без-с размером'!B:B,0))</f>
        <v>#N/A</v>
      </c>
      <c r="B847" s="73"/>
      <c r="C847" s="74"/>
      <c r="D847" s="74"/>
      <c r="E847" s="74"/>
      <c r="F847" s="74"/>
      <c r="G847" s="74"/>
      <c r="H847" s="69"/>
      <c r="I847" s="70"/>
      <c r="J847" s="73"/>
      <c r="K847" s="74"/>
      <c r="L847" s="72"/>
      <c r="M847" s="69"/>
      <c r="N847" s="70"/>
      <c r="O847" s="3"/>
      <c r="P847" s="3"/>
      <c r="Q847" s="3"/>
      <c r="R847" s="3"/>
      <c r="S847" s="3"/>
      <c r="T847" s="3"/>
      <c r="U847" s="3"/>
      <c r="V847" s="3"/>
      <c r="W847" s="2"/>
      <c r="X847" s="3"/>
      <c r="Y847" s="3"/>
    </row>
    <row r="848" spans="1:25" ht="15" x14ac:dyDescent="0.3">
      <c r="A848" s="17" t="e">
        <f>INDEX('Артикул без-с размером'!A:A,MATCH('Начисления и компенсации по тов'!E848,'Артикул без-с размером'!B:B,0))</f>
        <v>#N/A</v>
      </c>
      <c r="B848" s="73"/>
      <c r="C848" s="74"/>
      <c r="D848" s="74"/>
      <c r="E848" s="74"/>
      <c r="F848" s="74"/>
      <c r="G848" s="74"/>
      <c r="H848" s="69"/>
      <c r="I848" s="70"/>
      <c r="J848" s="73"/>
      <c r="K848" s="74"/>
      <c r="L848" s="72"/>
      <c r="M848" s="69"/>
      <c r="N848" s="71"/>
      <c r="O848" s="3"/>
      <c r="P848" s="3"/>
      <c r="Q848" s="3"/>
      <c r="R848" s="3"/>
      <c r="S848" s="3"/>
      <c r="T848" s="3"/>
      <c r="U848" s="3"/>
      <c r="V848" s="3"/>
      <c r="W848" s="2"/>
      <c r="X848" s="3"/>
      <c r="Y848" s="3"/>
    </row>
    <row r="849" spans="1:25" ht="15" x14ac:dyDescent="0.3">
      <c r="A849" s="17" t="e">
        <f>INDEX('Артикул без-с размером'!A:A,MATCH('Начисления и компенсации по тов'!E849,'Артикул без-с размером'!B:B,0))</f>
        <v>#N/A</v>
      </c>
      <c r="B849" s="73"/>
      <c r="C849" s="74"/>
      <c r="D849" s="74"/>
      <c r="E849" s="74"/>
      <c r="F849" s="74"/>
      <c r="G849" s="74"/>
      <c r="H849" s="69"/>
      <c r="I849" s="70"/>
      <c r="J849" s="73"/>
      <c r="K849" s="74"/>
      <c r="L849" s="72"/>
      <c r="M849" s="69"/>
      <c r="N849" s="70"/>
      <c r="O849" s="3"/>
      <c r="P849" s="3"/>
      <c r="Q849" s="3"/>
      <c r="R849" s="3"/>
      <c r="S849" s="3"/>
      <c r="T849" s="3"/>
      <c r="U849" s="3"/>
      <c r="V849" s="3"/>
      <c r="W849" s="2"/>
      <c r="X849" s="3"/>
      <c r="Y849" s="3"/>
    </row>
    <row r="850" spans="1:25" ht="15" x14ac:dyDescent="0.3">
      <c r="A850" s="17" t="e">
        <f>INDEX('Артикул без-с размером'!A:A,MATCH('Начисления и компенсации по тов'!E850,'Артикул без-с размером'!B:B,0))</f>
        <v>#N/A</v>
      </c>
      <c r="B850" s="73"/>
      <c r="C850" s="74"/>
      <c r="D850" s="74"/>
      <c r="E850" s="74"/>
      <c r="F850" s="74"/>
      <c r="G850" s="74"/>
      <c r="H850" s="69"/>
      <c r="I850" s="70"/>
      <c r="J850" s="73"/>
      <c r="K850" s="74"/>
      <c r="L850" s="72"/>
      <c r="M850" s="69"/>
      <c r="N850" s="70"/>
      <c r="O850" s="3"/>
      <c r="P850" s="3"/>
      <c r="Q850" s="3"/>
      <c r="R850" s="3"/>
      <c r="S850" s="3"/>
      <c r="T850" s="3"/>
      <c r="U850" s="3"/>
      <c r="V850" s="3"/>
      <c r="W850" s="2"/>
      <c r="X850" s="3"/>
      <c r="Y850" s="3"/>
    </row>
    <row r="851" spans="1:25" ht="15" x14ac:dyDescent="0.3">
      <c r="A851" s="17" t="e">
        <f>INDEX('Артикул без-с размером'!A:A,MATCH('Начисления и компенсации по тов'!E851,'Артикул без-с размером'!B:B,0))</f>
        <v>#N/A</v>
      </c>
      <c r="B851" s="73"/>
      <c r="C851" s="74"/>
      <c r="D851" s="74"/>
      <c r="E851" s="74"/>
      <c r="F851" s="74"/>
      <c r="G851" s="74"/>
      <c r="H851" s="69"/>
      <c r="I851" s="70"/>
      <c r="J851" s="73"/>
      <c r="K851" s="74"/>
      <c r="L851" s="72"/>
      <c r="M851" s="69"/>
      <c r="N851" s="70"/>
      <c r="O851" s="3"/>
      <c r="P851" s="3"/>
      <c r="Q851" s="3"/>
      <c r="R851" s="3"/>
      <c r="S851" s="3"/>
      <c r="T851" s="3"/>
      <c r="U851" s="3"/>
      <c r="V851" s="3"/>
      <c r="W851" s="2"/>
      <c r="X851" s="3"/>
      <c r="Y851" s="3"/>
    </row>
    <row r="852" spans="1:25" ht="15" x14ac:dyDescent="0.3">
      <c r="A852" s="17" t="e">
        <f>INDEX('Артикул без-с размером'!A:A,MATCH('Начисления и компенсации по тов'!E852,'Артикул без-с размером'!B:B,0))</f>
        <v>#N/A</v>
      </c>
      <c r="B852" s="73"/>
      <c r="C852" s="74"/>
      <c r="D852" s="74"/>
      <c r="E852" s="74"/>
      <c r="F852" s="74"/>
      <c r="G852" s="74"/>
      <c r="H852" s="69"/>
      <c r="I852" s="70"/>
      <c r="J852" s="73"/>
      <c r="K852" s="74"/>
      <c r="L852" s="72"/>
      <c r="M852" s="69"/>
      <c r="N852" s="70"/>
      <c r="O852" s="3"/>
      <c r="P852" s="3"/>
      <c r="Q852" s="3"/>
      <c r="R852" s="3"/>
      <c r="S852" s="3"/>
      <c r="T852" s="3"/>
      <c r="U852" s="3"/>
      <c r="V852" s="3"/>
      <c r="W852" s="2"/>
      <c r="X852" s="3"/>
      <c r="Y852" s="3"/>
    </row>
    <row r="853" spans="1:25" ht="15" x14ac:dyDescent="0.3">
      <c r="A853" s="17" t="e">
        <f>INDEX('Артикул без-с размером'!A:A,MATCH('Начисления и компенсации по тов'!E853,'Артикул без-с размером'!B:B,0))</f>
        <v>#N/A</v>
      </c>
      <c r="B853" s="73"/>
      <c r="C853" s="74"/>
      <c r="D853" s="74"/>
      <c r="E853" s="74"/>
      <c r="F853" s="74"/>
      <c r="G853" s="74"/>
      <c r="H853" s="69"/>
      <c r="I853" s="70"/>
      <c r="J853" s="73"/>
      <c r="K853" s="74"/>
      <c r="L853" s="72"/>
      <c r="M853" s="69"/>
      <c r="N853" s="70"/>
      <c r="O853" s="3"/>
      <c r="P853" s="3"/>
      <c r="Q853" s="3"/>
      <c r="R853" s="3"/>
      <c r="S853" s="3"/>
      <c r="T853" s="3"/>
      <c r="U853" s="3"/>
      <c r="V853" s="3"/>
      <c r="W853" s="2"/>
      <c r="X853" s="3"/>
      <c r="Y853" s="3"/>
    </row>
    <row r="854" spans="1:25" ht="15" x14ac:dyDescent="0.3">
      <c r="A854" s="17" t="e">
        <f>INDEX('Артикул без-с размером'!A:A,MATCH('Начисления и компенсации по тов'!E854,'Артикул без-с размером'!B:B,0))</f>
        <v>#N/A</v>
      </c>
      <c r="B854" s="73"/>
      <c r="C854" s="74"/>
      <c r="D854" s="74"/>
      <c r="E854" s="74"/>
      <c r="F854" s="74"/>
      <c r="G854" s="74"/>
      <c r="H854" s="69"/>
      <c r="I854" s="70"/>
      <c r="J854" s="73"/>
      <c r="K854" s="74"/>
      <c r="L854" s="72"/>
      <c r="M854" s="69"/>
      <c r="N854" s="71"/>
      <c r="O854" s="3"/>
      <c r="P854" s="3"/>
      <c r="Q854" s="3"/>
      <c r="R854" s="3"/>
      <c r="S854" s="3"/>
      <c r="T854" s="3"/>
      <c r="U854" s="3"/>
      <c r="V854" s="3"/>
      <c r="W854" s="2"/>
      <c r="X854" s="3"/>
      <c r="Y854" s="3"/>
    </row>
    <row r="855" spans="1:25" ht="15" x14ac:dyDescent="0.3">
      <c r="A855" s="17" t="e">
        <f>INDEX('Артикул без-с размером'!A:A,MATCH('Начисления и компенсации по тов'!E855,'Артикул без-с размером'!B:B,0))</f>
        <v>#N/A</v>
      </c>
      <c r="B855" s="73"/>
      <c r="C855" s="74"/>
      <c r="D855" s="74"/>
      <c r="E855" s="74"/>
      <c r="F855" s="74"/>
      <c r="G855" s="74"/>
      <c r="H855" s="69"/>
      <c r="I855" s="70"/>
      <c r="J855" s="73"/>
      <c r="K855" s="74"/>
      <c r="L855" s="72"/>
      <c r="M855" s="69"/>
      <c r="N855" s="70"/>
      <c r="O855" s="3"/>
      <c r="P855" s="3"/>
      <c r="Q855" s="3"/>
      <c r="R855" s="3"/>
      <c r="S855" s="3"/>
      <c r="T855" s="3"/>
      <c r="U855" s="3"/>
      <c r="V855" s="3"/>
      <c r="W855" s="2"/>
      <c r="X855" s="3"/>
      <c r="Y855" s="3"/>
    </row>
    <row r="856" spans="1:25" ht="15" x14ac:dyDescent="0.3">
      <c r="A856" s="17" t="e">
        <f>INDEX('Артикул без-с размером'!A:A,MATCH('Начисления и компенсации по тов'!E856,'Артикул без-с размером'!B:B,0))</f>
        <v>#N/A</v>
      </c>
      <c r="B856" s="73"/>
      <c r="C856" s="74"/>
      <c r="D856" s="74"/>
      <c r="E856" s="74"/>
      <c r="F856" s="74"/>
      <c r="G856" s="74"/>
      <c r="H856" s="69"/>
      <c r="I856" s="70"/>
      <c r="J856" s="73"/>
      <c r="K856" s="74"/>
      <c r="L856" s="72"/>
      <c r="M856" s="69"/>
      <c r="N856" s="70"/>
      <c r="O856" s="3"/>
      <c r="P856" s="3"/>
      <c r="Q856" s="3"/>
      <c r="R856" s="3"/>
      <c r="S856" s="3"/>
      <c r="T856" s="3"/>
      <c r="U856" s="3"/>
      <c r="V856" s="3"/>
      <c r="W856" s="2"/>
      <c r="X856" s="3"/>
      <c r="Y856" s="3"/>
    </row>
    <row r="857" spans="1:25" ht="15" x14ac:dyDescent="0.3">
      <c r="A857" s="17" t="e">
        <f>INDEX('Артикул без-с размером'!A:A,MATCH('Начисления и компенсации по тов'!E857,'Артикул без-с размером'!B:B,0))</f>
        <v>#N/A</v>
      </c>
      <c r="B857" s="73"/>
      <c r="C857" s="74"/>
      <c r="D857" s="74"/>
      <c r="E857" s="74"/>
      <c r="F857" s="74"/>
      <c r="G857" s="74"/>
      <c r="H857" s="69"/>
      <c r="I857" s="70"/>
      <c r="J857" s="73"/>
      <c r="K857" s="74"/>
      <c r="L857" s="72"/>
      <c r="M857" s="69"/>
      <c r="N857" s="70"/>
      <c r="O857" s="3"/>
      <c r="P857" s="3"/>
      <c r="Q857" s="3"/>
      <c r="R857" s="3"/>
      <c r="S857" s="3"/>
      <c r="T857" s="3"/>
      <c r="U857" s="3"/>
      <c r="V857" s="3"/>
      <c r="W857" s="2"/>
      <c r="X857" s="3"/>
      <c r="Y857" s="3"/>
    </row>
    <row r="858" spans="1:25" ht="15" x14ac:dyDescent="0.3">
      <c r="A858" s="17" t="e">
        <f>INDEX('Артикул без-с размером'!A:A,MATCH('Начисления и компенсации по тов'!E858,'Артикул без-с размером'!B:B,0))</f>
        <v>#N/A</v>
      </c>
      <c r="B858" s="73"/>
      <c r="C858" s="74"/>
      <c r="D858" s="74"/>
      <c r="E858" s="74"/>
      <c r="F858" s="74"/>
      <c r="G858" s="74"/>
      <c r="H858" s="69"/>
      <c r="I858" s="70"/>
      <c r="J858" s="73"/>
      <c r="K858" s="74"/>
      <c r="L858" s="72"/>
      <c r="M858" s="69"/>
      <c r="N858" s="70"/>
      <c r="O858" s="3"/>
      <c r="P858" s="3"/>
      <c r="Q858" s="3"/>
      <c r="R858" s="3"/>
      <c r="S858" s="3"/>
      <c r="T858" s="3"/>
      <c r="U858" s="3"/>
      <c r="V858" s="3"/>
      <c r="W858" s="2"/>
      <c r="X858" s="3"/>
      <c r="Y858" s="3"/>
    </row>
    <row r="859" spans="1:25" ht="15" x14ac:dyDescent="0.3">
      <c r="A859" s="17" t="e">
        <f>INDEX('Артикул без-с размером'!A:A,MATCH('Начисления и компенсации по тов'!E859,'Артикул без-с размером'!B:B,0))</f>
        <v>#N/A</v>
      </c>
      <c r="B859" s="73"/>
      <c r="C859" s="74"/>
      <c r="D859" s="74"/>
      <c r="E859" s="74"/>
      <c r="F859" s="74"/>
      <c r="G859" s="74"/>
      <c r="H859" s="69"/>
      <c r="I859" s="70"/>
      <c r="J859" s="73"/>
      <c r="K859" s="74"/>
      <c r="L859" s="72"/>
      <c r="M859" s="69"/>
      <c r="N859" s="70"/>
      <c r="O859" s="3"/>
      <c r="P859" s="3"/>
      <c r="Q859" s="3"/>
      <c r="R859" s="3"/>
      <c r="S859" s="3"/>
      <c r="T859" s="3"/>
      <c r="U859" s="3"/>
      <c r="V859" s="3"/>
      <c r="W859" s="2"/>
      <c r="X859" s="3"/>
      <c r="Y859" s="3"/>
    </row>
    <row r="860" spans="1:25" ht="15" x14ac:dyDescent="0.3">
      <c r="A860" s="17" t="e">
        <f>INDEX('Артикул без-с размером'!A:A,MATCH('Начисления и компенсации по тов'!E860,'Артикул без-с размером'!B:B,0))</f>
        <v>#N/A</v>
      </c>
      <c r="B860" s="73"/>
      <c r="C860" s="74"/>
      <c r="D860" s="74"/>
      <c r="E860" s="74"/>
      <c r="F860" s="74"/>
      <c r="G860" s="74"/>
      <c r="H860" s="69"/>
      <c r="I860" s="70"/>
      <c r="J860" s="73"/>
      <c r="K860" s="74"/>
      <c r="L860" s="72"/>
      <c r="M860" s="69"/>
      <c r="N860" s="70"/>
      <c r="O860" s="3"/>
      <c r="P860" s="3"/>
      <c r="Q860" s="3"/>
      <c r="R860" s="3"/>
      <c r="S860" s="3"/>
      <c r="T860" s="3"/>
      <c r="U860" s="3"/>
      <c r="V860" s="3"/>
      <c r="W860" s="2"/>
      <c r="X860" s="3"/>
      <c r="Y860" s="3"/>
    </row>
    <row r="861" spans="1:25" ht="15" x14ac:dyDescent="0.3">
      <c r="A861" s="17" t="e">
        <f>INDEX('Артикул без-с размером'!A:A,MATCH('Начисления и компенсации по тов'!E861,'Артикул без-с размером'!B:B,0))</f>
        <v>#N/A</v>
      </c>
      <c r="B861" s="73"/>
      <c r="C861" s="74"/>
      <c r="D861" s="74"/>
      <c r="E861" s="74"/>
      <c r="F861" s="74"/>
      <c r="G861" s="74"/>
      <c r="H861" s="69"/>
      <c r="I861" s="70"/>
      <c r="J861" s="73"/>
      <c r="K861" s="74"/>
      <c r="L861" s="72"/>
      <c r="M861" s="69"/>
      <c r="N861" s="70"/>
      <c r="O861" s="3"/>
      <c r="P861" s="3"/>
      <c r="Q861" s="3"/>
      <c r="R861" s="3"/>
      <c r="S861" s="3"/>
      <c r="T861" s="3"/>
      <c r="U861" s="3"/>
      <c r="V861" s="3"/>
      <c r="W861" s="2"/>
      <c r="X861" s="3"/>
      <c r="Y861" s="3"/>
    </row>
    <row r="862" spans="1:25" ht="15" x14ac:dyDescent="0.3">
      <c r="A862" s="17" t="e">
        <f>INDEX('Артикул без-с размером'!A:A,MATCH('Начисления и компенсации по тов'!E862,'Артикул без-с размером'!B:B,0))</f>
        <v>#N/A</v>
      </c>
      <c r="B862" s="73"/>
      <c r="C862" s="74"/>
      <c r="D862" s="74"/>
      <c r="E862" s="74"/>
      <c r="F862" s="74"/>
      <c r="G862" s="74"/>
      <c r="H862" s="69"/>
      <c r="I862" s="70"/>
      <c r="J862" s="73"/>
      <c r="K862" s="74"/>
      <c r="L862" s="72"/>
      <c r="M862" s="69"/>
      <c r="N862" s="70"/>
      <c r="O862" s="3"/>
      <c r="P862" s="3"/>
      <c r="Q862" s="3"/>
      <c r="R862" s="3"/>
      <c r="S862" s="3"/>
      <c r="T862" s="3"/>
      <c r="U862" s="3"/>
      <c r="V862" s="3"/>
      <c r="W862" s="2"/>
      <c r="X862" s="3"/>
      <c r="Y862" s="3"/>
    </row>
    <row r="863" spans="1:25" ht="15" x14ac:dyDescent="0.3">
      <c r="A863" s="17" t="e">
        <f>INDEX('Артикул без-с размером'!A:A,MATCH('Начисления и компенсации по тов'!E863,'Артикул без-с размером'!B:B,0))</f>
        <v>#N/A</v>
      </c>
      <c r="B863" s="73"/>
      <c r="C863" s="74"/>
      <c r="D863" s="74"/>
      <c r="E863" s="74"/>
      <c r="F863" s="74"/>
      <c r="G863" s="74"/>
      <c r="H863" s="69"/>
      <c r="I863" s="70"/>
      <c r="J863" s="73"/>
      <c r="K863" s="74"/>
      <c r="L863" s="72"/>
      <c r="M863" s="69"/>
      <c r="N863" s="70"/>
      <c r="O863" s="3"/>
      <c r="P863" s="3"/>
      <c r="Q863" s="3"/>
      <c r="R863" s="3"/>
      <c r="S863" s="3"/>
      <c r="T863" s="3"/>
      <c r="U863" s="3"/>
      <c r="V863" s="3"/>
      <c r="W863" s="2"/>
      <c r="X863" s="3"/>
      <c r="Y863" s="3"/>
    </row>
    <row r="864" spans="1:25" ht="15" x14ac:dyDescent="0.3">
      <c r="A864" s="17" t="e">
        <f>INDEX('Артикул без-с размером'!A:A,MATCH('Начисления и компенсации по тов'!E864,'Артикул без-с размером'!B:B,0))</f>
        <v>#N/A</v>
      </c>
      <c r="B864" s="73"/>
      <c r="C864" s="74"/>
      <c r="D864" s="74"/>
      <c r="E864" s="74"/>
      <c r="F864" s="74"/>
      <c r="G864" s="74"/>
      <c r="H864" s="69"/>
      <c r="I864" s="70"/>
      <c r="J864" s="73"/>
      <c r="K864" s="74"/>
      <c r="L864" s="72"/>
      <c r="M864" s="69"/>
      <c r="N864" s="70"/>
      <c r="O864" s="3"/>
      <c r="P864" s="3"/>
      <c r="Q864" s="3"/>
      <c r="R864" s="3"/>
      <c r="S864" s="3"/>
      <c r="T864" s="3"/>
      <c r="U864" s="3"/>
      <c r="V864" s="3"/>
      <c r="W864" s="2"/>
      <c r="X864" s="3"/>
      <c r="Y864" s="3"/>
    </row>
    <row r="865" spans="1:25" ht="15" x14ac:dyDescent="0.3">
      <c r="A865" s="17" t="e">
        <f>INDEX('Артикул без-с размером'!A:A,MATCH('Начисления и компенсации по тов'!E865,'Артикул без-с размером'!B:B,0))</f>
        <v>#N/A</v>
      </c>
      <c r="B865" s="73"/>
      <c r="C865" s="74"/>
      <c r="D865" s="74"/>
      <c r="E865" s="74"/>
      <c r="F865" s="74"/>
      <c r="G865" s="74"/>
      <c r="H865" s="69"/>
      <c r="I865" s="70"/>
      <c r="J865" s="73"/>
      <c r="K865" s="74"/>
      <c r="L865" s="72"/>
      <c r="M865" s="69"/>
      <c r="N865" s="70"/>
      <c r="O865" s="3"/>
      <c r="P865" s="3"/>
      <c r="Q865" s="3"/>
      <c r="R865" s="3"/>
      <c r="S865" s="3"/>
      <c r="T865" s="3"/>
      <c r="U865" s="3"/>
      <c r="V865" s="3"/>
      <c r="W865" s="2"/>
      <c r="X865" s="3"/>
      <c r="Y865" s="3"/>
    </row>
    <row r="866" spans="1:25" ht="15" x14ac:dyDescent="0.3">
      <c r="A866" s="17" t="e">
        <f>INDEX('Артикул без-с размером'!A:A,MATCH('Начисления и компенсации по тов'!E866,'Артикул без-с размером'!B:B,0))</f>
        <v>#N/A</v>
      </c>
      <c r="B866" s="73"/>
      <c r="C866" s="74"/>
      <c r="D866" s="74"/>
      <c r="E866" s="74"/>
      <c r="F866" s="74"/>
      <c r="G866" s="74"/>
      <c r="H866" s="69"/>
      <c r="I866" s="70"/>
      <c r="J866" s="73"/>
      <c r="K866" s="74"/>
      <c r="L866" s="72"/>
      <c r="M866" s="69"/>
      <c r="N866" s="70"/>
      <c r="O866" s="3"/>
      <c r="P866" s="3"/>
      <c r="Q866" s="3"/>
      <c r="R866" s="3"/>
      <c r="S866" s="3"/>
      <c r="T866" s="3"/>
      <c r="U866" s="3"/>
      <c r="V866" s="3"/>
      <c r="W866" s="2"/>
      <c r="X866" s="3"/>
      <c r="Y866" s="3"/>
    </row>
    <row r="867" spans="1:25" ht="15" x14ac:dyDescent="0.3">
      <c r="A867" s="17" t="e">
        <f>INDEX('Артикул без-с размером'!A:A,MATCH('Начисления и компенсации по тов'!E867,'Артикул без-с размером'!B:B,0))</f>
        <v>#N/A</v>
      </c>
      <c r="B867" s="73"/>
      <c r="C867" s="74"/>
      <c r="D867" s="74"/>
      <c r="E867" s="74"/>
      <c r="F867" s="74"/>
      <c r="G867" s="74"/>
      <c r="H867" s="69"/>
      <c r="I867" s="70"/>
      <c r="J867" s="73"/>
      <c r="K867" s="74"/>
      <c r="L867" s="72"/>
      <c r="M867" s="69"/>
      <c r="N867" s="70"/>
      <c r="O867" s="3"/>
      <c r="P867" s="3"/>
      <c r="Q867" s="3"/>
      <c r="R867" s="3"/>
      <c r="S867" s="3"/>
      <c r="T867" s="3"/>
      <c r="U867" s="3"/>
      <c r="V867" s="3"/>
      <c r="W867" s="2"/>
      <c r="X867" s="3"/>
      <c r="Y867" s="3"/>
    </row>
    <row r="868" spans="1:25" ht="15" x14ac:dyDescent="0.3">
      <c r="A868" s="17" t="e">
        <f>INDEX('Артикул без-с размером'!A:A,MATCH('Начисления и компенсации по тов'!E868,'Артикул без-с размером'!B:B,0))</f>
        <v>#N/A</v>
      </c>
      <c r="B868" s="73"/>
      <c r="C868" s="74"/>
      <c r="D868" s="74"/>
      <c r="E868" s="74"/>
      <c r="F868" s="74"/>
      <c r="G868" s="74"/>
      <c r="H868" s="69"/>
      <c r="I868" s="70"/>
      <c r="J868" s="73"/>
      <c r="K868" s="74"/>
      <c r="L868" s="72"/>
      <c r="M868" s="69"/>
      <c r="N868" s="70"/>
      <c r="O868" s="3"/>
      <c r="P868" s="3"/>
      <c r="Q868" s="3"/>
      <c r="R868" s="3"/>
      <c r="S868" s="3"/>
      <c r="T868" s="3"/>
      <c r="U868" s="3"/>
      <c r="V868" s="3"/>
      <c r="W868" s="2"/>
      <c r="X868" s="3"/>
      <c r="Y868" s="3"/>
    </row>
    <row r="869" spans="1:25" ht="15" x14ac:dyDescent="0.3">
      <c r="A869" s="17" t="e">
        <f>INDEX('Артикул без-с размером'!A:A,MATCH('Начисления и компенсации по тов'!E869,'Артикул без-с размером'!B:B,0))</f>
        <v>#N/A</v>
      </c>
      <c r="B869" s="73"/>
      <c r="C869" s="74"/>
      <c r="D869" s="74"/>
      <c r="E869" s="74"/>
      <c r="F869" s="74"/>
      <c r="G869" s="74"/>
      <c r="H869" s="69"/>
      <c r="I869" s="70"/>
      <c r="J869" s="73"/>
      <c r="K869" s="74"/>
      <c r="L869" s="72"/>
      <c r="M869" s="69"/>
      <c r="N869" s="70"/>
      <c r="O869" s="3"/>
      <c r="P869" s="3"/>
      <c r="Q869" s="3"/>
      <c r="R869" s="3"/>
      <c r="S869" s="3"/>
      <c r="T869" s="3"/>
      <c r="U869" s="3"/>
      <c r="V869" s="3"/>
      <c r="W869" s="2"/>
      <c r="X869" s="3"/>
      <c r="Y869" s="3"/>
    </row>
    <row r="870" spans="1:25" ht="15" x14ac:dyDescent="0.3">
      <c r="A870" s="17" t="e">
        <f>INDEX('Артикул без-с размером'!A:A,MATCH('Начисления и компенсации по тов'!E870,'Артикул без-с размером'!B:B,0))</f>
        <v>#N/A</v>
      </c>
      <c r="B870" s="73"/>
      <c r="C870" s="74"/>
      <c r="D870" s="74"/>
      <c r="E870" s="74"/>
      <c r="F870" s="74"/>
      <c r="G870" s="74"/>
      <c r="H870" s="69"/>
      <c r="I870" s="70"/>
      <c r="J870" s="73"/>
      <c r="K870" s="74"/>
      <c r="L870" s="72"/>
      <c r="M870" s="69"/>
      <c r="N870" s="70"/>
      <c r="O870" s="3"/>
      <c r="P870" s="3"/>
      <c r="Q870" s="3"/>
      <c r="R870" s="3"/>
      <c r="S870" s="3"/>
      <c r="T870" s="3"/>
      <c r="U870" s="3"/>
      <c r="V870" s="3"/>
      <c r="W870" s="2"/>
      <c r="X870" s="3"/>
      <c r="Y870" s="3"/>
    </row>
    <row r="871" spans="1:25" ht="15" x14ac:dyDescent="0.3">
      <c r="A871" s="17" t="e">
        <f>INDEX('Артикул без-с размером'!A:A,MATCH('Начисления и компенсации по тов'!E871,'Артикул без-с размером'!B:B,0))</f>
        <v>#N/A</v>
      </c>
      <c r="B871" s="73"/>
      <c r="C871" s="74"/>
      <c r="D871" s="74"/>
      <c r="E871" s="74"/>
      <c r="F871" s="74"/>
      <c r="G871" s="74"/>
      <c r="H871" s="69"/>
      <c r="I871" s="70"/>
      <c r="J871" s="73"/>
      <c r="K871" s="74"/>
      <c r="L871" s="72"/>
      <c r="M871" s="69"/>
      <c r="N871" s="70"/>
      <c r="O871" s="3"/>
      <c r="P871" s="3"/>
      <c r="Q871" s="3"/>
      <c r="R871" s="3"/>
      <c r="S871" s="3"/>
      <c r="T871" s="3"/>
      <c r="U871" s="3"/>
      <c r="V871" s="3"/>
      <c r="W871" s="2"/>
      <c r="X871" s="3"/>
      <c r="Y871" s="3"/>
    </row>
    <row r="872" spans="1:25" ht="15" x14ac:dyDescent="0.3">
      <c r="A872" s="17" t="e">
        <f>INDEX('Артикул без-с размером'!A:A,MATCH('Начисления и компенсации по тов'!E872,'Артикул без-с размером'!B:B,0))</f>
        <v>#N/A</v>
      </c>
      <c r="B872" s="73"/>
      <c r="C872" s="74"/>
      <c r="D872" s="74"/>
      <c r="E872" s="74"/>
      <c r="F872" s="74"/>
      <c r="G872" s="74"/>
      <c r="H872" s="69"/>
      <c r="I872" s="70"/>
      <c r="J872" s="73"/>
      <c r="K872" s="74"/>
      <c r="L872" s="72"/>
      <c r="M872" s="69"/>
      <c r="N872" s="70"/>
      <c r="O872" s="3"/>
      <c r="P872" s="3"/>
      <c r="Q872" s="3"/>
      <c r="R872" s="3"/>
      <c r="S872" s="3"/>
      <c r="T872" s="3"/>
      <c r="U872" s="3"/>
      <c r="V872" s="3"/>
      <c r="W872" s="2"/>
      <c r="X872" s="3"/>
      <c r="Y872" s="3"/>
    </row>
    <row r="873" spans="1:25" ht="15" x14ac:dyDescent="0.3">
      <c r="A873" s="17" t="e">
        <f>INDEX('Артикул без-с размером'!A:A,MATCH('Начисления и компенсации по тов'!E873,'Артикул без-с размером'!B:B,0))</f>
        <v>#N/A</v>
      </c>
      <c r="B873" s="73"/>
      <c r="C873" s="74"/>
      <c r="D873" s="74"/>
      <c r="E873" s="74"/>
      <c r="F873" s="74"/>
      <c r="G873" s="74"/>
      <c r="H873" s="69"/>
      <c r="I873" s="70"/>
      <c r="J873" s="73"/>
      <c r="K873" s="74"/>
      <c r="L873" s="72"/>
      <c r="M873" s="69"/>
      <c r="N873" s="70"/>
      <c r="O873" s="3"/>
      <c r="P873" s="3"/>
      <c r="Q873" s="3"/>
      <c r="R873" s="3"/>
      <c r="S873" s="3"/>
      <c r="T873" s="3"/>
      <c r="U873" s="3"/>
      <c r="V873" s="3"/>
      <c r="W873" s="2"/>
      <c r="X873" s="3"/>
      <c r="Y873" s="3"/>
    </row>
    <row r="874" spans="1:25" ht="15" x14ac:dyDescent="0.3">
      <c r="A874" s="17" t="e">
        <f>INDEX('Артикул без-с размером'!A:A,MATCH('Начисления и компенсации по тов'!E874,'Артикул без-с размером'!B:B,0))</f>
        <v>#N/A</v>
      </c>
      <c r="B874" s="73"/>
      <c r="C874" s="74"/>
      <c r="D874" s="74"/>
      <c r="E874" s="74"/>
      <c r="F874" s="74"/>
      <c r="G874" s="74"/>
      <c r="H874" s="69"/>
      <c r="I874" s="70"/>
      <c r="J874" s="73"/>
      <c r="K874" s="74"/>
      <c r="L874" s="72"/>
      <c r="M874" s="69"/>
      <c r="N874" s="71"/>
      <c r="O874" s="3"/>
      <c r="P874" s="3"/>
      <c r="Q874" s="3"/>
      <c r="R874" s="3"/>
      <c r="S874" s="3"/>
      <c r="T874" s="3"/>
      <c r="U874" s="3"/>
      <c r="V874" s="3"/>
      <c r="W874" s="2"/>
      <c r="X874" s="3"/>
      <c r="Y874" s="3"/>
    </row>
    <row r="875" spans="1:25" ht="15" x14ac:dyDescent="0.3">
      <c r="A875" s="17" t="e">
        <f>INDEX('Артикул без-с размером'!A:A,MATCH('Начисления и компенсации по тов'!E875,'Артикул без-с размером'!B:B,0))</f>
        <v>#N/A</v>
      </c>
      <c r="B875" s="73"/>
      <c r="C875" s="74"/>
      <c r="D875" s="74"/>
      <c r="E875" s="74"/>
      <c r="F875" s="74"/>
      <c r="G875" s="74"/>
      <c r="H875" s="69"/>
      <c r="I875" s="70"/>
      <c r="J875" s="73"/>
      <c r="K875" s="74"/>
      <c r="L875" s="72"/>
      <c r="M875" s="69"/>
      <c r="N875" s="70"/>
      <c r="O875" s="3"/>
      <c r="P875" s="3"/>
      <c r="Q875" s="3"/>
      <c r="R875" s="3"/>
      <c r="S875" s="3"/>
      <c r="T875" s="3"/>
      <c r="U875" s="3"/>
      <c r="V875" s="3"/>
      <c r="W875" s="2"/>
      <c r="X875" s="3"/>
      <c r="Y875" s="3"/>
    </row>
    <row r="876" spans="1:25" ht="15" x14ac:dyDescent="0.3">
      <c r="A876" s="17" t="e">
        <f>INDEX('Артикул без-с размером'!A:A,MATCH('Начисления и компенсации по тов'!E876,'Артикул без-с размером'!B:B,0))</f>
        <v>#N/A</v>
      </c>
      <c r="B876" s="73"/>
      <c r="C876" s="74"/>
      <c r="D876" s="74"/>
      <c r="E876" s="74"/>
      <c r="F876" s="74"/>
      <c r="G876" s="74"/>
      <c r="H876" s="69"/>
      <c r="I876" s="70"/>
      <c r="J876" s="73"/>
      <c r="K876" s="74"/>
      <c r="L876" s="72"/>
      <c r="M876" s="69"/>
      <c r="N876" s="70"/>
      <c r="O876" s="3"/>
      <c r="P876" s="3"/>
      <c r="Q876" s="3"/>
      <c r="R876" s="3"/>
      <c r="S876" s="3"/>
      <c r="T876" s="3"/>
      <c r="U876" s="3"/>
      <c r="V876" s="3"/>
      <c r="W876" s="2"/>
      <c r="X876" s="3"/>
      <c r="Y876" s="3"/>
    </row>
    <row r="877" spans="1:25" ht="15" x14ac:dyDescent="0.3">
      <c r="A877" s="17" t="e">
        <f>INDEX('Артикул без-с размером'!A:A,MATCH('Начисления и компенсации по тов'!E877,'Артикул без-с размером'!B:B,0))</f>
        <v>#N/A</v>
      </c>
      <c r="B877" s="73"/>
      <c r="C877" s="74"/>
      <c r="D877" s="74"/>
      <c r="E877" s="74"/>
      <c r="F877" s="74"/>
      <c r="G877" s="74"/>
      <c r="H877" s="69"/>
      <c r="I877" s="70"/>
      <c r="J877" s="73"/>
      <c r="K877" s="74"/>
      <c r="L877" s="72"/>
      <c r="M877" s="69"/>
      <c r="N877" s="70"/>
      <c r="O877" s="3"/>
      <c r="P877" s="3"/>
      <c r="Q877" s="3"/>
      <c r="R877" s="3"/>
      <c r="S877" s="3"/>
      <c r="T877" s="3"/>
      <c r="U877" s="3"/>
      <c r="V877" s="3"/>
      <c r="W877" s="2"/>
      <c r="X877" s="3"/>
      <c r="Y877" s="3"/>
    </row>
    <row r="878" spans="1:25" ht="15" x14ac:dyDescent="0.3">
      <c r="A878" s="17" t="e">
        <f>INDEX('Артикул без-с размером'!A:A,MATCH('Начисления и компенсации по тов'!E878,'Артикул без-с размером'!B:B,0))</f>
        <v>#N/A</v>
      </c>
      <c r="B878" s="73"/>
      <c r="C878" s="74"/>
      <c r="D878" s="74"/>
      <c r="E878" s="74"/>
      <c r="F878" s="74"/>
      <c r="G878" s="74"/>
      <c r="H878" s="69"/>
      <c r="I878" s="70"/>
      <c r="J878" s="73"/>
      <c r="K878" s="74"/>
      <c r="L878" s="72"/>
      <c r="M878" s="69"/>
      <c r="N878" s="70"/>
      <c r="O878" s="3"/>
      <c r="P878" s="3"/>
      <c r="Q878" s="3"/>
      <c r="R878" s="3"/>
      <c r="S878" s="3"/>
      <c r="T878" s="3"/>
      <c r="U878" s="3"/>
      <c r="V878" s="3"/>
      <c r="W878" s="2"/>
      <c r="X878" s="3"/>
      <c r="Y878" s="3"/>
    </row>
    <row r="879" spans="1:25" ht="15" x14ac:dyDescent="0.3">
      <c r="A879" s="17" t="e">
        <f>INDEX('Артикул без-с размером'!A:A,MATCH('Начисления и компенсации по тов'!E879,'Артикул без-с размером'!B:B,0))</f>
        <v>#N/A</v>
      </c>
      <c r="B879" s="73"/>
      <c r="C879" s="74"/>
      <c r="D879" s="74"/>
      <c r="E879" s="74"/>
      <c r="F879" s="74"/>
      <c r="G879" s="74"/>
      <c r="H879" s="69"/>
      <c r="I879" s="70"/>
      <c r="J879" s="73"/>
      <c r="K879" s="74"/>
      <c r="L879" s="72"/>
      <c r="M879" s="69"/>
      <c r="N879" s="70"/>
      <c r="O879" s="3"/>
      <c r="P879" s="3"/>
      <c r="Q879" s="3"/>
      <c r="R879" s="3"/>
      <c r="S879" s="3"/>
      <c r="T879" s="3"/>
      <c r="U879" s="3"/>
      <c r="V879" s="3"/>
      <c r="W879" s="2"/>
      <c r="X879" s="3"/>
      <c r="Y879" s="3"/>
    </row>
    <row r="880" spans="1:25" ht="15" x14ac:dyDescent="0.3">
      <c r="A880" s="17" t="e">
        <f>INDEX('Артикул без-с размером'!A:A,MATCH('Начисления и компенсации по тов'!E880,'Артикул без-с размером'!B:B,0))</f>
        <v>#N/A</v>
      </c>
      <c r="B880" s="73"/>
      <c r="C880" s="74"/>
      <c r="D880" s="74"/>
      <c r="E880" s="74"/>
      <c r="F880" s="74"/>
      <c r="G880" s="74"/>
      <c r="H880" s="69"/>
      <c r="I880" s="70"/>
      <c r="J880" s="73"/>
      <c r="K880" s="74"/>
      <c r="L880" s="72"/>
      <c r="M880" s="69"/>
      <c r="N880" s="70"/>
      <c r="O880" s="3"/>
      <c r="P880" s="3"/>
      <c r="Q880" s="3"/>
      <c r="R880" s="3"/>
      <c r="S880" s="3"/>
      <c r="T880" s="3"/>
      <c r="U880" s="3"/>
      <c r="V880" s="3"/>
      <c r="W880" s="2"/>
      <c r="X880" s="3"/>
      <c r="Y880" s="3"/>
    </row>
    <row r="881" spans="1:25" ht="15" x14ac:dyDescent="0.3">
      <c r="A881" s="17" t="e">
        <f>INDEX('Артикул без-с размером'!A:A,MATCH('Начисления и компенсации по тов'!E881,'Артикул без-с размером'!B:B,0))</f>
        <v>#N/A</v>
      </c>
      <c r="B881" s="73"/>
      <c r="C881" s="74"/>
      <c r="D881" s="74"/>
      <c r="E881" s="74"/>
      <c r="F881" s="74"/>
      <c r="G881" s="74"/>
      <c r="H881" s="69"/>
      <c r="I881" s="70"/>
      <c r="J881" s="73"/>
      <c r="K881" s="74"/>
      <c r="L881" s="72"/>
      <c r="M881" s="69"/>
      <c r="N881" s="70"/>
      <c r="O881" s="3"/>
      <c r="P881" s="3"/>
      <c r="Q881" s="3"/>
      <c r="R881" s="3"/>
      <c r="S881" s="3"/>
      <c r="T881" s="3"/>
      <c r="U881" s="3"/>
      <c r="V881" s="3"/>
      <c r="W881" s="2"/>
      <c r="X881" s="3"/>
      <c r="Y881" s="3"/>
    </row>
    <row r="882" spans="1:25" ht="15" x14ac:dyDescent="0.3">
      <c r="A882" s="17" t="e">
        <f>INDEX('Артикул без-с размером'!A:A,MATCH('Начисления и компенсации по тов'!E882,'Артикул без-с размером'!B:B,0))</f>
        <v>#N/A</v>
      </c>
      <c r="B882" s="73"/>
      <c r="C882" s="74"/>
      <c r="D882" s="74"/>
      <c r="E882" s="74"/>
      <c r="F882" s="74"/>
      <c r="G882" s="74"/>
      <c r="H882" s="69"/>
      <c r="I882" s="70"/>
      <c r="J882" s="73"/>
      <c r="K882" s="74"/>
      <c r="L882" s="72"/>
      <c r="M882" s="69"/>
      <c r="N882" s="70"/>
      <c r="O882" s="3"/>
      <c r="P882" s="3"/>
      <c r="Q882" s="3"/>
      <c r="R882" s="3"/>
      <c r="S882" s="3"/>
      <c r="T882" s="3"/>
      <c r="U882" s="3"/>
      <c r="V882" s="3"/>
      <c r="W882" s="2"/>
      <c r="X882" s="3"/>
      <c r="Y882" s="3"/>
    </row>
    <row r="883" spans="1:25" ht="15" x14ac:dyDescent="0.3">
      <c r="A883" s="17" t="e">
        <f>INDEX('Артикул без-с размером'!A:A,MATCH('Начисления и компенсации по тов'!E883,'Артикул без-с размером'!B:B,0))</f>
        <v>#N/A</v>
      </c>
      <c r="B883" s="73"/>
      <c r="C883" s="74"/>
      <c r="D883" s="74"/>
      <c r="E883" s="74"/>
      <c r="F883" s="74"/>
      <c r="G883" s="74"/>
      <c r="H883" s="69"/>
      <c r="I883" s="70"/>
      <c r="J883" s="73"/>
      <c r="K883" s="74"/>
      <c r="L883" s="72"/>
      <c r="M883" s="69"/>
      <c r="N883" s="70"/>
      <c r="O883" s="3"/>
      <c r="P883" s="3"/>
      <c r="Q883" s="3"/>
      <c r="R883" s="3"/>
      <c r="S883" s="3"/>
      <c r="T883" s="3"/>
      <c r="U883" s="3"/>
      <c r="V883" s="3"/>
      <c r="W883" s="2"/>
      <c r="X883" s="3"/>
      <c r="Y883" s="3"/>
    </row>
    <row r="884" spans="1:25" ht="15" x14ac:dyDescent="0.3">
      <c r="A884" s="17" t="e">
        <f>INDEX('Артикул без-с размером'!A:A,MATCH('Начисления и компенсации по тов'!E884,'Артикул без-с размером'!B:B,0))</f>
        <v>#N/A</v>
      </c>
      <c r="B884" s="73"/>
      <c r="C884" s="74"/>
      <c r="D884" s="74"/>
      <c r="E884" s="74"/>
      <c r="F884" s="74"/>
      <c r="G884" s="74"/>
      <c r="H884" s="69"/>
      <c r="I884" s="70"/>
      <c r="J884" s="73"/>
      <c r="K884" s="74"/>
      <c r="L884" s="72"/>
      <c r="M884" s="69"/>
      <c r="N884" s="70"/>
      <c r="O884" s="3"/>
      <c r="P884" s="3"/>
      <c r="Q884" s="3"/>
      <c r="R884" s="3"/>
      <c r="S884" s="3"/>
      <c r="T884" s="3"/>
      <c r="U884" s="3"/>
      <c r="V884" s="3"/>
      <c r="W884" s="2"/>
      <c r="X884" s="3"/>
      <c r="Y884" s="3"/>
    </row>
    <row r="885" spans="1:25" ht="15" x14ac:dyDescent="0.3">
      <c r="A885" s="17" t="e">
        <f>INDEX('Артикул без-с размером'!A:A,MATCH('Начисления и компенсации по тов'!E885,'Артикул без-с размером'!B:B,0))</f>
        <v>#N/A</v>
      </c>
      <c r="B885" s="73"/>
      <c r="C885" s="74"/>
      <c r="D885" s="74"/>
      <c r="E885" s="74"/>
      <c r="F885" s="74"/>
      <c r="G885" s="74"/>
      <c r="H885" s="69"/>
      <c r="I885" s="70"/>
      <c r="J885" s="73"/>
      <c r="K885" s="74"/>
      <c r="L885" s="72"/>
      <c r="M885" s="69"/>
      <c r="N885" s="70"/>
      <c r="O885" s="3"/>
      <c r="P885" s="3"/>
      <c r="Q885" s="3"/>
      <c r="R885" s="3"/>
      <c r="S885" s="3"/>
      <c r="T885" s="3"/>
      <c r="U885" s="3"/>
      <c r="V885" s="3"/>
      <c r="W885" s="2"/>
      <c r="X885" s="3"/>
      <c r="Y885" s="3"/>
    </row>
    <row r="886" spans="1:25" ht="15" x14ac:dyDescent="0.3">
      <c r="A886" s="17" t="e">
        <f>INDEX('Артикул без-с размером'!A:A,MATCH('Начисления и компенсации по тов'!E886,'Артикул без-с размером'!B:B,0))</f>
        <v>#N/A</v>
      </c>
      <c r="B886" s="73"/>
      <c r="C886" s="74"/>
      <c r="D886" s="74"/>
      <c r="E886" s="74"/>
      <c r="F886" s="74"/>
      <c r="G886" s="74"/>
      <c r="H886" s="69"/>
      <c r="I886" s="70"/>
      <c r="J886" s="73"/>
      <c r="K886" s="74"/>
      <c r="L886" s="72"/>
      <c r="M886" s="69"/>
      <c r="N886" s="71"/>
      <c r="O886" s="3"/>
      <c r="P886" s="3"/>
      <c r="Q886" s="3"/>
      <c r="R886" s="3"/>
      <c r="S886" s="3"/>
      <c r="T886" s="3"/>
      <c r="U886" s="3"/>
      <c r="V886" s="3"/>
      <c r="W886" s="2"/>
      <c r="X886" s="3"/>
      <c r="Y886" s="3"/>
    </row>
    <row r="887" spans="1:25" ht="15" x14ac:dyDescent="0.3">
      <c r="A887" s="17" t="e">
        <f>INDEX('Артикул без-с размером'!A:A,MATCH('Начисления и компенсации по тов'!E887,'Артикул без-с размером'!B:B,0))</f>
        <v>#N/A</v>
      </c>
      <c r="B887" s="73"/>
      <c r="C887" s="74"/>
      <c r="D887" s="74"/>
      <c r="E887" s="74"/>
      <c r="F887" s="74"/>
      <c r="G887" s="74"/>
      <c r="H887" s="69"/>
      <c r="I887" s="70"/>
      <c r="J887" s="73"/>
      <c r="K887" s="74"/>
      <c r="L887" s="72"/>
      <c r="M887" s="69"/>
      <c r="N887" s="70"/>
      <c r="O887" s="3"/>
      <c r="P887" s="3"/>
      <c r="Q887" s="3"/>
      <c r="R887" s="3"/>
      <c r="S887" s="3"/>
      <c r="T887" s="3"/>
      <c r="U887" s="3"/>
      <c r="V887" s="3"/>
      <c r="W887" s="2"/>
      <c r="X887" s="3"/>
      <c r="Y887" s="3"/>
    </row>
    <row r="888" spans="1:25" ht="15" x14ac:dyDescent="0.3">
      <c r="A888" s="17" t="e">
        <f>INDEX('Артикул без-с размером'!A:A,MATCH('Начисления и компенсации по тов'!E888,'Артикул без-с размером'!B:B,0))</f>
        <v>#N/A</v>
      </c>
      <c r="B888" s="73"/>
      <c r="C888" s="74"/>
      <c r="D888" s="74"/>
      <c r="E888" s="74"/>
      <c r="F888" s="74"/>
      <c r="G888" s="74"/>
      <c r="H888" s="69"/>
      <c r="I888" s="70"/>
      <c r="J888" s="73"/>
      <c r="K888" s="74"/>
      <c r="L888" s="72"/>
      <c r="M888" s="69"/>
      <c r="N888" s="70"/>
      <c r="O888" s="3"/>
      <c r="P888" s="3"/>
      <c r="Q888" s="3"/>
      <c r="R888" s="3"/>
      <c r="S888" s="3"/>
      <c r="T888" s="3"/>
      <c r="U888" s="3"/>
      <c r="V888" s="3"/>
      <c r="W888" s="2"/>
      <c r="X888" s="3"/>
      <c r="Y888" s="3"/>
    </row>
    <row r="889" spans="1:25" ht="15" x14ac:dyDescent="0.3">
      <c r="A889" s="17" t="e">
        <f>INDEX('Артикул без-с размером'!A:A,MATCH('Начисления и компенсации по тов'!E889,'Артикул без-с размером'!B:B,0))</f>
        <v>#N/A</v>
      </c>
      <c r="B889" s="73"/>
      <c r="C889" s="74"/>
      <c r="D889" s="74"/>
      <c r="E889" s="74"/>
      <c r="F889" s="74"/>
      <c r="G889" s="74"/>
      <c r="H889" s="69"/>
      <c r="I889" s="70"/>
      <c r="J889" s="73"/>
      <c r="K889" s="74"/>
      <c r="L889" s="72"/>
      <c r="M889" s="69"/>
      <c r="N889" s="70"/>
      <c r="O889" s="3"/>
      <c r="P889" s="3"/>
      <c r="Q889" s="3"/>
      <c r="R889" s="3"/>
      <c r="S889" s="3"/>
      <c r="T889" s="3"/>
      <c r="U889" s="3"/>
      <c r="V889" s="3"/>
      <c r="W889" s="2"/>
      <c r="X889" s="3"/>
      <c r="Y889" s="3"/>
    </row>
    <row r="890" spans="1:25" ht="15" x14ac:dyDescent="0.3">
      <c r="A890" s="17" t="e">
        <f>INDEX('Артикул без-с размером'!A:A,MATCH('Начисления и компенсации по тов'!E890,'Артикул без-с размером'!B:B,0))</f>
        <v>#N/A</v>
      </c>
      <c r="B890" s="73"/>
      <c r="C890" s="74"/>
      <c r="D890" s="74"/>
      <c r="E890" s="74"/>
      <c r="F890" s="74"/>
      <c r="G890" s="74"/>
      <c r="H890" s="69"/>
      <c r="I890" s="70"/>
      <c r="J890" s="73"/>
      <c r="K890" s="74"/>
      <c r="L890" s="72"/>
      <c r="M890" s="69"/>
      <c r="N890" s="70"/>
      <c r="O890" s="3"/>
      <c r="P890" s="3"/>
      <c r="Q890" s="3"/>
      <c r="R890" s="3"/>
      <c r="S890" s="3"/>
      <c r="T890" s="3"/>
      <c r="U890" s="3"/>
      <c r="V890" s="3"/>
      <c r="W890" s="2"/>
      <c r="X890" s="3"/>
      <c r="Y890" s="3"/>
    </row>
    <row r="891" spans="1:25" ht="15" x14ac:dyDescent="0.3">
      <c r="A891" s="17" t="e">
        <f>INDEX('Артикул без-с размером'!A:A,MATCH('Начисления и компенсации по тов'!E891,'Артикул без-с размером'!B:B,0))</f>
        <v>#N/A</v>
      </c>
      <c r="B891" s="73"/>
      <c r="C891" s="74"/>
      <c r="D891" s="74"/>
      <c r="E891" s="74"/>
      <c r="F891" s="74"/>
      <c r="G891" s="74"/>
      <c r="H891" s="69"/>
      <c r="I891" s="70"/>
      <c r="J891" s="73"/>
      <c r="K891" s="74"/>
      <c r="L891" s="72"/>
      <c r="M891" s="69"/>
      <c r="N891" s="70"/>
      <c r="O891" s="3"/>
      <c r="P891" s="3"/>
      <c r="Q891" s="3"/>
      <c r="R891" s="3"/>
      <c r="S891" s="3"/>
      <c r="T891" s="3"/>
      <c r="U891" s="3"/>
      <c r="V891" s="3"/>
      <c r="W891" s="2"/>
      <c r="X891" s="3"/>
      <c r="Y891" s="3"/>
    </row>
    <row r="892" spans="1:25" ht="15" x14ac:dyDescent="0.3">
      <c r="A892" s="17" t="e">
        <f>INDEX('Артикул без-с размером'!A:A,MATCH('Начисления и компенсации по тов'!E892,'Артикул без-с размером'!B:B,0))</f>
        <v>#N/A</v>
      </c>
      <c r="B892" s="73"/>
      <c r="C892" s="74"/>
      <c r="D892" s="74"/>
      <c r="E892" s="74"/>
      <c r="F892" s="74"/>
      <c r="G892" s="74"/>
      <c r="H892" s="69"/>
      <c r="I892" s="70"/>
      <c r="J892" s="73"/>
      <c r="K892" s="74"/>
      <c r="L892" s="72"/>
      <c r="M892" s="69"/>
      <c r="N892" s="70"/>
      <c r="O892" s="3"/>
      <c r="P892" s="3"/>
      <c r="Q892" s="3"/>
      <c r="R892" s="3"/>
      <c r="S892" s="3"/>
      <c r="T892" s="3"/>
      <c r="U892" s="3"/>
      <c r="V892" s="3"/>
      <c r="W892" s="2"/>
      <c r="X892" s="3"/>
      <c r="Y892" s="3"/>
    </row>
    <row r="893" spans="1:25" ht="15" x14ac:dyDescent="0.3">
      <c r="A893" s="17" t="e">
        <f>INDEX('Артикул без-с размером'!A:A,MATCH('Начисления и компенсации по тов'!E893,'Артикул без-с размером'!B:B,0))</f>
        <v>#N/A</v>
      </c>
      <c r="B893" s="73"/>
      <c r="C893" s="74"/>
      <c r="D893" s="74"/>
      <c r="E893" s="74"/>
      <c r="F893" s="74"/>
      <c r="G893" s="74"/>
      <c r="H893" s="69"/>
      <c r="I893" s="70"/>
      <c r="J893" s="73"/>
      <c r="K893" s="74"/>
      <c r="L893" s="72"/>
      <c r="M893" s="69"/>
      <c r="N893" s="70"/>
      <c r="O893" s="3"/>
      <c r="P893" s="3"/>
      <c r="Q893" s="3"/>
      <c r="R893" s="3"/>
      <c r="S893" s="3"/>
      <c r="T893" s="3"/>
      <c r="U893" s="3"/>
      <c r="V893" s="3"/>
      <c r="W893" s="2"/>
      <c r="X893" s="3"/>
      <c r="Y893" s="3"/>
    </row>
    <row r="894" spans="1:25" ht="15" x14ac:dyDescent="0.3">
      <c r="A894" s="17" t="e">
        <f>INDEX('Артикул без-с размером'!A:A,MATCH('Начисления и компенсации по тов'!E894,'Артикул без-с размером'!B:B,0))</f>
        <v>#N/A</v>
      </c>
      <c r="B894" s="73"/>
      <c r="C894" s="74"/>
      <c r="D894" s="74"/>
      <c r="E894" s="74"/>
      <c r="F894" s="74"/>
      <c r="G894" s="74"/>
      <c r="H894" s="69"/>
      <c r="I894" s="70"/>
      <c r="J894" s="73"/>
      <c r="K894" s="74"/>
      <c r="L894" s="72"/>
      <c r="M894" s="69"/>
      <c r="N894" s="70"/>
      <c r="O894" s="3"/>
      <c r="P894" s="3"/>
      <c r="Q894" s="3"/>
      <c r="R894" s="3"/>
      <c r="S894" s="3"/>
      <c r="T894" s="3"/>
      <c r="U894" s="3"/>
      <c r="V894" s="3"/>
      <c r="W894" s="2"/>
      <c r="X894" s="3"/>
      <c r="Y894" s="3"/>
    </row>
    <row r="895" spans="1:25" ht="15" x14ac:dyDescent="0.3">
      <c r="A895" s="17" t="e">
        <f>INDEX('Артикул без-с размером'!A:A,MATCH('Начисления и компенсации по тов'!E895,'Артикул без-с размером'!B:B,0))</f>
        <v>#N/A</v>
      </c>
      <c r="B895" s="73"/>
      <c r="C895" s="74"/>
      <c r="D895" s="74"/>
      <c r="E895" s="74"/>
      <c r="F895" s="74"/>
      <c r="G895" s="74"/>
      <c r="H895" s="69"/>
      <c r="I895" s="70"/>
      <c r="J895" s="73"/>
      <c r="K895" s="74"/>
      <c r="L895" s="72"/>
      <c r="M895" s="69"/>
      <c r="N895" s="70"/>
      <c r="O895" s="3"/>
      <c r="P895" s="3"/>
      <c r="Q895" s="3"/>
      <c r="R895" s="3"/>
      <c r="S895" s="3"/>
      <c r="T895" s="3"/>
      <c r="U895" s="3"/>
      <c r="V895" s="3"/>
      <c r="W895" s="2"/>
      <c r="X895" s="3"/>
      <c r="Y895" s="3"/>
    </row>
    <row r="896" spans="1:25" ht="15" x14ac:dyDescent="0.3">
      <c r="A896" s="17" t="e">
        <f>INDEX('Артикул без-с размером'!A:A,MATCH('Начисления и компенсации по тов'!E896,'Артикул без-с размером'!B:B,0))</f>
        <v>#N/A</v>
      </c>
      <c r="B896" s="73"/>
      <c r="C896" s="74"/>
      <c r="D896" s="74"/>
      <c r="E896" s="74"/>
      <c r="F896" s="74"/>
      <c r="G896" s="74"/>
      <c r="H896" s="69"/>
      <c r="I896" s="70"/>
      <c r="J896" s="73"/>
      <c r="K896" s="74"/>
      <c r="L896" s="72"/>
      <c r="M896" s="69"/>
      <c r="N896" s="70"/>
      <c r="O896" s="3"/>
      <c r="P896" s="3"/>
      <c r="Q896" s="3"/>
      <c r="R896" s="3"/>
      <c r="S896" s="3"/>
      <c r="T896" s="3"/>
      <c r="U896" s="3"/>
      <c r="V896" s="3"/>
      <c r="W896" s="2"/>
      <c r="X896" s="3"/>
      <c r="Y896" s="3"/>
    </row>
    <row r="897" spans="1:25" ht="15" x14ac:dyDescent="0.3">
      <c r="A897" s="17" t="e">
        <f>INDEX('Артикул без-с размером'!A:A,MATCH('Начисления и компенсации по тов'!E897,'Артикул без-с размером'!B:B,0))</f>
        <v>#N/A</v>
      </c>
      <c r="B897" s="73"/>
      <c r="C897" s="74"/>
      <c r="D897" s="74"/>
      <c r="E897" s="74"/>
      <c r="F897" s="74"/>
      <c r="G897" s="74"/>
      <c r="H897" s="69"/>
      <c r="I897" s="70"/>
      <c r="J897" s="73"/>
      <c r="K897" s="74"/>
      <c r="L897" s="72"/>
      <c r="M897" s="69"/>
      <c r="N897" s="70"/>
      <c r="O897" s="3"/>
      <c r="P897" s="3"/>
      <c r="Q897" s="3"/>
      <c r="R897" s="3"/>
      <c r="S897" s="3"/>
      <c r="T897" s="3"/>
      <c r="U897" s="3"/>
      <c r="V897" s="3"/>
      <c r="W897" s="2"/>
      <c r="X897" s="3"/>
      <c r="Y897" s="3"/>
    </row>
    <row r="898" spans="1:25" ht="15" x14ac:dyDescent="0.3">
      <c r="A898" s="17" t="e">
        <f>INDEX('Артикул без-с размером'!A:A,MATCH('Начисления и компенсации по тов'!E898,'Артикул без-с размером'!B:B,0))</f>
        <v>#N/A</v>
      </c>
      <c r="B898" s="73"/>
      <c r="C898" s="74"/>
      <c r="D898" s="74"/>
      <c r="E898" s="74"/>
      <c r="F898" s="74"/>
      <c r="G898" s="74"/>
      <c r="H898" s="69"/>
      <c r="I898" s="70"/>
      <c r="J898" s="73"/>
      <c r="K898" s="74"/>
      <c r="L898" s="72"/>
      <c r="M898" s="69"/>
      <c r="N898" s="70"/>
      <c r="O898" s="3"/>
      <c r="P898" s="3"/>
      <c r="Q898" s="3"/>
      <c r="R898" s="3"/>
      <c r="S898" s="3"/>
      <c r="T898" s="3"/>
      <c r="U898" s="3"/>
      <c r="V898" s="3"/>
      <c r="W898" s="2"/>
      <c r="X898" s="3"/>
      <c r="Y898" s="3"/>
    </row>
    <row r="899" spans="1:25" ht="15" x14ac:dyDescent="0.3">
      <c r="A899" s="17" t="e">
        <f>INDEX('Артикул без-с размером'!A:A,MATCH('Начисления и компенсации по тов'!E899,'Артикул без-с размером'!B:B,0))</f>
        <v>#N/A</v>
      </c>
      <c r="B899" s="73"/>
      <c r="C899" s="74"/>
      <c r="D899" s="74"/>
      <c r="E899" s="74"/>
      <c r="F899" s="74"/>
      <c r="G899" s="74"/>
      <c r="H899" s="69"/>
      <c r="I899" s="70"/>
      <c r="J899" s="73"/>
      <c r="K899" s="74"/>
      <c r="L899" s="72"/>
      <c r="M899" s="69"/>
      <c r="N899" s="70"/>
      <c r="O899" s="3"/>
      <c r="P899" s="3"/>
      <c r="Q899" s="3"/>
      <c r="R899" s="3"/>
      <c r="S899" s="3"/>
      <c r="T899" s="3"/>
      <c r="U899" s="3"/>
      <c r="V899" s="3"/>
      <c r="W899" s="2"/>
      <c r="X899" s="3"/>
      <c r="Y899" s="3"/>
    </row>
    <row r="900" spans="1:25" ht="15" x14ac:dyDescent="0.3">
      <c r="A900" s="17" t="e">
        <f>INDEX('Артикул без-с размером'!A:A,MATCH('Начисления и компенсации по тов'!E900,'Артикул без-с размером'!B:B,0))</f>
        <v>#N/A</v>
      </c>
      <c r="B900" s="73"/>
      <c r="C900" s="74"/>
      <c r="D900" s="74"/>
      <c r="E900" s="74"/>
      <c r="F900" s="74"/>
      <c r="G900" s="74"/>
      <c r="H900" s="69"/>
      <c r="I900" s="70"/>
      <c r="J900" s="73"/>
      <c r="K900" s="74"/>
      <c r="L900" s="72"/>
      <c r="M900" s="69"/>
      <c r="N900" s="70"/>
      <c r="O900" s="3"/>
      <c r="P900" s="3"/>
      <c r="Q900" s="3"/>
      <c r="R900" s="3"/>
      <c r="S900" s="3"/>
      <c r="T900" s="3"/>
      <c r="U900" s="3"/>
      <c r="V900" s="3"/>
      <c r="W900" s="2"/>
      <c r="X900" s="3"/>
      <c r="Y900" s="3"/>
    </row>
    <row r="901" spans="1:25" ht="15" x14ac:dyDescent="0.3">
      <c r="A901" s="17" t="e">
        <f>INDEX('Артикул без-с размером'!A:A,MATCH('Начисления и компенсации по тов'!E901,'Артикул без-с размером'!B:B,0))</f>
        <v>#N/A</v>
      </c>
      <c r="B901" s="73"/>
      <c r="C901" s="74"/>
      <c r="D901" s="74"/>
      <c r="E901" s="74"/>
      <c r="F901" s="74"/>
      <c r="G901" s="74"/>
      <c r="H901" s="69"/>
      <c r="I901" s="70"/>
      <c r="J901" s="73"/>
      <c r="K901" s="74"/>
      <c r="L901" s="72"/>
      <c r="M901" s="69"/>
      <c r="N901" s="70"/>
      <c r="O901" s="3"/>
      <c r="P901" s="3"/>
      <c r="Q901" s="3"/>
      <c r="R901" s="3"/>
      <c r="S901" s="3"/>
      <c r="T901" s="3"/>
      <c r="U901" s="3"/>
      <c r="V901" s="3"/>
      <c r="W901" s="2"/>
      <c r="X901" s="3"/>
      <c r="Y901" s="3"/>
    </row>
    <row r="902" spans="1:25" ht="15" x14ac:dyDescent="0.3">
      <c r="A902" s="17" t="e">
        <f>INDEX('Артикул без-с размером'!A:A,MATCH('Начисления и компенсации по тов'!E902,'Артикул без-с размером'!B:B,0))</f>
        <v>#N/A</v>
      </c>
      <c r="B902" s="73"/>
      <c r="C902" s="74"/>
      <c r="D902" s="74"/>
      <c r="E902" s="74"/>
      <c r="F902" s="74"/>
      <c r="G902" s="74"/>
      <c r="H902" s="69"/>
      <c r="I902" s="70"/>
      <c r="J902" s="73"/>
      <c r="K902" s="74"/>
      <c r="L902" s="72"/>
      <c r="M902" s="69"/>
      <c r="N902" s="70"/>
      <c r="O902" s="3"/>
      <c r="P902" s="3"/>
      <c r="Q902" s="3"/>
      <c r="R902" s="3"/>
      <c r="S902" s="3"/>
      <c r="T902" s="3"/>
      <c r="U902" s="3"/>
      <c r="V902" s="3"/>
      <c r="W902" s="2"/>
      <c r="X902" s="3"/>
      <c r="Y902" s="3"/>
    </row>
    <row r="903" spans="1:25" ht="15" x14ac:dyDescent="0.3">
      <c r="A903" s="17" t="e">
        <f>INDEX('Артикул без-с размером'!A:A,MATCH('Начисления и компенсации по тов'!E903,'Артикул без-с размером'!B:B,0))</f>
        <v>#N/A</v>
      </c>
      <c r="B903" s="73"/>
      <c r="C903" s="74"/>
      <c r="D903" s="74"/>
      <c r="E903" s="74"/>
      <c r="F903" s="74"/>
      <c r="G903" s="74"/>
      <c r="H903" s="69"/>
      <c r="I903" s="70"/>
      <c r="J903" s="73"/>
      <c r="K903" s="74"/>
      <c r="L903" s="72"/>
      <c r="M903" s="69"/>
      <c r="N903" s="70"/>
      <c r="O903" s="3"/>
      <c r="P903" s="3"/>
      <c r="Q903" s="3"/>
      <c r="R903" s="3"/>
      <c r="S903" s="3"/>
      <c r="T903" s="3"/>
      <c r="U903" s="3"/>
      <c r="V903" s="3"/>
      <c r="W903" s="2"/>
      <c r="X903" s="3"/>
      <c r="Y903" s="3"/>
    </row>
    <row r="904" spans="1:25" ht="15" x14ac:dyDescent="0.3">
      <c r="A904" s="17" t="e">
        <f>INDEX('Артикул без-с размером'!A:A,MATCH('Начисления и компенсации по тов'!E904,'Артикул без-с размером'!B:B,0))</f>
        <v>#N/A</v>
      </c>
      <c r="B904" s="73"/>
      <c r="C904" s="74"/>
      <c r="D904" s="74"/>
      <c r="E904" s="74"/>
      <c r="F904" s="74"/>
      <c r="G904" s="74"/>
      <c r="H904" s="69"/>
      <c r="I904" s="70"/>
      <c r="J904" s="73"/>
      <c r="K904" s="74"/>
      <c r="L904" s="72"/>
      <c r="M904" s="69"/>
      <c r="N904" s="70"/>
      <c r="O904" s="3"/>
      <c r="P904" s="3"/>
      <c r="Q904" s="3"/>
      <c r="R904" s="3"/>
      <c r="S904" s="3"/>
      <c r="T904" s="3"/>
      <c r="U904" s="3"/>
      <c r="V904" s="3"/>
      <c r="W904" s="2"/>
      <c r="X904" s="3"/>
      <c r="Y904" s="3"/>
    </row>
    <row r="905" spans="1:25" ht="15" x14ac:dyDescent="0.3">
      <c r="A905" s="17" t="e">
        <f>INDEX('Артикул без-с размером'!A:A,MATCH('Начисления и компенсации по тов'!E905,'Артикул без-с размером'!B:B,0))</f>
        <v>#N/A</v>
      </c>
      <c r="B905" s="73"/>
      <c r="C905" s="74"/>
      <c r="D905" s="74"/>
      <c r="E905" s="74"/>
      <c r="F905" s="74"/>
      <c r="G905" s="74"/>
      <c r="H905" s="69"/>
      <c r="I905" s="70"/>
      <c r="J905" s="73"/>
      <c r="K905" s="74"/>
      <c r="L905" s="72"/>
      <c r="M905" s="69"/>
      <c r="N905" s="70"/>
      <c r="O905" s="3"/>
      <c r="P905" s="3"/>
      <c r="Q905" s="3"/>
      <c r="R905" s="3"/>
      <c r="S905" s="3"/>
      <c r="T905" s="3"/>
      <c r="U905" s="3"/>
      <c r="V905" s="3"/>
      <c r="W905" s="2"/>
      <c r="X905" s="3"/>
      <c r="Y905" s="3"/>
    </row>
    <row r="906" spans="1:25" ht="15" x14ac:dyDescent="0.3">
      <c r="A906" s="17" t="e">
        <f>INDEX('Артикул без-с размером'!A:A,MATCH('Начисления и компенсации по тов'!E906,'Артикул без-с размером'!B:B,0))</f>
        <v>#N/A</v>
      </c>
      <c r="B906" s="73"/>
      <c r="C906" s="74"/>
      <c r="D906" s="74"/>
      <c r="E906" s="74"/>
      <c r="F906" s="74"/>
      <c r="G906" s="74"/>
      <c r="H906" s="69"/>
      <c r="I906" s="70"/>
      <c r="J906" s="73"/>
      <c r="K906" s="74"/>
      <c r="L906" s="72"/>
      <c r="M906" s="69"/>
      <c r="N906" s="70"/>
      <c r="O906" s="3"/>
      <c r="P906" s="3"/>
      <c r="Q906" s="3"/>
      <c r="R906" s="3"/>
      <c r="S906" s="3"/>
      <c r="T906" s="3"/>
      <c r="U906" s="3"/>
      <c r="V906" s="3"/>
      <c r="W906" s="2"/>
      <c r="X906" s="3"/>
      <c r="Y906" s="3"/>
    </row>
    <row r="907" spans="1:25" ht="15" x14ac:dyDescent="0.3">
      <c r="A907" s="17" t="e">
        <f>INDEX('Артикул без-с размером'!A:A,MATCH('Начисления и компенсации по тов'!E907,'Артикул без-с размером'!B:B,0))</f>
        <v>#N/A</v>
      </c>
      <c r="B907" s="73"/>
      <c r="C907" s="74"/>
      <c r="D907" s="74"/>
      <c r="E907" s="74"/>
      <c r="F907" s="74"/>
      <c r="G907" s="74"/>
      <c r="H907" s="69"/>
      <c r="I907" s="70"/>
      <c r="J907" s="73"/>
      <c r="K907" s="74"/>
      <c r="L907" s="72"/>
      <c r="M907" s="69"/>
      <c r="N907" s="70"/>
      <c r="O907" s="3"/>
      <c r="P907" s="3"/>
      <c r="Q907" s="3"/>
      <c r="R907" s="3"/>
      <c r="S907" s="3"/>
      <c r="T907" s="3"/>
      <c r="U907" s="3"/>
      <c r="V907" s="3"/>
      <c r="W907" s="2"/>
      <c r="X907" s="3"/>
      <c r="Y907" s="3"/>
    </row>
    <row r="908" spans="1:25" ht="15" x14ac:dyDescent="0.3">
      <c r="A908" s="17" t="e">
        <f>INDEX('Артикул без-с размером'!A:A,MATCH('Начисления и компенсации по тов'!E908,'Артикул без-с размером'!B:B,0))</f>
        <v>#N/A</v>
      </c>
      <c r="B908" s="73"/>
      <c r="C908" s="74"/>
      <c r="D908" s="74"/>
      <c r="E908" s="74"/>
      <c r="F908" s="74"/>
      <c r="G908" s="74"/>
      <c r="H908" s="69"/>
      <c r="I908" s="70"/>
      <c r="J908" s="73"/>
      <c r="K908" s="74"/>
      <c r="L908" s="72"/>
      <c r="M908" s="69"/>
      <c r="N908" s="70"/>
      <c r="O908" s="3"/>
      <c r="P908" s="3"/>
      <c r="Q908" s="3"/>
      <c r="R908" s="3"/>
      <c r="S908" s="3"/>
      <c r="T908" s="3"/>
      <c r="U908" s="3"/>
      <c r="V908" s="3"/>
      <c r="W908" s="2"/>
      <c r="X908" s="3"/>
      <c r="Y908" s="3"/>
    </row>
    <row r="909" spans="1:25" ht="15" x14ac:dyDescent="0.3">
      <c r="A909" s="17" t="e">
        <f>INDEX('Артикул без-с размером'!A:A,MATCH('Начисления и компенсации по тов'!E909,'Артикул без-с размером'!B:B,0))</f>
        <v>#N/A</v>
      </c>
      <c r="B909" s="73"/>
      <c r="C909" s="74"/>
      <c r="D909" s="74"/>
      <c r="E909" s="74"/>
      <c r="F909" s="74"/>
      <c r="G909" s="74"/>
      <c r="H909" s="69"/>
      <c r="I909" s="70"/>
      <c r="J909" s="73"/>
      <c r="K909" s="74"/>
      <c r="L909" s="72"/>
      <c r="M909" s="69"/>
      <c r="N909" s="70"/>
      <c r="O909" s="3"/>
      <c r="P909" s="3"/>
      <c r="Q909" s="3"/>
      <c r="R909" s="3"/>
      <c r="S909" s="3"/>
      <c r="T909" s="3"/>
      <c r="U909" s="3"/>
      <c r="V909" s="3"/>
      <c r="W909" s="2"/>
      <c r="X909" s="3"/>
      <c r="Y909" s="3"/>
    </row>
    <row r="910" spans="1:25" ht="15" x14ac:dyDescent="0.3">
      <c r="A910" s="17" t="e">
        <f>INDEX('Артикул без-с размером'!A:A,MATCH('Начисления и компенсации по тов'!E910,'Артикул без-с размером'!B:B,0))</f>
        <v>#N/A</v>
      </c>
      <c r="B910" s="73"/>
      <c r="C910" s="74"/>
      <c r="D910" s="74"/>
      <c r="E910" s="74"/>
      <c r="F910" s="74"/>
      <c r="G910" s="74"/>
      <c r="H910" s="69"/>
      <c r="I910" s="70"/>
      <c r="J910" s="73"/>
      <c r="K910" s="74"/>
      <c r="L910" s="72"/>
      <c r="M910" s="69"/>
      <c r="N910" s="70"/>
      <c r="O910" s="3"/>
      <c r="P910" s="3"/>
      <c r="Q910" s="3"/>
      <c r="R910" s="3"/>
      <c r="S910" s="3"/>
      <c r="T910" s="3"/>
      <c r="U910" s="3"/>
      <c r="V910" s="3"/>
      <c r="W910" s="2"/>
      <c r="X910" s="3"/>
      <c r="Y910" s="3"/>
    </row>
    <row r="911" spans="1:25" ht="15" x14ac:dyDescent="0.3">
      <c r="A911" s="17" t="e">
        <f>INDEX('Артикул без-с размером'!A:A,MATCH('Начисления и компенсации по тов'!E911,'Артикул без-с размером'!B:B,0))</f>
        <v>#N/A</v>
      </c>
      <c r="B911" s="73"/>
      <c r="C911" s="74"/>
      <c r="D911" s="74"/>
      <c r="E911" s="74"/>
      <c r="F911" s="74"/>
      <c r="G911" s="74"/>
      <c r="H911" s="69"/>
      <c r="I911" s="70"/>
      <c r="J911" s="73"/>
      <c r="K911" s="74"/>
      <c r="L911" s="72"/>
      <c r="M911" s="69"/>
      <c r="N911" s="71"/>
      <c r="O911" s="3"/>
      <c r="P911" s="3"/>
      <c r="Q911" s="3"/>
      <c r="R911" s="3"/>
      <c r="S911" s="3"/>
      <c r="T911" s="3"/>
      <c r="U911" s="3"/>
      <c r="V911" s="3"/>
      <c r="W911" s="2"/>
      <c r="X911" s="3"/>
      <c r="Y911" s="3"/>
    </row>
    <row r="912" spans="1:25" ht="15" x14ac:dyDescent="0.3">
      <c r="A912" s="17" t="e">
        <f>INDEX('Артикул без-с размером'!A:A,MATCH('Начисления и компенсации по тов'!E912,'Артикул без-с размером'!B:B,0))</f>
        <v>#N/A</v>
      </c>
      <c r="B912" s="73"/>
      <c r="C912" s="74"/>
      <c r="D912" s="74"/>
      <c r="E912" s="74"/>
      <c r="F912" s="74"/>
      <c r="G912" s="74"/>
      <c r="H912" s="69"/>
      <c r="I912" s="70"/>
      <c r="J912" s="73"/>
      <c r="K912" s="74"/>
      <c r="L912" s="72"/>
      <c r="M912" s="69"/>
      <c r="N912" s="70"/>
      <c r="O912" s="3"/>
      <c r="P912" s="3"/>
      <c r="Q912" s="3"/>
      <c r="R912" s="3"/>
      <c r="S912" s="3"/>
      <c r="T912" s="3"/>
      <c r="U912" s="3"/>
      <c r="V912" s="3"/>
      <c r="W912" s="2"/>
      <c r="X912" s="3"/>
      <c r="Y912" s="3"/>
    </row>
    <row r="913" spans="1:25" ht="15" x14ac:dyDescent="0.3">
      <c r="A913" s="17" t="e">
        <f>INDEX('Артикул без-с размером'!A:A,MATCH('Начисления и компенсации по тов'!E913,'Артикул без-с размером'!B:B,0))</f>
        <v>#N/A</v>
      </c>
      <c r="B913" s="73"/>
      <c r="C913" s="74"/>
      <c r="D913" s="74"/>
      <c r="E913" s="74"/>
      <c r="F913" s="74"/>
      <c r="G913" s="74"/>
      <c r="H913" s="69"/>
      <c r="I913" s="70"/>
      <c r="J913" s="73"/>
      <c r="K913" s="74"/>
      <c r="L913" s="72"/>
      <c r="M913" s="69"/>
      <c r="N913" s="70"/>
      <c r="O913" s="3"/>
      <c r="P913" s="3"/>
      <c r="Q913" s="3"/>
      <c r="R913" s="3"/>
      <c r="S913" s="3"/>
      <c r="T913" s="3"/>
      <c r="U913" s="3"/>
      <c r="V913" s="3"/>
      <c r="W913" s="2"/>
      <c r="X913" s="3"/>
      <c r="Y913" s="3"/>
    </row>
    <row r="914" spans="1:25" ht="15" x14ac:dyDescent="0.3">
      <c r="A914" s="17" t="e">
        <f>INDEX('Артикул без-с размером'!A:A,MATCH('Начисления и компенсации по тов'!E914,'Артикул без-с размером'!B:B,0))</f>
        <v>#N/A</v>
      </c>
      <c r="B914" s="73"/>
      <c r="C914" s="74"/>
      <c r="D914" s="74"/>
      <c r="E914" s="74"/>
      <c r="F914" s="74"/>
      <c r="G914" s="74"/>
      <c r="H914" s="69"/>
      <c r="I914" s="70"/>
      <c r="J914" s="73"/>
      <c r="K914" s="74"/>
      <c r="L914" s="72"/>
      <c r="M914" s="69"/>
      <c r="N914" s="70"/>
      <c r="O914" s="3"/>
      <c r="P914" s="3"/>
      <c r="Q914" s="3"/>
      <c r="R914" s="3"/>
      <c r="S914" s="3"/>
      <c r="T914" s="3"/>
      <c r="U914" s="3"/>
      <c r="V914" s="3"/>
      <c r="W914" s="2"/>
      <c r="X914" s="3"/>
      <c r="Y914" s="3"/>
    </row>
    <row r="915" spans="1:25" ht="15" x14ac:dyDescent="0.3">
      <c r="A915" s="17" t="e">
        <f>INDEX('Артикул без-с размером'!A:A,MATCH('Начисления и компенсации по тов'!E915,'Артикул без-с размером'!B:B,0))</f>
        <v>#N/A</v>
      </c>
      <c r="B915" s="73"/>
      <c r="C915" s="74"/>
      <c r="D915" s="74"/>
      <c r="E915" s="74"/>
      <c r="F915" s="74"/>
      <c r="G915" s="74"/>
      <c r="H915" s="69"/>
      <c r="I915" s="70"/>
      <c r="J915" s="73"/>
      <c r="K915" s="74"/>
      <c r="L915" s="72"/>
      <c r="M915" s="69"/>
      <c r="N915" s="70"/>
      <c r="O915" s="3"/>
      <c r="P915" s="3"/>
      <c r="Q915" s="3"/>
      <c r="R915" s="3"/>
      <c r="S915" s="3"/>
      <c r="T915" s="3"/>
      <c r="U915" s="3"/>
      <c r="V915" s="3"/>
      <c r="W915" s="2"/>
      <c r="X915" s="3"/>
      <c r="Y915" s="3"/>
    </row>
    <row r="916" spans="1:25" ht="15" x14ac:dyDescent="0.3">
      <c r="A916" s="17" t="e">
        <f>INDEX('Артикул без-с размером'!A:A,MATCH('Начисления и компенсации по тов'!E916,'Артикул без-с размером'!B:B,0))</f>
        <v>#N/A</v>
      </c>
      <c r="B916" s="73"/>
      <c r="C916" s="74"/>
      <c r="D916" s="74"/>
      <c r="E916" s="74"/>
      <c r="F916" s="74"/>
      <c r="G916" s="74"/>
      <c r="H916" s="69"/>
      <c r="I916" s="70"/>
      <c r="J916" s="73"/>
      <c r="K916" s="74"/>
      <c r="L916" s="72"/>
      <c r="M916" s="69"/>
      <c r="N916" s="70"/>
      <c r="O916" s="3"/>
      <c r="P916" s="3"/>
      <c r="Q916" s="3"/>
      <c r="R916" s="3"/>
      <c r="S916" s="3"/>
      <c r="T916" s="3"/>
      <c r="U916" s="3"/>
      <c r="V916" s="3"/>
      <c r="W916" s="2"/>
      <c r="X916" s="3"/>
      <c r="Y916" s="3"/>
    </row>
    <row r="917" spans="1:25" ht="15" x14ac:dyDescent="0.3">
      <c r="A917" s="17" t="e">
        <f>INDEX('Артикул без-с размером'!A:A,MATCH('Начисления и компенсации по тов'!E917,'Артикул без-с размером'!B:B,0))</f>
        <v>#N/A</v>
      </c>
      <c r="B917" s="73"/>
      <c r="C917" s="74"/>
      <c r="D917" s="74"/>
      <c r="E917" s="74"/>
      <c r="F917" s="74"/>
      <c r="G917" s="74"/>
      <c r="H917" s="69"/>
      <c r="I917" s="70"/>
      <c r="J917" s="73"/>
      <c r="K917" s="74"/>
      <c r="L917" s="72"/>
      <c r="M917" s="69"/>
      <c r="N917" s="70"/>
      <c r="O917" s="3"/>
      <c r="P917" s="3"/>
      <c r="Q917" s="3"/>
      <c r="R917" s="3"/>
      <c r="S917" s="3"/>
      <c r="T917" s="3"/>
      <c r="U917" s="3"/>
      <c r="V917" s="3"/>
      <c r="W917" s="2"/>
      <c r="X917" s="3"/>
      <c r="Y917" s="3"/>
    </row>
    <row r="918" spans="1:25" ht="15" x14ac:dyDescent="0.3">
      <c r="A918" s="17" t="e">
        <f>INDEX('Артикул без-с размером'!A:A,MATCH('Начисления и компенсации по тов'!E918,'Артикул без-с размером'!B:B,0))</f>
        <v>#N/A</v>
      </c>
      <c r="B918" s="73"/>
      <c r="C918" s="74"/>
      <c r="D918" s="74"/>
      <c r="E918" s="74"/>
      <c r="F918" s="74"/>
      <c r="G918" s="74"/>
      <c r="H918" s="69"/>
      <c r="I918" s="70"/>
      <c r="J918" s="73"/>
      <c r="K918" s="74"/>
      <c r="L918" s="72"/>
      <c r="M918" s="69"/>
      <c r="N918" s="70"/>
      <c r="O918" s="3"/>
      <c r="P918" s="3"/>
      <c r="Q918" s="3"/>
      <c r="R918" s="3"/>
      <c r="S918" s="3"/>
      <c r="T918" s="3"/>
      <c r="U918" s="3"/>
      <c r="V918" s="3"/>
      <c r="W918" s="2"/>
      <c r="X918" s="3"/>
      <c r="Y918" s="3"/>
    </row>
    <row r="919" spans="1:25" ht="15" x14ac:dyDescent="0.3">
      <c r="A919" s="17" t="e">
        <f>INDEX('Артикул без-с размером'!A:A,MATCH('Начисления и компенсации по тов'!E919,'Артикул без-с размером'!B:B,0))</f>
        <v>#N/A</v>
      </c>
      <c r="B919" s="73"/>
      <c r="C919" s="74"/>
      <c r="D919" s="74"/>
      <c r="E919" s="74"/>
      <c r="F919" s="74"/>
      <c r="G919" s="74"/>
      <c r="H919" s="69"/>
      <c r="I919" s="70"/>
      <c r="J919" s="73"/>
      <c r="K919" s="74"/>
      <c r="L919" s="72"/>
      <c r="M919" s="69"/>
      <c r="N919" s="70"/>
      <c r="O919" s="3"/>
      <c r="P919" s="3"/>
      <c r="Q919" s="3"/>
      <c r="R919" s="3"/>
      <c r="S919" s="3"/>
      <c r="T919" s="3"/>
      <c r="U919" s="3"/>
      <c r="V919" s="3"/>
      <c r="W919" s="2"/>
      <c r="X919" s="3"/>
      <c r="Y919" s="3"/>
    </row>
    <row r="920" spans="1:25" ht="15" x14ac:dyDescent="0.3">
      <c r="A920" s="17" t="e">
        <f>INDEX('Артикул без-с размером'!A:A,MATCH('Начисления и компенсации по тов'!E920,'Артикул без-с размером'!B:B,0))</f>
        <v>#N/A</v>
      </c>
      <c r="B920" s="73"/>
      <c r="C920" s="74"/>
      <c r="D920" s="74"/>
      <c r="E920" s="74"/>
      <c r="F920" s="74"/>
      <c r="G920" s="74"/>
      <c r="H920" s="69"/>
      <c r="I920" s="70"/>
      <c r="J920" s="73"/>
      <c r="K920" s="74"/>
      <c r="L920" s="72"/>
      <c r="M920" s="69"/>
      <c r="N920" s="70"/>
      <c r="O920" s="3"/>
      <c r="P920" s="3"/>
      <c r="Q920" s="3"/>
      <c r="R920" s="3"/>
      <c r="S920" s="3"/>
      <c r="T920" s="3"/>
      <c r="U920" s="3"/>
      <c r="V920" s="3"/>
      <c r="W920" s="2"/>
      <c r="X920" s="3"/>
      <c r="Y920" s="3"/>
    </row>
    <row r="921" spans="1:25" ht="15" x14ac:dyDescent="0.3">
      <c r="A921" s="17" t="e">
        <f>INDEX('Артикул без-с размером'!A:A,MATCH('Начисления и компенсации по тов'!E921,'Артикул без-с размером'!B:B,0))</f>
        <v>#N/A</v>
      </c>
      <c r="B921" s="73"/>
      <c r="C921" s="74"/>
      <c r="D921" s="74"/>
      <c r="E921" s="74"/>
      <c r="F921" s="74"/>
      <c r="G921" s="74"/>
      <c r="H921" s="69"/>
      <c r="I921" s="70"/>
      <c r="J921" s="73"/>
      <c r="K921" s="74"/>
      <c r="L921" s="72"/>
      <c r="M921" s="69"/>
      <c r="N921" s="70"/>
      <c r="O921" s="3"/>
      <c r="P921" s="3"/>
      <c r="Q921" s="3"/>
      <c r="R921" s="3"/>
      <c r="S921" s="3"/>
      <c r="T921" s="3"/>
      <c r="U921" s="3"/>
      <c r="V921" s="3"/>
      <c r="W921" s="2"/>
      <c r="X921" s="3"/>
      <c r="Y921" s="3"/>
    </row>
    <row r="922" spans="1:25" ht="15" x14ac:dyDescent="0.3">
      <c r="A922" s="17" t="e">
        <f>INDEX('Артикул без-с размером'!A:A,MATCH('Начисления и компенсации по тов'!E922,'Артикул без-с размером'!B:B,0))</f>
        <v>#N/A</v>
      </c>
      <c r="B922" s="73"/>
      <c r="C922" s="74"/>
      <c r="D922" s="74"/>
      <c r="E922" s="74"/>
      <c r="F922" s="74"/>
      <c r="G922" s="74"/>
      <c r="H922" s="69"/>
      <c r="I922" s="70"/>
      <c r="J922" s="73"/>
      <c r="K922" s="74"/>
      <c r="L922" s="72"/>
      <c r="M922" s="69"/>
      <c r="N922" s="70"/>
      <c r="O922" s="3"/>
      <c r="P922" s="3"/>
      <c r="Q922" s="3"/>
      <c r="R922" s="3"/>
      <c r="S922" s="3"/>
      <c r="T922" s="3"/>
      <c r="U922" s="3"/>
      <c r="V922" s="3"/>
      <c r="W922" s="2"/>
      <c r="X922" s="3"/>
      <c r="Y922" s="3"/>
    </row>
    <row r="923" spans="1:25" ht="15" x14ac:dyDescent="0.3">
      <c r="A923" s="17" t="e">
        <f>INDEX('Артикул без-с размером'!A:A,MATCH('Начисления и компенсации по тов'!E923,'Артикул без-с размером'!B:B,0))</f>
        <v>#N/A</v>
      </c>
      <c r="B923" s="73"/>
      <c r="C923" s="74"/>
      <c r="D923" s="74"/>
      <c r="E923" s="74"/>
      <c r="F923" s="74"/>
      <c r="G923" s="74"/>
      <c r="H923" s="69"/>
      <c r="I923" s="70"/>
      <c r="J923" s="73"/>
      <c r="K923" s="74"/>
      <c r="L923" s="72"/>
      <c r="M923" s="69"/>
      <c r="N923" s="70"/>
      <c r="O923" s="3"/>
      <c r="P923" s="3"/>
      <c r="Q923" s="3"/>
      <c r="R923" s="3"/>
      <c r="S923" s="3"/>
      <c r="T923" s="3"/>
      <c r="U923" s="3"/>
      <c r="V923" s="3"/>
      <c r="W923" s="2"/>
      <c r="X923" s="3"/>
      <c r="Y923" s="3"/>
    </row>
    <row r="924" spans="1:25" ht="15" x14ac:dyDescent="0.3">
      <c r="A924" s="17" t="e">
        <f>INDEX('Артикул без-с размером'!A:A,MATCH('Начисления и компенсации по тов'!E924,'Артикул без-с размером'!B:B,0))</f>
        <v>#N/A</v>
      </c>
      <c r="B924" s="73"/>
      <c r="C924" s="74"/>
      <c r="D924" s="74"/>
      <c r="E924" s="74"/>
      <c r="F924" s="74"/>
      <c r="G924" s="74"/>
      <c r="H924" s="69"/>
      <c r="I924" s="70"/>
      <c r="J924" s="73"/>
      <c r="K924" s="74"/>
      <c r="L924" s="72"/>
      <c r="M924" s="69"/>
      <c r="N924" s="70"/>
      <c r="O924" s="3"/>
      <c r="P924" s="3"/>
      <c r="Q924" s="3"/>
      <c r="R924" s="3"/>
      <c r="S924" s="3"/>
      <c r="T924" s="3"/>
      <c r="U924" s="3"/>
      <c r="V924" s="3"/>
      <c r="W924" s="2"/>
      <c r="X924" s="3"/>
      <c r="Y924" s="3"/>
    </row>
    <row r="925" spans="1:25" ht="15" x14ac:dyDescent="0.3">
      <c r="A925" s="17" t="e">
        <f>INDEX('Артикул без-с размером'!A:A,MATCH('Начисления и компенсации по тов'!E925,'Артикул без-с размером'!B:B,0))</f>
        <v>#N/A</v>
      </c>
      <c r="B925" s="73"/>
      <c r="C925" s="74"/>
      <c r="D925" s="74"/>
      <c r="E925" s="74"/>
      <c r="F925" s="74"/>
      <c r="G925" s="74"/>
      <c r="H925" s="69"/>
      <c r="I925" s="70"/>
      <c r="J925" s="73"/>
      <c r="K925" s="74"/>
      <c r="L925" s="72"/>
      <c r="M925" s="69"/>
      <c r="N925" s="70"/>
      <c r="O925" s="3"/>
      <c r="P925" s="3"/>
      <c r="Q925" s="3"/>
      <c r="R925" s="3"/>
      <c r="S925" s="3"/>
      <c r="T925" s="3"/>
      <c r="U925" s="3"/>
      <c r="V925" s="3"/>
      <c r="W925" s="2"/>
      <c r="X925" s="3"/>
      <c r="Y925" s="3"/>
    </row>
    <row r="926" spans="1:25" ht="15" x14ac:dyDescent="0.3">
      <c r="A926" s="17" t="e">
        <f>INDEX('Артикул без-с размером'!A:A,MATCH('Начисления и компенсации по тов'!E926,'Артикул без-с размером'!B:B,0))</f>
        <v>#N/A</v>
      </c>
      <c r="B926" s="73"/>
      <c r="C926" s="74"/>
      <c r="D926" s="74"/>
      <c r="E926" s="74"/>
      <c r="F926" s="74"/>
      <c r="G926" s="74"/>
      <c r="H926" s="69"/>
      <c r="I926" s="70"/>
      <c r="J926" s="73"/>
      <c r="K926" s="74"/>
      <c r="L926" s="72"/>
      <c r="M926" s="69"/>
      <c r="N926" s="70"/>
      <c r="O926" s="3"/>
      <c r="P926" s="3"/>
      <c r="Q926" s="3"/>
      <c r="R926" s="3"/>
      <c r="S926" s="3"/>
      <c r="T926" s="3"/>
      <c r="U926" s="3"/>
      <c r="V926" s="3"/>
      <c r="W926" s="2"/>
      <c r="X926" s="3"/>
      <c r="Y926" s="3"/>
    </row>
    <row r="927" spans="1:25" ht="15" x14ac:dyDescent="0.3">
      <c r="A927" s="17" t="e">
        <f>INDEX('Артикул без-с размером'!A:A,MATCH('Начисления и компенсации по тов'!E927,'Артикул без-с размером'!B:B,0))</f>
        <v>#N/A</v>
      </c>
      <c r="B927" s="73"/>
      <c r="C927" s="74"/>
      <c r="D927" s="74"/>
      <c r="E927" s="74"/>
      <c r="F927" s="74"/>
      <c r="G927" s="74"/>
      <c r="H927" s="69"/>
      <c r="I927" s="70"/>
      <c r="J927" s="73"/>
      <c r="K927" s="74"/>
      <c r="L927" s="72"/>
      <c r="M927" s="69"/>
      <c r="N927" s="70"/>
      <c r="O927" s="3"/>
      <c r="P927" s="3"/>
      <c r="Q927" s="3"/>
      <c r="R927" s="3"/>
      <c r="S927" s="3"/>
      <c r="T927" s="3"/>
      <c r="U927" s="3"/>
      <c r="V927" s="3"/>
      <c r="W927" s="2"/>
      <c r="X927" s="3"/>
      <c r="Y927" s="3"/>
    </row>
    <row r="928" spans="1:25" ht="15" x14ac:dyDescent="0.3">
      <c r="A928" s="17" t="e">
        <f>INDEX('Артикул без-с размером'!A:A,MATCH('Начисления и компенсации по тов'!E928,'Артикул без-с размером'!B:B,0))</f>
        <v>#N/A</v>
      </c>
      <c r="B928" s="73"/>
      <c r="C928" s="74"/>
      <c r="D928" s="74"/>
      <c r="E928" s="74"/>
      <c r="F928" s="74"/>
      <c r="G928" s="74"/>
      <c r="H928" s="69"/>
      <c r="I928" s="70"/>
      <c r="J928" s="73"/>
      <c r="K928" s="74"/>
      <c r="L928" s="72"/>
      <c r="M928" s="69"/>
      <c r="N928" s="70"/>
      <c r="O928" s="3"/>
      <c r="P928" s="3"/>
      <c r="Q928" s="3"/>
      <c r="R928" s="3"/>
      <c r="S928" s="3"/>
      <c r="T928" s="3"/>
      <c r="U928" s="3"/>
      <c r="V928" s="3"/>
      <c r="W928" s="2"/>
      <c r="X928" s="3"/>
      <c r="Y928" s="3"/>
    </row>
    <row r="929" spans="1:25" ht="15" x14ac:dyDescent="0.3">
      <c r="A929" s="17" t="e">
        <f>INDEX('Артикул без-с размером'!A:A,MATCH('Начисления и компенсации по тов'!E929,'Артикул без-с размером'!B:B,0))</f>
        <v>#N/A</v>
      </c>
      <c r="B929" s="73"/>
      <c r="C929" s="74"/>
      <c r="D929" s="74"/>
      <c r="E929" s="74"/>
      <c r="F929" s="74"/>
      <c r="G929" s="74"/>
      <c r="H929" s="69"/>
      <c r="I929" s="70"/>
      <c r="J929" s="73"/>
      <c r="K929" s="74"/>
      <c r="L929" s="72"/>
      <c r="M929" s="69"/>
      <c r="N929" s="70"/>
      <c r="O929" s="3"/>
      <c r="P929" s="3"/>
      <c r="Q929" s="3"/>
      <c r="R929" s="3"/>
      <c r="S929" s="3"/>
      <c r="T929" s="3"/>
      <c r="U929" s="3"/>
      <c r="V929" s="3"/>
      <c r="W929" s="2"/>
      <c r="X929" s="3"/>
      <c r="Y929" s="3"/>
    </row>
    <row r="930" spans="1:25" ht="15" x14ac:dyDescent="0.3">
      <c r="A930" s="17" t="e">
        <f>INDEX('Артикул без-с размером'!A:A,MATCH('Начисления и компенсации по тов'!E930,'Артикул без-с размером'!B:B,0))</f>
        <v>#N/A</v>
      </c>
      <c r="B930" s="73"/>
      <c r="C930" s="74"/>
      <c r="D930" s="74"/>
      <c r="E930" s="74"/>
      <c r="F930" s="74"/>
      <c r="G930" s="74"/>
      <c r="H930" s="69"/>
      <c r="I930" s="70"/>
      <c r="J930" s="73"/>
      <c r="K930" s="74"/>
      <c r="L930" s="72"/>
      <c r="M930" s="69"/>
      <c r="N930" s="70"/>
      <c r="O930" s="3"/>
      <c r="P930" s="3"/>
      <c r="Q930" s="3"/>
      <c r="R930" s="3"/>
      <c r="S930" s="3"/>
      <c r="T930" s="3"/>
      <c r="U930" s="3"/>
      <c r="V930" s="3"/>
      <c r="W930" s="2"/>
      <c r="X930" s="3"/>
      <c r="Y930" s="3"/>
    </row>
    <row r="931" spans="1:25" ht="15" x14ac:dyDescent="0.3">
      <c r="A931" s="17" t="e">
        <f>INDEX('Артикул без-с размером'!A:A,MATCH('Начисления и компенсации по тов'!E931,'Артикул без-с размером'!B:B,0))</f>
        <v>#N/A</v>
      </c>
      <c r="B931" s="73"/>
      <c r="C931" s="74"/>
      <c r="D931" s="74"/>
      <c r="E931" s="74"/>
      <c r="F931" s="74"/>
      <c r="G931" s="74"/>
      <c r="H931" s="69"/>
      <c r="I931" s="70"/>
      <c r="J931" s="73"/>
      <c r="K931" s="74"/>
      <c r="L931" s="72"/>
      <c r="M931" s="69"/>
      <c r="N931" s="70"/>
      <c r="O931" s="3"/>
      <c r="P931" s="3"/>
      <c r="Q931" s="3"/>
      <c r="R931" s="3"/>
      <c r="S931" s="3"/>
      <c r="T931" s="3"/>
      <c r="U931" s="3"/>
      <c r="V931" s="3"/>
      <c r="W931" s="2"/>
      <c r="X931" s="3"/>
      <c r="Y931" s="3"/>
    </row>
    <row r="932" spans="1:25" ht="15" x14ac:dyDescent="0.3">
      <c r="A932" s="17" t="e">
        <f>INDEX('Артикул без-с размером'!A:A,MATCH('Начисления и компенсации по тов'!E932,'Артикул без-с размером'!B:B,0))</f>
        <v>#N/A</v>
      </c>
      <c r="B932" s="73"/>
      <c r="C932" s="74"/>
      <c r="D932" s="74"/>
      <c r="E932" s="74"/>
      <c r="F932" s="74"/>
      <c r="G932" s="74"/>
      <c r="H932" s="69"/>
      <c r="I932" s="70"/>
      <c r="J932" s="73"/>
      <c r="K932" s="74"/>
      <c r="L932" s="72"/>
      <c r="M932" s="69"/>
      <c r="N932" s="70"/>
      <c r="O932" s="3"/>
      <c r="P932" s="3"/>
      <c r="Q932" s="3"/>
      <c r="R932" s="3"/>
      <c r="S932" s="3"/>
      <c r="T932" s="3"/>
      <c r="U932" s="3"/>
      <c r="V932" s="3"/>
      <c r="W932" s="2"/>
      <c r="X932" s="3"/>
      <c r="Y932" s="3"/>
    </row>
    <row r="933" spans="1:25" ht="15" x14ac:dyDescent="0.3">
      <c r="A933" s="17" t="e">
        <f>INDEX('Артикул без-с размером'!A:A,MATCH('Начисления и компенсации по тов'!E933,'Артикул без-с размером'!B:B,0))</f>
        <v>#N/A</v>
      </c>
      <c r="B933" s="73"/>
      <c r="C933" s="74"/>
      <c r="D933" s="74"/>
      <c r="E933" s="74"/>
      <c r="F933" s="74"/>
      <c r="G933" s="74"/>
      <c r="H933" s="69"/>
      <c r="I933" s="70"/>
      <c r="J933" s="73"/>
      <c r="K933" s="74"/>
      <c r="L933" s="72"/>
      <c r="M933" s="69"/>
      <c r="N933" s="70"/>
      <c r="O933" s="3"/>
      <c r="P933" s="3"/>
      <c r="Q933" s="3"/>
      <c r="R933" s="3"/>
      <c r="S933" s="3"/>
      <c r="T933" s="3"/>
      <c r="U933" s="3"/>
      <c r="V933" s="3"/>
      <c r="W933" s="2"/>
      <c r="X933" s="3"/>
      <c r="Y933" s="3"/>
    </row>
    <row r="934" spans="1:25" ht="15" x14ac:dyDescent="0.3">
      <c r="A934" s="17" t="e">
        <f>INDEX('Артикул без-с размером'!A:A,MATCH('Начисления и компенсации по тов'!E934,'Артикул без-с размером'!B:B,0))</f>
        <v>#N/A</v>
      </c>
      <c r="B934" s="73"/>
      <c r="C934" s="74"/>
      <c r="D934" s="74"/>
      <c r="E934" s="74"/>
      <c r="F934" s="74"/>
      <c r="G934" s="74"/>
      <c r="H934" s="69"/>
      <c r="I934" s="70"/>
      <c r="J934" s="73"/>
      <c r="K934" s="74"/>
      <c r="L934" s="72"/>
      <c r="M934" s="69"/>
      <c r="N934" s="70"/>
      <c r="O934" s="3"/>
      <c r="P934" s="3"/>
      <c r="Q934" s="3"/>
      <c r="R934" s="3"/>
      <c r="S934" s="3"/>
      <c r="T934" s="3"/>
      <c r="U934" s="3"/>
      <c r="V934" s="3"/>
      <c r="W934" s="2"/>
      <c r="X934" s="3"/>
      <c r="Y934" s="3"/>
    </row>
    <row r="935" spans="1:25" ht="15" x14ac:dyDescent="0.3">
      <c r="A935" s="17" t="e">
        <f>INDEX('Артикул без-с размером'!A:A,MATCH('Начисления и компенсации по тов'!E935,'Артикул без-с размером'!B:B,0))</f>
        <v>#N/A</v>
      </c>
      <c r="B935" s="73"/>
      <c r="C935" s="74"/>
      <c r="D935" s="74"/>
      <c r="E935" s="74"/>
      <c r="F935" s="74"/>
      <c r="G935" s="74"/>
      <c r="H935" s="69"/>
      <c r="I935" s="70"/>
      <c r="J935" s="73"/>
      <c r="K935" s="74"/>
      <c r="L935" s="72"/>
      <c r="M935" s="69"/>
      <c r="N935" s="70"/>
      <c r="O935" s="3"/>
      <c r="P935" s="3"/>
      <c r="Q935" s="3"/>
      <c r="R935" s="3"/>
      <c r="S935" s="3"/>
      <c r="T935" s="3"/>
      <c r="U935" s="3"/>
      <c r="V935" s="3"/>
      <c r="W935" s="2"/>
      <c r="X935" s="3"/>
      <c r="Y935" s="3"/>
    </row>
    <row r="936" spans="1:25" ht="15" x14ac:dyDescent="0.3">
      <c r="A936" s="17" t="e">
        <f>INDEX('Артикул без-с размером'!A:A,MATCH('Начисления и компенсации по тов'!E936,'Артикул без-с размером'!B:B,0))</f>
        <v>#N/A</v>
      </c>
      <c r="B936" s="73"/>
      <c r="C936" s="74"/>
      <c r="D936" s="74"/>
      <c r="E936" s="74"/>
      <c r="F936" s="74"/>
      <c r="G936" s="74"/>
      <c r="H936" s="69"/>
      <c r="I936" s="70"/>
      <c r="J936" s="73"/>
      <c r="K936" s="74"/>
      <c r="L936" s="72"/>
      <c r="M936" s="69"/>
      <c r="N936" s="70"/>
      <c r="O936" s="3"/>
      <c r="P936" s="3"/>
      <c r="Q936" s="3"/>
      <c r="R936" s="3"/>
      <c r="S936" s="3"/>
      <c r="T936" s="3"/>
      <c r="U936" s="3"/>
      <c r="V936" s="3"/>
      <c r="W936" s="2"/>
      <c r="X936" s="3"/>
      <c r="Y936" s="3"/>
    </row>
    <row r="937" spans="1:25" ht="15" x14ac:dyDescent="0.3">
      <c r="A937" s="17" t="e">
        <f>INDEX('Артикул без-с размером'!A:A,MATCH('Начисления и компенсации по тов'!E937,'Артикул без-с размером'!B:B,0))</f>
        <v>#N/A</v>
      </c>
      <c r="B937" s="73"/>
      <c r="C937" s="74"/>
      <c r="D937" s="74"/>
      <c r="E937" s="74"/>
      <c r="F937" s="74"/>
      <c r="G937" s="74"/>
      <c r="H937" s="69"/>
      <c r="I937" s="70"/>
      <c r="J937" s="73"/>
      <c r="K937" s="74"/>
      <c r="L937" s="72"/>
      <c r="M937" s="69"/>
      <c r="N937" s="70"/>
      <c r="O937" s="3"/>
      <c r="P937" s="3"/>
      <c r="Q937" s="3"/>
      <c r="R937" s="3"/>
      <c r="S937" s="3"/>
      <c r="T937" s="3"/>
      <c r="U937" s="3"/>
      <c r="V937" s="3"/>
      <c r="W937" s="2"/>
      <c r="X937" s="3"/>
      <c r="Y937" s="3"/>
    </row>
    <row r="938" spans="1:25" ht="15" x14ac:dyDescent="0.3">
      <c r="A938" s="17" t="e">
        <f>INDEX('Артикул без-с размером'!A:A,MATCH('Начисления и компенсации по тов'!E938,'Артикул без-с размером'!B:B,0))</f>
        <v>#N/A</v>
      </c>
      <c r="B938" s="73"/>
      <c r="C938" s="74"/>
      <c r="D938" s="74"/>
      <c r="E938" s="74"/>
      <c r="F938" s="74"/>
      <c r="G938" s="74"/>
      <c r="H938" s="69"/>
      <c r="I938" s="70"/>
      <c r="J938" s="73"/>
      <c r="K938" s="74"/>
      <c r="L938" s="72"/>
      <c r="M938" s="69"/>
      <c r="N938" s="71"/>
      <c r="O938" s="3"/>
      <c r="P938" s="3"/>
      <c r="Q938" s="3"/>
      <c r="R938" s="3"/>
      <c r="S938" s="3"/>
      <c r="T938" s="3"/>
      <c r="U938" s="3"/>
      <c r="V938" s="3"/>
      <c r="W938" s="2"/>
      <c r="X938" s="3"/>
      <c r="Y938" s="3"/>
    </row>
    <row r="939" spans="1:25" ht="15" x14ac:dyDescent="0.3">
      <c r="A939" s="17" t="e">
        <f>INDEX('Артикул без-с размером'!A:A,MATCH('Начисления и компенсации по тов'!E939,'Артикул без-с размером'!B:B,0))</f>
        <v>#N/A</v>
      </c>
      <c r="B939" s="73"/>
      <c r="C939" s="74"/>
      <c r="D939" s="74"/>
      <c r="E939" s="74"/>
      <c r="F939" s="74"/>
      <c r="G939" s="74"/>
      <c r="H939" s="69"/>
      <c r="I939" s="70"/>
      <c r="J939" s="73"/>
      <c r="K939" s="74"/>
      <c r="L939" s="72"/>
      <c r="M939" s="69"/>
      <c r="N939" s="70"/>
      <c r="O939" s="3"/>
      <c r="P939" s="3"/>
      <c r="Q939" s="3"/>
      <c r="R939" s="3"/>
      <c r="S939" s="3"/>
      <c r="T939" s="3"/>
      <c r="U939" s="3"/>
      <c r="V939" s="3"/>
      <c r="W939" s="2"/>
      <c r="X939" s="3"/>
      <c r="Y939" s="3"/>
    </row>
    <row r="940" spans="1:25" ht="15" x14ac:dyDescent="0.3">
      <c r="A940" s="17" t="e">
        <f>INDEX('Артикул без-с размером'!A:A,MATCH('Начисления и компенсации по тов'!E940,'Артикул без-с размером'!B:B,0))</f>
        <v>#N/A</v>
      </c>
      <c r="B940" s="73"/>
      <c r="C940" s="74"/>
      <c r="D940" s="74"/>
      <c r="E940" s="74"/>
      <c r="F940" s="74"/>
      <c r="G940" s="74"/>
      <c r="H940" s="69"/>
      <c r="I940" s="70"/>
      <c r="J940" s="73"/>
      <c r="K940" s="74"/>
      <c r="L940" s="72"/>
      <c r="M940" s="69"/>
      <c r="N940" s="70"/>
      <c r="O940" s="3"/>
      <c r="P940" s="3"/>
      <c r="Q940" s="3"/>
      <c r="R940" s="3"/>
      <c r="S940" s="3"/>
      <c r="T940" s="3"/>
      <c r="U940" s="3"/>
      <c r="V940" s="3"/>
      <c r="W940" s="2"/>
      <c r="X940" s="3"/>
      <c r="Y940" s="3"/>
    </row>
    <row r="941" spans="1:25" ht="15" x14ac:dyDescent="0.3">
      <c r="A941" s="17" t="e">
        <f>INDEX('Артикул без-с размером'!A:A,MATCH('Начисления и компенсации по тов'!E941,'Артикул без-с размером'!B:B,0))</f>
        <v>#N/A</v>
      </c>
      <c r="B941" s="73"/>
      <c r="C941" s="74"/>
      <c r="D941" s="74"/>
      <c r="E941" s="74"/>
      <c r="F941" s="74"/>
      <c r="G941" s="74"/>
      <c r="H941" s="69"/>
      <c r="I941" s="70"/>
      <c r="J941" s="73"/>
      <c r="K941" s="74"/>
      <c r="L941" s="72"/>
      <c r="M941" s="69"/>
      <c r="N941" s="70"/>
      <c r="O941" s="3"/>
      <c r="P941" s="3"/>
      <c r="Q941" s="3"/>
      <c r="R941" s="3"/>
      <c r="S941" s="3"/>
      <c r="T941" s="3"/>
      <c r="U941" s="3"/>
      <c r="V941" s="3"/>
      <c r="W941" s="2"/>
      <c r="X941" s="3"/>
      <c r="Y941" s="3"/>
    </row>
    <row r="942" spans="1:25" ht="15" x14ac:dyDescent="0.3">
      <c r="A942" s="17" t="e">
        <f>INDEX('Артикул без-с размером'!A:A,MATCH('Начисления и компенсации по тов'!E942,'Артикул без-с размером'!B:B,0))</f>
        <v>#N/A</v>
      </c>
      <c r="B942" s="73"/>
      <c r="C942" s="74"/>
      <c r="D942" s="74"/>
      <c r="E942" s="74"/>
      <c r="F942" s="74"/>
      <c r="G942" s="74"/>
      <c r="H942" s="69"/>
      <c r="I942" s="70"/>
      <c r="J942" s="73"/>
      <c r="K942" s="74"/>
      <c r="L942" s="72"/>
      <c r="M942" s="69"/>
      <c r="N942" s="70"/>
      <c r="O942" s="3"/>
      <c r="P942" s="3"/>
      <c r="Q942" s="3"/>
      <c r="R942" s="3"/>
      <c r="S942" s="3"/>
      <c r="T942" s="3"/>
      <c r="U942" s="3"/>
      <c r="V942" s="3"/>
      <c r="W942" s="2"/>
      <c r="X942" s="3"/>
      <c r="Y942" s="3"/>
    </row>
    <row r="943" spans="1:25" ht="15" x14ac:dyDescent="0.3">
      <c r="A943" s="17" t="e">
        <f>INDEX('Артикул без-с размером'!A:A,MATCH('Начисления и компенсации по тов'!E943,'Артикул без-с размером'!B:B,0))</f>
        <v>#N/A</v>
      </c>
      <c r="B943" s="73"/>
      <c r="C943" s="74"/>
      <c r="D943" s="74"/>
      <c r="E943" s="74"/>
      <c r="F943" s="74"/>
      <c r="G943" s="74"/>
      <c r="H943" s="69"/>
      <c r="I943" s="70"/>
      <c r="J943" s="73"/>
      <c r="K943" s="74"/>
      <c r="L943" s="72"/>
      <c r="M943" s="69"/>
      <c r="N943" s="70"/>
      <c r="O943" s="3"/>
      <c r="P943" s="3"/>
      <c r="Q943" s="3"/>
      <c r="R943" s="3"/>
      <c r="S943" s="3"/>
      <c r="T943" s="3"/>
      <c r="U943" s="3"/>
      <c r="V943" s="3"/>
      <c r="W943" s="2"/>
      <c r="X943" s="3"/>
      <c r="Y943" s="3"/>
    </row>
    <row r="944" spans="1:25" ht="15" x14ac:dyDescent="0.3">
      <c r="A944" s="17" t="e">
        <f>INDEX('Артикул без-с размером'!A:A,MATCH('Начисления и компенсации по тов'!E944,'Артикул без-с размером'!B:B,0))</f>
        <v>#N/A</v>
      </c>
      <c r="B944" s="73"/>
      <c r="C944" s="74"/>
      <c r="D944" s="74"/>
      <c r="E944" s="74"/>
      <c r="F944" s="74"/>
      <c r="G944" s="74"/>
      <c r="H944" s="69"/>
      <c r="I944" s="70"/>
      <c r="J944" s="73"/>
      <c r="K944" s="74"/>
      <c r="L944" s="72"/>
      <c r="M944" s="69"/>
      <c r="N944" s="70"/>
      <c r="O944" s="3"/>
      <c r="P944" s="3"/>
      <c r="Q944" s="3"/>
      <c r="R944" s="3"/>
      <c r="S944" s="3"/>
      <c r="T944" s="3"/>
      <c r="U944" s="3"/>
      <c r="V944" s="3"/>
      <c r="W944" s="2"/>
      <c r="X944" s="3"/>
      <c r="Y944" s="3"/>
    </row>
    <row r="945" spans="1:25" ht="15" x14ac:dyDescent="0.3">
      <c r="A945" s="17" t="e">
        <f>INDEX('Артикул без-с размером'!A:A,MATCH('Начисления и компенсации по тов'!E945,'Артикул без-с размером'!B:B,0))</f>
        <v>#N/A</v>
      </c>
      <c r="B945" s="73"/>
      <c r="C945" s="74"/>
      <c r="D945" s="74"/>
      <c r="E945" s="74"/>
      <c r="F945" s="74"/>
      <c r="G945" s="74"/>
      <c r="H945" s="69"/>
      <c r="I945" s="70"/>
      <c r="J945" s="73"/>
      <c r="K945" s="74"/>
      <c r="L945" s="72"/>
      <c r="M945" s="69"/>
      <c r="N945" s="70"/>
      <c r="O945" s="3"/>
      <c r="P945" s="3"/>
      <c r="Q945" s="3"/>
      <c r="R945" s="3"/>
      <c r="S945" s="3"/>
      <c r="T945" s="3"/>
      <c r="U945" s="3"/>
      <c r="V945" s="3"/>
      <c r="W945" s="2"/>
      <c r="X945" s="3"/>
      <c r="Y945" s="3"/>
    </row>
    <row r="946" spans="1:25" ht="15" x14ac:dyDescent="0.3">
      <c r="A946" s="17" t="e">
        <f>INDEX('Артикул без-с размером'!A:A,MATCH('Начисления и компенсации по тов'!E946,'Артикул без-с размером'!B:B,0))</f>
        <v>#N/A</v>
      </c>
      <c r="B946" s="73"/>
      <c r="C946" s="74"/>
      <c r="D946" s="74"/>
      <c r="E946" s="74"/>
      <c r="F946" s="74"/>
      <c r="G946" s="74"/>
      <c r="H946" s="69"/>
      <c r="I946" s="70"/>
      <c r="J946" s="73"/>
      <c r="K946" s="74"/>
      <c r="L946" s="72"/>
      <c r="M946" s="69"/>
      <c r="N946" s="70"/>
      <c r="O946" s="3"/>
      <c r="P946" s="3"/>
      <c r="Q946" s="3"/>
      <c r="R946" s="3"/>
      <c r="S946" s="3"/>
      <c r="T946" s="3"/>
      <c r="U946" s="3"/>
      <c r="V946" s="3"/>
      <c r="W946" s="2"/>
      <c r="X946" s="3"/>
      <c r="Y946" s="3"/>
    </row>
    <row r="947" spans="1:25" ht="15" x14ac:dyDescent="0.3">
      <c r="A947" s="17" t="e">
        <f>INDEX('Артикул без-с размером'!A:A,MATCH('Начисления и компенсации по тов'!E947,'Артикул без-с размером'!B:B,0))</f>
        <v>#N/A</v>
      </c>
      <c r="B947" s="73"/>
      <c r="C947" s="74"/>
      <c r="D947" s="74"/>
      <c r="E947" s="74"/>
      <c r="F947" s="74"/>
      <c r="G947" s="74"/>
      <c r="H947" s="69"/>
      <c r="I947" s="70"/>
      <c r="J947" s="73"/>
      <c r="K947" s="74"/>
      <c r="L947" s="72"/>
      <c r="M947" s="69"/>
      <c r="N947" s="70"/>
      <c r="O947" s="3"/>
      <c r="P947" s="3"/>
      <c r="Q947" s="3"/>
      <c r="R947" s="3"/>
      <c r="S947" s="3"/>
      <c r="T947" s="3"/>
      <c r="U947" s="3"/>
      <c r="V947" s="3"/>
      <c r="W947" s="2"/>
      <c r="X947" s="3"/>
      <c r="Y947" s="3"/>
    </row>
    <row r="948" spans="1:25" ht="15" x14ac:dyDescent="0.3">
      <c r="A948" s="17" t="e">
        <f>INDEX('Артикул без-с размером'!A:A,MATCH('Начисления и компенсации по тов'!E948,'Артикул без-с размером'!B:B,0))</f>
        <v>#N/A</v>
      </c>
      <c r="B948" s="73"/>
      <c r="C948" s="74"/>
      <c r="D948" s="74"/>
      <c r="E948" s="74"/>
      <c r="F948" s="74"/>
      <c r="G948" s="74"/>
      <c r="H948" s="69"/>
      <c r="I948" s="70"/>
      <c r="J948" s="73"/>
      <c r="K948" s="74"/>
      <c r="L948" s="72"/>
      <c r="M948" s="69"/>
      <c r="N948" s="70"/>
      <c r="O948" s="3"/>
      <c r="P948" s="3"/>
      <c r="Q948" s="3"/>
      <c r="R948" s="3"/>
      <c r="S948" s="3"/>
      <c r="T948" s="3"/>
      <c r="U948" s="3"/>
      <c r="V948" s="3"/>
      <c r="W948" s="2"/>
      <c r="X948" s="3"/>
      <c r="Y948" s="3"/>
    </row>
    <row r="949" spans="1:25" ht="15" x14ac:dyDescent="0.3">
      <c r="A949" s="17" t="e">
        <f>INDEX('Артикул без-с размером'!A:A,MATCH('Начисления и компенсации по тов'!E949,'Артикул без-с размером'!B:B,0))</f>
        <v>#N/A</v>
      </c>
      <c r="B949" s="73"/>
      <c r="C949" s="74"/>
      <c r="D949" s="74"/>
      <c r="E949" s="74"/>
      <c r="F949" s="74"/>
      <c r="G949" s="74"/>
      <c r="H949" s="69"/>
      <c r="I949" s="70"/>
      <c r="J949" s="73"/>
      <c r="K949" s="74"/>
      <c r="L949" s="72"/>
      <c r="M949" s="69"/>
      <c r="N949" s="70"/>
      <c r="O949" s="3"/>
      <c r="P949" s="3"/>
      <c r="Q949" s="3"/>
      <c r="R949" s="3"/>
      <c r="S949" s="3"/>
      <c r="T949" s="3"/>
      <c r="U949" s="3"/>
      <c r="V949" s="3"/>
      <c r="W949" s="2"/>
      <c r="X949" s="3"/>
      <c r="Y949" s="3"/>
    </row>
    <row r="950" spans="1:25" ht="15" x14ac:dyDescent="0.3">
      <c r="A950" s="17" t="e">
        <f>INDEX('Артикул без-с размером'!A:A,MATCH('Начисления и компенсации по тов'!E950,'Артикул без-с размером'!B:B,0))</f>
        <v>#N/A</v>
      </c>
      <c r="B950" s="73"/>
      <c r="C950" s="74"/>
      <c r="D950" s="74"/>
      <c r="E950" s="74"/>
      <c r="F950" s="74"/>
      <c r="G950" s="74"/>
      <c r="H950" s="69"/>
      <c r="I950" s="70"/>
      <c r="J950" s="73"/>
      <c r="K950" s="74"/>
      <c r="L950" s="72"/>
      <c r="M950" s="69"/>
      <c r="N950" s="70"/>
      <c r="O950" s="3"/>
      <c r="P950" s="3"/>
      <c r="Q950" s="3"/>
      <c r="R950" s="3"/>
      <c r="S950" s="3"/>
      <c r="T950" s="3"/>
      <c r="U950" s="3"/>
      <c r="V950" s="3"/>
      <c r="W950" s="2"/>
      <c r="X950" s="3"/>
      <c r="Y950" s="3"/>
    </row>
    <row r="951" spans="1:25" ht="15" x14ac:dyDescent="0.3">
      <c r="A951" s="17" t="e">
        <f>INDEX('Артикул без-с размером'!A:A,MATCH('Начисления и компенсации по тов'!E951,'Артикул без-с размером'!B:B,0))</f>
        <v>#N/A</v>
      </c>
      <c r="B951" s="73"/>
      <c r="C951" s="74"/>
      <c r="D951" s="74"/>
      <c r="E951" s="74"/>
      <c r="F951" s="74"/>
      <c r="G951" s="74"/>
      <c r="H951" s="69"/>
      <c r="I951" s="70"/>
      <c r="J951" s="73"/>
      <c r="K951" s="74"/>
      <c r="L951" s="72"/>
      <c r="M951" s="69"/>
      <c r="N951" s="71"/>
      <c r="O951" s="3"/>
      <c r="P951" s="3"/>
      <c r="Q951" s="3"/>
      <c r="R951" s="3"/>
      <c r="S951" s="3"/>
      <c r="T951" s="3"/>
      <c r="U951" s="3"/>
      <c r="V951" s="3"/>
      <c r="W951" s="2"/>
      <c r="X951" s="3"/>
      <c r="Y951" s="3"/>
    </row>
    <row r="952" spans="1:25" ht="15" x14ac:dyDescent="0.3">
      <c r="A952" s="17" t="e">
        <f>INDEX('Артикул без-с размером'!A:A,MATCH('Начисления и компенсации по тов'!E952,'Артикул без-с размером'!B:B,0))</f>
        <v>#N/A</v>
      </c>
      <c r="B952" s="73"/>
      <c r="C952" s="74"/>
      <c r="D952" s="74"/>
      <c r="E952" s="74"/>
      <c r="F952" s="74"/>
      <c r="G952" s="74"/>
      <c r="H952" s="69"/>
      <c r="I952" s="70"/>
      <c r="J952" s="73"/>
      <c r="K952" s="74"/>
      <c r="L952" s="72"/>
      <c r="M952" s="69"/>
      <c r="N952" s="70"/>
      <c r="O952" s="3"/>
      <c r="P952" s="3"/>
      <c r="Q952" s="3"/>
      <c r="R952" s="3"/>
      <c r="S952" s="3"/>
      <c r="T952" s="3"/>
      <c r="U952" s="3"/>
      <c r="V952" s="3"/>
      <c r="W952" s="2"/>
      <c r="X952" s="3"/>
      <c r="Y952" s="3"/>
    </row>
    <row r="953" spans="1:25" ht="15" x14ac:dyDescent="0.3">
      <c r="A953" s="17" t="e">
        <f>INDEX('Артикул без-с размером'!A:A,MATCH('Начисления и компенсации по тов'!E953,'Артикул без-с размером'!B:B,0))</f>
        <v>#N/A</v>
      </c>
      <c r="B953" s="73"/>
      <c r="C953" s="74"/>
      <c r="D953" s="74"/>
      <c r="E953" s="74"/>
      <c r="F953" s="74"/>
      <c r="G953" s="74"/>
      <c r="H953" s="69"/>
      <c r="I953" s="70"/>
      <c r="J953" s="73"/>
      <c r="K953" s="74"/>
      <c r="L953" s="72"/>
      <c r="M953" s="69"/>
      <c r="N953" s="70"/>
      <c r="O953" s="3"/>
      <c r="P953" s="3"/>
      <c r="Q953" s="3"/>
      <c r="R953" s="3"/>
      <c r="S953" s="3"/>
      <c r="T953" s="3"/>
      <c r="U953" s="3"/>
      <c r="V953" s="3"/>
      <c r="W953" s="2"/>
      <c r="X953" s="3"/>
      <c r="Y953" s="3"/>
    </row>
    <row r="954" spans="1:25" ht="15" x14ac:dyDescent="0.3">
      <c r="A954" s="17" t="e">
        <f>INDEX('Артикул без-с размером'!A:A,MATCH('Начисления и компенсации по тов'!E954,'Артикул без-с размером'!B:B,0))</f>
        <v>#N/A</v>
      </c>
      <c r="B954" s="73"/>
      <c r="C954" s="74"/>
      <c r="D954" s="74"/>
      <c r="E954" s="74"/>
      <c r="F954" s="74"/>
      <c r="G954" s="74"/>
      <c r="H954" s="69"/>
      <c r="I954" s="70"/>
      <c r="J954" s="73"/>
      <c r="K954" s="74"/>
      <c r="L954" s="72"/>
      <c r="M954" s="69"/>
      <c r="N954" s="70"/>
      <c r="O954" s="3"/>
      <c r="P954" s="3"/>
      <c r="Q954" s="3"/>
      <c r="R954" s="3"/>
      <c r="S954" s="3"/>
      <c r="T954" s="3"/>
      <c r="U954" s="3"/>
      <c r="V954" s="3"/>
      <c r="W954" s="2"/>
      <c r="X954" s="3"/>
      <c r="Y954" s="3"/>
    </row>
    <row r="955" spans="1:25" ht="15" x14ac:dyDescent="0.3">
      <c r="A955" s="17" t="e">
        <f>INDEX('Артикул без-с размером'!A:A,MATCH('Начисления и компенсации по тов'!E955,'Артикул без-с размером'!B:B,0))</f>
        <v>#N/A</v>
      </c>
      <c r="B955" s="73"/>
      <c r="C955" s="74"/>
      <c r="D955" s="74"/>
      <c r="E955" s="74"/>
      <c r="F955" s="74"/>
      <c r="G955" s="74"/>
      <c r="H955" s="69"/>
      <c r="I955" s="70"/>
      <c r="J955" s="73"/>
      <c r="K955" s="74"/>
      <c r="L955" s="72"/>
      <c r="M955" s="69"/>
      <c r="N955" s="70"/>
      <c r="O955" s="3"/>
      <c r="P955" s="3"/>
      <c r="Q955" s="3"/>
      <c r="R955" s="3"/>
      <c r="S955" s="3"/>
      <c r="T955" s="3"/>
      <c r="U955" s="3"/>
      <c r="V955" s="3"/>
      <c r="W955" s="2"/>
      <c r="X955" s="3"/>
      <c r="Y955" s="3"/>
    </row>
    <row r="956" spans="1:25" ht="15" x14ac:dyDescent="0.3">
      <c r="A956" s="17" t="e">
        <f>INDEX('Артикул без-с размером'!A:A,MATCH('Начисления и компенсации по тов'!E956,'Артикул без-с размером'!B:B,0))</f>
        <v>#N/A</v>
      </c>
      <c r="B956" s="73"/>
      <c r="C956" s="74"/>
      <c r="D956" s="74"/>
      <c r="E956" s="74"/>
      <c r="F956" s="74"/>
      <c r="G956" s="74"/>
      <c r="H956" s="69"/>
      <c r="I956" s="70"/>
      <c r="J956" s="73"/>
      <c r="K956" s="74"/>
      <c r="L956" s="72"/>
      <c r="M956" s="69"/>
      <c r="N956" s="70"/>
      <c r="O956" s="3"/>
      <c r="P956" s="3"/>
      <c r="Q956" s="3"/>
      <c r="R956" s="3"/>
      <c r="S956" s="3"/>
      <c r="T956" s="3"/>
      <c r="U956" s="3"/>
      <c r="V956" s="3"/>
      <c r="W956" s="2"/>
      <c r="X956" s="3"/>
      <c r="Y956" s="3"/>
    </row>
    <row r="957" spans="1:25" ht="15" x14ac:dyDescent="0.3">
      <c r="A957" s="17" t="e">
        <f>INDEX('Артикул без-с размером'!A:A,MATCH('Начисления и компенсации по тов'!E957,'Артикул без-с размером'!B:B,0))</f>
        <v>#N/A</v>
      </c>
      <c r="B957" s="73"/>
      <c r="C957" s="74"/>
      <c r="D957" s="74"/>
      <c r="E957" s="74"/>
      <c r="F957" s="74"/>
      <c r="G957" s="74"/>
      <c r="H957" s="69"/>
      <c r="I957" s="70"/>
      <c r="J957" s="73"/>
      <c r="K957" s="74"/>
      <c r="L957" s="72"/>
      <c r="M957" s="69"/>
      <c r="N957" s="70"/>
      <c r="O957" s="3"/>
      <c r="P957" s="3"/>
      <c r="Q957" s="3"/>
      <c r="R957" s="3"/>
      <c r="S957" s="3"/>
      <c r="T957" s="3"/>
      <c r="U957" s="3"/>
      <c r="V957" s="3"/>
      <c r="W957" s="2"/>
      <c r="X957" s="3"/>
      <c r="Y957" s="3"/>
    </row>
    <row r="958" spans="1:25" ht="15" x14ac:dyDescent="0.3">
      <c r="A958" s="17" t="e">
        <f>INDEX('Артикул без-с размером'!A:A,MATCH('Начисления и компенсации по тов'!E958,'Артикул без-с размером'!B:B,0))</f>
        <v>#N/A</v>
      </c>
      <c r="B958" s="73"/>
      <c r="C958" s="74"/>
      <c r="D958" s="74"/>
      <c r="E958" s="74"/>
      <c r="F958" s="74"/>
      <c r="G958" s="74"/>
      <c r="H958" s="69"/>
      <c r="I958" s="70"/>
      <c r="J958" s="73"/>
      <c r="K958" s="74"/>
      <c r="L958" s="72"/>
      <c r="M958" s="69"/>
      <c r="N958" s="70"/>
      <c r="O958" s="3"/>
      <c r="P958" s="3"/>
      <c r="Q958" s="3"/>
      <c r="R958" s="3"/>
      <c r="S958" s="3"/>
      <c r="T958" s="3"/>
      <c r="U958" s="3"/>
      <c r="V958" s="3"/>
      <c r="W958" s="2"/>
      <c r="X958" s="3"/>
      <c r="Y958" s="3"/>
    </row>
    <row r="959" spans="1:25" ht="15" x14ac:dyDescent="0.3">
      <c r="A959" s="17" t="e">
        <f>INDEX('Артикул без-с размером'!A:A,MATCH('Начисления и компенсации по тов'!E959,'Артикул без-с размером'!B:B,0))</f>
        <v>#N/A</v>
      </c>
      <c r="B959" s="73"/>
      <c r="C959" s="74"/>
      <c r="D959" s="74"/>
      <c r="E959" s="74"/>
      <c r="F959" s="74"/>
      <c r="G959" s="74"/>
      <c r="H959" s="69"/>
      <c r="I959" s="70"/>
      <c r="J959" s="73"/>
      <c r="K959" s="74"/>
      <c r="L959" s="72"/>
      <c r="M959" s="69"/>
      <c r="N959" s="70"/>
      <c r="O959" s="3"/>
      <c r="P959" s="3"/>
      <c r="Q959" s="3"/>
      <c r="R959" s="3"/>
      <c r="S959" s="3"/>
      <c r="T959" s="3"/>
      <c r="U959" s="3"/>
      <c r="V959" s="3"/>
      <c r="W959" s="2"/>
      <c r="X959" s="3"/>
      <c r="Y959" s="3"/>
    </row>
    <row r="960" spans="1:25" ht="15" x14ac:dyDescent="0.3">
      <c r="A960" s="17" t="e">
        <f>INDEX('Артикул без-с размером'!A:A,MATCH('Начисления и компенсации по тов'!E960,'Артикул без-с размером'!B:B,0))</f>
        <v>#N/A</v>
      </c>
      <c r="B960" s="73"/>
      <c r="C960" s="74"/>
      <c r="D960" s="74"/>
      <c r="E960" s="74"/>
      <c r="F960" s="74"/>
      <c r="G960" s="74"/>
      <c r="H960" s="69"/>
      <c r="I960" s="70"/>
      <c r="J960" s="73"/>
      <c r="K960" s="74"/>
      <c r="L960" s="72"/>
      <c r="M960" s="69"/>
      <c r="N960" s="70"/>
      <c r="O960" s="3"/>
      <c r="P960" s="3"/>
      <c r="Q960" s="3"/>
      <c r="R960" s="3"/>
      <c r="S960" s="3"/>
      <c r="T960" s="3"/>
      <c r="U960" s="3"/>
      <c r="V960" s="3"/>
      <c r="W960" s="2"/>
      <c r="X960" s="3"/>
      <c r="Y960" s="3"/>
    </row>
    <row r="961" spans="1:25" ht="15" x14ac:dyDescent="0.3">
      <c r="A961" s="17" t="e">
        <f>INDEX('Артикул без-с размером'!A:A,MATCH('Начисления и компенсации по тов'!E961,'Артикул без-с размером'!B:B,0))</f>
        <v>#N/A</v>
      </c>
      <c r="B961" s="73"/>
      <c r="C961" s="74"/>
      <c r="D961" s="74"/>
      <c r="E961" s="74"/>
      <c r="F961" s="74"/>
      <c r="G961" s="74"/>
      <c r="H961" s="69"/>
      <c r="I961" s="70"/>
      <c r="J961" s="73"/>
      <c r="K961" s="74"/>
      <c r="L961" s="72"/>
      <c r="M961" s="69"/>
      <c r="N961" s="70"/>
      <c r="O961" s="3"/>
      <c r="P961" s="3"/>
      <c r="Q961" s="3"/>
      <c r="R961" s="3"/>
      <c r="S961" s="3"/>
      <c r="T961" s="3"/>
      <c r="U961" s="3"/>
      <c r="V961" s="3"/>
      <c r="W961" s="2"/>
      <c r="X961" s="3"/>
      <c r="Y961" s="3"/>
    </row>
    <row r="962" spans="1:25" ht="15" x14ac:dyDescent="0.3">
      <c r="A962" s="17" t="e">
        <f>INDEX('Артикул без-с размером'!A:A,MATCH('Начисления и компенсации по тов'!E962,'Артикул без-с размером'!B:B,0))</f>
        <v>#N/A</v>
      </c>
      <c r="B962" s="73"/>
      <c r="C962" s="74"/>
      <c r="D962" s="74"/>
      <c r="E962" s="74"/>
      <c r="F962" s="74"/>
      <c r="G962" s="74"/>
      <c r="H962" s="69"/>
      <c r="I962" s="70"/>
      <c r="J962" s="73"/>
      <c r="K962" s="74"/>
      <c r="L962" s="72"/>
      <c r="M962" s="69"/>
      <c r="N962" s="70"/>
      <c r="O962" s="3"/>
      <c r="P962" s="3"/>
      <c r="Q962" s="3"/>
      <c r="R962" s="3"/>
      <c r="S962" s="3"/>
      <c r="T962" s="3"/>
      <c r="U962" s="3"/>
      <c r="V962" s="3"/>
      <c r="W962" s="2"/>
      <c r="X962" s="3"/>
      <c r="Y962" s="3"/>
    </row>
    <row r="963" spans="1:25" ht="15" x14ac:dyDescent="0.3">
      <c r="A963" s="17" t="e">
        <f>INDEX('Артикул без-с размером'!A:A,MATCH('Начисления и компенсации по тов'!E963,'Артикул без-с размером'!B:B,0))</f>
        <v>#N/A</v>
      </c>
      <c r="B963" s="73"/>
      <c r="C963" s="74"/>
      <c r="D963" s="74"/>
      <c r="E963" s="74"/>
      <c r="F963" s="74"/>
      <c r="G963" s="74"/>
      <c r="H963" s="69"/>
      <c r="I963" s="70"/>
      <c r="J963" s="73"/>
      <c r="K963" s="74"/>
      <c r="L963" s="72"/>
      <c r="M963" s="69"/>
      <c r="N963" s="70"/>
      <c r="O963" s="3"/>
      <c r="P963" s="3"/>
      <c r="Q963" s="3"/>
      <c r="R963" s="3"/>
      <c r="S963" s="3"/>
      <c r="T963" s="3"/>
      <c r="U963" s="3"/>
      <c r="V963" s="3"/>
      <c r="W963" s="2"/>
      <c r="X963" s="3"/>
      <c r="Y963" s="3"/>
    </row>
    <row r="964" spans="1:25" ht="15" x14ac:dyDescent="0.3">
      <c r="A964" s="17" t="e">
        <f>INDEX('Артикул без-с размером'!A:A,MATCH('Начисления и компенсации по тов'!E964,'Артикул без-с размером'!B:B,0))</f>
        <v>#N/A</v>
      </c>
      <c r="B964" s="73"/>
      <c r="C964" s="74"/>
      <c r="D964" s="74"/>
      <c r="E964" s="74"/>
      <c r="F964" s="74"/>
      <c r="G964" s="74"/>
      <c r="H964" s="69"/>
      <c r="I964" s="70"/>
      <c r="J964" s="73"/>
      <c r="K964" s="74"/>
      <c r="L964" s="72"/>
      <c r="M964" s="69"/>
      <c r="N964" s="70"/>
      <c r="O964" s="3"/>
      <c r="P964" s="3"/>
      <c r="Q964" s="3"/>
      <c r="R964" s="3"/>
      <c r="S964" s="3"/>
      <c r="T964" s="3"/>
      <c r="U964" s="3"/>
      <c r="V964" s="3"/>
      <c r="W964" s="2"/>
      <c r="X964" s="3"/>
      <c r="Y964" s="3"/>
    </row>
    <row r="965" spans="1:25" ht="15" x14ac:dyDescent="0.3">
      <c r="A965" s="17" t="e">
        <f>INDEX('Артикул без-с размером'!A:A,MATCH('Начисления и компенсации по тов'!E965,'Артикул без-с размером'!B:B,0))</f>
        <v>#N/A</v>
      </c>
      <c r="B965" s="73"/>
      <c r="C965" s="74"/>
      <c r="D965" s="74"/>
      <c r="E965" s="74"/>
      <c r="F965" s="74"/>
      <c r="G965" s="74"/>
      <c r="H965" s="69"/>
      <c r="I965" s="70"/>
      <c r="J965" s="73"/>
      <c r="K965" s="74"/>
      <c r="L965" s="72"/>
      <c r="M965" s="69"/>
      <c r="N965" s="70"/>
      <c r="O965" s="3"/>
      <c r="P965" s="3"/>
      <c r="Q965" s="3"/>
      <c r="R965" s="3"/>
      <c r="S965" s="3"/>
      <c r="T965" s="3"/>
      <c r="U965" s="3"/>
      <c r="V965" s="3"/>
      <c r="W965" s="2"/>
      <c r="X965" s="3"/>
      <c r="Y965" s="3"/>
    </row>
    <row r="966" spans="1:25" ht="15" x14ac:dyDescent="0.3">
      <c r="A966" s="17" t="e">
        <f>INDEX('Артикул без-с размером'!A:A,MATCH('Начисления и компенсации по тов'!E966,'Артикул без-с размером'!B:B,0))</f>
        <v>#N/A</v>
      </c>
      <c r="B966" s="73"/>
      <c r="C966" s="74"/>
      <c r="D966" s="74"/>
      <c r="E966" s="74"/>
      <c r="F966" s="74"/>
      <c r="G966" s="74"/>
      <c r="H966" s="69"/>
      <c r="I966" s="70"/>
      <c r="J966" s="73"/>
      <c r="K966" s="74"/>
      <c r="L966" s="72"/>
      <c r="M966" s="69"/>
      <c r="N966" s="70"/>
      <c r="O966" s="3"/>
      <c r="P966" s="3"/>
      <c r="Q966" s="3"/>
      <c r="R966" s="3"/>
      <c r="S966" s="3"/>
      <c r="T966" s="3"/>
      <c r="U966" s="3"/>
      <c r="V966" s="3"/>
      <c r="W966" s="2"/>
      <c r="X966" s="3"/>
      <c r="Y966" s="3"/>
    </row>
    <row r="967" spans="1:25" ht="15" x14ac:dyDescent="0.3">
      <c r="A967" s="17" t="e">
        <f>INDEX('Артикул без-с размером'!A:A,MATCH('Начисления и компенсации по тов'!E967,'Артикул без-с размером'!B:B,0))</f>
        <v>#N/A</v>
      </c>
      <c r="B967" s="73"/>
      <c r="C967" s="74"/>
      <c r="D967" s="74"/>
      <c r="E967" s="74"/>
      <c r="F967" s="74"/>
      <c r="G967" s="74"/>
      <c r="H967" s="69"/>
      <c r="I967" s="70"/>
      <c r="J967" s="73"/>
      <c r="K967" s="74"/>
      <c r="L967" s="72"/>
      <c r="M967" s="69"/>
      <c r="N967" s="71"/>
      <c r="O967" s="3"/>
      <c r="P967" s="3"/>
      <c r="Q967" s="3"/>
      <c r="R967" s="3"/>
      <c r="S967" s="3"/>
      <c r="T967" s="3"/>
      <c r="U967" s="3"/>
      <c r="V967" s="3"/>
      <c r="W967" s="2"/>
      <c r="X967" s="3"/>
      <c r="Y967" s="3"/>
    </row>
    <row r="968" spans="1:25" ht="15" x14ac:dyDescent="0.3">
      <c r="A968" s="17" t="e">
        <f>INDEX('Артикул без-с размером'!A:A,MATCH('Начисления и компенсации по тов'!E968,'Артикул без-с размером'!B:B,0))</f>
        <v>#N/A</v>
      </c>
      <c r="B968" s="73"/>
      <c r="C968" s="74"/>
      <c r="D968" s="74"/>
      <c r="E968" s="74"/>
      <c r="F968" s="74"/>
      <c r="G968" s="74"/>
      <c r="H968" s="69"/>
      <c r="I968" s="70"/>
      <c r="J968" s="73"/>
      <c r="K968" s="74"/>
      <c r="L968" s="72"/>
      <c r="M968" s="69"/>
      <c r="N968" s="70"/>
      <c r="O968" s="3"/>
      <c r="P968" s="3"/>
      <c r="Q968" s="3"/>
      <c r="R968" s="3"/>
      <c r="S968" s="3"/>
      <c r="T968" s="3"/>
      <c r="U968" s="3"/>
      <c r="V968" s="3"/>
      <c r="W968" s="2"/>
      <c r="X968" s="3"/>
      <c r="Y968" s="3"/>
    </row>
    <row r="969" spans="1:25" ht="15" x14ac:dyDescent="0.3">
      <c r="A969" s="17" t="e">
        <f>INDEX('Артикул без-с размером'!A:A,MATCH('Начисления и компенсации по тов'!E969,'Артикул без-с размером'!B:B,0))</f>
        <v>#N/A</v>
      </c>
      <c r="B969" s="73"/>
      <c r="C969" s="74"/>
      <c r="D969" s="74"/>
      <c r="E969" s="74"/>
      <c r="F969" s="74"/>
      <c r="G969" s="74"/>
      <c r="H969" s="69"/>
      <c r="I969" s="70"/>
      <c r="J969" s="73"/>
      <c r="K969" s="74"/>
      <c r="L969" s="72"/>
      <c r="M969" s="69"/>
      <c r="N969" s="70"/>
      <c r="O969" s="3"/>
      <c r="P969" s="3"/>
      <c r="Q969" s="3"/>
      <c r="R969" s="3"/>
      <c r="S969" s="3"/>
      <c r="T969" s="3"/>
      <c r="U969" s="3"/>
      <c r="V969" s="3"/>
      <c r="W969" s="2"/>
      <c r="X969" s="3"/>
      <c r="Y969" s="3"/>
    </row>
    <row r="970" spans="1:25" ht="15" x14ac:dyDescent="0.3">
      <c r="A970" s="17" t="e">
        <f>INDEX('Артикул без-с размером'!A:A,MATCH('Начисления и компенсации по тов'!E970,'Артикул без-с размером'!B:B,0))</f>
        <v>#N/A</v>
      </c>
      <c r="B970" s="73"/>
      <c r="C970" s="74"/>
      <c r="D970" s="74"/>
      <c r="E970" s="74"/>
      <c r="F970" s="74"/>
      <c r="G970" s="74"/>
      <c r="H970" s="69"/>
      <c r="I970" s="70"/>
      <c r="J970" s="73"/>
      <c r="K970" s="74"/>
      <c r="L970" s="72"/>
      <c r="M970" s="69"/>
      <c r="N970" s="70"/>
      <c r="O970" s="3"/>
      <c r="P970" s="3"/>
      <c r="Q970" s="3"/>
      <c r="R970" s="3"/>
      <c r="S970" s="3"/>
      <c r="T970" s="3"/>
      <c r="U970" s="3"/>
      <c r="V970" s="3"/>
      <c r="W970" s="2"/>
      <c r="X970" s="3"/>
      <c r="Y970" s="3"/>
    </row>
    <row r="971" spans="1:25" ht="15" x14ac:dyDescent="0.3">
      <c r="A971" s="17" t="e">
        <f>INDEX('Артикул без-с размером'!A:A,MATCH('Начисления и компенсации по тов'!E971,'Артикул без-с размером'!B:B,0))</f>
        <v>#N/A</v>
      </c>
      <c r="B971" s="73"/>
      <c r="C971" s="74"/>
      <c r="D971" s="74"/>
      <c r="E971" s="74"/>
      <c r="F971" s="74"/>
      <c r="G971" s="74"/>
      <c r="H971" s="69"/>
      <c r="I971" s="70"/>
      <c r="J971" s="73"/>
      <c r="K971" s="74"/>
      <c r="L971" s="72"/>
      <c r="M971" s="69"/>
      <c r="N971" s="70"/>
      <c r="O971" s="3"/>
      <c r="P971" s="3"/>
      <c r="Q971" s="3"/>
      <c r="R971" s="3"/>
      <c r="S971" s="3"/>
      <c r="T971" s="3"/>
      <c r="U971" s="3"/>
      <c r="V971" s="3"/>
      <c r="W971" s="2"/>
      <c r="X971" s="3"/>
      <c r="Y971" s="3"/>
    </row>
    <row r="972" spans="1:25" ht="15" x14ac:dyDescent="0.3">
      <c r="A972" s="17" t="e">
        <f>INDEX('Артикул без-с размером'!A:A,MATCH('Начисления и компенсации по тов'!E972,'Артикул без-с размером'!B:B,0))</f>
        <v>#N/A</v>
      </c>
      <c r="B972" s="73"/>
      <c r="C972" s="74"/>
      <c r="D972" s="74"/>
      <c r="E972" s="74"/>
      <c r="F972" s="74"/>
      <c r="G972" s="74"/>
      <c r="H972" s="69"/>
      <c r="I972" s="70"/>
      <c r="J972" s="73"/>
      <c r="K972" s="74"/>
      <c r="L972" s="72"/>
      <c r="M972" s="69"/>
      <c r="N972" s="70"/>
      <c r="O972" s="3"/>
      <c r="P972" s="3"/>
      <c r="Q972" s="3"/>
      <c r="R972" s="3"/>
      <c r="S972" s="3"/>
      <c r="T972" s="3"/>
      <c r="U972" s="3"/>
      <c r="V972" s="3"/>
      <c r="W972" s="2"/>
      <c r="X972" s="3"/>
      <c r="Y972" s="3"/>
    </row>
    <row r="973" spans="1:25" ht="15" x14ac:dyDescent="0.3">
      <c r="A973" s="17" t="e">
        <f>INDEX('Артикул без-с размером'!A:A,MATCH('Начисления и компенсации по тов'!E973,'Артикул без-с размером'!B:B,0))</f>
        <v>#N/A</v>
      </c>
      <c r="B973" s="73"/>
      <c r="C973" s="74"/>
      <c r="D973" s="74"/>
      <c r="E973" s="74"/>
      <c r="F973" s="74"/>
      <c r="G973" s="74"/>
      <c r="H973" s="69"/>
      <c r="I973" s="70"/>
      <c r="J973" s="73"/>
      <c r="K973" s="74"/>
      <c r="L973" s="72"/>
      <c r="M973" s="69"/>
      <c r="N973" s="70"/>
      <c r="O973" s="3"/>
      <c r="P973" s="3"/>
      <c r="Q973" s="3"/>
      <c r="R973" s="3"/>
      <c r="S973" s="3"/>
      <c r="T973" s="3"/>
      <c r="U973" s="3"/>
      <c r="V973" s="3"/>
      <c r="W973" s="2"/>
      <c r="X973" s="3"/>
      <c r="Y973" s="3"/>
    </row>
    <row r="974" spans="1:25" ht="15" x14ac:dyDescent="0.3">
      <c r="A974" s="17" t="e">
        <f>INDEX('Артикул без-с размером'!A:A,MATCH('Начисления и компенсации по тов'!E974,'Артикул без-с размером'!B:B,0))</f>
        <v>#N/A</v>
      </c>
      <c r="B974" s="73"/>
      <c r="C974" s="74"/>
      <c r="D974" s="74"/>
      <c r="E974" s="74"/>
      <c r="F974" s="74"/>
      <c r="G974" s="74"/>
      <c r="H974" s="69"/>
      <c r="I974" s="70"/>
      <c r="J974" s="73"/>
      <c r="K974" s="74"/>
      <c r="L974" s="72"/>
      <c r="M974" s="69"/>
      <c r="N974" s="70"/>
      <c r="O974" s="3"/>
      <c r="P974" s="3"/>
      <c r="Q974" s="3"/>
      <c r="R974" s="3"/>
      <c r="S974" s="3"/>
      <c r="T974" s="3"/>
      <c r="U974" s="3"/>
      <c r="V974" s="3"/>
      <c r="W974" s="2"/>
      <c r="X974" s="3"/>
      <c r="Y974" s="3"/>
    </row>
    <row r="975" spans="1:25" ht="15" x14ac:dyDescent="0.3">
      <c r="A975" s="17" t="e">
        <f>INDEX('Артикул без-с размером'!A:A,MATCH('Начисления и компенсации по тов'!E975,'Артикул без-с размером'!B:B,0))</f>
        <v>#N/A</v>
      </c>
      <c r="B975" s="73"/>
      <c r="C975" s="74"/>
      <c r="D975" s="74"/>
      <c r="E975" s="74"/>
      <c r="F975" s="74"/>
      <c r="G975" s="74"/>
      <c r="H975" s="69"/>
      <c r="I975" s="70"/>
      <c r="J975" s="73"/>
      <c r="K975" s="74"/>
      <c r="L975" s="72"/>
      <c r="M975" s="69"/>
      <c r="N975" s="70"/>
      <c r="O975" s="3"/>
      <c r="P975" s="3"/>
      <c r="Q975" s="3"/>
      <c r="R975" s="3"/>
      <c r="S975" s="3"/>
      <c r="T975" s="3"/>
      <c r="U975" s="3"/>
      <c r="V975" s="3"/>
      <c r="W975" s="2"/>
      <c r="X975" s="3"/>
      <c r="Y975" s="3"/>
    </row>
    <row r="976" spans="1:25" ht="15" x14ac:dyDescent="0.3">
      <c r="A976" s="17" t="e">
        <f>INDEX('Артикул без-с размером'!A:A,MATCH('Начисления и компенсации по тов'!E976,'Артикул без-с размером'!B:B,0))</f>
        <v>#N/A</v>
      </c>
      <c r="B976" s="73"/>
      <c r="C976" s="74"/>
      <c r="D976" s="74"/>
      <c r="E976" s="74"/>
      <c r="F976" s="74"/>
      <c r="G976" s="74"/>
      <c r="H976" s="69"/>
      <c r="I976" s="70"/>
      <c r="J976" s="73"/>
      <c r="K976" s="74"/>
      <c r="L976" s="72"/>
      <c r="M976" s="69"/>
      <c r="N976" s="70"/>
      <c r="O976" s="3"/>
      <c r="P976" s="3"/>
      <c r="Q976" s="3"/>
      <c r="R976" s="3"/>
      <c r="S976" s="3"/>
      <c r="T976" s="3"/>
      <c r="U976" s="3"/>
      <c r="V976" s="3"/>
      <c r="W976" s="2"/>
      <c r="X976" s="3"/>
      <c r="Y976" s="3"/>
    </row>
    <row r="977" spans="1:25" ht="15" x14ac:dyDescent="0.3">
      <c r="A977" s="17" t="e">
        <f>INDEX('Артикул без-с размером'!A:A,MATCH('Начисления и компенсации по тов'!E977,'Артикул без-с размером'!B:B,0))</f>
        <v>#N/A</v>
      </c>
      <c r="B977" s="73"/>
      <c r="C977" s="74"/>
      <c r="D977" s="74"/>
      <c r="E977" s="74"/>
      <c r="F977" s="74"/>
      <c r="G977" s="74"/>
      <c r="H977" s="69"/>
      <c r="I977" s="70"/>
      <c r="J977" s="73"/>
      <c r="K977" s="74"/>
      <c r="L977" s="72"/>
      <c r="M977" s="69"/>
      <c r="N977" s="70"/>
      <c r="O977" s="3"/>
      <c r="P977" s="3"/>
      <c r="Q977" s="3"/>
      <c r="R977" s="3"/>
      <c r="S977" s="3"/>
      <c r="T977" s="3"/>
      <c r="U977" s="3"/>
      <c r="V977" s="3"/>
      <c r="W977" s="2"/>
      <c r="X977" s="3"/>
      <c r="Y977" s="3"/>
    </row>
    <row r="978" spans="1:25" ht="15" x14ac:dyDescent="0.3">
      <c r="A978" s="17" t="e">
        <f>INDEX('Артикул без-с размером'!A:A,MATCH('Начисления и компенсации по тов'!E978,'Артикул без-с размером'!B:B,0))</f>
        <v>#N/A</v>
      </c>
      <c r="B978" s="73"/>
      <c r="C978" s="74"/>
      <c r="D978" s="74"/>
      <c r="E978" s="74"/>
      <c r="F978" s="74"/>
      <c r="G978" s="74"/>
      <c r="H978" s="69"/>
      <c r="I978" s="70"/>
      <c r="J978" s="73"/>
      <c r="K978" s="74"/>
      <c r="L978" s="72"/>
      <c r="M978" s="69"/>
      <c r="N978" s="70"/>
      <c r="O978" s="3"/>
      <c r="P978" s="3"/>
      <c r="Q978" s="3"/>
      <c r="R978" s="3"/>
      <c r="S978" s="3"/>
      <c r="T978" s="3"/>
      <c r="U978" s="3"/>
      <c r="V978" s="3"/>
      <c r="W978" s="2"/>
      <c r="X978" s="3"/>
      <c r="Y978" s="3"/>
    </row>
    <row r="979" spans="1:25" ht="15" x14ac:dyDescent="0.3">
      <c r="A979" s="17" t="e">
        <f>INDEX('Артикул без-с размером'!A:A,MATCH('Начисления и компенсации по тов'!E979,'Артикул без-с размером'!B:B,0))</f>
        <v>#N/A</v>
      </c>
      <c r="B979" s="73"/>
      <c r="C979" s="74"/>
      <c r="D979" s="74"/>
      <c r="E979" s="74"/>
      <c r="F979" s="74"/>
      <c r="G979" s="74"/>
      <c r="H979" s="69"/>
      <c r="I979" s="70"/>
      <c r="J979" s="73"/>
      <c r="K979" s="74"/>
      <c r="L979" s="72"/>
      <c r="M979" s="69"/>
      <c r="N979" s="70"/>
      <c r="O979" s="3"/>
      <c r="P979" s="3"/>
      <c r="Q979" s="3"/>
      <c r="R979" s="3"/>
      <c r="S979" s="3"/>
      <c r="T979" s="3"/>
      <c r="U979" s="3"/>
      <c r="V979" s="3"/>
      <c r="W979" s="2"/>
      <c r="X979" s="3"/>
      <c r="Y979" s="3"/>
    </row>
    <row r="980" spans="1:25" ht="15" x14ac:dyDescent="0.3">
      <c r="A980" s="17" t="e">
        <f>INDEX('Артикул без-с размером'!A:A,MATCH('Начисления и компенсации по тов'!E980,'Артикул без-с размером'!B:B,0))</f>
        <v>#N/A</v>
      </c>
      <c r="B980" s="73"/>
      <c r="C980" s="74"/>
      <c r="D980" s="74"/>
      <c r="E980" s="74"/>
      <c r="F980" s="74"/>
      <c r="G980" s="74"/>
      <c r="H980" s="69"/>
      <c r="I980" s="70"/>
      <c r="J980" s="73"/>
      <c r="K980" s="74"/>
      <c r="L980" s="72"/>
      <c r="M980" s="69"/>
      <c r="N980" s="70"/>
      <c r="O980" s="3"/>
      <c r="P980" s="3"/>
      <c r="Q980" s="3"/>
      <c r="R980" s="3"/>
      <c r="S980" s="3"/>
      <c r="T980" s="3"/>
      <c r="U980" s="3"/>
      <c r="V980" s="3"/>
      <c r="W980" s="2"/>
      <c r="X980" s="3"/>
      <c r="Y980" s="3"/>
    </row>
    <row r="981" spans="1:25" ht="15" x14ac:dyDescent="0.3">
      <c r="A981" s="17" t="e">
        <f>INDEX('Артикул без-с размером'!A:A,MATCH('Начисления и компенсации по тов'!E981,'Артикул без-с размером'!B:B,0))</f>
        <v>#N/A</v>
      </c>
      <c r="B981" s="73"/>
      <c r="C981" s="74"/>
      <c r="D981" s="74"/>
      <c r="E981" s="74"/>
      <c r="F981" s="74"/>
      <c r="G981" s="74"/>
      <c r="H981" s="69"/>
      <c r="I981" s="70"/>
      <c r="J981" s="73"/>
      <c r="K981" s="74"/>
      <c r="L981" s="72"/>
      <c r="M981" s="69"/>
      <c r="N981" s="70"/>
      <c r="O981" s="3"/>
      <c r="P981" s="3"/>
      <c r="Q981" s="3"/>
      <c r="R981" s="3"/>
      <c r="S981" s="3"/>
      <c r="T981" s="3"/>
      <c r="U981" s="3"/>
      <c r="V981" s="3"/>
      <c r="W981" s="2"/>
      <c r="X981" s="3"/>
      <c r="Y981" s="3"/>
    </row>
    <row r="982" spans="1:25" ht="15" x14ac:dyDescent="0.3">
      <c r="A982" s="17" t="e">
        <f>INDEX('Артикул без-с размером'!A:A,MATCH('Начисления и компенсации по тов'!E982,'Артикул без-с размером'!B:B,0))</f>
        <v>#N/A</v>
      </c>
      <c r="B982" s="73"/>
      <c r="C982" s="74"/>
      <c r="D982" s="74"/>
      <c r="E982" s="74"/>
      <c r="F982" s="74"/>
      <c r="G982" s="74"/>
      <c r="H982" s="69"/>
      <c r="I982" s="70"/>
      <c r="J982" s="73"/>
      <c r="K982" s="74"/>
      <c r="L982" s="72"/>
      <c r="M982" s="69"/>
      <c r="N982" s="70"/>
      <c r="O982" s="3"/>
      <c r="P982" s="3"/>
      <c r="Q982" s="3"/>
      <c r="R982" s="3"/>
      <c r="S982" s="3"/>
      <c r="T982" s="3"/>
      <c r="U982" s="3"/>
      <c r="V982" s="3"/>
      <c r="W982" s="2"/>
      <c r="X982" s="3"/>
      <c r="Y982" s="3"/>
    </row>
    <row r="983" spans="1:25" ht="15" x14ac:dyDescent="0.3">
      <c r="A983" s="17" t="e">
        <f>INDEX('Артикул без-с размером'!A:A,MATCH('Начисления и компенсации по тов'!E983,'Артикул без-с размером'!B:B,0))</f>
        <v>#N/A</v>
      </c>
      <c r="B983" s="73"/>
      <c r="C983" s="74"/>
      <c r="D983" s="74"/>
      <c r="E983" s="74"/>
      <c r="F983" s="74"/>
      <c r="G983" s="74"/>
      <c r="H983" s="69"/>
      <c r="I983" s="70"/>
      <c r="J983" s="73"/>
      <c r="K983" s="74"/>
      <c r="L983" s="72"/>
      <c r="M983" s="69"/>
      <c r="N983" s="70"/>
      <c r="O983" s="3"/>
      <c r="P983" s="3"/>
      <c r="Q983" s="3"/>
      <c r="R983" s="3"/>
      <c r="S983" s="3"/>
      <c r="T983" s="3"/>
      <c r="U983" s="3"/>
      <c r="V983" s="3"/>
      <c r="W983" s="2"/>
      <c r="X983" s="3"/>
      <c r="Y983" s="3"/>
    </row>
    <row r="984" spans="1:25" ht="15" x14ac:dyDescent="0.3">
      <c r="A984" s="17" t="e">
        <f>INDEX('Артикул без-с размером'!A:A,MATCH('Начисления и компенсации по тов'!E984,'Артикул без-с размером'!B:B,0))</f>
        <v>#N/A</v>
      </c>
      <c r="B984" s="73"/>
      <c r="C984" s="74"/>
      <c r="D984" s="74"/>
      <c r="E984" s="74"/>
      <c r="F984" s="74"/>
      <c r="G984" s="74"/>
      <c r="H984" s="69"/>
      <c r="I984" s="70"/>
      <c r="J984" s="73"/>
      <c r="K984" s="74"/>
      <c r="L984" s="72"/>
      <c r="M984" s="69"/>
      <c r="N984" s="70"/>
      <c r="O984" s="3"/>
      <c r="P984" s="3"/>
      <c r="Q984" s="3"/>
      <c r="R984" s="3"/>
      <c r="S984" s="3"/>
      <c r="T984" s="3"/>
      <c r="U984" s="3"/>
      <c r="V984" s="3"/>
      <c r="W984" s="2"/>
      <c r="X984" s="3"/>
      <c r="Y984" s="3"/>
    </row>
    <row r="985" spans="1:25" ht="15" x14ac:dyDescent="0.3">
      <c r="A985" s="17" t="e">
        <f>INDEX('Артикул без-с размером'!A:A,MATCH('Начисления и компенсации по тов'!E985,'Артикул без-с размером'!B:B,0))</f>
        <v>#N/A</v>
      </c>
      <c r="B985" s="73"/>
      <c r="C985" s="74"/>
      <c r="D985" s="74"/>
      <c r="E985" s="74"/>
      <c r="F985" s="74"/>
      <c r="G985" s="74"/>
      <c r="H985" s="69"/>
      <c r="I985" s="70"/>
      <c r="J985" s="73"/>
      <c r="K985" s="74"/>
      <c r="L985" s="72"/>
      <c r="M985" s="69"/>
      <c r="N985" s="70"/>
      <c r="O985" s="3"/>
      <c r="P985" s="3"/>
      <c r="Q985" s="3"/>
      <c r="R985" s="3"/>
      <c r="S985" s="3"/>
      <c r="T985" s="3"/>
      <c r="U985" s="3"/>
      <c r="V985" s="3"/>
      <c r="W985" s="2"/>
      <c r="X985" s="3"/>
      <c r="Y985" s="3"/>
    </row>
    <row r="986" spans="1:25" ht="15" x14ac:dyDescent="0.3">
      <c r="A986" s="17" t="e">
        <f>INDEX('Артикул без-с размером'!A:A,MATCH('Начисления и компенсации по тов'!E986,'Артикул без-с размером'!B:B,0))</f>
        <v>#N/A</v>
      </c>
      <c r="B986" s="73"/>
      <c r="C986" s="74"/>
      <c r="D986" s="74"/>
      <c r="E986" s="74"/>
      <c r="F986" s="74"/>
      <c r="G986" s="74"/>
      <c r="H986" s="69"/>
      <c r="I986" s="70"/>
      <c r="J986" s="73"/>
      <c r="K986" s="74"/>
      <c r="L986" s="72"/>
      <c r="M986" s="69"/>
      <c r="N986" s="70"/>
      <c r="O986" s="3"/>
      <c r="P986" s="3"/>
      <c r="Q986" s="3"/>
      <c r="R986" s="3"/>
      <c r="S986" s="3"/>
      <c r="T986" s="3"/>
      <c r="U986" s="3"/>
      <c r="V986" s="3"/>
      <c r="W986" s="2"/>
      <c r="X986" s="3"/>
      <c r="Y986" s="3"/>
    </row>
    <row r="987" spans="1:25" ht="15" x14ac:dyDescent="0.3">
      <c r="A987" s="17" t="e">
        <f>INDEX('Артикул без-с размером'!A:A,MATCH('Начисления и компенсации по тов'!E987,'Артикул без-с размером'!B:B,0))</f>
        <v>#N/A</v>
      </c>
      <c r="B987" s="73"/>
      <c r="C987" s="74"/>
      <c r="D987" s="74"/>
      <c r="E987" s="74"/>
      <c r="F987" s="74"/>
      <c r="G987" s="74"/>
      <c r="H987" s="69"/>
      <c r="I987" s="70"/>
      <c r="J987" s="73"/>
      <c r="K987" s="74"/>
      <c r="L987" s="72"/>
      <c r="M987" s="69"/>
      <c r="N987" s="70"/>
      <c r="O987" s="3"/>
      <c r="P987" s="3"/>
      <c r="Q987" s="3"/>
      <c r="R987" s="3"/>
      <c r="S987" s="3"/>
      <c r="T987" s="3"/>
      <c r="U987" s="3"/>
      <c r="V987" s="3"/>
      <c r="W987" s="2"/>
      <c r="X987" s="3"/>
      <c r="Y987" s="3"/>
    </row>
    <row r="988" spans="1:25" ht="15" x14ac:dyDescent="0.3">
      <c r="A988" s="17" t="e">
        <f>INDEX('Артикул без-с размером'!A:A,MATCH('Начисления и компенсации по тов'!E988,'Артикул без-с размером'!B:B,0))</f>
        <v>#N/A</v>
      </c>
      <c r="B988" s="73"/>
      <c r="C988" s="74"/>
      <c r="D988" s="74"/>
      <c r="E988" s="74"/>
      <c r="F988" s="74"/>
      <c r="G988" s="74"/>
      <c r="H988" s="69"/>
      <c r="I988" s="70"/>
      <c r="J988" s="73"/>
      <c r="K988" s="74"/>
      <c r="L988" s="72"/>
      <c r="M988" s="69"/>
      <c r="N988" s="70"/>
      <c r="O988" s="3"/>
      <c r="P988" s="3"/>
      <c r="Q988" s="3"/>
      <c r="R988" s="3"/>
      <c r="S988" s="3"/>
      <c r="T988" s="3"/>
      <c r="U988" s="3"/>
      <c r="V988" s="3"/>
      <c r="W988" s="2"/>
      <c r="X988" s="3"/>
      <c r="Y988" s="3"/>
    </row>
    <row r="989" spans="1:25" ht="15" x14ac:dyDescent="0.3">
      <c r="A989" s="17" t="e">
        <f>INDEX('Артикул без-с размером'!A:A,MATCH('Начисления и компенсации по тов'!E989,'Артикул без-с размером'!B:B,0))</f>
        <v>#N/A</v>
      </c>
      <c r="B989" s="73"/>
      <c r="C989" s="74"/>
      <c r="D989" s="74"/>
      <c r="E989" s="74"/>
      <c r="F989" s="74"/>
      <c r="G989" s="74"/>
      <c r="H989" s="69"/>
      <c r="I989" s="70"/>
      <c r="J989" s="73"/>
      <c r="K989" s="74"/>
      <c r="L989" s="72"/>
      <c r="M989" s="69"/>
      <c r="N989" s="70"/>
      <c r="O989" s="3"/>
      <c r="P989" s="3"/>
      <c r="Q989" s="3"/>
      <c r="R989" s="3"/>
      <c r="S989" s="3"/>
      <c r="T989" s="3"/>
      <c r="U989" s="3"/>
      <c r="V989" s="3"/>
      <c r="W989" s="2"/>
      <c r="X989" s="3"/>
      <c r="Y989" s="3"/>
    </row>
    <row r="990" spans="1:25" ht="15" x14ac:dyDescent="0.3">
      <c r="A990" s="17" t="e">
        <f>INDEX('Артикул без-с размером'!A:A,MATCH('Начисления и компенсации по тов'!E990,'Артикул без-с размером'!B:B,0))</f>
        <v>#N/A</v>
      </c>
      <c r="B990" s="73"/>
      <c r="C990" s="74"/>
      <c r="D990" s="74"/>
      <c r="E990" s="74"/>
      <c r="F990" s="74"/>
      <c r="G990" s="74"/>
      <c r="H990" s="69"/>
      <c r="I990" s="70"/>
      <c r="J990" s="73"/>
      <c r="K990" s="74"/>
      <c r="L990" s="72"/>
      <c r="M990" s="69"/>
      <c r="N990" s="71"/>
      <c r="O990" s="3"/>
      <c r="P990" s="3"/>
      <c r="Q990" s="3"/>
      <c r="R990" s="3"/>
      <c r="S990" s="3"/>
      <c r="T990" s="3"/>
      <c r="U990" s="3"/>
      <c r="V990" s="3"/>
      <c r="W990" s="2"/>
      <c r="X990" s="3"/>
      <c r="Y990" s="3"/>
    </row>
    <row r="991" spans="1:25" ht="15" x14ac:dyDescent="0.3">
      <c r="A991" s="17" t="e">
        <f>INDEX('Артикул без-с размером'!A:A,MATCH('Начисления и компенсации по тов'!E991,'Артикул без-с размером'!B:B,0))</f>
        <v>#N/A</v>
      </c>
      <c r="B991" s="73"/>
      <c r="C991" s="74"/>
      <c r="D991" s="74"/>
      <c r="E991" s="74"/>
      <c r="F991" s="74"/>
      <c r="G991" s="74"/>
      <c r="H991" s="69"/>
      <c r="I991" s="70"/>
      <c r="J991" s="73"/>
      <c r="K991" s="74"/>
      <c r="L991" s="72"/>
      <c r="M991" s="69"/>
      <c r="N991" s="70"/>
      <c r="O991" s="3"/>
      <c r="P991" s="3"/>
      <c r="Q991" s="3"/>
      <c r="R991" s="3"/>
      <c r="S991" s="3"/>
      <c r="T991" s="3"/>
      <c r="U991" s="3"/>
      <c r="V991" s="3"/>
      <c r="W991" s="2"/>
      <c r="X991" s="3"/>
      <c r="Y991" s="3"/>
    </row>
    <row r="992" spans="1:25" ht="15" x14ac:dyDescent="0.3">
      <c r="A992" s="17" t="e">
        <f>INDEX('Артикул без-с размером'!A:A,MATCH('Начисления и компенсации по тов'!E992,'Артикул без-с размером'!B:B,0))</f>
        <v>#N/A</v>
      </c>
      <c r="B992" s="73"/>
      <c r="C992" s="74"/>
      <c r="D992" s="74"/>
      <c r="E992" s="74"/>
      <c r="F992" s="74"/>
      <c r="G992" s="74"/>
      <c r="H992" s="69"/>
      <c r="I992" s="70"/>
      <c r="J992" s="73"/>
      <c r="K992" s="74"/>
      <c r="L992" s="72"/>
      <c r="M992" s="69"/>
      <c r="N992" s="70"/>
      <c r="O992" s="3"/>
      <c r="P992" s="3"/>
      <c r="Q992" s="3"/>
      <c r="R992" s="3"/>
      <c r="S992" s="3"/>
      <c r="T992" s="3"/>
      <c r="U992" s="3"/>
      <c r="V992" s="3"/>
      <c r="W992" s="2"/>
      <c r="X992" s="3"/>
      <c r="Y992" s="3"/>
    </row>
    <row r="993" spans="1:25" ht="15" x14ac:dyDescent="0.3">
      <c r="A993" s="17" t="e">
        <f>INDEX('Артикул без-с размером'!A:A,MATCH('Начисления и компенсации по тов'!E993,'Артикул без-с размером'!B:B,0))</f>
        <v>#N/A</v>
      </c>
      <c r="B993" s="73"/>
      <c r="C993" s="74"/>
      <c r="D993" s="74"/>
      <c r="E993" s="74"/>
      <c r="F993" s="74"/>
      <c r="G993" s="74"/>
      <c r="H993" s="69"/>
      <c r="I993" s="70"/>
      <c r="J993" s="73"/>
      <c r="K993" s="74"/>
      <c r="L993" s="72"/>
      <c r="M993" s="69"/>
      <c r="N993" s="70"/>
      <c r="O993" s="3"/>
      <c r="P993" s="3"/>
      <c r="Q993" s="3"/>
      <c r="R993" s="3"/>
      <c r="S993" s="3"/>
      <c r="T993" s="3"/>
      <c r="U993" s="3"/>
      <c r="V993" s="3"/>
      <c r="W993" s="2"/>
      <c r="X993" s="3"/>
      <c r="Y993" s="3"/>
    </row>
    <row r="994" spans="1:25" ht="15" x14ac:dyDescent="0.3">
      <c r="A994" s="17" t="e">
        <f>INDEX('Артикул без-с размером'!A:A,MATCH('Начисления и компенсации по тов'!E994,'Артикул без-с размером'!B:B,0))</f>
        <v>#N/A</v>
      </c>
      <c r="B994" s="73"/>
      <c r="C994" s="74"/>
      <c r="D994" s="74"/>
      <c r="E994" s="74"/>
      <c r="F994" s="74"/>
      <c r="G994" s="74"/>
      <c r="H994" s="69"/>
      <c r="I994" s="70"/>
      <c r="J994" s="73"/>
      <c r="K994" s="74"/>
      <c r="L994" s="72"/>
      <c r="M994" s="69"/>
      <c r="N994" s="70"/>
      <c r="O994" s="3"/>
      <c r="P994" s="3"/>
      <c r="Q994" s="3"/>
      <c r="R994" s="3"/>
      <c r="S994" s="3"/>
      <c r="T994" s="3"/>
      <c r="U994" s="3"/>
      <c r="V994" s="3"/>
      <c r="W994" s="2"/>
      <c r="X994" s="3"/>
      <c r="Y994" s="3"/>
    </row>
    <row r="995" spans="1:25" ht="15" x14ac:dyDescent="0.3">
      <c r="A995" s="17" t="e">
        <f>INDEX('Артикул без-с размером'!A:A,MATCH('Начисления и компенсации по тов'!E995,'Артикул без-с размером'!B:B,0))</f>
        <v>#N/A</v>
      </c>
      <c r="B995" s="73"/>
      <c r="C995" s="74"/>
      <c r="D995" s="74"/>
      <c r="E995" s="74"/>
      <c r="F995" s="74"/>
      <c r="G995" s="74"/>
      <c r="H995" s="69"/>
      <c r="I995" s="70"/>
      <c r="J995" s="73"/>
      <c r="K995" s="74"/>
      <c r="L995" s="72"/>
      <c r="M995" s="69"/>
      <c r="N995" s="70"/>
      <c r="O995" s="3"/>
      <c r="P995" s="3"/>
      <c r="Q995" s="3"/>
      <c r="R995" s="3"/>
      <c r="S995" s="3"/>
      <c r="T995" s="3"/>
      <c r="U995" s="3"/>
      <c r="V995" s="3"/>
      <c r="W995" s="2"/>
      <c r="X995" s="3"/>
      <c r="Y995" s="3"/>
    </row>
    <row r="996" spans="1:25" ht="15" x14ac:dyDescent="0.3">
      <c r="A996" s="17" t="e">
        <f>INDEX('Артикул без-с размером'!A:A,MATCH('Начисления и компенсации по тов'!E996,'Артикул без-с размером'!B:B,0))</f>
        <v>#N/A</v>
      </c>
      <c r="B996" s="73"/>
      <c r="C996" s="74"/>
      <c r="D996" s="74"/>
      <c r="E996" s="74"/>
      <c r="F996" s="74"/>
      <c r="G996" s="74"/>
      <c r="H996" s="69"/>
      <c r="I996" s="70"/>
      <c r="J996" s="73"/>
      <c r="K996" s="74"/>
      <c r="L996" s="72"/>
      <c r="M996" s="69"/>
      <c r="N996" s="71"/>
      <c r="O996" s="3"/>
      <c r="P996" s="3"/>
      <c r="Q996" s="3"/>
      <c r="R996" s="3"/>
      <c r="S996" s="3"/>
      <c r="T996" s="3"/>
      <c r="U996" s="3"/>
      <c r="V996" s="3"/>
      <c r="W996" s="2"/>
      <c r="X996" s="3"/>
      <c r="Y996" s="3"/>
    </row>
    <row r="997" spans="1:25" ht="15" x14ac:dyDescent="0.3">
      <c r="A997" s="17" t="e">
        <f>INDEX('Артикул без-с размером'!A:A,MATCH('Начисления и компенсации по тов'!E997,'Артикул без-с размером'!B:B,0))</f>
        <v>#N/A</v>
      </c>
      <c r="B997" s="73"/>
      <c r="C997" s="74"/>
      <c r="D997" s="74"/>
      <c r="E997" s="74"/>
      <c r="F997" s="74"/>
      <c r="G997" s="74"/>
      <c r="H997" s="69"/>
      <c r="I997" s="70"/>
      <c r="J997" s="73"/>
      <c r="K997" s="74"/>
      <c r="L997" s="72"/>
      <c r="M997" s="69"/>
      <c r="N997" s="70"/>
      <c r="O997" s="3"/>
      <c r="P997" s="3"/>
      <c r="Q997" s="3"/>
      <c r="R997" s="3"/>
      <c r="S997" s="3"/>
      <c r="T997" s="3"/>
      <c r="U997" s="3"/>
      <c r="V997" s="3"/>
      <c r="W997" s="2"/>
      <c r="X997" s="3"/>
      <c r="Y997" s="3"/>
    </row>
    <row r="998" spans="1:25" ht="15" x14ac:dyDescent="0.3">
      <c r="A998" s="17" t="e">
        <f>INDEX('Артикул без-с размером'!A:A,MATCH('Начисления и компенсации по тов'!E998,'Артикул без-с размером'!B:B,0))</f>
        <v>#N/A</v>
      </c>
      <c r="B998" s="73"/>
      <c r="C998" s="74"/>
      <c r="D998" s="74"/>
      <c r="E998" s="74"/>
      <c r="F998" s="74"/>
      <c r="G998" s="74"/>
      <c r="H998" s="69"/>
      <c r="I998" s="70"/>
      <c r="J998" s="73"/>
      <c r="K998" s="74"/>
      <c r="L998" s="72"/>
      <c r="M998" s="69"/>
      <c r="N998" s="70"/>
      <c r="O998" s="3"/>
      <c r="P998" s="3"/>
      <c r="Q998" s="3"/>
      <c r="R998" s="3"/>
      <c r="S998" s="3"/>
      <c r="T998" s="3"/>
      <c r="U998" s="3"/>
      <c r="V998" s="3"/>
      <c r="W998" s="2"/>
      <c r="X998" s="3"/>
      <c r="Y998" s="3"/>
    </row>
    <row r="999" spans="1:25" ht="15" x14ac:dyDescent="0.3">
      <c r="A999" s="17" t="e">
        <f>INDEX('Артикул без-с размером'!A:A,MATCH('Начисления и компенсации по тов'!E999,'Артикул без-с размером'!B:B,0))</f>
        <v>#N/A</v>
      </c>
      <c r="B999" s="73"/>
      <c r="C999" s="74"/>
      <c r="D999" s="74"/>
      <c r="E999" s="74"/>
      <c r="F999" s="74"/>
      <c r="G999" s="74"/>
      <c r="H999" s="69"/>
      <c r="I999" s="70"/>
      <c r="J999" s="73"/>
      <c r="K999" s="74"/>
      <c r="L999" s="72"/>
      <c r="M999" s="69"/>
      <c r="N999" s="70"/>
      <c r="O999" s="3"/>
      <c r="P999" s="3"/>
      <c r="Q999" s="3"/>
      <c r="R999" s="3"/>
      <c r="S999" s="3"/>
      <c r="T999" s="3"/>
      <c r="U999" s="3"/>
      <c r="V999" s="3"/>
      <c r="W999" s="2"/>
      <c r="X999" s="3"/>
      <c r="Y999" s="3"/>
    </row>
    <row r="1000" spans="1:25" ht="15" x14ac:dyDescent="0.3">
      <c r="A1000" s="17" t="e">
        <f>INDEX('Артикул без-с размером'!A:A,MATCH('Начисления и компенсации по тов'!E1000,'Артикул без-с размером'!B:B,0))</f>
        <v>#N/A</v>
      </c>
      <c r="B1000" s="73"/>
      <c r="C1000" s="74"/>
      <c r="D1000" s="74"/>
      <c r="E1000" s="74"/>
      <c r="F1000" s="74"/>
      <c r="G1000" s="74"/>
      <c r="H1000" s="69"/>
      <c r="I1000" s="70"/>
      <c r="J1000" s="73"/>
      <c r="K1000" s="74"/>
      <c r="L1000" s="72"/>
      <c r="M1000" s="69"/>
      <c r="N1000" s="70"/>
      <c r="O1000" s="3"/>
      <c r="P1000" s="3"/>
      <c r="Q1000" s="3"/>
      <c r="R1000" s="3"/>
      <c r="S1000" s="3"/>
      <c r="T1000" s="3"/>
      <c r="U1000" s="3"/>
      <c r="V1000" s="3"/>
      <c r="W1000" s="2"/>
      <c r="X1000" s="3"/>
      <c r="Y1000" s="3"/>
    </row>
    <row r="1001" spans="1:25" ht="15" x14ac:dyDescent="0.3">
      <c r="A1001" s="17" t="e">
        <f>INDEX('Артикул без-с размером'!A:A,MATCH('Начисления и компенсации по тов'!E1001,'Артикул без-с размером'!B:B,0))</f>
        <v>#N/A</v>
      </c>
      <c r="B1001" s="73"/>
      <c r="C1001" s="74"/>
      <c r="D1001" s="74"/>
      <c r="E1001" s="74"/>
      <c r="F1001" s="74"/>
      <c r="G1001" s="74"/>
      <c r="H1001" s="69"/>
      <c r="I1001" s="70"/>
      <c r="J1001" s="73"/>
      <c r="K1001" s="74"/>
      <c r="L1001" s="72"/>
      <c r="M1001" s="69"/>
      <c r="N1001" s="70"/>
      <c r="O1001" s="3"/>
      <c r="P1001" s="3"/>
      <c r="Q1001" s="3"/>
      <c r="R1001" s="3"/>
      <c r="S1001" s="3"/>
      <c r="T1001" s="3"/>
      <c r="U1001" s="3"/>
      <c r="V1001" s="3"/>
      <c r="W1001" s="2"/>
      <c r="X1001" s="3"/>
      <c r="Y1001" s="3"/>
    </row>
    <row r="1002" spans="1:25" ht="15" x14ac:dyDescent="0.3">
      <c r="A1002" s="17" t="e">
        <f>INDEX('Артикул без-с размером'!A:A,MATCH('Начисления и компенсации по тов'!E1002,'Артикул без-с размером'!B:B,0))</f>
        <v>#N/A</v>
      </c>
      <c r="B1002" s="73"/>
      <c r="C1002" s="74"/>
      <c r="D1002" s="74"/>
      <c r="E1002" s="74"/>
      <c r="F1002" s="74"/>
      <c r="G1002" s="74"/>
      <c r="H1002" s="69"/>
      <c r="I1002" s="70"/>
      <c r="J1002" s="73"/>
      <c r="K1002" s="74"/>
      <c r="L1002" s="72"/>
      <c r="M1002" s="69"/>
      <c r="N1002" s="70"/>
      <c r="O1002" s="3"/>
      <c r="P1002" s="3"/>
      <c r="Q1002" s="3"/>
      <c r="R1002" s="3"/>
      <c r="S1002" s="3"/>
      <c r="T1002" s="3"/>
      <c r="U1002" s="3"/>
      <c r="V1002" s="3"/>
      <c r="W1002" s="2"/>
      <c r="X1002" s="3"/>
      <c r="Y1002" s="3"/>
    </row>
    <row r="1003" spans="1:25" ht="15" x14ac:dyDescent="0.3">
      <c r="A1003" s="17" t="e">
        <f>INDEX('Артикул без-с размером'!A:A,MATCH('Начисления и компенсации по тов'!E1003,'Артикул без-с размером'!B:B,0))</f>
        <v>#N/A</v>
      </c>
      <c r="B1003" s="73"/>
      <c r="C1003" s="74"/>
      <c r="D1003" s="74"/>
      <c r="E1003" s="74"/>
      <c r="F1003" s="74"/>
      <c r="G1003" s="74"/>
      <c r="H1003" s="69"/>
      <c r="I1003" s="70"/>
      <c r="J1003" s="73"/>
      <c r="K1003" s="74"/>
      <c r="L1003" s="72"/>
      <c r="M1003" s="69"/>
      <c r="N1003" s="70"/>
      <c r="O1003" s="3"/>
      <c r="P1003" s="3"/>
      <c r="Q1003" s="3"/>
      <c r="R1003" s="3"/>
      <c r="S1003" s="3"/>
      <c r="T1003" s="3"/>
      <c r="U1003" s="3"/>
      <c r="V1003" s="3"/>
      <c r="W1003" s="2"/>
      <c r="X1003" s="3"/>
      <c r="Y1003" s="3"/>
    </row>
    <row r="1004" spans="1:25" ht="15" x14ac:dyDescent="0.3">
      <c r="A1004" s="17" t="e">
        <f>INDEX('Артикул без-с размером'!A:A,MATCH('Начисления и компенсации по тов'!E1004,'Артикул без-с размером'!B:B,0))</f>
        <v>#N/A</v>
      </c>
      <c r="B1004" s="73"/>
      <c r="C1004" s="74"/>
      <c r="D1004" s="74"/>
      <c r="E1004" s="74"/>
      <c r="F1004" s="74"/>
      <c r="G1004" s="74"/>
      <c r="H1004" s="69"/>
      <c r="I1004" s="70"/>
      <c r="J1004" s="73"/>
      <c r="K1004" s="74"/>
      <c r="L1004" s="72"/>
      <c r="M1004" s="69"/>
      <c r="N1004" s="70"/>
      <c r="O1004" s="3"/>
      <c r="P1004" s="3"/>
      <c r="Q1004" s="3"/>
      <c r="R1004" s="3"/>
      <c r="S1004" s="3"/>
      <c r="T1004" s="3"/>
      <c r="U1004" s="3"/>
      <c r="V1004" s="3"/>
      <c r="W1004" s="2"/>
      <c r="X1004" s="3"/>
      <c r="Y1004" s="3"/>
    </row>
    <row r="1005" spans="1:25" ht="15" x14ac:dyDescent="0.3">
      <c r="A1005" s="17" t="e">
        <f>INDEX('Артикул без-с размером'!A:A,MATCH('Начисления и компенсации по тов'!E1005,'Артикул без-с размером'!B:B,0))</f>
        <v>#N/A</v>
      </c>
      <c r="B1005" s="73"/>
      <c r="C1005" s="74"/>
      <c r="D1005" s="74"/>
      <c r="E1005" s="74"/>
      <c r="F1005" s="74"/>
      <c r="G1005" s="74"/>
      <c r="H1005" s="69"/>
      <c r="I1005" s="70"/>
      <c r="J1005" s="73"/>
      <c r="K1005" s="74"/>
      <c r="L1005" s="72"/>
      <c r="M1005" s="69"/>
      <c r="N1005" s="70"/>
      <c r="O1005" s="3"/>
      <c r="P1005" s="3"/>
      <c r="Q1005" s="3"/>
      <c r="R1005" s="3"/>
      <c r="S1005" s="3"/>
      <c r="T1005" s="3"/>
      <c r="U1005" s="3"/>
      <c r="V1005" s="3"/>
      <c r="W1005" s="2"/>
      <c r="X1005" s="3"/>
      <c r="Y1005" s="3"/>
    </row>
    <row r="1006" spans="1:25" ht="15" x14ac:dyDescent="0.3">
      <c r="A1006" s="17" t="e">
        <f>INDEX('Артикул без-с размером'!A:A,MATCH('Начисления и компенсации по тов'!E1006,'Артикул без-с размером'!B:B,0))</f>
        <v>#N/A</v>
      </c>
      <c r="B1006" s="73"/>
      <c r="C1006" s="74"/>
      <c r="D1006" s="74"/>
      <c r="E1006" s="74"/>
      <c r="F1006" s="74"/>
      <c r="G1006" s="74"/>
      <c r="H1006" s="69"/>
      <c r="I1006" s="70"/>
      <c r="J1006" s="73"/>
      <c r="K1006" s="74"/>
      <c r="L1006" s="72"/>
      <c r="M1006" s="69"/>
      <c r="N1006" s="70"/>
      <c r="O1006" s="3"/>
      <c r="P1006" s="3"/>
      <c r="Q1006" s="3"/>
      <c r="R1006" s="3"/>
      <c r="S1006" s="3"/>
      <c r="T1006" s="3"/>
      <c r="U1006" s="3"/>
      <c r="V1006" s="3"/>
      <c r="W1006" s="2"/>
      <c r="X1006" s="3"/>
      <c r="Y1006" s="3"/>
    </row>
    <row r="1007" spans="1:25" ht="15" x14ac:dyDescent="0.3">
      <c r="A1007" s="17" t="e">
        <f>INDEX('Артикул без-с размером'!A:A,MATCH('Начисления и компенсации по тов'!E1007,'Артикул без-с размером'!B:B,0))</f>
        <v>#N/A</v>
      </c>
      <c r="B1007" s="73"/>
      <c r="C1007" s="74"/>
      <c r="D1007" s="74"/>
      <c r="E1007" s="74"/>
      <c r="F1007" s="74"/>
      <c r="G1007" s="74"/>
      <c r="H1007" s="69"/>
      <c r="I1007" s="70"/>
      <c r="J1007" s="73"/>
      <c r="K1007" s="74"/>
      <c r="L1007" s="72"/>
      <c r="M1007" s="69"/>
      <c r="N1007" s="70"/>
      <c r="O1007" s="3"/>
      <c r="P1007" s="3"/>
      <c r="Q1007" s="3"/>
      <c r="R1007" s="3"/>
      <c r="S1007" s="3"/>
      <c r="T1007" s="3"/>
      <c r="U1007" s="3"/>
      <c r="V1007" s="3"/>
      <c r="W1007" s="2"/>
      <c r="X1007" s="3"/>
      <c r="Y1007" s="3"/>
    </row>
    <row r="1008" spans="1:25" ht="15" x14ac:dyDescent="0.3">
      <c r="A1008" s="17" t="e">
        <f>INDEX('Артикул без-с размером'!A:A,MATCH('Начисления и компенсации по тов'!E1008,'Артикул без-с размером'!B:B,0))</f>
        <v>#N/A</v>
      </c>
      <c r="B1008" s="73"/>
      <c r="C1008" s="74"/>
      <c r="D1008" s="74"/>
      <c r="E1008" s="74"/>
      <c r="F1008" s="74"/>
      <c r="G1008" s="74"/>
      <c r="H1008" s="69"/>
      <c r="I1008" s="70"/>
      <c r="J1008" s="73"/>
      <c r="K1008" s="74"/>
      <c r="L1008" s="72"/>
      <c r="M1008" s="69"/>
      <c r="N1008" s="71"/>
      <c r="O1008" s="3"/>
      <c r="P1008" s="3"/>
      <c r="Q1008" s="3"/>
      <c r="R1008" s="3"/>
      <c r="S1008" s="3"/>
      <c r="T1008" s="3"/>
      <c r="U1008" s="3"/>
      <c r="V1008" s="3"/>
      <c r="W1008" s="2"/>
      <c r="X1008" s="3"/>
      <c r="Y1008" s="3"/>
    </row>
    <row r="1009" spans="1:25" ht="15" x14ac:dyDescent="0.3">
      <c r="A1009" s="17" t="e">
        <f>INDEX('Артикул без-с размером'!A:A,MATCH('Начисления и компенсации по тов'!E1009,'Артикул без-с размером'!B:B,0))</f>
        <v>#N/A</v>
      </c>
      <c r="B1009" s="73"/>
      <c r="C1009" s="74"/>
      <c r="D1009" s="74"/>
      <c r="E1009" s="74"/>
      <c r="F1009" s="74"/>
      <c r="G1009" s="74"/>
      <c r="H1009" s="69"/>
      <c r="I1009" s="70"/>
      <c r="J1009" s="73"/>
      <c r="K1009" s="74"/>
      <c r="L1009" s="72"/>
      <c r="M1009" s="69"/>
      <c r="N1009" s="70"/>
      <c r="O1009" s="3"/>
      <c r="P1009" s="3"/>
      <c r="Q1009" s="3"/>
      <c r="R1009" s="3"/>
      <c r="S1009" s="3"/>
      <c r="T1009" s="3"/>
      <c r="U1009" s="3"/>
      <c r="V1009" s="3"/>
      <c r="W1009" s="2"/>
      <c r="X1009" s="3"/>
      <c r="Y1009" s="3"/>
    </row>
    <row r="1010" spans="1:25" ht="15" x14ac:dyDescent="0.3">
      <c r="A1010" s="17" t="e">
        <f>INDEX('Артикул без-с размером'!A:A,MATCH('Начисления и компенсации по тов'!E1010,'Артикул без-с размером'!B:B,0))</f>
        <v>#N/A</v>
      </c>
      <c r="B1010" s="73"/>
      <c r="C1010" s="74"/>
      <c r="D1010" s="74"/>
      <c r="E1010" s="74"/>
      <c r="F1010" s="74"/>
      <c r="G1010" s="74"/>
      <c r="H1010" s="69"/>
      <c r="I1010" s="70"/>
      <c r="J1010" s="73"/>
      <c r="K1010" s="74"/>
      <c r="L1010" s="72"/>
      <c r="M1010" s="69"/>
      <c r="N1010" s="70"/>
      <c r="O1010" s="3"/>
      <c r="P1010" s="3"/>
      <c r="Q1010" s="3"/>
      <c r="R1010" s="3"/>
      <c r="S1010" s="3"/>
      <c r="T1010" s="3"/>
      <c r="U1010" s="3"/>
      <c r="V1010" s="3"/>
      <c r="W1010" s="2"/>
      <c r="X1010" s="3"/>
      <c r="Y1010" s="3"/>
    </row>
    <row r="1011" spans="1:25" ht="15" x14ac:dyDescent="0.3">
      <c r="A1011" s="17" t="e">
        <f>INDEX('Артикул без-с размером'!A:A,MATCH('Начисления и компенсации по тов'!E1011,'Артикул без-с размером'!B:B,0))</f>
        <v>#N/A</v>
      </c>
      <c r="B1011" s="73"/>
      <c r="C1011" s="74"/>
      <c r="D1011" s="74"/>
      <c r="E1011" s="74"/>
      <c r="F1011" s="74"/>
      <c r="G1011" s="74"/>
      <c r="H1011" s="69"/>
      <c r="I1011" s="70"/>
      <c r="J1011" s="73"/>
      <c r="K1011" s="74"/>
      <c r="L1011" s="72"/>
      <c r="M1011" s="69"/>
      <c r="N1011" s="70"/>
      <c r="O1011" s="3"/>
      <c r="P1011" s="3"/>
      <c r="Q1011" s="3"/>
      <c r="R1011" s="3"/>
      <c r="S1011" s="3"/>
      <c r="T1011" s="3"/>
      <c r="U1011" s="3"/>
      <c r="V1011" s="3"/>
      <c r="W1011" s="2"/>
      <c r="X1011" s="3"/>
      <c r="Y1011" s="3"/>
    </row>
    <row r="1012" spans="1:25" ht="15" x14ac:dyDescent="0.3">
      <c r="A1012" s="17" t="e">
        <f>INDEX('Артикул без-с размером'!A:A,MATCH('Начисления и компенсации по тов'!E1012,'Артикул без-с размером'!B:B,0))</f>
        <v>#N/A</v>
      </c>
      <c r="B1012" s="73"/>
      <c r="C1012" s="74"/>
      <c r="D1012" s="74"/>
      <c r="E1012" s="74"/>
      <c r="F1012" s="74"/>
      <c r="G1012" s="74"/>
      <c r="H1012" s="69"/>
      <c r="I1012" s="70"/>
      <c r="J1012" s="73"/>
      <c r="K1012" s="74"/>
      <c r="L1012" s="72"/>
      <c r="M1012" s="69"/>
      <c r="N1012" s="70"/>
      <c r="O1012" s="3"/>
      <c r="P1012" s="3"/>
      <c r="Q1012" s="3"/>
      <c r="R1012" s="3"/>
      <c r="S1012" s="3"/>
      <c r="T1012" s="3"/>
      <c r="U1012" s="3"/>
      <c r="V1012" s="3"/>
      <c r="W1012" s="2"/>
      <c r="X1012" s="3"/>
      <c r="Y1012" s="3"/>
    </row>
    <row r="1013" spans="1:25" ht="15" x14ac:dyDescent="0.3">
      <c r="A1013" s="17" t="e">
        <f>INDEX('Артикул без-с размером'!A:A,MATCH('Начисления и компенсации по тов'!E1013,'Артикул без-с размером'!B:B,0))</f>
        <v>#N/A</v>
      </c>
      <c r="B1013" s="73"/>
      <c r="C1013" s="74"/>
      <c r="D1013" s="74"/>
      <c r="E1013" s="74"/>
      <c r="F1013" s="74"/>
      <c r="G1013" s="74"/>
      <c r="H1013" s="69"/>
      <c r="I1013" s="70"/>
      <c r="J1013" s="73"/>
      <c r="K1013" s="74"/>
      <c r="L1013" s="72"/>
      <c r="M1013" s="69"/>
      <c r="N1013" s="70"/>
      <c r="O1013" s="3"/>
      <c r="P1013" s="3"/>
      <c r="Q1013" s="3"/>
      <c r="R1013" s="3"/>
      <c r="S1013" s="3"/>
      <c r="T1013" s="3"/>
      <c r="U1013" s="3"/>
      <c r="V1013" s="3"/>
      <c r="W1013" s="2"/>
      <c r="X1013" s="3"/>
      <c r="Y1013" s="3"/>
    </row>
    <row r="1014" spans="1:25" ht="15" x14ac:dyDescent="0.3">
      <c r="A1014" s="17" t="e">
        <f>INDEX('Артикул без-с размером'!A:A,MATCH('Начисления и компенсации по тов'!E1014,'Артикул без-с размером'!B:B,0))</f>
        <v>#N/A</v>
      </c>
      <c r="B1014" s="73"/>
      <c r="C1014" s="74"/>
      <c r="D1014" s="74"/>
      <c r="E1014" s="74"/>
      <c r="F1014" s="74"/>
      <c r="G1014" s="74"/>
      <c r="H1014" s="69"/>
      <c r="I1014" s="70"/>
      <c r="J1014" s="73"/>
      <c r="K1014" s="74"/>
      <c r="L1014" s="72"/>
      <c r="M1014" s="69"/>
      <c r="N1014" s="71"/>
      <c r="O1014" s="3"/>
      <c r="P1014" s="3"/>
      <c r="Q1014" s="3"/>
      <c r="R1014" s="3"/>
      <c r="S1014" s="3"/>
      <c r="T1014" s="3"/>
      <c r="U1014" s="3"/>
      <c r="V1014" s="3"/>
      <c r="W1014" s="2"/>
      <c r="X1014" s="3"/>
      <c r="Y1014" s="3"/>
    </row>
    <row r="1015" spans="1:25" ht="15" x14ac:dyDescent="0.3">
      <c r="A1015" s="17" t="e">
        <f>INDEX('Артикул без-с размером'!A:A,MATCH('Начисления и компенсации по тов'!E1015,'Артикул без-с размером'!B:B,0))</f>
        <v>#N/A</v>
      </c>
      <c r="B1015" s="73"/>
      <c r="C1015" s="74"/>
      <c r="D1015" s="74"/>
      <c r="E1015" s="74"/>
      <c r="F1015" s="74"/>
      <c r="G1015" s="74"/>
      <c r="H1015" s="69"/>
      <c r="I1015" s="70"/>
      <c r="J1015" s="73"/>
      <c r="K1015" s="74"/>
      <c r="L1015" s="72"/>
      <c r="M1015" s="69"/>
      <c r="N1015" s="70"/>
      <c r="O1015" s="3"/>
      <c r="P1015" s="3"/>
      <c r="Q1015" s="3"/>
      <c r="R1015" s="3"/>
      <c r="S1015" s="3"/>
      <c r="T1015" s="3"/>
      <c r="U1015" s="3"/>
      <c r="V1015" s="3"/>
      <c r="W1015" s="2"/>
      <c r="X1015" s="3"/>
      <c r="Y1015" s="3"/>
    </row>
    <row r="1016" spans="1:25" ht="15" x14ac:dyDescent="0.3">
      <c r="A1016" s="17" t="e">
        <f>INDEX('Артикул без-с размером'!A:A,MATCH('Начисления и компенсации по тов'!E1016,'Артикул без-с размером'!B:B,0))</f>
        <v>#N/A</v>
      </c>
      <c r="B1016" s="73"/>
      <c r="C1016" s="74"/>
      <c r="D1016" s="74"/>
      <c r="E1016" s="74"/>
      <c r="F1016" s="74"/>
      <c r="G1016" s="74"/>
      <c r="H1016" s="69"/>
      <c r="I1016" s="70"/>
      <c r="J1016" s="73"/>
      <c r="K1016" s="74"/>
      <c r="L1016" s="72"/>
      <c r="M1016" s="69"/>
      <c r="N1016" s="70"/>
      <c r="O1016" s="3"/>
      <c r="P1016" s="3"/>
      <c r="Q1016" s="3"/>
      <c r="R1016" s="3"/>
      <c r="S1016" s="3"/>
      <c r="T1016" s="3"/>
      <c r="U1016" s="3"/>
      <c r="V1016" s="3"/>
      <c r="W1016" s="2"/>
      <c r="X1016" s="3"/>
      <c r="Y1016" s="3"/>
    </row>
    <row r="1017" spans="1:25" ht="15" x14ac:dyDescent="0.3">
      <c r="A1017" s="17" t="e">
        <f>INDEX('Артикул без-с размером'!A:A,MATCH('Начисления и компенсации по тов'!E1017,'Артикул без-с размером'!B:B,0))</f>
        <v>#N/A</v>
      </c>
      <c r="B1017" s="73"/>
      <c r="C1017" s="74"/>
      <c r="D1017" s="74"/>
      <c r="E1017" s="74"/>
      <c r="F1017" s="74"/>
      <c r="G1017" s="74"/>
      <c r="H1017" s="69"/>
      <c r="I1017" s="70"/>
      <c r="J1017" s="73"/>
      <c r="K1017" s="74"/>
      <c r="L1017" s="72"/>
      <c r="M1017" s="69"/>
      <c r="N1017" s="70"/>
      <c r="O1017" s="3"/>
      <c r="P1017" s="3"/>
      <c r="Q1017" s="3"/>
      <c r="R1017" s="3"/>
      <c r="S1017" s="3"/>
      <c r="T1017" s="3"/>
      <c r="U1017" s="3"/>
      <c r="V1017" s="3"/>
      <c r="W1017" s="2"/>
      <c r="X1017" s="3"/>
      <c r="Y1017" s="3"/>
    </row>
    <row r="1018" spans="1:25" ht="15" x14ac:dyDescent="0.3">
      <c r="A1018" s="17" t="e">
        <f>INDEX('Артикул без-с размером'!A:A,MATCH('Начисления и компенсации по тов'!E1018,'Артикул без-с размером'!B:B,0))</f>
        <v>#N/A</v>
      </c>
      <c r="B1018" s="73"/>
      <c r="C1018" s="74"/>
      <c r="D1018" s="74"/>
      <c r="E1018" s="74"/>
      <c r="F1018" s="74"/>
      <c r="G1018" s="74"/>
      <c r="H1018" s="69"/>
      <c r="I1018" s="70"/>
      <c r="J1018" s="73"/>
      <c r="K1018" s="74"/>
      <c r="L1018" s="72"/>
      <c r="M1018" s="69"/>
      <c r="N1018" s="70"/>
      <c r="O1018" s="3"/>
      <c r="P1018" s="3"/>
      <c r="Q1018" s="3"/>
      <c r="R1018" s="3"/>
      <c r="S1018" s="3"/>
      <c r="T1018" s="3"/>
      <c r="U1018" s="3"/>
      <c r="V1018" s="3"/>
      <c r="W1018" s="2"/>
      <c r="X1018" s="3"/>
      <c r="Y1018" s="3"/>
    </row>
    <row r="1019" spans="1:25" ht="15" x14ac:dyDescent="0.3">
      <c r="A1019" s="17" t="e">
        <f>INDEX('Артикул без-с размером'!A:A,MATCH('Начисления и компенсации по тов'!E1019,'Артикул без-с размером'!B:B,0))</f>
        <v>#N/A</v>
      </c>
      <c r="B1019" s="73"/>
      <c r="C1019" s="74"/>
      <c r="D1019" s="74"/>
      <c r="E1019" s="74"/>
      <c r="F1019" s="74"/>
      <c r="G1019" s="74"/>
      <c r="H1019" s="69"/>
      <c r="I1019" s="70"/>
      <c r="J1019" s="73"/>
      <c r="K1019" s="74"/>
      <c r="L1019" s="72"/>
      <c r="M1019" s="69"/>
      <c r="N1019" s="70"/>
      <c r="O1019" s="3"/>
      <c r="P1019" s="3"/>
      <c r="Q1019" s="3"/>
      <c r="R1019" s="3"/>
      <c r="S1019" s="3"/>
      <c r="T1019" s="3"/>
      <c r="U1019" s="3"/>
      <c r="V1019" s="3"/>
      <c r="W1019" s="2"/>
      <c r="X1019" s="3"/>
      <c r="Y1019" s="3"/>
    </row>
    <row r="1020" spans="1:25" ht="15" x14ac:dyDescent="0.3">
      <c r="A1020" s="17" t="e">
        <f>INDEX('Артикул без-с размером'!A:A,MATCH('Начисления и компенсации по тов'!E1020,'Артикул без-с размером'!B:B,0))</f>
        <v>#N/A</v>
      </c>
      <c r="B1020" s="73"/>
      <c r="C1020" s="74"/>
      <c r="D1020" s="74"/>
      <c r="E1020" s="74"/>
      <c r="F1020" s="74"/>
      <c r="G1020" s="74"/>
      <c r="H1020" s="69"/>
      <c r="I1020" s="70"/>
      <c r="J1020" s="73"/>
      <c r="K1020" s="74"/>
      <c r="L1020" s="72"/>
      <c r="M1020" s="69"/>
      <c r="N1020" s="71"/>
      <c r="O1020" s="3"/>
      <c r="P1020" s="3"/>
      <c r="Q1020" s="3"/>
      <c r="R1020" s="3"/>
      <c r="S1020" s="3"/>
      <c r="T1020" s="3"/>
      <c r="U1020" s="3"/>
      <c r="V1020" s="3"/>
      <c r="W1020" s="2"/>
      <c r="X1020" s="3"/>
      <c r="Y1020" s="3"/>
    </row>
    <row r="1021" spans="1:25" ht="15" x14ac:dyDescent="0.3">
      <c r="A1021" s="17" t="e">
        <f>INDEX('Артикул без-с размером'!A:A,MATCH('Начисления и компенсации по тов'!E1021,'Артикул без-с размером'!B:B,0))</f>
        <v>#N/A</v>
      </c>
      <c r="B1021" s="73"/>
      <c r="C1021" s="74"/>
      <c r="D1021" s="74"/>
      <c r="E1021" s="74"/>
      <c r="F1021" s="74"/>
      <c r="G1021" s="74"/>
      <c r="H1021" s="69"/>
      <c r="I1021" s="70"/>
      <c r="J1021" s="73"/>
      <c r="K1021" s="74"/>
      <c r="L1021" s="72"/>
      <c r="M1021" s="69"/>
      <c r="N1021" s="70"/>
      <c r="O1021" s="3"/>
      <c r="P1021" s="3"/>
      <c r="Q1021" s="3"/>
      <c r="R1021" s="3"/>
      <c r="S1021" s="3"/>
      <c r="T1021" s="3"/>
      <c r="U1021" s="3"/>
      <c r="V1021" s="3"/>
      <c r="W1021" s="2"/>
      <c r="X1021" s="3"/>
      <c r="Y1021" s="3"/>
    </row>
    <row r="1022" spans="1:25" ht="15" x14ac:dyDescent="0.3">
      <c r="A1022" s="17" t="e">
        <f>INDEX('Артикул без-с размером'!A:A,MATCH('Начисления и компенсации по тов'!E1022,'Артикул без-с размером'!B:B,0))</f>
        <v>#N/A</v>
      </c>
      <c r="B1022" s="73"/>
      <c r="C1022" s="74"/>
      <c r="D1022" s="74"/>
      <c r="E1022" s="74"/>
      <c r="F1022" s="74"/>
      <c r="G1022" s="74"/>
      <c r="H1022" s="69"/>
      <c r="I1022" s="70"/>
      <c r="J1022" s="73"/>
      <c r="K1022" s="74"/>
      <c r="L1022" s="72"/>
      <c r="M1022" s="69"/>
      <c r="N1022" s="70"/>
      <c r="O1022" s="3"/>
      <c r="P1022" s="3"/>
      <c r="Q1022" s="3"/>
      <c r="R1022" s="3"/>
      <c r="S1022" s="3"/>
      <c r="T1022" s="3"/>
      <c r="U1022" s="3"/>
      <c r="V1022" s="3"/>
      <c r="W1022" s="2"/>
      <c r="X1022" s="3"/>
      <c r="Y1022" s="3"/>
    </row>
    <row r="1023" spans="1:25" ht="15" x14ac:dyDescent="0.3">
      <c r="A1023" s="17" t="e">
        <f>INDEX('Артикул без-с размером'!A:A,MATCH('Начисления и компенсации по тов'!E1023,'Артикул без-с размером'!B:B,0))</f>
        <v>#N/A</v>
      </c>
      <c r="B1023" s="73"/>
      <c r="C1023" s="74"/>
      <c r="D1023" s="74"/>
      <c r="E1023" s="74"/>
      <c r="F1023" s="74"/>
      <c r="G1023" s="74"/>
      <c r="H1023" s="69"/>
      <c r="I1023" s="70"/>
      <c r="J1023" s="73"/>
      <c r="K1023" s="74"/>
      <c r="L1023" s="72"/>
      <c r="M1023" s="69"/>
      <c r="N1023" s="70"/>
      <c r="O1023" s="3"/>
      <c r="P1023" s="3"/>
      <c r="Q1023" s="3"/>
      <c r="R1023" s="3"/>
      <c r="S1023" s="3"/>
      <c r="T1023" s="3"/>
      <c r="U1023" s="3"/>
      <c r="V1023" s="3"/>
      <c r="W1023" s="2"/>
      <c r="X1023" s="3"/>
      <c r="Y1023" s="3"/>
    </row>
    <row r="1024" spans="1:25" ht="15" x14ac:dyDescent="0.3">
      <c r="A1024" s="17" t="e">
        <f>INDEX('Артикул без-с размером'!A:A,MATCH('Начисления и компенсации по тов'!E1024,'Артикул без-с размером'!B:B,0))</f>
        <v>#N/A</v>
      </c>
      <c r="B1024" s="73"/>
      <c r="C1024" s="74"/>
      <c r="D1024" s="74"/>
      <c r="E1024" s="74"/>
      <c r="F1024" s="74"/>
      <c r="G1024" s="74"/>
      <c r="H1024" s="69"/>
      <c r="I1024" s="70"/>
      <c r="J1024" s="73"/>
      <c r="K1024" s="74"/>
      <c r="L1024" s="72"/>
      <c r="M1024" s="69"/>
      <c r="N1024" s="70"/>
      <c r="O1024" s="3"/>
      <c r="P1024" s="3"/>
      <c r="Q1024" s="3"/>
      <c r="R1024" s="3"/>
      <c r="S1024" s="3"/>
      <c r="T1024" s="3"/>
      <c r="U1024" s="3"/>
      <c r="V1024" s="3"/>
      <c r="W1024" s="2"/>
      <c r="X1024" s="3"/>
      <c r="Y1024" s="3"/>
    </row>
    <row r="1025" spans="1:25" ht="15" x14ac:dyDescent="0.3">
      <c r="A1025" s="17" t="e">
        <f>INDEX('Артикул без-с размером'!A:A,MATCH('Начисления и компенсации по тов'!E1025,'Артикул без-с размером'!B:B,0))</f>
        <v>#N/A</v>
      </c>
      <c r="B1025" s="73"/>
      <c r="C1025" s="74"/>
      <c r="D1025" s="74"/>
      <c r="E1025" s="74"/>
      <c r="F1025" s="74"/>
      <c r="G1025" s="74"/>
      <c r="H1025" s="69"/>
      <c r="I1025" s="70"/>
      <c r="J1025" s="73"/>
      <c r="K1025" s="74"/>
      <c r="L1025" s="72"/>
      <c r="M1025" s="69"/>
      <c r="N1025" s="70"/>
      <c r="O1025" s="3"/>
      <c r="P1025" s="3"/>
      <c r="Q1025" s="3"/>
      <c r="R1025" s="3"/>
      <c r="S1025" s="3"/>
      <c r="T1025" s="3"/>
      <c r="U1025" s="3"/>
      <c r="V1025" s="3"/>
      <c r="W1025" s="2"/>
      <c r="X1025" s="3"/>
      <c r="Y1025" s="3"/>
    </row>
    <row r="1026" spans="1:25" ht="15" x14ac:dyDescent="0.3">
      <c r="A1026" s="17" t="e">
        <f>INDEX('Артикул без-с размером'!A:A,MATCH('Начисления и компенсации по тов'!E1026,'Артикул без-с размером'!B:B,0))</f>
        <v>#N/A</v>
      </c>
      <c r="B1026" s="73"/>
      <c r="C1026" s="74"/>
      <c r="D1026" s="74"/>
      <c r="E1026" s="74"/>
      <c r="F1026" s="74"/>
      <c r="G1026" s="74"/>
      <c r="H1026" s="69"/>
      <c r="I1026" s="70"/>
      <c r="J1026" s="73"/>
      <c r="K1026" s="74"/>
      <c r="L1026" s="72"/>
      <c r="M1026" s="69"/>
      <c r="N1026" s="70"/>
      <c r="O1026" s="3"/>
      <c r="P1026" s="3"/>
      <c r="Q1026" s="3"/>
      <c r="R1026" s="3"/>
      <c r="S1026" s="3"/>
      <c r="T1026" s="3"/>
      <c r="U1026" s="3"/>
      <c r="V1026" s="3"/>
      <c r="W1026" s="2"/>
      <c r="X1026" s="3"/>
      <c r="Y1026" s="3"/>
    </row>
    <row r="1027" spans="1:25" ht="15" x14ac:dyDescent="0.3">
      <c r="A1027" s="17" t="e">
        <f>INDEX('Артикул без-с размером'!A:A,MATCH('Начисления и компенсации по тов'!E1027,'Артикул без-с размером'!B:B,0))</f>
        <v>#N/A</v>
      </c>
      <c r="B1027" s="73"/>
      <c r="C1027" s="74"/>
      <c r="D1027" s="74"/>
      <c r="E1027" s="74"/>
      <c r="F1027" s="74"/>
      <c r="G1027" s="74"/>
      <c r="H1027" s="69"/>
      <c r="I1027" s="70"/>
      <c r="J1027" s="73"/>
      <c r="K1027" s="74"/>
      <c r="L1027" s="72"/>
      <c r="M1027" s="69"/>
      <c r="N1027" s="70"/>
      <c r="O1027" s="3"/>
      <c r="P1027" s="3"/>
      <c r="Q1027" s="3"/>
      <c r="R1027" s="3"/>
      <c r="S1027" s="3"/>
      <c r="T1027" s="3"/>
      <c r="U1027" s="3"/>
      <c r="V1027" s="3"/>
      <c r="W1027" s="2"/>
      <c r="X1027" s="3"/>
      <c r="Y1027" s="3"/>
    </row>
    <row r="1028" spans="1:25" ht="15" x14ac:dyDescent="0.3">
      <c r="A1028" s="17" t="e">
        <f>INDEX('Артикул без-с размером'!A:A,MATCH('Начисления и компенсации по тов'!E1028,'Артикул без-с размером'!B:B,0))</f>
        <v>#N/A</v>
      </c>
      <c r="B1028" s="73"/>
      <c r="C1028" s="74"/>
      <c r="D1028" s="74"/>
      <c r="E1028" s="74"/>
      <c r="F1028" s="74"/>
      <c r="G1028" s="74"/>
      <c r="H1028" s="69"/>
      <c r="I1028" s="70"/>
      <c r="J1028" s="73"/>
      <c r="K1028" s="74"/>
      <c r="L1028" s="72"/>
      <c r="M1028" s="69"/>
      <c r="N1028" s="70"/>
      <c r="O1028" s="3"/>
      <c r="P1028" s="3"/>
      <c r="Q1028" s="3"/>
      <c r="R1028" s="3"/>
      <c r="S1028" s="3"/>
      <c r="T1028" s="3"/>
      <c r="U1028" s="3"/>
      <c r="V1028" s="3"/>
      <c r="W1028" s="2"/>
      <c r="X1028" s="3"/>
      <c r="Y1028" s="3"/>
    </row>
    <row r="1029" spans="1:25" ht="15" x14ac:dyDescent="0.3">
      <c r="A1029" s="17" t="e">
        <f>INDEX('Артикул без-с размером'!A:A,MATCH('Начисления и компенсации по тов'!E1029,'Артикул без-с размером'!B:B,0))</f>
        <v>#N/A</v>
      </c>
      <c r="B1029" s="73"/>
      <c r="C1029" s="74"/>
      <c r="D1029" s="74"/>
      <c r="E1029" s="74"/>
      <c r="F1029" s="74"/>
      <c r="G1029" s="74"/>
      <c r="H1029" s="69"/>
      <c r="I1029" s="70"/>
      <c r="J1029" s="73"/>
      <c r="K1029" s="74"/>
      <c r="L1029" s="72"/>
      <c r="M1029" s="69"/>
      <c r="N1029" s="71"/>
      <c r="O1029" s="3"/>
      <c r="P1029" s="3"/>
      <c r="Q1029" s="3"/>
      <c r="R1029" s="3"/>
      <c r="S1029" s="3"/>
      <c r="T1029" s="3"/>
      <c r="U1029" s="3"/>
      <c r="V1029" s="3"/>
      <c r="W1029" s="2"/>
      <c r="X1029" s="3"/>
      <c r="Y1029" s="3"/>
    </row>
    <row r="1030" spans="1:25" ht="15" x14ac:dyDescent="0.3">
      <c r="A1030" s="17" t="e">
        <f>INDEX('Артикул без-с размером'!A:A,MATCH('Начисления и компенсации по тов'!E1030,'Артикул без-с размером'!B:B,0))</f>
        <v>#N/A</v>
      </c>
      <c r="B1030" s="73"/>
      <c r="C1030" s="74"/>
      <c r="D1030" s="74"/>
      <c r="E1030" s="74"/>
      <c r="F1030" s="74"/>
      <c r="G1030" s="74"/>
      <c r="H1030" s="69"/>
      <c r="I1030" s="70"/>
      <c r="J1030" s="73"/>
      <c r="K1030" s="74"/>
      <c r="L1030" s="72"/>
      <c r="M1030" s="69"/>
      <c r="N1030" s="70"/>
      <c r="O1030" s="3"/>
      <c r="P1030" s="3"/>
      <c r="Q1030" s="3"/>
      <c r="R1030" s="3"/>
      <c r="S1030" s="3"/>
      <c r="T1030" s="3"/>
      <c r="U1030" s="3"/>
      <c r="V1030" s="3"/>
      <c r="W1030" s="2"/>
      <c r="X1030" s="3"/>
      <c r="Y1030" s="3"/>
    </row>
    <row r="1031" spans="1:25" ht="15" x14ac:dyDescent="0.3">
      <c r="A1031" s="17" t="e">
        <f>INDEX('Артикул без-с размером'!A:A,MATCH('Начисления и компенсации по тов'!E1031,'Артикул без-с размером'!B:B,0))</f>
        <v>#N/A</v>
      </c>
      <c r="B1031" s="73"/>
      <c r="C1031" s="74"/>
      <c r="D1031" s="74"/>
      <c r="E1031" s="74"/>
      <c r="F1031" s="74"/>
      <c r="G1031" s="74"/>
      <c r="H1031" s="69"/>
      <c r="I1031" s="70"/>
      <c r="J1031" s="73"/>
      <c r="K1031" s="74"/>
      <c r="L1031" s="72"/>
      <c r="M1031" s="69"/>
      <c r="N1031" s="70"/>
      <c r="O1031" s="3"/>
      <c r="P1031" s="3"/>
      <c r="Q1031" s="3"/>
      <c r="R1031" s="3"/>
      <c r="S1031" s="3"/>
      <c r="T1031" s="3"/>
      <c r="U1031" s="3"/>
      <c r="V1031" s="3"/>
      <c r="W1031" s="2"/>
      <c r="X1031" s="3"/>
      <c r="Y1031" s="3"/>
    </row>
    <row r="1032" spans="1:25" ht="15" x14ac:dyDescent="0.3">
      <c r="A1032" s="17" t="e">
        <f>INDEX('Артикул без-с размером'!A:A,MATCH('Начисления и компенсации по тов'!E1032,'Артикул без-с размером'!B:B,0))</f>
        <v>#N/A</v>
      </c>
      <c r="B1032" s="73"/>
      <c r="C1032" s="74"/>
      <c r="D1032" s="74"/>
      <c r="E1032" s="74"/>
      <c r="F1032" s="74"/>
      <c r="G1032" s="74"/>
      <c r="H1032" s="69"/>
      <c r="I1032" s="70"/>
      <c r="J1032" s="73"/>
      <c r="K1032" s="74"/>
      <c r="L1032" s="72"/>
      <c r="M1032" s="69"/>
      <c r="N1032" s="70"/>
      <c r="O1032" s="3"/>
      <c r="P1032" s="3"/>
      <c r="Q1032" s="3"/>
      <c r="R1032" s="3"/>
      <c r="S1032" s="3"/>
      <c r="T1032" s="3"/>
      <c r="U1032" s="3"/>
      <c r="V1032" s="3"/>
      <c r="W1032" s="2"/>
      <c r="X1032" s="3"/>
      <c r="Y1032" s="3"/>
    </row>
    <row r="1033" spans="1:25" ht="15" x14ac:dyDescent="0.3">
      <c r="A1033" s="17" t="e">
        <f>INDEX('Артикул без-с размером'!A:A,MATCH('Начисления и компенсации по тов'!E1033,'Артикул без-с размером'!B:B,0))</f>
        <v>#N/A</v>
      </c>
      <c r="B1033" s="73"/>
      <c r="C1033" s="74"/>
      <c r="D1033" s="74"/>
      <c r="E1033" s="74"/>
      <c r="F1033" s="74"/>
      <c r="G1033" s="74"/>
      <c r="H1033" s="69"/>
      <c r="I1033" s="70"/>
      <c r="J1033" s="73"/>
      <c r="K1033" s="74"/>
      <c r="L1033" s="72"/>
      <c r="M1033" s="69"/>
      <c r="N1033" s="70"/>
      <c r="O1033" s="3"/>
      <c r="P1033" s="3"/>
      <c r="Q1033" s="3"/>
      <c r="R1033" s="3"/>
      <c r="S1033" s="3"/>
      <c r="T1033" s="3"/>
      <c r="U1033" s="3"/>
      <c r="V1033" s="3"/>
      <c r="W1033" s="2"/>
      <c r="X1033" s="3"/>
      <c r="Y1033" s="3"/>
    </row>
    <row r="1034" spans="1:25" ht="15" x14ac:dyDescent="0.3">
      <c r="A1034" s="17" t="e">
        <f>INDEX('Артикул без-с размером'!A:A,MATCH('Начисления и компенсации по тов'!E1034,'Артикул без-с размером'!B:B,0))</f>
        <v>#N/A</v>
      </c>
      <c r="B1034" s="73"/>
      <c r="C1034" s="74"/>
      <c r="D1034" s="74"/>
      <c r="E1034" s="74"/>
      <c r="F1034" s="74"/>
      <c r="G1034" s="74"/>
      <c r="H1034" s="69"/>
      <c r="I1034" s="70"/>
      <c r="J1034" s="73"/>
      <c r="K1034" s="74"/>
      <c r="L1034" s="72"/>
      <c r="M1034" s="69"/>
      <c r="N1034" s="70"/>
      <c r="O1034" s="3"/>
      <c r="P1034" s="3"/>
      <c r="Q1034" s="3"/>
      <c r="R1034" s="3"/>
      <c r="S1034" s="3"/>
      <c r="T1034" s="3"/>
      <c r="U1034" s="3"/>
      <c r="V1034" s="3"/>
      <c r="W1034" s="2"/>
      <c r="X1034" s="3"/>
      <c r="Y1034" s="3"/>
    </row>
    <row r="1035" spans="1:25" ht="15" x14ac:dyDescent="0.3">
      <c r="A1035" s="17" t="e">
        <f>INDEX('Артикул без-с размером'!A:A,MATCH('Начисления и компенсации по тов'!E1035,'Артикул без-с размером'!B:B,0))</f>
        <v>#N/A</v>
      </c>
      <c r="B1035" s="73"/>
      <c r="C1035" s="74"/>
      <c r="D1035" s="74"/>
      <c r="E1035" s="74"/>
      <c r="F1035" s="74"/>
      <c r="G1035" s="74"/>
      <c r="H1035" s="69"/>
      <c r="I1035" s="70"/>
      <c r="J1035" s="73"/>
      <c r="K1035" s="74"/>
      <c r="L1035" s="72"/>
      <c r="M1035" s="69"/>
      <c r="N1035" s="70"/>
      <c r="O1035" s="3"/>
      <c r="P1035" s="3"/>
      <c r="Q1035" s="3"/>
      <c r="R1035" s="3"/>
      <c r="S1035" s="3"/>
      <c r="T1035" s="3"/>
      <c r="U1035" s="3"/>
      <c r="V1035" s="3"/>
      <c r="W1035" s="2"/>
      <c r="X1035" s="3"/>
      <c r="Y1035" s="3"/>
    </row>
    <row r="1036" spans="1:25" ht="15" x14ac:dyDescent="0.3">
      <c r="A1036" s="17" t="e">
        <f>INDEX('Артикул без-с размером'!A:A,MATCH('Начисления и компенсации по тов'!E1036,'Артикул без-с размером'!B:B,0))</f>
        <v>#N/A</v>
      </c>
      <c r="B1036" s="73"/>
      <c r="C1036" s="74"/>
      <c r="D1036" s="74"/>
      <c r="E1036" s="74"/>
      <c r="F1036" s="74"/>
      <c r="G1036" s="74"/>
      <c r="H1036" s="69"/>
      <c r="I1036" s="70"/>
      <c r="J1036" s="73"/>
      <c r="K1036" s="74"/>
      <c r="L1036" s="72"/>
      <c r="M1036" s="69"/>
      <c r="N1036" s="70"/>
      <c r="O1036" s="3"/>
      <c r="P1036" s="3"/>
      <c r="Q1036" s="3"/>
      <c r="R1036" s="3"/>
      <c r="S1036" s="3"/>
      <c r="T1036" s="3"/>
      <c r="U1036" s="3"/>
      <c r="V1036" s="3"/>
      <c r="W1036" s="2"/>
      <c r="X1036" s="3"/>
      <c r="Y1036" s="3"/>
    </row>
    <row r="1037" spans="1:25" ht="15" x14ac:dyDescent="0.3">
      <c r="A1037" s="17" t="e">
        <f>INDEX('Артикул без-с размером'!A:A,MATCH('Начисления и компенсации по тов'!E1037,'Артикул без-с размером'!B:B,0))</f>
        <v>#N/A</v>
      </c>
      <c r="B1037" s="73"/>
      <c r="C1037" s="74"/>
      <c r="D1037" s="74"/>
      <c r="E1037" s="74"/>
      <c r="F1037" s="74"/>
      <c r="G1037" s="74"/>
      <c r="H1037" s="69"/>
      <c r="I1037" s="70"/>
      <c r="J1037" s="73"/>
      <c r="K1037" s="74"/>
      <c r="L1037" s="72"/>
      <c r="M1037" s="69"/>
      <c r="N1037" s="70"/>
      <c r="O1037" s="3"/>
      <c r="P1037" s="3"/>
      <c r="Q1037" s="3"/>
      <c r="R1037" s="3"/>
      <c r="S1037" s="3"/>
      <c r="T1037" s="3"/>
      <c r="U1037" s="3"/>
      <c r="V1037" s="3"/>
      <c r="W1037" s="2"/>
      <c r="X1037" s="3"/>
      <c r="Y1037" s="3"/>
    </row>
    <row r="1038" spans="1:25" ht="15" x14ac:dyDescent="0.3">
      <c r="A1038" s="17" t="e">
        <f>INDEX('Артикул без-с размером'!A:A,MATCH('Начисления и компенсации по тов'!E1038,'Артикул без-с размером'!B:B,0))</f>
        <v>#N/A</v>
      </c>
      <c r="B1038" s="73"/>
      <c r="C1038" s="74"/>
      <c r="D1038" s="74"/>
      <c r="E1038" s="74"/>
      <c r="F1038" s="74"/>
      <c r="G1038" s="74"/>
      <c r="H1038" s="69"/>
      <c r="I1038" s="70"/>
      <c r="J1038" s="73"/>
      <c r="K1038" s="74"/>
      <c r="L1038" s="72"/>
      <c r="M1038" s="69"/>
      <c r="N1038" s="71"/>
      <c r="O1038" s="3"/>
      <c r="P1038" s="3"/>
      <c r="Q1038" s="3"/>
      <c r="R1038" s="3"/>
      <c r="S1038" s="3"/>
      <c r="T1038" s="3"/>
      <c r="U1038" s="3"/>
      <c r="V1038" s="3"/>
      <c r="W1038" s="2"/>
      <c r="X1038" s="3"/>
      <c r="Y1038" s="3"/>
    </row>
    <row r="1039" spans="1:25" ht="15" x14ac:dyDescent="0.3">
      <c r="A1039" s="17" t="e">
        <f>INDEX('Артикул без-с размером'!A:A,MATCH('Начисления и компенсации по тов'!E1039,'Артикул без-с размером'!B:B,0))</f>
        <v>#N/A</v>
      </c>
      <c r="B1039" s="73"/>
      <c r="C1039" s="74"/>
      <c r="D1039" s="74"/>
      <c r="E1039" s="74"/>
      <c r="F1039" s="74"/>
      <c r="G1039" s="74"/>
      <c r="H1039" s="69"/>
      <c r="I1039" s="70"/>
      <c r="J1039" s="73"/>
      <c r="K1039" s="74"/>
      <c r="L1039" s="72"/>
      <c r="M1039" s="69"/>
      <c r="N1039" s="70"/>
      <c r="O1039" s="3"/>
      <c r="P1039" s="3"/>
      <c r="Q1039" s="3"/>
      <c r="R1039" s="3"/>
      <c r="S1039" s="3"/>
      <c r="T1039" s="3"/>
      <c r="U1039" s="3"/>
      <c r="V1039" s="3"/>
      <c r="W1039" s="2"/>
      <c r="X1039" s="3"/>
      <c r="Y1039" s="3"/>
    </row>
    <row r="1040" spans="1:25" ht="15" x14ac:dyDescent="0.3">
      <c r="A1040" s="17" t="e">
        <f>INDEX('Артикул без-с размером'!A:A,MATCH('Начисления и компенсации по тов'!E1040,'Артикул без-с размером'!B:B,0))</f>
        <v>#N/A</v>
      </c>
      <c r="B1040" s="73"/>
      <c r="C1040" s="74"/>
      <c r="D1040" s="74"/>
      <c r="E1040" s="74"/>
      <c r="F1040" s="74"/>
      <c r="G1040" s="74"/>
      <c r="H1040" s="69"/>
      <c r="I1040" s="70"/>
      <c r="J1040" s="73"/>
      <c r="K1040" s="74"/>
      <c r="L1040" s="72"/>
      <c r="M1040" s="69"/>
      <c r="N1040" s="70"/>
      <c r="O1040" s="3"/>
      <c r="P1040" s="3"/>
      <c r="Q1040" s="3"/>
      <c r="R1040" s="3"/>
      <c r="S1040" s="3"/>
      <c r="T1040" s="3"/>
      <c r="U1040" s="3"/>
      <c r="V1040" s="3"/>
      <c r="W1040" s="2"/>
      <c r="X1040" s="3"/>
      <c r="Y1040" s="3"/>
    </row>
    <row r="1041" spans="1:25" ht="15" x14ac:dyDescent="0.3">
      <c r="A1041" s="17" t="e">
        <f>INDEX('Артикул без-с размером'!A:A,MATCH('Начисления и компенсации по тов'!E1041,'Артикул без-с размером'!B:B,0))</f>
        <v>#N/A</v>
      </c>
      <c r="B1041" s="73"/>
      <c r="C1041" s="74"/>
      <c r="D1041" s="74"/>
      <c r="E1041" s="74"/>
      <c r="F1041" s="74"/>
      <c r="G1041" s="74"/>
      <c r="H1041" s="69"/>
      <c r="I1041" s="70"/>
      <c r="J1041" s="73"/>
      <c r="K1041" s="74"/>
      <c r="L1041" s="72"/>
      <c r="M1041" s="69"/>
      <c r="N1041" s="70"/>
      <c r="O1041" s="3"/>
      <c r="P1041" s="3"/>
      <c r="Q1041" s="3"/>
      <c r="R1041" s="3"/>
      <c r="S1041" s="3"/>
      <c r="T1041" s="3"/>
      <c r="U1041" s="3"/>
      <c r="V1041" s="3"/>
      <c r="W1041" s="2"/>
      <c r="X1041" s="3"/>
      <c r="Y1041" s="3"/>
    </row>
    <row r="1042" spans="1:25" ht="15" x14ac:dyDescent="0.3">
      <c r="A1042" s="17" t="e">
        <f>INDEX('Артикул без-с размером'!A:A,MATCH('Начисления и компенсации по тов'!E1042,'Артикул без-с размером'!B:B,0))</f>
        <v>#N/A</v>
      </c>
      <c r="B1042" s="73"/>
      <c r="C1042" s="74"/>
      <c r="D1042" s="74"/>
      <c r="E1042" s="74"/>
      <c r="F1042" s="74"/>
      <c r="G1042" s="74"/>
      <c r="H1042" s="69"/>
      <c r="I1042" s="70"/>
      <c r="J1042" s="73"/>
      <c r="K1042" s="74"/>
      <c r="L1042" s="72"/>
      <c r="M1042" s="69"/>
      <c r="N1042" s="70"/>
      <c r="O1042" s="3"/>
      <c r="P1042" s="3"/>
      <c r="Q1042" s="3"/>
      <c r="R1042" s="3"/>
      <c r="S1042" s="3"/>
      <c r="T1042" s="3"/>
      <c r="U1042" s="3"/>
      <c r="V1042" s="3"/>
      <c r="W1042" s="2"/>
      <c r="X1042" s="3"/>
      <c r="Y1042" s="3"/>
    </row>
    <row r="1043" spans="1:25" ht="15" x14ac:dyDescent="0.3">
      <c r="A1043" s="17" t="e">
        <f>INDEX('Артикул без-с размером'!A:A,MATCH('Начисления и компенсации по тов'!E1043,'Артикул без-с размером'!B:B,0))</f>
        <v>#N/A</v>
      </c>
      <c r="B1043" s="73"/>
      <c r="C1043" s="74"/>
      <c r="D1043" s="74"/>
      <c r="E1043" s="74"/>
      <c r="F1043" s="74"/>
      <c r="G1043" s="74"/>
      <c r="H1043" s="69"/>
      <c r="I1043" s="70"/>
      <c r="J1043" s="73"/>
      <c r="K1043" s="74"/>
      <c r="L1043" s="72"/>
      <c r="M1043" s="69"/>
      <c r="N1043" s="70"/>
      <c r="O1043" s="3"/>
      <c r="P1043" s="3"/>
      <c r="Q1043" s="3"/>
      <c r="R1043" s="3"/>
      <c r="S1043" s="3"/>
      <c r="T1043" s="3"/>
      <c r="U1043" s="3"/>
      <c r="V1043" s="3"/>
      <c r="W1043" s="2"/>
      <c r="X1043" s="3"/>
      <c r="Y1043" s="3"/>
    </row>
    <row r="1044" spans="1:25" ht="15" x14ac:dyDescent="0.3">
      <c r="A1044" s="17" t="e">
        <f>INDEX('Артикул без-с размером'!A:A,MATCH('Начисления и компенсации по тов'!E1044,'Артикул без-с размером'!B:B,0))</f>
        <v>#N/A</v>
      </c>
      <c r="B1044" s="73"/>
      <c r="C1044" s="74"/>
      <c r="D1044" s="74"/>
      <c r="E1044" s="74"/>
      <c r="F1044" s="74"/>
      <c r="G1044" s="74"/>
      <c r="H1044" s="69"/>
      <c r="I1044" s="70"/>
      <c r="J1044" s="73"/>
      <c r="K1044" s="74"/>
      <c r="L1044" s="72"/>
      <c r="M1044" s="69"/>
      <c r="N1044" s="71"/>
      <c r="O1044" s="3"/>
      <c r="P1044" s="3"/>
      <c r="Q1044" s="3"/>
      <c r="R1044" s="3"/>
      <c r="S1044" s="3"/>
      <c r="T1044" s="3"/>
      <c r="U1044" s="3"/>
      <c r="V1044" s="3"/>
      <c r="W1044" s="2"/>
      <c r="X1044" s="3"/>
      <c r="Y1044" s="3"/>
    </row>
    <row r="1045" spans="1:25" ht="15" x14ac:dyDescent="0.3">
      <c r="A1045" s="17" t="e">
        <f>INDEX('Артикул без-с размером'!A:A,MATCH('Начисления и компенсации по тов'!E1045,'Артикул без-с размером'!B:B,0))</f>
        <v>#N/A</v>
      </c>
      <c r="B1045" s="73"/>
      <c r="C1045" s="74"/>
      <c r="D1045" s="74"/>
      <c r="E1045" s="74"/>
      <c r="F1045" s="74"/>
      <c r="G1045" s="74"/>
      <c r="H1045" s="69"/>
      <c r="I1045" s="70"/>
      <c r="J1045" s="73"/>
      <c r="K1045" s="74"/>
      <c r="L1045" s="72"/>
      <c r="M1045" s="69"/>
      <c r="N1045" s="70"/>
      <c r="O1045" s="3"/>
      <c r="P1045" s="3"/>
      <c r="Q1045" s="3"/>
      <c r="R1045" s="3"/>
      <c r="S1045" s="3"/>
      <c r="T1045" s="3"/>
      <c r="U1045" s="3"/>
      <c r="V1045" s="3"/>
      <c r="W1045" s="2"/>
      <c r="X1045" s="3"/>
      <c r="Y1045" s="3"/>
    </row>
    <row r="1046" spans="1:25" ht="15" x14ac:dyDescent="0.3">
      <c r="A1046" s="17" t="e">
        <f>INDEX('Артикул без-с размером'!A:A,MATCH('Начисления и компенсации по тов'!E1046,'Артикул без-с размером'!B:B,0))</f>
        <v>#N/A</v>
      </c>
      <c r="B1046" s="73"/>
      <c r="C1046" s="74"/>
      <c r="D1046" s="74"/>
      <c r="E1046" s="74"/>
      <c r="F1046" s="74"/>
      <c r="G1046" s="74"/>
      <c r="H1046" s="69"/>
      <c r="I1046" s="70"/>
      <c r="J1046" s="73"/>
      <c r="K1046" s="74"/>
      <c r="L1046" s="72"/>
      <c r="M1046" s="69"/>
      <c r="N1046" s="70"/>
      <c r="O1046" s="3"/>
      <c r="P1046" s="3"/>
      <c r="Q1046" s="3"/>
      <c r="R1046" s="3"/>
      <c r="S1046" s="3"/>
      <c r="T1046" s="3"/>
      <c r="U1046" s="3"/>
      <c r="V1046" s="3"/>
      <c r="W1046" s="2"/>
      <c r="X1046" s="3"/>
      <c r="Y1046" s="3"/>
    </row>
    <row r="1047" spans="1:25" ht="15" x14ac:dyDescent="0.3">
      <c r="A1047" s="17" t="e">
        <f>INDEX('Артикул без-с размером'!A:A,MATCH('Начисления и компенсации по тов'!E1047,'Артикул без-с размером'!B:B,0))</f>
        <v>#N/A</v>
      </c>
      <c r="B1047" s="73"/>
      <c r="C1047" s="74"/>
      <c r="D1047" s="74"/>
      <c r="E1047" s="74"/>
      <c r="F1047" s="74"/>
      <c r="G1047" s="74"/>
      <c r="H1047" s="69"/>
      <c r="I1047" s="70"/>
      <c r="J1047" s="73"/>
      <c r="K1047" s="74"/>
      <c r="L1047" s="72"/>
      <c r="M1047" s="69"/>
      <c r="N1047" s="70"/>
      <c r="O1047" s="3"/>
      <c r="P1047" s="3"/>
      <c r="Q1047" s="3"/>
      <c r="R1047" s="3"/>
      <c r="S1047" s="3"/>
      <c r="T1047" s="3"/>
      <c r="U1047" s="3"/>
      <c r="V1047" s="3"/>
      <c r="W1047" s="2"/>
      <c r="X1047" s="3"/>
      <c r="Y1047" s="3"/>
    </row>
    <row r="1048" spans="1:25" ht="15" x14ac:dyDescent="0.3">
      <c r="A1048" s="17" t="e">
        <f>INDEX('Артикул без-с размером'!A:A,MATCH('Начисления и компенсации по тов'!E1048,'Артикул без-с размером'!B:B,0))</f>
        <v>#N/A</v>
      </c>
      <c r="B1048" s="73"/>
      <c r="C1048" s="74"/>
      <c r="D1048" s="74"/>
      <c r="E1048" s="74"/>
      <c r="F1048" s="74"/>
      <c r="G1048" s="74"/>
      <c r="H1048" s="69"/>
      <c r="I1048" s="70"/>
      <c r="J1048" s="73"/>
      <c r="K1048" s="74"/>
      <c r="L1048" s="72"/>
      <c r="M1048" s="69"/>
      <c r="N1048" s="70"/>
      <c r="O1048" s="3"/>
      <c r="P1048" s="3"/>
      <c r="Q1048" s="3"/>
      <c r="R1048" s="3"/>
      <c r="S1048" s="3"/>
      <c r="T1048" s="3"/>
      <c r="U1048" s="3"/>
      <c r="V1048" s="3"/>
      <c r="W1048" s="2"/>
      <c r="X1048" s="3"/>
      <c r="Y1048" s="3"/>
    </row>
    <row r="1049" spans="1:25" ht="15" x14ac:dyDescent="0.3">
      <c r="A1049" s="17" t="e">
        <f>INDEX('Артикул без-с размером'!A:A,MATCH('Начисления и компенсации по тов'!E1049,'Артикул без-с размером'!B:B,0))</f>
        <v>#N/A</v>
      </c>
      <c r="B1049" s="73"/>
      <c r="C1049" s="74"/>
      <c r="D1049" s="74"/>
      <c r="E1049" s="74"/>
      <c r="F1049" s="74"/>
      <c r="G1049" s="74"/>
      <c r="H1049" s="69"/>
      <c r="I1049" s="70"/>
      <c r="J1049" s="73"/>
      <c r="K1049" s="74"/>
      <c r="L1049" s="72"/>
      <c r="M1049" s="69"/>
      <c r="N1049" s="70"/>
      <c r="O1049" s="3"/>
      <c r="P1049" s="3"/>
      <c r="Q1049" s="3"/>
      <c r="R1049" s="3"/>
      <c r="S1049" s="3"/>
      <c r="T1049" s="3"/>
      <c r="U1049" s="3"/>
      <c r="V1049" s="3"/>
      <c r="W1049" s="2"/>
      <c r="X1049" s="3"/>
      <c r="Y1049" s="3"/>
    </row>
    <row r="1050" spans="1:25" ht="15" x14ac:dyDescent="0.3">
      <c r="A1050" s="17" t="e">
        <f>INDEX('Артикул без-с размером'!A:A,MATCH('Начисления и компенсации по тов'!E1050,'Артикул без-с размером'!B:B,0))</f>
        <v>#N/A</v>
      </c>
      <c r="B1050" s="73"/>
      <c r="C1050" s="74"/>
      <c r="D1050" s="74"/>
      <c r="E1050" s="74"/>
      <c r="F1050" s="74"/>
      <c r="G1050" s="74"/>
      <c r="H1050" s="69"/>
      <c r="I1050" s="70"/>
      <c r="J1050" s="73"/>
      <c r="K1050" s="74"/>
      <c r="L1050" s="72"/>
      <c r="M1050" s="69"/>
      <c r="N1050" s="71"/>
      <c r="O1050" s="3"/>
      <c r="P1050" s="3"/>
      <c r="Q1050" s="3"/>
      <c r="R1050" s="3"/>
      <c r="S1050" s="3"/>
      <c r="T1050" s="3"/>
      <c r="U1050" s="3"/>
      <c r="V1050" s="3"/>
      <c r="W1050" s="2"/>
      <c r="X1050" s="3"/>
      <c r="Y1050" s="3"/>
    </row>
    <row r="1051" spans="1:25" ht="15" x14ac:dyDescent="0.3">
      <c r="A1051" s="17" t="e">
        <f>INDEX('Артикул без-с размером'!A:A,MATCH('Начисления и компенсации по тов'!E1051,'Артикул без-с размером'!B:B,0))</f>
        <v>#N/A</v>
      </c>
      <c r="B1051" s="73"/>
      <c r="C1051" s="74"/>
      <c r="D1051" s="74"/>
      <c r="E1051" s="74"/>
      <c r="F1051" s="74"/>
      <c r="G1051" s="74"/>
      <c r="H1051" s="69"/>
      <c r="I1051" s="70"/>
      <c r="J1051" s="73"/>
      <c r="K1051" s="74"/>
      <c r="L1051" s="72"/>
      <c r="M1051" s="69"/>
      <c r="N1051" s="70"/>
      <c r="O1051" s="3"/>
      <c r="P1051" s="3"/>
      <c r="Q1051" s="3"/>
      <c r="R1051" s="3"/>
      <c r="S1051" s="3"/>
      <c r="T1051" s="3"/>
      <c r="U1051" s="3"/>
      <c r="V1051" s="3"/>
      <c r="W1051" s="2"/>
      <c r="X1051" s="3"/>
      <c r="Y1051" s="3"/>
    </row>
    <row r="1052" spans="1:25" ht="15" x14ac:dyDescent="0.3">
      <c r="A1052" s="17" t="e">
        <f>INDEX('Артикул без-с размером'!A:A,MATCH('Начисления и компенсации по тов'!E1052,'Артикул без-с размером'!B:B,0))</f>
        <v>#N/A</v>
      </c>
      <c r="B1052" s="73"/>
      <c r="C1052" s="74"/>
      <c r="D1052" s="74"/>
      <c r="E1052" s="74"/>
      <c r="F1052" s="74"/>
      <c r="G1052" s="74"/>
      <c r="H1052" s="69"/>
      <c r="I1052" s="70"/>
      <c r="J1052" s="73"/>
      <c r="K1052" s="74"/>
      <c r="L1052" s="72"/>
      <c r="M1052" s="69"/>
      <c r="N1052" s="70"/>
      <c r="O1052" s="3"/>
      <c r="P1052" s="3"/>
      <c r="Q1052" s="3"/>
      <c r="R1052" s="3"/>
      <c r="S1052" s="3"/>
      <c r="T1052" s="3"/>
      <c r="U1052" s="3"/>
      <c r="V1052" s="3"/>
      <c r="W1052" s="2"/>
      <c r="X1052" s="3"/>
      <c r="Y1052" s="3"/>
    </row>
    <row r="1053" spans="1:25" ht="15" x14ac:dyDescent="0.3">
      <c r="A1053" s="17" t="e">
        <f>INDEX('Артикул без-с размером'!A:A,MATCH('Начисления и компенсации по тов'!E1053,'Артикул без-с размером'!B:B,0))</f>
        <v>#N/A</v>
      </c>
      <c r="B1053" s="73"/>
      <c r="C1053" s="74"/>
      <c r="D1053" s="74"/>
      <c r="E1053" s="74"/>
      <c r="F1053" s="74"/>
      <c r="G1053" s="74"/>
      <c r="H1053" s="69"/>
      <c r="I1053" s="70"/>
      <c r="J1053" s="73"/>
      <c r="K1053" s="74"/>
      <c r="L1053" s="72"/>
      <c r="M1053" s="69"/>
      <c r="N1053" s="70"/>
      <c r="O1053" s="3"/>
      <c r="P1053" s="3"/>
      <c r="Q1053" s="3"/>
      <c r="R1053" s="3"/>
      <c r="S1053" s="3"/>
      <c r="T1053" s="3"/>
      <c r="U1053" s="3"/>
      <c r="V1053" s="3"/>
      <c r="W1053" s="2"/>
      <c r="X1053" s="3"/>
      <c r="Y1053" s="3"/>
    </row>
    <row r="1054" spans="1:25" ht="15" x14ac:dyDescent="0.3">
      <c r="A1054" s="17" t="e">
        <f>INDEX('Артикул без-с размером'!A:A,MATCH('Начисления и компенсации по тов'!E1054,'Артикул без-с размером'!B:B,0))</f>
        <v>#N/A</v>
      </c>
      <c r="B1054" s="73"/>
      <c r="C1054" s="74"/>
      <c r="D1054" s="74"/>
      <c r="E1054" s="74"/>
      <c r="F1054" s="74"/>
      <c r="G1054" s="74"/>
      <c r="H1054" s="69"/>
      <c r="I1054" s="70"/>
      <c r="J1054" s="73"/>
      <c r="K1054" s="74"/>
      <c r="L1054" s="72"/>
      <c r="M1054" s="69"/>
      <c r="N1054" s="70"/>
      <c r="O1054" s="3"/>
      <c r="P1054" s="3"/>
      <c r="Q1054" s="3"/>
      <c r="R1054" s="3"/>
      <c r="S1054" s="3"/>
      <c r="T1054" s="3"/>
      <c r="U1054" s="3"/>
      <c r="V1054" s="3"/>
      <c r="W1054" s="2"/>
      <c r="X1054" s="3"/>
      <c r="Y1054" s="3"/>
    </row>
    <row r="1055" spans="1:25" ht="15" x14ac:dyDescent="0.3">
      <c r="A1055" s="17" t="e">
        <f>INDEX('Артикул без-с размером'!A:A,MATCH('Начисления и компенсации по тов'!E1055,'Артикул без-с размером'!B:B,0))</f>
        <v>#N/A</v>
      </c>
      <c r="B1055" s="73"/>
      <c r="C1055" s="74"/>
      <c r="D1055" s="74"/>
      <c r="E1055" s="74"/>
      <c r="F1055" s="74"/>
      <c r="G1055" s="74"/>
      <c r="H1055" s="69"/>
      <c r="I1055" s="70"/>
      <c r="J1055" s="73"/>
      <c r="K1055" s="74"/>
      <c r="L1055" s="72"/>
      <c r="M1055" s="69"/>
      <c r="N1055" s="70"/>
      <c r="O1055" s="3"/>
      <c r="P1055" s="3"/>
      <c r="Q1055" s="3"/>
      <c r="R1055" s="3"/>
      <c r="S1055" s="3"/>
      <c r="T1055" s="3"/>
      <c r="U1055" s="3"/>
      <c r="V1055" s="3"/>
      <c r="W1055" s="2"/>
      <c r="X1055" s="3"/>
      <c r="Y1055" s="3"/>
    </row>
    <row r="1056" spans="1:25" ht="15" x14ac:dyDescent="0.3">
      <c r="A1056" s="17" t="e">
        <f>INDEX('Артикул без-с размером'!A:A,MATCH('Начисления и компенсации по тов'!E1056,'Артикул без-с размером'!B:B,0))</f>
        <v>#N/A</v>
      </c>
      <c r="B1056" s="73"/>
      <c r="C1056" s="74"/>
      <c r="D1056" s="74"/>
      <c r="E1056" s="74"/>
      <c r="F1056" s="74"/>
      <c r="G1056" s="74"/>
      <c r="H1056" s="69"/>
      <c r="I1056" s="70"/>
      <c r="J1056" s="73"/>
      <c r="K1056" s="74"/>
      <c r="L1056" s="72"/>
      <c r="M1056" s="69"/>
      <c r="N1056" s="71"/>
      <c r="O1056" s="3"/>
      <c r="P1056" s="3"/>
      <c r="Q1056" s="3"/>
      <c r="R1056" s="3"/>
      <c r="S1056" s="3"/>
      <c r="T1056" s="3"/>
      <c r="U1056" s="3"/>
      <c r="V1056" s="3"/>
      <c r="W1056" s="2"/>
      <c r="X1056" s="3"/>
      <c r="Y1056" s="3"/>
    </row>
    <row r="1057" spans="1:25" ht="15" x14ac:dyDescent="0.3">
      <c r="A1057" s="17" t="e">
        <f>INDEX('Артикул без-с размером'!A:A,MATCH('Начисления и компенсации по тов'!E1057,'Артикул без-с размером'!B:B,0))</f>
        <v>#N/A</v>
      </c>
      <c r="B1057" s="73"/>
      <c r="C1057" s="74"/>
      <c r="D1057" s="74"/>
      <c r="E1057" s="74"/>
      <c r="F1057" s="74"/>
      <c r="G1057" s="74"/>
      <c r="H1057" s="69"/>
      <c r="I1057" s="70"/>
      <c r="J1057" s="73"/>
      <c r="K1057" s="74"/>
      <c r="L1057" s="72"/>
      <c r="M1057" s="69"/>
      <c r="N1057" s="70"/>
      <c r="O1057" s="3"/>
      <c r="P1057" s="3"/>
      <c r="Q1057" s="3"/>
      <c r="R1057" s="3"/>
      <c r="S1057" s="3"/>
      <c r="T1057" s="3"/>
      <c r="U1057" s="3"/>
      <c r="V1057" s="3"/>
      <c r="W1057" s="2"/>
      <c r="X1057" s="3"/>
      <c r="Y1057" s="3"/>
    </row>
    <row r="1058" spans="1:25" ht="15" x14ac:dyDescent="0.3">
      <c r="A1058" s="17" t="e">
        <f>INDEX('Артикул без-с размером'!A:A,MATCH('Начисления и компенсации по тов'!E1058,'Артикул без-с размером'!B:B,0))</f>
        <v>#N/A</v>
      </c>
      <c r="B1058" s="73"/>
      <c r="C1058" s="74"/>
      <c r="D1058" s="74"/>
      <c r="E1058" s="74"/>
      <c r="F1058" s="74"/>
      <c r="G1058" s="74"/>
      <c r="H1058" s="69"/>
      <c r="I1058" s="70"/>
      <c r="J1058" s="73"/>
      <c r="K1058" s="74"/>
      <c r="L1058" s="72"/>
      <c r="M1058" s="69"/>
      <c r="N1058" s="70"/>
      <c r="O1058" s="3"/>
      <c r="P1058" s="3"/>
      <c r="Q1058" s="3"/>
      <c r="R1058" s="3"/>
      <c r="S1058" s="3"/>
      <c r="T1058" s="3"/>
      <c r="U1058" s="3"/>
      <c r="V1058" s="3"/>
      <c r="W1058" s="2"/>
      <c r="X1058" s="3"/>
      <c r="Y1058" s="3"/>
    </row>
    <row r="1059" spans="1:25" ht="15" x14ac:dyDescent="0.3">
      <c r="A1059" s="17" t="e">
        <f>INDEX('Артикул без-с размером'!A:A,MATCH('Начисления и компенсации по тов'!E1059,'Артикул без-с размером'!B:B,0))</f>
        <v>#N/A</v>
      </c>
      <c r="B1059" s="73"/>
      <c r="C1059" s="74"/>
      <c r="D1059" s="74"/>
      <c r="E1059" s="74"/>
      <c r="F1059" s="74"/>
      <c r="G1059" s="74"/>
      <c r="H1059" s="69"/>
      <c r="I1059" s="70"/>
      <c r="J1059" s="73"/>
      <c r="K1059" s="74"/>
      <c r="L1059" s="72"/>
      <c r="M1059" s="69"/>
      <c r="N1059" s="70"/>
      <c r="O1059" s="3"/>
      <c r="P1059" s="3"/>
      <c r="Q1059" s="3"/>
      <c r="R1059" s="3"/>
      <c r="S1059" s="3"/>
      <c r="T1059" s="3"/>
      <c r="U1059" s="3"/>
      <c r="V1059" s="3"/>
      <c r="W1059" s="2"/>
      <c r="X1059" s="3"/>
      <c r="Y1059" s="3"/>
    </row>
    <row r="1060" spans="1:25" ht="15" x14ac:dyDescent="0.3">
      <c r="A1060" s="17" t="e">
        <f>INDEX('Артикул без-с размером'!A:A,MATCH('Начисления и компенсации по тов'!E1060,'Артикул без-с размером'!B:B,0))</f>
        <v>#N/A</v>
      </c>
      <c r="B1060" s="73"/>
      <c r="C1060" s="74"/>
      <c r="D1060" s="74"/>
      <c r="E1060" s="74"/>
      <c r="F1060" s="74"/>
      <c r="G1060" s="74"/>
      <c r="H1060" s="69"/>
      <c r="I1060" s="70"/>
      <c r="J1060" s="73"/>
      <c r="K1060" s="74"/>
      <c r="L1060" s="72"/>
      <c r="M1060" s="69"/>
      <c r="N1060" s="70"/>
      <c r="O1060" s="3"/>
      <c r="P1060" s="3"/>
      <c r="Q1060" s="3"/>
      <c r="R1060" s="3"/>
      <c r="S1060" s="3"/>
      <c r="T1060" s="3"/>
      <c r="U1060" s="3"/>
      <c r="V1060" s="3"/>
      <c r="W1060" s="2"/>
      <c r="X1060" s="3"/>
      <c r="Y1060" s="3"/>
    </row>
    <row r="1061" spans="1:25" ht="15" x14ac:dyDescent="0.3">
      <c r="A1061" s="17" t="e">
        <f>INDEX('Артикул без-с размером'!A:A,MATCH('Начисления и компенсации по тов'!E1061,'Артикул без-с размером'!B:B,0))</f>
        <v>#N/A</v>
      </c>
      <c r="B1061" s="73"/>
      <c r="C1061" s="74"/>
      <c r="D1061" s="74"/>
      <c r="E1061" s="74"/>
      <c r="F1061" s="74"/>
      <c r="G1061" s="74"/>
      <c r="H1061" s="69"/>
      <c r="I1061" s="70"/>
      <c r="J1061" s="73"/>
      <c r="K1061" s="74"/>
      <c r="L1061" s="72"/>
      <c r="M1061" s="69"/>
      <c r="N1061" s="70"/>
      <c r="O1061" s="3"/>
      <c r="P1061" s="3"/>
      <c r="Q1061" s="3"/>
      <c r="R1061" s="3"/>
      <c r="S1061" s="3"/>
      <c r="T1061" s="3"/>
      <c r="U1061" s="3"/>
      <c r="V1061" s="3"/>
      <c r="W1061" s="2"/>
      <c r="X1061" s="3"/>
      <c r="Y1061" s="3"/>
    </row>
    <row r="1062" spans="1:25" ht="15" x14ac:dyDescent="0.3">
      <c r="A1062" s="17" t="e">
        <f>INDEX('Артикул без-с размером'!A:A,MATCH('Начисления и компенсации по тов'!E1062,'Артикул без-с размером'!B:B,0))</f>
        <v>#N/A</v>
      </c>
      <c r="B1062" s="73"/>
      <c r="C1062" s="74"/>
      <c r="D1062" s="74"/>
      <c r="E1062" s="74"/>
      <c r="F1062" s="74"/>
      <c r="G1062" s="74"/>
      <c r="H1062" s="69"/>
      <c r="I1062" s="70"/>
      <c r="J1062" s="73"/>
      <c r="K1062" s="74"/>
      <c r="L1062" s="72"/>
      <c r="M1062" s="69"/>
      <c r="N1062" s="71"/>
      <c r="O1062" s="3"/>
      <c r="P1062" s="3"/>
      <c r="Q1062" s="3"/>
      <c r="R1062" s="3"/>
      <c r="S1062" s="3"/>
      <c r="T1062" s="3"/>
      <c r="U1062" s="3"/>
      <c r="V1062" s="3"/>
      <c r="W1062" s="2"/>
      <c r="X1062" s="3"/>
      <c r="Y1062" s="3"/>
    </row>
    <row r="1063" spans="1:25" ht="15" x14ac:dyDescent="0.3">
      <c r="A1063" s="17" t="e">
        <f>INDEX('Артикул без-с размером'!A:A,MATCH('Начисления и компенсации по тов'!E1063,'Артикул без-с размером'!B:B,0))</f>
        <v>#N/A</v>
      </c>
      <c r="B1063" s="73"/>
      <c r="C1063" s="74"/>
      <c r="D1063" s="74"/>
      <c r="E1063" s="74"/>
      <c r="F1063" s="74"/>
      <c r="G1063" s="74"/>
      <c r="H1063" s="69"/>
      <c r="I1063" s="70"/>
      <c r="J1063" s="73"/>
      <c r="K1063" s="74"/>
      <c r="L1063" s="72"/>
      <c r="M1063" s="69"/>
      <c r="N1063" s="70"/>
      <c r="O1063" s="3"/>
      <c r="P1063" s="3"/>
      <c r="Q1063" s="3"/>
      <c r="R1063" s="3"/>
      <c r="S1063" s="3"/>
      <c r="T1063" s="3"/>
      <c r="U1063" s="3"/>
      <c r="V1063" s="3"/>
      <c r="W1063" s="2"/>
      <c r="X1063" s="3"/>
      <c r="Y1063" s="3"/>
    </row>
    <row r="1064" spans="1:25" ht="15" x14ac:dyDescent="0.3">
      <c r="A1064" s="17" t="e">
        <f>INDEX('Артикул без-с размером'!A:A,MATCH('Начисления и компенсации по тов'!E1064,'Артикул без-с размером'!B:B,0))</f>
        <v>#N/A</v>
      </c>
      <c r="B1064" s="73"/>
      <c r="C1064" s="74"/>
      <c r="D1064" s="74"/>
      <c r="E1064" s="74"/>
      <c r="F1064" s="74"/>
      <c r="G1064" s="74"/>
      <c r="H1064" s="69"/>
      <c r="I1064" s="70"/>
      <c r="J1064" s="73"/>
      <c r="K1064" s="74"/>
      <c r="L1064" s="72"/>
      <c r="M1064" s="69"/>
      <c r="N1064" s="70"/>
      <c r="O1064" s="3"/>
      <c r="P1064" s="3"/>
      <c r="Q1064" s="3"/>
      <c r="R1064" s="3"/>
      <c r="S1064" s="3"/>
      <c r="T1064" s="3"/>
      <c r="U1064" s="3"/>
      <c r="V1064" s="3"/>
      <c r="W1064" s="2"/>
      <c r="X1064" s="3"/>
      <c r="Y1064" s="3"/>
    </row>
    <row r="1065" spans="1:25" ht="15" x14ac:dyDescent="0.3">
      <c r="A1065" s="17" t="e">
        <f>INDEX('Артикул без-с размером'!A:A,MATCH('Начисления и компенсации по тов'!E1065,'Артикул без-с размером'!B:B,0))</f>
        <v>#N/A</v>
      </c>
      <c r="B1065" s="73"/>
      <c r="C1065" s="74"/>
      <c r="D1065" s="74"/>
      <c r="E1065" s="74"/>
      <c r="F1065" s="74"/>
      <c r="G1065" s="74"/>
      <c r="H1065" s="69"/>
      <c r="I1065" s="70"/>
      <c r="J1065" s="73"/>
      <c r="K1065" s="74"/>
      <c r="L1065" s="72"/>
      <c r="M1065" s="69"/>
      <c r="N1065" s="70"/>
      <c r="O1065" s="3"/>
      <c r="P1065" s="3"/>
      <c r="Q1065" s="3"/>
      <c r="R1065" s="3"/>
      <c r="S1065" s="3"/>
      <c r="T1065" s="3"/>
      <c r="U1065" s="3"/>
      <c r="V1065" s="3"/>
      <c r="W1065" s="2"/>
      <c r="X1065" s="3"/>
      <c r="Y1065" s="3"/>
    </row>
    <row r="1066" spans="1:25" ht="15" x14ac:dyDescent="0.3">
      <c r="A1066" s="17" t="e">
        <f>INDEX('Артикул без-с размером'!A:A,MATCH('Начисления и компенсации по тов'!E1066,'Артикул без-с размером'!B:B,0))</f>
        <v>#N/A</v>
      </c>
      <c r="B1066" s="73"/>
      <c r="C1066" s="74"/>
      <c r="D1066" s="74"/>
      <c r="E1066" s="74"/>
      <c r="F1066" s="74"/>
      <c r="G1066" s="74"/>
      <c r="H1066" s="69"/>
      <c r="I1066" s="70"/>
      <c r="J1066" s="73"/>
      <c r="K1066" s="74"/>
      <c r="L1066" s="72"/>
      <c r="M1066" s="69"/>
      <c r="N1066" s="70"/>
      <c r="O1066" s="3"/>
      <c r="P1066" s="3"/>
      <c r="Q1066" s="3"/>
      <c r="R1066" s="3"/>
      <c r="S1066" s="3"/>
      <c r="T1066" s="3"/>
      <c r="U1066" s="3"/>
      <c r="V1066" s="3"/>
      <c r="W1066" s="2"/>
      <c r="X1066" s="3"/>
      <c r="Y1066" s="3"/>
    </row>
    <row r="1067" spans="1:25" ht="15" x14ac:dyDescent="0.3">
      <c r="A1067" s="17" t="e">
        <f>INDEX('Артикул без-с размером'!A:A,MATCH('Начисления и компенсации по тов'!E1067,'Артикул без-с размером'!B:B,0))</f>
        <v>#N/A</v>
      </c>
      <c r="B1067" s="73"/>
      <c r="C1067" s="74"/>
      <c r="D1067" s="74"/>
      <c r="E1067" s="74"/>
      <c r="F1067" s="74"/>
      <c r="G1067" s="74"/>
      <c r="H1067" s="69"/>
      <c r="I1067" s="70"/>
      <c r="J1067" s="73"/>
      <c r="K1067" s="74"/>
      <c r="L1067" s="72"/>
      <c r="M1067" s="69"/>
      <c r="N1067" s="70"/>
      <c r="O1067" s="3"/>
      <c r="P1067" s="3"/>
      <c r="Q1067" s="3"/>
      <c r="R1067" s="3"/>
      <c r="S1067" s="3"/>
      <c r="T1067" s="3"/>
      <c r="U1067" s="3"/>
      <c r="V1067" s="3"/>
      <c r="W1067" s="2"/>
      <c r="X1067" s="3"/>
      <c r="Y1067" s="3"/>
    </row>
    <row r="1068" spans="1:25" ht="15" x14ac:dyDescent="0.3">
      <c r="A1068" s="17" t="e">
        <f>INDEX('Артикул без-с размером'!A:A,MATCH('Начисления и компенсации по тов'!E1068,'Артикул без-с размером'!B:B,0))</f>
        <v>#N/A</v>
      </c>
      <c r="B1068" s="73"/>
      <c r="C1068" s="74"/>
      <c r="D1068" s="74"/>
      <c r="E1068" s="74"/>
      <c r="F1068" s="74"/>
      <c r="G1068" s="74"/>
      <c r="H1068" s="69"/>
      <c r="I1068" s="70"/>
      <c r="J1068" s="73"/>
      <c r="K1068" s="74"/>
      <c r="L1068" s="72"/>
      <c r="M1068" s="69"/>
      <c r="N1068" s="71"/>
      <c r="O1068" s="3"/>
      <c r="P1068" s="3"/>
      <c r="Q1068" s="3"/>
      <c r="R1068" s="3"/>
      <c r="S1068" s="3"/>
      <c r="T1068" s="3"/>
      <c r="U1068" s="3"/>
      <c r="V1068" s="3"/>
      <c r="W1068" s="2"/>
      <c r="X1068" s="3"/>
      <c r="Y1068" s="3"/>
    </row>
    <row r="1069" spans="1:25" ht="15" x14ac:dyDescent="0.3">
      <c r="A1069" s="17" t="e">
        <f>INDEX('Артикул без-с размером'!A:A,MATCH('Начисления и компенсации по тов'!E1069,'Артикул без-с размером'!B:B,0))</f>
        <v>#N/A</v>
      </c>
      <c r="B1069" s="73"/>
      <c r="C1069" s="74"/>
      <c r="D1069" s="74"/>
      <c r="E1069" s="74"/>
      <c r="F1069" s="74"/>
      <c r="G1069" s="74"/>
      <c r="H1069" s="69"/>
      <c r="I1069" s="70"/>
      <c r="J1069" s="73"/>
      <c r="K1069" s="74"/>
      <c r="L1069" s="72"/>
      <c r="M1069" s="69"/>
      <c r="N1069" s="70"/>
      <c r="O1069" s="3"/>
      <c r="P1069" s="3"/>
      <c r="Q1069" s="3"/>
      <c r="R1069" s="3"/>
      <c r="S1069" s="3"/>
      <c r="T1069" s="3"/>
      <c r="U1069" s="3"/>
      <c r="V1069" s="3"/>
      <c r="W1069" s="2"/>
      <c r="X1069" s="3"/>
      <c r="Y1069" s="3"/>
    </row>
    <row r="1070" spans="1:25" ht="15" x14ac:dyDescent="0.3">
      <c r="A1070" s="17" t="e">
        <f>INDEX('Артикул без-с размером'!A:A,MATCH('Начисления и компенсации по тов'!E1070,'Артикул без-с размером'!B:B,0))</f>
        <v>#N/A</v>
      </c>
      <c r="B1070" s="73"/>
      <c r="C1070" s="74"/>
      <c r="D1070" s="74"/>
      <c r="E1070" s="74"/>
      <c r="F1070" s="74"/>
      <c r="G1070" s="74"/>
      <c r="H1070" s="69"/>
      <c r="I1070" s="70"/>
      <c r="J1070" s="73"/>
      <c r="K1070" s="74"/>
      <c r="L1070" s="72"/>
      <c r="M1070" s="69"/>
      <c r="N1070" s="70"/>
      <c r="O1070" s="3"/>
      <c r="P1070" s="3"/>
      <c r="Q1070" s="3"/>
      <c r="R1070" s="3"/>
      <c r="S1070" s="3"/>
      <c r="T1070" s="3"/>
      <c r="U1070" s="3"/>
      <c r="V1070" s="3"/>
      <c r="W1070" s="2"/>
      <c r="X1070" s="3"/>
      <c r="Y1070" s="3"/>
    </row>
    <row r="1071" spans="1:25" ht="15" x14ac:dyDescent="0.3">
      <c r="A1071" s="17" t="e">
        <f>INDEX('Артикул без-с размером'!A:A,MATCH('Начисления и компенсации по тов'!E1071,'Артикул без-с размером'!B:B,0))</f>
        <v>#N/A</v>
      </c>
      <c r="B1071" s="73"/>
      <c r="C1071" s="74"/>
      <c r="D1071" s="74"/>
      <c r="E1071" s="74"/>
      <c r="F1071" s="74"/>
      <c r="G1071" s="74"/>
      <c r="H1071" s="69"/>
      <c r="I1071" s="70"/>
      <c r="J1071" s="73"/>
      <c r="K1071" s="74"/>
      <c r="L1071" s="72"/>
      <c r="M1071" s="69"/>
      <c r="N1071" s="70"/>
      <c r="O1071" s="3"/>
      <c r="P1071" s="3"/>
      <c r="Q1071" s="3"/>
      <c r="R1071" s="3"/>
      <c r="S1071" s="3"/>
      <c r="T1071" s="3"/>
      <c r="U1071" s="3"/>
      <c r="V1071" s="3"/>
      <c r="W1071" s="2"/>
      <c r="X1071" s="3"/>
      <c r="Y1071" s="3"/>
    </row>
    <row r="1072" spans="1:25" ht="15" x14ac:dyDescent="0.3">
      <c r="A1072" s="17" t="e">
        <f>INDEX('Артикул без-с размером'!A:A,MATCH('Начисления и компенсации по тов'!E1072,'Артикул без-с размером'!B:B,0))</f>
        <v>#N/A</v>
      </c>
      <c r="B1072" s="73"/>
      <c r="C1072" s="74"/>
      <c r="D1072" s="74"/>
      <c r="E1072" s="74"/>
      <c r="F1072" s="74"/>
      <c r="G1072" s="74"/>
      <c r="H1072" s="69"/>
      <c r="I1072" s="70"/>
      <c r="J1072" s="73"/>
      <c r="K1072" s="74"/>
      <c r="L1072" s="72"/>
      <c r="M1072" s="69"/>
      <c r="N1072" s="70"/>
      <c r="O1072" s="3"/>
      <c r="P1072" s="3"/>
      <c r="Q1072" s="3"/>
      <c r="R1072" s="3"/>
      <c r="S1072" s="3"/>
      <c r="T1072" s="3"/>
      <c r="U1072" s="3"/>
      <c r="V1072" s="3"/>
      <c r="W1072" s="2"/>
      <c r="X1072" s="3"/>
      <c r="Y1072" s="3"/>
    </row>
    <row r="1073" spans="1:25" ht="15" x14ac:dyDescent="0.3">
      <c r="A1073" s="17" t="e">
        <f>INDEX('Артикул без-с размером'!A:A,MATCH('Начисления и компенсации по тов'!E1073,'Артикул без-с размером'!B:B,0))</f>
        <v>#N/A</v>
      </c>
      <c r="B1073" s="73"/>
      <c r="C1073" s="74"/>
      <c r="D1073" s="74"/>
      <c r="E1073" s="74"/>
      <c r="F1073" s="74"/>
      <c r="G1073" s="74"/>
      <c r="H1073" s="69"/>
      <c r="I1073" s="70"/>
      <c r="J1073" s="73"/>
      <c r="K1073" s="74"/>
      <c r="L1073" s="72"/>
      <c r="M1073" s="69"/>
      <c r="N1073" s="70"/>
      <c r="O1073" s="3"/>
      <c r="P1073" s="3"/>
      <c r="Q1073" s="3"/>
      <c r="R1073" s="3"/>
      <c r="S1073" s="3"/>
      <c r="T1073" s="3"/>
      <c r="U1073" s="3"/>
      <c r="V1073" s="3"/>
      <c r="W1073" s="2"/>
      <c r="X1073" s="3"/>
      <c r="Y1073" s="3"/>
    </row>
    <row r="1074" spans="1:25" ht="15" x14ac:dyDescent="0.3">
      <c r="A1074" s="17" t="e">
        <f>INDEX('Артикул без-с размером'!A:A,MATCH('Начисления и компенсации по тов'!E1074,'Артикул без-с размером'!B:B,0))</f>
        <v>#N/A</v>
      </c>
      <c r="B1074" s="73"/>
      <c r="C1074" s="74"/>
      <c r="D1074" s="74"/>
      <c r="E1074" s="74"/>
      <c r="F1074" s="74"/>
      <c r="G1074" s="74"/>
      <c r="H1074" s="69"/>
      <c r="I1074" s="70"/>
      <c r="J1074" s="73"/>
      <c r="K1074" s="74"/>
      <c r="L1074" s="72"/>
      <c r="M1074" s="69"/>
      <c r="N1074" s="70"/>
      <c r="O1074" s="3"/>
      <c r="P1074" s="3"/>
      <c r="Q1074" s="3"/>
      <c r="R1074" s="3"/>
      <c r="S1074" s="3"/>
      <c r="T1074" s="3"/>
      <c r="U1074" s="3"/>
      <c r="V1074" s="3"/>
      <c r="W1074" s="2"/>
      <c r="X1074" s="3"/>
      <c r="Y1074" s="3"/>
    </row>
    <row r="1075" spans="1:25" ht="15" x14ac:dyDescent="0.3">
      <c r="A1075" s="17" t="e">
        <f>INDEX('Артикул без-с размером'!A:A,MATCH('Начисления и компенсации по тов'!E1075,'Артикул без-с размером'!B:B,0))</f>
        <v>#N/A</v>
      </c>
      <c r="B1075" s="73"/>
      <c r="C1075" s="74"/>
      <c r="D1075" s="74"/>
      <c r="E1075" s="74"/>
      <c r="F1075" s="74"/>
      <c r="G1075" s="74"/>
      <c r="H1075" s="69"/>
      <c r="I1075" s="70"/>
      <c r="J1075" s="73"/>
      <c r="K1075" s="74"/>
      <c r="L1075" s="72"/>
      <c r="M1075" s="69"/>
      <c r="N1075" s="70"/>
      <c r="O1075" s="3"/>
      <c r="P1075" s="3"/>
      <c r="Q1075" s="3"/>
      <c r="R1075" s="3"/>
      <c r="S1075" s="3"/>
      <c r="T1075" s="3"/>
      <c r="U1075" s="3"/>
      <c r="V1075" s="3"/>
      <c r="W1075" s="2"/>
      <c r="X1075" s="3"/>
      <c r="Y1075" s="3"/>
    </row>
    <row r="1076" spans="1:25" ht="15" x14ac:dyDescent="0.3">
      <c r="A1076" s="17" t="e">
        <f>INDEX('Артикул без-с размером'!A:A,MATCH('Начисления и компенсации по тов'!E1076,'Артикул без-с размером'!B:B,0))</f>
        <v>#N/A</v>
      </c>
      <c r="B1076" s="73"/>
      <c r="C1076" s="74"/>
      <c r="D1076" s="74"/>
      <c r="E1076" s="74"/>
      <c r="F1076" s="74"/>
      <c r="G1076" s="74"/>
      <c r="H1076" s="69"/>
      <c r="I1076" s="70"/>
      <c r="J1076" s="73"/>
      <c r="K1076" s="74"/>
      <c r="L1076" s="72"/>
      <c r="M1076" s="69"/>
      <c r="N1076" s="70"/>
      <c r="O1076" s="3"/>
      <c r="P1076" s="3"/>
      <c r="Q1076" s="3"/>
      <c r="R1076" s="3"/>
      <c r="S1076" s="3"/>
      <c r="T1076" s="3"/>
      <c r="U1076" s="3"/>
      <c r="V1076" s="3"/>
      <c r="W1076" s="2"/>
      <c r="X1076" s="3"/>
      <c r="Y1076" s="3"/>
    </row>
    <row r="1077" spans="1:25" ht="15" x14ac:dyDescent="0.3">
      <c r="A1077" s="17" t="e">
        <f>INDEX('Артикул без-с размером'!A:A,MATCH('Начисления и компенсации по тов'!E1077,'Артикул без-с размером'!B:B,0))</f>
        <v>#N/A</v>
      </c>
      <c r="B1077" s="73"/>
      <c r="C1077" s="74"/>
      <c r="D1077" s="74"/>
      <c r="E1077" s="74"/>
      <c r="F1077" s="74"/>
      <c r="G1077" s="74"/>
      <c r="H1077" s="69"/>
      <c r="I1077" s="70"/>
      <c r="J1077" s="73"/>
      <c r="K1077" s="74"/>
      <c r="L1077" s="72"/>
      <c r="M1077" s="69"/>
      <c r="N1077" s="70"/>
      <c r="O1077" s="3"/>
      <c r="P1077" s="3"/>
      <c r="Q1077" s="3"/>
      <c r="R1077" s="3"/>
      <c r="S1077" s="3"/>
      <c r="T1077" s="3"/>
      <c r="U1077" s="3"/>
      <c r="V1077" s="3"/>
      <c r="W1077" s="2"/>
      <c r="X1077" s="3"/>
      <c r="Y1077" s="3"/>
    </row>
    <row r="1078" spans="1:25" ht="15" x14ac:dyDescent="0.3">
      <c r="A1078" s="17" t="e">
        <f>INDEX('Артикул без-с размером'!A:A,MATCH('Начисления и компенсации по тов'!E1078,'Артикул без-с размером'!B:B,0))</f>
        <v>#N/A</v>
      </c>
      <c r="B1078" s="73"/>
      <c r="C1078" s="74"/>
      <c r="D1078" s="74"/>
      <c r="E1078" s="74"/>
      <c r="F1078" s="74"/>
      <c r="G1078" s="74"/>
      <c r="H1078" s="69"/>
      <c r="I1078" s="70"/>
      <c r="J1078" s="73"/>
      <c r="K1078" s="74"/>
      <c r="L1078" s="72"/>
      <c r="M1078" s="69"/>
      <c r="N1078" s="70"/>
      <c r="O1078" s="3"/>
      <c r="P1078" s="3"/>
      <c r="Q1078" s="3"/>
      <c r="R1078" s="3"/>
      <c r="S1078" s="3"/>
      <c r="T1078" s="3"/>
      <c r="U1078" s="3"/>
      <c r="V1078" s="3"/>
      <c r="W1078" s="2"/>
      <c r="X1078" s="3"/>
      <c r="Y1078" s="3"/>
    </row>
    <row r="1079" spans="1:25" ht="15" x14ac:dyDescent="0.3">
      <c r="A1079" s="17" t="e">
        <f>INDEX('Артикул без-с размером'!A:A,MATCH('Начисления и компенсации по тов'!E1079,'Артикул без-с размером'!B:B,0))</f>
        <v>#N/A</v>
      </c>
      <c r="B1079" s="73"/>
      <c r="C1079" s="74"/>
      <c r="D1079" s="74"/>
      <c r="E1079" s="74"/>
      <c r="F1079" s="74"/>
      <c r="G1079" s="74"/>
      <c r="H1079" s="69"/>
      <c r="I1079" s="70"/>
      <c r="J1079" s="73"/>
      <c r="K1079" s="74"/>
      <c r="L1079" s="72"/>
      <c r="M1079" s="69"/>
      <c r="N1079" s="70"/>
      <c r="O1079" s="3"/>
      <c r="P1079" s="3"/>
      <c r="Q1079" s="3"/>
      <c r="R1079" s="3"/>
      <c r="S1079" s="3"/>
      <c r="T1079" s="3"/>
      <c r="U1079" s="3"/>
      <c r="V1079" s="3"/>
      <c r="W1079" s="2"/>
      <c r="X1079" s="3"/>
      <c r="Y1079" s="3"/>
    </row>
    <row r="1080" spans="1:25" ht="15" x14ac:dyDescent="0.3">
      <c r="A1080" s="17" t="e">
        <f>INDEX('Артикул без-с размером'!A:A,MATCH('Начисления и компенсации по тов'!E1080,'Артикул без-с размером'!B:B,0))</f>
        <v>#N/A</v>
      </c>
      <c r="B1080" s="73"/>
      <c r="C1080" s="74"/>
      <c r="D1080" s="74"/>
      <c r="E1080" s="74"/>
      <c r="F1080" s="74"/>
      <c r="G1080" s="74"/>
      <c r="H1080" s="69"/>
      <c r="I1080" s="70"/>
      <c r="J1080" s="73"/>
      <c r="K1080" s="74"/>
      <c r="L1080" s="72"/>
      <c r="M1080" s="69"/>
      <c r="N1080" s="71"/>
      <c r="O1080" s="3"/>
      <c r="P1080" s="3"/>
      <c r="Q1080" s="3"/>
      <c r="R1080" s="3"/>
      <c r="S1080" s="3"/>
      <c r="T1080" s="3"/>
      <c r="U1080" s="3"/>
      <c r="V1080" s="3"/>
      <c r="W1080" s="2"/>
      <c r="X1080" s="3"/>
      <c r="Y1080" s="3"/>
    </row>
    <row r="1081" spans="1:25" ht="15" x14ac:dyDescent="0.3">
      <c r="A1081" s="17" t="e">
        <f>INDEX('Артикул без-с размером'!A:A,MATCH('Начисления и компенсации по тов'!E1081,'Артикул без-с размером'!B:B,0))</f>
        <v>#N/A</v>
      </c>
      <c r="B1081" s="73"/>
      <c r="C1081" s="74"/>
      <c r="D1081" s="74"/>
      <c r="E1081" s="74"/>
      <c r="F1081" s="74"/>
      <c r="G1081" s="74"/>
      <c r="H1081" s="69"/>
      <c r="I1081" s="70"/>
      <c r="J1081" s="73"/>
      <c r="K1081" s="74"/>
      <c r="L1081" s="72"/>
      <c r="M1081" s="69"/>
      <c r="N1081" s="70"/>
      <c r="O1081" s="3"/>
      <c r="P1081" s="3"/>
      <c r="Q1081" s="3"/>
      <c r="R1081" s="3"/>
      <c r="S1081" s="3"/>
      <c r="T1081" s="3"/>
      <c r="U1081" s="3"/>
      <c r="V1081" s="3"/>
      <c r="W1081" s="2"/>
      <c r="X1081" s="3"/>
      <c r="Y1081" s="3"/>
    </row>
    <row r="1082" spans="1:25" ht="15" x14ac:dyDescent="0.3">
      <c r="A1082" s="17" t="e">
        <f>INDEX('Артикул без-с размером'!A:A,MATCH('Начисления и компенсации по тов'!E1082,'Артикул без-с размером'!B:B,0))</f>
        <v>#N/A</v>
      </c>
      <c r="B1082" s="73"/>
      <c r="C1082" s="74"/>
      <c r="D1082" s="74"/>
      <c r="E1082" s="74"/>
      <c r="F1082" s="74"/>
      <c r="G1082" s="74"/>
      <c r="H1082" s="69"/>
      <c r="I1082" s="70"/>
      <c r="J1082" s="73"/>
      <c r="K1082" s="74"/>
      <c r="L1082" s="72"/>
      <c r="M1082" s="69"/>
      <c r="N1082" s="70"/>
      <c r="O1082" s="3"/>
      <c r="P1082" s="3"/>
      <c r="Q1082" s="3"/>
      <c r="R1082" s="3"/>
      <c r="S1082" s="3"/>
      <c r="T1082" s="3"/>
      <c r="U1082" s="3"/>
      <c r="V1082" s="3"/>
      <c r="W1082" s="2"/>
      <c r="X1082" s="3"/>
      <c r="Y1082" s="3"/>
    </row>
    <row r="1083" spans="1:25" ht="15" x14ac:dyDescent="0.3">
      <c r="A1083" s="17" t="e">
        <f>INDEX('Артикул без-с размером'!A:A,MATCH('Начисления и компенсации по тов'!E1083,'Артикул без-с размером'!B:B,0))</f>
        <v>#N/A</v>
      </c>
      <c r="B1083" s="73"/>
      <c r="C1083" s="74"/>
      <c r="D1083" s="74"/>
      <c r="E1083" s="74"/>
      <c r="F1083" s="74"/>
      <c r="G1083" s="74"/>
      <c r="H1083" s="69"/>
      <c r="I1083" s="70"/>
      <c r="J1083" s="73"/>
      <c r="K1083" s="74"/>
      <c r="L1083" s="72"/>
      <c r="M1083" s="69"/>
      <c r="N1083" s="70"/>
      <c r="O1083" s="3"/>
      <c r="P1083" s="3"/>
      <c r="Q1083" s="3"/>
      <c r="R1083" s="3"/>
      <c r="S1083" s="3"/>
      <c r="T1083" s="3"/>
      <c r="U1083" s="3"/>
      <c r="V1083" s="3"/>
      <c r="W1083" s="2"/>
      <c r="X1083" s="3"/>
      <c r="Y1083" s="3"/>
    </row>
    <row r="1084" spans="1:25" ht="15" x14ac:dyDescent="0.3">
      <c r="A1084" s="17" t="e">
        <f>INDEX('Артикул без-с размером'!A:A,MATCH('Начисления и компенсации по тов'!E1084,'Артикул без-с размером'!B:B,0))</f>
        <v>#N/A</v>
      </c>
      <c r="B1084" s="73"/>
      <c r="C1084" s="74"/>
      <c r="D1084" s="74"/>
      <c r="E1084" s="74"/>
      <c r="F1084" s="74"/>
      <c r="G1084" s="74"/>
      <c r="H1084" s="69"/>
      <c r="I1084" s="70"/>
      <c r="J1084" s="73"/>
      <c r="K1084" s="74"/>
      <c r="L1084" s="72"/>
      <c r="M1084" s="69"/>
      <c r="N1084" s="70"/>
      <c r="O1084" s="3"/>
      <c r="P1084" s="3"/>
      <c r="Q1084" s="3"/>
      <c r="R1084" s="3"/>
      <c r="S1084" s="3"/>
      <c r="T1084" s="3"/>
      <c r="U1084" s="3"/>
      <c r="V1084" s="3"/>
      <c r="W1084" s="2"/>
      <c r="X1084" s="3"/>
      <c r="Y1084" s="3"/>
    </row>
    <row r="1085" spans="1:25" ht="15" x14ac:dyDescent="0.3">
      <c r="A1085" s="17" t="e">
        <f>INDEX('Артикул без-с размером'!A:A,MATCH('Начисления и компенсации по тов'!E1085,'Артикул без-с размером'!B:B,0))</f>
        <v>#N/A</v>
      </c>
      <c r="B1085" s="73"/>
      <c r="C1085" s="74"/>
      <c r="D1085" s="74"/>
      <c r="E1085" s="74"/>
      <c r="F1085" s="74"/>
      <c r="G1085" s="74"/>
      <c r="H1085" s="69"/>
      <c r="I1085" s="70"/>
      <c r="J1085" s="73"/>
      <c r="K1085" s="74"/>
      <c r="L1085" s="72"/>
      <c r="M1085" s="69"/>
      <c r="N1085" s="70"/>
      <c r="O1085" s="3"/>
      <c r="P1085" s="3"/>
      <c r="Q1085" s="3"/>
      <c r="R1085" s="3"/>
      <c r="S1085" s="3"/>
      <c r="T1085" s="3"/>
      <c r="U1085" s="3"/>
      <c r="V1085" s="3"/>
      <c r="W1085" s="2"/>
      <c r="X1085" s="3"/>
      <c r="Y1085" s="3"/>
    </row>
    <row r="1086" spans="1:25" ht="15" x14ac:dyDescent="0.3">
      <c r="A1086" s="17" t="e">
        <f>INDEX('Артикул без-с размером'!A:A,MATCH('Начисления и компенсации по тов'!E1086,'Артикул без-с размером'!B:B,0))</f>
        <v>#N/A</v>
      </c>
      <c r="B1086" s="73"/>
      <c r="C1086" s="74"/>
      <c r="D1086" s="74"/>
      <c r="E1086" s="74"/>
      <c r="F1086" s="74"/>
      <c r="G1086" s="74"/>
      <c r="H1086" s="69"/>
      <c r="I1086" s="70"/>
      <c r="J1086" s="73"/>
      <c r="K1086" s="74"/>
      <c r="L1086" s="72"/>
      <c r="M1086" s="69"/>
      <c r="N1086" s="71"/>
      <c r="O1086" s="3"/>
      <c r="P1086" s="3"/>
      <c r="Q1086" s="3"/>
      <c r="R1086" s="3"/>
      <c r="S1086" s="3"/>
      <c r="T1086" s="3"/>
      <c r="U1086" s="3"/>
      <c r="V1086" s="3"/>
      <c r="W1086" s="2"/>
      <c r="X1086" s="3"/>
      <c r="Y1086" s="3"/>
    </row>
    <row r="1087" spans="1:25" ht="15" x14ac:dyDescent="0.3">
      <c r="A1087" s="17" t="e">
        <f>INDEX('Артикул без-с размером'!A:A,MATCH('Начисления и компенсации по тов'!E1087,'Артикул без-с размером'!B:B,0))</f>
        <v>#N/A</v>
      </c>
      <c r="B1087" s="73"/>
      <c r="C1087" s="74"/>
      <c r="D1087" s="74"/>
      <c r="E1087" s="74"/>
      <c r="F1087" s="74"/>
      <c r="G1087" s="74"/>
      <c r="H1087" s="69"/>
      <c r="I1087" s="70"/>
      <c r="J1087" s="73"/>
      <c r="K1087" s="74"/>
      <c r="L1087" s="72"/>
      <c r="M1087" s="69"/>
      <c r="N1087" s="70"/>
      <c r="O1087" s="3"/>
      <c r="P1087" s="3"/>
      <c r="Q1087" s="3"/>
      <c r="R1087" s="3"/>
      <c r="S1087" s="3"/>
      <c r="T1087" s="3"/>
      <c r="U1087" s="3"/>
      <c r="V1087" s="3"/>
      <c r="W1087" s="2"/>
      <c r="X1087" s="3"/>
      <c r="Y1087" s="3"/>
    </row>
    <row r="1088" spans="1:25" ht="15" x14ac:dyDescent="0.3">
      <c r="A1088" s="17" t="e">
        <f>INDEX('Артикул без-с размером'!A:A,MATCH('Начисления и компенсации по тов'!E1088,'Артикул без-с размером'!B:B,0))</f>
        <v>#N/A</v>
      </c>
      <c r="B1088" s="73"/>
      <c r="C1088" s="74"/>
      <c r="D1088" s="74"/>
      <c r="E1088" s="74"/>
      <c r="F1088" s="74"/>
      <c r="G1088" s="74"/>
      <c r="H1088" s="69"/>
      <c r="I1088" s="70"/>
      <c r="J1088" s="73"/>
      <c r="K1088" s="74"/>
      <c r="L1088" s="72"/>
      <c r="M1088" s="69"/>
      <c r="N1088" s="70"/>
      <c r="O1088" s="3"/>
      <c r="P1088" s="3"/>
      <c r="Q1088" s="3"/>
      <c r="R1088" s="3"/>
      <c r="S1088" s="3"/>
      <c r="T1088" s="3"/>
      <c r="U1088" s="3"/>
      <c r="V1088" s="3"/>
      <c r="W1088" s="2"/>
      <c r="X1088" s="3"/>
      <c r="Y1088" s="3"/>
    </row>
    <row r="1089" spans="1:25" ht="15" x14ac:dyDescent="0.3">
      <c r="A1089" s="17" t="e">
        <f>INDEX('Артикул без-с размером'!A:A,MATCH('Начисления и компенсации по тов'!E1089,'Артикул без-с размером'!B:B,0))</f>
        <v>#N/A</v>
      </c>
      <c r="B1089" s="73"/>
      <c r="C1089" s="74"/>
      <c r="D1089" s="74"/>
      <c r="E1089" s="74"/>
      <c r="F1089" s="74"/>
      <c r="G1089" s="74"/>
      <c r="H1089" s="69"/>
      <c r="I1089" s="70"/>
      <c r="J1089" s="73"/>
      <c r="K1089" s="74"/>
      <c r="L1089" s="72"/>
      <c r="M1089" s="69"/>
      <c r="N1089" s="70"/>
      <c r="O1089" s="3"/>
      <c r="P1089" s="3"/>
      <c r="Q1089" s="3"/>
      <c r="R1089" s="3"/>
      <c r="S1089" s="3"/>
      <c r="T1089" s="3"/>
      <c r="U1089" s="3"/>
      <c r="V1089" s="3"/>
      <c r="W1089" s="2"/>
      <c r="X1089" s="3"/>
      <c r="Y1089" s="3"/>
    </row>
    <row r="1090" spans="1:25" ht="15" x14ac:dyDescent="0.3">
      <c r="A1090" s="17" t="e">
        <f>INDEX('Артикул без-с размером'!A:A,MATCH('Начисления и компенсации по тов'!E1090,'Артикул без-с размером'!B:B,0))</f>
        <v>#N/A</v>
      </c>
      <c r="B1090" s="73"/>
      <c r="C1090" s="74"/>
      <c r="D1090" s="74"/>
      <c r="E1090" s="74"/>
      <c r="F1090" s="74"/>
      <c r="G1090" s="74"/>
      <c r="H1090" s="69"/>
      <c r="I1090" s="70"/>
      <c r="J1090" s="73"/>
      <c r="K1090" s="74"/>
      <c r="L1090" s="72"/>
      <c r="M1090" s="69"/>
      <c r="N1090" s="70"/>
      <c r="O1090" s="3"/>
      <c r="P1090" s="3"/>
      <c r="Q1090" s="3"/>
      <c r="R1090" s="3"/>
      <c r="S1090" s="3"/>
      <c r="T1090" s="3"/>
      <c r="U1090" s="3"/>
      <c r="V1090" s="3"/>
      <c r="W1090" s="2"/>
      <c r="X1090" s="3"/>
      <c r="Y1090" s="3"/>
    </row>
    <row r="1091" spans="1:25" ht="15" x14ac:dyDescent="0.3">
      <c r="A1091" s="17" t="e">
        <f>INDEX('Артикул без-с размером'!A:A,MATCH('Начисления и компенсации по тов'!E1091,'Артикул без-с размером'!B:B,0))</f>
        <v>#N/A</v>
      </c>
      <c r="B1091" s="73"/>
      <c r="C1091" s="74"/>
      <c r="D1091" s="74"/>
      <c r="E1091" s="74"/>
      <c r="F1091" s="74"/>
      <c r="G1091" s="74"/>
      <c r="H1091" s="69"/>
      <c r="I1091" s="70"/>
      <c r="J1091" s="73"/>
      <c r="K1091" s="74"/>
      <c r="L1091" s="72"/>
      <c r="M1091" s="69"/>
      <c r="N1091" s="70"/>
      <c r="O1091" s="3"/>
      <c r="P1091" s="3"/>
      <c r="Q1091" s="3"/>
      <c r="R1091" s="3"/>
      <c r="S1091" s="3"/>
      <c r="T1091" s="3"/>
      <c r="U1091" s="3"/>
      <c r="V1091" s="3"/>
      <c r="W1091" s="2"/>
      <c r="X1091" s="3"/>
      <c r="Y1091" s="3"/>
    </row>
    <row r="1092" spans="1:25" ht="15" x14ac:dyDescent="0.3">
      <c r="A1092" s="17" t="e">
        <f>INDEX('Артикул без-с размером'!A:A,MATCH('Начисления и компенсации по тов'!E1092,'Артикул без-с размером'!B:B,0))</f>
        <v>#N/A</v>
      </c>
      <c r="B1092" s="73"/>
      <c r="C1092" s="74"/>
      <c r="D1092" s="74"/>
      <c r="E1092" s="74"/>
      <c r="F1092" s="74"/>
      <c r="G1092" s="74"/>
      <c r="H1092" s="69"/>
      <c r="I1092" s="70"/>
      <c r="J1092" s="73"/>
      <c r="K1092" s="74"/>
      <c r="L1092" s="72"/>
      <c r="M1092" s="69"/>
      <c r="N1092" s="71"/>
      <c r="O1092" s="3"/>
      <c r="P1092" s="3"/>
      <c r="Q1092" s="3"/>
      <c r="R1092" s="3"/>
      <c r="S1092" s="3"/>
      <c r="T1092" s="3"/>
      <c r="U1092" s="3"/>
      <c r="V1092" s="3"/>
      <c r="W1092" s="2"/>
      <c r="X1092" s="3"/>
      <c r="Y1092" s="3"/>
    </row>
    <row r="1093" spans="1:25" ht="15" x14ac:dyDescent="0.3">
      <c r="A1093" s="17" t="e">
        <f>INDEX('Артикул без-с размером'!A:A,MATCH('Начисления и компенсации по тов'!E1093,'Артикул без-с размером'!B:B,0))</f>
        <v>#N/A</v>
      </c>
      <c r="B1093" s="73"/>
      <c r="C1093" s="74"/>
      <c r="D1093" s="74"/>
      <c r="E1093" s="74"/>
      <c r="F1093" s="74"/>
      <c r="G1093" s="74"/>
      <c r="H1093" s="69"/>
      <c r="I1093" s="70"/>
      <c r="J1093" s="73"/>
      <c r="K1093" s="74"/>
      <c r="L1093" s="72"/>
      <c r="M1093" s="69"/>
      <c r="N1093" s="70"/>
      <c r="O1093" s="3"/>
      <c r="P1093" s="3"/>
      <c r="Q1093" s="3"/>
      <c r="R1093" s="3"/>
      <c r="S1093" s="3"/>
      <c r="T1093" s="3"/>
      <c r="U1093" s="3"/>
      <c r="V1093" s="3"/>
      <c r="W1093" s="2"/>
      <c r="X1093" s="3"/>
      <c r="Y1093" s="3"/>
    </row>
    <row r="1094" spans="1:25" ht="15" x14ac:dyDescent="0.3">
      <c r="A1094" s="17" t="e">
        <f>INDEX('Артикул без-с размером'!A:A,MATCH('Начисления и компенсации по тов'!E1094,'Артикул без-с размером'!B:B,0))</f>
        <v>#N/A</v>
      </c>
      <c r="B1094" s="73"/>
      <c r="C1094" s="74"/>
      <c r="D1094" s="74"/>
      <c r="E1094" s="74"/>
      <c r="F1094" s="74"/>
      <c r="G1094" s="74"/>
      <c r="H1094" s="69"/>
      <c r="I1094" s="70"/>
      <c r="J1094" s="73"/>
      <c r="K1094" s="74"/>
      <c r="L1094" s="72"/>
      <c r="M1094" s="69"/>
      <c r="N1094" s="70"/>
      <c r="O1094" s="3"/>
      <c r="P1094" s="3"/>
      <c r="Q1094" s="3"/>
      <c r="R1094" s="3"/>
      <c r="S1094" s="3"/>
      <c r="T1094" s="3"/>
      <c r="U1094" s="3"/>
      <c r="V1094" s="3"/>
      <c r="W1094" s="2"/>
      <c r="X1094" s="3"/>
      <c r="Y1094" s="3"/>
    </row>
    <row r="1095" spans="1:25" ht="15" x14ac:dyDescent="0.3">
      <c r="A1095" s="17" t="e">
        <f>INDEX('Артикул без-с размером'!A:A,MATCH('Начисления и компенсации по тов'!E1095,'Артикул без-с размером'!B:B,0))</f>
        <v>#N/A</v>
      </c>
      <c r="B1095" s="73"/>
      <c r="C1095" s="74"/>
      <c r="D1095" s="74"/>
      <c r="E1095" s="74"/>
      <c r="F1095" s="74"/>
      <c r="G1095" s="74"/>
      <c r="H1095" s="69"/>
      <c r="I1095" s="70"/>
      <c r="J1095" s="73"/>
      <c r="K1095" s="74"/>
      <c r="L1095" s="72"/>
      <c r="M1095" s="69"/>
      <c r="N1095" s="70"/>
      <c r="O1095" s="3"/>
      <c r="P1095" s="3"/>
      <c r="Q1095" s="3"/>
      <c r="R1095" s="3"/>
      <c r="S1095" s="3"/>
      <c r="T1095" s="3"/>
      <c r="U1095" s="3"/>
      <c r="V1095" s="3"/>
      <c r="W1095" s="2"/>
      <c r="X1095" s="3"/>
      <c r="Y1095" s="3"/>
    </row>
    <row r="1096" spans="1:25" ht="15" x14ac:dyDescent="0.3">
      <c r="A1096" s="17" t="e">
        <f>INDEX('Артикул без-с размером'!A:A,MATCH('Начисления и компенсации по тов'!E1096,'Артикул без-с размером'!B:B,0))</f>
        <v>#N/A</v>
      </c>
      <c r="B1096" s="73"/>
      <c r="C1096" s="74"/>
      <c r="D1096" s="74"/>
      <c r="E1096" s="74"/>
      <c r="F1096" s="74"/>
      <c r="G1096" s="74"/>
      <c r="H1096" s="69"/>
      <c r="I1096" s="70"/>
      <c r="J1096" s="73"/>
      <c r="K1096" s="74"/>
      <c r="L1096" s="72"/>
      <c r="M1096" s="69"/>
      <c r="N1096" s="70"/>
      <c r="O1096" s="3"/>
      <c r="P1096" s="3"/>
      <c r="Q1096" s="3"/>
      <c r="R1096" s="3"/>
      <c r="S1096" s="3"/>
      <c r="T1096" s="3"/>
      <c r="U1096" s="3"/>
      <c r="V1096" s="3"/>
      <c r="W1096" s="2"/>
      <c r="X1096" s="3"/>
      <c r="Y1096" s="3"/>
    </row>
    <row r="1097" spans="1:25" ht="15" x14ac:dyDescent="0.3">
      <c r="A1097" s="17" t="e">
        <f>INDEX('Артикул без-с размером'!A:A,MATCH('Начисления и компенсации по тов'!E1097,'Артикул без-с размером'!B:B,0))</f>
        <v>#N/A</v>
      </c>
      <c r="B1097" s="73"/>
      <c r="C1097" s="74"/>
      <c r="D1097" s="74"/>
      <c r="E1097" s="74"/>
      <c r="F1097" s="74"/>
      <c r="G1097" s="74"/>
      <c r="H1097" s="69"/>
      <c r="I1097" s="70"/>
      <c r="J1097" s="73"/>
      <c r="K1097" s="74"/>
      <c r="L1097" s="72"/>
      <c r="M1097" s="69"/>
      <c r="N1097" s="70"/>
      <c r="O1097" s="3"/>
      <c r="P1097" s="3"/>
      <c r="Q1097" s="3"/>
      <c r="R1097" s="3"/>
      <c r="S1097" s="3"/>
      <c r="T1097" s="3"/>
      <c r="U1097" s="3"/>
      <c r="V1097" s="3"/>
      <c r="W1097" s="2"/>
      <c r="X1097" s="3"/>
      <c r="Y1097" s="3"/>
    </row>
    <row r="1098" spans="1:25" ht="15" x14ac:dyDescent="0.3">
      <c r="A1098" s="17" t="e">
        <f>INDEX('Артикул без-с размером'!A:A,MATCH('Начисления и компенсации по тов'!E1098,'Артикул без-с размером'!B:B,0))</f>
        <v>#N/A</v>
      </c>
      <c r="B1098" s="73"/>
      <c r="C1098" s="74"/>
      <c r="D1098" s="74"/>
      <c r="E1098" s="74"/>
      <c r="F1098" s="74"/>
      <c r="G1098" s="74"/>
      <c r="H1098" s="69"/>
      <c r="I1098" s="70"/>
      <c r="J1098" s="73"/>
      <c r="K1098" s="74"/>
      <c r="L1098" s="72"/>
      <c r="M1098" s="69"/>
      <c r="N1098" s="70"/>
      <c r="O1098" s="3"/>
      <c r="P1098" s="3"/>
      <c r="Q1098" s="3"/>
      <c r="R1098" s="3"/>
      <c r="S1098" s="3"/>
      <c r="T1098" s="3"/>
      <c r="U1098" s="3"/>
      <c r="V1098" s="3"/>
      <c r="W1098" s="2"/>
      <c r="X1098" s="3"/>
      <c r="Y1098" s="3"/>
    </row>
    <row r="1099" spans="1:25" ht="15" x14ac:dyDescent="0.3">
      <c r="A1099" s="17" t="e">
        <f>INDEX('Артикул без-с размером'!A:A,MATCH('Начисления и компенсации по тов'!E1099,'Артикул без-с размером'!B:B,0))</f>
        <v>#N/A</v>
      </c>
      <c r="B1099" s="73"/>
      <c r="C1099" s="74"/>
      <c r="D1099" s="74"/>
      <c r="E1099" s="74"/>
      <c r="F1099" s="74"/>
      <c r="G1099" s="74"/>
      <c r="H1099" s="69"/>
      <c r="I1099" s="70"/>
      <c r="J1099" s="73"/>
      <c r="K1099" s="74"/>
      <c r="L1099" s="72"/>
      <c r="M1099" s="69"/>
      <c r="N1099" s="70"/>
      <c r="O1099" s="3"/>
      <c r="P1099" s="3"/>
      <c r="Q1099" s="3"/>
      <c r="R1099" s="3"/>
      <c r="S1099" s="3"/>
      <c r="T1099" s="3"/>
      <c r="U1099" s="3"/>
      <c r="V1099" s="3"/>
      <c r="W1099" s="2"/>
      <c r="X1099" s="3"/>
      <c r="Y1099" s="3"/>
    </row>
    <row r="1100" spans="1:25" ht="15" x14ac:dyDescent="0.3">
      <c r="A1100" s="17" t="e">
        <f>INDEX('Артикул без-с размером'!A:A,MATCH('Начисления и компенсации по тов'!E1100,'Артикул без-с размером'!B:B,0))</f>
        <v>#N/A</v>
      </c>
      <c r="B1100" s="73"/>
      <c r="C1100" s="74"/>
      <c r="D1100" s="74"/>
      <c r="E1100" s="74"/>
      <c r="F1100" s="74"/>
      <c r="G1100" s="74"/>
      <c r="H1100" s="69"/>
      <c r="I1100" s="70"/>
      <c r="J1100" s="73"/>
      <c r="K1100" s="74"/>
      <c r="L1100" s="72"/>
      <c r="M1100" s="69"/>
      <c r="N1100" s="70"/>
      <c r="O1100" s="3"/>
      <c r="P1100" s="3"/>
      <c r="Q1100" s="3"/>
      <c r="R1100" s="3"/>
      <c r="S1100" s="3"/>
      <c r="T1100" s="3"/>
      <c r="U1100" s="3"/>
      <c r="V1100" s="3"/>
      <c r="W1100" s="2"/>
      <c r="X1100" s="3"/>
      <c r="Y1100" s="3"/>
    </row>
    <row r="1101" spans="1:25" ht="15" x14ac:dyDescent="0.3">
      <c r="A1101" s="17" t="e">
        <f>INDEX('Артикул без-с размером'!A:A,MATCH('Начисления и компенсации по тов'!E1101,'Артикул без-с размером'!B:B,0))</f>
        <v>#N/A</v>
      </c>
      <c r="B1101" s="73"/>
      <c r="C1101" s="74"/>
      <c r="D1101" s="74"/>
      <c r="E1101" s="74"/>
      <c r="F1101" s="74"/>
      <c r="G1101" s="74"/>
      <c r="H1101" s="69"/>
      <c r="I1101" s="70"/>
      <c r="J1101" s="73"/>
      <c r="K1101" s="74"/>
      <c r="L1101" s="72"/>
      <c r="M1101" s="69"/>
      <c r="N1101" s="70"/>
      <c r="O1101" s="3"/>
      <c r="P1101" s="3"/>
      <c r="Q1101" s="3"/>
      <c r="R1101" s="3"/>
      <c r="S1101" s="3"/>
      <c r="T1101" s="3"/>
      <c r="U1101" s="3"/>
      <c r="V1101" s="3"/>
      <c r="W1101" s="2"/>
      <c r="X1101" s="3"/>
      <c r="Y1101" s="3"/>
    </row>
    <row r="1102" spans="1:25" ht="15" x14ac:dyDescent="0.3">
      <c r="A1102" s="17" t="e">
        <f>INDEX('Артикул без-с размером'!A:A,MATCH('Начисления и компенсации по тов'!E1102,'Артикул без-с размером'!B:B,0))</f>
        <v>#N/A</v>
      </c>
      <c r="B1102" s="73"/>
      <c r="C1102" s="74"/>
      <c r="D1102" s="74"/>
      <c r="E1102" s="74"/>
      <c r="F1102" s="74"/>
      <c r="G1102" s="74"/>
      <c r="H1102" s="69"/>
      <c r="I1102" s="70"/>
      <c r="J1102" s="73"/>
      <c r="K1102" s="74"/>
      <c r="L1102" s="72"/>
      <c r="M1102" s="69"/>
      <c r="N1102" s="70"/>
      <c r="O1102" s="3"/>
      <c r="P1102" s="3"/>
      <c r="Q1102" s="3"/>
      <c r="R1102" s="3"/>
      <c r="S1102" s="3"/>
      <c r="T1102" s="3"/>
      <c r="U1102" s="3"/>
      <c r="V1102" s="3"/>
      <c r="W1102" s="2"/>
      <c r="X1102" s="3"/>
      <c r="Y1102" s="3"/>
    </row>
    <row r="1103" spans="1:25" ht="15" x14ac:dyDescent="0.3">
      <c r="A1103" s="17" t="e">
        <f>INDEX('Артикул без-с размером'!A:A,MATCH('Начисления и компенсации по тов'!E1103,'Артикул без-с размером'!B:B,0))</f>
        <v>#N/A</v>
      </c>
      <c r="B1103" s="73"/>
      <c r="C1103" s="74"/>
      <c r="D1103" s="74"/>
      <c r="E1103" s="74"/>
      <c r="F1103" s="74"/>
      <c r="G1103" s="74"/>
      <c r="H1103" s="69"/>
      <c r="I1103" s="70"/>
      <c r="J1103" s="73"/>
      <c r="K1103" s="74"/>
      <c r="L1103" s="72"/>
      <c r="M1103" s="69"/>
      <c r="N1103" s="70"/>
      <c r="O1103" s="3"/>
      <c r="P1103" s="3"/>
      <c r="Q1103" s="3"/>
      <c r="R1103" s="3"/>
      <c r="S1103" s="3"/>
      <c r="T1103" s="3"/>
      <c r="U1103" s="3"/>
      <c r="V1103" s="3"/>
      <c r="W1103" s="2"/>
      <c r="X1103" s="3"/>
      <c r="Y1103" s="3"/>
    </row>
    <row r="1104" spans="1:25" ht="15" x14ac:dyDescent="0.3">
      <c r="A1104" s="17" t="e">
        <f>INDEX('Артикул без-с размером'!A:A,MATCH('Начисления и компенсации по тов'!E1104,'Артикул без-с размером'!B:B,0))</f>
        <v>#N/A</v>
      </c>
      <c r="B1104" s="73"/>
      <c r="C1104" s="74"/>
      <c r="D1104" s="74"/>
      <c r="E1104" s="74"/>
      <c r="F1104" s="74"/>
      <c r="G1104" s="74"/>
      <c r="H1104" s="69"/>
      <c r="I1104" s="70"/>
      <c r="J1104" s="73"/>
      <c r="K1104" s="74"/>
      <c r="L1104" s="72"/>
      <c r="M1104" s="69"/>
      <c r="N1104" s="70"/>
      <c r="O1104" s="3"/>
      <c r="P1104" s="3"/>
      <c r="Q1104" s="3"/>
      <c r="R1104" s="3"/>
      <c r="S1104" s="3"/>
      <c r="T1104" s="3"/>
      <c r="U1104" s="3"/>
      <c r="V1104" s="3"/>
      <c r="W1104" s="2"/>
      <c r="X1104" s="3"/>
      <c r="Y1104" s="3"/>
    </row>
    <row r="1105" spans="1:25" ht="15" x14ac:dyDescent="0.3">
      <c r="A1105" s="17" t="e">
        <f>INDEX('Артикул без-с размером'!A:A,MATCH('Начисления и компенсации по тов'!E1105,'Артикул без-с размером'!B:B,0))</f>
        <v>#N/A</v>
      </c>
      <c r="B1105" s="73"/>
      <c r="C1105" s="74"/>
      <c r="D1105" s="74"/>
      <c r="E1105" s="74"/>
      <c r="F1105" s="74"/>
      <c r="G1105" s="74"/>
      <c r="H1105" s="69"/>
      <c r="I1105" s="70"/>
      <c r="J1105" s="73"/>
      <c r="K1105" s="74"/>
      <c r="L1105" s="72"/>
      <c r="M1105" s="69"/>
      <c r="N1105" s="70"/>
      <c r="O1105" s="3"/>
      <c r="P1105" s="3"/>
      <c r="Q1105" s="3"/>
      <c r="R1105" s="3"/>
      <c r="S1105" s="3"/>
      <c r="T1105" s="3"/>
      <c r="U1105" s="3"/>
      <c r="V1105" s="3"/>
      <c r="W1105" s="2"/>
      <c r="X1105" s="3"/>
      <c r="Y1105" s="3"/>
    </row>
    <row r="1106" spans="1:25" ht="15" x14ac:dyDescent="0.3">
      <c r="A1106" s="17" t="e">
        <f>INDEX('Артикул без-с размером'!A:A,MATCH('Начисления и компенсации по тов'!E1106,'Артикул без-с размером'!B:B,0))</f>
        <v>#N/A</v>
      </c>
      <c r="B1106" s="73"/>
      <c r="C1106" s="74"/>
      <c r="D1106" s="74"/>
      <c r="E1106" s="74"/>
      <c r="F1106" s="74"/>
      <c r="G1106" s="74"/>
      <c r="H1106" s="69"/>
      <c r="I1106" s="70"/>
      <c r="J1106" s="73"/>
      <c r="K1106" s="74"/>
      <c r="L1106" s="72"/>
      <c r="M1106" s="69"/>
      <c r="N1106" s="70"/>
      <c r="O1106" s="3"/>
      <c r="P1106" s="3"/>
      <c r="Q1106" s="3"/>
      <c r="R1106" s="3"/>
      <c r="S1106" s="3"/>
      <c r="T1106" s="3"/>
      <c r="U1106" s="3"/>
      <c r="V1106" s="3"/>
      <c r="W1106" s="2"/>
      <c r="X1106" s="3"/>
      <c r="Y1106" s="3"/>
    </row>
    <row r="1107" spans="1:25" ht="15" x14ac:dyDescent="0.3">
      <c r="A1107" s="17" t="e">
        <f>INDEX('Артикул без-с размером'!A:A,MATCH('Начисления и компенсации по тов'!E1107,'Артикул без-с размером'!B:B,0))</f>
        <v>#N/A</v>
      </c>
      <c r="B1107" s="73"/>
      <c r="C1107" s="74"/>
      <c r="D1107" s="74"/>
      <c r="E1107" s="74"/>
      <c r="F1107" s="74"/>
      <c r="G1107" s="74"/>
      <c r="H1107" s="69"/>
      <c r="I1107" s="70"/>
      <c r="J1107" s="73"/>
      <c r="K1107" s="74"/>
      <c r="L1107" s="72"/>
      <c r="M1107" s="69"/>
      <c r="N1107" s="70"/>
      <c r="O1107" s="3"/>
      <c r="P1107" s="3"/>
      <c r="Q1107" s="3"/>
      <c r="R1107" s="3"/>
      <c r="S1107" s="3"/>
      <c r="T1107" s="3"/>
      <c r="U1107" s="3"/>
      <c r="V1107" s="3"/>
      <c r="W1107" s="2"/>
      <c r="X1107" s="3"/>
      <c r="Y1107" s="3"/>
    </row>
    <row r="1108" spans="1:25" ht="15" x14ac:dyDescent="0.3">
      <c r="A1108" s="17" t="e">
        <f>INDEX('Артикул без-с размером'!A:A,MATCH('Начисления и компенсации по тов'!E1108,'Артикул без-с размером'!B:B,0))</f>
        <v>#N/A</v>
      </c>
      <c r="B1108" s="73"/>
      <c r="C1108" s="74"/>
      <c r="D1108" s="74"/>
      <c r="E1108" s="74"/>
      <c r="F1108" s="74"/>
      <c r="G1108" s="74"/>
      <c r="H1108" s="69"/>
      <c r="I1108" s="70"/>
      <c r="J1108" s="73"/>
      <c r="K1108" s="74"/>
      <c r="L1108" s="72"/>
      <c r="M1108" s="69"/>
      <c r="N1108" s="70"/>
      <c r="O1108" s="3"/>
      <c r="P1108" s="3"/>
      <c r="Q1108" s="3"/>
      <c r="R1108" s="3"/>
      <c r="S1108" s="3"/>
      <c r="T1108" s="3"/>
      <c r="U1108" s="3"/>
      <c r="V1108" s="3"/>
      <c r="W1108" s="2"/>
      <c r="X1108" s="3"/>
      <c r="Y1108" s="3"/>
    </row>
    <row r="1109" spans="1:25" ht="15" x14ac:dyDescent="0.3">
      <c r="A1109" s="17" t="e">
        <f>INDEX('Артикул без-с размером'!A:A,MATCH('Начисления и компенсации по тов'!E1109,'Артикул без-с размером'!B:B,0))</f>
        <v>#N/A</v>
      </c>
      <c r="B1109" s="73"/>
      <c r="C1109" s="74"/>
      <c r="D1109" s="74"/>
      <c r="E1109" s="74"/>
      <c r="F1109" s="74"/>
      <c r="G1109" s="74"/>
      <c r="H1109" s="69"/>
      <c r="I1109" s="70"/>
      <c r="J1109" s="73"/>
      <c r="K1109" s="74"/>
      <c r="L1109" s="72"/>
      <c r="M1109" s="69"/>
      <c r="N1109" s="70"/>
      <c r="O1109" s="3"/>
      <c r="P1109" s="3"/>
      <c r="Q1109" s="3"/>
      <c r="R1109" s="3"/>
      <c r="S1109" s="3"/>
      <c r="T1109" s="3"/>
      <c r="U1109" s="3"/>
      <c r="V1109" s="3"/>
      <c r="W1109" s="2"/>
      <c r="X1109" s="3"/>
      <c r="Y1109" s="3"/>
    </row>
    <row r="1110" spans="1:25" ht="15" x14ac:dyDescent="0.3">
      <c r="A1110" s="17" t="e">
        <f>INDEX('Артикул без-с размером'!A:A,MATCH('Начисления и компенсации по тов'!E1110,'Артикул без-с размером'!B:B,0))</f>
        <v>#N/A</v>
      </c>
      <c r="B1110" s="73"/>
      <c r="C1110" s="74"/>
      <c r="D1110" s="74"/>
      <c r="E1110" s="74"/>
      <c r="F1110" s="74"/>
      <c r="G1110" s="74"/>
      <c r="H1110" s="69"/>
      <c r="I1110" s="70"/>
      <c r="J1110" s="73"/>
      <c r="K1110" s="74"/>
      <c r="L1110" s="72"/>
      <c r="M1110" s="69"/>
      <c r="N1110" s="70"/>
      <c r="O1110" s="3"/>
      <c r="P1110" s="3"/>
      <c r="Q1110" s="3"/>
      <c r="R1110" s="3"/>
      <c r="S1110" s="3"/>
      <c r="T1110" s="3"/>
      <c r="U1110" s="3"/>
      <c r="V1110" s="3"/>
      <c r="W1110" s="2"/>
      <c r="X1110" s="3"/>
      <c r="Y1110" s="3"/>
    </row>
    <row r="1111" spans="1:25" ht="15" x14ac:dyDescent="0.3">
      <c r="A1111" s="17" t="e">
        <f>INDEX('Артикул без-с размером'!A:A,MATCH('Начисления и компенсации по тов'!E1111,'Артикул без-с размером'!B:B,0))</f>
        <v>#N/A</v>
      </c>
      <c r="B1111" s="73"/>
      <c r="C1111" s="74"/>
      <c r="D1111" s="74"/>
      <c r="E1111" s="74"/>
      <c r="F1111" s="74"/>
      <c r="G1111" s="74"/>
      <c r="H1111" s="69"/>
      <c r="I1111" s="70"/>
      <c r="J1111" s="73"/>
      <c r="K1111" s="74"/>
      <c r="L1111" s="72"/>
      <c r="M1111" s="69"/>
      <c r="N1111" s="71"/>
      <c r="O1111" s="3"/>
      <c r="P1111" s="3"/>
      <c r="Q1111" s="3"/>
      <c r="R1111" s="3"/>
      <c r="S1111" s="3"/>
      <c r="T1111" s="3"/>
      <c r="U1111" s="3"/>
      <c r="V1111" s="3"/>
      <c r="W1111" s="2"/>
      <c r="X1111" s="3"/>
      <c r="Y1111" s="3"/>
    </row>
    <row r="1112" spans="1:25" ht="15" x14ac:dyDescent="0.3">
      <c r="A1112" s="17" t="e">
        <f>INDEX('Артикул без-с размером'!A:A,MATCH('Начисления и компенсации по тов'!E1112,'Артикул без-с размером'!B:B,0))</f>
        <v>#N/A</v>
      </c>
      <c r="B1112" s="73"/>
      <c r="C1112" s="74"/>
      <c r="D1112" s="74"/>
      <c r="E1112" s="74"/>
      <c r="F1112" s="74"/>
      <c r="G1112" s="74"/>
      <c r="H1112" s="69"/>
      <c r="I1112" s="70"/>
      <c r="J1112" s="73"/>
      <c r="K1112" s="74"/>
      <c r="L1112" s="72"/>
      <c r="M1112" s="69"/>
      <c r="N1112" s="70"/>
      <c r="O1112" s="3"/>
      <c r="P1112" s="3"/>
      <c r="Q1112" s="3"/>
      <c r="R1112" s="3"/>
      <c r="S1112" s="3"/>
      <c r="T1112" s="3"/>
      <c r="U1112" s="3"/>
      <c r="V1112" s="3"/>
      <c r="W1112" s="2"/>
      <c r="X1112" s="3"/>
      <c r="Y1112" s="3"/>
    </row>
    <row r="1113" spans="1:25" ht="15" x14ac:dyDescent="0.3">
      <c r="A1113" s="17" t="e">
        <f>INDEX('Артикул без-с размером'!A:A,MATCH('Начисления и компенсации по тов'!E1113,'Артикул без-с размером'!B:B,0))</f>
        <v>#N/A</v>
      </c>
      <c r="B1113" s="73"/>
      <c r="C1113" s="74"/>
      <c r="D1113" s="74"/>
      <c r="E1113" s="74"/>
      <c r="F1113" s="74"/>
      <c r="G1113" s="74"/>
      <c r="H1113" s="69"/>
      <c r="I1113" s="70"/>
      <c r="J1113" s="73"/>
      <c r="K1113" s="74"/>
      <c r="L1113" s="72"/>
      <c r="M1113" s="69"/>
      <c r="N1113" s="70"/>
      <c r="O1113" s="3"/>
      <c r="P1113" s="3"/>
      <c r="Q1113" s="3"/>
      <c r="R1113" s="3"/>
      <c r="S1113" s="3"/>
      <c r="T1113" s="3"/>
      <c r="U1113" s="3"/>
      <c r="V1113" s="3"/>
      <c r="W1113" s="2"/>
      <c r="X1113" s="3"/>
      <c r="Y1113" s="3"/>
    </row>
    <row r="1114" spans="1:25" ht="15" x14ac:dyDescent="0.3">
      <c r="A1114" s="17" t="e">
        <f>INDEX('Артикул без-с размером'!A:A,MATCH('Начисления и компенсации по тов'!E1114,'Артикул без-с размером'!B:B,0))</f>
        <v>#N/A</v>
      </c>
      <c r="B1114" s="73"/>
      <c r="C1114" s="74"/>
      <c r="D1114" s="74"/>
      <c r="E1114" s="74"/>
      <c r="F1114" s="74"/>
      <c r="G1114" s="74"/>
      <c r="H1114" s="69"/>
      <c r="I1114" s="70"/>
      <c r="J1114" s="73"/>
      <c r="K1114" s="74"/>
      <c r="L1114" s="72"/>
      <c r="M1114" s="69"/>
      <c r="N1114" s="70"/>
      <c r="O1114" s="3"/>
      <c r="P1114" s="3"/>
      <c r="Q1114" s="3"/>
      <c r="R1114" s="3"/>
      <c r="S1114" s="3"/>
      <c r="T1114" s="3"/>
      <c r="U1114" s="3"/>
      <c r="V1114" s="3"/>
      <c r="W1114" s="2"/>
      <c r="X1114" s="3"/>
      <c r="Y1114" s="3"/>
    </row>
    <row r="1115" spans="1:25" ht="15" x14ac:dyDescent="0.3">
      <c r="A1115" s="17" t="e">
        <f>INDEX('Артикул без-с размером'!A:A,MATCH('Начисления и компенсации по тов'!E1115,'Артикул без-с размером'!B:B,0))</f>
        <v>#N/A</v>
      </c>
      <c r="B1115" s="73"/>
      <c r="C1115" s="74"/>
      <c r="D1115" s="74"/>
      <c r="E1115" s="74"/>
      <c r="F1115" s="74"/>
      <c r="G1115" s="74"/>
      <c r="H1115" s="69"/>
      <c r="I1115" s="70"/>
      <c r="J1115" s="73"/>
      <c r="K1115" s="74"/>
      <c r="L1115" s="72"/>
      <c r="M1115" s="69"/>
      <c r="N1115" s="70"/>
      <c r="O1115" s="3"/>
      <c r="P1115" s="3"/>
      <c r="Q1115" s="3"/>
      <c r="R1115" s="3"/>
      <c r="S1115" s="3"/>
      <c r="T1115" s="3"/>
      <c r="U1115" s="3"/>
      <c r="V1115" s="3"/>
      <c r="W1115" s="2"/>
      <c r="X1115" s="3"/>
      <c r="Y1115" s="3"/>
    </row>
    <row r="1116" spans="1:25" ht="15" x14ac:dyDescent="0.3">
      <c r="A1116" s="17" t="e">
        <f>INDEX('Артикул без-с размером'!A:A,MATCH('Начисления и компенсации по тов'!E1116,'Артикул без-с размером'!B:B,0))</f>
        <v>#N/A</v>
      </c>
      <c r="B1116" s="73"/>
      <c r="C1116" s="74"/>
      <c r="D1116" s="74"/>
      <c r="E1116" s="74"/>
      <c r="F1116" s="74"/>
      <c r="G1116" s="74"/>
      <c r="H1116" s="69"/>
      <c r="I1116" s="70"/>
      <c r="J1116" s="73"/>
      <c r="K1116" s="74"/>
      <c r="L1116" s="72"/>
      <c r="M1116" s="69"/>
      <c r="N1116" s="70"/>
      <c r="O1116" s="3"/>
      <c r="P1116" s="3"/>
      <c r="Q1116" s="3"/>
      <c r="R1116" s="3"/>
      <c r="S1116" s="3"/>
      <c r="T1116" s="3"/>
      <c r="U1116" s="3"/>
      <c r="V1116" s="3"/>
      <c r="W1116" s="2"/>
      <c r="X1116" s="3"/>
      <c r="Y1116" s="3"/>
    </row>
    <row r="1117" spans="1:25" ht="15" x14ac:dyDescent="0.3">
      <c r="A1117" s="17" t="e">
        <f>INDEX('Артикул без-с размером'!A:A,MATCH('Начисления и компенсации по тов'!E1117,'Артикул без-с размером'!B:B,0))</f>
        <v>#N/A</v>
      </c>
      <c r="B1117" s="73"/>
      <c r="C1117" s="74"/>
      <c r="D1117" s="74"/>
      <c r="E1117" s="74"/>
      <c r="F1117" s="74"/>
      <c r="G1117" s="74"/>
      <c r="H1117" s="69"/>
      <c r="I1117" s="70"/>
      <c r="J1117" s="73"/>
      <c r="K1117" s="74"/>
      <c r="L1117" s="72"/>
      <c r="M1117" s="69"/>
      <c r="N1117" s="71"/>
      <c r="O1117" s="3"/>
      <c r="P1117" s="3"/>
      <c r="Q1117" s="3"/>
      <c r="R1117" s="3"/>
      <c r="S1117" s="3"/>
      <c r="T1117" s="3"/>
      <c r="U1117" s="3"/>
      <c r="V1117" s="3"/>
      <c r="W1117" s="2"/>
      <c r="X1117" s="3"/>
      <c r="Y1117" s="3"/>
    </row>
    <row r="1118" spans="1:25" ht="15" x14ac:dyDescent="0.3">
      <c r="A1118" s="17" t="e">
        <f>INDEX('Артикул без-с размером'!A:A,MATCH('Начисления и компенсации по тов'!E1118,'Артикул без-с размером'!B:B,0))</f>
        <v>#N/A</v>
      </c>
      <c r="B1118" s="73"/>
      <c r="C1118" s="74"/>
      <c r="D1118" s="74"/>
      <c r="E1118" s="74"/>
      <c r="F1118" s="74"/>
      <c r="G1118" s="74"/>
      <c r="H1118" s="69"/>
      <c r="I1118" s="70"/>
      <c r="J1118" s="73"/>
      <c r="K1118" s="74"/>
      <c r="L1118" s="72"/>
      <c r="M1118" s="69"/>
      <c r="N1118" s="70"/>
      <c r="O1118" s="3"/>
      <c r="P1118" s="3"/>
      <c r="Q1118" s="3"/>
      <c r="R1118" s="3"/>
      <c r="S1118" s="3"/>
      <c r="T1118" s="3"/>
      <c r="U1118" s="3"/>
      <c r="V1118" s="3"/>
      <c r="W1118" s="2"/>
      <c r="X1118" s="3"/>
      <c r="Y1118" s="3"/>
    </row>
    <row r="1119" spans="1:25" ht="15" x14ac:dyDescent="0.3">
      <c r="A1119" s="17" t="e">
        <f>INDEX('Артикул без-с размером'!A:A,MATCH('Начисления и компенсации по тов'!E1119,'Артикул без-с размером'!B:B,0))</f>
        <v>#N/A</v>
      </c>
      <c r="B1119" s="73"/>
      <c r="C1119" s="74"/>
      <c r="D1119" s="74"/>
      <c r="E1119" s="74"/>
      <c r="F1119" s="74"/>
      <c r="G1119" s="74"/>
      <c r="H1119" s="69"/>
      <c r="I1119" s="70"/>
      <c r="J1119" s="73"/>
      <c r="K1119" s="74"/>
      <c r="L1119" s="72"/>
      <c r="M1119" s="69"/>
      <c r="N1119" s="70"/>
      <c r="O1119" s="3"/>
      <c r="P1119" s="3"/>
      <c r="Q1119" s="3"/>
      <c r="R1119" s="3"/>
      <c r="S1119" s="3"/>
      <c r="T1119" s="3"/>
      <c r="U1119" s="3"/>
      <c r="V1119" s="3"/>
      <c r="W1119" s="2"/>
      <c r="X1119" s="3"/>
      <c r="Y1119" s="3"/>
    </row>
    <row r="1120" spans="1:25" ht="15" x14ac:dyDescent="0.3">
      <c r="A1120" s="17" t="e">
        <f>INDEX('Артикул без-с размером'!A:A,MATCH('Начисления и компенсации по тов'!E1120,'Артикул без-с размером'!B:B,0))</f>
        <v>#N/A</v>
      </c>
      <c r="B1120" s="73"/>
      <c r="C1120" s="74"/>
      <c r="D1120" s="74"/>
      <c r="E1120" s="74"/>
      <c r="F1120" s="74"/>
      <c r="G1120" s="74"/>
      <c r="H1120" s="69"/>
      <c r="I1120" s="70"/>
      <c r="J1120" s="73"/>
      <c r="K1120" s="74"/>
      <c r="L1120" s="72"/>
      <c r="M1120" s="69"/>
      <c r="N1120" s="70"/>
      <c r="O1120" s="3"/>
      <c r="P1120" s="3"/>
      <c r="Q1120" s="3"/>
      <c r="R1120" s="3"/>
      <c r="S1120" s="3"/>
      <c r="T1120" s="3"/>
      <c r="U1120" s="3"/>
      <c r="V1120" s="3"/>
      <c r="W1120" s="2"/>
      <c r="X1120" s="3"/>
      <c r="Y1120" s="3"/>
    </row>
    <row r="1121" spans="1:25" ht="15" x14ac:dyDescent="0.3">
      <c r="A1121" s="17" t="e">
        <f>INDEX('Артикул без-с размером'!A:A,MATCH('Начисления и компенсации по тов'!E1121,'Артикул без-с размером'!B:B,0))</f>
        <v>#N/A</v>
      </c>
      <c r="B1121" s="73"/>
      <c r="C1121" s="74"/>
      <c r="D1121" s="74"/>
      <c r="E1121" s="74"/>
      <c r="F1121" s="74"/>
      <c r="G1121" s="74"/>
      <c r="H1121" s="69"/>
      <c r="I1121" s="70"/>
      <c r="J1121" s="73"/>
      <c r="K1121" s="74"/>
      <c r="L1121" s="72"/>
      <c r="M1121" s="69"/>
      <c r="N1121" s="70"/>
      <c r="O1121" s="3"/>
      <c r="P1121" s="3"/>
      <c r="Q1121" s="3"/>
      <c r="R1121" s="3"/>
      <c r="S1121" s="3"/>
      <c r="T1121" s="3"/>
      <c r="U1121" s="3"/>
      <c r="V1121" s="3"/>
      <c r="W1121" s="2"/>
      <c r="X1121" s="3"/>
      <c r="Y1121" s="3"/>
    </row>
    <row r="1122" spans="1:25" ht="15" x14ac:dyDescent="0.3">
      <c r="A1122" s="17" t="e">
        <f>INDEX('Артикул без-с размером'!A:A,MATCH('Начисления и компенсации по тов'!E1122,'Артикул без-с размером'!B:B,0))</f>
        <v>#N/A</v>
      </c>
      <c r="B1122" s="73"/>
      <c r="C1122" s="74"/>
      <c r="D1122" s="74"/>
      <c r="E1122" s="74"/>
      <c r="F1122" s="74"/>
      <c r="G1122" s="74"/>
      <c r="H1122" s="69"/>
      <c r="I1122" s="70"/>
      <c r="J1122" s="73"/>
      <c r="K1122" s="74"/>
      <c r="L1122" s="72"/>
      <c r="M1122" s="69"/>
      <c r="N1122" s="70"/>
      <c r="O1122" s="3"/>
      <c r="P1122" s="3"/>
      <c r="Q1122" s="3"/>
      <c r="R1122" s="3"/>
      <c r="S1122" s="3"/>
      <c r="T1122" s="3"/>
      <c r="U1122" s="3"/>
      <c r="V1122" s="3"/>
      <c r="W1122" s="2"/>
      <c r="X1122" s="3"/>
      <c r="Y1122" s="3"/>
    </row>
    <row r="1123" spans="1:25" ht="15" x14ac:dyDescent="0.3">
      <c r="A1123" s="17" t="e">
        <f>INDEX('Артикул без-с размером'!A:A,MATCH('Начисления и компенсации по тов'!E1123,'Артикул без-с размером'!B:B,0))</f>
        <v>#N/A</v>
      </c>
      <c r="B1123" s="73"/>
      <c r="C1123" s="74"/>
      <c r="D1123" s="74"/>
      <c r="E1123" s="74"/>
      <c r="F1123" s="74"/>
      <c r="G1123" s="74"/>
      <c r="H1123" s="69"/>
      <c r="I1123" s="70"/>
      <c r="J1123" s="73"/>
      <c r="K1123" s="74"/>
      <c r="L1123" s="72"/>
      <c r="M1123" s="69"/>
      <c r="N1123" s="71"/>
      <c r="O1123" s="3"/>
      <c r="P1123" s="3"/>
      <c r="Q1123" s="3"/>
      <c r="R1123" s="3"/>
      <c r="S1123" s="3"/>
      <c r="T1123" s="3"/>
      <c r="U1123" s="3"/>
      <c r="V1123" s="3"/>
      <c r="W1123" s="2"/>
      <c r="X1123" s="3"/>
      <c r="Y1123" s="3"/>
    </row>
    <row r="1124" spans="1:25" ht="15" x14ac:dyDescent="0.3">
      <c r="A1124" s="17" t="e">
        <f>INDEX('Артикул без-с размером'!A:A,MATCH('Начисления и компенсации по тов'!E1124,'Артикул без-с размером'!B:B,0))</f>
        <v>#N/A</v>
      </c>
      <c r="B1124" s="73"/>
      <c r="C1124" s="74"/>
      <c r="D1124" s="74"/>
      <c r="E1124" s="74"/>
      <c r="F1124" s="74"/>
      <c r="G1124" s="74"/>
      <c r="H1124" s="69"/>
      <c r="I1124" s="70"/>
      <c r="J1124" s="73"/>
      <c r="K1124" s="74"/>
      <c r="L1124" s="72"/>
      <c r="M1124" s="69"/>
      <c r="N1124" s="70"/>
      <c r="O1124" s="3"/>
      <c r="P1124" s="3"/>
      <c r="Q1124" s="3"/>
      <c r="R1124" s="3"/>
      <c r="S1124" s="3"/>
      <c r="T1124" s="3"/>
      <c r="U1124" s="3"/>
      <c r="V1124" s="3"/>
      <c r="W1124" s="2"/>
      <c r="X1124" s="3"/>
      <c r="Y1124" s="3"/>
    </row>
    <row r="1125" spans="1:25" ht="15" x14ac:dyDescent="0.3">
      <c r="A1125" s="17" t="e">
        <f>INDEX('Артикул без-с размером'!A:A,MATCH('Начисления и компенсации по тов'!E1125,'Артикул без-с размером'!B:B,0))</f>
        <v>#N/A</v>
      </c>
      <c r="B1125" s="73"/>
      <c r="C1125" s="74"/>
      <c r="D1125" s="74"/>
      <c r="E1125" s="74"/>
      <c r="F1125" s="74"/>
      <c r="G1125" s="74"/>
      <c r="H1125" s="69"/>
      <c r="I1125" s="70"/>
      <c r="J1125" s="73"/>
      <c r="K1125" s="74"/>
      <c r="L1125" s="72"/>
      <c r="M1125" s="69"/>
      <c r="N1125" s="70"/>
      <c r="O1125" s="3"/>
      <c r="P1125" s="3"/>
      <c r="Q1125" s="3"/>
      <c r="R1125" s="3"/>
      <c r="S1125" s="3"/>
      <c r="T1125" s="3"/>
      <c r="U1125" s="3"/>
      <c r="V1125" s="3"/>
      <c r="W1125" s="2"/>
      <c r="X1125" s="3"/>
      <c r="Y1125" s="3"/>
    </row>
    <row r="1126" spans="1:25" ht="15" x14ac:dyDescent="0.3">
      <c r="A1126" s="17" t="e">
        <f>INDEX('Артикул без-с размером'!A:A,MATCH('Начисления и компенсации по тов'!E1126,'Артикул без-с размером'!B:B,0))</f>
        <v>#N/A</v>
      </c>
      <c r="B1126" s="73"/>
      <c r="C1126" s="74"/>
      <c r="D1126" s="74"/>
      <c r="E1126" s="74"/>
      <c r="F1126" s="74"/>
      <c r="G1126" s="74"/>
      <c r="H1126" s="69"/>
      <c r="I1126" s="70"/>
      <c r="J1126" s="73"/>
      <c r="K1126" s="74"/>
      <c r="L1126" s="72"/>
      <c r="M1126" s="69"/>
      <c r="N1126" s="70"/>
      <c r="O1126" s="3"/>
      <c r="P1126" s="3"/>
      <c r="Q1126" s="3"/>
      <c r="R1126" s="3"/>
      <c r="S1126" s="3"/>
      <c r="T1126" s="3"/>
      <c r="U1126" s="3"/>
      <c r="V1126" s="3"/>
      <c r="W1126" s="2"/>
      <c r="X1126" s="3"/>
      <c r="Y1126" s="3"/>
    </row>
    <row r="1127" spans="1:25" ht="15" x14ac:dyDescent="0.3">
      <c r="A1127" s="17" t="e">
        <f>INDEX('Артикул без-с размером'!A:A,MATCH('Начисления и компенсации по тов'!E1127,'Артикул без-с размером'!B:B,0))</f>
        <v>#N/A</v>
      </c>
      <c r="B1127" s="73"/>
      <c r="C1127" s="74"/>
      <c r="D1127" s="74"/>
      <c r="E1127" s="74"/>
      <c r="F1127" s="74"/>
      <c r="G1127" s="74"/>
      <c r="H1127" s="69"/>
      <c r="I1127" s="70"/>
      <c r="J1127" s="73"/>
      <c r="K1127" s="74"/>
      <c r="L1127" s="72"/>
      <c r="M1127" s="69"/>
      <c r="N1127" s="70"/>
      <c r="O1127" s="3"/>
      <c r="P1127" s="3"/>
      <c r="Q1127" s="3"/>
      <c r="R1127" s="3"/>
      <c r="S1127" s="3"/>
      <c r="T1127" s="3"/>
      <c r="U1127" s="3"/>
      <c r="V1127" s="3"/>
      <c r="W1127" s="2"/>
      <c r="X1127" s="3"/>
      <c r="Y1127" s="3"/>
    </row>
    <row r="1128" spans="1:25" ht="15" x14ac:dyDescent="0.3">
      <c r="A1128" s="17" t="e">
        <f>INDEX('Артикул без-с размером'!A:A,MATCH('Начисления и компенсации по тов'!E1128,'Артикул без-с размером'!B:B,0))</f>
        <v>#N/A</v>
      </c>
      <c r="B1128" s="73"/>
      <c r="C1128" s="74"/>
      <c r="D1128" s="74"/>
      <c r="E1128" s="74"/>
      <c r="F1128" s="74"/>
      <c r="G1128" s="74"/>
      <c r="H1128" s="69"/>
      <c r="I1128" s="70"/>
      <c r="J1128" s="73"/>
      <c r="K1128" s="74"/>
      <c r="L1128" s="72"/>
      <c r="M1128" s="69"/>
      <c r="N1128" s="70"/>
      <c r="O1128" s="3"/>
      <c r="P1128" s="3"/>
      <c r="Q1128" s="3"/>
      <c r="R1128" s="3"/>
      <c r="S1128" s="3"/>
      <c r="T1128" s="3"/>
      <c r="U1128" s="3"/>
      <c r="V1128" s="3"/>
      <c r="W1128" s="2"/>
      <c r="X1128" s="3"/>
      <c r="Y1128" s="3"/>
    </row>
    <row r="1129" spans="1:25" ht="15" x14ac:dyDescent="0.3">
      <c r="A1129" s="17" t="e">
        <f>INDEX('Артикул без-с размером'!A:A,MATCH('Начисления и компенсации по тов'!E1129,'Артикул без-с размером'!B:B,0))</f>
        <v>#N/A</v>
      </c>
      <c r="B1129" s="73"/>
      <c r="C1129" s="74"/>
      <c r="D1129" s="74"/>
      <c r="E1129" s="74"/>
      <c r="F1129" s="74"/>
      <c r="G1129" s="74"/>
      <c r="H1129" s="69"/>
      <c r="I1129" s="70"/>
      <c r="J1129" s="73"/>
      <c r="K1129" s="74"/>
      <c r="L1129" s="72"/>
      <c r="M1129" s="69"/>
      <c r="N1129" s="71"/>
      <c r="O1129" s="3"/>
      <c r="P1129" s="3"/>
      <c r="Q1129" s="3"/>
      <c r="R1129" s="3"/>
      <c r="S1129" s="3"/>
      <c r="T1129" s="3"/>
      <c r="U1129" s="3"/>
      <c r="V1129" s="3"/>
      <c r="W1129" s="2"/>
      <c r="X1129" s="3"/>
      <c r="Y1129" s="3"/>
    </row>
    <row r="1130" spans="1:25" ht="15" x14ac:dyDescent="0.3">
      <c r="A1130" s="17" t="e">
        <f>INDEX('Артикул без-с размером'!A:A,MATCH('Начисления и компенсации по тов'!E1130,'Артикул без-с размером'!B:B,0))</f>
        <v>#N/A</v>
      </c>
      <c r="B1130" s="73"/>
      <c r="C1130" s="74"/>
      <c r="D1130" s="74"/>
      <c r="E1130" s="74"/>
      <c r="F1130" s="74"/>
      <c r="G1130" s="74"/>
      <c r="H1130" s="69"/>
      <c r="I1130" s="70"/>
      <c r="J1130" s="73"/>
      <c r="K1130" s="74"/>
      <c r="L1130" s="72"/>
      <c r="M1130" s="69"/>
      <c r="N1130" s="70"/>
      <c r="O1130" s="3"/>
      <c r="P1130" s="3"/>
      <c r="Q1130" s="3"/>
      <c r="R1130" s="3"/>
      <c r="S1130" s="3"/>
      <c r="T1130" s="3"/>
      <c r="U1130" s="3"/>
      <c r="V1130" s="3"/>
      <c r="W1130" s="2"/>
      <c r="X1130" s="3"/>
      <c r="Y1130" s="3"/>
    </row>
    <row r="1131" spans="1:25" ht="15" x14ac:dyDescent="0.3">
      <c r="A1131" s="17" t="e">
        <f>INDEX('Артикул без-с размером'!A:A,MATCH('Начисления и компенсации по тов'!E1131,'Артикул без-с размером'!B:B,0))</f>
        <v>#N/A</v>
      </c>
      <c r="B1131" s="73"/>
      <c r="C1131" s="74"/>
      <c r="D1131" s="74"/>
      <c r="E1131" s="74"/>
      <c r="F1131" s="74"/>
      <c r="G1131" s="74"/>
      <c r="H1131" s="69"/>
      <c r="I1131" s="70"/>
      <c r="J1131" s="73"/>
      <c r="K1131" s="74"/>
      <c r="L1131" s="72"/>
      <c r="M1131" s="69"/>
      <c r="N1131" s="70"/>
      <c r="O1131" s="3"/>
      <c r="P1131" s="3"/>
      <c r="Q1131" s="3"/>
      <c r="R1131" s="3"/>
      <c r="S1131" s="3"/>
      <c r="T1131" s="3"/>
      <c r="U1131" s="3"/>
      <c r="V1131" s="3"/>
      <c r="W1131" s="2"/>
      <c r="X1131" s="3"/>
      <c r="Y1131" s="3"/>
    </row>
    <row r="1132" spans="1:25" ht="15" x14ac:dyDescent="0.3">
      <c r="A1132" s="17" t="e">
        <f>INDEX('Артикул без-с размером'!A:A,MATCH('Начисления и компенсации по тов'!E1132,'Артикул без-с размером'!B:B,0))</f>
        <v>#N/A</v>
      </c>
      <c r="B1132" s="73"/>
      <c r="C1132" s="74"/>
      <c r="D1132" s="74"/>
      <c r="E1132" s="74"/>
      <c r="F1132" s="74"/>
      <c r="G1132" s="74"/>
      <c r="H1132" s="69"/>
      <c r="I1132" s="70"/>
      <c r="J1132" s="73"/>
      <c r="K1132" s="74"/>
      <c r="L1132" s="72"/>
      <c r="M1132" s="69"/>
      <c r="N1132" s="70"/>
      <c r="O1132" s="3"/>
      <c r="P1132" s="3"/>
      <c r="Q1132" s="3"/>
      <c r="R1132" s="3"/>
      <c r="S1132" s="3"/>
      <c r="T1132" s="3"/>
      <c r="U1132" s="3"/>
      <c r="V1132" s="3"/>
      <c r="W1132" s="2"/>
      <c r="X1132" s="3"/>
      <c r="Y1132" s="3"/>
    </row>
    <row r="1133" spans="1:25" ht="15" x14ac:dyDescent="0.3">
      <c r="A1133" s="17" t="e">
        <f>INDEX('Артикул без-с размером'!A:A,MATCH('Начисления и компенсации по тов'!E1133,'Артикул без-с размером'!B:B,0))</f>
        <v>#N/A</v>
      </c>
      <c r="B1133" s="73"/>
      <c r="C1133" s="74"/>
      <c r="D1133" s="74"/>
      <c r="E1133" s="74"/>
      <c r="F1133" s="74"/>
      <c r="G1133" s="74"/>
      <c r="H1133" s="69"/>
      <c r="I1133" s="70"/>
      <c r="J1133" s="73"/>
      <c r="K1133" s="74"/>
      <c r="L1133" s="72"/>
      <c r="M1133" s="69"/>
      <c r="N1133" s="70"/>
      <c r="O1133" s="3"/>
      <c r="P1133" s="3"/>
      <c r="Q1133" s="3"/>
      <c r="R1133" s="3"/>
      <c r="S1133" s="3"/>
      <c r="T1133" s="3"/>
      <c r="U1133" s="3"/>
      <c r="V1133" s="3"/>
      <c r="W1133" s="2"/>
      <c r="X1133" s="3"/>
      <c r="Y1133" s="3"/>
    </row>
    <row r="1134" spans="1:25" ht="15" x14ac:dyDescent="0.3">
      <c r="A1134" s="17" t="e">
        <f>INDEX('Артикул без-с размером'!A:A,MATCH('Начисления и компенсации по тов'!E1134,'Артикул без-с размером'!B:B,0))</f>
        <v>#N/A</v>
      </c>
      <c r="B1134" s="73"/>
      <c r="C1134" s="74"/>
      <c r="D1134" s="74"/>
      <c r="E1134" s="74"/>
      <c r="F1134" s="74"/>
      <c r="G1134" s="74"/>
      <c r="H1134" s="69"/>
      <c r="I1134" s="70"/>
      <c r="J1134" s="73"/>
      <c r="K1134" s="74"/>
      <c r="L1134" s="72"/>
      <c r="M1134" s="69"/>
      <c r="N1134" s="70"/>
      <c r="O1134" s="3"/>
      <c r="P1134" s="3"/>
      <c r="Q1134" s="3"/>
      <c r="R1134" s="3"/>
      <c r="S1134" s="3"/>
      <c r="T1134" s="3"/>
      <c r="U1134" s="3"/>
      <c r="V1134" s="3"/>
      <c r="W1134" s="2"/>
      <c r="X1134" s="3"/>
      <c r="Y1134" s="3"/>
    </row>
    <row r="1135" spans="1:25" ht="15" x14ac:dyDescent="0.3">
      <c r="A1135" s="17" t="e">
        <f>INDEX('Артикул без-с размером'!A:A,MATCH('Начисления и компенсации по тов'!E1135,'Артикул без-с размером'!B:B,0))</f>
        <v>#N/A</v>
      </c>
      <c r="B1135" s="73"/>
      <c r="C1135" s="74"/>
      <c r="D1135" s="74"/>
      <c r="E1135" s="74"/>
      <c r="F1135" s="74"/>
      <c r="G1135" s="74"/>
      <c r="H1135" s="69"/>
      <c r="I1135" s="70"/>
      <c r="J1135" s="73"/>
      <c r="K1135" s="74"/>
      <c r="L1135" s="72"/>
      <c r="M1135" s="69"/>
      <c r="N1135" s="70"/>
      <c r="O1135" s="3"/>
      <c r="P1135" s="3"/>
      <c r="Q1135" s="3"/>
      <c r="R1135" s="3"/>
      <c r="S1135" s="3"/>
      <c r="T1135" s="3"/>
      <c r="U1135" s="3"/>
      <c r="V1135" s="3"/>
      <c r="W1135" s="2"/>
      <c r="X1135" s="3"/>
      <c r="Y1135" s="3"/>
    </row>
    <row r="1136" spans="1:25" ht="15" x14ac:dyDescent="0.3">
      <c r="A1136" s="17" t="e">
        <f>INDEX('Артикул без-с размером'!A:A,MATCH('Начисления и компенсации по тов'!E1136,'Артикул без-с размером'!B:B,0))</f>
        <v>#N/A</v>
      </c>
      <c r="B1136" s="73"/>
      <c r="C1136" s="74"/>
      <c r="D1136" s="74"/>
      <c r="E1136" s="74"/>
      <c r="F1136" s="74"/>
      <c r="G1136" s="74"/>
      <c r="H1136" s="69"/>
      <c r="I1136" s="70"/>
      <c r="J1136" s="73"/>
      <c r="K1136" s="74"/>
      <c r="L1136" s="72"/>
      <c r="M1136" s="69"/>
      <c r="N1136" s="70"/>
      <c r="O1136" s="3"/>
      <c r="P1136" s="3"/>
      <c r="Q1136" s="3"/>
      <c r="R1136" s="3"/>
      <c r="S1136" s="3"/>
      <c r="T1136" s="3"/>
      <c r="U1136" s="3"/>
      <c r="V1136" s="3"/>
      <c r="W1136" s="2"/>
      <c r="X1136" s="3"/>
      <c r="Y1136" s="3"/>
    </row>
    <row r="1137" spans="1:25" ht="15" x14ac:dyDescent="0.3">
      <c r="A1137" s="17" t="e">
        <f>INDEX('Артикул без-с размером'!A:A,MATCH('Начисления и компенсации по тов'!E1137,'Артикул без-с размером'!B:B,0))</f>
        <v>#N/A</v>
      </c>
      <c r="B1137" s="73"/>
      <c r="C1137" s="74"/>
      <c r="D1137" s="74"/>
      <c r="E1137" s="74"/>
      <c r="F1137" s="74"/>
      <c r="G1137" s="74"/>
      <c r="H1137" s="69"/>
      <c r="I1137" s="70"/>
      <c r="J1137" s="73"/>
      <c r="K1137" s="74"/>
      <c r="L1137" s="72"/>
      <c r="M1137" s="69"/>
      <c r="N1137" s="70"/>
      <c r="O1137" s="3"/>
      <c r="P1137" s="3"/>
      <c r="Q1137" s="3"/>
      <c r="R1137" s="3"/>
      <c r="S1137" s="3"/>
      <c r="T1137" s="3"/>
      <c r="U1137" s="3"/>
      <c r="V1137" s="3"/>
      <c r="W1137" s="2"/>
      <c r="X1137" s="3"/>
      <c r="Y1137" s="3"/>
    </row>
    <row r="1138" spans="1:25" ht="15" x14ac:dyDescent="0.3">
      <c r="A1138" s="17" t="e">
        <f>INDEX('Артикул без-с размером'!A:A,MATCH('Начисления и компенсации по тов'!E1138,'Артикул без-с размером'!B:B,0))</f>
        <v>#N/A</v>
      </c>
      <c r="B1138" s="73"/>
      <c r="C1138" s="74"/>
      <c r="D1138" s="74"/>
      <c r="E1138" s="74"/>
      <c r="F1138" s="74"/>
      <c r="G1138" s="74"/>
      <c r="H1138" s="69"/>
      <c r="I1138" s="70"/>
      <c r="J1138" s="73"/>
      <c r="K1138" s="74"/>
      <c r="L1138" s="72"/>
      <c r="M1138" s="69"/>
      <c r="N1138" s="70"/>
      <c r="O1138" s="3"/>
      <c r="P1138" s="3"/>
      <c r="Q1138" s="3"/>
      <c r="R1138" s="3"/>
      <c r="S1138" s="3"/>
      <c r="T1138" s="3"/>
      <c r="U1138" s="3"/>
      <c r="V1138" s="3"/>
      <c r="W1138" s="2"/>
      <c r="X1138" s="3"/>
      <c r="Y1138" s="3"/>
    </row>
    <row r="1139" spans="1:25" ht="15" x14ac:dyDescent="0.3">
      <c r="A1139" s="17" t="e">
        <f>INDEX('Артикул без-с размером'!A:A,MATCH('Начисления и компенсации по тов'!E1139,'Артикул без-с размером'!B:B,0))</f>
        <v>#N/A</v>
      </c>
      <c r="B1139" s="73"/>
      <c r="C1139" s="74"/>
      <c r="D1139" s="74"/>
      <c r="E1139" s="74"/>
      <c r="F1139" s="74"/>
      <c r="G1139" s="74"/>
      <c r="H1139" s="69"/>
      <c r="I1139" s="70"/>
      <c r="J1139" s="73"/>
      <c r="K1139" s="74"/>
      <c r="L1139" s="72"/>
      <c r="M1139" s="69"/>
      <c r="N1139" s="70"/>
      <c r="O1139" s="3"/>
      <c r="P1139" s="3"/>
      <c r="Q1139" s="3"/>
      <c r="R1139" s="3"/>
      <c r="S1139" s="3"/>
      <c r="T1139" s="3"/>
      <c r="U1139" s="3"/>
      <c r="V1139" s="3"/>
      <c r="W1139" s="2"/>
      <c r="X1139" s="3"/>
      <c r="Y1139" s="3"/>
    </row>
    <row r="1140" spans="1:25" ht="15" x14ac:dyDescent="0.3">
      <c r="A1140" s="17" t="e">
        <f>INDEX('Артикул без-с размером'!A:A,MATCH('Начисления и компенсации по тов'!E1140,'Артикул без-с размером'!B:B,0))</f>
        <v>#N/A</v>
      </c>
      <c r="B1140" s="73"/>
      <c r="C1140" s="74"/>
      <c r="D1140" s="74"/>
      <c r="E1140" s="74"/>
      <c r="F1140" s="74"/>
      <c r="G1140" s="74"/>
      <c r="H1140" s="69"/>
      <c r="I1140" s="70"/>
      <c r="J1140" s="73"/>
      <c r="K1140" s="74"/>
      <c r="L1140" s="72"/>
      <c r="M1140" s="69"/>
      <c r="N1140" s="70"/>
      <c r="O1140" s="3"/>
      <c r="P1140" s="3"/>
      <c r="Q1140" s="3"/>
      <c r="R1140" s="3"/>
      <c r="S1140" s="3"/>
      <c r="T1140" s="3"/>
      <c r="U1140" s="3"/>
      <c r="V1140" s="3"/>
      <c r="W1140" s="2"/>
      <c r="X1140" s="3"/>
      <c r="Y1140" s="3"/>
    </row>
    <row r="1141" spans="1:25" ht="15" x14ac:dyDescent="0.3">
      <c r="A1141" s="17" t="e">
        <f>INDEX('Артикул без-с размером'!A:A,MATCH('Начисления и компенсации по тов'!E1141,'Артикул без-с размером'!B:B,0))</f>
        <v>#N/A</v>
      </c>
      <c r="B1141" s="73"/>
      <c r="C1141" s="74"/>
      <c r="D1141" s="74"/>
      <c r="E1141" s="74"/>
      <c r="F1141" s="74"/>
      <c r="G1141" s="74"/>
      <c r="H1141" s="69"/>
      <c r="I1141" s="70"/>
      <c r="J1141" s="73"/>
      <c r="K1141" s="74"/>
      <c r="L1141" s="72"/>
      <c r="M1141" s="69"/>
      <c r="N1141" s="70"/>
      <c r="O1141" s="3"/>
      <c r="P1141" s="3"/>
      <c r="Q1141" s="3"/>
      <c r="R1141" s="3"/>
      <c r="S1141" s="3"/>
      <c r="T1141" s="3"/>
      <c r="U1141" s="3"/>
      <c r="V1141" s="3"/>
      <c r="W1141" s="2"/>
      <c r="X1141" s="3"/>
      <c r="Y1141" s="3"/>
    </row>
    <row r="1142" spans="1:25" ht="15" x14ac:dyDescent="0.3">
      <c r="A1142" s="17" t="e">
        <f>INDEX('Артикул без-с размером'!A:A,MATCH('Начисления и компенсации по тов'!E1142,'Артикул без-с размером'!B:B,0))</f>
        <v>#N/A</v>
      </c>
      <c r="B1142" s="73"/>
      <c r="C1142" s="74"/>
      <c r="D1142" s="74"/>
      <c r="E1142" s="74"/>
      <c r="F1142" s="74"/>
      <c r="G1142" s="74"/>
      <c r="H1142" s="69"/>
      <c r="I1142" s="70"/>
      <c r="J1142" s="73"/>
      <c r="K1142" s="74"/>
      <c r="L1142" s="72"/>
      <c r="M1142" s="69"/>
      <c r="N1142" s="71"/>
      <c r="O1142" s="3"/>
      <c r="P1142" s="3"/>
      <c r="Q1142" s="3"/>
      <c r="R1142" s="3"/>
      <c r="S1142" s="3"/>
      <c r="T1142" s="3"/>
      <c r="U1142" s="3"/>
      <c r="V1142" s="3"/>
      <c r="W1142" s="2"/>
      <c r="X1142" s="3"/>
      <c r="Y1142" s="3"/>
    </row>
    <row r="1143" spans="1:25" ht="15" x14ac:dyDescent="0.3">
      <c r="A1143" s="17" t="e">
        <f>INDEX('Артикул без-с размером'!A:A,MATCH('Начисления и компенсации по тов'!E1143,'Артикул без-с размером'!B:B,0))</f>
        <v>#N/A</v>
      </c>
      <c r="B1143" s="73"/>
      <c r="C1143" s="74"/>
      <c r="D1143" s="74"/>
      <c r="E1143" s="74"/>
      <c r="F1143" s="74"/>
      <c r="G1143" s="74"/>
      <c r="H1143" s="69"/>
      <c r="I1143" s="70"/>
      <c r="J1143" s="73"/>
      <c r="K1143" s="74"/>
      <c r="L1143" s="72"/>
      <c r="M1143" s="69"/>
      <c r="N1143" s="70"/>
      <c r="O1143" s="3"/>
      <c r="P1143" s="3"/>
      <c r="Q1143" s="3"/>
      <c r="R1143" s="3"/>
      <c r="S1143" s="3"/>
      <c r="T1143" s="3"/>
      <c r="U1143" s="3"/>
      <c r="V1143" s="3"/>
      <c r="W1143" s="2"/>
      <c r="X1143" s="3"/>
      <c r="Y1143" s="3"/>
    </row>
    <row r="1144" spans="1:25" ht="15" x14ac:dyDescent="0.3">
      <c r="A1144" s="17" t="e">
        <f>INDEX('Артикул без-с размером'!A:A,MATCH('Начисления и компенсации по тов'!E1144,'Артикул без-с размером'!B:B,0))</f>
        <v>#N/A</v>
      </c>
      <c r="B1144" s="73"/>
      <c r="C1144" s="74"/>
      <c r="D1144" s="74"/>
      <c r="E1144" s="74"/>
      <c r="F1144" s="74"/>
      <c r="G1144" s="74"/>
      <c r="H1144" s="69"/>
      <c r="I1144" s="70"/>
      <c r="J1144" s="73"/>
      <c r="K1144" s="74"/>
      <c r="L1144" s="72"/>
      <c r="M1144" s="69"/>
      <c r="N1144" s="70"/>
      <c r="O1144" s="3"/>
      <c r="P1144" s="3"/>
      <c r="Q1144" s="3"/>
      <c r="R1144" s="3"/>
      <c r="S1144" s="3"/>
      <c r="T1144" s="3"/>
      <c r="U1144" s="3"/>
      <c r="V1144" s="3"/>
      <c r="W1144" s="2"/>
      <c r="X1144" s="3"/>
      <c r="Y1144" s="3"/>
    </row>
    <row r="1145" spans="1:25" ht="15" x14ac:dyDescent="0.3">
      <c r="A1145" s="17" t="e">
        <f>INDEX('Артикул без-с размером'!A:A,MATCH('Начисления и компенсации по тов'!E1145,'Артикул без-с размером'!B:B,0))</f>
        <v>#N/A</v>
      </c>
      <c r="B1145" s="73"/>
      <c r="C1145" s="74"/>
      <c r="D1145" s="74"/>
      <c r="E1145" s="74"/>
      <c r="F1145" s="74"/>
      <c r="G1145" s="74"/>
      <c r="H1145" s="69"/>
      <c r="I1145" s="70"/>
      <c r="J1145" s="73"/>
      <c r="K1145" s="74"/>
      <c r="L1145" s="72"/>
      <c r="M1145" s="69"/>
      <c r="N1145" s="70"/>
      <c r="O1145" s="3"/>
      <c r="P1145" s="3"/>
      <c r="Q1145" s="3"/>
      <c r="R1145" s="3"/>
      <c r="S1145" s="3"/>
      <c r="T1145" s="3"/>
      <c r="U1145" s="3"/>
      <c r="V1145" s="3"/>
      <c r="W1145" s="2"/>
      <c r="X1145" s="3"/>
      <c r="Y1145" s="3"/>
    </row>
    <row r="1146" spans="1:25" ht="15" x14ac:dyDescent="0.3">
      <c r="A1146" s="17" t="e">
        <f>INDEX('Артикул без-с размером'!A:A,MATCH('Начисления и компенсации по тов'!E1146,'Артикул без-с размером'!B:B,0))</f>
        <v>#N/A</v>
      </c>
      <c r="B1146" s="73"/>
      <c r="C1146" s="74"/>
      <c r="D1146" s="74"/>
      <c r="E1146" s="74"/>
      <c r="F1146" s="74"/>
      <c r="G1146" s="74"/>
      <c r="H1146" s="69"/>
      <c r="I1146" s="70"/>
      <c r="J1146" s="73"/>
      <c r="K1146" s="74"/>
      <c r="L1146" s="72"/>
      <c r="M1146" s="69"/>
      <c r="N1146" s="70"/>
      <c r="O1146" s="3"/>
      <c r="P1146" s="3"/>
      <c r="Q1146" s="3"/>
      <c r="R1146" s="3"/>
      <c r="S1146" s="3"/>
      <c r="T1146" s="3"/>
      <c r="U1146" s="3"/>
      <c r="V1146" s="3"/>
      <c r="W1146" s="2"/>
      <c r="X1146" s="3"/>
      <c r="Y1146" s="3"/>
    </row>
    <row r="1147" spans="1:25" ht="15" x14ac:dyDescent="0.3">
      <c r="A1147" s="17" t="e">
        <f>INDEX('Артикул без-с размером'!A:A,MATCH('Начисления и компенсации по тов'!E1147,'Артикул без-с размером'!B:B,0))</f>
        <v>#N/A</v>
      </c>
      <c r="B1147" s="73"/>
      <c r="C1147" s="74"/>
      <c r="D1147" s="74"/>
      <c r="E1147" s="74"/>
      <c r="F1147" s="74"/>
      <c r="G1147" s="74"/>
      <c r="H1147" s="69"/>
      <c r="I1147" s="70"/>
      <c r="J1147" s="73"/>
      <c r="K1147" s="74"/>
      <c r="L1147" s="72"/>
      <c r="M1147" s="69"/>
      <c r="N1147" s="70"/>
      <c r="O1147" s="3"/>
      <c r="P1147" s="3"/>
      <c r="Q1147" s="3"/>
      <c r="R1147" s="3"/>
      <c r="S1147" s="3"/>
      <c r="T1147" s="3"/>
      <c r="U1147" s="3"/>
      <c r="V1147" s="3"/>
      <c r="W1147" s="2"/>
      <c r="X1147" s="3"/>
      <c r="Y1147" s="3"/>
    </row>
    <row r="1148" spans="1:25" ht="15" x14ac:dyDescent="0.3">
      <c r="A1148" s="17" t="e">
        <f>INDEX('Артикул без-с размером'!A:A,MATCH('Начисления и компенсации по тов'!E1148,'Артикул без-с размером'!B:B,0))</f>
        <v>#N/A</v>
      </c>
      <c r="B1148" s="73"/>
      <c r="C1148" s="74"/>
      <c r="D1148" s="74"/>
      <c r="E1148" s="74"/>
      <c r="F1148" s="74"/>
      <c r="G1148" s="74"/>
      <c r="H1148" s="69"/>
      <c r="I1148" s="70"/>
      <c r="J1148" s="73"/>
      <c r="K1148" s="74"/>
      <c r="L1148" s="72"/>
      <c r="M1148" s="69"/>
      <c r="N1148" s="71"/>
      <c r="O1148" s="3"/>
      <c r="P1148" s="3"/>
      <c r="Q1148" s="3"/>
      <c r="R1148" s="3"/>
      <c r="S1148" s="3"/>
      <c r="T1148" s="3"/>
      <c r="U1148" s="3"/>
      <c r="V1148" s="3"/>
      <c r="W1148" s="2"/>
      <c r="X1148" s="3"/>
      <c r="Y1148" s="3"/>
    </row>
    <row r="1149" spans="1:25" ht="15" x14ac:dyDescent="0.3">
      <c r="A1149" s="17" t="e">
        <f>INDEX('Артикул без-с размером'!A:A,MATCH('Начисления и компенсации по тов'!E1149,'Артикул без-с размером'!B:B,0))</f>
        <v>#N/A</v>
      </c>
      <c r="B1149" s="73"/>
      <c r="C1149" s="74"/>
      <c r="D1149" s="74"/>
      <c r="E1149" s="74"/>
      <c r="F1149" s="74"/>
      <c r="G1149" s="74"/>
      <c r="H1149" s="69"/>
      <c r="I1149" s="70"/>
      <c r="J1149" s="73"/>
      <c r="K1149" s="74"/>
      <c r="L1149" s="72"/>
      <c r="M1149" s="69"/>
      <c r="N1149" s="70"/>
      <c r="O1149" s="3"/>
      <c r="P1149" s="3"/>
      <c r="Q1149" s="3"/>
      <c r="R1149" s="3"/>
      <c r="S1149" s="3"/>
      <c r="T1149" s="3"/>
      <c r="U1149" s="3"/>
      <c r="V1149" s="3"/>
      <c r="W1149" s="2"/>
      <c r="X1149" s="3"/>
      <c r="Y1149" s="3"/>
    </row>
    <row r="1150" spans="1:25" ht="15" x14ac:dyDescent="0.3">
      <c r="A1150" s="17" t="e">
        <f>INDEX('Артикул без-с размером'!A:A,MATCH('Начисления и компенсации по тов'!E1150,'Артикул без-с размером'!B:B,0))</f>
        <v>#N/A</v>
      </c>
      <c r="B1150" s="73"/>
      <c r="C1150" s="74"/>
      <c r="D1150" s="74"/>
      <c r="E1150" s="74"/>
      <c r="F1150" s="74"/>
      <c r="G1150" s="74"/>
      <c r="H1150" s="69"/>
      <c r="I1150" s="70"/>
      <c r="J1150" s="73"/>
      <c r="K1150" s="74"/>
      <c r="L1150" s="72"/>
      <c r="M1150" s="69"/>
      <c r="N1150" s="70"/>
      <c r="O1150" s="3"/>
      <c r="P1150" s="3"/>
      <c r="Q1150" s="3"/>
      <c r="R1150" s="3"/>
      <c r="S1150" s="3"/>
      <c r="T1150" s="3"/>
      <c r="U1150" s="3"/>
      <c r="V1150" s="3"/>
      <c r="W1150" s="2"/>
      <c r="X1150" s="3"/>
      <c r="Y1150" s="3"/>
    </row>
    <row r="1151" spans="1:25" ht="15" x14ac:dyDescent="0.3">
      <c r="A1151" s="17" t="e">
        <f>INDEX('Артикул без-с размером'!A:A,MATCH('Начисления и компенсации по тов'!E1151,'Артикул без-с размером'!B:B,0))</f>
        <v>#N/A</v>
      </c>
      <c r="B1151" s="73"/>
      <c r="C1151" s="74"/>
      <c r="D1151" s="74"/>
      <c r="E1151" s="74"/>
      <c r="F1151" s="74"/>
      <c r="G1151" s="74"/>
      <c r="H1151" s="69"/>
      <c r="I1151" s="70"/>
      <c r="J1151" s="73"/>
      <c r="K1151" s="74"/>
      <c r="L1151" s="72"/>
      <c r="M1151" s="69"/>
      <c r="N1151" s="70"/>
      <c r="O1151" s="3"/>
      <c r="P1151" s="3"/>
      <c r="Q1151" s="3"/>
      <c r="R1151" s="3"/>
      <c r="S1151" s="3"/>
      <c r="T1151" s="3"/>
      <c r="U1151" s="3"/>
      <c r="V1151" s="3"/>
      <c r="W1151" s="2"/>
      <c r="X1151" s="3"/>
      <c r="Y1151" s="3"/>
    </row>
    <row r="1152" spans="1:25" ht="15" x14ac:dyDescent="0.3">
      <c r="A1152" s="17" t="e">
        <f>INDEX('Артикул без-с размером'!A:A,MATCH('Начисления и компенсации по тов'!E1152,'Артикул без-с размером'!B:B,0))</f>
        <v>#N/A</v>
      </c>
      <c r="B1152" s="73"/>
      <c r="C1152" s="74"/>
      <c r="D1152" s="74"/>
      <c r="E1152" s="74"/>
      <c r="F1152" s="74"/>
      <c r="G1152" s="74"/>
      <c r="H1152" s="69"/>
      <c r="I1152" s="70"/>
      <c r="J1152" s="73"/>
      <c r="K1152" s="74"/>
      <c r="L1152" s="72"/>
      <c r="M1152" s="69"/>
      <c r="N1152" s="70"/>
      <c r="O1152" s="3"/>
      <c r="P1152" s="3"/>
      <c r="Q1152" s="3"/>
      <c r="R1152" s="3"/>
      <c r="S1152" s="3"/>
      <c r="T1152" s="3"/>
      <c r="U1152" s="3"/>
      <c r="V1152" s="3"/>
      <c r="W1152" s="2"/>
      <c r="X1152" s="3"/>
      <c r="Y1152" s="3"/>
    </row>
    <row r="1153" spans="1:25" ht="15" x14ac:dyDescent="0.3">
      <c r="A1153" s="17" t="e">
        <f>INDEX('Артикул без-с размером'!A:A,MATCH('Начисления и компенсации по тов'!E1153,'Артикул без-с размером'!B:B,0))</f>
        <v>#N/A</v>
      </c>
      <c r="B1153" s="73"/>
      <c r="C1153" s="74"/>
      <c r="D1153" s="74"/>
      <c r="E1153" s="74"/>
      <c r="F1153" s="74"/>
      <c r="G1153" s="74"/>
      <c r="H1153" s="69"/>
      <c r="I1153" s="70"/>
      <c r="J1153" s="73"/>
      <c r="K1153" s="74"/>
      <c r="L1153" s="72"/>
      <c r="M1153" s="69"/>
      <c r="N1153" s="70"/>
      <c r="O1153" s="3"/>
      <c r="P1153" s="3"/>
      <c r="Q1153" s="3"/>
      <c r="R1153" s="3"/>
      <c r="S1153" s="3"/>
      <c r="T1153" s="3"/>
      <c r="U1153" s="3"/>
      <c r="V1153" s="3"/>
      <c r="W1153" s="2"/>
      <c r="X1153" s="3"/>
      <c r="Y1153" s="3"/>
    </row>
    <row r="1154" spans="1:25" ht="15" x14ac:dyDescent="0.3">
      <c r="A1154" s="17" t="e">
        <f>INDEX('Артикул без-с размером'!A:A,MATCH('Начисления и компенсации по тов'!E1154,'Артикул без-с размером'!B:B,0))</f>
        <v>#N/A</v>
      </c>
      <c r="B1154" s="73"/>
      <c r="C1154" s="74"/>
      <c r="D1154" s="74"/>
      <c r="E1154" s="74"/>
      <c r="F1154" s="74"/>
      <c r="G1154" s="74"/>
      <c r="H1154" s="69"/>
      <c r="I1154" s="70"/>
      <c r="J1154" s="73"/>
      <c r="K1154" s="74"/>
      <c r="L1154" s="72"/>
      <c r="M1154" s="69"/>
      <c r="N1154" s="70"/>
      <c r="O1154" s="3"/>
      <c r="P1154" s="3"/>
      <c r="Q1154" s="3"/>
      <c r="R1154" s="3"/>
      <c r="S1154" s="3"/>
      <c r="T1154" s="3"/>
      <c r="U1154" s="3"/>
      <c r="V1154" s="3"/>
      <c r="W1154" s="2"/>
      <c r="X1154" s="3"/>
      <c r="Y1154" s="3"/>
    </row>
    <row r="1155" spans="1:25" ht="15" x14ac:dyDescent="0.3">
      <c r="A1155" s="17" t="e">
        <f>INDEX('Артикул без-с размером'!A:A,MATCH('Начисления и компенсации по тов'!E1155,'Артикул без-с размером'!B:B,0))</f>
        <v>#N/A</v>
      </c>
      <c r="B1155" s="73"/>
      <c r="C1155" s="74"/>
      <c r="D1155" s="74"/>
      <c r="E1155" s="74"/>
      <c r="F1155" s="74"/>
      <c r="G1155" s="74"/>
      <c r="H1155" s="69"/>
      <c r="I1155" s="70"/>
      <c r="J1155" s="73"/>
      <c r="K1155" s="74"/>
      <c r="L1155" s="72"/>
      <c r="M1155" s="69"/>
      <c r="N1155" s="70"/>
      <c r="O1155" s="3"/>
      <c r="P1155" s="3"/>
      <c r="Q1155" s="3"/>
      <c r="R1155" s="3"/>
      <c r="S1155" s="3"/>
      <c r="T1155" s="3"/>
      <c r="U1155" s="3"/>
      <c r="V1155" s="3"/>
      <c r="W1155" s="2"/>
      <c r="X1155" s="3"/>
      <c r="Y1155" s="3"/>
    </row>
    <row r="1156" spans="1:25" ht="15" x14ac:dyDescent="0.3">
      <c r="A1156" s="17" t="e">
        <f>INDEX('Артикул без-с размером'!A:A,MATCH('Начисления и компенсации по тов'!E1156,'Артикул без-с размером'!B:B,0))</f>
        <v>#N/A</v>
      </c>
      <c r="B1156" s="73"/>
      <c r="C1156" s="74"/>
      <c r="D1156" s="74"/>
      <c r="E1156" s="74"/>
      <c r="F1156" s="74"/>
      <c r="G1156" s="74"/>
      <c r="H1156" s="69"/>
      <c r="I1156" s="70"/>
      <c r="J1156" s="73"/>
      <c r="K1156" s="74"/>
      <c r="L1156" s="72"/>
      <c r="M1156" s="69"/>
      <c r="N1156" s="70"/>
      <c r="O1156" s="3"/>
      <c r="P1156" s="3"/>
      <c r="Q1156" s="3"/>
      <c r="R1156" s="3"/>
      <c r="S1156" s="3"/>
      <c r="T1156" s="3"/>
      <c r="U1156" s="3"/>
      <c r="V1156" s="3"/>
      <c r="W1156" s="2"/>
      <c r="X1156" s="3"/>
      <c r="Y1156" s="3"/>
    </row>
    <row r="1157" spans="1:25" ht="15" x14ac:dyDescent="0.3">
      <c r="A1157" s="17" t="e">
        <f>INDEX('Артикул без-с размером'!A:A,MATCH('Начисления и компенсации по тов'!E1157,'Артикул без-с размером'!B:B,0))</f>
        <v>#N/A</v>
      </c>
      <c r="B1157" s="73"/>
      <c r="C1157" s="74"/>
      <c r="D1157" s="74"/>
      <c r="E1157" s="74"/>
      <c r="F1157" s="74"/>
      <c r="G1157" s="74"/>
      <c r="H1157" s="69"/>
      <c r="I1157" s="70"/>
      <c r="J1157" s="73"/>
      <c r="K1157" s="74"/>
      <c r="L1157" s="72"/>
      <c r="M1157" s="69"/>
      <c r="N1157" s="70"/>
      <c r="O1157" s="3"/>
      <c r="P1157" s="3"/>
      <c r="Q1157" s="3"/>
      <c r="R1157" s="3"/>
      <c r="S1157" s="3"/>
      <c r="T1157" s="3"/>
      <c r="U1157" s="3"/>
      <c r="V1157" s="3"/>
      <c r="W1157" s="2"/>
      <c r="X1157" s="3"/>
      <c r="Y1157" s="3"/>
    </row>
    <row r="1158" spans="1:25" ht="15" x14ac:dyDescent="0.3">
      <c r="A1158" s="17" t="e">
        <f>INDEX('Артикул без-с размером'!A:A,MATCH('Начисления и компенсации по тов'!E1158,'Артикул без-с размером'!B:B,0))</f>
        <v>#N/A</v>
      </c>
      <c r="B1158" s="73"/>
      <c r="C1158" s="74"/>
      <c r="D1158" s="74"/>
      <c r="E1158" s="74"/>
      <c r="F1158" s="74"/>
      <c r="G1158" s="74"/>
      <c r="H1158" s="69"/>
      <c r="I1158" s="70"/>
      <c r="J1158" s="73"/>
      <c r="K1158" s="74"/>
      <c r="L1158" s="72"/>
      <c r="M1158" s="69"/>
      <c r="N1158" s="70"/>
      <c r="O1158" s="3"/>
      <c r="P1158" s="3"/>
      <c r="Q1158" s="3"/>
      <c r="R1158" s="3"/>
      <c r="S1158" s="3"/>
      <c r="T1158" s="3"/>
      <c r="U1158" s="3"/>
      <c r="V1158" s="3"/>
      <c r="W1158" s="2"/>
      <c r="X1158" s="3"/>
      <c r="Y1158" s="3"/>
    </row>
    <row r="1159" spans="1:25" ht="15" x14ac:dyDescent="0.3">
      <c r="A1159" s="17" t="e">
        <f>INDEX('Артикул без-с размером'!A:A,MATCH('Начисления и компенсации по тов'!E1159,'Артикул без-с размером'!B:B,0))</f>
        <v>#N/A</v>
      </c>
      <c r="B1159" s="73"/>
      <c r="C1159" s="74"/>
      <c r="D1159" s="74"/>
      <c r="E1159" s="74"/>
      <c r="F1159" s="74"/>
      <c r="G1159" s="74"/>
      <c r="H1159" s="69"/>
      <c r="I1159" s="70"/>
      <c r="J1159" s="73"/>
      <c r="K1159" s="74"/>
      <c r="L1159" s="72"/>
      <c r="M1159" s="69"/>
      <c r="N1159" s="71"/>
      <c r="O1159" s="3"/>
      <c r="P1159" s="3"/>
      <c r="Q1159" s="3"/>
      <c r="R1159" s="3"/>
      <c r="S1159" s="3"/>
      <c r="T1159" s="3"/>
      <c r="U1159" s="3"/>
      <c r="V1159" s="3"/>
      <c r="W1159" s="2"/>
      <c r="X1159" s="3"/>
      <c r="Y1159" s="3"/>
    </row>
    <row r="1160" spans="1:25" ht="15" x14ac:dyDescent="0.3">
      <c r="A1160" s="17" t="e">
        <f>INDEX('Артикул без-с размером'!A:A,MATCH('Начисления и компенсации по тов'!E1160,'Артикул без-с размером'!B:B,0))</f>
        <v>#N/A</v>
      </c>
      <c r="B1160" s="73"/>
      <c r="C1160" s="74"/>
      <c r="D1160" s="74"/>
      <c r="E1160" s="74"/>
      <c r="F1160" s="74"/>
      <c r="G1160" s="74"/>
      <c r="H1160" s="69"/>
      <c r="I1160" s="70"/>
      <c r="J1160" s="73"/>
      <c r="K1160" s="74"/>
      <c r="L1160" s="72"/>
      <c r="M1160" s="69"/>
      <c r="N1160" s="70"/>
      <c r="O1160" s="3"/>
      <c r="P1160" s="3"/>
      <c r="Q1160" s="3"/>
      <c r="R1160" s="3"/>
      <c r="S1160" s="3"/>
      <c r="T1160" s="3"/>
      <c r="U1160" s="3"/>
      <c r="V1160" s="3"/>
      <c r="W1160" s="2"/>
      <c r="X1160" s="3"/>
      <c r="Y1160" s="3"/>
    </row>
    <row r="1161" spans="1:25" ht="15" x14ac:dyDescent="0.3">
      <c r="A1161" s="17" t="e">
        <f>INDEX('Артикул без-с размером'!A:A,MATCH('Начисления и компенсации по тов'!E1161,'Артикул без-с размером'!B:B,0))</f>
        <v>#N/A</v>
      </c>
      <c r="B1161" s="73"/>
      <c r="C1161" s="74"/>
      <c r="D1161" s="74"/>
      <c r="E1161" s="74"/>
      <c r="F1161" s="74"/>
      <c r="G1161" s="74"/>
      <c r="H1161" s="69"/>
      <c r="I1161" s="70"/>
      <c r="J1161" s="73"/>
      <c r="K1161" s="74"/>
      <c r="L1161" s="72"/>
      <c r="M1161" s="69"/>
      <c r="N1161" s="70"/>
      <c r="O1161" s="3"/>
      <c r="P1161" s="3"/>
      <c r="Q1161" s="3"/>
      <c r="R1161" s="3"/>
      <c r="S1161" s="3"/>
      <c r="T1161" s="3"/>
      <c r="U1161" s="3"/>
      <c r="V1161" s="3"/>
      <c r="W1161" s="2"/>
      <c r="X1161" s="3"/>
      <c r="Y1161" s="3"/>
    </row>
    <row r="1162" spans="1:25" ht="15" x14ac:dyDescent="0.3">
      <c r="A1162" s="17" t="e">
        <f>INDEX('Артикул без-с размером'!A:A,MATCH('Начисления и компенсации по тов'!E1162,'Артикул без-с размером'!B:B,0))</f>
        <v>#N/A</v>
      </c>
      <c r="B1162" s="73"/>
      <c r="C1162" s="74"/>
      <c r="D1162" s="74"/>
      <c r="E1162" s="74"/>
      <c r="F1162" s="74"/>
      <c r="G1162" s="74"/>
      <c r="H1162" s="69"/>
      <c r="I1162" s="70"/>
      <c r="J1162" s="73"/>
      <c r="K1162" s="74"/>
      <c r="L1162" s="72"/>
      <c r="M1162" s="69"/>
      <c r="N1162" s="70"/>
      <c r="O1162" s="3"/>
      <c r="P1162" s="3"/>
      <c r="Q1162" s="3"/>
      <c r="R1162" s="3"/>
      <c r="S1162" s="3"/>
      <c r="T1162" s="3"/>
      <c r="U1162" s="3"/>
      <c r="V1162" s="3"/>
      <c r="W1162" s="2"/>
      <c r="X1162" s="3"/>
      <c r="Y1162" s="3"/>
    </row>
    <row r="1163" spans="1:25" ht="15" x14ac:dyDescent="0.3">
      <c r="A1163" s="17" t="e">
        <f>INDEX('Артикул без-с размером'!A:A,MATCH('Начисления и компенсации по тов'!E1163,'Артикул без-с размером'!B:B,0))</f>
        <v>#N/A</v>
      </c>
      <c r="B1163" s="73"/>
      <c r="C1163" s="74"/>
      <c r="D1163" s="74"/>
      <c r="E1163" s="74"/>
      <c r="F1163" s="74"/>
      <c r="G1163" s="74"/>
      <c r="H1163" s="69"/>
      <c r="I1163" s="70"/>
      <c r="J1163" s="73"/>
      <c r="K1163" s="74"/>
      <c r="L1163" s="72"/>
      <c r="M1163" s="69"/>
      <c r="N1163" s="70"/>
      <c r="O1163" s="3"/>
      <c r="P1163" s="3"/>
      <c r="Q1163" s="3"/>
      <c r="R1163" s="3"/>
      <c r="S1163" s="3"/>
      <c r="T1163" s="3"/>
      <c r="U1163" s="3"/>
      <c r="V1163" s="3"/>
      <c r="W1163" s="2"/>
      <c r="X1163" s="3"/>
      <c r="Y1163" s="3"/>
    </row>
    <row r="1164" spans="1:25" ht="15" x14ac:dyDescent="0.3">
      <c r="A1164" s="17" t="e">
        <f>INDEX('Артикул без-с размером'!A:A,MATCH('Начисления и компенсации по тов'!E1164,'Артикул без-с размером'!B:B,0))</f>
        <v>#N/A</v>
      </c>
      <c r="B1164" s="73"/>
      <c r="C1164" s="74"/>
      <c r="D1164" s="74"/>
      <c r="E1164" s="74"/>
      <c r="F1164" s="74"/>
      <c r="G1164" s="74"/>
      <c r="H1164" s="69"/>
      <c r="I1164" s="70"/>
      <c r="J1164" s="73"/>
      <c r="K1164" s="74"/>
      <c r="L1164" s="72"/>
      <c r="M1164" s="69"/>
      <c r="N1164" s="70"/>
      <c r="O1164" s="3"/>
      <c r="P1164" s="3"/>
      <c r="Q1164" s="3"/>
      <c r="R1164" s="3"/>
      <c r="S1164" s="3"/>
      <c r="T1164" s="3"/>
      <c r="U1164" s="3"/>
      <c r="V1164" s="3"/>
      <c r="W1164" s="2"/>
      <c r="X1164" s="3"/>
      <c r="Y1164" s="3"/>
    </row>
    <row r="1165" spans="1:25" ht="15" x14ac:dyDescent="0.3">
      <c r="A1165" s="17" t="e">
        <f>INDEX('Артикул без-с размером'!A:A,MATCH('Начисления и компенсации по тов'!E1165,'Артикул без-с размером'!B:B,0))</f>
        <v>#N/A</v>
      </c>
      <c r="B1165" s="73"/>
      <c r="C1165" s="74"/>
      <c r="D1165" s="74"/>
      <c r="E1165" s="74"/>
      <c r="F1165" s="74"/>
      <c r="G1165" s="74"/>
      <c r="H1165" s="69"/>
      <c r="I1165" s="70"/>
      <c r="J1165" s="73"/>
      <c r="K1165" s="74"/>
      <c r="L1165" s="72"/>
      <c r="M1165" s="69"/>
      <c r="N1165" s="70"/>
      <c r="O1165" s="3"/>
      <c r="P1165" s="3"/>
      <c r="Q1165" s="3"/>
      <c r="R1165" s="3"/>
      <c r="S1165" s="3"/>
      <c r="T1165" s="3"/>
      <c r="U1165" s="3"/>
      <c r="V1165" s="3"/>
      <c r="W1165" s="2"/>
      <c r="X1165" s="3"/>
      <c r="Y1165" s="3"/>
    </row>
    <row r="1166" spans="1:25" ht="15" x14ac:dyDescent="0.3">
      <c r="A1166" s="17" t="e">
        <f>INDEX('Артикул без-с размером'!A:A,MATCH('Начисления и компенсации по тов'!E1166,'Артикул без-с размером'!B:B,0))</f>
        <v>#N/A</v>
      </c>
      <c r="B1166" s="73"/>
      <c r="C1166" s="74"/>
      <c r="D1166" s="74"/>
      <c r="E1166" s="74"/>
      <c r="F1166" s="74"/>
      <c r="G1166" s="74"/>
      <c r="H1166" s="69"/>
      <c r="I1166" s="70"/>
      <c r="J1166" s="73"/>
      <c r="K1166" s="74"/>
      <c r="L1166" s="72"/>
      <c r="M1166" s="69"/>
      <c r="N1166" s="70"/>
      <c r="O1166" s="3"/>
      <c r="P1166" s="3"/>
      <c r="Q1166" s="3"/>
      <c r="R1166" s="3"/>
      <c r="S1166" s="3"/>
      <c r="T1166" s="3"/>
      <c r="U1166" s="3"/>
      <c r="V1166" s="3"/>
      <c r="W1166" s="2"/>
      <c r="X1166" s="3"/>
      <c r="Y1166" s="3"/>
    </row>
    <row r="1167" spans="1:25" ht="15" x14ac:dyDescent="0.3">
      <c r="A1167" s="17" t="e">
        <f>INDEX('Артикул без-с размером'!A:A,MATCH('Начисления и компенсации по тов'!E1167,'Артикул без-с размером'!B:B,0))</f>
        <v>#N/A</v>
      </c>
      <c r="B1167" s="73"/>
      <c r="C1167" s="74"/>
      <c r="D1167" s="74"/>
      <c r="E1167" s="74"/>
      <c r="F1167" s="74"/>
      <c r="G1167" s="74"/>
      <c r="H1167" s="69"/>
      <c r="I1167" s="70"/>
      <c r="J1167" s="73"/>
      <c r="K1167" s="74"/>
      <c r="L1167" s="72"/>
      <c r="M1167" s="69"/>
      <c r="N1167" s="70"/>
      <c r="O1167" s="3"/>
      <c r="P1167" s="3"/>
      <c r="Q1167" s="3"/>
      <c r="R1167" s="3"/>
      <c r="S1167" s="3"/>
      <c r="T1167" s="3"/>
      <c r="U1167" s="3"/>
      <c r="V1167" s="3"/>
      <c r="W1167" s="2"/>
      <c r="X1167" s="3"/>
      <c r="Y1167" s="3"/>
    </row>
    <row r="1168" spans="1:25" ht="15" x14ac:dyDescent="0.3">
      <c r="A1168" s="17" t="e">
        <f>INDEX('Артикул без-с размером'!A:A,MATCH('Начисления и компенсации по тов'!E1168,'Артикул без-с размером'!B:B,0))</f>
        <v>#N/A</v>
      </c>
      <c r="B1168" s="73"/>
      <c r="C1168" s="74"/>
      <c r="D1168" s="74"/>
      <c r="E1168" s="74"/>
      <c r="F1168" s="74"/>
      <c r="G1168" s="74"/>
      <c r="H1168" s="69"/>
      <c r="I1168" s="70"/>
      <c r="J1168" s="73"/>
      <c r="K1168" s="74"/>
      <c r="L1168" s="72"/>
      <c r="M1168" s="69"/>
      <c r="N1168" s="70"/>
      <c r="O1168" s="3"/>
      <c r="P1168" s="3"/>
      <c r="Q1168" s="3"/>
      <c r="R1168" s="3"/>
      <c r="S1168" s="3"/>
      <c r="T1168" s="3"/>
      <c r="U1168" s="3"/>
      <c r="V1168" s="3"/>
      <c r="W1168" s="2"/>
      <c r="X1168" s="3"/>
      <c r="Y1168" s="3"/>
    </row>
    <row r="1169" spans="1:25" ht="15" x14ac:dyDescent="0.3">
      <c r="A1169" s="17" t="e">
        <f>INDEX('Артикул без-с размером'!A:A,MATCH('Начисления и компенсации по тов'!E1169,'Артикул без-с размером'!B:B,0))</f>
        <v>#N/A</v>
      </c>
      <c r="B1169" s="73"/>
      <c r="C1169" s="74"/>
      <c r="D1169" s="74"/>
      <c r="E1169" s="74"/>
      <c r="F1169" s="74"/>
      <c r="G1169" s="74"/>
      <c r="H1169" s="69"/>
      <c r="I1169" s="70"/>
      <c r="J1169" s="73"/>
      <c r="K1169" s="74"/>
      <c r="L1169" s="72"/>
      <c r="M1169" s="69"/>
      <c r="N1169" s="70"/>
      <c r="O1169" s="3"/>
      <c r="P1169" s="3"/>
      <c r="Q1169" s="3"/>
      <c r="R1169" s="3"/>
      <c r="S1169" s="3"/>
      <c r="T1169" s="3"/>
      <c r="U1169" s="3"/>
      <c r="V1169" s="3"/>
      <c r="W1169" s="2"/>
      <c r="X1169" s="3"/>
      <c r="Y1169" s="3"/>
    </row>
    <row r="1170" spans="1:25" ht="15" x14ac:dyDescent="0.3">
      <c r="A1170" s="17" t="e">
        <f>INDEX('Артикул без-с размером'!A:A,MATCH('Начисления и компенсации по тов'!E1170,'Артикул без-с размером'!B:B,0))</f>
        <v>#N/A</v>
      </c>
      <c r="B1170" s="73"/>
      <c r="C1170" s="74"/>
      <c r="D1170" s="74"/>
      <c r="E1170" s="74"/>
      <c r="F1170" s="74"/>
      <c r="G1170" s="74"/>
      <c r="H1170" s="69"/>
      <c r="I1170" s="70"/>
      <c r="J1170" s="73"/>
      <c r="K1170" s="74"/>
      <c r="L1170" s="72"/>
      <c r="M1170" s="69"/>
      <c r="N1170" s="70"/>
      <c r="O1170" s="3"/>
      <c r="P1170" s="3"/>
      <c r="Q1170" s="3"/>
      <c r="R1170" s="3"/>
      <c r="S1170" s="3"/>
      <c r="T1170" s="3"/>
      <c r="U1170" s="3"/>
      <c r="V1170" s="3"/>
      <c r="W1170" s="2"/>
      <c r="X1170" s="3"/>
      <c r="Y1170" s="3"/>
    </row>
    <row r="1171" spans="1:25" ht="15" x14ac:dyDescent="0.3">
      <c r="A1171" s="17" t="e">
        <f>INDEX('Артикул без-с размером'!A:A,MATCH('Начисления и компенсации по тов'!E1171,'Артикул без-с размером'!B:B,0))</f>
        <v>#N/A</v>
      </c>
      <c r="B1171" s="73"/>
      <c r="C1171" s="74"/>
      <c r="D1171" s="74"/>
      <c r="E1171" s="74"/>
      <c r="F1171" s="74"/>
      <c r="G1171" s="74"/>
      <c r="H1171" s="69"/>
      <c r="I1171" s="70"/>
      <c r="J1171" s="73"/>
      <c r="K1171" s="74"/>
      <c r="L1171" s="72"/>
      <c r="M1171" s="69"/>
      <c r="N1171" s="71"/>
      <c r="O1171" s="3"/>
      <c r="P1171" s="3"/>
      <c r="Q1171" s="3"/>
      <c r="R1171" s="3"/>
      <c r="S1171" s="3"/>
      <c r="T1171" s="3"/>
      <c r="U1171" s="3"/>
      <c r="V1171" s="3"/>
      <c r="W1171" s="2"/>
      <c r="X1171" s="3"/>
      <c r="Y1171" s="3"/>
    </row>
    <row r="1172" spans="1:25" ht="15" x14ac:dyDescent="0.3">
      <c r="A1172" s="17" t="e">
        <f>INDEX('Артикул без-с размером'!A:A,MATCH('Начисления и компенсации по тов'!E1172,'Артикул без-с размером'!B:B,0))</f>
        <v>#N/A</v>
      </c>
      <c r="B1172" s="73"/>
      <c r="C1172" s="74"/>
      <c r="D1172" s="74"/>
      <c r="E1172" s="74"/>
      <c r="F1172" s="74"/>
      <c r="G1172" s="74"/>
      <c r="H1172" s="69"/>
      <c r="I1172" s="70"/>
      <c r="J1172" s="73"/>
      <c r="K1172" s="74"/>
      <c r="L1172" s="72"/>
      <c r="M1172" s="69"/>
      <c r="N1172" s="70"/>
      <c r="O1172" s="3"/>
      <c r="P1172" s="3"/>
      <c r="Q1172" s="3"/>
      <c r="R1172" s="3"/>
      <c r="S1172" s="3"/>
      <c r="T1172" s="3"/>
      <c r="U1172" s="3"/>
      <c r="V1172" s="3"/>
      <c r="W1172" s="2"/>
      <c r="X1172" s="3"/>
      <c r="Y1172" s="3"/>
    </row>
    <row r="1173" spans="1:25" ht="15" x14ac:dyDescent="0.3">
      <c r="A1173" s="17" t="e">
        <f>INDEX('Артикул без-с размером'!A:A,MATCH('Начисления и компенсации по тов'!E1173,'Артикул без-с размером'!B:B,0))</f>
        <v>#N/A</v>
      </c>
      <c r="B1173" s="73"/>
      <c r="C1173" s="74"/>
      <c r="D1173" s="74"/>
      <c r="E1173" s="74"/>
      <c r="F1173" s="74"/>
      <c r="G1173" s="74"/>
      <c r="H1173" s="69"/>
      <c r="I1173" s="70"/>
      <c r="J1173" s="73"/>
      <c r="K1173" s="74"/>
      <c r="L1173" s="72"/>
      <c r="M1173" s="69"/>
      <c r="N1173" s="70"/>
      <c r="O1173" s="3"/>
      <c r="P1173" s="3"/>
      <c r="Q1173" s="3"/>
      <c r="R1173" s="3"/>
      <c r="S1173" s="3"/>
      <c r="T1173" s="3"/>
      <c r="U1173" s="3"/>
      <c r="V1173" s="3"/>
      <c r="W1173" s="2"/>
      <c r="X1173" s="3"/>
      <c r="Y1173" s="3"/>
    </row>
    <row r="1174" spans="1:25" ht="15" x14ac:dyDescent="0.3">
      <c r="A1174" s="17" t="e">
        <f>INDEX('Артикул без-с размером'!A:A,MATCH('Начисления и компенсации по тов'!E1174,'Артикул без-с размером'!B:B,0))</f>
        <v>#N/A</v>
      </c>
      <c r="B1174" s="73"/>
      <c r="C1174" s="74"/>
      <c r="D1174" s="74"/>
      <c r="E1174" s="74"/>
      <c r="F1174" s="74"/>
      <c r="G1174" s="74"/>
      <c r="H1174" s="69"/>
      <c r="I1174" s="70"/>
      <c r="J1174" s="73"/>
      <c r="K1174" s="74"/>
      <c r="L1174" s="72"/>
      <c r="M1174" s="69"/>
      <c r="N1174" s="70"/>
      <c r="O1174" s="3"/>
      <c r="P1174" s="3"/>
      <c r="Q1174" s="3"/>
      <c r="R1174" s="3"/>
      <c r="S1174" s="3"/>
      <c r="T1174" s="3"/>
      <c r="U1174" s="3"/>
      <c r="V1174" s="3"/>
      <c r="W1174" s="2"/>
      <c r="X1174" s="3"/>
      <c r="Y1174" s="3"/>
    </row>
    <row r="1175" spans="1:25" ht="15" x14ac:dyDescent="0.3">
      <c r="A1175" s="17" t="e">
        <f>INDEX('Артикул без-с размером'!A:A,MATCH('Начисления и компенсации по тов'!E1175,'Артикул без-с размером'!B:B,0))</f>
        <v>#N/A</v>
      </c>
      <c r="B1175" s="73"/>
      <c r="C1175" s="74"/>
      <c r="D1175" s="74"/>
      <c r="E1175" s="74"/>
      <c r="F1175" s="74"/>
      <c r="G1175" s="74"/>
      <c r="H1175" s="69"/>
      <c r="I1175" s="70"/>
      <c r="J1175" s="73"/>
      <c r="K1175" s="74"/>
      <c r="L1175" s="72"/>
      <c r="M1175" s="69"/>
      <c r="N1175" s="70"/>
      <c r="O1175" s="3"/>
      <c r="P1175" s="3"/>
      <c r="Q1175" s="3"/>
      <c r="R1175" s="3"/>
      <c r="S1175" s="3"/>
      <c r="T1175" s="3"/>
      <c r="U1175" s="3"/>
      <c r="V1175" s="3"/>
      <c r="W1175" s="2"/>
      <c r="X1175" s="3"/>
      <c r="Y1175" s="3"/>
    </row>
    <row r="1176" spans="1:25" ht="15" x14ac:dyDescent="0.3">
      <c r="A1176" s="17" t="e">
        <f>INDEX('Артикул без-с размером'!A:A,MATCH('Начисления и компенсации по тов'!E1176,'Артикул без-с размером'!B:B,0))</f>
        <v>#N/A</v>
      </c>
      <c r="B1176" s="73"/>
      <c r="C1176" s="74"/>
      <c r="D1176" s="74"/>
      <c r="E1176" s="74"/>
      <c r="F1176" s="74"/>
      <c r="G1176" s="74"/>
      <c r="H1176" s="69"/>
      <c r="I1176" s="70"/>
      <c r="J1176" s="73"/>
      <c r="K1176" s="74"/>
      <c r="L1176" s="72"/>
      <c r="M1176" s="69"/>
      <c r="N1176" s="70"/>
      <c r="O1176" s="3"/>
      <c r="P1176" s="3"/>
      <c r="Q1176" s="3"/>
      <c r="R1176" s="3"/>
      <c r="S1176" s="3"/>
      <c r="T1176" s="3"/>
      <c r="U1176" s="3"/>
      <c r="V1176" s="3"/>
      <c r="W1176" s="2"/>
      <c r="X1176" s="3"/>
      <c r="Y1176" s="3"/>
    </row>
    <row r="1177" spans="1:25" ht="15" x14ac:dyDescent="0.3">
      <c r="A1177" s="17" t="e">
        <f>INDEX('Артикул без-с размером'!A:A,MATCH('Начисления и компенсации по тов'!E1177,'Артикул без-с размером'!B:B,0))</f>
        <v>#N/A</v>
      </c>
      <c r="B1177" s="73"/>
      <c r="C1177" s="74"/>
      <c r="D1177" s="74"/>
      <c r="E1177" s="74"/>
      <c r="F1177" s="74"/>
      <c r="G1177" s="74"/>
      <c r="H1177" s="69"/>
      <c r="I1177" s="70"/>
      <c r="J1177" s="73"/>
      <c r="K1177" s="74"/>
      <c r="L1177" s="72"/>
      <c r="M1177" s="69"/>
      <c r="N1177" s="70"/>
      <c r="O1177" s="3"/>
      <c r="P1177" s="3"/>
      <c r="Q1177" s="3"/>
      <c r="R1177" s="3"/>
      <c r="S1177" s="3"/>
      <c r="T1177" s="3"/>
      <c r="U1177" s="3"/>
      <c r="V1177" s="3"/>
      <c r="W1177" s="2"/>
      <c r="X1177" s="3"/>
      <c r="Y1177" s="3"/>
    </row>
    <row r="1178" spans="1:25" ht="15" x14ac:dyDescent="0.3">
      <c r="A1178" s="17" t="e">
        <f>INDEX('Артикул без-с размером'!A:A,MATCH('Начисления и компенсации по тов'!E1178,'Артикул без-с размером'!B:B,0))</f>
        <v>#N/A</v>
      </c>
      <c r="B1178" s="73"/>
      <c r="C1178" s="74"/>
      <c r="D1178" s="74"/>
      <c r="E1178" s="74"/>
      <c r="F1178" s="74"/>
      <c r="G1178" s="74"/>
      <c r="H1178" s="69"/>
      <c r="I1178" s="70"/>
      <c r="J1178" s="73"/>
      <c r="K1178" s="74"/>
      <c r="L1178" s="72"/>
      <c r="M1178" s="69"/>
      <c r="N1178" s="71"/>
      <c r="O1178" s="3"/>
      <c r="P1178" s="3"/>
      <c r="Q1178" s="3"/>
      <c r="R1178" s="3"/>
      <c r="S1178" s="3"/>
      <c r="T1178" s="3"/>
      <c r="U1178" s="3"/>
      <c r="V1178" s="3"/>
      <c r="W1178" s="2"/>
      <c r="X1178" s="3"/>
      <c r="Y1178" s="3"/>
    </row>
    <row r="1179" spans="1:25" ht="15" x14ac:dyDescent="0.3">
      <c r="A1179" s="17" t="e">
        <f>INDEX('Артикул без-с размером'!A:A,MATCH('Начисления и компенсации по тов'!E1179,'Артикул без-с размером'!B:B,0))</f>
        <v>#N/A</v>
      </c>
      <c r="B1179" s="73"/>
      <c r="C1179" s="74"/>
      <c r="D1179" s="74"/>
      <c r="E1179" s="74"/>
      <c r="F1179" s="74"/>
      <c r="G1179" s="74"/>
      <c r="H1179" s="69"/>
      <c r="I1179" s="70"/>
      <c r="J1179" s="73"/>
      <c r="K1179" s="74"/>
      <c r="L1179" s="72"/>
      <c r="M1179" s="69"/>
      <c r="N1179" s="70"/>
      <c r="O1179" s="3"/>
      <c r="P1179" s="3"/>
      <c r="Q1179" s="3"/>
      <c r="R1179" s="3"/>
      <c r="S1179" s="3"/>
      <c r="T1179" s="3"/>
      <c r="U1179" s="3"/>
      <c r="V1179" s="3"/>
      <c r="W1179" s="2"/>
      <c r="X1179" s="3"/>
      <c r="Y1179" s="3"/>
    </row>
    <row r="1180" spans="1:25" ht="15" x14ac:dyDescent="0.3">
      <c r="A1180" s="17" t="e">
        <f>INDEX('Артикул без-с размером'!A:A,MATCH('Начисления и компенсации по тов'!E1180,'Артикул без-с размером'!B:B,0))</f>
        <v>#N/A</v>
      </c>
      <c r="B1180" s="73"/>
      <c r="C1180" s="74"/>
      <c r="D1180" s="74"/>
      <c r="E1180" s="74"/>
      <c r="F1180" s="74"/>
      <c r="G1180" s="74"/>
      <c r="H1180" s="69"/>
      <c r="I1180" s="70"/>
      <c r="J1180" s="73"/>
      <c r="K1180" s="74"/>
      <c r="L1180" s="72"/>
      <c r="M1180" s="69"/>
      <c r="N1180" s="70"/>
      <c r="O1180" s="3"/>
      <c r="P1180" s="3"/>
      <c r="Q1180" s="3"/>
      <c r="R1180" s="3"/>
      <c r="S1180" s="3"/>
      <c r="T1180" s="3"/>
      <c r="U1180" s="3"/>
      <c r="V1180" s="3"/>
      <c r="W1180" s="2"/>
      <c r="X1180" s="3"/>
      <c r="Y1180" s="3"/>
    </row>
    <row r="1181" spans="1:25" ht="15" x14ac:dyDescent="0.3">
      <c r="A1181" s="17" t="e">
        <f>INDEX('Артикул без-с размером'!A:A,MATCH('Начисления и компенсации по тов'!E1181,'Артикул без-с размером'!B:B,0))</f>
        <v>#N/A</v>
      </c>
      <c r="B1181" s="73"/>
      <c r="C1181" s="74"/>
      <c r="D1181" s="74"/>
      <c r="E1181" s="74"/>
      <c r="F1181" s="74"/>
      <c r="G1181" s="74"/>
      <c r="H1181" s="69"/>
      <c r="I1181" s="70"/>
      <c r="J1181" s="73"/>
      <c r="K1181" s="74"/>
      <c r="L1181" s="72"/>
      <c r="M1181" s="69"/>
      <c r="N1181" s="70"/>
      <c r="O1181" s="3"/>
      <c r="P1181" s="3"/>
      <c r="Q1181" s="3"/>
      <c r="R1181" s="3"/>
      <c r="S1181" s="3"/>
      <c r="T1181" s="3"/>
      <c r="U1181" s="3"/>
      <c r="V1181" s="3"/>
      <c r="W1181" s="2"/>
      <c r="X1181" s="3"/>
      <c r="Y1181" s="3"/>
    </row>
    <row r="1182" spans="1:25" ht="15" x14ac:dyDescent="0.3">
      <c r="A1182" s="17" t="e">
        <f>INDEX('Артикул без-с размером'!A:A,MATCH('Начисления и компенсации по тов'!E1182,'Артикул без-с размером'!B:B,0))</f>
        <v>#N/A</v>
      </c>
      <c r="B1182" s="73"/>
      <c r="C1182" s="74"/>
      <c r="D1182" s="74"/>
      <c r="E1182" s="74"/>
      <c r="F1182" s="74"/>
      <c r="G1182" s="74"/>
      <c r="H1182" s="69"/>
      <c r="I1182" s="70"/>
      <c r="J1182" s="73"/>
      <c r="K1182" s="74"/>
      <c r="L1182" s="72"/>
      <c r="M1182" s="69"/>
      <c r="N1182" s="70"/>
      <c r="O1182" s="3"/>
      <c r="P1182" s="3"/>
      <c r="Q1182" s="3"/>
      <c r="R1182" s="3"/>
      <c r="S1182" s="3"/>
      <c r="T1182" s="3"/>
      <c r="U1182" s="3"/>
      <c r="V1182" s="3"/>
      <c r="W1182" s="2"/>
      <c r="X1182" s="3"/>
      <c r="Y1182" s="3"/>
    </row>
    <row r="1183" spans="1:25" ht="15" x14ac:dyDescent="0.3">
      <c r="A1183" s="17" t="e">
        <f>INDEX('Артикул без-с размером'!A:A,MATCH('Начисления и компенсации по тов'!E1183,'Артикул без-с размером'!B:B,0))</f>
        <v>#N/A</v>
      </c>
      <c r="B1183" s="73"/>
      <c r="C1183" s="74"/>
      <c r="D1183" s="74"/>
      <c r="E1183" s="74"/>
      <c r="F1183" s="74"/>
      <c r="G1183" s="74"/>
      <c r="H1183" s="69"/>
      <c r="I1183" s="70"/>
      <c r="J1183" s="73"/>
      <c r="K1183" s="74"/>
      <c r="L1183" s="72"/>
      <c r="M1183" s="69"/>
      <c r="N1183" s="70"/>
      <c r="O1183" s="3"/>
      <c r="P1183" s="3"/>
      <c r="Q1183" s="3"/>
      <c r="R1183" s="3"/>
      <c r="S1183" s="3"/>
      <c r="T1183" s="3"/>
      <c r="U1183" s="3"/>
      <c r="V1183" s="3"/>
      <c r="W1183" s="2"/>
      <c r="X1183" s="3"/>
      <c r="Y1183" s="3"/>
    </row>
    <row r="1184" spans="1:25" ht="15" x14ac:dyDescent="0.3">
      <c r="A1184" s="17" t="e">
        <f>INDEX('Артикул без-с размером'!A:A,MATCH('Начисления и компенсации по тов'!E1184,'Артикул без-с размером'!B:B,0))</f>
        <v>#N/A</v>
      </c>
      <c r="B1184" s="73"/>
      <c r="C1184" s="74"/>
      <c r="D1184" s="74"/>
      <c r="E1184" s="74"/>
      <c r="F1184" s="74"/>
      <c r="G1184" s="74"/>
      <c r="H1184" s="69"/>
      <c r="I1184" s="70"/>
      <c r="J1184" s="73"/>
      <c r="K1184" s="74"/>
      <c r="L1184" s="72"/>
      <c r="M1184" s="69"/>
      <c r="N1184" s="71"/>
      <c r="O1184" s="3"/>
      <c r="P1184" s="3"/>
      <c r="Q1184" s="3"/>
      <c r="R1184" s="3"/>
      <c r="S1184" s="3"/>
      <c r="T1184" s="3"/>
      <c r="U1184" s="3"/>
      <c r="V1184" s="3"/>
      <c r="W1184" s="2"/>
      <c r="X1184" s="3"/>
      <c r="Y1184" s="3"/>
    </row>
    <row r="1185" spans="1:25" ht="15" x14ac:dyDescent="0.3">
      <c r="A1185" s="17" t="e">
        <f>INDEX('Артикул без-с размером'!A:A,MATCH('Начисления и компенсации по тов'!E1185,'Артикул без-с размером'!B:B,0))</f>
        <v>#N/A</v>
      </c>
      <c r="B1185" s="73"/>
      <c r="C1185" s="74"/>
      <c r="D1185" s="74"/>
      <c r="E1185" s="74"/>
      <c r="F1185" s="74"/>
      <c r="G1185" s="74"/>
      <c r="H1185" s="69"/>
      <c r="I1185" s="70"/>
      <c r="J1185" s="73"/>
      <c r="K1185" s="74"/>
      <c r="L1185" s="72"/>
      <c r="M1185" s="69"/>
      <c r="N1185" s="70"/>
      <c r="O1185" s="3"/>
      <c r="P1185" s="3"/>
      <c r="Q1185" s="3"/>
      <c r="R1185" s="3"/>
      <c r="S1185" s="3"/>
      <c r="T1185" s="3"/>
      <c r="U1185" s="3"/>
      <c r="V1185" s="3"/>
      <c r="W1185" s="2"/>
      <c r="X1185" s="3"/>
      <c r="Y1185" s="3"/>
    </row>
    <row r="1186" spans="1:25" ht="15" x14ac:dyDescent="0.3">
      <c r="A1186" s="17" t="e">
        <f>INDEX('Артикул без-с размером'!A:A,MATCH('Начисления и компенсации по тов'!E1186,'Артикул без-с размером'!B:B,0))</f>
        <v>#N/A</v>
      </c>
      <c r="B1186" s="73"/>
      <c r="C1186" s="74"/>
      <c r="D1186" s="74"/>
      <c r="E1186" s="74"/>
      <c r="F1186" s="74"/>
      <c r="G1186" s="74"/>
      <c r="H1186" s="69"/>
      <c r="I1186" s="70"/>
      <c r="J1186" s="73"/>
      <c r="K1186" s="74"/>
      <c r="L1186" s="72"/>
      <c r="M1186" s="69"/>
      <c r="N1186" s="70"/>
      <c r="O1186" s="3"/>
      <c r="P1186" s="3"/>
      <c r="Q1186" s="3"/>
      <c r="R1186" s="3"/>
      <c r="S1186" s="3"/>
      <c r="T1186" s="3"/>
      <c r="U1186" s="3"/>
      <c r="V1186" s="3"/>
      <c r="W1186" s="2"/>
      <c r="X1186" s="3"/>
      <c r="Y1186" s="3"/>
    </row>
    <row r="1187" spans="1:25" ht="15" x14ac:dyDescent="0.3">
      <c r="A1187" s="17" t="e">
        <f>INDEX('Артикул без-с размером'!A:A,MATCH('Начисления и компенсации по тов'!E1187,'Артикул без-с размером'!B:B,0))</f>
        <v>#N/A</v>
      </c>
      <c r="B1187" s="73"/>
      <c r="C1187" s="74"/>
      <c r="D1187" s="74"/>
      <c r="E1187" s="74"/>
      <c r="F1187" s="74"/>
      <c r="G1187" s="74"/>
      <c r="H1187" s="69"/>
      <c r="I1187" s="70"/>
      <c r="J1187" s="73"/>
      <c r="K1187" s="74"/>
      <c r="L1187" s="72"/>
      <c r="M1187" s="69"/>
      <c r="N1187" s="70"/>
      <c r="O1187" s="3"/>
      <c r="P1187" s="3"/>
      <c r="Q1187" s="3"/>
      <c r="R1187" s="3"/>
      <c r="S1187" s="3"/>
      <c r="T1187" s="3"/>
      <c r="U1187" s="3"/>
      <c r="V1187" s="3"/>
      <c r="W1187" s="2"/>
      <c r="X1187" s="3"/>
      <c r="Y1187" s="3"/>
    </row>
    <row r="1188" spans="1:25" ht="15" x14ac:dyDescent="0.3">
      <c r="A1188" s="17" t="e">
        <f>INDEX('Артикул без-с размером'!A:A,MATCH('Начисления и компенсации по тов'!E1188,'Артикул без-с размером'!B:B,0))</f>
        <v>#N/A</v>
      </c>
      <c r="B1188" s="73"/>
      <c r="C1188" s="74"/>
      <c r="D1188" s="74"/>
      <c r="E1188" s="74"/>
      <c r="F1188" s="74"/>
      <c r="G1188" s="74"/>
      <c r="H1188" s="69"/>
      <c r="I1188" s="70"/>
      <c r="J1188" s="73"/>
      <c r="K1188" s="74"/>
      <c r="L1188" s="72"/>
      <c r="M1188" s="69"/>
      <c r="N1188" s="70"/>
      <c r="O1188" s="3"/>
      <c r="P1188" s="3"/>
      <c r="Q1188" s="3"/>
      <c r="R1188" s="3"/>
      <c r="S1188" s="3"/>
      <c r="T1188" s="3"/>
      <c r="U1188" s="3"/>
      <c r="V1188" s="3"/>
      <c r="W1188" s="2"/>
      <c r="X1188" s="3"/>
      <c r="Y1188" s="3"/>
    </row>
    <row r="1189" spans="1:25" ht="15" x14ac:dyDescent="0.3">
      <c r="A1189" s="17" t="e">
        <f>INDEX('Артикул без-с размером'!A:A,MATCH('Начисления и компенсации по тов'!E1189,'Артикул без-с размером'!B:B,0))</f>
        <v>#N/A</v>
      </c>
      <c r="B1189" s="73"/>
      <c r="C1189" s="74"/>
      <c r="D1189" s="74"/>
      <c r="E1189" s="74"/>
      <c r="F1189" s="74"/>
      <c r="G1189" s="74"/>
      <c r="H1189" s="69"/>
      <c r="I1189" s="70"/>
      <c r="J1189" s="73"/>
      <c r="K1189" s="74"/>
      <c r="L1189" s="72"/>
      <c r="M1189" s="69"/>
      <c r="N1189" s="70"/>
      <c r="O1189" s="3"/>
      <c r="P1189" s="3"/>
      <c r="Q1189" s="3"/>
      <c r="R1189" s="3"/>
      <c r="S1189" s="3"/>
      <c r="T1189" s="3"/>
      <c r="U1189" s="3"/>
      <c r="V1189" s="3"/>
      <c r="W1189" s="2"/>
      <c r="X1189" s="3"/>
      <c r="Y1189" s="3"/>
    </row>
    <row r="1190" spans="1:25" ht="15" x14ac:dyDescent="0.3">
      <c r="A1190" s="17" t="e">
        <f>INDEX('Артикул без-с размером'!A:A,MATCH('Начисления и компенсации по тов'!E1190,'Артикул без-с размером'!B:B,0))</f>
        <v>#N/A</v>
      </c>
      <c r="B1190" s="73"/>
      <c r="C1190" s="74"/>
      <c r="D1190" s="74"/>
      <c r="E1190" s="74"/>
      <c r="F1190" s="74"/>
      <c r="G1190" s="74"/>
      <c r="H1190" s="69"/>
      <c r="I1190" s="70"/>
      <c r="J1190" s="73"/>
      <c r="K1190" s="74"/>
      <c r="L1190" s="72"/>
      <c r="M1190" s="69"/>
      <c r="N1190" s="70"/>
      <c r="O1190" s="3"/>
      <c r="P1190" s="3"/>
      <c r="Q1190" s="3"/>
      <c r="R1190" s="3"/>
      <c r="S1190" s="3"/>
      <c r="T1190" s="3"/>
      <c r="U1190" s="3"/>
      <c r="V1190" s="3"/>
      <c r="W1190" s="2"/>
      <c r="X1190" s="3"/>
      <c r="Y1190" s="3"/>
    </row>
    <row r="1191" spans="1:25" ht="15" x14ac:dyDescent="0.3">
      <c r="A1191" s="17" t="e">
        <f>INDEX('Артикул без-с размером'!A:A,MATCH('Начисления и компенсации по тов'!E1191,'Артикул без-с размером'!B:B,0))</f>
        <v>#N/A</v>
      </c>
      <c r="B1191" s="73"/>
      <c r="C1191" s="74"/>
      <c r="D1191" s="74"/>
      <c r="E1191" s="74"/>
      <c r="F1191" s="74"/>
      <c r="G1191" s="74"/>
      <c r="H1191" s="69"/>
      <c r="I1191" s="70"/>
      <c r="J1191" s="73"/>
      <c r="K1191" s="74"/>
      <c r="L1191" s="72"/>
      <c r="M1191" s="69"/>
      <c r="N1191" s="70"/>
      <c r="O1191" s="3"/>
      <c r="P1191" s="3"/>
      <c r="Q1191" s="3"/>
      <c r="R1191" s="3"/>
      <c r="S1191" s="3"/>
      <c r="T1191" s="3"/>
      <c r="U1191" s="3"/>
      <c r="V1191" s="3"/>
      <c r="W1191" s="2"/>
      <c r="X1191" s="3"/>
      <c r="Y1191" s="3"/>
    </row>
    <row r="1192" spans="1:25" ht="15" x14ac:dyDescent="0.3">
      <c r="A1192" s="17" t="e">
        <f>INDEX('Артикул без-с размером'!A:A,MATCH('Начисления и компенсации по тов'!E1192,'Артикул без-с размером'!B:B,0))</f>
        <v>#N/A</v>
      </c>
      <c r="B1192" s="73"/>
      <c r="C1192" s="74"/>
      <c r="D1192" s="74"/>
      <c r="E1192" s="74"/>
      <c r="F1192" s="74"/>
      <c r="G1192" s="74"/>
      <c r="H1192" s="69"/>
      <c r="I1192" s="70"/>
      <c r="J1192" s="73"/>
      <c r="K1192" s="74"/>
      <c r="L1192" s="72"/>
      <c r="M1192" s="69"/>
      <c r="N1192" s="70"/>
      <c r="O1192" s="3"/>
      <c r="P1192" s="3"/>
      <c r="Q1192" s="3"/>
      <c r="R1192" s="3"/>
      <c r="S1192" s="3"/>
      <c r="T1192" s="3"/>
      <c r="U1192" s="3"/>
      <c r="V1192" s="3"/>
      <c r="W1192" s="2"/>
      <c r="X1192" s="3"/>
      <c r="Y1192" s="3"/>
    </row>
    <row r="1193" spans="1:25" ht="15" x14ac:dyDescent="0.3">
      <c r="A1193" s="17" t="e">
        <f>INDEX('Артикул без-с размером'!A:A,MATCH('Начисления и компенсации по тов'!E1193,'Артикул без-с размером'!B:B,0))</f>
        <v>#N/A</v>
      </c>
      <c r="B1193" s="73"/>
      <c r="C1193" s="74"/>
      <c r="D1193" s="74"/>
      <c r="E1193" s="74"/>
      <c r="F1193" s="74"/>
      <c r="G1193" s="74"/>
      <c r="H1193" s="69"/>
      <c r="I1193" s="70"/>
      <c r="J1193" s="73"/>
      <c r="K1193" s="74"/>
      <c r="L1193" s="72"/>
      <c r="M1193" s="69"/>
      <c r="N1193" s="71"/>
      <c r="O1193" s="3"/>
      <c r="P1193" s="3"/>
      <c r="Q1193" s="3"/>
      <c r="R1193" s="3"/>
      <c r="S1193" s="3"/>
      <c r="T1193" s="3"/>
      <c r="U1193" s="3"/>
      <c r="V1193" s="3"/>
      <c r="W1193" s="2"/>
      <c r="X1193" s="3"/>
      <c r="Y1193" s="3"/>
    </row>
    <row r="1194" spans="1:25" ht="15" x14ac:dyDescent="0.3">
      <c r="A1194" s="17" t="e">
        <f>INDEX('Артикул без-с размером'!A:A,MATCH('Начисления и компенсации по тов'!E1194,'Артикул без-с размером'!B:B,0))</f>
        <v>#N/A</v>
      </c>
      <c r="B1194" s="73"/>
      <c r="C1194" s="74"/>
      <c r="D1194" s="74"/>
      <c r="E1194" s="74"/>
      <c r="F1194" s="74"/>
      <c r="G1194" s="74"/>
      <c r="H1194" s="69"/>
      <c r="I1194" s="70"/>
      <c r="J1194" s="73"/>
      <c r="K1194" s="74"/>
      <c r="L1194" s="72"/>
      <c r="M1194" s="69"/>
      <c r="N1194" s="70"/>
      <c r="O1194" s="3"/>
      <c r="P1194" s="3"/>
      <c r="Q1194" s="3"/>
      <c r="R1194" s="3"/>
      <c r="S1194" s="3"/>
      <c r="T1194" s="3"/>
      <c r="U1194" s="3"/>
      <c r="V1194" s="3"/>
      <c r="W1194" s="2"/>
      <c r="X1194" s="3"/>
      <c r="Y1194" s="3"/>
    </row>
    <row r="1195" spans="1:25" ht="15" x14ac:dyDescent="0.3">
      <c r="A1195" s="17" t="e">
        <f>INDEX('Артикул без-с размером'!A:A,MATCH('Начисления и компенсации по тов'!E1195,'Артикул без-с размером'!B:B,0))</f>
        <v>#N/A</v>
      </c>
      <c r="B1195" s="73"/>
      <c r="C1195" s="74"/>
      <c r="D1195" s="74"/>
      <c r="E1195" s="74"/>
      <c r="F1195" s="74"/>
      <c r="G1195" s="74"/>
      <c r="H1195" s="69"/>
      <c r="I1195" s="70"/>
      <c r="J1195" s="73"/>
      <c r="K1195" s="74"/>
      <c r="L1195" s="72"/>
      <c r="M1195" s="69"/>
      <c r="N1195" s="70"/>
      <c r="O1195" s="3"/>
      <c r="P1195" s="3"/>
      <c r="Q1195" s="3"/>
      <c r="R1195" s="3"/>
      <c r="S1195" s="3"/>
      <c r="T1195" s="3"/>
      <c r="U1195" s="3"/>
      <c r="V1195" s="3"/>
      <c r="W1195" s="2"/>
      <c r="X1195" s="3"/>
      <c r="Y1195" s="3"/>
    </row>
    <row r="1196" spans="1:25" ht="15" x14ac:dyDescent="0.3">
      <c r="A1196" s="17" t="e">
        <f>INDEX('Артикул без-с размером'!A:A,MATCH('Начисления и компенсации по тов'!E1196,'Артикул без-с размером'!B:B,0))</f>
        <v>#N/A</v>
      </c>
      <c r="B1196" s="73"/>
      <c r="C1196" s="74"/>
      <c r="D1196" s="74"/>
      <c r="E1196" s="74"/>
      <c r="F1196" s="74"/>
      <c r="G1196" s="74"/>
      <c r="H1196" s="69"/>
      <c r="I1196" s="70"/>
      <c r="J1196" s="73"/>
      <c r="K1196" s="74"/>
      <c r="L1196" s="72"/>
      <c r="M1196" s="69"/>
      <c r="N1196" s="70"/>
      <c r="O1196" s="3"/>
      <c r="P1196" s="3"/>
      <c r="Q1196" s="3"/>
      <c r="R1196" s="3"/>
      <c r="S1196" s="3"/>
      <c r="T1196" s="3"/>
      <c r="U1196" s="3"/>
      <c r="V1196" s="3"/>
      <c r="W1196" s="2"/>
      <c r="X1196" s="3"/>
      <c r="Y1196" s="3"/>
    </row>
    <row r="1197" spans="1:25" ht="15" x14ac:dyDescent="0.3">
      <c r="A1197" s="17" t="e">
        <f>INDEX('Артикул без-с размером'!A:A,MATCH('Начисления и компенсации по тов'!E1197,'Артикул без-с размером'!B:B,0))</f>
        <v>#N/A</v>
      </c>
      <c r="B1197" s="73"/>
      <c r="C1197" s="74"/>
      <c r="D1197" s="74"/>
      <c r="E1197" s="74"/>
      <c r="F1197" s="74"/>
      <c r="G1197" s="74"/>
      <c r="H1197" s="69"/>
      <c r="I1197" s="70"/>
      <c r="J1197" s="73"/>
      <c r="K1197" s="74"/>
      <c r="L1197" s="72"/>
      <c r="M1197" s="69"/>
      <c r="N1197" s="70"/>
      <c r="O1197" s="3"/>
      <c r="P1197" s="3"/>
      <c r="Q1197" s="3"/>
      <c r="R1197" s="3"/>
      <c r="S1197" s="3"/>
      <c r="T1197" s="3"/>
      <c r="U1197" s="3"/>
      <c r="V1197" s="3"/>
      <c r="W1197" s="2"/>
      <c r="X1197" s="3"/>
      <c r="Y1197" s="3"/>
    </row>
    <row r="1198" spans="1:25" ht="15" x14ac:dyDescent="0.3">
      <c r="A1198" s="17" t="e">
        <f>INDEX('Артикул без-с размером'!A:A,MATCH('Начисления и компенсации по тов'!E1198,'Артикул без-с размером'!B:B,0))</f>
        <v>#N/A</v>
      </c>
      <c r="B1198" s="73"/>
      <c r="C1198" s="74"/>
      <c r="D1198" s="74"/>
      <c r="E1198" s="74"/>
      <c r="F1198" s="74"/>
      <c r="G1198" s="74"/>
      <c r="H1198" s="69"/>
      <c r="I1198" s="70"/>
      <c r="J1198" s="73"/>
      <c r="K1198" s="74"/>
      <c r="L1198" s="72"/>
      <c r="M1198" s="69"/>
      <c r="N1198" s="70"/>
      <c r="O1198" s="3"/>
      <c r="P1198" s="3"/>
      <c r="Q1198" s="3"/>
      <c r="R1198" s="3"/>
      <c r="S1198" s="3"/>
      <c r="T1198" s="3"/>
      <c r="U1198" s="3"/>
      <c r="V1198" s="3"/>
      <c r="W1198" s="2"/>
      <c r="X1198" s="3"/>
      <c r="Y1198" s="3"/>
    </row>
    <row r="1199" spans="1:25" ht="15" x14ac:dyDescent="0.3">
      <c r="A1199" s="17" t="e">
        <f>INDEX('Артикул без-с размером'!A:A,MATCH('Начисления и компенсации по тов'!E1199,'Артикул без-с размером'!B:B,0))</f>
        <v>#N/A</v>
      </c>
      <c r="B1199" s="73"/>
      <c r="C1199" s="74"/>
      <c r="D1199" s="74"/>
      <c r="E1199" s="74"/>
      <c r="F1199" s="74"/>
      <c r="G1199" s="74"/>
      <c r="H1199" s="69"/>
      <c r="I1199" s="70"/>
      <c r="J1199" s="73"/>
      <c r="K1199" s="74"/>
      <c r="L1199" s="72"/>
      <c r="M1199" s="69"/>
      <c r="N1199" s="70"/>
      <c r="O1199" s="3"/>
      <c r="P1199" s="3"/>
      <c r="Q1199" s="3"/>
      <c r="R1199" s="3"/>
      <c r="S1199" s="3"/>
      <c r="T1199" s="3"/>
      <c r="U1199" s="3"/>
      <c r="V1199" s="3"/>
      <c r="W1199" s="2"/>
      <c r="X1199" s="3"/>
      <c r="Y1199" s="3"/>
    </row>
    <row r="1200" spans="1:25" ht="15" x14ac:dyDescent="0.3">
      <c r="A1200" s="17" t="e">
        <f>INDEX('Артикул без-с размером'!A:A,MATCH('Начисления и компенсации по тов'!E1200,'Артикул без-с размером'!B:B,0))</f>
        <v>#N/A</v>
      </c>
      <c r="B1200" s="73"/>
      <c r="C1200" s="74"/>
      <c r="D1200" s="74"/>
      <c r="E1200" s="74"/>
      <c r="F1200" s="74"/>
      <c r="G1200" s="74"/>
      <c r="H1200" s="69"/>
      <c r="I1200" s="70"/>
      <c r="J1200" s="73"/>
      <c r="K1200" s="74"/>
      <c r="L1200" s="72"/>
      <c r="M1200" s="69"/>
      <c r="N1200" s="70"/>
      <c r="O1200" s="3"/>
      <c r="P1200" s="3"/>
      <c r="Q1200" s="3"/>
      <c r="R1200" s="3"/>
      <c r="S1200" s="3"/>
      <c r="T1200" s="3"/>
      <c r="U1200" s="3"/>
      <c r="V1200" s="3"/>
      <c r="W1200" s="2"/>
      <c r="X1200" s="3"/>
      <c r="Y1200" s="3"/>
    </row>
    <row r="1201" spans="1:25" ht="15" x14ac:dyDescent="0.3">
      <c r="A1201" s="17" t="e">
        <f>INDEX('Артикул без-с размером'!A:A,MATCH('Начисления и компенсации по тов'!E1201,'Артикул без-с размером'!B:B,0))</f>
        <v>#N/A</v>
      </c>
      <c r="B1201" s="73"/>
      <c r="C1201" s="74"/>
      <c r="D1201" s="74"/>
      <c r="E1201" s="74"/>
      <c r="F1201" s="74"/>
      <c r="G1201" s="74"/>
      <c r="H1201" s="69"/>
      <c r="I1201" s="70"/>
      <c r="J1201" s="73"/>
      <c r="K1201" s="74"/>
      <c r="L1201" s="72"/>
      <c r="M1201" s="69"/>
      <c r="N1201" s="71"/>
      <c r="O1201" s="3"/>
      <c r="P1201" s="3"/>
      <c r="Q1201" s="3"/>
      <c r="R1201" s="3"/>
      <c r="S1201" s="3"/>
      <c r="T1201" s="3"/>
      <c r="U1201" s="3"/>
      <c r="V1201" s="3"/>
      <c r="W1201" s="2"/>
      <c r="X1201" s="3"/>
      <c r="Y1201" s="3"/>
    </row>
    <row r="1202" spans="1:25" ht="15" x14ac:dyDescent="0.3">
      <c r="A1202" s="17" t="e">
        <f>INDEX('Артикул без-с размером'!A:A,MATCH('Начисления и компенсации по тов'!E1202,'Артикул без-с размером'!B:B,0))</f>
        <v>#N/A</v>
      </c>
      <c r="B1202" s="73"/>
      <c r="C1202" s="74"/>
      <c r="D1202" s="74"/>
      <c r="E1202" s="74"/>
      <c r="F1202" s="74"/>
      <c r="G1202" s="74"/>
      <c r="H1202" s="69"/>
      <c r="I1202" s="70"/>
      <c r="J1202" s="73"/>
      <c r="K1202" s="74"/>
      <c r="L1202" s="72"/>
      <c r="M1202" s="69"/>
      <c r="N1202" s="70"/>
      <c r="O1202" s="3"/>
      <c r="P1202" s="3"/>
      <c r="Q1202" s="3"/>
      <c r="R1202" s="3"/>
      <c r="S1202" s="3"/>
      <c r="T1202" s="3"/>
      <c r="U1202" s="3"/>
      <c r="V1202" s="3"/>
      <c r="W1202" s="2"/>
      <c r="X1202" s="3"/>
      <c r="Y1202" s="3"/>
    </row>
    <row r="1203" spans="1:25" ht="15" x14ac:dyDescent="0.3">
      <c r="A1203" s="17" t="e">
        <f>INDEX('Артикул без-с размером'!A:A,MATCH('Начисления и компенсации по тов'!E1203,'Артикул без-с размером'!B:B,0))</f>
        <v>#N/A</v>
      </c>
      <c r="B1203" s="73"/>
      <c r="C1203" s="74"/>
      <c r="D1203" s="74"/>
      <c r="E1203" s="74"/>
      <c r="F1203" s="74"/>
      <c r="G1203" s="74"/>
      <c r="H1203" s="69"/>
      <c r="I1203" s="70"/>
      <c r="J1203" s="73"/>
      <c r="K1203" s="74"/>
      <c r="L1203" s="72"/>
      <c r="M1203" s="69"/>
      <c r="N1203" s="70"/>
      <c r="O1203" s="3"/>
      <c r="P1203" s="3"/>
      <c r="Q1203" s="3"/>
      <c r="R1203" s="3"/>
      <c r="S1203" s="3"/>
      <c r="T1203" s="3"/>
      <c r="U1203" s="3"/>
      <c r="V1203" s="3"/>
      <c r="W1203" s="2"/>
      <c r="X1203" s="3"/>
      <c r="Y1203" s="3"/>
    </row>
    <row r="1204" spans="1:25" ht="15" x14ac:dyDescent="0.3">
      <c r="A1204" s="17" t="e">
        <f>INDEX('Артикул без-с размером'!A:A,MATCH('Начисления и компенсации по тов'!E1204,'Артикул без-с размером'!B:B,0))</f>
        <v>#N/A</v>
      </c>
      <c r="B1204" s="73"/>
      <c r="C1204" s="74"/>
      <c r="D1204" s="74"/>
      <c r="E1204" s="74"/>
      <c r="F1204" s="74"/>
      <c r="G1204" s="74"/>
      <c r="H1204" s="69"/>
      <c r="I1204" s="70"/>
      <c r="J1204" s="73"/>
      <c r="K1204" s="74"/>
      <c r="L1204" s="72"/>
      <c r="M1204" s="69"/>
      <c r="N1204" s="70"/>
      <c r="O1204" s="3"/>
      <c r="P1204" s="3"/>
      <c r="Q1204" s="3"/>
      <c r="R1204" s="3"/>
      <c r="S1204" s="3"/>
      <c r="T1204" s="3"/>
      <c r="U1204" s="3"/>
      <c r="V1204" s="3"/>
      <c r="W1204" s="2"/>
      <c r="X1204" s="3"/>
      <c r="Y1204" s="3"/>
    </row>
    <row r="1205" spans="1:25" ht="15" x14ac:dyDescent="0.3">
      <c r="A1205" s="17" t="e">
        <f>INDEX('Артикул без-с размером'!A:A,MATCH('Начисления и компенсации по тов'!E1205,'Артикул без-с размером'!B:B,0))</f>
        <v>#N/A</v>
      </c>
      <c r="B1205" s="73"/>
      <c r="C1205" s="74"/>
      <c r="D1205" s="74"/>
      <c r="E1205" s="74"/>
      <c r="F1205" s="74"/>
      <c r="G1205" s="74"/>
      <c r="H1205" s="69"/>
      <c r="I1205" s="70"/>
      <c r="J1205" s="73"/>
      <c r="K1205" s="74"/>
      <c r="L1205" s="72"/>
      <c r="M1205" s="69"/>
      <c r="N1205" s="70"/>
      <c r="O1205" s="3"/>
      <c r="P1205" s="3"/>
      <c r="Q1205" s="3"/>
      <c r="R1205" s="3"/>
      <c r="S1205" s="3"/>
      <c r="T1205" s="3"/>
      <c r="U1205" s="3"/>
      <c r="V1205" s="3"/>
      <c r="W1205" s="2"/>
      <c r="X1205" s="3"/>
      <c r="Y1205" s="3"/>
    </row>
    <row r="1206" spans="1:25" ht="15" x14ac:dyDescent="0.3">
      <c r="A1206" s="17" t="e">
        <f>INDEX('Артикул без-с размером'!A:A,MATCH('Начисления и компенсации по тов'!E1206,'Артикул без-с размером'!B:B,0))</f>
        <v>#N/A</v>
      </c>
      <c r="B1206" s="73"/>
      <c r="C1206" s="74"/>
      <c r="D1206" s="74"/>
      <c r="E1206" s="74"/>
      <c r="F1206" s="74"/>
      <c r="G1206" s="74"/>
      <c r="H1206" s="69"/>
      <c r="I1206" s="70"/>
      <c r="J1206" s="73"/>
      <c r="K1206" s="74"/>
      <c r="L1206" s="72"/>
      <c r="M1206" s="69"/>
      <c r="N1206" s="70"/>
      <c r="O1206" s="3"/>
      <c r="P1206" s="3"/>
      <c r="Q1206" s="3"/>
      <c r="R1206" s="3"/>
      <c r="S1206" s="3"/>
      <c r="T1206" s="3"/>
      <c r="U1206" s="3"/>
      <c r="V1206" s="3"/>
      <c r="W1206" s="2"/>
      <c r="X1206" s="3"/>
      <c r="Y1206" s="3"/>
    </row>
    <row r="1207" spans="1:25" ht="15" x14ac:dyDescent="0.3">
      <c r="A1207" s="17" t="e">
        <f>INDEX('Артикул без-с размером'!A:A,MATCH('Начисления и компенсации по тов'!E1207,'Артикул без-с размером'!B:B,0))</f>
        <v>#N/A</v>
      </c>
      <c r="B1207" s="73"/>
      <c r="C1207" s="74"/>
      <c r="D1207" s="74"/>
      <c r="E1207" s="74"/>
      <c r="F1207" s="74"/>
      <c r="G1207" s="74"/>
      <c r="H1207" s="69"/>
      <c r="I1207" s="70"/>
      <c r="J1207" s="73"/>
      <c r="K1207" s="74"/>
      <c r="L1207" s="72"/>
      <c r="M1207" s="69"/>
      <c r="N1207" s="70"/>
      <c r="O1207" s="3"/>
      <c r="P1207" s="3"/>
      <c r="Q1207" s="3"/>
      <c r="R1207" s="3"/>
      <c r="S1207" s="3"/>
      <c r="T1207" s="3"/>
      <c r="U1207" s="3"/>
      <c r="V1207" s="3"/>
      <c r="W1207" s="2"/>
      <c r="X1207" s="3"/>
      <c r="Y1207" s="3"/>
    </row>
    <row r="1208" spans="1:25" ht="15" x14ac:dyDescent="0.3">
      <c r="A1208" s="17" t="e">
        <f>INDEX('Артикул без-с размером'!A:A,MATCH('Начисления и компенсации по тов'!E1208,'Артикул без-с размером'!B:B,0))</f>
        <v>#N/A</v>
      </c>
      <c r="B1208" s="73"/>
      <c r="C1208" s="74"/>
      <c r="D1208" s="74"/>
      <c r="E1208" s="74"/>
      <c r="F1208" s="74"/>
      <c r="G1208" s="74"/>
      <c r="H1208" s="69"/>
      <c r="I1208" s="70"/>
      <c r="J1208" s="73"/>
      <c r="K1208" s="74"/>
      <c r="L1208" s="72"/>
      <c r="M1208" s="69"/>
      <c r="N1208" s="70"/>
      <c r="O1208" s="3"/>
      <c r="P1208" s="3"/>
      <c r="Q1208" s="3"/>
      <c r="R1208" s="3"/>
      <c r="S1208" s="3"/>
      <c r="T1208" s="3"/>
      <c r="U1208" s="3"/>
      <c r="V1208" s="3"/>
      <c r="W1208" s="2"/>
      <c r="X1208" s="3"/>
      <c r="Y1208" s="3"/>
    </row>
    <row r="1209" spans="1:25" ht="15" x14ac:dyDescent="0.3">
      <c r="A1209" s="17" t="e">
        <f>INDEX('Артикул без-с размером'!A:A,MATCH('Начисления и компенсации по тов'!E1209,'Артикул без-с размером'!B:B,0))</f>
        <v>#N/A</v>
      </c>
      <c r="B1209" s="73"/>
      <c r="C1209" s="74"/>
      <c r="D1209" s="74"/>
      <c r="E1209" s="74"/>
      <c r="F1209" s="74"/>
      <c r="G1209" s="74"/>
      <c r="H1209" s="69"/>
      <c r="I1209" s="70"/>
      <c r="J1209" s="73"/>
      <c r="K1209" s="74"/>
      <c r="L1209" s="72"/>
      <c r="M1209" s="69"/>
      <c r="N1209" s="70"/>
      <c r="O1209" s="3"/>
      <c r="P1209" s="3"/>
      <c r="Q1209" s="3"/>
      <c r="R1209" s="3"/>
      <c r="S1209" s="3"/>
      <c r="T1209" s="3"/>
      <c r="U1209" s="3"/>
      <c r="V1209" s="3"/>
      <c r="W1209" s="2"/>
      <c r="X1209" s="3"/>
      <c r="Y1209" s="3"/>
    </row>
    <row r="1210" spans="1:25" ht="15" x14ac:dyDescent="0.3">
      <c r="A1210" s="17" t="e">
        <f>INDEX('Артикул без-с размером'!A:A,MATCH('Начисления и компенсации по тов'!E1210,'Артикул без-с размером'!B:B,0))</f>
        <v>#N/A</v>
      </c>
      <c r="B1210" s="73"/>
      <c r="C1210" s="74"/>
      <c r="D1210" s="74"/>
      <c r="E1210" s="74"/>
      <c r="F1210" s="74"/>
      <c r="G1210" s="74"/>
      <c r="H1210" s="69"/>
      <c r="I1210" s="70"/>
      <c r="J1210" s="73"/>
      <c r="K1210" s="74"/>
      <c r="L1210" s="72"/>
      <c r="M1210" s="69"/>
      <c r="N1210" s="70"/>
      <c r="O1210" s="3"/>
      <c r="P1210" s="3"/>
      <c r="Q1210" s="3"/>
      <c r="R1210" s="3"/>
      <c r="S1210" s="3"/>
      <c r="T1210" s="3"/>
      <c r="U1210" s="3"/>
      <c r="V1210" s="3"/>
      <c r="W1210" s="2"/>
      <c r="X1210" s="3"/>
      <c r="Y1210" s="3"/>
    </row>
    <row r="1211" spans="1:25" ht="15" x14ac:dyDescent="0.3">
      <c r="A1211" s="17" t="e">
        <f>INDEX('Артикул без-с размером'!A:A,MATCH('Начисления и компенсации по тов'!E1211,'Артикул без-с размером'!B:B,0))</f>
        <v>#N/A</v>
      </c>
      <c r="B1211" s="73"/>
      <c r="C1211" s="74"/>
      <c r="D1211" s="74"/>
      <c r="E1211" s="74"/>
      <c r="F1211" s="74"/>
      <c r="G1211" s="74"/>
      <c r="H1211" s="69"/>
      <c r="I1211" s="70"/>
      <c r="J1211" s="73"/>
      <c r="K1211" s="74"/>
      <c r="L1211" s="72"/>
      <c r="M1211" s="69"/>
      <c r="N1211" s="70"/>
      <c r="O1211" s="3"/>
      <c r="P1211" s="3"/>
      <c r="Q1211" s="3"/>
      <c r="R1211" s="3"/>
      <c r="S1211" s="3"/>
      <c r="T1211" s="3"/>
      <c r="U1211" s="3"/>
      <c r="V1211" s="3"/>
      <c r="W1211" s="2"/>
      <c r="X1211" s="3"/>
      <c r="Y1211" s="3"/>
    </row>
    <row r="1212" spans="1:25" ht="15" x14ac:dyDescent="0.3">
      <c r="A1212" s="17" t="e">
        <f>INDEX('Артикул без-с размером'!A:A,MATCH('Начисления и компенсации по тов'!E1212,'Артикул без-с размером'!B:B,0))</f>
        <v>#N/A</v>
      </c>
      <c r="B1212" s="73"/>
      <c r="C1212" s="74"/>
      <c r="D1212" s="74"/>
      <c r="E1212" s="74"/>
      <c r="F1212" s="74"/>
      <c r="G1212" s="74"/>
      <c r="H1212" s="69"/>
      <c r="I1212" s="70"/>
      <c r="J1212" s="73"/>
      <c r="K1212" s="74"/>
      <c r="L1212" s="72"/>
      <c r="M1212" s="69"/>
      <c r="N1212" s="70"/>
      <c r="O1212" s="3"/>
      <c r="P1212" s="3"/>
      <c r="Q1212" s="3"/>
      <c r="R1212" s="3"/>
      <c r="S1212" s="3"/>
      <c r="T1212" s="3"/>
      <c r="U1212" s="3"/>
      <c r="V1212" s="3"/>
      <c r="W1212" s="2"/>
      <c r="X1212" s="3"/>
      <c r="Y1212" s="3"/>
    </row>
    <row r="1213" spans="1:25" ht="15" x14ac:dyDescent="0.3">
      <c r="A1213" s="17" t="e">
        <f>INDEX('Артикул без-с размером'!A:A,MATCH('Начисления и компенсации по тов'!E1213,'Артикул без-с размером'!B:B,0))</f>
        <v>#N/A</v>
      </c>
      <c r="B1213" s="73"/>
      <c r="C1213" s="74"/>
      <c r="D1213" s="74"/>
      <c r="E1213" s="74"/>
      <c r="F1213" s="74"/>
      <c r="G1213" s="74"/>
      <c r="H1213" s="69"/>
      <c r="I1213" s="70"/>
      <c r="J1213" s="73"/>
      <c r="K1213" s="74"/>
      <c r="L1213" s="72"/>
      <c r="M1213" s="69"/>
      <c r="N1213" s="70"/>
      <c r="O1213" s="3"/>
      <c r="P1213" s="3"/>
      <c r="Q1213" s="3"/>
      <c r="R1213" s="3"/>
      <c r="S1213" s="3"/>
      <c r="T1213" s="3"/>
      <c r="U1213" s="3"/>
      <c r="V1213" s="3"/>
      <c r="W1213" s="2"/>
      <c r="X1213" s="3"/>
      <c r="Y1213" s="3"/>
    </row>
    <row r="1214" spans="1:25" ht="15" x14ac:dyDescent="0.3">
      <c r="A1214" s="17" t="e">
        <f>INDEX('Артикул без-с размером'!A:A,MATCH('Начисления и компенсации по тов'!E1214,'Артикул без-с размером'!B:B,0))</f>
        <v>#N/A</v>
      </c>
      <c r="B1214" s="73"/>
      <c r="C1214" s="74"/>
      <c r="D1214" s="74"/>
      <c r="E1214" s="74"/>
      <c r="F1214" s="74"/>
      <c r="G1214" s="74"/>
      <c r="H1214" s="69"/>
      <c r="I1214" s="70"/>
      <c r="J1214" s="73"/>
      <c r="K1214" s="74"/>
      <c r="L1214" s="72"/>
      <c r="M1214" s="69"/>
      <c r="N1214" s="70"/>
      <c r="O1214" s="3"/>
      <c r="P1214" s="3"/>
      <c r="Q1214" s="3"/>
      <c r="R1214" s="3"/>
      <c r="S1214" s="3"/>
      <c r="T1214" s="3"/>
      <c r="U1214" s="3"/>
      <c r="V1214" s="3"/>
      <c r="W1214" s="2"/>
      <c r="X1214" s="3"/>
      <c r="Y1214" s="3"/>
    </row>
    <row r="1215" spans="1:25" ht="15" x14ac:dyDescent="0.3">
      <c r="A1215" s="17" t="e">
        <f>INDEX('Артикул без-с размером'!A:A,MATCH('Начисления и компенсации по тов'!E1215,'Артикул без-с размером'!B:B,0))</f>
        <v>#N/A</v>
      </c>
      <c r="B1215" s="73"/>
      <c r="C1215" s="74"/>
      <c r="D1215" s="74"/>
      <c r="E1215" s="74"/>
      <c r="F1215" s="74"/>
      <c r="G1215" s="74"/>
      <c r="H1215" s="69"/>
      <c r="I1215" s="70"/>
      <c r="J1215" s="73"/>
      <c r="K1215" s="74"/>
      <c r="L1215" s="72"/>
      <c r="M1215" s="69"/>
      <c r="N1215" s="70"/>
      <c r="O1215" s="3"/>
      <c r="P1215" s="3"/>
      <c r="Q1215" s="3"/>
      <c r="R1215" s="3"/>
      <c r="S1215" s="3"/>
      <c r="T1215" s="3"/>
      <c r="U1215" s="3"/>
      <c r="V1215" s="3"/>
      <c r="W1215" s="2"/>
      <c r="X1215" s="3"/>
      <c r="Y1215" s="3"/>
    </row>
    <row r="1216" spans="1:25" ht="15" x14ac:dyDescent="0.3">
      <c r="A1216" s="17" t="e">
        <f>INDEX('Артикул без-с размером'!A:A,MATCH('Начисления и компенсации по тов'!E1216,'Артикул без-с размером'!B:B,0))</f>
        <v>#N/A</v>
      </c>
      <c r="B1216" s="73"/>
      <c r="C1216" s="74"/>
      <c r="D1216" s="74"/>
      <c r="E1216" s="74"/>
      <c r="F1216" s="74"/>
      <c r="G1216" s="74"/>
      <c r="H1216" s="69"/>
      <c r="I1216" s="70"/>
      <c r="J1216" s="73"/>
      <c r="K1216" s="74"/>
      <c r="L1216" s="72"/>
      <c r="M1216" s="69"/>
      <c r="N1216" s="70"/>
      <c r="O1216" s="3"/>
      <c r="P1216" s="3"/>
      <c r="Q1216" s="3"/>
      <c r="R1216" s="3"/>
      <c r="S1216" s="3"/>
      <c r="T1216" s="3"/>
      <c r="U1216" s="3"/>
      <c r="V1216" s="3"/>
      <c r="W1216" s="2"/>
      <c r="X1216" s="3"/>
      <c r="Y1216" s="3"/>
    </row>
    <row r="1217" spans="1:25" ht="15" x14ac:dyDescent="0.3">
      <c r="A1217" s="17" t="e">
        <f>INDEX('Артикул без-с размером'!A:A,MATCH('Начисления и компенсации по тов'!E1217,'Артикул без-с размером'!B:B,0))</f>
        <v>#N/A</v>
      </c>
      <c r="B1217" s="73"/>
      <c r="C1217" s="74"/>
      <c r="D1217" s="74"/>
      <c r="E1217" s="74"/>
      <c r="F1217" s="74"/>
      <c r="G1217" s="74"/>
      <c r="H1217" s="69"/>
      <c r="I1217" s="70"/>
      <c r="J1217" s="73"/>
      <c r="K1217" s="74"/>
      <c r="L1217" s="72"/>
      <c r="M1217" s="69"/>
      <c r="N1217" s="70"/>
      <c r="O1217" s="3"/>
      <c r="P1217" s="3"/>
      <c r="Q1217" s="3"/>
      <c r="R1217" s="3"/>
      <c r="S1217" s="3"/>
      <c r="T1217" s="3"/>
      <c r="U1217" s="3"/>
      <c r="V1217" s="3"/>
      <c r="W1217" s="2"/>
      <c r="X1217" s="3"/>
      <c r="Y1217" s="3"/>
    </row>
    <row r="1218" spans="1:25" ht="15" x14ac:dyDescent="0.3">
      <c r="A1218" s="17" t="e">
        <f>INDEX('Артикул без-с размером'!A:A,MATCH('Начисления и компенсации по тов'!E1218,'Артикул без-с размером'!B:B,0))</f>
        <v>#N/A</v>
      </c>
      <c r="B1218" s="73"/>
      <c r="C1218" s="74"/>
      <c r="D1218" s="74"/>
      <c r="E1218" s="74"/>
      <c r="F1218" s="74"/>
      <c r="G1218" s="74"/>
      <c r="H1218" s="69"/>
      <c r="I1218" s="70"/>
      <c r="J1218" s="73"/>
      <c r="K1218" s="74"/>
      <c r="L1218" s="72"/>
      <c r="M1218" s="69"/>
      <c r="N1218" s="71"/>
      <c r="O1218" s="3"/>
      <c r="P1218" s="3"/>
      <c r="Q1218" s="3"/>
      <c r="R1218" s="3"/>
      <c r="S1218" s="3"/>
      <c r="T1218" s="3"/>
      <c r="U1218" s="3"/>
      <c r="V1218" s="3"/>
      <c r="W1218" s="2"/>
      <c r="X1218" s="3"/>
      <c r="Y1218" s="3"/>
    </row>
    <row r="1219" spans="1:25" ht="15" x14ac:dyDescent="0.3">
      <c r="A1219" s="17" t="e">
        <f>INDEX('Артикул без-с размером'!A:A,MATCH('Начисления и компенсации по тов'!E1219,'Артикул без-с размером'!B:B,0))</f>
        <v>#N/A</v>
      </c>
      <c r="B1219" s="73"/>
      <c r="C1219" s="74"/>
      <c r="D1219" s="74"/>
      <c r="E1219" s="74"/>
      <c r="F1219" s="74"/>
      <c r="G1219" s="74"/>
      <c r="H1219" s="69"/>
      <c r="I1219" s="70"/>
      <c r="J1219" s="73"/>
      <c r="K1219" s="74"/>
      <c r="L1219" s="72"/>
      <c r="M1219" s="69"/>
      <c r="N1219" s="70"/>
      <c r="O1219" s="3"/>
      <c r="P1219" s="3"/>
      <c r="Q1219" s="3"/>
      <c r="R1219" s="3"/>
      <c r="S1219" s="3"/>
      <c r="T1219" s="3"/>
      <c r="U1219" s="3"/>
      <c r="V1219" s="3"/>
      <c r="W1219" s="2"/>
      <c r="X1219" s="3"/>
      <c r="Y1219" s="3"/>
    </row>
    <row r="1220" spans="1:25" ht="15" x14ac:dyDescent="0.3">
      <c r="A1220" s="17" t="e">
        <f>INDEX('Артикул без-с размером'!A:A,MATCH('Начисления и компенсации по тов'!E1220,'Артикул без-с размером'!B:B,0))</f>
        <v>#N/A</v>
      </c>
      <c r="B1220" s="73"/>
      <c r="C1220" s="74"/>
      <c r="D1220" s="74"/>
      <c r="E1220" s="74"/>
      <c r="F1220" s="74"/>
      <c r="G1220" s="74"/>
      <c r="H1220" s="69"/>
      <c r="I1220" s="70"/>
      <c r="J1220" s="73"/>
      <c r="K1220" s="74"/>
      <c r="L1220" s="72"/>
      <c r="M1220" s="69"/>
      <c r="N1220" s="70"/>
      <c r="O1220" s="3"/>
      <c r="P1220" s="3"/>
      <c r="Q1220" s="3"/>
      <c r="R1220" s="3"/>
      <c r="S1220" s="3"/>
      <c r="T1220" s="3"/>
      <c r="U1220" s="3"/>
      <c r="V1220" s="3"/>
      <c r="W1220" s="2"/>
      <c r="X1220" s="3"/>
      <c r="Y1220" s="3"/>
    </row>
    <row r="1221" spans="1:25" ht="15" x14ac:dyDescent="0.3">
      <c r="A1221" s="17" t="e">
        <f>INDEX('Артикул без-с размером'!A:A,MATCH('Начисления и компенсации по тов'!E1221,'Артикул без-с размером'!B:B,0))</f>
        <v>#N/A</v>
      </c>
      <c r="B1221" s="73"/>
      <c r="C1221" s="74"/>
      <c r="D1221" s="74"/>
      <c r="E1221" s="74"/>
      <c r="F1221" s="74"/>
      <c r="G1221" s="74"/>
      <c r="H1221" s="69"/>
      <c r="I1221" s="70"/>
      <c r="J1221" s="73"/>
      <c r="K1221" s="74"/>
      <c r="L1221" s="72"/>
      <c r="M1221" s="69"/>
      <c r="N1221" s="70"/>
      <c r="O1221" s="3"/>
      <c r="P1221" s="3"/>
      <c r="Q1221" s="3"/>
      <c r="R1221" s="3"/>
      <c r="S1221" s="3"/>
      <c r="T1221" s="3"/>
      <c r="U1221" s="3"/>
      <c r="V1221" s="3"/>
      <c r="W1221" s="2"/>
      <c r="X1221" s="3"/>
      <c r="Y1221" s="3"/>
    </row>
    <row r="1222" spans="1:25" ht="15" x14ac:dyDescent="0.3">
      <c r="A1222" s="17" t="e">
        <f>INDEX('Артикул без-с размером'!A:A,MATCH('Начисления и компенсации по тов'!E1222,'Артикул без-с размером'!B:B,0))</f>
        <v>#N/A</v>
      </c>
      <c r="B1222" s="73"/>
      <c r="C1222" s="74"/>
      <c r="D1222" s="74"/>
      <c r="E1222" s="74"/>
      <c r="F1222" s="74"/>
      <c r="G1222" s="74"/>
      <c r="H1222" s="69"/>
      <c r="I1222" s="70"/>
      <c r="J1222" s="73"/>
      <c r="K1222" s="74"/>
      <c r="L1222" s="72"/>
      <c r="M1222" s="69"/>
      <c r="N1222" s="70"/>
      <c r="O1222" s="3"/>
      <c r="P1222" s="3"/>
      <c r="Q1222" s="3"/>
      <c r="R1222" s="3"/>
      <c r="S1222" s="3"/>
      <c r="T1222" s="3"/>
      <c r="U1222" s="3"/>
      <c r="V1222" s="3"/>
      <c r="W1222" s="2"/>
      <c r="X1222" s="3"/>
      <c r="Y1222" s="3"/>
    </row>
    <row r="1223" spans="1:25" ht="15" x14ac:dyDescent="0.3">
      <c r="A1223" s="17" t="e">
        <f>INDEX('Артикул без-с размером'!A:A,MATCH('Начисления и компенсации по тов'!E1223,'Артикул без-с размером'!B:B,0))</f>
        <v>#N/A</v>
      </c>
      <c r="B1223" s="73"/>
      <c r="C1223" s="74"/>
      <c r="D1223" s="74"/>
      <c r="E1223" s="74"/>
      <c r="F1223" s="74"/>
      <c r="G1223" s="74"/>
      <c r="H1223" s="69"/>
      <c r="I1223" s="70"/>
      <c r="J1223" s="73"/>
      <c r="K1223" s="74"/>
      <c r="L1223" s="72"/>
      <c r="M1223" s="69"/>
      <c r="N1223" s="70"/>
      <c r="O1223" s="3"/>
      <c r="P1223" s="3"/>
      <c r="Q1223" s="3"/>
      <c r="R1223" s="3"/>
      <c r="S1223" s="3"/>
      <c r="T1223" s="3"/>
      <c r="U1223" s="3"/>
      <c r="V1223" s="3"/>
      <c r="W1223" s="2"/>
      <c r="X1223" s="3"/>
      <c r="Y1223" s="3"/>
    </row>
    <row r="1224" spans="1:25" ht="15" x14ac:dyDescent="0.3">
      <c r="A1224" s="17" t="e">
        <f>INDEX('Артикул без-с размером'!A:A,MATCH('Начисления и компенсации по тов'!E1224,'Артикул без-с размером'!B:B,0))</f>
        <v>#N/A</v>
      </c>
      <c r="B1224" s="73"/>
      <c r="C1224" s="74"/>
      <c r="D1224" s="74"/>
      <c r="E1224" s="74"/>
      <c r="F1224" s="74"/>
      <c r="G1224" s="74"/>
      <c r="H1224" s="69"/>
      <c r="I1224" s="70"/>
      <c r="J1224" s="73"/>
      <c r="K1224" s="74"/>
      <c r="L1224" s="72"/>
      <c r="M1224" s="69"/>
      <c r="N1224" s="70"/>
      <c r="O1224" s="3"/>
      <c r="P1224" s="3"/>
      <c r="Q1224" s="3"/>
      <c r="R1224" s="3"/>
      <c r="S1224" s="3"/>
      <c r="T1224" s="3"/>
      <c r="U1224" s="3"/>
      <c r="V1224" s="3"/>
      <c r="W1224" s="2"/>
      <c r="X1224" s="3"/>
      <c r="Y1224" s="3"/>
    </row>
    <row r="1225" spans="1:25" ht="15" x14ac:dyDescent="0.3">
      <c r="A1225" s="17" t="e">
        <f>INDEX('Артикул без-с размером'!A:A,MATCH('Начисления и компенсации по тов'!E1225,'Артикул без-с размером'!B:B,0))</f>
        <v>#N/A</v>
      </c>
      <c r="B1225" s="73"/>
      <c r="C1225" s="74"/>
      <c r="D1225" s="74"/>
      <c r="E1225" s="74"/>
      <c r="F1225" s="74"/>
      <c r="G1225" s="74"/>
      <c r="H1225" s="69"/>
      <c r="I1225" s="70"/>
      <c r="J1225" s="73"/>
      <c r="K1225" s="74"/>
      <c r="L1225" s="72"/>
      <c r="M1225" s="69"/>
      <c r="N1225" s="70"/>
      <c r="O1225" s="3"/>
      <c r="P1225" s="3"/>
      <c r="Q1225" s="3"/>
      <c r="R1225" s="3"/>
      <c r="S1225" s="3"/>
      <c r="T1225" s="3"/>
      <c r="U1225" s="3"/>
      <c r="V1225" s="3"/>
      <c r="W1225" s="2"/>
      <c r="X1225" s="3"/>
      <c r="Y1225" s="3"/>
    </row>
    <row r="1226" spans="1:25" ht="15" x14ac:dyDescent="0.3">
      <c r="A1226" s="17" t="e">
        <f>INDEX('Артикул без-с размером'!A:A,MATCH('Начисления и компенсации по тов'!E1226,'Артикул без-с размером'!B:B,0))</f>
        <v>#N/A</v>
      </c>
      <c r="B1226" s="73"/>
      <c r="C1226" s="74"/>
      <c r="D1226" s="74"/>
      <c r="E1226" s="74"/>
      <c r="F1226" s="74"/>
      <c r="G1226" s="74"/>
      <c r="H1226" s="69"/>
      <c r="I1226" s="70"/>
      <c r="J1226" s="73"/>
      <c r="K1226" s="74"/>
      <c r="L1226" s="72"/>
      <c r="M1226" s="69"/>
      <c r="N1226" s="70"/>
      <c r="O1226" s="3"/>
      <c r="P1226" s="3"/>
      <c r="Q1226" s="3"/>
      <c r="R1226" s="3"/>
      <c r="S1226" s="3"/>
      <c r="T1226" s="3"/>
      <c r="U1226" s="3"/>
      <c r="V1226" s="3"/>
      <c r="W1226" s="2"/>
      <c r="X1226" s="3"/>
      <c r="Y1226" s="3"/>
    </row>
    <row r="1227" spans="1:25" ht="15" x14ac:dyDescent="0.3">
      <c r="A1227" s="17" t="e">
        <f>INDEX('Артикул без-с размером'!A:A,MATCH('Начисления и компенсации по тов'!E1227,'Артикул без-с размером'!B:B,0))</f>
        <v>#N/A</v>
      </c>
      <c r="B1227" s="73"/>
      <c r="C1227" s="74"/>
      <c r="D1227" s="74"/>
      <c r="E1227" s="74"/>
      <c r="F1227" s="74"/>
      <c r="G1227" s="74"/>
      <c r="H1227" s="69"/>
      <c r="I1227" s="70"/>
      <c r="J1227" s="73"/>
      <c r="K1227" s="74"/>
      <c r="L1227" s="72"/>
      <c r="M1227" s="69"/>
      <c r="N1227" s="70"/>
      <c r="O1227" s="3"/>
      <c r="P1227" s="3"/>
      <c r="Q1227" s="3"/>
      <c r="R1227" s="3"/>
      <c r="S1227" s="3"/>
      <c r="T1227" s="3"/>
      <c r="U1227" s="3"/>
      <c r="V1227" s="3"/>
      <c r="W1227" s="2"/>
      <c r="X1227" s="3"/>
      <c r="Y1227" s="3"/>
    </row>
    <row r="1228" spans="1:25" ht="15" x14ac:dyDescent="0.3">
      <c r="A1228" s="17" t="e">
        <f>INDEX('Артикул без-с размером'!A:A,MATCH('Начисления и компенсации по тов'!E1228,'Артикул без-с размером'!B:B,0))</f>
        <v>#N/A</v>
      </c>
      <c r="B1228" s="73"/>
      <c r="C1228" s="74"/>
      <c r="D1228" s="74"/>
      <c r="E1228" s="74"/>
      <c r="F1228" s="74"/>
      <c r="G1228" s="74"/>
      <c r="H1228" s="69"/>
      <c r="I1228" s="70"/>
      <c r="J1228" s="73"/>
      <c r="K1228" s="74"/>
      <c r="L1228" s="72"/>
      <c r="M1228" s="69"/>
      <c r="N1228" s="70"/>
      <c r="O1228" s="3"/>
      <c r="P1228" s="3"/>
      <c r="Q1228" s="3"/>
      <c r="R1228" s="3"/>
      <c r="S1228" s="3"/>
      <c r="T1228" s="3"/>
      <c r="U1228" s="3"/>
      <c r="V1228" s="3"/>
      <c r="W1228" s="2"/>
      <c r="X1228" s="3"/>
      <c r="Y1228" s="3"/>
    </row>
    <row r="1229" spans="1:25" ht="15" x14ac:dyDescent="0.3">
      <c r="A1229" s="17" t="e">
        <f>INDEX('Артикул без-с размером'!A:A,MATCH('Начисления и компенсации по тов'!E1229,'Артикул без-с размером'!B:B,0))</f>
        <v>#N/A</v>
      </c>
      <c r="B1229" s="73"/>
      <c r="C1229" s="74"/>
      <c r="D1229" s="74"/>
      <c r="E1229" s="74"/>
      <c r="F1229" s="74"/>
      <c r="G1229" s="74"/>
      <c r="H1229" s="69"/>
      <c r="I1229" s="70"/>
      <c r="J1229" s="73"/>
      <c r="K1229" s="74"/>
      <c r="L1229" s="72"/>
      <c r="M1229" s="69"/>
      <c r="N1229" s="70"/>
      <c r="O1229" s="3"/>
      <c r="P1229" s="3"/>
      <c r="Q1229" s="3"/>
      <c r="R1229" s="3"/>
      <c r="S1229" s="3"/>
      <c r="T1229" s="3"/>
      <c r="U1229" s="3"/>
      <c r="V1229" s="3"/>
      <c r="W1229" s="2"/>
      <c r="X1229" s="3"/>
      <c r="Y1229" s="3"/>
    </row>
    <row r="1230" spans="1:25" ht="15" x14ac:dyDescent="0.3">
      <c r="A1230" s="17" t="e">
        <f>INDEX('Артикул без-с размером'!A:A,MATCH('Начисления и компенсации по тов'!E1230,'Артикул без-с размером'!B:B,0))</f>
        <v>#N/A</v>
      </c>
      <c r="B1230" s="73"/>
      <c r="C1230" s="74"/>
      <c r="D1230" s="74"/>
      <c r="E1230" s="74"/>
      <c r="F1230" s="74"/>
      <c r="G1230" s="74"/>
      <c r="H1230" s="69"/>
      <c r="I1230" s="70"/>
      <c r="J1230" s="73"/>
      <c r="K1230" s="74"/>
      <c r="L1230" s="72"/>
      <c r="M1230" s="69"/>
      <c r="N1230" s="70"/>
      <c r="O1230" s="3"/>
      <c r="P1230" s="3"/>
      <c r="Q1230" s="3"/>
      <c r="R1230" s="3"/>
      <c r="S1230" s="3"/>
      <c r="T1230" s="3"/>
      <c r="U1230" s="3"/>
      <c r="V1230" s="3"/>
      <c r="W1230" s="2"/>
      <c r="X1230" s="3"/>
      <c r="Y1230" s="3"/>
    </row>
    <row r="1231" spans="1:25" ht="15" x14ac:dyDescent="0.3">
      <c r="A1231" s="17" t="e">
        <f>INDEX('Артикул без-с размером'!A:A,MATCH('Начисления и компенсации по тов'!E1231,'Артикул без-с размером'!B:B,0))</f>
        <v>#N/A</v>
      </c>
      <c r="B1231" s="73"/>
      <c r="C1231" s="74"/>
      <c r="D1231" s="74"/>
      <c r="E1231" s="74"/>
      <c r="F1231" s="74"/>
      <c r="G1231" s="74"/>
      <c r="H1231" s="69"/>
      <c r="I1231" s="70"/>
      <c r="J1231" s="73"/>
      <c r="K1231" s="74"/>
      <c r="L1231" s="72"/>
      <c r="M1231" s="69"/>
      <c r="N1231" s="70"/>
      <c r="O1231" s="3"/>
      <c r="P1231" s="3"/>
      <c r="Q1231" s="3"/>
      <c r="R1231" s="3"/>
      <c r="S1231" s="3"/>
      <c r="T1231" s="3"/>
      <c r="U1231" s="3"/>
      <c r="V1231" s="3"/>
      <c r="W1231" s="2"/>
      <c r="X1231" s="3"/>
      <c r="Y1231" s="3"/>
    </row>
    <row r="1232" spans="1:25" ht="15" x14ac:dyDescent="0.3">
      <c r="A1232" s="17" t="e">
        <f>INDEX('Артикул без-с размером'!A:A,MATCH('Начисления и компенсации по тов'!E1232,'Артикул без-с размером'!B:B,0))</f>
        <v>#N/A</v>
      </c>
      <c r="B1232" s="73"/>
      <c r="C1232" s="74"/>
      <c r="D1232" s="74"/>
      <c r="E1232" s="74"/>
      <c r="F1232" s="74"/>
      <c r="G1232" s="74"/>
      <c r="H1232" s="69"/>
      <c r="I1232" s="70"/>
      <c r="J1232" s="73"/>
      <c r="K1232" s="74"/>
      <c r="L1232" s="72"/>
      <c r="M1232" s="69"/>
      <c r="N1232" s="70"/>
      <c r="O1232" s="3"/>
      <c r="P1232" s="3"/>
      <c r="Q1232" s="3"/>
      <c r="R1232" s="3"/>
      <c r="S1232" s="3"/>
      <c r="T1232" s="3"/>
      <c r="U1232" s="3"/>
      <c r="V1232" s="3"/>
      <c r="W1232" s="2"/>
      <c r="X1232" s="3"/>
      <c r="Y1232" s="3"/>
    </row>
    <row r="1233" spans="1:25" ht="15" x14ac:dyDescent="0.3">
      <c r="A1233" s="17" t="e">
        <f>INDEX('Артикул без-с размером'!A:A,MATCH('Начисления и компенсации по тов'!E1233,'Артикул без-с размером'!B:B,0))</f>
        <v>#N/A</v>
      </c>
      <c r="B1233" s="73"/>
      <c r="C1233" s="74"/>
      <c r="D1233" s="74"/>
      <c r="E1233" s="74"/>
      <c r="F1233" s="74"/>
      <c r="G1233" s="74"/>
      <c r="H1233" s="69"/>
      <c r="I1233" s="70"/>
      <c r="J1233" s="73"/>
      <c r="K1233" s="74"/>
      <c r="L1233" s="72"/>
      <c r="M1233" s="69"/>
      <c r="N1233" s="70"/>
      <c r="O1233" s="3"/>
      <c r="P1233" s="3"/>
      <c r="Q1233" s="3"/>
      <c r="R1233" s="3"/>
      <c r="S1233" s="3"/>
      <c r="T1233" s="3"/>
      <c r="U1233" s="3"/>
      <c r="V1233" s="3"/>
      <c r="W1233" s="2"/>
      <c r="X1233" s="3"/>
      <c r="Y1233" s="3"/>
    </row>
    <row r="1234" spans="1:25" ht="15" x14ac:dyDescent="0.3">
      <c r="A1234" s="17" t="e">
        <f>INDEX('Артикул без-с размером'!A:A,MATCH('Начисления и компенсации по тов'!E1234,'Артикул без-с размером'!B:B,0))</f>
        <v>#N/A</v>
      </c>
      <c r="B1234" s="73"/>
      <c r="C1234" s="74"/>
      <c r="D1234" s="74"/>
      <c r="E1234" s="74"/>
      <c r="F1234" s="74"/>
      <c r="G1234" s="74"/>
      <c r="H1234" s="69"/>
      <c r="I1234" s="70"/>
      <c r="J1234" s="73"/>
      <c r="K1234" s="74"/>
      <c r="L1234" s="72"/>
      <c r="M1234" s="69"/>
      <c r="N1234" s="70"/>
      <c r="O1234" s="3"/>
      <c r="P1234" s="3"/>
      <c r="Q1234" s="3"/>
      <c r="R1234" s="3"/>
      <c r="S1234" s="3"/>
      <c r="T1234" s="3"/>
      <c r="U1234" s="3"/>
      <c r="V1234" s="3"/>
      <c r="W1234" s="2"/>
      <c r="X1234" s="3"/>
      <c r="Y1234" s="3"/>
    </row>
    <row r="1235" spans="1:25" ht="15" x14ac:dyDescent="0.3">
      <c r="A1235" s="17" t="e">
        <f>INDEX('Артикул без-с размером'!A:A,MATCH('Начисления и компенсации по тов'!E1235,'Артикул без-с размером'!B:B,0))</f>
        <v>#N/A</v>
      </c>
      <c r="B1235" s="73"/>
      <c r="C1235" s="74"/>
      <c r="D1235" s="74"/>
      <c r="E1235" s="74"/>
      <c r="F1235" s="74"/>
      <c r="G1235" s="74"/>
      <c r="H1235" s="69"/>
      <c r="I1235" s="70"/>
      <c r="J1235" s="73"/>
      <c r="K1235" s="74"/>
      <c r="L1235" s="72"/>
      <c r="M1235" s="69"/>
      <c r="N1235" s="70"/>
      <c r="O1235" s="3"/>
      <c r="P1235" s="3"/>
      <c r="Q1235" s="3"/>
      <c r="R1235" s="3"/>
      <c r="S1235" s="3"/>
      <c r="T1235" s="3"/>
      <c r="U1235" s="3"/>
      <c r="V1235" s="3"/>
      <c r="W1235" s="2"/>
      <c r="X1235" s="3"/>
      <c r="Y1235" s="3"/>
    </row>
    <row r="1236" spans="1:25" ht="15" x14ac:dyDescent="0.3">
      <c r="A1236" s="17" t="e">
        <f>INDEX('Артикул без-с размером'!A:A,MATCH('Начисления и компенсации по тов'!E1236,'Артикул без-с размером'!B:B,0))</f>
        <v>#N/A</v>
      </c>
      <c r="B1236" s="73"/>
      <c r="C1236" s="74"/>
      <c r="D1236" s="74"/>
      <c r="E1236" s="74"/>
      <c r="F1236" s="74"/>
      <c r="G1236" s="74"/>
      <c r="H1236" s="69"/>
      <c r="I1236" s="70"/>
      <c r="J1236" s="73"/>
      <c r="K1236" s="74"/>
      <c r="L1236" s="72"/>
      <c r="M1236" s="69"/>
      <c r="N1236" s="70"/>
      <c r="O1236" s="3"/>
      <c r="P1236" s="3"/>
      <c r="Q1236" s="3"/>
      <c r="R1236" s="3"/>
      <c r="S1236" s="3"/>
      <c r="T1236" s="3"/>
      <c r="U1236" s="3"/>
      <c r="V1236" s="3"/>
      <c r="W1236" s="2"/>
      <c r="X1236" s="3"/>
      <c r="Y1236" s="3"/>
    </row>
    <row r="1237" spans="1:25" ht="15" x14ac:dyDescent="0.3">
      <c r="A1237" s="17" t="e">
        <f>INDEX('Артикул без-с размером'!A:A,MATCH('Начисления и компенсации по тов'!E1237,'Артикул без-с размером'!B:B,0))</f>
        <v>#N/A</v>
      </c>
      <c r="B1237" s="73"/>
      <c r="C1237" s="74"/>
      <c r="D1237" s="74"/>
      <c r="E1237" s="74"/>
      <c r="F1237" s="74"/>
      <c r="G1237" s="74"/>
      <c r="H1237" s="69"/>
      <c r="I1237" s="70"/>
      <c r="J1237" s="73"/>
      <c r="K1237" s="74"/>
      <c r="L1237" s="72"/>
      <c r="M1237" s="69"/>
      <c r="N1237" s="70"/>
      <c r="O1237" s="3"/>
      <c r="P1237" s="3"/>
      <c r="Q1237" s="3"/>
      <c r="R1237" s="3"/>
      <c r="S1237" s="3"/>
      <c r="T1237" s="3"/>
      <c r="U1237" s="3"/>
      <c r="V1237" s="3"/>
      <c r="W1237" s="2"/>
      <c r="X1237" s="3"/>
      <c r="Y1237" s="3"/>
    </row>
    <row r="1238" spans="1:25" ht="15" x14ac:dyDescent="0.3">
      <c r="A1238" s="17" t="e">
        <f>INDEX('Артикул без-с размером'!A:A,MATCH('Начисления и компенсации по тов'!E1238,'Артикул без-с размером'!B:B,0))</f>
        <v>#N/A</v>
      </c>
      <c r="B1238" s="73"/>
      <c r="C1238" s="74"/>
      <c r="D1238" s="74"/>
      <c r="E1238" s="74"/>
      <c r="F1238" s="74"/>
      <c r="G1238" s="74"/>
      <c r="H1238" s="69"/>
      <c r="I1238" s="70"/>
      <c r="J1238" s="73"/>
      <c r="K1238" s="74"/>
      <c r="L1238" s="72"/>
      <c r="M1238" s="69"/>
      <c r="N1238" s="71"/>
      <c r="O1238" s="3"/>
      <c r="P1238" s="3"/>
      <c r="Q1238" s="3"/>
      <c r="R1238" s="3"/>
      <c r="S1238" s="3"/>
      <c r="T1238" s="3"/>
      <c r="U1238" s="3"/>
      <c r="V1238" s="3"/>
      <c r="W1238" s="2"/>
      <c r="X1238" s="3"/>
      <c r="Y1238" s="3"/>
    </row>
    <row r="1239" spans="1:25" ht="15" x14ac:dyDescent="0.3">
      <c r="A1239" s="17" t="e">
        <f>INDEX('Артикул без-с размером'!A:A,MATCH('Начисления и компенсации по тов'!E1239,'Артикул без-с размером'!B:B,0))</f>
        <v>#N/A</v>
      </c>
      <c r="B1239" s="73"/>
      <c r="C1239" s="74"/>
      <c r="D1239" s="74"/>
      <c r="E1239" s="74"/>
      <c r="F1239" s="74"/>
      <c r="G1239" s="74"/>
      <c r="H1239" s="69"/>
      <c r="I1239" s="70"/>
      <c r="J1239" s="73"/>
      <c r="K1239" s="74"/>
      <c r="L1239" s="72"/>
      <c r="M1239" s="69"/>
      <c r="N1239" s="70"/>
      <c r="O1239" s="3"/>
      <c r="P1239" s="3"/>
      <c r="Q1239" s="3"/>
      <c r="R1239" s="3"/>
      <c r="S1239" s="3"/>
      <c r="T1239" s="3"/>
      <c r="U1239" s="3"/>
      <c r="V1239" s="3"/>
      <c r="W1239" s="2"/>
      <c r="X1239" s="3"/>
      <c r="Y1239" s="3"/>
    </row>
    <row r="1240" spans="1:25" ht="15" x14ac:dyDescent="0.3">
      <c r="A1240" s="17" t="e">
        <f>INDEX('Артикул без-с размером'!A:A,MATCH('Начисления и компенсации по тов'!E1240,'Артикул без-с размером'!B:B,0))</f>
        <v>#N/A</v>
      </c>
      <c r="B1240" s="73"/>
      <c r="C1240" s="74"/>
      <c r="D1240" s="74"/>
      <c r="E1240" s="74"/>
      <c r="F1240" s="74"/>
      <c r="G1240" s="74"/>
      <c r="H1240" s="69"/>
      <c r="I1240" s="70"/>
      <c r="J1240" s="73"/>
      <c r="K1240" s="74"/>
      <c r="L1240" s="72"/>
      <c r="M1240" s="69"/>
      <c r="N1240" s="70"/>
      <c r="O1240" s="3"/>
      <c r="P1240" s="3"/>
      <c r="Q1240" s="3"/>
      <c r="R1240" s="3"/>
      <c r="S1240" s="3"/>
      <c r="T1240" s="3"/>
      <c r="U1240" s="3"/>
      <c r="V1240" s="3"/>
      <c r="W1240" s="2"/>
      <c r="X1240" s="3"/>
      <c r="Y1240" s="3"/>
    </row>
    <row r="1241" spans="1:25" ht="15" x14ac:dyDescent="0.3">
      <c r="A1241" s="17" t="e">
        <f>INDEX('Артикул без-с размером'!A:A,MATCH('Начисления и компенсации по тов'!E1241,'Артикул без-с размером'!B:B,0))</f>
        <v>#N/A</v>
      </c>
      <c r="B1241" s="73"/>
      <c r="C1241" s="74"/>
      <c r="D1241" s="74"/>
      <c r="E1241" s="74"/>
      <c r="F1241" s="74"/>
      <c r="G1241" s="74"/>
      <c r="H1241" s="69"/>
      <c r="I1241" s="70"/>
      <c r="J1241" s="73"/>
      <c r="K1241" s="74"/>
      <c r="L1241" s="72"/>
      <c r="M1241" s="69"/>
      <c r="N1241" s="70"/>
      <c r="O1241" s="3"/>
      <c r="P1241" s="3"/>
      <c r="Q1241" s="3"/>
      <c r="R1241" s="3"/>
      <c r="S1241" s="3"/>
      <c r="T1241" s="3"/>
      <c r="U1241" s="3"/>
      <c r="V1241" s="3"/>
      <c r="W1241" s="2"/>
      <c r="X1241" s="3"/>
      <c r="Y1241" s="3"/>
    </row>
    <row r="1242" spans="1:25" ht="15" x14ac:dyDescent="0.3">
      <c r="A1242" s="17" t="e">
        <f>INDEX('Артикул без-с размером'!A:A,MATCH('Начисления и компенсации по тов'!E1242,'Артикул без-с размером'!B:B,0))</f>
        <v>#N/A</v>
      </c>
      <c r="B1242" s="73"/>
      <c r="C1242" s="74"/>
      <c r="D1242" s="74"/>
      <c r="E1242" s="74"/>
      <c r="F1242" s="74"/>
      <c r="G1242" s="74"/>
      <c r="H1242" s="69"/>
      <c r="I1242" s="70"/>
      <c r="J1242" s="73"/>
      <c r="K1242" s="74"/>
      <c r="L1242" s="72"/>
      <c r="M1242" s="69"/>
      <c r="N1242" s="70"/>
      <c r="O1242" s="3"/>
      <c r="P1242" s="3"/>
      <c r="Q1242" s="3"/>
      <c r="R1242" s="3"/>
      <c r="S1242" s="3"/>
      <c r="T1242" s="3"/>
      <c r="U1242" s="3"/>
      <c r="V1242" s="3"/>
      <c r="W1242" s="2"/>
      <c r="X1242" s="3"/>
      <c r="Y1242" s="3"/>
    </row>
    <row r="1243" spans="1:25" ht="15" x14ac:dyDescent="0.3">
      <c r="A1243" s="17" t="e">
        <f>INDEX('Артикул без-с размером'!A:A,MATCH('Начисления и компенсации по тов'!E1243,'Артикул без-с размером'!B:B,0))</f>
        <v>#N/A</v>
      </c>
      <c r="B1243" s="73"/>
      <c r="C1243" s="74"/>
      <c r="D1243" s="74"/>
      <c r="E1243" s="74"/>
      <c r="F1243" s="74"/>
      <c r="G1243" s="74"/>
      <c r="H1243" s="69"/>
      <c r="I1243" s="70"/>
      <c r="J1243" s="73"/>
      <c r="K1243" s="74"/>
      <c r="L1243" s="72"/>
      <c r="M1243" s="69"/>
      <c r="N1243" s="70"/>
      <c r="O1243" s="3"/>
      <c r="P1243" s="3"/>
      <c r="Q1243" s="3"/>
      <c r="R1243" s="3"/>
      <c r="S1243" s="3"/>
      <c r="T1243" s="3"/>
      <c r="U1243" s="3"/>
      <c r="V1243" s="3"/>
      <c r="W1243" s="2"/>
      <c r="X1243" s="3"/>
      <c r="Y1243" s="3"/>
    </row>
    <row r="1244" spans="1:25" ht="15" x14ac:dyDescent="0.3">
      <c r="A1244" s="17" t="e">
        <f>INDEX('Артикул без-с размером'!A:A,MATCH('Начисления и компенсации по тов'!E1244,'Артикул без-с размером'!B:B,0))</f>
        <v>#N/A</v>
      </c>
      <c r="B1244" s="73"/>
      <c r="C1244" s="74"/>
      <c r="D1244" s="74"/>
      <c r="E1244" s="74"/>
      <c r="F1244" s="74"/>
      <c r="G1244" s="74"/>
      <c r="H1244" s="69"/>
      <c r="I1244" s="70"/>
      <c r="J1244" s="73"/>
      <c r="K1244" s="74"/>
      <c r="L1244" s="72"/>
      <c r="M1244" s="69"/>
      <c r="N1244" s="70"/>
      <c r="O1244" s="3"/>
      <c r="P1244" s="3"/>
      <c r="Q1244" s="3"/>
      <c r="R1244" s="3"/>
      <c r="S1244" s="3"/>
      <c r="T1244" s="3"/>
      <c r="U1244" s="3"/>
      <c r="V1244" s="3"/>
      <c r="W1244" s="2"/>
      <c r="X1244" s="3"/>
      <c r="Y1244" s="3"/>
    </row>
    <row r="1245" spans="1:25" ht="15" x14ac:dyDescent="0.3">
      <c r="A1245" s="17" t="e">
        <f>INDEX('Артикул без-с размером'!A:A,MATCH('Начисления и компенсации по тов'!E1245,'Артикул без-с размером'!B:B,0))</f>
        <v>#N/A</v>
      </c>
      <c r="B1245" s="73"/>
      <c r="C1245" s="74"/>
      <c r="D1245" s="74"/>
      <c r="E1245" s="74"/>
      <c r="F1245" s="74"/>
      <c r="G1245" s="74"/>
      <c r="H1245" s="69"/>
      <c r="I1245" s="70"/>
      <c r="J1245" s="73"/>
      <c r="K1245" s="74"/>
      <c r="L1245" s="72"/>
      <c r="M1245" s="69"/>
      <c r="N1245" s="70"/>
      <c r="O1245" s="3"/>
      <c r="P1245" s="3"/>
      <c r="Q1245" s="3"/>
      <c r="R1245" s="3"/>
      <c r="S1245" s="3"/>
      <c r="T1245" s="3"/>
      <c r="U1245" s="3"/>
      <c r="V1245" s="3"/>
      <c r="W1245" s="2"/>
      <c r="X1245" s="3"/>
      <c r="Y1245" s="3"/>
    </row>
    <row r="1246" spans="1:25" ht="15" x14ac:dyDescent="0.3">
      <c r="A1246" s="17" t="e">
        <f>INDEX('Артикул без-с размером'!A:A,MATCH('Начисления и компенсации по тов'!E1246,'Артикул без-с размером'!B:B,0))</f>
        <v>#N/A</v>
      </c>
      <c r="B1246" s="73"/>
      <c r="C1246" s="74"/>
      <c r="D1246" s="74"/>
      <c r="E1246" s="74"/>
      <c r="F1246" s="74"/>
      <c r="G1246" s="74"/>
      <c r="H1246" s="69"/>
      <c r="I1246" s="70"/>
      <c r="J1246" s="73"/>
      <c r="K1246" s="74"/>
      <c r="L1246" s="72"/>
      <c r="M1246" s="69"/>
      <c r="N1246" s="70"/>
      <c r="O1246" s="3"/>
      <c r="P1246" s="3"/>
      <c r="Q1246" s="3"/>
      <c r="R1246" s="3"/>
      <c r="S1246" s="3"/>
      <c r="T1246" s="3"/>
      <c r="U1246" s="3"/>
      <c r="V1246" s="3"/>
      <c r="W1246" s="2"/>
      <c r="X1246" s="3"/>
      <c r="Y1246" s="3"/>
    </row>
    <row r="1247" spans="1:25" ht="15" x14ac:dyDescent="0.3">
      <c r="A1247" s="17" t="e">
        <f>INDEX('Артикул без-с размером'!A:A,MATCH('Начисления и компенсации по тов'!E1247,'Артикул без-с размером'!B:B,0))</f>
        <v>#N/A</v>
      </c>
      <c r="B1247" s="73"/>
      <c r="C1247" s="74"/>
      <c r="D1247" s="74"/>
      <c r="E1247" s="74"/>
      <c r="F1247" s="74"/>
      <c r="G1247" s="74"/>
      <c r="H1247" s="69"/>
      <c r="I1247" s="70"/>
      <c r="J1247" s="73"/>
      <c r="K1247" s="74"/>
      <c r="L1247" s="72"/>
      <c r="M1247" s="69"/>
      <c r="N1247" s="70"/>
      <c r="O1247" s="3"/>
      <c r="P1247" s="3"/>
      <c r="Q1247" s="3"/>
      <c r="R1247" s="3"/>
      <c r="S1247" s="3"/>
      <c r="T1247" s="3"/>
      <c r="U1247" s="3"/>
      <c r="V1247" s="3"/>
      <c r="W1247" s="2"/>
      <c r="X1247" s="3"/>
      <c r="Y1247" s="3"/>
    </row>
    <row r="1248" spans="1:25" ht="15" x14ac:dyDescent="0.3">
      <c r="A1248" s="17" t="e">
        <f>INDEX('Артикул без-с размером'!A:A,MATCH('Начисления и компенсации по тов'!E1248,'Артикул без-с размером'!B:B,0))</f>
        <v>#N/A</v>
      </c>
      <c r="B1248" s="73"/>
      <c r="C1248" s="74"/>
      <c r="D1248" s="74"/>
      <c r="E1248" s="74"/>
      <c r="F1248" s="74"/>
      <c r="G1248" s="74"/>
      <c r="H1248" s="69"/>
      <c r="I1248" s="70"/>
      <c r="J1248" s="73"/>
      <c r="K1248" s="74"/>
      <c r="L1248" s="72"/>
      <c r="M1248" s="69"/>
      <c r="N1248" s="70"/>
      <c r="O1248" s="3"/>
      <c r="P1248" s="3"/>
      <c r="Q1248" s="3"/>
      <c r="R1248" s="3"/>
      <c r="S1248" s="3"/>
      <c r="T1248" s="3"/>
      <c r="U1248" s="3"/>
      <c r="V1248" s="3"/>
      <c r="W1248" s="2"/>
      <c r="X1248" s="3"/>
      <c r="Y1248" s="3"/>
    </row>
    <row r="1249" spans="1:25" ht="15" x14ac:dyDescent="0.3">
      <c r="A1249" s="17" t="e">
        <f>INDEX('Артикул без-с размером'!A:A,MATCH('Начисления и компенсации по тов'!E1249,'Артикул без-с размером'!B:B,0))</f>
        <v>#N/A</v>
      </c>
      <c r="B1249" s="73"/>
      <c r="C1249" s="74"/>
      <c r="D1249" s="74"/>
      <c r="E1249" s="74"/>
      <c r="F1249" s="74"/>
      <c r="G1249" s="74"/>
      <c r="H1249" s="69"/>
      <c r="I1249" s="70"/>
      <c r="J1249" s="73"/>
      <c r="K1249" s="74"/>
      <c r="L1249" s="72"/>
      <c r="M1249" s="69"/>
      <c r="N1249" s="70"/>
      <c r="O1249" s="3"/>
      <c r="P1249" s="3"/>
      <c r="Q1249" s="3"/>
      <c r="R1249" s="3"/>
      <c r="S1249" s="3"/>
      <c r="T1249" s="3"/>
      <c r="U1249" s="3"/>
      <c r="V1249" s="3"/>
      <c r="W1249" s="2"/>
      <c r="X1249" s="3"/>
      <c r="Y1249" s="3"/>
    </row>
    <row r="1250" spans="1:25" ht="15" x14ac:dyDescent="0.3">
      <c r="A1250" s="17" t="e">
        <f>INDEX('Артикул без-с размером'!A:A,MATCH('Начисления и компенсации по тов'!E1250,'Артикул без-с размером'!B:B,0))</f>
        <v>#N/A</v>
      </c>
      <c r="B1250" s="73"/>
      <c r="C1250" s="74"/>
      <c r="D1250" s="74"/>
      <c r="E1250" s="74"/>
      <c r="F1250" s="74"/>
      <c r="G1250" s="74"/>
      <c r="H1250" s="69"/>
      <c r="I1250" s="70"/>
      <c r="J1250" s="73"/>
      <c r="K1250" s="74"/>
      <c r="L1250" s="72"/>
      <c r="M1250" s="69"/>
      <c r="N1250" s="70"/>
      <c r="O1250" s="3"/>
      <c r="P1250" s="3"/>
      <c r="Q1250" s="3"/>
      <c r="R1250" s="3"/>
      <c r="S1250" s="3"/>
      <c r="T1250" s="3"/>
      <c r="U1250" s="3"/>
      <c r="V1250" s="3"/>
      <c r="W1250" s="2"/>
      <c r="X1250" s="3"/>
      <c r="Y1250" s="3"/>
    </row>
    <row r="1251" spans="1:25" ht="15" x14ac:dyDescent="0.3">
      <c r="A1251" s="17" t="e">
        <f>INDEX('Артикул без-с размером'!A:A,MATCH('Начисления и компенсации по тов'!E1251,'Артикул без-с размером'!B:B,0))</f>
        <v>#N/A</v>
      </c>
      <c r="B1251" s="73"/>
      <c r="C1251" s="74"/>
      <c r="D1251" s="74"/>
      <c r="E1251" s="74"/>
      <c r="F1251" s="74"/>
      <c r="G1251" s="74"/>
      <c r="H1251" s="69"/>
      <c r="I1251" s="70"/>
      <c r="J1251" s="73"/>
      <c r="K1251" s="74"/>
      <c r="L1251" s="72"/>
      <c r="M1251" s="69"/>
      <c r="N1251" s="70"/>
      <c r="O1251" s="3"/>
      <c r="P1251" s="3"/>
      <c r="Q1251" s="3"/>
      <c r="R1251" s="3"/>
      <c r="S1251" s="3"/>
      <c r="T1251" s="3"/>
      <c r="U1251" s="3"/>
      <c r="V1251" s="3"/>
      <c r="W1251" s="2"/>
      <c r="X1251" s="3"/>
      <c r="Y1251" s="3"/>
    </row>
    <row r="1252" spans="1:25" ht="15" x14ac:dyDescent="0.3">
      <c r="A1252" s="17" t="e">
        <f>INDEX('Артикул без-с размером'!A:A,MATCH('Начисления и компенсации по тов'!E1252,'Артикул без-с размером'!B:B,0))</f>
        <v>#N/A</v>
      </c>
      <c r="B1252" s="73"/>
      <c r="C1252" s="74"/>
      <c r="D1252" s="74"/>
      <c r="E1252" s="74"/>
      <c r="F1252" s="74"/>
      <c r="G1252" s="74"/>
      <c r="H1252" s="69"/>
      <c r="I1252" s="70"/>
      <c r="J1252" s="73"/>
      <c r="K1252" s="74"/>
      <c r="L1252" s="72"/>
      <c r="M1252" s="69"/>
      <c r="N1252" s="70"/>
      <c r="O1252" s="3"/>
      <c r="P1252" s="3"/>
      <c r="Q1252" s="3"/>
      <c r="R1252" s="3"/>
      <c r="S1252" s="3"/>
      <c r="T1252" s="3"/>
      <c r="U1252" s="3"/>
      <c r="V1252" s="3"/>
      <c r="W1252" s="2"/>
      <c r="X1252" s="3"/>
      <c r="Y1252" s="3"/>
    </row>
    <row r="1253" spans="1:25" ht="15" x14ac:dyDescent="0.3">
      <c r="A1253" s="17" t="e">
        <f>INDEX('Артикул без-с размером'!A:A,MATCH('Начисления и компенсации по тов'!E1253,'Артикул без-с размером'!B:B,0))</f>
        <v>#N/A</v>
      </c>
      <c r="B1253" s="73"/>
      <c r="C1253" s="74"/>
      <c r="D1253" s="74"/>
      <c r="E1253" s="74"/>
      <c r="F1253" s="74"/>
      <c r="G1253" s="74"/>
      <c r="H1253" s="69"/>
      <c r="I1253" s="70"/>
      <c r="J1253" s="73"/>
      <c r="K1253" s="74"/>
      <c r="L1253" s="72"/>
      <c r="M1253" s="69"/>
      <c r="N1253" s="70"/>
      <c r="O1253" s="3"/>
      <c r="P1253" s="3"/>
      <c r="Q1253" s="3"/>
      <c r="R1253" s="3"/>
      <c r="S1253" s="3"/>
      <c r="T1253" s="3"/>
      <c r="U1253" s="3"/>
      <c r="V1253" s="3"/>
      <c r="W1253" s="2"/>
      <c r="X1253" s="3"/>
      <c r="Y1253" s="3"/>
    </row>
    <row r="1254" spans="1:25" ht="15" x14ac:dyDescent="0.3">
      <c r="A1254" s="17" t="e">
        <f>INDEX('Артикул без-с размером'!A:A,MATCH('Начисления и компенсации по тов'!E1254,'Артикул без-с размером'!B:B,0))</f>
        <v>#N/A</v>
      </c>
      <c r="B1254" s="73"/>
      <c r="C1254" s="74"/>
      <c r="D1254" s="74"/>
      <c r="E1254" s="74"/>
      <c r="F1254" s="74"/>
      <c r="G1254" s="74"/>
      <c r="H1254" s="69"/>
      <c r="I1254" s="70"/>
      <c r="J1254" s="73"/>
      <c r="K1254" s="74"/>
      <c r="L1254" s="72"/>
      <c r="M1254" s="69"/>
      <c r="N1254" s="70"/>
      <c r="O1254" s="3"/>
      <c r="P1254" s="3"/>
      <c r="Q1254" s="3"/>
      <c r="R1254" s="3"/>
      <c r="S1254" s="3"/>
      <c r="T1254" s="3"/>
      <c r="U1254" s="3"/>
      <c r="V1254" s="3"/>
      <c r="W1254" s="2"/>
      <c r="X1254" s="3"/>
      <c r="Y1254" s="3"/>
    </row>
    <row r="1255" spans="1:25" ht="15" x14ac:dyDescent="0.3">
      <c r="A1255" s="17" t="e">
        <f>INDEX('Артикул без-с размером'!A:A,MATCH('Начисления и компенсации по тов'!E1255,'Артикул без-с размером'!B:B,0))</f>
        <v>#N/A</v>
      </c>
      <c r="B1255" s="73"/>
      <c r="C1255" s="74"/>
      <c r="D1255" s="74"/>
      <c r="E1255" s="74"/>
      <c r="F1255" s="74"/>
      <c r="G1255" s="74"/>
      <c r="H1255" s="69"/>
      <c r="I1255" s="70"/>
      <c r="J1255" s="73"/>
      <c r="K1255" s="74"/>
      <c r="L1255" s="72"/>
      <c r="M1255" s="69"/>
      <c r="N1255" s="71"/>
      <c r="O1255" s="3"/>
      <c r="P1255" s="3"/>
      <c r="Q1255" s="3"/>
      <c r="R1255" s="3"/>
      <c r="S1255" s="3"/>
      <c r="T1255" s="3"/>
      <c r="U1255" s="3"/>
      <c r="V1255" s="3"/>
      <c r="W1255" s="2"/>
      <c r="X1255" s="3"/>
      <c r="Y1255" s="3"/>
    </row>
    <row r="1256" spans="1:25" ht="15" x14ac:dyDescent="0.3">
      <c r="A1256" s="17" t="e">
        <f>INDEX('Артикул без-с размером'!A:A,MATCH('Начисления и компенсации по тов'!E1256,'Артикул без-с размером'!B:B,0))</f>
        <v>#N/A</v>
      </c>
      <c r="B1256" s="73"/>
      <c r="C1256" s="74"/>
      <c r="D1256" s="74"/>
      <c r="E1256" s="74"/>
      <c r="F1256" s="74"/>
      <c r="G1256" s="74"/>
      <c r="H1256" s="69"/>
      <c r="I1256" s="70"/>
      <c r="J1256" s="73"/>
      <c r="K1256" s="74"/>
      <c r="L1256" s="72"/>
      <c r="M1256" s="69"/>
      <c r="N1256" s="70"/>
      <c r="O1256" s="3"/>
      <c r="P1256" s="3"/>
      <c r="Q1256" s="3"/>
      <c r="R1256" s="3"/>
      <c r="S1256" s="3"/>
      <c r="T1256" s="3"/>
      <c r="U1256" s="3"/>
      <c r="V1256" s="3"/>
      <c r="W1256" s="2"/>
      <c r="X1256" s="3"/>
      <c r="Y1256" s="3"/>
    </row>
    <row r="1257" spans="1:25" ht="15" x14ac:dyDescent="0.3">
      <c r="A1257" s="17" t="e">
        <f>INDEX('Артикул без-с размером'!A:A,MATCH('Начисления и компенсации по тов'!E1257,'Артикул без-с размером'!B:B,0))</f>
        <v>#N/A</v>
      </c>
      <c r="B1257" s="73"/>
      <c r="C1257" s="74"/>
      <c r="D1257" s="74"/>
      <c r="E1257" s="74"/>
      <c r="F1257" s="74"/>
      <c r="G1257" s="74"/>
      <c r="H1257" s="69"/>
      <c r="I1257" s="70"/>
      <c r="J1257" s="73"/>
      <c r="K1257" s="74"/>
      <c r="L1257" s="72"/>
      <c r="M1257" s="69"/>
      <c r="N1257" s="70"/>
      <c r="O1257" s="3"/>
      <c r="P1257" s="3"/>
      <c r="Q1257" s="3"/>
      <c r="R1257" s="3"/>
      <c r="S1257" s="3"/>
      <c r="T1257" s="3"/>
      <c r="U1257" s="3"/>
      <c r="V1257" s="3"/>
      <c r="W1257" s="2"/>
      <c r="X1257" s="3"/>
      <c r="Y1257" s="3"/>
    </row>
    <row r="1258" spans="1:25" ht="15" x14ac:dyDescent="0.3">
      <c r="A1258" s="17" t="e">
        <f>INDEX('Артикул без-с размером'!A:A,MATCH('Начисления и компенсации по тов'!E1258,'Артикул без-с размером'!B:B,0))</f>
        <v>#N/A</v>
      </c>
      <c r="B1258" s="73"/>
      <c r="C1258" s="74"/>
      <c r="D1258" s="74"/>
      <c r="E1258" s="74"/>
      <c r="F1258" s="74"/>
      <c r="G1258" s="74"/>
      <c r="H1258" s="69"/>
      <c r="I1258" s="70"/>
      <c r="J1258" s="73"/>
      <c r="K1258" s="74"/>
      <c r="L1258" s="72"/>
      <c r="M1258" s="69"/>
      <c r="N1258" s="70"/>
      <c r="O1258" s="3"/>
      <c r="P1258" s="3"/>
      <c r="Q1258" s="3"/>
      <c r="R1258" s="3"/>
      <c r="S1258" s="3"/>
      <c r="T1258" s="3"/>
      <c r="U1258" s="3"/>
      <c r="V1258" s="3"/>
      <c r="W1258" s="2"/>
      <c r="X1258" s="3"/>
      <c r="Y1258" s="3"/>
    </row>
    <row r="1259" spans="1:25" ht="15" x14ac:dyDescent="0.3">
      <c r="A1259" s="17" t="e">
        <f>INDEX('Артикул без-с размером'!A:A,MATCH('Начисления и компенсации по тов'!E1259,'Артикул без-с размером'!B:B,0))</f>
        <v>#N/A</v>
      </c>
      <c r="B1259" s="73"/>
      <c r="C1259" s="74"/>
      <c r="D1259" s="74"/>
      <c r="E1259" s="74"/>
      <c r="F1259" s="74"/>
      <c r="G1259" s="74"/>
      <c r="H1259" s="69"/>
      <c r="I1259" s="70"/>
      <c r="J1259" s="73"/>
      <c r="K1259" s="74"/>
      <c r="L1259" s="72"/>
      <c r="M1259" s="69"/>
      <c r="N1259" s="70"/>
      <c r="O1259" s="3"/>
      <c r="P1259" s="3"/>
      <c r="Q1259" s="3"/>
      <c r="R1259" s="3"/>
      <c r="S1259" s="3"/>
      <c r="T1259" s="3"/>
      <c r="U1259" s="3"/>
      <c r="V1259" s="3"/>
      <c r="W1259" s="2"/>
      <c r="X1259" s="3"/>
      <c r="Y1259" s="3"/>
    </row>
    <row r="1260" spans="1:25" ht="15" x14ac:dyDescent="0.3">
      <c r="A1260" s="17" t="e">
        <f>INDEX('Артикул без-с размером'!A:A,MATCH('Начисления и компенсации по тов'!E1260,'Артикул без-с размером'!B:B,0))</f>
        <v>#N/A</v>
      </c>
      <c r="B1260" s="73"/>
      <c r="C1260" s="74"/>
      <c r="D1260" s="74"/>
      <c r="E1260" s="74"/>
      <c r="F1260" s="74"/>
      <c r="G1260" s="74"/>
      <c r="H1260" s="69"/>
      <c r="I1260" s="70"/>
      <c r="J1260" s="73"/>
      <c r="K1260" s="74"/>
      <c r="L1260" s="72"/>
      <c r="M1260" s="69"/>
      <c r="N1260" s="70"/>
      <c r="O1260" s="3"/>
      <c r="P1260" s="3"/>
      <c r="Q1260" s="3"/>
      <c r="R1260" s="3"/>
      <c r="S1260" s="3"/>
      <c r="T1260" s="3"/>
      <c r="U1260" s="3"/>
      <c r="V1260" s="3"/>
      <c r="W1260" s="2"/>
      <c r="X1260" s="3"/>
      <c r="Y1260" s="3"/>
    </row>
    <row r="1261" spans="1:25" ht="15" x14ac:dyDescent="0.3">
      <c r="A1261" s="17" t="e">
        <f>INDEX('Артикул без-с размером'!A:A,MATCH('Начисления и компенсации по тов'!E1261,'Артикул без-с размером'!B:B,0))</f>
        <v>#N/A</v>
      </c>
      <c r="B1261" s="73"/>
      <c r="C1261" s="74"/>
      <c r="D1261" s="74"/>
      <c r="E1261" s="74"/>
      <c r="F1261" s="74"/>
      <c r="G1261" s="74"/>
      <c r="H1261" s="69"/>
      <c r="I1261" s="70"/>
      <c r="J1261" s="73"/>
      <c r="K1261" s="74"/>
      <c r="L1261" s="72"/>
      <c r="M1261" s="69"/>
      <c r="N1261" s="70"/>
      <c r="O1261" s="3"/>
      <c r="P1261" s="3"/>
      <c r="Q1261" s="3"/>
      <c r="R1261" s="3"/>
      <c r="S1261" s="3"/>
      <c r="T1261" s="3"/>
      <c r="U1261" s="3"/>
      <c r="V1261" s="3"/>
      <c r="W1261" s="2"/>
      <c r="X1261" s="3"/>
      <c r="Y1261" s="3"/>
    </row>
    <row r="1262" spans="1:25" ht="15" x14ac:dyDescent="0.3">
      <c r="A1262" s="17" t="e">
        <f>INDEX('Артикул без-с размером'!A:A,MATCH('Начисления и компенсации по тов'!E1262,'Артикул без-с размером'!B:B,0))</f>
        <v>#N/A</v>
      </c>
      <c r="B1262" s="73"/>
      <c r="C1262" s="74"/>
      <c r="D1262" s="74"/>
      <c r="E1262" s="74"/>
      <c r="F1262" s="74"/>
      <c r="G1262" s="74"/>
      <c r="H1262" s="69"/>
      <c r="I1262" s="70"/>
      <c r="J1262" s="73"/>
      <c r="K1262" s="74"/>
      <c r="L1262" s="72"/>
      <c r="M1262" s="69"/>
      <c r="N1262" s="70"/>
      <c r="O1262" s="3"/>
      <c r="P1262" s="3"/>
      <c r="Q1262" s="3"/>
      <c r="R1262" s="3"/>
      <c r="S1262" s="3"/>
      <c r="T1262" s="3"/>
      <c r="U1262" s="3"/>
      <c r="V1262" s="3"/>
      <c r="W1262" s="2"/>
      <c r="X1262" s="3"/>
      <c r="Y1262" s="3"/>
    </row>
    <row r="1263" spans="1:25" ht="15" x14ac:dyDescent="0.3">
      <c r="A1263" s="17" t="e">
        <f>INDEX('Артикул без-с размером'!A:A,MATCH('Начисления и компенсации по тов'!E1263,'Артикул без-с размером'!B:B,0))</f>
        <v>#N/A</v>
      </c>
      <c r="B1263" s="73"/>
      <c r="C1263" s="74"/>
      <c r="D1263" s="74"/>
      <c r="E1263" s="74"/>
      <c r="F1263" s="74"/>
      <c r="G1263" s="74"/>
      <c r="H1263" s="69"/>
      <c r="I1263" s="70"/>
      <c r="J1263" s="73"/>
      <c r="K1263" s="74"/>
      <c r="L1263" s="72"/>
      <c r="M1263" s="69"/>
      <c r="N1263" s="71"/>
      <c r="O1263" s="3"/>
      <c r="P1263" s="3"/>
      <c r="Q1263" s="3"/>
      <c r="R1263" s="3"/>
      <c r="S1263" s="3"/>
      <c r="T1263" s="3"/>
      <c r="U1263" s="3"/>
      <c r="V1263" s="3"/>
      <c r="W1263" s="2"/>
      <c r="X1263" s="3"/>
      <c r="Y1263" s="3"/>
    </row>
    <row r="1264" spans="1:25" ht="15" x14ac:dyDescent="0.3">
      <c r="A1264" s="17" t="e">
        <f>INDEX('Артикул без-с размером'!A:A,MATCH('Начисления и компенсации по тов'!E1264,'Артикул без-с размером'!B:B,0))</f>
        <v>#N/A</v>
      </c>
      <c r="B1264" s="73"/>
      <c r="C1264" s="74"/>
      <c r="D1264" s="74"/>
      <c r="E1264" s="74"/>
      <c r="F1264" s="74"/>
      <c r="G1264" s="74"/>
      <c r="H1264" s="69"/>
      <c r="I1264" s="70"/>
      <c r="J1264" s="73"/>
      <c r="K1264" s="74"/>
      <c r="L1264" s="72"/>
      <c r="M1264" s="69"/>
      <c r="N1264" s="70"/>
      <c r="O1264" s="3"/>
      <c r="P1264" s="3"/>
      <c r="Q1264" s="3"/>
      <c r="R1264" s="3"/>
      <c r="S1264" s="3"/>
      <c r="T1264" s="3"/>
      <c r="U1264" s="3"/>
      <c r="V1264" s="3"/>
      <c r="W1264" s="2"/>
      <c r="X1264" s="3"/>
      <c r="Y1264" s="3"/>
    </row>
    <row r="1265" spans="1:25" ht="15" x14ac:dyDescent="0.3">
      <c r="A1265" s="17" t="e">
        <f>INDEX('Артикул без-с размером'!A:A,MATCH('Начисления и компенсации по тов'!E1265,'Артикул без-с размером'!B:B,0))</f>
        <v>#N/A</v>
      </c>
      <c r="B1265" s="73"/>
      <c r="C1265" s="74"/>
      <c r="D1265" s="74"/>
      <c r="E1265" s="74"/>
      <c r="F1265" s="74"/>
      <c r="G1265" s="74"/>
      <c r="H1265" s="69"/>
      <c r="I1265" s="70"/>
      <c r="J1265" s="73"/>
      <c r="K1265" s="74"/>
      <c r="L1265" s="72"/>
      <c r="M1265" s="69"/>
      <c r="N1265" s="70"/>
      <c r="O1265" s="3"/>
      <c r="P1265" s="3"/>
      <c r="Q1265" s="3"/>
      <c r="R1265" s="3"/>
      <c r="S1265" s="3"/>
      <c r="T1265" s="3"/>
      <c r="U1265" s="3"/>
      <c r="V1265" s="3"/>
      <c r="W1265" s="2"/>
      <c r="X1265" s="3"/>
      <c r="Y1265" s="3"/>
    </row>
    <row r="1266" spans="1:25" ht="15" x14ac:dyDescent="0.3">
      <c r="A1266" s="17" t="e">
        <f>INDEX('Артикул без-с размером'!A:A,MATCH('Начисления и компенсации по тов'!E1266,'Артикул без-с размером'!B:B,0))</f>
        <v>#N/A</v>
      </c>
      <c r="B1266" s="73"/>
      <c r="C1266" s="74"/>
      <c r="D1266" s="74"/>
      <c r="E1266" s="74"/>
      <c r="F1266" s="74"/>
      <c r="G1266" s="74"/>
      <c r="H1266" s="69"/>
      <c r="I1266" s="70"/>
      <c r="J1266" s="73"/>
      <c r="K1266" s="74"/>
      <c r="L1266" s="72"/>
      <c r="M1266" s="69"/>
      <c r="N1266" s="70"/>
      <c r="O1266" s="3"/>
      <c r="P1266" s="3"/>
      <c r="Q1266" s="3"/>
      <c r="R1266" s="3"/>
      <c r="S1266" s="3"/>
      <c r="T1266" s="3"/>
      <c r="U1266" s="3"/>
      <c r="V1266" s="3"/>
      <c r="W1266" s="2"/>
      <c r="X1266" s="3"/>
      <c r="Y1266" s="3"/>
    </row>
    <row r="1267" spans="1:25" ht="15" x14ac:dyDescent="0.3">
      <c r="A1267" s="17" t="e">
        <f>INDEX('Артикул без-с размером'!A:A,MATCH('Начисления и компенсации по тов'!E1267,'Артикул без-с размером'!B:B,0))</f>
        <v>#N/A</v>
      </c>
      <c r="B1267" s="73"/>
      <c r="C1267" s="74"/>
      <c r="D1267" s="74"/>
      <c r="E1267" s="74"/>
      <c r="F1267" s="74"/>
      <c r="G1267" s="74"/>
      <c r="H1267" s="69"/>
      <c r="I1267" s="70"/>
      <c r="J1267" s="73"/>
      <c r="K1267" s="74"/>
      <c r="L1267" s="72"/>
      <c r="M1267" s="69"/>
      <c r="N1267" s="70"/>
      <c r="O1267" s="3"/>
      <c r="P1267" s="3"/>
      <c r="Q1267" s="3"/>
      <c r="R1267" s="3"/>
      <c r="S1267" s="3"/>
      <c r="T1267" s="3"/>
      <c r="U1267" s="3"/>
      <c r="V1267" s="3"/>
      <c r="W1267" s="2"/>
      <c r="X1267" s="3"/>
      <c r="Y1267" s="3"/>
    </row>
    <row r="1268" spans="1:25" ht="15" x14ac:dyDescent="0.3">
      <c r="A1268" s="17" t="e">
        <f>INDEX('Артикул без-с размером'!A:A,MATCH('Начисления и компенсации по тов'!E1268,'Артикул без-с размером'!B:B,0))</f>
        <v>#N/A</v>
      </c>
      <c r="B1268" s="73"/>
      <c r="C1268" s="74"/>
      <c r="D1268" s="74"/>
      <c r="E1268" s="74"/>
      <c r="F1268" s="74"/>
      <c r="G1268" s="74"/>
      <c r="H1268" s="69"/>
      <c r="I1268" s="70"/>
      <c r="J1268" s="73"/>
      <c r="K1268" s="74"/>
      <c r="L1268" s="72"/>
      <c r="M1268" s="69"/>
      <c r="N1268" s="70"/>
      <c r="O1268" s="3"/>
      <c r="P1268" s="3"/>
      <c r="Q1268" s="3"/>
      <c r="R1268" s="3"/>
      <c r="S1268" s="3"/>
      <c r="T1268" s="3"/>
      <c r="U1268" s="3"/>
      <c r="V1268" s="3"/>
      <c r="W1268" s="2"/>
      <c r="X1268" s="3"/>
      <c r="Y1268" s="3"/>
    </row>
    <row r="1269" spans="1:25" ht="15" x14ac:dyDescent="0.3">
      <c r="A1269" s="17" t="e">
        <f>INDEX('Артикул без-с размером'!A:A,MATCH('Начисления и компенсации по тов'!E1269,'Артикул без-с размером'!B:B,0))</f>
        <v>#N/A</v>
      </c>
      <c r="B1269" s="73"/>
      <c r="C1269" s="74"/>
      <c r="D1269" s="74"/>
      <c r="E1269" s="74"/>
      <c r="F1269" s="74"/>
      <c r="G1269" s="74"/>
      <c r="H1269" s="69"/>
      <c r="I1269" s="70"/>
      <c r="J1269" s="73"/>
      <c r="K1269" s="74"/>
      <c r="L1269" s="72"/>
      <c r="M1269" s="69"/>
      <c r="N1269" s="70"/>
      <c r="O1269" s="3"/>
      <c r="P1269" s="3"/>
      <c r="Q1269" s="3"/>
      <c r="R1269" s="3"/>
      <c r="S1269" s="3"/>
      <c r="T1269" s="3"/>
      <c r="U1269" s="3"/>
      <c r="V1269" s="3"/>
      <c r="W1269" s="2"/>
      <c r="X1269" s="3"/>
      <c r="Y1269" s="3"/>
    </row>
    <row r="1270" spans="1:25" ht="15" x14ac:dyDescent="0.3">
      <c r="A1270" s="17" t="e">
        <f>INDEX('Артикул без-с размером'!A:A,MATCH('Начисления и компенсации по тов'!E1270,'Артикул без-с размером'!B:B,0))</f>
        <v>#N/A</v>
      </c>
      <c r="B1270" s="73"/>
      <c r="C1270" s="74"/>
      <c r="D1270" s="74"/>
      <c r="E1270" s="74"/>
      <c r="F1270" s="74"/>
      <c r="G1270" s="74"/>
      <c r="H1270" s="69"/>
      <c r="I1270" s="70"/>
      <c r="J1270" s="73"/>
      <c r="K1270" s="74"/>
      <c r="L1270" s="72"/>
      <c r="M1270" s="69"/>
      <c r="N1270" s="70"/>
      <c r="O1270" s="3"/>
      <c r="P1270" s="3"/>
      <c r="Q1270" s="3"/>
      <c r="R1270" s="3"/>
      <c r="S1270" s="3"/>
      <c r="T1270" s="3"/>
      <c r="U1270" s="3"/>
      <c r="V1270" s="3"/>
      <c r="W1270" s="2"/>
      <c r="X1270" s="3"/>
      <c r="Y1270" s="3"/>
    </row>
    <row r="1271" spans="1:25" ht="15" x14ac:dyDescent="0.3">
      <c r="A1271" s="17" t="e">
        <f>INDEX('Артикул без-с размером'!A:A,MATCH('Начисления и компенсации по тов'!E1271,'Артикул без-с размером'!B:B,0))</f>
        <v>#N/A</v>
      </c>
      <c r="B1271" s="73"/>
      <c r="C1271" s="74"/>
      <c r="D1271" s="74"/>
      <c r="E1271" s="74"/>
      <c r="F1271" s="74"/>
      <c r="G1271" s="74"/>
      <c r="H1271" s="69"/>
      <c r="I1271" s="70"/>
      <c r="J1271" s="73"/>
      <c r="K1271" s="74"/>
      <c r="L1271" s="72"/>
      <c r="M1271" s="69"/>
      <c r="N1271" s="70"/>
      <c r="O1271" s="3"/>
      <c r="P1271" s="3"/>
      <c r="Q1271" s="3"/>
      <c r="R1271" s="3"/>
      <c r="S1271" s="3"/>
      <c r="T1271" s="3"/>
      <c r="U1271" s="3"/>
      <c r="V1271" s="3"/>
      <c r="W1271" s="2"/>
      <c r="X1271" s="3"/>
      <c r="Y1271" s="3"/>
    </row>
    <row r="1272" spans="1:25" ht="15" x14ac:dyDescent="0.3">
      <c r="A1272" s="17" t="e">
        <f>INDEX('Артикул без-с размером'!A:A,MATCH('Начисления и компенсации по тов'!E1272,'Артикул без-с размером'!B:B,0))</f>
        <v>#N/A</v>
      </c>
      <c r="B1272" s="73"/>
      <c r="C1272" s="74"/>
      <c r="D1272" s="74"/>
      <c r="E1272" s="74"/>
      <c r="F1272" s="74"/>
      <c r="G1272" s="74"/>
      <c r="H1272" s="69"/>
      <c r="I1272" s="70"/>
      <c r="J1272" s="73"/>
      <c r="K1272" s="74"/>
      <c r="L1272" s="72"/>
      <c r="M1272" s="69"/>
      <c r="N1272" s="70"/>
      <c r="O1272" s="3"/>
      <c r="P1272" s="3"/>
      <c r="Q1272" s="3"/>
      <c r="R1272" s="3"/>
      <c r="S1272" s="3"/>
      <c r="T1272" s="3"/>
      <c r="U1272" s="3"/>
      <c r="V1272" s="3"/>
      <c r="W1272" s="2"/>
      <c r="X1272" s="3"/>
      <c r="Y1272" s="3"/>
    </row>
    <row r="1273" spans="1:25" ht="15" x14ac:dyDescent="0.3">
      <c r="A1273" s="17" t="e">
        <f>INDEX('Артикул без-с размером'!A:A,MATCH('Начисления и компенсации по тов'!E1273,'Артикул без-с размером'!B:B,0))</f>
        <v>#N/A</v>
      </c>
      <c r="B1273" s="73"/>
      <c r="C1273" s="74"/>
      <c r="D1273" s="74"/>
      <c r="E1273" s="74"/>
      <c r="F1273" s="74"/>
      <c r="G1273" s="74"/>
      <c r="H1273" s="69"/>
      <c r="I1273" s="70"/>
      <c r="J1273" s="73"/>
      <c r="K1273" s="74"/>
      <c r="L1273" s="72"/>
      <c r="M1273" s="69"/>
      <c r="N1273" s="70"/>
      <c r="O1273" s="3"/>
      <c r="P1273" s="3"/>
      <c r="Q1273" s="3"/>
      <c r="R1273" s="3"/>
      <c r="S1273" s="3"/>
      <c r="T1273" s="3"/>
      <c r="U1273" s="3"/>
      <c r="V1273" s="3"/>
      <c r="W1273" s="2"/>
      <c r="X1273" s="3"/>
      <c r="Y1273" s="3"/>
    </row>
    <row r="1274" spans="1:25" ht="15" x14ac:dyDescent="0.3">
      <c r="A1274" s="17" t="e">
        <f>INDEX('Артикул без-с размером'!A:A,MATCH('Начисления и компенсации по тов'!E1274,'Артикул без-с размером'!B:B,0))</f>
        <v>#N/A</v>
      </c>
      <c r="B1274" s="73"/>
      <c r="C1274" s="74"/>
      <c r="D1274" s="74"/>
      <c r="E1274" s="74"/>
      <c r="F1274" s="74"/>
      <c r="G1274" s="74"/>
      <c r="H1274" s="69"/>
      <c r="I1274" s="70"/>
      <c r="J1274" s="73"/>
      <c r="K1274" s="74"/>
      <c r="L1274" s="72"/>
      <c r="M1274" s="69"/>
      <c r="N1274" s="70"/>
      <c r="O1274" s="3"/>
      <c r="P1274" s="3"/>
      <c r="Q1274" s="3"/>
      <c r="R1274" s="3"/>
      <c r="S1274" s="3"/>
      <c r="T1274" s="3"/>
      <c r="U1274" s="3"/>
      <c r="V1274" s="3"/>
      <c r="W1274" s="2"/>
      <c r="X1274" s="3"/>
      <c r="Y1274" s="3"/>
    </row>
    <row r="1275" spans="1:25" ht="15" x14ac:dyDescent="0.3">
      <c r="A1275" s="17" t="e">
        <f>INDEX('Артикул без-с размером'!A:A,MATCH('Начисления и компенсации по тов'!E1275,'Артикул без-с размером'!B:B,0))</f>
        <v>#N/A</v>
      </c>
      <c r="B1275" s="73"/>
      <c r="C1275" s="74"/>
      <c r="D1275" s="74"/>
      <c r="E1275" s="74"/>
      <c r="F1275" s="74"/>
      <c r="G1275" s="74"/>
      <c r="H1275" s="69"/>
      <c r="I1275" s="70"/>
      <c r="J1275" s="73"/>
      <c r="K1275" s="74"/>
      <c r="L1275" s="72"/>
      <c r="M1275" s="69"/>
      <c r="N1275" s="70"/>
      <c r="O1275" s="3"/>
      <c r="P1275" s="3"/>
      <c r="Q1275" s="3"/>
      <c r="R1275" s="3"/>
      <c r="S1275" s="3"/>
      <c r="T1275" s="3"/>
      <c r="U1275" s="3"/>
      <c r="V1275" s="3"/>
      <c r="W1275" s="2"/>
      <c r="X1275" s="3"/>
      <c r="Y1275" s="3"/>
    </row>
    <row r="1276" spans="1:25" ht="15" x14ac:dyDescent="0.3">
      <c r="A1276" s="17" t="e">
        <f>INDEX('Артикул без-с размером'!A:A,MATCH('Начисления и компенсации по тов'!E1276,'Артикул без-с размером'!B:B,0))</f>
        <v>#N/A</v>
      </c>
      <c r="B1276" s="73"/>
      <c r="C1276" s="74"/>
      <c r="D1276" s="74"/>
      <c r="E1276" s="74"/>
      <c r="F1276" s="74"/>
      <c r="G1276" s="74"/>
      <c r="H1276" s="69"/>
      <c r="I1276" s="70"/>
      <c r="J1276" s="73"/>
      <c r="K1276" s="74"/>
      <c r="L1276" s="72"/>
      <c r="M1276" s="69"/>
      <c r="N1276" s="70"/>
      <c r="O1276" s="3"/>
      <c r="P1276" s="3"/>
      <c r="Q1276" s="3"/>
      <c r="R1276" s="3"/>
      <c r="S1276" s="3"/>
      <c r="T1276" s="3"/>
      <c r="U1276" s="3"/>
      <c r="V1276" s="3"/>
      <c r="W1276" s="2"/>
      <c r="X1276" s="3"/>
      <c r="Y1276" s="3"/>
    </row>
    <row r="1277" spans="1:25" ht="15" x14ac:dyDescent="0.3">
      <c r="A1277" s="17" t="e">
        <f>INDEX('Артикул без-с размером'!A:A,MATCH('Начисления и компенсации по тов'!E1277,'Артикул без-с размером'!B:B,0))</f>
        <v>#N/A</v>
      </c>
      <c r="B1277" s="73"/>
      <c r="C1277" s="74"/>
      <c r="D1277" s="74"/>
      <c r="E1277" s="74"/>
      <c r="F1277" s="74"/>
      <c r="G1277" s="74"/>
      <c r="H1277" s="69"/>
      <c r="I1277" s="70"/>
      <c r="J1277" s="73"/>
      <c r="K1277" s="74"/>
      <c r="L1277" s="72"/>
      <c r="M1277" s="69"/>
      <c r="N1277" s="70"/>
      <c r="O1277" s="3"/>
      <c r="P1277" s="3"/>
      <c r="Q1277" s="3"/>
      <c r="R1277" s="3"/>
      <c r="S1277" s="3"/>
      <c r="T1277" s="3"/>
      <c r="U1277" s="3"/>
      <c r="V1277" s="3"/>
      <c r="W1277" s="2"/>
      <c r="X1277" s="3"/>
      <c r="Y1277" s="3"/>
    </row>
    <row r="1278" spans="1:25" ht="15" x14ac:dyDescent="0.3">
      <c r="A1278" s="17" t="e">
        <f>INDEX('Артикул без-с размером'!A:A,MATCH('Начисления и компенсации по тов'!E1278,'Артикул без-с размером'!B:B,0))</f>
        <v>#N/A</v>
      </c>
      <c r="B1278" s="73"/>
      <c r="C1278" s="74"/>
      <c r="D1278" s="74"/>
      <c r="E1278" s="74"/>
      <c r="F1278" s="74"/>
      <c r="G1278" s="74"/>
      <c r="H1278" s="69"/>
      <c r="I1278" s="70"/>
      <c r="J1278" s="73"/>
      <c r="K1278" s="74"/>
      <c r="L1278" s="72"/>
      <c r="M1278" s="69"/>
      <c r="N1278" s="70"/>
      <c r="O1278" s="3"/>
      <c r="P1278" s="3"/>
      <c r="Q1278" s="3"/>
      <c r="R1278" s="3"/>
      <c r="S1278" s="3"/>
      <c r="T1278" s="3"/>
      <c r="U1278" s="3"/>
      <c r="V1278" s="3"/>
      <c r="W1278" s="2"/>
      <c r="X1278" s="3"/>
      <c r="Y1278" s="3"/>
    </row>
    <row r="1279" spans="1:25" ht="15" x14ac:dyDescent="0.3">
      <c r="A1279" s="17" t="e">
        <f>INDEX('Артикул без-с размером'!A:A,MATCH('Начисления и компенсации по тов'!E1279,'Артикул без-с размером'!B:B,0))</f>
        <v>#N/A</v>
      </c>
      <c r="B1279" s="73"/>
      <c r="C1279" s="74"/>
      <c r="D1279" s="74"/>
      <c r="E1279" s="74"/>
      <c r="F1279" s="74"/>
      <c r="G1279" s="74"/>
      <c r="H1279" s="69"/>
      <c r="I1279" s="70"/>
      <c r="J1279" s="73"/>
      <c r="K1279" s="74"/>
      <c r="L1279" s="72"/>
      <c r="M1279" s="69"/>
      <c r="N1279" s="70"/>
      <c r="O1279" s="3"/>
      <c r="P1279" s="3"/>
      <c r="Q1279" s="3"/>
      <c r="R1279" s="3"/>
      <c r="S1279" s="3"/>
      <c r="T1279" s="3"/>
      <c r="U1279" s="3"/>
      <c r="V1279" s="3"/>
      <c r="W1279" s="2"/>
      <c r="X1279" s="3"/>
      <c r="Y1279" s="3"/>
    </row>
    <row r="1280" spans="1:25" ht="15" x14ac:dyDescent="0.3">
      <c r="A1280" s="17" t="e">
        <f>INDEX('Артикул без-с размером'!A:A,MATCH('Начисления и компенсации по тов'!E1280,'Артикул без-с размером'!B:B,0))</f>
        <v>#N/A</v>
      </c>
      <c r="B1280" s="73"/>
      <c r="C1280" s="74"/>
      <c r="D1280" s="74"/>
      <c r="E1280" s="74"/>
      <c r="F1280" s="74"/>
      <c r="G1280" s="74"/>
      <c r="H1280" s="69"/>
      <c r="I1280" s="70"/>
      <c r="J1280" s="73"/>
      <c r="K1280" s="74"/>
      <c r="L1280" s="72"/>
      <c r="M1280" s="69"/>
      <c r="N1280" s="70"/>
      <c r="O1280" s="3"/>
      <c r="P1280" s="3"/>
      <c r="Q1280" s="3"/>
      <c r="R1280" s="3"/>
      <c r="S1280" s="3"/>
      <c r="T1280" s="3"/>
      <c r="U1280" s="3"/>
      <c r="V1280" s="3"/>
      <c r="W1280" s="2"/>
      <c r="X1280" s="3"/>
      <c r="Y1280" s="3"/>
    </row>
    <row r="1281" spans="1:25" ht="15" x14ac:dyDescent="0.3">
      <c r="A1281" s="17" t="e">
        <f>INDEX('Артикул без-с размером'!A:A,MATCH('Начисления и компенсации по тов'!E1281,'Артикул без-с размером'!B:B,0))</f>
        <v>#N/A</v>
      </c>
      <c r="B1281" s="73"/>
      <c r="C1281" s="74"/>
      <c r="D1281" s="74"/>
      <c r="E1281" s="74"/>
      <c r="F1281" s="74"/>
      <c r="G1281" s="74"/>
      <c r="H1281" s="69"/>
      <c r="I1281" s="70"/>
      <c r="J1281" s="73"/>
      <c r="K1281" s="74"/>
      <c r="L1281" s="72"/>
      <c r="M1281" s="69"/>
      <c r="N1281" s="70"/>
      <c r="O1281" s="3"/>
      <c r="P1281" s="3"/>
      <c r="Q1281" s="3"/>
      <c r="R1281" s="3"/>
      <c r="S1281" s="3"/>
      <c r="T1281" s="3"/>
      <c r="U1281" s="3"/>
      <c r="V1281" s="3"/>
      <c r="W1281" s="2"/>
      <c r="X1281" s="3"/>
      <c r="Y1281" s="3"/>
    </row>
    <row r="1282" spans="1:25" ht="15" x14ac:dyDescent="0.3">
      <c r="A1282" s="17" t="e">
        <f>INDEX('Артикул без-с размером'!A:A,MATCH('Начисления и компенсации по тов'!E1282,'Артикул без-с размером'!B:B,0))</f>
        <v>#N/A</v>
      </c>
      <c r="B1282" s="73"/>
      <c r="C1282" s="74"/>
      <c r="D1282" s="74"/>
      <c r="E1282" s="74"/>
      <c r="F1282" s="74"/>
      <c r="G1282" s="74"/>
      <c r="H1282" s="69"/>
      <c r="I1282" s="70"/>
      <c r="J1282" s="73"/>
      <c r="K1282" s="74"/>
      <c r="L1282" s="72"/>
      <c r="M1282" s="69"/>
      <c r="N1282" s="70"/>
      <c r="O1282" s="3"/>
      <c r="P1282" s="3"/>
      <c r="Q1282" s="3"/>
      <c r="R1282" s="3"/>
      <c r="S1282" s="3"/>
      <c r="T1282" s="3"/>
      <c r="U1282" s="3"/>
      <c r="V1282" s="3"/>
      <c r="W1282" s="2"/>
      <c r="X1282" s="3"/>
      <c r="Y1282" s="3"/>
    </row>
    <row r="1283" spans="1:25" ht="15" x14ac:dyDescent="0.3">
      <c r="A1283" s="17" t="e">
        <f>INDEX('Артикул без-с размером'!A:A,MATCH('Начисления и компенсации по тов'!E1283,'Артикул без-с размером'!B:B,0))</f>
        <v>#N/A</v>
      </c>
      <c r="B1283" s="73"/>
      <c r="C1283" s="74"/>
      <c r="D1283" s="74"/>
      <c r="E1283" s="74"/>
      <c r="F1283" s="74"/>
      <c r="G1283" s="74"/>
      <c r="H1283" s="69"/>
      <c r="I1283" s="70"/>
      <c r="J1283" s="73"/>
      <c r="K1283" s="74"/>
      <c r="L1283" s="72"/>
      <c r="M1283" s="69"/>
      <c r="N1283" s="70"/>
      <c r="O1283" s="3"/>
      <c r="P1283" s="3"/>
      <c r="Q1283" s="3"/>
      <c r="R1283" s="3"/>
      <c r="S1283" s="3"/>
      <c r="T1283" s="3"/>
      <c r="U1283" s="3"/>
      <c r="V1283" s="3"/>
      <c r="W1283" s="2"/>
      <c r="X1283" s="3"/>
      <c r="Y1283" s="3"/>
    </row>
    <row r="1284" spans="1:25" ht="15" x14ac:dyDescent="0.3">
      <c r="A1284" s="17" t="e">
        <f>INDEX('Артикул без-с размером'!A:A,MATCH('Начисления и компенсации по тов'!E1284,'Артикул без-с размером'!B:B,0))</f>
        <v>#N/A</v>
      </c>
      <c r="B1284" s="73"/>
      <c r="C1284" s="74"/>
      <c r="D1284" s="74"/>
      <c r="E1284" s="74"/>
      <c r="F1284" s="74"/>
      <c r="G1284" s="74"/>
      <c r="H1284" s="69"/>
      <c r="I1284" s="70"/>
      <c r="J1284" s="73"/>
      <c r="K1284" s="74"/>
      <c r="L1284" s="72"/>
      <c r="M1284" s="69"/>
      <c r="N1284" s="70"/>
      <c r="O1284" s="3"/>
      <c r="P1284" s="3"/>
      <c r="Q1284" s="3"/>
      <c r="R1284" s="3"/>
      <c r="S1284" s="3"/>
      <c r="T1284" s="3"/>
      <c r="U1284" s="3"/>
      <c r="V1284" s="3"/>
      <c r="W1284" s="2"/>
      <c r="X1284" s="3"/>
      <c r="Y1284" s="3"/>
    </row>
    <row r="1285" spans="1:25" ht="15" x14ac:dyDescent="0.3">
      <c r="A1285" s="17" t="e">
        <f>INDEX('Артикул без-с размером'!A:A,MATCH('Начисления и компенсации по тов'!E1285,'Артикул без-с размером'!B:B,0))</f>
        <v>#N/A</v>
      </c>
      <c r="B1285" s="73"/>
      <c r="C1285" s="74"/>
      <c r="D1285" s="74"/>
      <c r="E1285" s="74"/>
      <c r="F1285" s="74"/>
      <c r="G1285" s="74"/>
      <c r="H1285" s="69"/>
      <c r="I1285" s="70"/>
      <c r="J1285" s="73"/>
      <c r="K1285" s="74"/>
      <c r="L1285" s="72"/>
      <c r="M1285" s="69"/>
      <c r="N1285" s="70"/>
      <c r="O1285" s="3"/>
      <c r="P1285" s="3"/>
      <c r="Q1285" s="3"/>
      <c r="R1285" s="3"/>
      <c r="S1285" s="3"/>
      <c r="T1285" s="3"/>
      <c r="U1285" s="3"/>
      <c r="V1285" s="3"/>
      <c r="W1285" s="2"/>
      <c r="X1285" s="3"/>
      <c r="Y1285" s="3"/>
    </row>
    <row r="1286" spans="1:25" ht="15" x14ac:dyDescent="0.3">
      <c r="A1286" s="17" t="e">
        <f>INDEX('Артикул без-с размером'!A:A,MATCH('Начисления и компенсации по тов'!E1286,'Артикул без-с размером'!B:B,0))</f>
        <v>#N/A</v>
      </c>
      <c r="B1286" s="73"/>
      <c r="C1286" s="74"/>
      <c r="D1286" s="74"/>
      <c r="E1286" s="74"/>
      <c r="F1286" s="74"/>
      <c r="G1286" s="74"/>
      <c r="H1286" s="69"/>
      <c r="I1286" s="70"/>
      <c r="J1286" s="73"/>
      <c r="K1286" s="74"/>
      <c r="L1286" s="72"/>
      <c r="M1286" s="69"/>
      <c r="N1286" s="70"/>
      <c r="O1286" s="3"/>
      <c r="P1286" s="3"/>
      <c r="Q1286" s="3"/>
      <c r="R1286" s="3"/>
      <c r="S1286" s="3"/>
      <c r="T1286" s="3"/>
      <c r="U1286" s="3"/>
      <c r="V1286" s="3"/>
      <c r="W1286" s="2"/>
      <c r="X1286" s="3"/>
      <c r="Y1286" s="3"/>
    </row>
    <row r="1287" spans="1:25" ht="15" x14ac:dyDescent="0.3">
      <c r="A1287" s="17" t="e">
        <f>INDEX('Артикул без-с размером'!A:A,MATCH('Начисления и компенсации по тов'!E1287,'Артикул без-с размером'!B:B,0))</f>
        <v>#N/A</v>
      </c>
      <c r="B1287" s="73"/>
      <c r="C1287" s="74"/>
      <c r="D1287" s="74"/>
      <c r="E1287" s="74"/>
      <c r="F1287" s="74"/>
      <c r="G1287" s="74"/>
      <c r="H1287" s="69"/>
      <c r="I1287" s="70"/>
      <c r="J1287" s="73"/>
      <c r="K1287" s="74"/>
      <c r="L1287" s="72"/>
      <c r="M1287" s="69"/>
      <c r="N1287" s="70"/>
      <c r="O1287" s="3"/>
      <c r="P1287" s="3"/>
      <c r="Q1287" s="3"/>
      <c r="R1287" s="3"/>
      <c r="S1287" s="3"/>
      <c r="T1287" s="3"/>
      <c r="U1287" s="3"/>
      <c r="V1287" s="3"/>
      <c r="W1287" s="2"/>
      <c r="X1287" s="3"/>
      <c r="Y1287" s="3"/>
    </row>
    <row r="1288" spans="1:25" ht="15" x14ac:dyDescent="0.3">
      <c r="A1288" s="17" t="e">
        <f>INDEX('Артикул без-с размером'!A:A,MATCH('Начисления и компенсации по тов'!E1288,'Артикул без-с размером'!B:B,0))</f>
        <v>#N/A</v>
      </c>
      <c r="B1288" s="73"/>
      <c r="C1288" s="74"/>
      <c r="D1288" s="74"/>
      <c r="E1288" s="74"/>
      <c r="F1288" s="74"/>
      <c r="G1288" s="74"/>
      <c r="H1288" s="69"/>
      <c r="I1288" s="70"/>
      <c r="J1288" s="73"/>
      <c r="K1288" s="74"/>
      <c r="L1288" s="72"/>
      <c r="M1288" s="69"/>
      <c r="N1288" s="70"/>
      <c r="O1288" s="3"/>
      <c r="P1288" s="3"/>
      <c r="Q1288" s="3"/>
      <c r="R1288" s="3"/>
      <c r="S1288" s="3"/>
      <c r="T1288" s="3"/>
      <c r="U1288" s="3"/>
      <c r="V1288" s="3"/>
      <c r="W1288" s="2"/>
      <c r="X1288" s="3"/>
      <c r="Y1288" s="3"/>
    </row>
    <row r="1289" spans="1:25" ht="15" x14ac:dyDescent="0.3">
      <c r="A1289" s="17" t="e">
        <f>INDEX('Артикул без-с размером'!A:A,MATCH('Начисления и компенсации по тов'!E1289,'Артикул без-с размером'!B:B,0))</f>
        <v>#N/A</v>
      </c>
      <c r="B1289" s="73"/>
      <c r="C1289" s="74"/>
      <c r="D1289" s="74"/>
      <c r="E1289" s="74"/>
      <c r="F1289" s="74"/>
      <c r="G1289" s="74"/>
      <c r="H1289" s="69"/>
      <c r="I1289" s="70"/>
      <c r="J1289" s="73"/>
      <c r="K1289" s="74"/>
      <c r="L1289" s="72"/>
      <c r="M1289" s="69"/>
      <c r="N1289" s="71"/>
      <c r="O1289" s="3"/>
      <c r="P1289" s="3"/>
      <c r="Q1289" s="3"/>
      <c r="R1289" s="3"/>
      <c r="S1289" s="3"/>
      <c r="T1289" s="3"/>
      <c r="U1289" s="3"/>
      <c r="V1289" s="3"/>
      <c r="W1289" s="2"/>
      <c r="X1289" s="3"/>
      <c r="Y1289" s="3"/>
    </row>
    <row r="1290" spans="1:25" ht="15" x14ac:dyDescent="0.3">
      <c r="A1290" s="17" t="e">
        <f>INDEX('Артикул без-с размером'!A:A,MATCH('Начисления и компенсации по тов'!E1290,'Артикул без-с размером'!B:B,0))</f>
        <v>#N/A</v>
      </c>
      <c r="B1290" s="73"/>
      <c r="C1290" s="74"/>
      <c r="D1290" s="74"/>
      <c r="E1290" s="74"/>
      <c r="F1290" s="74"/>
      <c r="G1290" s="74"/>
      <c r="H1290" s="69"/>
      <c r="I1290" s="70"/>
      <c r="J1290" s="73"/>
      <c r="K1290" s="74"/>
      <c r="L1290" s="72"/>
      <c r="M1290" s="69"/>
      <c r="N1290" s="70"/>
      <c r="O1290" s="3"/>
      <c r="P1290" s="3"/>
      <c r="Q1290" s="3"/>
      <c r="R1290" s="3"/>
      <c r="S1290" s="3"/>
      <c r="T1290" s="3"/>
      <c r="U1290" s="3"/>
      <c r="V1290" s="3"/>
      <c r="W1290" s="2"/>
      <c r="X1290" s="3"/>
      <c r="Y1290" s="3"/>
    </row>
    <row r="1291" spans="1:25" ht="15" x14ac:dyDescent="0.3">
      <c r="A1291" s="17" t="e">
        <f>INDEX('Артикул без-с размером'!A:A,MATCH('Начисления и компенсации по тов'!E1291,'Артикул без-с размером'!B:B,0))</f>
        <v>#N/A</v>
      </c>
      <c r="B1291" s="73"/>
      <c r="C1291" s="74"/>
      <c r="D1291" s="74"/>
      <c r="E1291" s="74"/>
      <c r="F1291" s="74"/>
      <c r="G1291" s="74"/>
      <c r="H1291" s="69"/>
      <c r="I1291" s="70"/>
      <c r="J1291" s="73"/>
      <c r="K1291" s="74"/>
      <c r="L1291" s="72"/>
      <c r="M1291" s="69"/>
      <c r="N1291" s="70"/>
      <c r="O1291" s="3"/>
      <c r="P1291" s="3"/>
      <c r="Q1291" s="3"/>
      <c r="R1291" s="3"/>
      <c r="S1291" s="3"/>
      <c r="T1291" s="3"/>
      <c r="U1291" s="3"/>
      <c r="V1291" s="3"/>
      <c r="W1291" s="2"/>
      <c r="X1291" s="3"/>
      <c r="Y1291" s="3"/>
    </row>
    <row r="1292" spans="1:25" ht="15" x14ac:dyDescent="0.3">
      <c r="A1292" s="17" t="e">
        <f>INDEX('Артикул без-с размером'!A:A,MATCH('Начисления и компенсации по тов'!E1292,'Артикул без-с размером'!B:B,0))</f>
        <v>#N/A</v>
      </c>
      <c r="B1292" s="73"/>
      <c r="C1292" s="74"/>
      <c r="D1292" s="74"/>
      <c r="E1292" s="74"/>
      <c r="F1292" s="74"/>
      <c r="G1292" s="74"/>
      <c r="H1292" s="69"/>
      <c r="I1292" s="70"/>
      <c r="J1292" s="73"/>
      <c r="K1292" s="74"/>
      <c r="L1292" s="72"/>
      <c r="M1292" s="69"/>
      <c r="N1292" s="70"/>
      <c r="O1292" s="3"/>
      <c r="P1292" s="3"/>
      <c r="Q1292" s="3"/>
      <c r="R1292" s="3"/>
      <c r="S1292" s="3"/>
      <c r="T1292" s="3"/>
      <c r="U1292" s="3"/>
      <c r="V1292" s="3"/>
      <c r="W1292" s="2"/>
      <c r="X1292" s="3"/>
      <c r="Y1292" s="3"/>
    </row>
    <row r="1293" spans="1:25" ht="15" x14ac:dyDescent="0.3">
      <c r="A1293" s="17" t="e">
        <f>INDEX('Артикул без-с размером'!A:A,MATCH('Начисления и компенсации по тов'!E1293,'Артикул без-с размером'!B:B,0))</f>
        <v>#N/A</v>
      </c>
      <c r="B1293" s="73"/>
      <c r="C1293" s="74"/>
      <c r="D1293" s="74"/>
      <c r="E1293" s="74"/>
      <c r="F1293" s="74"/>
      <c r="G1293" s="74"/>
      <c r="H1293" s="69"/>
      <c r="I1293" s="70"/>
      <c r="J1293" s="73"/>
      <c r="K1293" s="74"/>
      <c r="L1293" s="72"/>
      <c r="M1293" s="69"/>
      <c r="N1293" s="70"/>
      <c r="O1293" s="3"/>
      <c r="P1293" s="3"/>
      <c r="Q1293" s="3"/>
      <c r="R1293" s="3"/>
      <c r="S1293" s="3"/>
      <c r="T1293" s="3"/>
      <c r="U1293" s="3"/>
      <c r="V1293" s="3"/>
      <c r="W1293" s="2"/>
      <c r="X1293" s="3"/>
      <c r="Y1293" s="3"/>
    </row>
    <row r="1294" spans="1:25" ht="15" x14ac:dyDescent="0.3">
      <c r="A1294" s="17" t="e">
        <f>INDEX('Артикул без-с размером'!A:A,MATCH('Начисления и компенсации по тов'!E1294,'Артикул без-с размером'!B:B,0))</f>
        <v>#N/A</v>
      </c>
      <c r="B1294" s="73"/>
      <c r="C1294" s="74"/>
      <c r="D1294" s="74"/>
      <c r="E1294" s="74"/>
      <c r="F1294" s="74"/>
      <c r="G1294" s="74"/>
      <c r="H1294" s="69"/>
      <c r="I1294" s="70"/>
      <c r="J1294" s="73"/>
      <c r="K1294" s="74"/>
      <c r="L1294" s="72"/>
      <c r="M1294" s="69"/>
      <c r="N1294" s="70"/>
      <c r="O1294" s="3"/>
      <c r="P1294" s="3"/>
      <c r="Q1294" s="3"/>
      <c r="R1294" s="3"/>
      <c r="S1294" s="3"/>
      <c r="T1294" s="3"/>
      <c r="U1294" s="3"/>
      <c r="V1294" s="3"/>
      <c r="W1294" s="2"/>
      <c r="X1294" s="3"/>
      <c r="Y1294" s="3"/>
    </row>
    <row r="1295" spans="1:25" ht="15" x14ac:dyDescent="0.3">
      <c r="A1295" s="17" t="e">
        <f>INDEX('Артикул без-с размером'!A:A,MATCH('Начисления и компенсации по тов'!E1295,'Артикул без-с размером'!B:B,0))</f>
        <v>#N/A</v>
      </c>
      <c r="B1295" s="73"/>
      <c r="C1295" s="74"/>
      <c r="D1295" s="74"/>
      <c r="E1295" s="74"/>
      <c r="F1295" s="74"/>
      <c r="G1295" s="74"/>
      <c r="H1295" s="69"/>
      <c r="I1295" s="70"/>
      <c r="J1295" s="73"/>
      <c r="K1295" s="74"/>
      <c r="L1295" s="72"/>
      <c r="M1295" s="69"/>
      <c r="N1295" s="70"/>
      <c r="O1295" s="3"/>
      <c r="P1295" s="3"/>
      <c r="Q1295" s="3"/>
      <c r="R1295" s="3"/>
      <c r="S1295" s="3"/>
      <c r="T1295" s="3"/>
      <c r="U1295" s="3"/>
      <c r="V1295" s="3"/>
      <c r="W1295" s="2"/>
      <c r="X1295" s="3"/>
      <c r="Y1295" s="3"/>
    </row>
    <row r="1296" spans="1:25" ht="15" x14ac:dyDescent="0.3">
      <c r="A1296" s="17" t="e">
        <f>INDEX('Артикул без-с размером'!A:A,MATCH('Начисления и компенсации по тов'!E1296,'Артикул без-с размером'!B:B,0))</f>
        <v>#N/A</v>
      </c>
      <c r="B1296" s="73"/>
      <c r="C1296" s="74"/>
      <c r="D1296" s="74"/>
      <c r="E1296" s="74"/>
      <c r="F1296" s="74"/>
      <c r="G1296" s="74"/>
      <c r="H1296" s="69"/>
      <c r="I1296" s="70"/>
      <c r="J1296" s="73"/>
      <c r="K1296" s="74"/>
      <c r="L1296" s="72"/>
      <c r="M1296" s="69"/>
      <c r="N1296" s="70"/>
      <c r="O1296" s="3"/>
      <c r="P1296" s="3"/>
      <c r="Q1296" s="3"/>
      <c r="R1296" s="3"/>
      <c r="S1296" s="3"/>
      <c r="T1296" s="3"/>
      <c r="U1296" s="3"/>
      <c r="V1296" s="3"/>
      <c r="W1296" s="2"/>
      <c r="X1296" s="3"/>
      <c r="Y1296" s="3"/>
    </row>
    <row r="1297" spans="1:25" ht="15" x14ac:dyDescent="0.3">
      <c r="A1297" s="17" t="e">
        <f>INDEX('Артикул без-с размером'!A:A,MATCH('Начисления и компенсации по тов'!E1297,'Артикул без-с размером'!B:B,0))</f>
        <v>#N/A</v>
      </c>
      <c r="B1297" s="73"/>
      <c r="C1297" s="74"/>
      <c r="D1297" s="74"/>
      <c r="E1297" s="74"/>
      <c r="F1297" s="74"/>
      <c r="G1297" s="74"/>
      <c r="H1297" s="69"/>
      <c r="I1297" s="70"/>
      <c r="J1297" s="73"/>
      <c r="K1297" s="74"/>
      <c r="L1297" s="72"/>
      <c r="M1297" s="69"/>
      <c r="N1297" s="70"/>
      <c r="O1297" s="3"/>
      <c r="P1297" s="3"/>
      <c r="Q1297" s="3"/>
      <c r="R1297" s="3"/>
      <c r="S1297" s="3"/>
      <c r="T1297" s="3"/>
      <c r="U1297" s="3"/>
      <c r="V1297" s="3"/>
      <c r="W1297" s="2"/>
      <c r="X1297" s="3"/>
      <c r="Y1297" s="3"/>
    </row>
    <row r="1298" spans="1:25" ht="15" x14ac:dyDescent="0.3">
      <c r="A1298" s="17" t="e">
        <f>INDEX('Артикул без-с размером'!A:A,MATCH('Начисления и компенсации по тов'!E1298,'Артикул без-с размером'!B:B,0))</f>
        <v>#N/A</v>
      </c>
      <c r="B1298" s="73"/>
      <c r="C1298" s="74"/>
      <c r="D1298" s="74"/>
      <c r="E1298" s="74"/>
      <c r="F1298" s="74"/>
      <c r="G1298" s="74"/>
      <c r="H1298" s="69"/>
      <c r="I1298" s="70"/>
      <c r="J1298" s="73"/>
      <c r="K1298" s="74"/>
      <c r="L1298" s="72"/>
      <c r="M1298" s="69"/>
      <c r="N1298" s="70"/>
      <c r="O1298" s="3"/>
      <c r="P1298" s="3"/>
      <c r="Q1298" s="3"/>
      <c r="R1298" s="3"/>
      <c r="S1298" s="3"/>
      <c r="T1298" s="3"/>
      <c r="U1298" s="3"/>
      <c r="V1298" s="3"/>
      <c r="W1298" s="2"/>
      <c r="X1298" s="3"/>
      <c r="Y1298" s="3"/>
    </row>
    <row r="1299" spans="1:25" ht="15" x14ac:dyDescent="0.3">
      <c r="A1299" s="17" t="e">
        <f>INDEX('Артикул без-с размером'!A:A,MATCH('Начисления и компенсации по тов'!E1299,'Артикул без-с размером'!B:B,0))</f>
        <v>#N/A</v>
      </c>
      <c r="B1299" s="73"/>
      <c r="C1299" s="74"/>
      <c r="D1299" s="74"/>
      <c r="E1299" s="74"/>
      <c r="F1299" s="74"/>
      <c r="G1299" s="74"/>
      <c r="H1299" s="69"/>
      <c r="I1299" s="70"/>
      <c r="J1299" s="73"/>
      <c r="K1299" s="74"/>
      <c r="L1299" s="72"/>
      <c r="M1299" s="69"/>
      <c r="N1299" s="70"/>
      <c r="O1299" s="3"/>
      <c r="P1299" s="3"/>
      <c r="Q1299" s="3"/>
      <c r="R1299" s="3"/>
      <c r="S1299" s="3"/>
      <c r="T1299" s="3"/>
      <c r="U1299" s="3"/>
      <c r="V1299" s="3"/>
      <c r="W1299" s="2"/>
      <c r="X1299" s="3"/>
      <c r="Y1299" s="3"/>
    </row>
    <row r="1300" spans="1:25" ht="15" x14ac:dyDescent="0.3">
      <c r="A1300" s="17" t="e">
        <f>INDEX('Артикул без-с размером'!A:A,MATCH('Начисления и компенсации по тов'!E1300,'Артикул без-с размером'!B:B,0))</f>
        <v>#N/A</v>
      </c>
      <c r="B1300" s="73"/>
      <c r="C1300" s="74"/>
      <c r="D1300" s="74"/>
      <c r="E1300" s="74"/>
      <c r="F1300" s="74"/>
      <c r="G1300" s="74"/>
      <c r="H1300" s="69"/>
      <c r="I1300" s="70"/>
      <c r="J1300" s="73"/>
      <c r="K1300" s="74"/>
      <c r="L1300" s="72"/>
      <c r="M1300" s="69"/>
      <c r="N1300" s="70"/>
      <c r="O1300" s="3"/>
      <c r="P1300" s="3"/>
      <c r="Q1300" s="3"/>
      <c r="R1300" s="3"/>
      <c r="S1300" s="3"/>
      <c r="T1300" s="3"/>
      <c r="U1300" s="3"/>
      <c r="V1300" s="3"/>
      <c r="W1300" s="2"/>
      <c r="X1300" s="3"/>
      <c r="Y1300" s="3"/>
    </row>
    <row r="1301" spans="1:25" ht="15" x14ac:dyDescent="0.3">
      <c r="A1301" s="17" t="e">
        <f>INDEX('Артикул без-с размером'!A:A,MATCH('Начисления и компенсации по тов'!E1301,'Артикул без-с размером'!B:B,0))</f>
        <v>#N/A</v>
      </c>
      <c r="B1301" s="73"/>
      <c r="C1301" s="74"/>
      <c r="D1301" s="74"/>
      <c r="E1301" s="74"/>
      <c r="F1301" s="74"/>
      <c r="G1301" s="74"/>
      <c r="H1301" s="69"/>
      <c r="I1301" s="70"/>
      <c r="J1301" s="73"/>
      <c r="K1301" s="74"/>
      <c r="L1301" s="72"/>
      <c r="M1301" s="69"/>
      <c r="N1301" s="71"/>
      <c r="O1301" s="3"/>
      <c r="P1301" s="3"/>
      <c r="Q1301" s="3"/>
      <c r="R1301" s="3"/>
      <c r="S1301" s="3"/>
      <c r="T1301" s="3"/>
      <c r="U1301" s="3"/>
      <c r="V1301" s="3"/>
      <c r="W1301" s="2"/>
      <c r="X1301" s="3"/>
      <c r="Y1301" s="3"/>
    </row>
    <row r="1302" spans="1:25" ht="15" x14ac:dyDescent="0.3">
      <c r="A1302" s="17" t="e">
        <f>INDEX('Артикул без-с размером'!A:A,MATCH('Начисления и компенсации по тов'!E1302,'Артикул без-с размером'!B:B,0))</f>
        <v>#N/A</v>
      </c>
      <c r="B1302" s="73"/>
      <c r="C1302" s="74"/>
      <c r="D1302" s="74"/>
      <c r="E1302" s="74"/>
      <c r="F1302" s="74"/>
      <c r="G1302" s="74"/>
      <c r="H1302" s="69"/>
      <c r="I1302" s="70"/>
      <c r="J1302" s="73"/>
      <c r="K1302" s="74"/>
      <c r="L1302" s="72"/>
      <c r="M1302" s="69"/>
      <c r="N1302" s="70"/>
      <c r="O1302" s="3"/>
      <c r="P1302" s="3"/>
      <c r="Q1302" s="3"/>
      <c r="R1302" s="3"/>
      <c r="S1302" s="3"/>
      <c r="T1302" s="3"/>
      <c r="U1302" s="3"/>
      <c r="V1302" s="3"/>
      <c r="W1302" s="2"/>
      <c r="X1302" s="3"/>
      <c r="Y1302" s="3"/>
    </row>
    <row r="1303" spans="1:25" ht="15" x14ac:dyDescent="0.3">
      <c r="A1303" s="17" t="e">
        <f>INDEX('Артикул без-с размером'!A:A,MATCH('Начисления и компенсации по тов'!E1303,'Артикул без-с размером'!B:B,0))</f>
        <v>#N/A</v>
      </c>
      <c r="B1303" s="73"/>
      <c r="C1303" s="74"/>
      <c r="D1303" s="74"/>
      <c r="E1303" s="74"/>
      <c r="F1303" s="74"/>
      <c r="G1303" s="74"/>
      <c r="H1303" s="69"/>
      <c r="I1303" s="70"/>
      <c r="J1303" s="73"/>
      <c r="K1303" s="74"/>
      <c r="L1303" s="72"/>
      <c r="M1303" s="69"/>
      <c r="N1303" s="70"/>
      <c r="O1303" s="3"/>
      <c r="P1303" s="3"/>
      <c r="Q1303" s="3"/>
      <c r="R1303" s="3"/>
      <c r="S1303" s="3"/>
      <c r="T1303" s="3"/>
      <c r="U1303" s="3"/>
      <c r="V1303" s="3"/>
      <c r="W1303" s="2"/>
      <c r="X1303" s="3"/>
      <c r="Y1303" s="3"/>
    </row>
    <row r="1304" spans="1:25" ht="15" x14ac:dyDescent="0.3">
      <c r="A1304" s="17" t="e">
        <f>INDEX('Артикул без-с размером'!A:A,MATCH('Начисления и компенсации по тов'!E1304,'Артикул без-с размером'!B:B,0))</f>
        <v>#N/A</v>
      </c>
      <c r="B1304" s="73"/>
      <c r="C1304" s="74"/>
      <c r="D1304" s="74"/>
      <c r="E1304" s="74"/>
      <c r="F1304" s="74"/>
      <c r="G1304" s="74"/>
      <c r="H1304" s="69"/>
      <c r="I1304" s="70"/>
      <c r="J1304" s="73"/>
      <c r="K1304" s="74"/>
      <c r="L1304" s="72"/>
      <c r="M1304" s="69"/>
      <c r="N1304" s="70"/>
      <c r="O1304" s="3"/>
      <c r="P1304" s="3"/>
      <c r="Q1304" s="3"/>
      <c r="R1304" s="3"/>
      <c r="S1304" s="3"/>
      <c r="T1304" s="3"/>
      <c r="U1304" s="3"/>
      <c r="V1304" s="3"/>
      <c r="W1304" s="2"/>
      <c r="X1304" s="3"/>
      <c r="Y1304" s="3"/>
    </row>
    <row r="1305" spans="1:25" ht="15" x14ac:dyDescent="0.3">
      <c r="A1305" s="17" t="e">
        <f>INDEX('Артикул без-с размером'!A:A,MATCH('Начисления и компенсации по тов'!E1305,'Артикул без-с размером'!B:B,0))</f>
        <v>#N/A</v>
      </c>
      <c r="B1305" s="73"/>
      <c r="C1305" s="74"/>
      <c r="D1305" s="74"/>
      <c r="E1305" s="74"/>
      <c r="F1305" s="74"/>
      <c r="G1305" s="74"/>
      <c r="H1305" s="69"/>
      <c r="I1305" s="70"/>
      <c r="J1305" s="73"/>
      <c r="K1305" s="74"/>
      <c r="L1305" s="72"/>
      <c r="M1305" s="69"/>
      <c r="N1305" s="70"/>
      <c r="O1305" s="3"/>
      <c r="P1305" s="3"/>
      <c r="Q1305" s="3"/>
      <c r="R1305" s="3"/>
      <c r="S1305" s="3"/>
      <c r="T1305" s="3"/>
      <c r="U1305" s="3"/>
      <c r="V1305" s="3"/>
      <c r="W1305" s="2"/>
      <c r="X1305" s="3"/>
      <c r="Y1305" s="3"/>
    </row>
    <row r="1306" spans="1:25" ht="15" x14ac:dyDescent="0.3">
      <c r="A1306" s="17" t="e">
        <f>INDEX('Артикул без-с размером'!A:A,MATCH('Начисления и компенсации по тов'!E1306,'Артикул без-с размером'!B:B,0))</f>
        <v>#N/A</v>
      </c>
      <c r="B1306" s="73"/>
      <c r="C1306" s="74"/>
      <c r="D1306" s="74"/>
      <c r="E1306" s="74"/>
      <c r="F1306" s="74"/>
      <c r="G1306" s="74"/>
      <c r="H1306" s="69"/>
      <c r="I1306" s="70"/>
      <c r="J1306" s="73"/>
      <c r="K1306" s="74"/>
      <c r="L1306" s="72"/>
      <c r="M1306" s="69"/>
      <c r="N1306" s="70"/>
      <c r="O1306" s="3"/>
      <c r="P1306" s="3"/>
      <c r="Q1306" s="3"/>
      <c r="R1306" s="3"/>
      <c r="S1306" s="3"/>
      <c r="T1306" s="3"/>
      <c r="U1306" s="3"/>
      <c r="V1306" s="3"/>
      <c r="W1306" s="2"/>
      <c r="X1306" s="3"/>
      <c r="Y1306" s="3"/>
    </row>
    <row r="1307" spans="1:25" ht="15" x14ac:dyDescent="0.3">
      <c r="A1307" s="17" t="e">
        <f>INDEX('Артикул без-с размером'!A:A,MATCH('Начисления и компенсации по тов'!E1307,'Артикул без-с размером'!B:B,0))</f>
        <v>#N/A</v>
      </c>
      <c r="B1307" s="73"/>
      <c r="C1307" s="74"/>
      <c r="D1307" s="74"/>
      <c r="E1307" s="74"/>
      <c r="F1307" s="74"/>
      <c r="G1307" s="74"/>
      <c r="H1307" s="69"/>
      <c r="I1307" s="70"/>
      <c r="J1307" s="73"/>
      <c r="K1307" s="74"/>
      <c r="L1307" s="72"/>
      <c r="M1307" s="69"/>
      <c r="N1307" s="71"/>
      <c r="O1307" s="3"/>
      <c r="P1307" s="3"/>
      <c r="Q1307" s="3"/>
      <c r="R1307" s="3"/>
      <c r="S1307" s="3"/>
      <c r="T1307" s="3"/>
      <c r="U1307" s="3"/>
      <c r="V1307" s="3"/>
      <c r="W1307" s="2"/>
      <c r="X1307" s="3"/>
      <c r="Y1307" s="3"/>
    </row>
    <row r="1308" spans="1:25" ht="15" x14ac:dyDescent="0.3">
      <c r="A1308" s="17" t="e">
        <f>INDEX('Артикул без-с размером'!A:A,MATCH('Начисления и компенсации по тов'!E1308,'Артикул без-с размером'!B:B,0))</f>
        <v>#N/A</v>
      </c>
      <c r="B1308" s="73"/>
      <c r="C1308" s="74"/>
      <c r="D1308" s="74"/>
      <c r="E1308" s="74"/>
      <c r="F1308" s="74"/>
      <c r="G1308" s="74"/>
      <c r="H1308" s="69"/>
      <c r="I1308" s="70"/>
      <c r="J1308" s="73"/>
      <c r="K1308" s="74"/>
      <c r="L1308" s="72"/>
      <c r="M1308" s="69"/>
      <c r="N1308" s="70"/>
      <c r="O1308" s="3"/>
      <c r="P1308" s="3"/>
      <c r="Q1308" s="3"/>
      <c r="R1308" s="3"/>
      <c r="S1308" s="3"/>
      <c r="T1308" s="3"/>
      <c r="U1308" s="3"/>
      <c r="V1308" s="3"/>
      <c r="W1308" s="2"/>
      <c r="X1308" s="3"/>
      <c r="Y1308" s="3"/>
    </row>
    <row r="1309" spans="1:25" ht="15" x14ac:dyDescent="0.3">
      <c r="A1309" s="17" t="e">
        <f>INDEX('Артикул без-с размером'!A:A,MATCH('Начисления и компенсации по тов'!E1309,'Артикул без-с размером'!B:B,0))</f>
        <v>#N/A</v>
      </c>
      <c r="B1309" s="73"/>
      <c r="C1309" s="74"/>
      <c r="D1309" s="74"/>
      <c r="E1309" s="74"/>
      <c r="F1309" s="74"/>
      <c r="G1309" s="74"/>
      <c r="H1309" s="69"/>
      <c r="I1309" s="70"/>
      <c r="J1309" s="73"/>
      <c r="K1309" s="74"/>
      <c r="L1309" s="72"/>
      <c r="M1309" s="69"/>
      <c r="N1309" s="70"/>
      <c r="O1309" s="3"/>
      <c r="P1309" s="3"/>
      <c r="Q1309" s="3"/>
      <c r="R1309" s="3"/>
      <c r="S1309" s="3"/>
      <c r="T1309" s="3"/>
      <c r="U1309" s="3"/>
      <c r="V1309" s="3"/>
      <c r="W1309" s="2"/>
      <c r="X1309" s="3"/>
      <c r="Y1309" s="3"/>
    </row>
    <row r="1310" spans="1:25" ht="15" x14ac:dyDescent="0.3">
      <c r="A1310" s="17" t="e">
        <f>INDEX('Артикул без-с размером'!A:A,MATCH('Начисления и компенсации по тов'!E1310,'Артикул без-с размером'!B:B,0))</f>
        <v>#N/A</v>
      </c>
      <c r="B1310" s="73"/>
      <c r="C1310" s="74"/>
      <c r="D1310" s="74"/>
      <c r="E1310" s="74"/>
      <c r="F1310" s="74"/>
      <c r="G1310" s="74"/>
      <c r="H1310" s="69"/>
      <c r="I1310" s="70"/>
      <c r="J1310" s="73"/>
      <c r="K1310" s="74"/>
      <c r="L1310" s="72"/>
      <c r="M1310" s="69"/>
      <c r="N1310" s="70"/>
      <c r="O1310" s="3"/>
      <c r="P1310" s="3"/>
      <c r="Q1310" s="3"/>
      <c r="R1310" s="3"/>
      <c r="S1310" s="3"/>
      <c r="T1310" s="3"/>
      <c r="U1310" s="3"/>
      <c r="V1310" s="3"/>
      <c r="W1310" s="2"/>
      <c r="X1310" s="3"/>
      <c r="Y1310" s="3"/>
    </row>
    <row r="1311" spans="1:25" ht="15" x14ac:dyDescent="0.3">
      <c r="A1311" s="17" t="e">
        <f>INDEX('Артикул без-с размером'!A:A,MATCH('Начисления и компенсации по тов'!E1311,'Артикул без-с размером'!B:B,0))</f>
        <v>#N/A</v>
      </c>
      <c r="B1311" s="73"/>
      <c r="C1311" s="74"/>
      <c r="D1311" s="74"/>
      <c r="E1311" s="74"/>
      <c r="F1311" s="74"/>
      <c r="G1311" s="74"/>
      <c r="H1311" s="69"/>
      <c r="I1311" s="70"/>
      <c r="J1311" s="73"/>
      <c r="K1311" s="74"/>
      <c r="L1311" s="72"/>
      <c r="M1311" s="69"/>
      <c r="N1311" s="70"/>
      <c r="O1311" s="3"/>
      <c r="P1311" s="3"/>
      <c r="Q1311" s="3"/>
      <c r="R1311" s="3"/>
      <c r="S1311" s="3"/>
      <c r="T1311" s="3"/>
      <c r="U1311" s="3"/>
      <c r="V1311" s="3"/>
      <c r="W1311" s="2"/>
      <c r="X1311" s="3"/>
      <c r="Y1311" s="3"/>
    </row>
    <row r="1312" spans="1:25" ht="15" x14ac:dyDescent="0.3">
      <c r="A1312" s="17" t="e">
        <f>INDEX('Артикул без-с размером'!A:A,MATCH('Начисления и компенсации по тов'!E1312,'Артикул без-с размером'!B:B,0))</f>
        <v>#N/A</v>
      </c>
      <c r="B1312" s="73"/>
      <c r="C1312" s="74"/>
      <c r="D1312" s="74"/>
      <c r="E1312" s="74"/>
      <c r="F1312" s="74"/>
      <c r="G1312" s="74"/>
      <c r="H1312" s="69"/>
      <c r="I1312" s="70"/>
      <c r="J1312" s="73"/>
      <c r="K1312" s="74"/>
      <c r="L1312" s="72"/>
      <c r="M1312" s="69"/>
      <c r="N1312" s="70"/>
      <c r="O1312" s="3"/>
      <c r="P1312" s="3"/>
      <c r="Q1312" s="3"/>
      <c r="R1312" s="3"/>
      <c r="S1312" s="3"/>
      <c r="T1312" s="3"/>
      <c r="U1312" s="3"/>
      <c r="V1312" s="3"/>
      <c r="W1312" s="2"/>
      <c r="X1312" s="3"/>
      <c r="Y1312" s="3"/>
    </row>
    <row r="1313" spans="1:25" ht="15" x14ac:dyDescent="0.3">
      <c r="A1313" s="17" t="e">
        <f>INDEX('Артикул без-с размером'!A:A,MATCH('Начисления и компенсации по тов'!E1313,'Артикул без-с размером'!B:B,0))</f>
        <v>#N/A</v>
      </c>
      <c r="B1313" s="73"/>
      <c r="C1313" s="74"/>
      <c r="D1313" s="74"/>
      <c r="E1313" s="74"/>
      <c r="F1313" s="74"/>
      <c r="G1313" s="74"/>
      <c r="H1313" s="69"/>
      <c r="I1313" s="70"/>
      <c r="J1313" s="73"/>
      <c r="K1313" s="74"/>
      <c r="L1313" s="72"/>
      <c r="M1313" s="69"/>
      <c r="N1313" s="70"/>
      <c r="O1313" s="3"/>
      <c r="P1313" s="3"/>
      <c r="Q1313" s="3"/>
      <c r="R1313" s="3"/>
      <c r="S1313" s="3"/>
      <c r="T1313" s="3"/>
      <c r="U1313" s="3"/>
      <c r="V1313" s="3"/>
      <c r="W1313" s="2"/>
      <c r="X1313" s="3"/>
      <c r="Y1313" s="3"/>
    </row>
    <row r="1314" spans="1:25" ht="15" x14ac:dyDescent="0.3">
      <c r="A1314" s="17" t="e">
        <f>INDEX('Артикул без-с размером'!A:A,MATCH('Начисления и компенсации по тов'!E1314,'Артикул без-с размером'!B:B,0))</f>
        <v>#N/A</v>
      </c>
      <c r="B1314" s="73"/>
      <c r="C1314" s="74"/>
      <c r="D1314" s="74"/>
      <c r="E1314" s="74"/>
      <c r="F1314" s="74"/>
      <c r="G1314" s="74"/>
      <c r="H1314" s="69"/>
      <c r="I1314" s="70"/>
      <c r="J1314" s="73"/>
      <c r="K1314" s="74"/>
      <c r="L1314" s="72"/>
      <c r="M1314" s="69"/>
      <c r="N1314" s="70"/>
      <c r="O1314" s="3"/>
      <c r="P1314" s="3"/>
      <c r="Q1314" s="3"/>
      <c r="R1314" s="3"/>
      <c r="S1314" s="3"/>
      <c r="T1314" s="3"/>
      <c r="U1314" s="3"/>
      <c r="V1314" s="3"/>
      <c r="W1314" s="2"/>
      <c r="X1314" s="3"/>
      <c r="Y1314" s="3"/>
    </row>
    <row r="1315" spans="1:25" ht="15" x14ac:dyDescent="0.3">
      <c r="A1315" s="17" t="e">
        <f>INDEX('Артикул без-с размером'!A:A,MATCH('Начисления и компенсации по тов'!E1315,'Артикул без-с размером'!B:B,0))</f>
        <v>#N/A</v>
      </c>
      <c r="B1315" s="73"/>
      <c r="C1315" s="74"/>
      <c r="D1315" s="74"/>
      <c r="E1315" s="74"/>
      <c r="F1315" s="74"/>
      <c r="G1315" s="74"/>
      <c r="H1315" s="69"/>
      <c r="I1315" s="70"/>
      <c r="J1315" s="73"/>
      <c r="K1315" s="74"/>
      <c r="L1315" s="72"/>
      <c r="M1315" s="69"/>
      <c r="N1315" s="71"/>
      <c r="O1315" s="3"/>
      <c r="P1315" s="3"/>
      <c r="Q1315" s="3"/>
      <c r="R1315" s="3"/>
      <c r="S1315" s="3"/>
      <c r="T1315" s="3"/>
      <c r="U1315" s="3"/>
      <c r="V1315" s="3"/>
      <c r="W1315" s="2"/>
      <c r="X1315" s="3"/>
      <c r="Y1315" s="3"/>
    </row>
    <row r="1316" spans="1:25" ht="15" x14ac:dyDescent="0.3">
      <c r="A1316" s="17" t="e">
        <f>INDEX('Артикул без-с размером'!A:A,MATCH('Начисления и компенсации по тов'!E1316,'Артикул без-с размером'!B:B,0))</f>
        <v>#N/A</v>
      </c>
      <c r="B1316" s="73"/>
      <c r="C1316" s="74"/>
      <c r="D1316" s="74"/>
      <c r="E1316" s="74"/>
      <c r="F1316" s="74"/>
      <c r="G1316" s="74"/>
      <c r="H1316" s="69"/>
      <c r="I1316" s="70"/>
      <c r="J1316" s="73"/>
      <c r="K1316" s="74"/>
      <c r="L1316" s="72"/>
      <c r="M1316" s="69"/>
      <c r="N1316" s="70"/>
      <c r="O1316" s="3"/>
      <c r="P1316" s="3"/>
      <c r="Q1316" s="3"/>
      <c r="R1316" s="3"/>
      <c r="S1316" s="3"/>
      <c r="T1316" s="3"/>
      <c r="U1316" s="3"/>
      <c r="V1316" s="3"/>
      <c r="W1316" s="2"/>
      <c r="X1316" s="3"/>
      <c r="Y1316" s="3"/>
    </row>
    <row r="1317" spans="1:25" ht="15" x14ac:dyDescent="0.3">
      <c r="A1317" s="17" t="e">
        <f>INDEX('Артикул без-с размером'!A:A,MATCH('Начисления и компенсации по тов'!E1317,'Артикул без-с размером'!B:B,0))</f>
        <v>#N/A</v>
      </c>
      <c r="B1317" s="73"/>
      <c r="C1317" s="74"/>
      <c r="D1317" s="74"/>
      <c r="E1317" s="74"/>
      <c r="F1317" s="74"/>
      <c r="G1317" s="74"/>
      <c r="H1317" s="69"/>
      <c r="I1317" s="70"/>
      <c r="J1317" s="73"/>
      <c r="K1317" s="74"/>
      <c r="L1317" s="72"/>
      <c r="M1317" s="69"/>
      <c r="N1317" s="70"/>
      <c r="O1317" s="3"/>
      <c r="P1317" s="3"/>
      <c r="Q1317" s="3"/>
      <c r="R1317" s="3"/>
      <c r="S1317" s="3"/>
      <c r="T1317" s="3"/>
      <c r="U1317" s="3"/>
      <c r="V1317" s="3"/>
      <c r="W1317" s="2"/>
      <c r="X1317" s="3"/>
      <c r="Y1317" s="3"/>
    </row>
    <row r="1318" spans="1:25" ht="15" x14ac:dyDescent="0.3">
      <c r="A1318" s="17" t="e">
        <f>INDEX('Артикул без-с размером'!A:A,MATCH('Начисления и компенсации по тов'!E1318,'Артикул без-с размером'!B:B,0))</f>
        <v>#N/A</v>
      </c>
      <c r="B1318" s="73"/>
      <c r="C1318" s="74"/>
      <c r="D1318" s="74"/>
      <c r="E1318" s="74"/>
      <c r="F1318" s="74"/>
      <c r="G1318" s="74"/>
      <c r="H1318" s="69"/>
      <c r="I1318" s="70"/>
      <c r="J1318" s="73"/>
      <c r="K1318" s="74"/>
      <c r="L1318" s="72"/>
      <c r="M1318" s="69"/>
      <c r="N1318" s="70"/>
      <c r="O1318" s="3"/>
      <c r="P1318" s="3"/>
      <c r="Q1318" s="3"/>
      <c r="R1318" s="3"/>
      <c r="S1318" s="3"/>
      <c r="T1318" s="3"/>
      <c r="U1318" s="3"/>
      <c r="V1318" s="3"/>
      <c r="W1318" s="2"/>
      <c r="X1318" s="3"/>
      <c r="Y1318" s="3"/>
    </row>
    <row r="1319" spans="1:25" ht="15" x14ac:dyDescent="0.3">
      <c r="A1319" s="17" t="e">
        <f>INDEX('Артикул без-с размером'!A:A,MATCH('Начисления и компенсации по тов'!E1319,'Артикул без-с размером'!B:B,0))</f>
        <v>#N/A</v>
      </c>
      <c r="B1319" s="73"/>
      <c r="C1319" s="74"/>
      <c r="D1319" s="74"/>
      <c r="E1319" s="74"/>
      <c r="F1319" s="74"/>
      <c r="G1319" s="74"/>
      <c r="H1319" s="69"/>
      <c r="I1319" s="70"/>
      <c r="J1319" s="73"/>
      <c r="K1319" s="74"/>
      <c r="L1319" s="72"/>
      <c r="M1319" s="69"/>
      <c r="N1319" s="70"/>
      <c r="O1319" s="3"/>
      <c r="P1319" s="3"/>
      <c r="Q1319" s="3"/>
      <c r="R1319" s="3"/>
      <c r="S1319" s="3"/>
      <c r="T1319" s="3"/>
      <c r="U1319" s="3"/>
      <c r="V1319" s="3"/>
      <c r="W1319" s="2"/>
      <c r="X1319" s="3"/>
      <c r="Y1319" s="3"/>
    </row>
    <row r="1320" spans="1:25" ht="15" x14ac:dyDescent="0.3">
      <c r="A1320" s="17" t="e">
        <f>INDEX('Артикул без-с размером'!A:A,MATCH('Начисления и компенсации по тов'!E1320,'Артикул без-с размером'!B:B,0))</f>
        <v>#N/A</v>
      </c>
      <c r="B1320" s="73"/>
      <c r="C1320" s="74"/>
      <c r="D1320" s="74"/>
      <c r="E1320" s="74"/>
      <c r="F1320" s="74"/>
      <c r="G1320" s="74"/>
      <c r="H1320" s="69"/>
      <c r="I1320" s="70"/>
      <c r="J1320" s="73"/>
      <c r="K1320" s="74"/>
      <c r="L1320" s="72"/>
      <c r="M1320" s="69"/>
      <c r="N1320" s="70"/>
      <c r="O1320" s="3"/>
      <c r="P1320" s="3"/>
      <c r="Q1320" s="3"/>
      <c r="R1320" s="3"/>
      <c r="S1320" s="3"/>
      <c r="T1320" s="3"/>
      <c r="U1320" s="3"/>
      <c r="V1320" s="3"/>
      <c r="W1320" s="2"/>
      <c r="X1320" s="3"/>
      <c r="Y1320" s="3"/>
    </row>
    <row r="1321" spans="1:25" ht="15" x14ac:dyDescent="0.3">
      <c r="A1321" s="17" t="e">
        <f>INDEX('Артикул без-с размером'!A:A,MATCH('Начисления и компенсации по тов'!E1321,'Артикул без-с размером'!B:B,0))</f>
        <v>#N/A</v>
      </c>
      <c r="B1321" s="73"/>
      <c r="C1321" s="74"/>
      <c r="D1321" s="74"/>
      <c r="E1321" s="74"/>
      <c r="F1321" s="74"/>
      <c r="G1321" s="74"/>
      <c r="H1321" s="69"/>
      <c r="I1321" s="70"/>
      <c r="J1321" s="73"/>
      <c r="K1321" s="74"/>
      <c r="L1321" s="72"/>
      <c r="M1321" s="69"/>
      <c r="N1321" s="71"/>
      <c r="O1321" s="3"/>
      <c r="P1321" s="3"/>
      <c r="Q1321" s="3"/>
      <c r="R1321" s="3"/>
      <c r="S1321" s="3"/>
      <c r="T1321" s="3"/>
      <c r="U1321" s="3"/>
      <c r="V1321" s="3"/>
      <c r="W1321" s="2"/>
      <c r="X1321" s="3"/>
      <c r="Y1321" s="3"/>
    </row>
    <row r="1322" spans="1:25" ht="15" x14ac:dyDescent="0.3">
      <c r="A1322" s="17" t="e">
        <f>INDEX('Артикул без-с размером'!A:A,MATCH('Начисления и компенсации по тов'!E1322,'Артикул без-с размером'!B:B,0))</f>
        <v>#N/A</v>
      </c>
      <c r="B1322" s="73"/>
      <c r="C1322" s="74"/>
      <c r="D1322" s="74"/>
      <c r="E1322" s="74"/>
      <c r="F1322" s="74"/>
      <c r="G1322" s="74"/>
      <c r="H1322" s="69"/>
      <c r="I1322" s="70"/>
      <c r="J1322" s="73"/>
      <c r="K1322" s="74"/>
      <c r="L1322" s="72"/>
      <c r="M1322" s="69"/>
      <c r="N1322" s="70"/>
      <c r="O1322" s="3"/>
      <c r="P1322" s="3"/>
      <c r="Q1322" s="3"/>
      <c r="R1322" s="3"/>
      <c r="S1322" s="3"/>
      <c r="T1322" s="3"/>
      <c r="U1322" s="3"/>
      <c r="V1322" s="3"/>
      <c r="W1322" s="2"/>
      <c r="X1322" s="3"/>
      <c r="Y1322" s="3"/>
    </row>
    <row r="1323" spans="1:25" ht="15" x14ac:dyDescent="0.3">
      <c r="A1323" s="17" t="e">
        <f>INDEX('Артикул без-с размером'!A:A,MATCH('Начисления и компенсации по тов'!E1323,'Артикул без-с размером'!B:B,0))</f>
        <v>#N/A</v>
      </c>
      <c r="B1323" s="73"/>
      <c r="C1323" s="74"/>
      <c r="D1323" s="74"/>
      <c r="E1323" s="74"/>
      <c r="F1323" s="74"/>
      <c r="G1323" s="74"/>
      <c r="H1323" s="69"/>
      <c r="I1323" s="70"/>
      <c r="J1323" s="73"/>
      <c r="K1323" s="74"/>
      <c r="L1323" s="72"/>
      <c r="M1323" s="69"/>
      <c r="N1323" s="70"/>
      <c r="O1323" s="3"/>
      <c r="P1323" s="3"/>
      <c r="Q1323" s="3"/>
      <c r="R1323" s="3"/>
      <c r="S1323" s="3"/>
      <c r="T1323" s="3"/>
      <c r="U1323" s="3"/>
      <c r="V1323" s="3"/>
      <c r="W1323" s="2"/>
      <c r="X1323" s="3"/>
      <c r="Y1323" s="3"/>
    </row>
    <row r="1324" spans="1:25" ht="15" x14ac:dyDescent="0.3">
      <c r="A1324" s="17" t="e">
        <f>INDEX('Артикул без-с размером'!A:A,MATCH('Начисления и компенсации по тов'!E1324,'Артикул без-с размером'!B:B,0))</f>
        <v>#N/A</v>
      </c>
      <c r="B1324" s="73"/>
      <c r="C1324" s="74"/>
      <c r="D1324" s="74"/>
      <c r="E1324" s="74"/>
      <c r="F1324" s="74"/>
      <c r="G1324" s="74"/>
      <c r="H1324" s="69"/>
      <c r="I1324" s="70"/>
      <c r="J1324" s="73"/>
      <c r="K1324" s="74"/>
      <c r="L1324" s="72"/>
      <c r="M1324" s="69"/>
      <c r="N1324" s="70"/>
      <c r="O1324" s="3"/>
      <c r="P1324" s="3"/>
      <c r="Q1324" s="3"/>
      <c r="R1324" s="3"/>
      <c r="S1324" s="3"/>
      <c r="T1324" s="3"/>
      <c r="U1324" s="3"/>
      <c r="V1324" s="3"/>
      <c r="W1324" s="2"/>
      <c r="X1324" s="3"/>
      <c r="Y1324" s="3"/>
    </row>
    <row r="1325" spans="1:25" ht="15" x14ac:dyDescent="0.3">
      <c r="A1325" s="17" t="e">
        <f>INDEX('Артикул без-с размером'!A:A,MATCH('Начисления и компенсации по тов'!E1325,'Артикул без-с размером'!B:B,0))</f>
        <v>#N/A</v>
      </c>
      <c r="B1325" s="73"/>
      <c r="C1325" s="74"/>
      <c r="D1325" s="74"/>
      <c r="E1325" s="74"/>
      <c r="F1325" s="74"/>
      <c r="G1325" s="74"/>
      <c r="H1325" s="69"/>
      <c r="I1325" s="70"/>
      <c r="J1325" s="73"/>
      <c r="K1325" s="74"/>
      <c r="L1325" s="72"/>
      <c r="M1325" s="69"/>
      <c r="N1325" s="70"/>
      <c r="O1325" s="3"/>
      <c r="P1325" s="3"/>
      <c r="Q1325" s="3"/>
      <c r="R1325" s="3"/>
      <c r="S1325" s="3"/>
      <c r="T1325" s="3"/>
      <c r="U1325" s="3"/>
      <c r="V1325" s="3"/>
      <c r="W1325" s="2"/>
      <c r="X1325" s="3"/>
      <c r="Y1325" s="3"/>
    </row>
    <row r="1326" spans="1:25" ht="15" x14ac:dyDescent="0.3">
      <c r="A1326" s="17" t="e">
        <f>INDEX('Артикул без-с размером'!A:A,MATCH('Начисления и компенсации по тов'!E1326,'Артикул без-с размером'!B:B,0))</f>
        <v>#N/A</v>
      </c>
      <c r="B1326" s="73"/>
      <c r="C1326" s="74"/>
      <c r="D1326" s="74"/>
      <c r="E1326" s="74"/>
      <c r="F1326" s="74"/>
      <c r="G1326" s="74"/>
      <c r="H1326" s="69"/>
      <c r="I1326" s="70"/>
      <c r="J1326" s="73"/>
      <c r="K1326" s="74"/>
      <c r="L1326" s="72"/>
      <c r="M1326" s="69"/>
      <c r="N1326" s="70"/>
      <c r="O1326" s="3"/>
      <c r="P1326" s="3"/>
      <c r="Q1326" s="3"/>
      <c r="R1326" s="3"/>
      <c r="S1326" s="3"/>
      <c r="T1326" s="3"/>
      <c r="U1326" s="3"/>
      <c r="V1326" s="3"/>
      <c r="W1326" s="2"/>
      <c r="X1326" s="3"/>
      <c r="Y1326" s="3"/>
    </row>
    <row r="1327" spans="1:25" ht="15" x14ac:dyDescent="0.3">
      <c r="A1327" s="17" t="e">
        <f>INDEX('Артикул без-с размером'!A:A,MATCH('Начисления и компенсации по тов'!E1327,'Артикул без-с размером'!B:B,0))</f>
        <v>#N/A</v>
      </c>
      <c r="B1327" s="73"/>
      <c r="C1327" s="74"/>
      <c r="D1327" s="74"/>
      <c r="E1327" s="74"/>
      <c r="F1327" s="74"/>
      <c r="G1327" s="74"/>
      <c r="H1327" s="69"/>
      <c r="I1327" s="70"/>
      <c r="J1327" s="73"/>
      <c r="K1327" s="74"/>
      <c r="L1327" s="72"/>
      <c r="M1327" s="69"/>
      <c r="N1327" s="70"/>
      <c r="O1327" s="3"/>
      <c r="P1327" s="3"/>
      <c r="Q1327" s="3"/>
      <c r="R1327" s="3"/>
      <c r="S1327" s="3"/>
      <c r="T1327" s="3"/>
      <c r="U1327" s="3"/>
      <c r="V1327" s="3"/>
      <c r="W1327" s="2"/>
      <c r="X1327" s="3"/>
      <c r="Y1327" s="3"/>
    </row>
    <row r="1328" spans="1:25" ht="15" x14ac:dyDescent="0.3">
      <c r="A1328" s="17" t="e">
        <f>INDEX('Артикул без-с размером'!A:A,MATCH('Начисления и компенсации по тов'!E1328,'Артикул без-с размером'!B:B,0))</f>
        <v>#N/A</v>
      </c>
      <c r="B1328" s="73"/>
      <c r="C1328" s="74"/>
      <c r="D1328" s="74"/>
      <c r="E1328" s="74"/>
      <c r="F1328" s="74"/>
      <c r="G1328" s="74"/>
      <c r="H1328" s="69"/>
      <c r="I1328" s="70"/>
      <c r="J1328" s="73"/>
      <c r="K1328" s="74"/>
      <c r="L1328" s="72"/>
      <c r="M1328" s="69"/>
      <c r="N1328" s="70"/>
      <c r="O1328" s="3"/>
      <c r="P1328" s="3"/>
      <c r="Q1328" s="3"/>
      <c r="R1328" s="3"/>
      <c r="S1328" s="3"/>
      <c r="T1328" s="3"/>
      <c r="U1328" s="3"/>
      <c r="V1328" s="3"/>
      <c r="W1328" s="2"/>
      <c r="X1328" s="3"/>
      <c r="Y1328" s="3"/>
    </row>
    <row r="1329" spans="1:25" ht="15" x14ac:dyDescent="0.3">
      <c r="A1329" s="17" t="e">
        <f>INDEX('Артикул без-с размером'!A:A,MATCH('Начисления и компенсации по тов'!E1329,'Артикул без-с размером'!B:B,0))</f>
        <v>#N/A</v>
      </c>
      <c r="B1329" s="73"/>
      <c r="C1329" s="74"/>
      <c r="D1329" s="74"/>
      <c r="E1329" s="74"/>
      <c r="F1329" s="74"/>
      <c r="G1329" s="74"/>
      <c r="H1329" s="69"/>
      <c r="I1329" s="70"/>
      <c r="J1329" s="73"/>
      <c r="K1329" s="74"/>
      <c r="L1329" s="72"/>
      <c r="M1329" s="69"/>
      <c r="N1329" s="70"/>
      <c r="O1329" s="3"/>
      <c r="P1329" s="3"/>
      <c r="Q1329" s="3"/>
      <c r="R1329" s="3"/>
      <c r="S1329" s="3"/>
      <c r="T1329" s="3"/>
      <c r="U1329" s="3"/>
      <c r="V1329" s="3"/>
      <c r="W1329" s="2"/>
      <c r="X1329" s="3"/>
      <c r="Y1329" s="3"/>
    </row>
    <row r="1330" spans="1:25" ht="15" x14ac:dyDescent="0.3">
      <c r="A1330" s="17" t="e">
        <f>INDEX('Артикул без-с размером'!A:A,MATCH('Начисления и компенсации по тов'!E1330,'Артикул без-с размером'!B:B,0))</f>
        <v>#N/A</v>
      </c>
      <c r="B1330" s="73"/>
      <c r="C1330" s="74"/>
      <c r="D1330" s="74"/>
      <c r="E1330" s="74"/>
      <c r="F1330" s="74"/>
      <c r="G1330" s="74"/>
      <c r="H1330" s="69"/>
      <c r="I1330" s="70"/>
      <c r="J1330" s="73"/>
      <c r="K1330" s="74"/>
      <c r="L1330" s="72"/>
      <c r="M1330" s="69"/>
      <c r="N1330" s="70"/>
      <c r="O1330" s="3"/>
      <c r="P1330" s="3"/>
      <c r="Q1330" s="3"/>
      <c r="R1330" s="3"/>
      <c r="S1330" s="3"/>
      <c r="T1330" s="3"/>
      <c r="U1330" s="3"/>
      <c r="V1330" s="3"/>
      <c r="W1330" s="2"/>
      <c r="X1330" s="3"/>
      <c r="Y1330" s="3"/>
    </row>
    <row r="1331" spans="1:25" ht="15" x14ac:dyDescent="0.3">
      <c r="A1331" s="17" t="e">
        <f>INDEX('Артикул без-с размером'!A:A,MATCH('Начисления и компенсации по тов'!E1331,'Артикул без-с размером'!B:B,0))</f>
        <v>#N/A</v>
      </c>
      <c r="B1331" s="73"/>
      <c r="C1331" s="74"/>
      <c r="D1331" s="74"/>
      <c r="E1331" s="74"/>
      <c r="F1331" s="74"/>
      <c r="G1331" s="74"/>
      <c r="H1331" s="69"/>
      <c r="I1331" s="70"/>
      <c r="J1331" s="73"/>
      <c r="K1331" s="74"/>
      <c r="L1331" s="72"/>
      <c r="M1331" s="69"/>
      <c r="N1331" s="70"/>
      <c r="O1331" s="3"/>
      <c r="P1331" s="3"/>
      <c r="Q1331" s="3"/>
      <c r="R1331" s="3"/>
      <c r="S1331" s="3"/>
      <c r="T1331" s="3"/>
      <c r="U1331" s="3"/>
      <c r="V1331" s="3"/>
      <c r="W1331" s="2"/>
      <c r="X1331" s="3"/>
      <c r="Y1331" s="3"/>
    </row>
    <row r="1332" spans="1:25" ht="15" x14ac:dyDescent="0.3">
      <c r="A1332" s="17" t="e">
        <f>INDEX('Артикул без-с размером'!A:A,MATCH('Начисления и компенсации по тов'!E1332,'Артикул без-с размером'!B:B,0))</f>
        <v>#N/A</v>
      </c>
      <c r="B1332" s="73"/>
      <c r="C1332" s="74"/>
      <c r="D1332" s="74"/>
      <c r="E1332" s="74"/>
      <c r="F1332" s="74"/>
      <c r="G1332" s="74"/>
      <c r="H1332" s="69"/>
      <c r="I1332" s="70"/>
      <c r="J1332" s="73"/>
      <c r="K1332" s="74"/>
      <c r="L1332" s="72"/>
      <c r="M1332" s="69"/>
      <c r="N1332" s="70"/>
      <c r="O1332" s="3"/>
      <c r="P1332" s="3"/>
      <c r="Q1332" s="3"/>
      <c r="R1332" s="3"/>
      <c r="S1332" s="3"/>
      <c r="T1332" s="3"/>
      <c r="U1332" s="3"/>
      <c r="V1332" s="3"/>
      <c r="W1332" s="2"/>
      <c r="X1332" s="3"/>
      <c r="Y1332" s="3"/>
    </row>
    <row r="1333" spans="1:25" ht="15" x14ac:dyDescent="0.3">
      <c r="A1333" s="17" t="e">
        <f>INDEX('Артикул без-с размером'!A:A,MATCH('Начисления и компенсации по тов'!E1333,'Артикул без-с размером'!B:B,0))</f>
        <v>#N/A</v>
      </c>
      <c r="B1333" s="73"/>
      <c r="C1333" s="74"/>
      <c r="D1333" s="74"/>
      <c r="E1333" s="74"/>
      <c r="F1333" s="74"/>
      <c r="G1333" s="74"/>
      <c r="H1333" s="69"/>
      <c r="I1333" s="70"/>
      <c r="J1333" s="73"/>
      <c r="K1333" s="74"/>
      <c r="L1333" s="72"/>
      <c r="M1333" s="69"/>
      <c r="N1333" s="70"/>
      <c r="O1333" s="3"/>
      <c r="P1333" s="3"/>
      <c r="Q1333" s="3"/>
      <c r="R1333" s="3"/>
      <c r="S1333" s="3"/>
      <c r="T1333" s="3"/>
      <c r="U1333" s="3"/>
      <c r="V1333" s="3"/>
      <c r="W1333" s="2"/>
      <c r="X1333" s="3"/>
      <c r="Y1333" s="3"/>
    </row>
    <row r="1334" spans="1:25" ht="15" x14ac:dyDescent="0.3">
      <c r="A1334" s="17" t="e">
        <f>INDEX('Артикул без-с размером'!A:A,MATCH('Начисления и компенсации по тов'!E1334,'Артикул без-с размером'!B:B,0))</f>
        <v>#N/A</v>
      </c>
      <c r="B1334" s="73"/>
      <c r="C1334" s="74"/>
      <c r="D1334" s="74"/>
      <c r="E1334" s="74"/>
      <c r="F1334" s="74"/>
      <c r="G1334" s="74"/>
      <c r="H1334" s="69"/>
      <c r="I1334" s="70"/>
      <c r="J1334" s="73"/>
      <c r="K1334" s="74"/>
      <c r="L1334" s="72"/>
      <c r="M1334" s="69"/>
      <c r="N1334" s="70"/>
      <c r="O1334" s="3"/>
      <c r="P1334" s="3"/>
      <c r="Q1334" s="3"/>
      <c r="R1334" s="3"/>
      <c r="S1334" s="3"/>
      <c r="T1334" s="3"/>
      <c r="U1334" s="3"/>
      <c r="V1334" s="3"/>
      <c r="W1334" s="2"/>
      <c r="X1334" s="3"/>
      <c r="Y1334" s="3"/>
    </row>
    <row r="1335" spans="1:25" ht="15" x14ac:dyDescent="0.3">
      <c r="A1335" s="17" t="e">
        <f>INDEX('Артикул без-с размером'!A:A,MATCH('Начисления и компенсации по тов'!E1335,'Артикул без-с размером'!B:B,0))</f>
        <v>#N/A</v>
      </c>
      <c r="B1335" s="73"/>
      <c r="C1335" s="74"/>
      <c r="D1335" s="74"/>
      <c r="E1335" s="74"/>
      <c r="F1335" s="74"/>
      <c r="G1335" s="74"/>
      <c r="H1335" s="69"/>
      <c r="I1335" s="70"/>
      <c r="J1335" s="73"/>
      <c r="K1335" s="74"/>
      <c r="L1335" s="72"/>
      <c r="M1335" s="69"/>
      <c r="N1335" s="70"/>
      <c r="O1335" s="3"/>
      <c r="P1335" s="3"/>
      <c r="Q1335" s="3"/>
      <c r="R1335" s="3"/>
      <c r="S1335" s="3"/>
      <c r="T1335" s="3"/>
      <c r="U1335" s="3"/>
      <c r="V1335" s="3"/>
      <c r="W1335" s="2"/>
      <c r="X1335" s="3"/>
      <c r="Y1335" s="3"/>
    </row>
    <row r="1336" spans="1:25" ht="15" x14ac:dyDescent="0.3">
      <c r="A1336" s="17" t="e">
        <f>INDEX('Артикул без-с размером'!A:A,MATCH('Начисления и компенсации по тов'!E1336,'Артикул без-с размером'!B:B,0))</f>
        <v>#N/A</v>
      </c>
      <c r="B1336" s="73"/>
      <c r="C1336" s="74"/>
      <c r="D1336" s="74"/>
      <c r="E1336" s="74"/>
      <c r="F1336" s="74"/>
      <c r="G1336" s="74"/>
      <c r="H1336" s="69"/>
      <c r="I1336" s="70"/>
      <c r="J1336" s="73"/>
      <c r="K1336" s="74"/>
      <c r="L1336" s="72"/>
      <c r="M1336" s="69"/>
      <c r="N1336" s="70"/>
      <c r="O1336" s="3"/>
      <c r="P1336" s="3"/>
      <c r="Q1336" s="3"/>
      <c r="R1336" s="3"/>
      <c r="S1336" s="3"/>
      <c r="T1336" s="3"/>
      <c r="U1336" s="3"/>
      <c r="V1336" s="3"/>
      <c r="W1336" s="2"/>
      <c r="X1336" s="3"/>
      <c r="Y1336" s="3"/>
    </row>
    <row r="1337" spans="1:25" ht="15" x14ac:dyDescent="0.3">
      <c r="A1337" s="17" t="e">
        <f>INDEX('Артикул без-с размером'!A:A,MATCH('Начисления и компенсации по тов'!E1337,'Артикул без-с размером'!B:B,0))</f>
        <v>#N/A</v>
      </c>
      <c r="B1337" s="73"/>
      <c r="C1337" s="74"/>
      <c r="D1337" s="74"/>
      <c r="E1337" s="74"/>
      <c r="F1337" s="74"/>
      <c r="G1337" s="74"/>
      <c r="H1337" s="69"/>
      <c r="I1337" s="70"/>
      <c r="J1337" s="73"/>
      <c r="K1337" s="74"/>
      <c r="L1337" s="72"/>
      <c r="M1337" s="69"/>
      <c r="N1337" s="70"/>
      <c r="O1337" s="3"/>
      <c r="P1337" s="3"/>
      <c r="Q1337" s="3"/>
      <c r="R1337" s="3"/>
      <c r="S1337" s="3"/>
      <c r="T1337" s="3"/>
      <c r="U1337" s="3"/>
      <c r="V1337" s="3"/>
      <c r="W1337" s="2"/>
      <c r="X1337" s="3"/>
      <c r="Y1337" s="3"/>
    </row>
    <row r="1338" spans="1:25" ht="15" x14ac:dyDescent="0.3">
      <c r="A1338" s="17" t="e">
        <f>INDEX('Артикул без-с размером'!A:A,MATCH('Начисления и компенсации по тов'!E1338,'Артикул без-с размером'!B:B,0))</f>
        <v>#N/A</v>
      </c>
      <c r="B1338" s="73"/>
      <c r="C1338" s="74"/>
      <c r="D1338" s="74"/>
      <c r="E1338" s="74"/>
      <c r="F1338" s="74"/>
      <c r="G1338" s="74"/>
      <c r="H1338" s="69"/>
      <c r="I1338" s="70"/>
      <c r="J1338" s="73"/>
      <c r="K1338" s="74"/>
      <c r="L1338" s="72"/>
      <c r="M1338" s="69"/>
      <c r="N1338" s="70"/>
      <c r="O1338" s="3"/>
      <c r="P1338" s="3"/>
      <c r="Q1338" s="3"/>
      <c r="R1338" s="3"/>
      <c r="S1338" s="3"/>
      <c r="T1338" s="3"/>
      <c r="U1338" s="3"/>
      <c r="V1338" s="3"/>
      <c r="W1338" s="2"/>
      <c r="X1338" s="3"/>
      <c r="Y1338" s="3"/>
    </row>
    <row r="1339" spans="1:25" ht="15" x14ac:dyDescent="0.3">
      <c r="A1339" s="17" t="e">
        <f>INDEX('Артикул без-с размером'!A:A,MATCH('Начисления и компенсации по тов'!E1339,'Артикул без-с размером'!B:B,0))</f>
        <v>#N/A</v>
      </c>
      <c r="B1339" s="73"/>
      <c r="C1339" s="74"/>
      <c r="D1339" s="74"/>
      <c r="E1339" s="74"/>
      <c r="F1339" s="74"/>
      <c r="G1339" s="74"/>
      <c r="H1339" s="69"/>
      <c r="I1339" s="70"/>
      <c r="J1339" s="73"/>
      <c r="K1339" s="74"/>
      <c r="L1339" s="72"/>
      <c r="M1339" s="69"/>
      <c r="N1339" s="70"/>
      <c r="O1339" s="3"/>
      <c r="P1339" s="3"/>
      <c r="Q1339" s="3"/>
      <c r="R1339" s="3"/>
      <c r="S1339" s="3"/>
      <c r="T1339" s="3"/>
      <c r="U1339" s="3"/>
      <c r="V1339" s="3"/>
      <c r="W1339" s="2"/>
      <c r="X1339" s="3"/>
      <c r="Y1339" s="3"/>
    </row>
    <row r="1340" spans="1:25" ht="15" x14ac:dyDescent="0.3">
      <c r="A1340" s="17" t="e">
        <f>INDEX('Артикул без-с размером'!A:A,MATCH('Начисления и компенсации по тов'!E1340,'Артикул без-с размером'!B:B,0))</f>
        <v>#N/A</v>
      </c>
      <c r="B1340" s="73"/>
      <c r="C1340" s="74"/>
      <c r="D1340" s="74"/>
      <c r="E1340" s="74"/>
      <c r="F1340" s="74"/>
      <c r="G1340" s="74"/>
      <c r="H1340" s="69"/>
      <c r="I1340" s="70"/>
      <c r="J1340" s="73"/>
      <c r="K1340" s="74"/>
      <c r="L1340" s="72"/>
      <c r="M1340" s="69"/>
      <c r="N1340" s="70"/>
      <c r="O1340" s="3"/>
      <c r="P1340" s="3"/>
      <c r="Q1340" s="3"/>
      <c r="R1340" s="3"/>
      <c r="S1340" s="3"/>
      <c r="T1340" s="3"/>
      <c r="U1340" s="3"/>
      <c r="V1340" s="3"/>
      <c r="W1340" s="2"/>
      <c r="X1340" s="3"/>
      <c r="Y1340" s="3"/>
    </row>
    <row r="1341" spans="1:25" ht="15" x14ac:dyDescent="0.3">
      <c r="A1341" s="17" t="e">
        <f>INDEX('Артикул без-с размером'!A:A,MATCH('Начисления и компенсации по тов'!E1341,'Артикул без-с размером'!B:B,0))</f>
        <v>#N/A</v>
      </c>
      <c r="B1341" s="73"/>
      <c r="C1341" s="74"/>
      <c r="D1341" s="74"/>
      <c r="E1341" s="74"/>
      <c r="F1341" s="74"/>
      <c r="G1341" s="74"/>
      <c r="H1341" s="69"/>
      <c r="I1341" s="70"/>
      <c r="J1341" s="73"/>
      <c r="K1341" s="74"/>
      <c r="L1341" s="72"/>
      <c r="M1341" s="69"/>
      <c r="N1341" s="70"/>
      <c r="O1341" s="3"/>
      <c r="P1341" s="3"/>
      <c r="Q1341" s="3"/>
      <c r="R1341" s="3"/>
      <c r="S1341" s="3"/>
      <c r="T1341" s="3"/>
      <c r="U1341" s="3"/>
      <c r="V1341" s="3"/>
      <c r="W1341" s="2"/>
      <c r="X1341" s="3"/>
      <c r="Y1341" s="3"/>
    </row>
    <row r="1342" spans="1:25" ht="15" x14ac:dyDescent="0.3">
      <c r="A1342" s="17" t="e">
        <f>INDEX('Артикул без-с размером'!A:A,MATCH('Начисления и компенсации по тов'!E1342,'Артикул без-с размером'!B:B,0))</f>
        <v>#N/A</v>
      </c>
      <c r="B1342" s="73"/>
      <c r="C1342" s="74"/>
      <c r="D1342" s="74"/>
      <c r="E1342" s="74"/>
      <c r="F1342" s="74"/>
      <c r="G1342" s="74"/>
      <c r="H1342" s="69"/>
      <c r="I1342" s="70"/>
      <c r="J1342" s="73"/>
      <c r="K1342" s="74"/>
      <c r="L1342" s="72"/>
      <c r="M1342" s="69"/>
      <c r="N1342" s="70"/>
      <c r="O1342" s="3"/>
      <c r="P1342" s="3"/>
      <c r="Q1342" s="3"/>
      <c r="R1342" s="3"/>
      <c r="S1342" s="3"/>
      <c r="T1342" s="3"/>
      <c r="U1342" s="3"/>
      <c r="V1342" s="3"/>
      <c r="W1342" s="2"/>
      <c r="X1342" s="3"/>
      <c r="Y1342" s="3"/>
    </row>
    <row r="1343" spans="1:25" ht="15" x14ac:dyDescent="0.3">
      <c r="A1343" s="17" t="e">
        <f>INDEX('Артикул без-с размером'!A:A,MATCH('Начисления и компенсации по тов'!E1343,'Артикул без-с размером'!B:B,0))</f>
        <v>#N/A</v>
      </c>
      <c r="B1343" s="73"/>
      <c r="C1343" s="74"/>
      <c r="D1343" s="74"/>
      <c r="E1343" s="74"/>
      <c r="F1343" s="74"/>
      <c r="G1343" s="74"/>
      <c r="H1343" s="69"/>
      <c r="I1343" s="70"/>
      <c r="J1343" s="73"/>
      <c r="K1343" s="74"/>
      <c r="L1343" s="72"/>
      <c r="M1343" s="69"/>
      <c r="N1343" s="70"/>
      <c r="O1343" s="3"/>
      <c r="P1343" s="3"/>
      <c r="Q1343" s="3"/>
      <c r="R1343" s="3"/>
      <c r="S1343" s="3"/>
      <c r="T1343" s="3"/>
      <c r="U1343" s="3"/>
      <c r="V1343" s="3"/>
      <c r="W1343" s="2"/>
      <c r="X1343" s="3"/>
      <c r="Y1343" s="3"/>
    </row>
    <row r="1344" spans="1:25" ht="15" x14ac:dyDescent="0.3">
      <c r="A1344" s="17" t="e">
        <f>INDEX('Артикул без-с размером'!A:A,MATCH('Начисления и компенсации по тов'!E1344,'Артикул без-с размером'!B:B,0))</f>
        <v>#N/A</v>
      </c>
      <c r="B1344" s="73"/>
      <c r="C1344" s="74"/>
      <c r="D1344" s="74"/>
      <c r="E1344" s="74"/>
      <c r="F1344" s="74"/>
      <c r="G1344" s="74"/>
      <c r="H1344" s="69"/>
      <c r="I1344" s="70"/>
      <c r="J1344" s="73"/>
      <c r="K1344" s="74"/>
      <c r="L1344" s="72"/>
      <c r="M1344" s="69"/>
      <c r="N1344" s="70"/>
      <c r="O1344" s="3"/>
      <c r="P1344" s="3"/>
      <c r="Q1344" s="3"/>
      <c r="R1344" s="3"/>
      <c r="S1344" s="3"/>
      <c r="T1344" s="3"/>
      <c r="U1344" s="3"/>
      <c r="V1344" s="3"/>
      <c r="W1344" s="2"/>
      <c r="X1344" s="3"/>
      <c r="Y1344" s="3"/>
    </row>
    <row r="1345" spans="1:25" ht="15" x14ac:dyDescent="0.3">
      <c r="A1345" s="17" t="e">
        <f>INDEX('Артикул без-с размером'!A:A,MATCH('Начисления и компенсации по тов'!E1345,'Артикул без-с размером'!B:B,0))</f>
        <v>#N/A</v>
      </c>
      <c r="B1345" s="73"/>
      <c r="C1345" s="74"/>
      <c r="D1345" s="74"/>
      <c r="E1345" s="74"/>
      <c r="F1345" s="74"/>
      <c r="G1345" s="74"/>
      <c r="H1345" s="69"/>
      <c r="I1345" s="70"/>
      <c r="J1345" s="73"/>
      <c r="K1345" s="74"/>
      <c r="L1345" s="72"/>
      <c r="M1345" s="69"/>
      <c r="N1345" s="70"/>
      <c r="O1345" s="3"/>
      <c r="P1345" s="3"/>
      <c r="Q1345" s="3"/>
      <c r="R1345" s="3"/>
      <c r="S1345" s="3"/>
      <c r="T1345" s="3"/>
      <c r="U1345" s="3"/>
      <c r="V1345" s="3"/>
      <c r="W1345" s="2"/>
      <c r="X1345" s="3"/>
      <c r="Y1345" s="3"/>
    </row>
    <row r="1346" spans="1:25" ht="15" x14ac:dyDescent="0.3">
      <c r="A1346" s="17" t="e">
        <f>INDEX('Артикул без-с размером'!A:A,MATCH('Начисления и компенсации по тов'!E1346,'Артикул без-с размером'!B:B,0))</f>
        <v>#N/A</v>
      </c>
      <c r="B1346" s="73"/>
      <c r="C1346" s="74"/>
      <c r="D1346" s="74"/>
      <c r="E1346" s="74"/>
      <c r="F1346" s="74"/>
      <c r="G1346" s="74"/>
      <c r="H1346" s="69"/>
      <c r="I1346" s="70"/>
      <c r="J1346" s="73"/>
      <c r="K1346" s="74"/>
      <c r="L1346" s="72"/>
      <c r="M1346" s="69"/>
      <c r="N1346" s="70"/>
      <c r="O1346" s="3"/>
      <c r="P1346" s="3"/>
      <c r="Q1346" s="3"/>
      <c r="R1346" s="3"/>
      <c r="S1346" s="3"/>
      <c r="T1346" s="3"/>
      <c r="U1346" s="3"/>
      <c r="V1346" s="3"/>
      <c r="W1346" s="2"/>
      <c r="X1346" s="3"/>
      <c r="Y1346" s="3"/>
    </row>
    <row r="1347" spans="1:25" ht="15" x14ac:dyDescent="0.3">
      <c r="A1347" s="17" t="e">
        <f>INDEX('Артикул без-с размером'!A:A,MATCH('Начисления и компенсации по тов'!E1347,'Артикул без-с размером'!B:B,0))</f>
        <v>#N/A</v>
      </c>
      <c r="B1347" s="73"/>
      <c r="C1347" s="74"/>
      <c r="D1347" s="74"/>
      <c r="E1347" s="74"/>
      <c r="F1347" s="74"/>
      <c r="G1347" s="74"/>
      <c r="H1347" s="69"/>
      <c r="I1347" s="70"/>
      <c r="J1347" s="73"/>
      <c r="K1347" s="74"/>
      <c r="L1347" s="72"/>
      <c r="M1347" s="69"/>
      <c r="N1347" s="70"/>
      <c r="O1347" s="3"/>
      <c r="P1347" s="3"/>
      <c r="Q1347" s="3"/>
      <c r="R1347" s="3"/>
      <c r="S1347" s="3"/>
      <c r="T1347" s="3"/>
      <c r="U1347" s="3"/>
      <c r="V1347" s="3"/>
      <c r="W1347" s="2"/>
      <c r="X1347" s="3"/>
      <c r="Y1347" s="3"/>
    </row>
    <row r="1348" spans="1:25" ht="15" x14ac:dyDescent="0.3">
      <c r="A1348" s="17" t="e">
        <f>INDEX('Артикул без-с размером'!A:A,MATCH('Начисления и компенсации по тов'!E1348,'Артикул без-с размером'!B:B,0))</f>
        <v>#N/A</v>
      </c>
      <c r="B1348" s="73"/>
      <c r="C1348" s="74"/>
      <c r="D1348" s="74"/>
      <c r="E1348" s="74"/>
      <c r="F1348" s="74"/>
      <c r="G1348" s="74"/>
      <c r="H1348" s="69"/>
      <c r="I1348" s="70"/>
      <c r="J1348" s="73"/>
      <c r="K1348" s="74"/>
      <c r="L1348" s="72"/>
      <c r="M1348" s="69"/>
      <c r="N1348" s="70"/>
      <c r="O1348" s="3"/>
      <c r="P1348" s="3"/>
      <c r="Q1348" s="3"/>
      <c r="R1348" s="3"/>
      <c r="S1348" s="3"/>
      <c r="T1348" s="3"/>
      <c r="U1348" s="3"/>
      <c r="V1348" s="3"/>
      <c r="W1348" s="2"/>
      <c r="X1348" s="3"/>
      <c r="Y1348" s="3"/>
    </row>
    <row r="1349" spans="1:25" ht="15" x14ac:dyDescent="0.3">
      <c r="A1349" s="17" t="e">
        <f>INDEX('Артикул без-с размером'!A:A,MATCH('Начисления и компенсации по тов'!E1349,'Артикул без-с размером'!B:B,0))</f>
        <v>#N/A</v>
      </c>
      <c r="B1349" s="73"/>
      <c r="C1349" s="74"/>
      <c r="D1349" s="74"/>
      <c r="E1349" s="74"/>
      <c r="F1349" s="74"/>
      <c r="G1349" s="74"/>
      <c r="H1349" s="69"/>
      <c r="I1349" s="70"/>
      <c r="J1349" s="73"/>
      <c r="K1349" s="74"/>
      <c r="L1349" s="72"/>
      <c r="M1349" s="69"/>
      <c r="N1349" s="70"/>
      <c r="O1349" s="3"/>
      <c r="P1349" s="3"/>
      <c r="Q1349" s="3"/>
      <c r="R1349" s="3"/>
      <c r="S1349" s="3"/>
      <c r="T1349" s="3"/>
      <c r="U1349" s="3"/>
      <c r="V1349" s="3"/>
      <c r="W1349" s="2"/>
      <c r="X1349" s="3"/>
      <c r="Y1349" s="3"/>
    </row>
    <row r="1350" spans="1:25" ht="15" x14ac:dyDescent="0.3">
      <c r="A1350" s="17" t="e">
        <f>INDEX('Артикул без-с размером'!A:A,MATCH('Начисления и компенсации по тов'!E1350,'Артикул без-с размером'!B:B,0))</f>
        <v>#N/A</v>
      </c>
      <c r="B1350" s="73"/>
      <c r="C1350" s="74"/>
      <c r="D1350" s="74"/>
      <c r="E1350" s="74"/>
      <c r="F1350" s="74"/>
      <c r="G1350" s="74"/>
      <c r="H1350" s="69"/>
      <c r="I1350" s="70"/>
      <c r="J1350" s="73"/>
      <c r="K1350" s="74"/>
      <c r="L1350" s="72"/>
      <c r="M1350" s="69"/>
      <c r="N1350" s="70"/>
      <c r="O1350" s="3"/>
      <c r="P1350" s="3"/>
      <c r="Q1350" s="3"/>
      <c r="R1350" s="3"/>
      <c r="S1350" s="3"/>
      <c r="T1350" s="3"/>
      <c r="U1350" s="3"/>
      <c r="V1350" s="3"/>
      <c r="W1350" s="2"/>
      <c r="X1350" s="3"/>
      <c r="Y1350" s="3"/>
    </row>
    <row r="1351" spans="1:25" ht="15" x14ac:dyDescent="0.3">
      <c r="A1351" s="17" t="e">
        <f>INDEX('Артикул без-с размером'!A:A,MATCH('Начисления и компенсации по тов'!E1351,'Артикул без-с размером'!B:B,0))</f>
        <v>#N/A</v>
      </c>
      <c r="B1351" s="73"/>
      <c r="C1351" s="74"/>
      <c r="D1351" s="74"/>
      <c r="E1351" s="74"/>
      <c r="F1351" s="74"/>
      <c r="G1351" s="74"/>
      <c r="H1351" s="69"/>
      <c r="I1351" s="70"/>
      <c r="J1351" s="73"/>
      <c r="K1351" s="74"/>
      <c r="L1351" s="72"/>
      <c r="M1351" s="69"/>
      <c r="N1351" s="70"/>
      <c r="O1351" s="3"/>
      <c r="P1351" s="3"/>
      <c r="Q1351" s="3"/>
      <c r="R1351" s="3"/>
      <c r="S1351" s="3"/>
      <c r="T1351" s="3"/>
      <c r="U1351" s="3"/>
      <c r="V1351" s="3"/>
      <c r="W1351" s="2"/>
      <c r="X1351" s="3"/>
      <c r="Y1351" s="3"/>
    </row>
    <row r="1352" spans="1:25" ht="15" x14ac:dyDescent="0.3">
      <c r="A1352" s="17" t="e">
        <f>INDEX('Артикул без-с размером'!A:A,MATCH('Начисления и компенсации по тов'!E1352,'Артикул без-с размером'!B:B,0))</f>
        <v>#N/A</v>
      </c>
      <c r="B1352" s="73"/>
      <c r="C1352" s="74"/>
      <c r="D1352" s="74"/>
      <c r="E1352" s="74"/>
      <c r="F1352" s="74"/>
      <c r="G1352" s="74"/>
      <c r="H1352" s="69"/>
      <c r="I1352" s="70"/>
      <c r="J1352" s="73"/>
      <c r="K1352" s="74"/>
      <c r="L1352" s="72"/>
      <c r="M1352" s="69"/>
      <c r="N1352" s="70"/>
      <c r="O1352" s="3"/>
      <c r="P1352" s="3"/>
      <c r="Q1352" s="3"/>
      <c r="R1352" s="3"/>
      <c r="S1352" s="3"/>
      <c r="T1352" s="3"/>
      <c r="U1352" s="3"/>
      <c r="V1352" s="3"/>
      <c r="W1352" s="2"/>
      <c r="X1352" s="3"/>
      <c r="Y1352" s="3"/>
    </row>
    <row r="1353" spans="1:25" ht="15" x14ac:dyDescent="0.3">
      <c r="A1353" s="17" t="e">
        <f>INDEX('Артикул без-с размером'!A:A,MATCH('Начисления и компенсации по тов'!E1353,'Артикул без-с размером'!B:B,0))</f>
        <v>#N/A</v>
      </c>
      <c r="B1353" s="73"/>
      <c r="C1353" s="74"/>
      <c r="D1353" s="74"/>
      <c r="E1353" s="74"/>
      <c r="F1353" s="74"/>
      <c r="G1353" s="74"/>
      <c r="H1353" s="69"/>
      <c r="I1353" s="70"/>
      <c r="J1353" s="73"/>
      <c r="K1353" s="74"/>
      <c r="L1353" s="72"/>
      <c r="M1353" s="69"/>
      <c r="N1353" s="70"/>
      <c r="O1353" s="3"/>
      <c r="P1353" s="3"/>
      <c r="Q1353" s="3"/>
      <c r="R1353" s="3"/>
      <c r="S1353" s="3"/>
      <c r="T1353" s="3"/>
      <c r="U1353" s="3"/>
      <c r="V1353" s="3"/>
      <c r="W1353" s="2"/>
      <c r="X1353" s="3"/>
      <c r="Y1353" s="3"/>
    </row>
    <row r="1354" spans="1:25" ht="15" x14ac:dyDescent="0.3">
      <c r="A1354" s="17" t="e">
        <f>INDEX('Артикул без-с размером'!A:A,MATCH('Начисления и компенсации по тов'!E1354,'Артикул без-с размером'!B:B,0))</f>
        <v>#N/A</v>
      </c>
      <c r="B1354" s="73"/>
      <c r="C1354" s="74"/>
      <c r="D1354" s="74"/>
      <c r="E1354" s="74"/>
      <c r="F1354" s="74"/>
      <c r="G1354" s="74"/>
      <c r="H1354" s="69"/>
      <c r="I1354" s="70"/>
      <c r="J1354" s="73"/>
      <c r="K1354" s="74"/>
      <c r="L1354" s="72"/>
      <c r="M1354" s="69"/>
      <c r="N1354" s="70"/>
      <c r="O1354" s="3"/>
      <c r="P1354" s="3"/>
      <c r="Q1354" s="3"/>
      <c r="R1354" s="3"/>
      <c r="S1354" s="3"/>
      <c r="T1354" s="3"/>
      <c r="U1354" s="3"/>
      <c r="V1354" s="3"/>
      <c r="W1354" s="2"/>
      <c r="X1354" s="3"/>
      <c r="Y1354" s="3"/>
    </row>
    <row r="1355" spans="1:25" ht="15" x14ac:dyDescent="0.3">
      <c r="A1355" s="17" t="e">
        <f>INDEX('Артикул без-с размером'!A:A,MATCH('Начисления и компенсации по тов'!E1355,'Артикул без-с размером'!B:B,0))</f>
        <v>#N/A</v>
      </c>
      <c r="B1355" s="73"/>
      <c r="C1355" s="74"/>
      <c r="D1355" s="74"/>
      <c r="E1355" s="74"/>
      <c r="F1355" s="74"/>
      <c r="G1355" s="74"/>
      <c r="H1355" s="69"/>
      <c r="I1355" s="70"/>
      <c r="J1355" s="73"/>
      <c r="K1355" s="74"/>
      <c r="L1355" s="72"/>
      <c r="M1355" s="69"/>
      <c r="N1355" s="70"/>
      <c r="O1355" s="3"/>
      <c r="P1355" s="3"/>
      <c r="Q1355" s="3"/>
      <c r="R1355" s="3"/>
      <c r="S1355" s="3"/>
      <c r="T1355" s="3"/>
      <c r="U1355" s="3"/>
      <c r="V1355" s="3"/>
      <c r="W1355" s="2"/>
      <c r="X1355" s="3"/>
      <c r="Y1355" s="3"/>
    </row>
    <row r="1356" spans="1:25" ht="15" x14ac:dyDescent="0.3">
      <c r="A1356" s="17" t="e">
        <f>INDEX('Артикул без-с размером'!A:A,MATCH('Начисления и компенсации по тов'!E1356,'Артикул без-с размером'!B:B,0))</f>
        <v>#N/A</v>
      </c>
      <c r="B1356" s="73"/>
      <c r="C1356" s="74"/>
      <c r="D1356" s="74"/>
      <c r="E1356" s="74"/>
      <c r="F1356" s="74"/>
      <c r="G1356" s="74"/>
      <c r="H1356" s="69"/>
      <c r="I1356" s="70"/>
      <c r="J1356" s="73"/>
      <c r="K1356" s="74"/>
      <c r="L1356" s="72"/>
      <c r="M1356" s="69"/>
      <c r="N1356" s="70"/>
      <c r="O1356" s="3"/>
      <c r="P1356" s="3"/>
      <c r="Q1356" s="3"/>
      <c r="R1356" s="3"/>
      <c r="S1356" s="3"/>
      <c r="T1356" s="3"/>
      <c r="U1356" s="3"/>
      <c r="V1356" s="3"/>
      <c r="W1356" s="2"/>
      <c r="X1356" s="3"/>
      <c r="Y1356" s="3"/>
    </row>
    <row r="1357" spans="1:25" ht="15" x14ac:dyDescent="0.3">
      <c r="A1357" s="17" t="e">
        <f>INDEX('Артикул без-с размером'!A:A,MATCH('Начисления и компенсации по тов'!E1357,'Артикул без-с размером'!B:B,0))</f>
        <v>#N/A</v>
      </c>
      <c r="B1357" s="73"/>
      <c r="C1357" s="74"/>
      <c r="D1357" s="74"/>
      <c r="E1357" s="74"/>
      <c r="F1357" s="74"/>
      <c r="G1357" s="74"/>
      <c r="H1357" s="69"/>
      <c r="I1357" s="70"/>
      <c r="J1357" s="73"/>
      <c r="K1357" s="74"/>
      <c r="L1357" s="72"/>
      <c r="M1357" s="69"/>
      <c r="N1357" s="70"/>
      <c r="O1357" s="3"/>
      <c r="P1357" s="3"/>
      <c r="Q1357" s="3"/>
      <c r="R1357" s="3"/>
      <c r="S1357" s="3"/>
      <c r="T1357" s="3"/>
      <c r="U1357" s="3"/>
      <c r="V1357" s="3"/>
      <c r="W1357" s="2"/>
      <c r="X1357" s="3"/>
      <c r="Y1357" s="3"/>
    </row>
    <row r="1358" spans="1:25" ht="15" x14ac:dyDescent="0.3">
      <c r="A1358" s="17" t="e">
        <f>INDEX('Артикул без-с размером'!A:A,MATCH('Начисления и компенсации по тов'!E1358,'Артикул без-с размером'!B:B,0))</f>
        <v>#N/A</v>
      </c>
      <c r="B1358" s="73"/>
      <c r="C1358" s="74"/>
      <c r="D1358" s="74"/>
      <c r="E1358" s="74"/>
      <c r="F1358" s="74"/>
      <c r="G1358" s="74"/>
      <c r="H1358" s="69"/>
      <c r="I1358" s="70"/>
      <c r="J1358" s="73"/>
      <c r="K1358" s="74"/>
      <c r="L1358" s="72"/>
      <c r="M1358" s="69"/>
      <c r="N1358" s="70"/>
      <c r="O1358" s="3"/>
      <c r="P1358" s="3"/>
      <c r="Q1358" s="3"/>
      <c r="R1358" s="3"/>
      <c r="S1358" s="3"/>
      <c r="T1358" s="3"/>
      <c r="U1358" s="3"/>
      <c r="V1358" s="3"/>
      <c r="W1358" s="2"/>
      <c r="X1358" s="3"/>
      <c r="Y1358" s="3"/>
    </row>
    <row r="1359" spans="1:25" ht="15" x14ac:dyDescent="0.3">
      <c r="A1359" s="17" t="e">
        <f>INDEX('Артикул без-с размером'!A:A,MATCH('Начисления и компенсации по тов'!E1359,'Артикул без-с размером'!B:B,0))</f>
        <v>#N/A</v>
      </c>
      <c r="B1359" s="73"/>
      <c r="C1359" s="74"/>
      <c r="D1359" s="74"/>
      <c r="E1359" s="74"/>
      <c r="F1359" s="74"/>
      <c r="G1359" s="74"/>
      <c r="H1359" s="69"/>
      <c r="I1359" s="70"/>
      <c r="J1359" s="73"/>
      <c r="K1359" s="74"/>
      <c r="L1359" s="72"/>
      <c r="M1359" s="69"/>
      <c r="N1359" s="70"/>
      <c r="O1359" s="3"/>
      <c r="P1359" s="3"/>
      <c r="Q1359" s="3"/>
      <c r="R1359" s="3"/>
      <c r="S1359" s="3"/>
      <c r="T1359" s="3"/>
      <c r="U1359" s="3"/>
      <c r="V1359" s="3"/>
      <c r="W1359" s="2"/>
      <c r="X1359" s="3"/>
      <c r="Y1359" s="3"/>
    </row>
    <row r="1360" spans="1:25" ht="15" x14ac:dyDescent="0.3">
      <c r="A1360" s="17" t="e">
        <f>INDEX('Артикул без-с размером'!A:A,MATCH('Начисления и компенсации по тов'!E1360,'Артикул без-с размером'!B:B,0))</f>
        <v>#N/A</v>
      </c>
      <c r="B1360" s="73"/>
      <c r="C1360" s="74"/>
      <c r="D1360" s="74"/>
      <c r="E1360" s="74"/>
      <c r="F1360" s="74"/>
      <c r="G1360" s="74"/>
      <c r="H1360" s="69"/>
      <c r="I1360" s="70"/>
      <c r="J1360" s="73"/>
      <c r="K1360" s="74"/>
      <c r="L1360" s="72"/>
      <c r="M1360" s="69"/>
      <c r="N1360" s="70"/>
      <c r="O1360" s="3"/>
      <c r="P1360" s="3"/>
      <c r="Q1360" s="3"/>
      <c r="R1360" s="3"/>
      <c r="S1360" s="3"/>
      <c r="T1360" s="3"/>
      <c r="U1360" s="3"/>
      <c r="V1360" s="3"/>
      <c r="W1360" s="2"/>
      <c r="X1360" s="3"/>
      <c r="Y1360" s="3"/>
    </row>
    <row r="1361" spans="1:25" ht="15" x14ac:dyDescent="0.3">
      <c r="A1361" s="17" t="e">
        <f>INDEX('Артикул без-с размером'!A:A,MATCH('Начисления и компенсации по тов'!E1361,'Артикул без-с размером'!B:B,0))</f>
        <v>#N/A</v>
      </c>
      <c r="B1361" s="73"/>
      <c r="C1361" s="74"/>
      <c r="D1361" s="74"/>
      <c r="E1361" s="74"/>
      <c r="F1361" s="74"/>
      <c r="G1361" s="74"/>
      <c r="H1361" s="69"/>
      <c r="I1361" s="70"/>
      <c r="J1361" s="73"/>
      <c r="K1361" s="74"/>
      <c r="L1361" s="72"/>
      <c r="M1361" s="69"/>
      <c r="N1361" s="70"/>
      <c r="O1361" s="3"/>
      <c r="P1361" s="3"/>
      <c r="Q1361" s="3"/>
      <c r="R1361" s="3"/>
      <c r="S1361" s="3"/>
      <c r="T1361" s="3"/>
      <c r="U1361" s="3"/>
      <c r="V1361" s="3"/>
      <c r="W1361" s="2"/>
      <c r="X1361" s="3"/>
      <c r="Y1361" s="3"/>
    </row>
    <row r="1362" spans="1:25" ht="15" x14ac:dyDescent="0.3">
      <c r="A1362" s="17" t="e">
        <f>INDEX('Артикул без-с размером'!A:A,MATCH('Начисления и компенсации по тов'!E1362,'Артикул без-с размером'!B:B,0))</f>
        <v>#N/A</v>
      </c>
      <c r="B1362" s="73"/>
      <c r="C1362" s="74"/>
      <c r="D1362" s="74"/>
      <c r="E1362" s="74"/>
      <c r="F1362" s="74"/>
      <c r="G1362" s="74"/>
      <c r="H1362" s="69"/>
      <c r="I1362" s="70"/>
      <c r="J1362" s="73"/>
      <c r="K1362" s="74"/>
      <c r="L1362" s="72"/>
      <c r="M1362" s="69"/>
      <c r="N1362" s="70"/>
      <c r="O1362" s="3"/>
      <c r="P1362" s="3"/>
      <c r="Q1362" s="3"/>
      <c r="R1362" s="3"/>
      <c r="S1362" s="3"/>
      <c r="T1362" s="3"/>
      <c r="U1362" s="3"/>
      <c r="V1362" s="3"/>
      <c r="W1362" s="2"/>
      <c r="X1362" s="3"/>
      <c r="Y1362" s="3"/>
    </row>
    <row r="1363" spans="1:25" ht="15" x14ac:dyDescent="0.3">
      <c r="A1363" s="17" t="e">
        <f>INDEX('Артикул без-с размером'!A:A,MATCH('Начисления и компенсации по тов'!E1363,'Артикул без-с размером'!B:B,0))</f>
        <v>#N/A</v>
      </c>
      <c r="B1363" s="73"/>
      <c r="C1363" s="74"/>
      <c r="D1363" s="74"/>
      <c r="E1363" s="74"/>
      <c r="F1363" s="74"/>
      <c r="G1363" s="74"/>
      <c r="H1363" s="69"/>
      <c r="I1363" s="70"/>
      <c r="J1363" s="73"/>
      <c r="K1363" s="74"/>
      <c r="L1363" s="72"/>
      <c r="M1363" s="69"/>
      <c r="N1363" s="70"/>
      <c r="O1363" s="3"/>
      <c r="P1363" s="3"/>
      <c r="Q1363" s="3"/>
      <c r="R1363" s="3"/>
      <c r="S1363" s="3"/>
      <c r="T1363" s="3"/>
      <c r="U1363" s="3"/>
      <c r="V1363" s="3"/>
      <c r="W1363" s="2"/>
      <c r="X1363" s="3"/>
      <c r="Y1363" s="3"/>
    </row>
    <row r="1364" spans="1:25" ht="15" x14ac:dyDescent="0.3">
      <c r="A1364" s="17" t="e">
        <f>INDEX('Артикул без-с размером'!A:A,MATCH('Начисления и компенсации по тов'!E1364,'Артикул без-с размером'!B:B,0))</f>
        <v>#N/A</v>
      </c>
      <c r="B1364" s="73"/>
      <c r="C1364" s="74"/>
      <c r="D1364" s="74"/>
      <c r="E1364" s="74"/>
      <c r="F1364" s="74"/>
      <c r="G1364" s="74"/>
      <c r="H1364" s="69"/>
      <c r="I1364" s="70"/>
      <c r="J1364" s="73"/>
      <c r="K1364" s="74"/>
      <c r="L1364" s="72"/>
      <c r="M1364" s="69"/>
      <c r="N1364" s="70"/>
      <c r="O1364" s="3"/>
      <c r="P1364" s="3"/>
      <c r="Q1364" s="3"/>
      <c r="R1364" s="3"/>
      <c r="S1364" s="3"/>
      <c r="T1364" s="3"/>
      <c r="U1364" s="3"/>
      <c r="V1364" s="3"/>
      <c r="W1364" s="2"/>
      <c r="X1364" s="3"/>
      <c r="Y1364" s="3"/>
    </row>
    <row r="1365" spans="1:25" ht="15" x14ac:dyDescent="0.3">
      <c r="A1365" s="17" t="e">
        <f>INDEX('Артикул без-с размером'!A:A,MATCH('Начисления и компенсации по тов'!E1365,'Артикул без-с размером'!B:B,0))</f>
        <v>#N/A</v>
      </c>
      <c r="B1365" s="73"/>
      <c r="C1365" s="74"/>
      <c r="D1365" s="74"/>
      <c r="E1365" s="74"/>
      <c r="F1365" s="74"/>
      <c r="G1365" s="74"/>
      <c r="H1365" s="69"/>
      <c r="I1365" s="70"/>
      <c r="J1365" s="73"/>
      <c r="K1365" s="74"/>
      <c r="L1365" s="72"/>
      <c r="M1365" s="69"/>
      <c r="N1365" s="70"/>
      <c r="O1365" s="3"/>
      <c r="P1365" s="3"/>
      <c r="Q1365" s="3"/>
      <c r="R1365" s="3"/>
      <c r="S1365" s="3"/>
      <c r="T1365" s="3"/>
      <c r="U1365" s="3"/>
      <c r="V1365" s="3"/>
      <c r="W1365" s="2"/>
      <c r="X1365" s="3"/>
      <c r="Y1365" s="3"/>
    </row>
    <row r="1366" spans="1:25" ht="15" x14ac:dyDescent="0.3">
      <c r="A1366" s="17" t="e">
        <f>INDEX('Артикул без-с размером'!A:A,MATCH('Начисления и компенсации по тов'!E1366,'Артикул без-с размером'!B:B,0))</f>
        <v>#N/A</v>
      </c>
      <c r="B1366" s="73"/>
      <c r="C1366" s="74"/>
      <c r="D1366" s="74"/>
      <c r="E1366" s="74"/>
      <c r="F1366" s="74"/>
      <c r="G1366" s="74"/>
      <c r="H1366" s="69"/>
      <c r="I1366" s="70"/>
      <c r="J1366" s="73"/>
      <c r="K1366" s="74"/>
      <c r="L1366" s="72"/>
      <c r="M1366" s="69"/>
      <c r="N1366" s="70"/>
      <c r="O1366" s="3"/>
      <c r="P1366" s="3"/>
      <c r="Q1366" s="3"/>
      <c r="R1366" s="3"/>
      <c r="S1366" s="3"/>
      <c r="T1366" s="3"/>
      <c r="U1366" s="3"/>
      <c r="V1366" s="3"/>
      <c r="W1366" s="2"/>
      <c r="X1366" s="3"/>
      <c r="Y1366" s="3"/>
    </row>
    <row r="1367" spans="1:25" ht="15" x14ac:dyDescent="0.3">
      <c r="A1367" s="17" t="e">
        <f>INDEX('Артикул без-с размером'!A:A,MATCH('Начисления и компенсации по тов'!E1367,'Артикул без-с размером'!B:B,0))</f>
        <v>#N/A</v>
      </c>
      <c r="B1367" s="73"/>
      <c r="C1367" s="74"/>
      <c r="D1367" s="74"/>
      <c r="E1367" s="74"/>
      <c r="F1367" s="74"/>
      <c r="G1367" s="74"/>
      <c r="H1367" s="69"/>
      <c r="I1367" s="70"/>
      <c r="J1367" s="73"/>
      <c r="K1367" s="74"/>
      <c r="L1367" s="72"/>
      <c r="M1367" s="69"/>
      <c r="N1367" s="70"/>
      <c r="O1367" s="3"/>
      <c r="P1367" s="3"/>
      <c r="Q1367" s="3"/>
      <c r="R1367" s="3"/>
      <c r="S1367" s="3"/>
      <c r="T1367" s="3"/>
      <c r="U1367" s="3"/>
      <c r="V1367" s="3"/>
      <c r="W1367" s="2"/>
      <c r="X1367" s="3"/>
      <c r="Y1367" s="3"/>
    </row>
    <row r="1368" spans="1:25" ht="15" x14ac:dyDescent="0.3">
      <c r="A1368" s="17" t="e">
        <f>INDEX('Артикул без-с размером'!A:A,MATCH('Начисления и компенсации по тов'!E1368,'Артикул без-с размером'!B:B,0))</f>
        <v>#N/A</v>
      </c>
      <c r="B1368" s="73"/>
      <c r="C1368" s="74"/>
      <c r="D1368" s="74"/>
      <c r="E1368" s="74"/>
      <c r="F1368" s="74"/>
      <c r="G1368" s="74"/>
      <c r="H1368" s="69"/>
      <c r="I1368" s="70"/>
      <c r="J1368" s="73"/>
      <c r="K1368" s="74"/>
      <c r="L1368" s="72"/>
      <c r="M1368" s="69"/>
      <c r="N1368" s="70"/>
      <c r="O1368" s="3"/>
      <c r="P1368" s="3"/>
      <c r="Q1368" s="3"/>
      <c r="R1368" s="3"/>
      <c r="S1368" s="3"/>
      <c r="T1368" s="3"/>
      <c r="U1368" s="3"/>
      <c r="V1368" s="3"/>
      <c r="W1368" s="2"/>
      <c r="X1368" s="3"/>
      <c r="Y1368" s="3"/>
    </row>
    <row r="1369" spans="1:25" ht="15" x14ac:dyDescent="0.3">
      <c r="A1369" s="17" t="e">
        <f>INDEX('Артикул без-с размером'!A:A,MATCH('Начисления и компенсации по тов'!E1369,'Артикул без-с размером'!B:B,0))</f>
        <v>#N/A</v>
      </c>
      <c r="B1369" s="73"/>
      <c r="C1369" s="74"/>
      <c r="D1369" s="74"/>
      <c r="E1369" s="74"/>
      <c r="F1369" s="74"/>
      <c r="G1369" s="74"/>
      <c r="H1369" s="69"/>
      <c r="I1369" s="70"/>
      <c r="J1369" s="73"/>
      <c r="K1369" s="74"/>
      <c r="L1369" s="72"/>
      <c r="M1369" s="69"/>
      <c r="N1369" s="70"/>
      <c r="O1369" s="3"/>
      <c r="P1369" s="3"/>
      <c r="Q1369" s="3"/>
      <c r="R1369" s="3"/>
      <c r="S1369" s="3"/>
      <c r="T1369" s="3"/>
      <c r="U1369" s="3"/>
      <c r="V1369" s="3"/>
      <c r="W1369" s="2"/>
      <c r="X1369" s="3"/>
      <c r="Y1369" s="3"/>
    </row>
    <row r="1370" spans="1:25" ht="15" x14ac:dyDescent="0.3">
      <c r="A1370" s="17" t="e">
        <f>INDEX('Артикул без-с размером'!A:A,MATCH('Начисления и компенсации по тов'!E1370,'Артикул без-с размером'!B:B,0))</f>
        <v>#N/A</v>
      </c>
      <c r="B1370" s="73"/>
      <c r="C1370" s="74"/>
      <c r="D1370" s="74"/>
      <c r="E1370" s="74"/>
      <c r="F1370" s="74"/>
      <c r="G1370" s="74"/>
      <c r="H1370" s="69"/>
      <c r="I1370" s="70"/>
      <c r="J1370" s="73"/>
      <c r="K1370" s="74"/>
      <c r="L1370" s="72"/>
      <c r="M1370" s="69"/>
      <c r="N1370" s="70"/>
      <c r="O1370" s="3"/>
      <c r="P1370" s="3"/>
      <c r="Q1370" s="3"/>
      <c r="R1370" s="3"/>
      <c r="S1370" s="3"/>
      <c r="T1370" s="3"/>
      <c r="U1370" s="3"/>
      <c r="V1370" s="3"/>
      <c r="W1370" s="2"/>
      <c r="X1370" s="3"/>
      <c r="Y1370" s="3"/>
    </row>
    <row r="1371" spans="1:25" ht="15" x14ac:dyDescent="0.3">
      <c r="A1371" s="17" t="e">
        <f>INDEX('Артикул без-с размером'!A:A,MATCH('Начисления и компенсации по тов'!E1371,'Артикул без-с размером'!B:B,0))</f>
        <v>#N/A</v>
      </c>
      <c r="B1371" s="73"/>
      <c r="C1371" s="74"/>
      <c r="D1371" s="74"/>
      <c r="E1371" s="74"/>
      <c r="F1371" s="74"/>
      <c r="G1371" s="74"/>
      <c r="H1371" s="69"/>
      <c r="I1371" s="70"/>
      <c r="J1371" s="73"/>
      <c r="K1371" s="74"/>
      <c r="L1371" s="72"/>
      <c r="M1371" s="69"/>
      <c r="N1371" s="70"/>
      <c r="O1371" s="3"/>
      <c r="P1371" s="3"/>
      <c r="Q1371" s="3"/>
      <c r="R1371" s="3"/>
      <c r="S1371" s="3"/>
      <c r="T1371" s="3"/>
      <c r="U1371" s="3"/>
      <c r="V1371" s="3"/>
      <c r="W1371" s="2"/>
      <c r="X1371" s="3"/>
      <c r="Y1371" s="3"/>
    </row>
    <row r="1372" spans="1:25" ht="15" x14ac:dyDescent="0.3">
      <c r="A1372" s="17" t="e">
        <f>INDEX('Артикул без-с размером'!A:A,MATCH('Начисления и компенсации по тов'!E1372,'Артикул без-с размером'!B:B,0))</f>
        <v>#N/A</v>
      </c>
      <c r="B1372" s="73"/>
      <c r="C1372" s="74"/>
      <c r="D1372" s="74"/>
      <c r="E1372" s="74"/>
      <c r="F1372" s="74"/>
      <c r="G1372" s="74"/>
      <c r="H1372" s="69"/>
      <c r="I1372" s="70"/>
      <c r="J1372" s="73"/>
      <c r="K1372" s="74"/>
      <c r="L1372" s="72"/>
      <c r="M1372" s="69"/>
      <c r="N1372" s="70"/>
      <c r="O1372" s="3"/>
      <c r="P1372" s="3"/>
      <c r="Q1372" s="3"/>
      <c r="R1372" s="3"/>
      <c r="S1372" s="3"/>
      <c r="T1372" s="3"/>
      <c r="U1372" s="3"/>
      <c r="V1372" s="3"/>
      <c r="W1372" s="2"/>
      <c r="X1372" s="3"/>
      <c r="Y1372" s="3"/>
    </row>
    <row r="1373" spans="1:25" ht="15" x14ac:dyDescent="0.3">
      <c r="A1373" s="17" t="e">
        <f>INDEX('Артикул без-с размером'!A:A,MATCH('Начисления и компенсации по тов'!E1373,'Артикул без-с размером'!B:B,0))</f>
        <v>#N/A</v>
      </c>
      <c r="B1373" s="73"/>
      <c r="C1373" s="74"/>
      <c r="D1373" s="74"/>
      <c r="E1373" s="74"/>
      <c r="F1373" s="74"/>
      <c r="G1373" s="74"/>
      <c r="H1373" s="69"/>
      <c r="I1373" s="70"/>
      <c r="J1373" s="73"/>
      <c r="K1373" s="74"/>
      <c r="L1373" s="72"/>
      <c r="M1373" s="69"/>
      <c r="N1373" s="70"/>
      <c r="O1373" s="3"/>
      <c r="P1373" s="3"/>
      <c r="Q1373" s="3"/>
      <c r="R1373" s="3"/>
      <c r="S1373" s="3"/>
      <c r="T1373" s="3"/>
      <c r="U1373" s="3"/>
      <c r="V1373" s="3"/>
      <c r="W1373" s="2"/>
      <c r="X1373" s="3"/>
      <c r="Y1373" s="3"/>
    </row>
    <row r="1374" spans="1:25" ht="15" x14ac:dyDescent="0.3">
      <c r="A1374" s="17" t="e">
        <f>INDEX('Артикул без-с размером'!A:A,MATCH('Начисления и компенсации по тов'!E1374,'Артикул без-с размером'!B:B,0))</f>
        <v>#N/A</v>
      </c>
      <c r="B1374" s="73"/>
      <c r="C1374" s="74"/>
      <c r="D1374" s="74"/>
      <c r="E1374" s="74"/>
      <c r="F1374" s="74"/>
      <c r="G1374" s="74"/>
      <c r="H1374" s="69"/>
      <c r="I1374" s="70"/>
      <c r="J1374" s="73"/>
      <c r="K1374" s="74"/>
      <c r="L1374" s="72"/>
      <c r="M1374" s="69"/>
      <c r="N1374" s="70"/>
      <c r="O1374" s="3"/>
      <c r="P1374" s="3"/>
      <c r="Q1374" s="3"/>
      <c r="R1374" s="3"/>
      <c r="S1374" s="3"/>
      <c r="T1374" s="3"/>
      <c r="U1374" s="3"/>
      <c r="V1374" s="3"/>
      <c r="W1374" s="2"/>
      <c r="X1374" s="3"/>
      <c r="Y1374" s="3"/>
    </row>
    <row r="1375" spans="1:25" ht="15" x14ac:dyDescent="0.3">
      <c r="A1375" s="17" t="e">
        <f>INDEX('Артикул без-с размером'!A:A,MATCH('Начисления и компенсации по тов'!E1375,'Артикул без-с размером'!B:B,0))</f>
        <v>#N/A</v>
      </c>
      <c r="B1375" s="73"/>
      <c r="C1375" s="74"/>
      <c r="D1375" s="74"/>
      <c r="E1375" s="74"/>
      <c r="F1375" s="74"/>
      <c r="G1375" s="74"/>
      <c r="H1375" s="69"/>
      <c r="I1375" s="70"/>
      <c r="J1375" s="73"/>
      <c r="K1375" s="74"/>
      <c r="L1375" s="72"/>
      <c r="M1375" s="69"/>
      <c r="N1375" s="70"/>
      <c r="O1375" s="3"/>
      <c r="P1375" s="3"/>
      <c r="Q1375" s="3"/>
      <c r="R1375" s="3"/>
      <c r="S1375" s="3"/>
      <c r="T1375" s="3"/>
      <c r="U1375" s="3"/>
      <c r="V1375" s="3"/>
      <c r="W1375" s="2"/>
      <c r="X1375" s="3"/>
      <c r="Y1375" s="3"/>
    </row>
    <row r="1376" spans="1:25" ht="15" x14ac:dyDescent="0.3">
      <c r="A1376" s="17" t="e">
        <f>INDEX('Артикул без-с размером'!A:A,MATCH('Начисления и компенсации по тов'!E1376,'Артикул без-с размером'!B:B,0))</f>
        <v>#N/A</v>
      </c>
      <c r="B1376" s="73"/>
      <c r="C1376" s="74"/>
      <c r="D1376" s="74"/>
      <c r="E1376" s="74"/>
      <c r="F1376" s="74"/>
      <c r="G1376" s="74"/>
      <c r="H1376" s="69"/>
      <c r="I1376" s="70"/>
      <c r="J1376" s="73"/>
      <c r="K1376" s="74"/>
      <c r="L1376" s="72"/>
      <c r="M1376" s="69"/>
      <c r="N1376" s="70"/>
      <c r="O1376" s="3"/>
      <c r="P1376" s="3"/>
      <c r="Q1376" s="3"/>
      <c r="R1376" s="3"/>
      <c r="S1376" s="3"/>
      <c r="T1376" s="3"/>
      <c r="U1376" s="3"/>
      <c r="V1376" s="3"/>
      <c r="W1376" s="2"/>
      <c r="X1376" s="3"/>
      <c r="Y1376" s="3"/>
    </row>
    <row r="1377" spans="1:25" ht="15" x14ac:dyDescent="0.3">
      <c r="A1377" s="17" t="e">
        <f>INDEX('Артикул без-с размером'!A:A,MATCH('Начисления и компенсации по тов'!E1377,'Артикул без-с размером'!B:B,0))</f>
        <v>#N/A</v>
      </c>
      <c r="B1377" s="73"/>
      <c r="C1377" s="74"/>
      <c r="D1377" s="74"/>
      <c r="E1377" s="74"/>
      <c r="F1377" s="74"/>
      <c r="G1377" s="74"/>
      <c r="H1377" s="69"/>
      <c r="I1377" s="70"/>
      <c r="J1377" s="73"/>
      <c r="K1377" s="74"/>
      <c r="L1377" s="72"/>
      <c r="M1377" s="69"/>
      <c r="N1377" s="70"/>
      <c r="O1377" s="3"/>
      <c r="P1377" s="3"/>
      <c r="Q1377" s="3"/>
      <c r="R1377" s="3"/>
      <c r="S1377" s="3"/>
      <c r="T1377" s="3"/>
      <c r="U1377" s="3"/>
      <c r="V1377" s="3"/>
      <c r="W1377" s="2"/>
      <c r="X1377" s="3"/>
      <c r="Y1377" s="3"/>
    </row>
    <row r="1378" spans="1:25" ht="15" x14ac:dyDescent="0.3">
      <c r="A1378" s="17" t="e">
        <f>INDEX('Артикул без-с размером'!A:A,MATCH('Начисления и компенсации по тов'!E1378,'Артикул без-с размером'!B:B,0))</f>
        <v>#N/A</v>
      </c>
      <c r="B1378" s="73"/>
      <c r="C1378" s="74"/>
      <c r="D1378" s="74"/>
      <c r="E1378" s="74"/>
      <c r="F1378" s="74"/>
      <c r="G1378" s="74"/>
      <c r="H1378" s="69"/>
      <c r="I1378" s="70"/>
      <c r="J1378" s="73"/>
      <c r="K1378" s="74"/>
      <c r="L1378" s="72"/>
      <c r="M1378" s="69"/>
      <c r="N1378" s="70"/>
      <c r="O1378" s="3"/>
      <c r="P1378" s="3"/>
      <c r="Q1378" s="3"/>
      <c r="R1378" s="3"/>
      <c r="S1378" s="3"/>
      <c r="T1378" s="3"/>
      <c r="U1378" s="3"/>
      <c r="V1378" s="3"/>
      <c r="W1378" s="2"/>
      <c r="X1378" s="3"/>
      <c r="Y1378" s="3"/>
    </row>
    <row r="1379" spans="1:25" ht="15" x14ac:dyDescent="0.3">
      <c r="A1379" s="17" t="e">
        <f>INDEX('Артикул без-с размером'!A:A,MATCH('Начисления и компенсации по тов'!E1379,'Артикул без-с размером'!B:B,0))</f>
        <v>#N/A</v>
      </c>
      <c r="B1379" s="73"/>
      <c r="C1379" s="74"/>
      <c r="D1379" s="74"/>
      <c r="E1379" s="74"/>
      <c r="F1379" s="74"/>
      <c r="G1379" s="74"/>
      <c r="H1379" s="69"/>
      <c r="I1379" s="70"/>
      <c r="J1379" s="73"/>
      <c r="K1379" s="74"/>
      <c r="L1379" s="72"/>
      <c r="M1379" s="69"/>
      <c r="N1379" s="70"/>
      <c r="O1379" s="3"/>
      <c r="P1379" s="3"/>
      <c r="Q1379" s="3"/>
      <c r="R1379" s="3"/>
      <c r="S1379" s="3"/>
      <c r="T1379" s="3"/>
      <c r="U1379" s="3"/>
      <c r="V1379" s="3"/>
      <c r="W1379" s="2"/>
      <c r="X1379" s="3"/>
      <c r="Y1379" s="3"/>
    </row>
    <row r="1380" spans="1:25" ht="15" x14ac:dyDescent="0.3">
      <c r="A1380" s="17" t="e">
        <f>INDEX('Артикул без-с размером'!A:A,MATCH('Начисления и компенсации по тов'!E1380,'Артикул без-с размером'!B:B,0))</f>
        <v>#N/A</v>
      </c>
      <c r="B1380" s="73"/>
      <c r="C1380" s="74"/>
      <c r="D1380" s="74"/>
      <c r="E1380" s="74"/>
      <c r="F1380" s="74"/>
      <c r="G1380" s="74"/>
      <c r="H1380" s="69"/>
      <c r="I1380" s="70"/>
      <c r="J1380" s="73"/>
      <c r="K1380" s="74"/>
      <c r="L1380" s="72"/>
      <c r="M1380" s="69"/>
      <c r="N1380" s="70"/>
      <c r="O1380" s="3"/>
      <c r="P1380" s="3"/>
      <c r="Q1380" s="3"/>
      <c r="R1380" s="3"/>
      <c r="S1380" s="3"/>
      <c r="T1380" s="3"/>
      <c r="U1380" s="3"/>
      <c r="V1380" s="3"/>
      <c r="W1380" s="2"/>
      <c r="X1380" s="3"/>
      <c r="Y1380" s="3"/>
    </row>
    <row r="1381" spans="1:25" ht="15" x14ac:dyDescent="0.3">
      <c r="A1381" s="17" t="e">
        <f>INDEX('Артикул без-с размером'!A:A,MATCH('Начисления и компенсации по тов'!E1381,'Артикул без-с размером'!B:B,0))</f>
        <v>#N/A</v>
      </c>
      <c r="B1381" s="73"/>
      <c r="C1381" s="74"/>
      <c r="D1381" s="74"/>
      <c r="E1381" s="74"/>
      <c r="F1381" s="74"/>
      <c r="G1381" s="74"/>
      <c r="H1381" s="69"/>
      <c r="I1381" s="70"/>
      <c r="J1381" s="73"/>
      <c r="K1381" s="74"/>
      <c r="L1381" s="72"/>
      <c r="M1381" s="69"/>
      <c r="N1381" s="70"/>
      <c r="O1381" s="3"/>
      <c r="P1381" s="3"/>
      <c r="Q1381" s="3"/>
      <c r="R1381" s="3"/>
      <c r="S1381" s="3"/>
      <c r="T1381" s="3"/>
      <c r="U1381" s="3"/>
      <c r="V1381" s="3"/>
      <c r="W1381" s="2"/>
      <c r="X1381" s="3"/>
      <c r="Y1381" s="3"/>
    </row>
    <row r="1382" spans="1:25" ht="15" x14ac:dyDescent="0.3">
      <c r="A1382" s="17" t="e">
        <f>INDEX('Артикул без-с размером'!A:A,MATCH('Начисления и компенсации по тов'!E1382,'Артикул без-с размером'!B:B,0))</f>
        <v>#N/A</v>
      </c>
      <c r="B1382" s="73"/>
      <c r="C1382" s="74"/>
      <c r="D1382" s="74"/>
      <c r="E1382" s="74"/>
      <c r="F1382" s="74"/>
      <c r="G1382" s="74"/>
      <c r="H1382" s="69"/>
      <c r="I1382" s="70"/>
      <c r="J1382" s="73"/>
      <c r="K1382" s="74"/>
      <c r="L1382" s="72"/>
      <c r="M1382" s="69"/>
      <c r="N1382" s="70"/>
      <c r="O1382" s="3"/>
      <c r="P1382" s="3"/>
      <c r="Q1382" s="3"/>
      <c r="R1382" s="3"/>
      <c r="S1382" s="3"/>
      <c r="T1382" s="3"/>
      <c r="U1382" s="3"/>
      <c r="V1382" s="3"/>
      <c r="W1382" s="2"/>
      <c r="X1382" s="3"/>
      <c r="Y1382" s="3"/>
    </row>
    <row r="1383" spans="1:25" ht="15" x14ac:dyDescent="0.3">
      <c r="A1383" s="17" t="e">
        <f>INDEX('Артикул без-с размером'!A:A,MATCH('Начисления и компенсации по тов'!E1383,'Артикул без-с размером'!B:B,0))</f>
        <v>#N/A</v>
      </c>
      <c r="B1383" s="73"/>
      <c r="C1383" s="74"/>
      <c r="D1383" s="74"/>
      <c r="E1383" s="74"/>
      <c r="F1383" s="74"/>
      <c r="G1383" s="74"/>
      <c r="H1383" s="69"/>
      <c r="I1383" s="70"/>
      <c r="J1383" s="73"/>
      <c r="K1383" s="74"/>
      <c r="L1383" s="72"/>
      <c r="M1383" s="69"/>
      <c r="N1383" s="70"/>
      <c r="O1383" s="3"/>
      <c r="P1383" s="3"/>
      <c r="Q1383" s="3"/>
      <c r="R1383" s="3"/>
      <c r="S1383" s="3"/>
      <c r="T1383" s="3"/>
      <c r="U1383" s="3"/>
      <c r="V1383" s="3"/>
      <c r="W1383" s="2"/>
      <c r="X1383" s="3"/>
      <c r="Y1383" s="3"/>
    </row>
    <row r="1384" spans="1:25" ht="15" x14ac:dyDescent="0.3">
      <c r="A1384" s="17" t="e">
        <f>INDEX('Артикул без-с размером'!A:A,MATCH('Начисления и компенсации по тов'!E1384,'Артикул без-с размером'!B:B,0))</f>
        <v>#N/A</v>
      </c>
      <c r="B1384" s="73"/>
      <c r="C1384" s="74"/>
      <c r="D1384" s="74"/>
      <c r="E1384" s="74"/>
      <c r="F1384" s="74"/>
      <c r="G1384" s="74"/>
      <c r="H1384" s="69"/>
      <c r="I1384" s="70"/>
      <c r="J1384" s="73"/>
      <c r="K1384" s="74"/>
      <c r="L1384" s="72"/>
      <c r="M1384" s="69"/>
      <c r="N1384" s="70"/>
      <c r="O1384" s="3"/>
      <c r="P1384" s="3"/>
      <c r="Q1384" s="3"/>
      <c r="R1384" s="3"/>
      <c r="S1384" s="3"/>
      <c r="T1384" s="3"/>
      <c r="U1384" s="3"/>
      <c r="V1384" s="3"/>
      <c r="W1384" s="2"/>
      <c r="X1384" s="3"/>
      <c r="Y1384" s="3"/>
    </row>
    <row r="1385" spans="1:25" ht="15" x14ac:dyDescent="0.3">
      <c r="A1385" s="17" t="e">
        <f>INDEX('Артикул без-с размером'!A:A,MATCH('Начисления и компенсации по тов'!E1385,'Артикул без-с размером'!B:B,0))</f>
        <v>#N/A</v>
      </c>
      <c r="B1385" s="73"/>
      <c r="C1385" s="74"/>
      <c r="D1385" s="74"/>
      <c r="E1385" s="74"/>
      <c r="F1385" s="74"/>
      <c r="G1385" s="74"/>
      <c r="H1385" s="69"/>
      <c r="I1385" s="70"/>
      <c r="J1385" s="73"/>
      <c r="K1385" s="74"/>
      <c r="L1385" s="72"/>
      <c r="M1385" s="69"/>
      <c r="N1385" s="70"/>
      <c r="O1385" s="3"/>
      <c r="P1385" s="3"/>
      <c r="Q1385" s="3"/>
      <c r="R1385" s="3"/>
      <c r="S1385" s="3"/>
      <c r="T1385" s="3"/>
      <c r="U1385" s="3"/>
      <c r="V1385" s="3"/>
      <c r="W1385" s="2"/>
      <c r="X1385" s="3"/>
      <c r="Y1385" s="3"/>
    </row>
    <row r="1386" spans="1:25" ht="15" x14ac:dyDescent="0.3">
      <c r="A1386" s="17" t="e">
        <f>INDEX('Артикул без-с размером'!A:A,MATCH('Начисления и компенсации по тов'!E1386,'Артикул без-с размером'!B:B,0))</f>
        <v>#N/A</v>
      </c>
      <c r="B1386" s="73"/>
      <c r="C1386" s="74"/>
      <c r="D1386" s="74"/>
      <c r="E1386" s="74"/>
      <c r="F1386" s="74"/>
      <c r="G1386" s="74"/>
      <c r="H1386" s="69"/>
      <c r="I1386" s="70"/>
      <c r="J1386" s="73"/>
      <c r="K1386" s="74"/>
      <c r="L1386" s="72"/>
      <c r="M1386" s="69"/>
      <c r="N1386" s="70"/>
      <c r="O1386" s="3"/>
      <c r="P1386" s="3"/>
      <c r="Q1386" s="3"/>
      <c r="R1386" s="3"/>
      <c r="S1386" s="3"/>
      <c r="T1386" s="3"/>
      <c r="U1386" s="3"/>
      <c r="V1386" s="3"/>
      <c r="W1386" s="2"/>
      <c r="X1386" s="3"/>
      <c r="Y1386" s="3"/>
    </row>
    <row r="1387" spans="1:25" ht="15" x14ac:dyDescent="0.3">
      <c r="A1387" s="17" t="e">
        <f>INDEX('Артикул без-с размером'!A:A,MATCH('Начисления и компенсации по тов'!E1387,'Артикул без-с размером'!B:B,0))</f>
        <v>#N/A</v>
      </c>
      <c r="B1387" s="73"/>
      <c r="C1387" s="74"/>
      <c r="D1387" s="74"/>
      <c r="E1387" s="74"/>
      <c r="F1387" s="74"/>
      <c r="G1387" s="74"/>
      <c r="H1387" s="69"/>
      <c r="I1387" s="70"/>
      <c r="J1387" s="73"/>
      <c r="K1387" s="74"/>
      <c r="L1387" s="72"/>
      <c r="M1387" s="69"/>
      <c r="N1387" s="71"/>
      <c r="O1387" s="3"/>
      <c r="P1387" s="3"/>
      <c r="Q1387" s="3"/>
      <c r="R1387" s="3"/>
      <c r="S1387" s="3"/>
      <c r="T1387" s="3"/>
      <c r="U1387" s="3"/>
      <c r="V1387" s="3"/>
      <c r="W1387" s="2"/>
      <c r="X1387" s="3"/>
      <c r="Y1387" s="3"/>
    </row>
    <row r="1388" spans="1:25" ht="15" x14ac:dyDescent="0.3">
      <c r="A1388" s="17" t="e">
        <f>INDEX('Артикул без-с размером'!A:A,MATCH('Начисления и компенсации по тов'!E1388,'Артикул без-с размером'!B:B,0))</f>
        <v>#N/A</v>
      </c>
      <c r="B1388" s="73"/>
      <c r="C1388" s="74"/>
      <c r="D1388" s="74"/>
      <c r="E1388" s="74"/>
      <c r="F1388" s="74"/>
      <c r="G1388" s="74"/>
      <c r="H1388" s="69"/>
      <c r="I1388" s="70"/>
      <c r="J1388" s="73"/>
      <c r="K1388" s="74"/>
      <c r="L1388" s="72"/>
      <c r="M1388" s="69"/>
      <c r="N1388" s="70"/>
      <c r="O1388" s="3"/>
      <c r="P1388" s="3"/>
      <c r="Q1388" s="3"/>
      <c r="R1388" s="3"/>
      <c r="S1388" s="3"/>
      <c r="T1388" s="3"/>
      <c r="U1388" s="3"/>
      <c r="V1388" s="3"/>
      <c r="W1388" s="2"/>
      <c r="X1388" s="3"/>
      <c r="Y1388" s="3"/>
    </row>
    <row r="1389" spans="1:25" ht="15" x14ac:dyDescent="0.3">
      <c r="A1389" s="17" t="e">
        <f>INDEX('Артикул без-с размером'!A:A,MATCH('Начисления и компенсации по тов'!E1389,'Артикул без-с размером'!B:B,0))</f>
        <v>#N/A</v>
      </c>
      <c r="B1389" s="73"/>
      <c r="C1389" s="74"/>
      <c r="D1389" s="74"/>
      <c r="E1389" s="74"/>
      <c r="F1389" s="74"/>
      <c r="G1389" s="74"/>
      <c r="H1389" s="69"/>
      <c r="I1389" s="70"/>
      <c r="J1389" s="73"/>
      <c r="K1389" s="74"/>
      <c r="L1389" s="72"/>
      <c r="M1389" s="69"/>
      <c r="N1389" s="70"/>
      <c r="O1389" s="3"/>
      <c r="P1389" s="3"/>
      <c r="Q1389" s="3"/>
      <c r="R1389" s="3"/>
      <c r="S1389" s="3"/>
      <c r="T1389" s="3"/>
      <c r="U1389" s="3"/>
      <c r="V1389" s="3"/>
      <c r="W1389" s="2"/>
      <c r="X1389" s="3"/>
      <c r="Y1389" s="3"/>
    </row>
    <row r="1390" spans="1:25" ht="15" x14ac:dyDescent="0.3">
      <c r="A1390" s="17" t="e">
        <f>INDEX('Артикул без-с размером'!A:A,MATCH('Начисления и компенсации по тов'!E1390,'Артикул без-с размером'!B:B,0))</f>
        <v>#N/A</v>
      </c>
      <c r="B1390" s="73"/>
      <c r="C1390" s="74"/>
      <c r="D1390" s="74"/>
      <c r="E1390" s="74"/>
      <c r="F1390" s="74"/>
      <c r="G1390" s="74"/>
      <c r="H1390" s="69"/>
      <c r="I1390" s="70"/>
      <c r="J1390" s="73"/>
      <c r="K1390" s="74"/>
      <c r="L1390" s="72"/>
      <c r="M1390" s="69"/>
      <c r="N1390" s="70"/>
      <c r="O1390" s="3"/>
      <c r="P1390" s="3"/>
      <c r="Q1390" s="3"/>
      <c r="R1390" s="3"/>
      <c r="S1390" s="3"/>
      <c r="T1390" s="3"/>
      <c r="U1390" s="3"/>
      <c r="V1390" s="3"/>
      <c r="W1390" s="2"/>
      <c r="X1390" s="3"/>
      <c r="Y1390" s="3"/>
    </row>
    <row r="1391" spans="1:25" ht="15" x14ac:dyDescent="0.3">
      <c r="A1391" s="17" t="e">
        <f>INDEX('Артикул без-с размером'!A:A,MATCH('Начисления и компенсации по тов'!E1391,'Артикул без-с размером'!B:B,0))</f>
        <v>#N/A</v>
      </c>
      <c r="B1391" s="73"/>
      <c r="C1391" s="74"/>
      <c r="D1391" s="74"/>
      <c r="E1391" s="74"/>
      <c r="F1391" s="74"/>
      <c r="G1391" s="74"/>
      <c r="H1391" s="69"/>
      <c r="I1391" s="70"/>
      <c r="J1391" s="73"/>
      <c r="K1391" s="74"/>
      <c r="L1391" s="72"/>
      <c r="M1391" s="69"/>
      <c r="N1391" s="70"/>
      <c r="O1391" s="3"/>
      <c r="P1391" s="3"/>
      <c r="Q1391" s="3"/>
      <c r="R1391" s="3"/>
      <c r="S1391" s="3"/>
      <c r="T1391" s="3"/>
      <c r="U1391" s="3"/>
      <c r="V1391" s="3"/>
      <c r="W1391" s="2"/>
      <c r="X1391" s="3"/>
      <c r="Y1391" s="3"/>
    </row>
    <row r="1392" spans="1:25" ht="15" x14ac:dyDescent="0.3">
      <c r="A1392" s="17" t="e">
        <f>INDEX('Артикул без-с размером'!A:A,MATCH('Начисления и компенсации по тов'!E1392,'Артикул без-с размером'!B:B,0))</f>
        <v>#N/A</v>
      </c>
      <c r="B1392" s="73"/>
      <c r="C1392" s="74"/>
      <c r="D1392" s="74"/>
      <c r="E1392" s="74"/>
      <c r="F1392" s="74"/>
      <c r="G1392" s="74"/>
      <c r="H1392" s="69"/>
      <c r="I1392" s="70"/>
      <c r="J1392" s="73"/>
      <c r="K1392" s="74"/>
      <c r="L1392" s="72"/>
      <c r="M1392" s="69"/>
      <c r="N1392" s="70"/>
      <c r="O1392" s="3"/>
      <c r="P1392" s="3"/>
      <c r="Q1392" s="3"/>
      <c r="R1392" s="3"/>
      <c r="S1392" s="3"/>
      <c r="T1392" s="3"/>
      <c r="U1392" s="3"/>
      <c r="V1392" s="3"/>
      <c r="W1392" s="2"/>
      <c r="X1392" s="3"/>
      <c r="Y1392" s="3"/>
    </row>
    <row r="1393" spans="1:25" ht="15" x14ac:dyDescent="0.3">
      <c r="A1393" s="17" t="e">
        <f>INDEX('Артикул без-с размером'!A:A,MATCH('Начисления и компенсации по тов'!E1393,'Артикул без-с размером'!B:B,0))</f>
        <v>#N/A</v>
      </c>
      <c r="B1393" s="73"/>
      <c r="C1393" s="74"/>
      <c r="D1393" s="74"/>
      <c r="E1393" s="74"/>
      <c r="F1393" s="74"/>
      <c r="G1393" s="74"/>
      <c r="H1393" s="69"/>
      <c r="I1393" s="70"/>
      <c r="J1393" s="73"/>
      <c r="K1393" s="74"/>
      <c r="L1393" s="72"/>
      <c r="M1393" s="69"/>
      <c r="N1393" s="70"/>
      <c r="O1393" s="3"/>
      <c r="P1393" s="3"/>
      <c r="Q1393" s="3"/>
      <c r="R1393" s="3"/>
      <c r="S1393" s="3"/>
      <c r="T1393" s="3"/>
      <c r="U1393" s="3"/>
      <c r="V1393" s="3"/>
      <c r="W1393" s="2"/>
      <c r="X1393" s="3"/>
      <c r="Y1393" s="3"/>
    </row>
    <row r="1394" spans="1:25" ht="15" x14ac:dyDescent="0.3">
      <c r="A1394" s="17" t="e">
        <f>INDEX('Артикул без-с размером'!A:A,MATCH('Начисления и компенсации по тов'!E1394,'Артикул без-с размером'!B:B,0))</f>
        <v>#N/A</v>
      </c>
      <c r="B1394" s="73"/>
      <c r="C1394" s="74"/>
      <c r="D1394" s="74"/>
      <c r="E1394" s="74"/>
      <c r="F1394" s="74"/>
      <c r="G1394" s="74"/>
      <c r="H1394" s="69"/>
      <c r="I1394" s="70"/>
      <c r="J1394" s="73"/>
      <c r="K1394" s="74"/>
      <c r="L1394" s="72"/>
      <c r="M1394" s="69"/>
      <c r="N1394" s="70"/>
      <c r="O1394" s="3"/>
      <c r="P1394" s="3"/>
      <c r="Q1394" s="3"/>
      <c r="R1394" s="3"/>
      <c r="S1394" s="3"/>
      <c r="T1394" s="3"/>
      <c r="U1394" s="3"/>
      <c r="V1394" s="3"/>
      <c r="W1394" s="2"/>
      <c r="X1394" s="3"/>
      <c r="Y1394" s="3"/>
    </row>
    <row r="1395" spans="1:25" ht="15" x14ac:dyDescent="0.3">
      <c r="A1395" s="17" t="e">
        <f>INDEX('Артикул без-с размером'!A:A,MATCH('Начисления и компенсации по тов'!E1395,'Артикул без-с размером'!B:B,0))</f>
        <v>#N/A</v>
      </c>
      <c r="B1395" s="73"/>
      <c r="C1395" s="74"/>
      <c r="D1395" s="74"/>
      <c r="E1395" s="74"/>
      <c r="F1395" s="74"/>
      <c r="G1395" s="74"/>
      <c r="H1395" s="69"/>
      <c r="I1395" s="70"/>
      <c r="J1395" s="73"/>
      <c r="K1395" s="74"/>
      <c r="L1395" s="72"/>
      <c r="M1395" s="69"/>
      <c r="N1395" s="70"/>
      <c r="O1395" s="3"/>
      <c r="P1395" s="3"/>
      <c r="Q1395" s="3"/>
      <c r="R1395" s="3"/>
      <c r="S1395" s="3"/>
      <c r="T1395" s="3"/>
      <c r="U1395" s="3"/>
      <c r="V1395" s="3"/>
      <c r="W1395" s="2"/>
      <c r="X1395" s="3"/>
      <c r="Y1395" s="3"/>
    </row>
    <row r="1396" spans="1:25" ht="15" x14ac:dyDescent="0.3">
      <c r="A1396" s="17" t="e">
        <f>INDEX('Артикул без-с размером'!A:A,MATCH('Начисления и компенсации по тов'!E1396,'Артикул без-с размером'!B:B,0))</f>
        <v>#N/A</v>
      </c>
      <c r="B1396" s="73"/>
      <c r="C1396" s="74"/>
      <c r="D1396" s="74"/>
      <c r="E1396" s="74"/>
      <c r="F1396" s="74"/>
      <c r="G1396" s="74"/>
      <c r="H1396" s="69"/>
      <c r="I1396" s="70"/>
      <c r="J1396" s="73"/>
      <c r="K1396" s="74"/>
      <c r="L1396" s="72"/>
      <c r="M1396" s="69"/>
      <c r="N1396" s="70"/>
      <c r="O1396" s="3"/>
      <c r="P1396" s="3"/>
      <c r="Q1396" s="3"/>
      <c r="R1396" s="3"/>
      <c r="S1396" s="3"/>
      <c r="T1396" s="3"/>
      <c r="U1396" s="3"/>
      <c r="V1396" s="3"/>
      <c r="W1396" s="2"/>
      <c r="X1396" s="3"/>
      <c r="Y1396" s="3"/>
    </row>
    <row r="1397" spans="1:25" ht="15" x14ac:dyDescent="0.3">
      <c r="A1397" s="17" t="e">
        <f>INDEX('Артикул без-с размером'!A:A,MATCH('Начисления и компенсации по тов'!E1397,'Артикул без-с размером'!B:B,0))</f>
        <v>#N/A</v>
      </c>
      <c r="B1397" s="73"/>
      <c r="C1397" s="74"/>
      <c r="D1397" s="74"/>
      <c r="E1397" s="74"/>
      <c r="F1397" s="74"/>
      <c r="G1397" s="74"/>
      <c r="H1397" s="69"/>
      <c r="I1397" s="70"/>
      <c r="J1397" s="73"/>
      <c r="K1397" s="74"/>
      <c r="L1397" s="72"/>
      <c r="M1397" s="69"/>
      <c r="N1397" s="70"/>
      <c r="O1397" s="3"/>
      <c r="P1397" s="3"/>
      <c r="Q1397" s="3"/>
      <c r="R1397" s="3"/>
      <c r="S1397" s="3"/>
      <c r="T1397" s="3"/>
      <c r="U1397" s="3"/>
      <c r="V1397" s="3"/>
      <c r="W1397" s="2"/>
      <c r="X1397" s="3"/>
      <c r="Y1397" s="3"/>
    </row>
    <row r="1398" spans="1:25" ht="15" x14ac:dyDescent="0.3">
      <c r="A1398" s="17" t="e">
        <f>INDEX('Артикул без-с размером'!A:A,MATCH('Начисления и компенсации по тов'!E1398,'Артикул без-с размером'!B:B,0))</f>
        <v>#N/A</v>
      </c>
      <c r="B1398" s="73"/>
      <c r="C1398" s="74"/>
      <c r="D1398" s="74"/>
      <c r="E1398" s="74"/>
      <c r="F1398" s="74"/>
      <c r="G1398" s="74"/>
      <c r="H1398" s="69"/>
      <c r="I1398" s="70"/>
      <c r="J1398" s="73"/>
      <c r="K1398" s="74"/>
      <c r="L1398" s="72"/>
      <c r="M1398" s="69"/>
      <c r="N1398" s="70"/>
      <c r="O1398" s="3"/>
      <c r="P1398" s="3"/>
      <c r="Q1398" s="3"/>
      <c r="R1398" s="3"/>
      <c r="S1398" s="3"/>
      <c r="T1398" s="3"/>
      <c r="U1398" s="3"/>
      <c r="V1398" s="3"/>
      <c r="W1398" s="2"/>
      <c r="X1398" s="3"/>
      <c r="Y1398" s="3"/>
    </row>
    <row r="1399" spans="1:25" ht="15" x14ac:dyDescent="0.3">
      <c r="A1399" s="17" t="e">
        <f>INDEX('Артикул без-с размером'!A:A,MATCH('Начисления и компенсации по тов'!E1399,'Артикул без-с размером'!B:B,0))</f>
        <v>#N/A</v>
      </c>
      <c r="B1399" s="73"/>
      <c r="C1399" s="74"/>
      <c r="D1399" s="74"/>
      <c r="E1399" s="74"/>
      <c r="F1399" s="74"/>
      <c r="G1399" s="74"/>
      <c r="H1399" s="69"/>
      <c r="I1399" s="70"/>
      <c r="J1399" s="73"/>
      <c r="K1399" s="74"/>
      <c r="L1399" s="72"/>
      <c r="M1399" s="69"/>
      <c r="N1399" s="70"/>
      <c r="O1399" s="3"/>
      <c r="P1399" s="3"/>
      <c r="Q1399" s="3"/>
      <c r="R1399" s="3"/>
      <c r="S1399" s="3"/>
      <c r="T1399" s="3"/>
      <c r="U1399" s="3"/>
      <c r="V1399" s="3"/>
      <c r="W1399" s="2"/>
      <c r="X1399" s="3"/>
      <c r="Y1399" s="3"/>
    </row>
    <row r="1400" spans="1:25" ht="15" x14ac:dyDescent="0.3">
      <c r="A1400" s="17" t="e">
        <f>INDEX('Артикул без-с размером'!A:A,MATCH('Начисления и компенсации по тов'!E1400,'Артикул без-с размером'!B:B,0))</f>
        <v>#N/A</v>
      </c>
      <c r="B1400" s="73"/>
      <c r="C1400" s="74"/>
      <c r="D1400" s="74"/>
      <c r="E1400" s="74"/>
      <c r="F1400" s="74"/>
      <c r="G1400" s="74"/>
      <c r="H1400" s="69"/>
      <c r="I1400" s="70"/>
      <c r="J1400" s="73"/>
      <c r="K1400" s="74"/>
      <c r="L1400" s="72"/>
      <c r="M1400" s="69"/>
      <c r="N1400" s="70"/>
      <c r="O1400" s="3"/>
      <c r="P1400" s="3"/>
      <c r="Q1400" s="3"/>
      <c r="R1400" s="3"/>
      <c r="S1400" s="3"/>
      <c r="T1400" s="3"/>
      <c r="U1400" s="3"/>
      <c r="V1400" s="3"/>
      <c r="W1400" s="2"/>
      <c r="X1400" s="3"/>
      <c r="Y1400" s="3"/>
    </row>
    <row r="1401" spans="1:25" ht="15" x14ac:dyDescent="0.3">
      <c r="A1401" s="17" t="e">
        <f>INDEX('Артикул без-с размером'!A:A,MATCH('Начисления и компенсации по тов'!E1401,'Артикул без-с размером'!B:B,0))</f>
        <v>#N/A</v>
      </c>
      <c r="B1401" s="73"/>
      <c r="C1401" s="74"/>
      <c r="D1401" s="74"/>
      <c r="E1401" s="74"/>
      <c r="F1401" s="74"/>
      <c r="G1401" s="74"/>
      <c r="H1401" s="69"/>
      <c r="I1401" s="70"/>
      <c r="J1401" s="73"/>
      <c r="K1401" s="74"/>
      <c r="L1401" s="72"/>
      <c r="M1401" s="69"/>
      <c r="N1401" s="70"/>
      <c r="O1401" s="3"/>
      <c r="P1401" s="3"/>
      <c r="Q1401" s="3"/>
      <c r="R1401" s="3"/>
      <c r="S1401" s="3"/>
      <c r="T1401" s="3"/>
      <c r="U1401" s="3"/>
      <c r="V1401" s="3"/>
      <c r="W1401" s="2"/>
      <c r="X1401" s="3"/>
      <c r="Y1401" s="3"/>
    </row>
    <row r="1402" spans="1:25" ht="15" x14ac:dyDescent="0.3">
      <c r="A1402" s="17" t="e">
        <f>INDEX('Артикул без-с размером'!A:A,MATCH('Начисления и компенсации по тов'!E1402,'Артикул без-с размером'!B:B,0))</f>
        <v>#N/A</v>
      </c>
      <c r="B1402" s="73"/>
      <c r="C1402" s="74"/>
      <c r="D1402" s="74"/>
      <c r="E1402" s="74"/>
      <c r="F1402" s="74"/>
      <c r="G1402" s="74"/>
      <c r="H1402" s="69"/>
      <c r="I1402" s="70"/>
      <c r="J1402" s="73"/>
      <c r="K1402" s="74"/>
      <c r="L1402" s="72"/>
      <c r="M1402" s="69"/>
      <c r="N1402" s="70"/>
      <c r="O1402" s="3"/>
      <c r="P1402" s="3"/>
      <c r="Q1402" s="3"/>
      <c r="R1402" s="3"/>
      <c r="S1402" s="3"/>
      <c r="T1402" s="3"/>
      <c r="U1402" s="3"/>
      <c r="V1402" s="3"/>
      <c r="W1402" s="2"/>
      <c r="X1402" s="3"/>
      <c r="Y1402" s="3"/>
    </row>
    <row r="1403" spans="1:25" ht="15" x14ac:dyDescent="0.3">
      <c r="A1403" s="17" t="e">
        <f>INDEX('Артикул без-с размером'!A:A,MATCH('Начисления и компенсации по тов'!E1403,'Артикул без-с размером'!B:B,0))</f>
        <v>#N/A</v>
      </c>
      <c r="B1403" s="73"/>
      <c r="C1403" s="74"/>
      <c r="D1403" s="74"/>
      <c r="E1403" s="74"/>
      <c r="F1403" s="74"/>
      <c r="G1403" s="74"/>
      <c r="H1403" s="69"/>
      <c r="I1403" s="70"/>
      <c r="J1403" s="73"/>
      <c r="K1403" s="74"/>
      <c r="L1403" s="72"/>
      <c r="M1403" s="69"/>
      <c r="N1403" s="70"/>
      <c r="O1403" s="3"/>
      <c r="P1403" s="3"/>
      <c r="Q1403" s="3"/>
      <c r="R1403" s="3"/>
      <c r="S1403" s="3"/>
      <c r="T1403" s="3"/>
      <c r="U1403" s="3"/>
      <c r="V1403" s="3"/>
      <c r="W1403" s="2"/>
      <c r="X1403" s="3"/>
      <c r="Y1403" s="3"/>
    </row>
    <row r="1404" spans="1:25" ht="15" x14ac:dyDescent="0.3">
      <c r="A1404" s="17" t="e">
        <f>INDEX('Артикул без-с размером'!A:A,MATCH('Начисления и компенсации по тов'!E1404,'Артикул без-с размером'!B:B,0))</f>
        <v>#N/A</v>
      </c>
      <c r="B1404" s="73"/>
      <c r="C1404" s="74"/>
      <c r="D1404" s="74"/>
      <c r="E1404" s="74"/>
      <c r="F1404" s="74"/>
      <c r="G1404" s="74"/>
      <c r="H1404" s="69"/>
      <c r="I1404" s="70"/>
      <c r="J1404" s="73"/>
      <c r="K1404" s="74"/>
      <c r="L1404" s="72"/>
      <c r="M1404" s="69"/>
      <c r="N1404" s="70"/>
      <c r="O1404" s="3"/>
      <c r="P1404" s="3"/>
      <c r="Q1404" s="3"/>
      <c r="R1404" s="3"/>
      <c r="S1404" s="3"/>
      <c r="T1404" s="3"/>
      <c r="U1404" s="3"/>
      <c r="V1404" s="3"/>
      <c r="W1404" s="2"/>
      <c r="X1404" s="3"/>
      <c r="Y1404" s="3"/>
    </row>
    <row r="1405" spans="1:25" ht="15" x14ac:dyDescent="0.3">
      <c r="A1405" s="17" t="e">
        <f>INDEX('Артикул без-с размером'!A:A,MATCH('Начисления и компенсации по тов'!E1405,'Артикул без-с размером'!B:B,0))</f>
        <v>#N/A</v>
      </c>
      <c r="B1405" s="73"/>
      <c r="C1405" s="74"/>
      <c r="D1405" s="74"/>
      <c r="E1405" s="74"/>
      <c r="F1405" s="74"/>
      <c r="G1405" s="74"/>
      <c r="H1405" s="69"/>
      <c r="I1405" s="70"/>
      <c r="J1405" s="73"/>
      <c r="K1405" s="74"/>
      <c r="L1405" s="72"/>
      <c r="M1405" s="69"/>
      <c r="N1405" s="70"/>
      <c r="O1405" s="3"/>
      <c r="P1405" s="3"/>
      <c r="Q1405" s="3"/>
      <c r="R1405" s="3"/>
      <c r="S1405" s="3"/>
      <c r="T1405" s="3"/>
      <c r="U1405" s="3"/>
      <c r="V1405" s="3"/>
      <c r="W1405" s="2"/>
      <c r="X1405" s="3"/>
      <c r="Y1405" s="3"/>
    </row>
    <row r="1406" spans="1:25" ht="15" x14ac:dyDescent="0.3">
      <c r="A1406" s="17" t="e">
        <f>INDEX('Артикул без-с размером'!A:A,MATCH('Начисления и компенсации по тов'!E1406,'Артикул без-с размером'!B:B,0))</f>
        <v>#N/A</v>
      </c>
      <c r="B1406" s="73"/>
      <c r="C1406" s="74"/>
      <c r="D1406" s="74"/>
      <c r="E1406" s="74"/>
      <c r="F1406" s="74"/>
      <c r="G1406" s="74"/>
      <c r="H1406" s="69"/>
      <c r="I1406" s="70"/>
      <c r="J1406" s="73"/>
      <c r="K1406" s="74"/>
      <c r="L1406" s="72"/>
      <c r="M1406" s="69"/>
      <c r="N1406" s="70"/>
      <c r="O1406" s="3"/>
      <c r="P1406" s="3"/>
      <c r="Q1406" s="3"/>
      <c r="R1406" s="3"/>
      <c r="S1406" s="3"/>
      <c r="T1406" s="3"/>
      <c r="U1406" s="3"/>
      <c r="V1406" s="3"/>
      <c r="W1406" s="2"/>
      <c r="X1406" s="3"/>
      <c r="Y1406" s="3"/>
    </row>
    <row r="1407" spans="1:25" ht="15" x14ac:dyDescent="0.3">
      <c r="A1407" s="17" t="e">
        <f>INDEX('Артикул без-с размером'!A:A,MATCH('Начисления и компенсации по тов'!E1407,'Артикул без-с размером'!B:B,0))</f>
        <v>#N/A</v>
      </c>
      <c r="B1407" s="73"/>
      <c r="C1407" s="74"/>
      <c r="D1407" s="74"/>
      <c r="E1407" s="74"/>
      <c r="F1407" s="74"/>
      <c r="G1407" s="74"/>
      <c r="H1407" s="69"/>
      <c r="I1407" s="70"/>
      <c r="J1407" s="73"/>
      <c r="K1407" s="74"/>
      <c r="L1407" s="72"/>
      <c r="M1407" s="69"/>
      <c r="N1407" s="70"/>
      <c r="O1407" s="3"/>
      <c r="P1407" s="3"/>
      <c r="Q1407" s="3"/>
      <c r="R1407" s="3"/>
      <c r="S1407" s="3"/>
      <c r="T1407" s="3"/>
      <c r="U1407" s="3"/>
      <c r="V1407" s="3"/>
      <c r="W1407" s="2"/>
      <c r="X1407" s="3"/>
      <c r="Y1407" s="3"/>
    </row>
    <row r="1408" spans="1:25" ht="15" x14ac:dyDescent="0.3">
      <c r="A1408" s="17" t="e">
        <f>INDEX('Артикул без-с размером'!A:A,MATCH('Начисления и компенсации по тов'!E1408,'Артикул без-с размером'!B:B,0))</f>
        <v>#N/A</v>
      </c>
      <c r="B1408" s="73"/>
      <c r="C1408" s="74"/>
      <c r="D1408" s="74"/>
      <c r="E1408" s="74"/>
      <c r="F1408" s="74"/>
      <c r="G1408" s="74"/>
      <c r="H1408" s="69"/>
      <c r="I1408" s="70"/>
      <c r="J1408" s="73"/>
      <c r="K1408" s="74"/>
      <c r="L1408" s="72"/>
      <c r="M1408" s="69"/>
      <c r="N1408" s="70"/>
      <c r="O1408" s="3"/>
      <c r="P1408" s="3"/>
      <c r="Q1408" s="3"/>
      <c r="R1408" s="3"/>
      <c r="S1408" s="3"/>
      <c r="T1408" s="3"/>
      <c r="U1408" s="3"/>
      <c r="V1408" s="3"/>
      <c r="W1408" s="2"/>
      <c r="X1408" s="3"/>
      <c r="Y1408" s="3"/>
    </row>
    <row r="1409" spans="1:25" ht="15" x14ac:dyDescent="0.3">
      <c r="A1409" s="17" t="e">
        <f>INDEX('Артикул без-с размером'!A:A,MATCH('Начисления и компенсации по тов'!E1409,'Артикул без-с размером'!B:B,0))</f>
        <v>#N/A</v>
      </c>
      <c r="B1409" s="73"/>
      <c r="C1409" s="74"/>
      <c r="D1409" s="74"/>
      <c r="E1409" s="74"/>
      <c r="F1409" s="74"/>
      <c r="G1409" s="74"/>
      <c r="H1409" s="69"/>
      <c r="I1409" s="70"/>
      <c r="J1409" s="73"/>
      <c r="K1409" s="74"/>
      <c r="L1409" s="72"/>
      <c r="M1409" s="69"/>
      <c r="N1409" s="70"/>
      <c r="O1409" s="3"/>
      <c r="P1409" s="3"/>
      <c r="Q1409" s="3"/>
      <c r="R1409" s="3"/>
      <c r="S1409" s="3"/>
      <c r="T1409" s="3"/>
      <c r="U1409" s="3"/>
      <c r="V1409" s="3"/>
      <c r="W1409" s="2"/>
      <c r="X1409" s="3"/>
      <c r="Y1409" s="3"/>
    </row>
    <row r="1410" spans="1:25" ht="15" x14ac:dyDescent="0.3">
      <c r="A1410" s="17" t="e">
        <f>INDEX('Артикул без-с размером'!A:A,MATCH('Начисления и компенсации по тов'!E1410,'Артикул без-с размером'!B:B,0))</f>
        <v>#N/A</v>
      </c>
      <c r="B1410" s="73"/>
      <c r="C1410" s="74"/>
      <c r="D1410" s="74"/>
      <c r="E1410" s="74"/>
      <c r="F1410" s="74"/>
      <c r="G1410" s="74"/>
      <c r="H1410" s="69"/>
      <c r="I1410" s="70"/>
      <c r="J1410" s="73"/>
      <c r="K1410" s="74"/>
      <c r="L1410" s="72"/>
      <c r="M1410" s="69"/>
      <c r="N1410" s="70"/>
      <c r="O1410" s="3"/>
      <c r="P1410" s="3"/>
      <c r="Q1410" s="3"/>
      <c r="R1410" s="3"/>
      <c r="S1410" s="3"/>
      <c r="T1410" s="3"/>
      <c r="U1410" s="3"/>
      <c r="V1410" s="3"/>
      <c r="W1410" s="2"/>
      <c r="X1410" s="3"/>
      <c r="Y1410" s="3"/>
    </row>
    <row r="1411" spans="1:25" ht="15" x14ac:dyDescent="0.3">
      <c r="A1411" s="17" t="e">
        <f>INDEX('Артикул без-с размером'!A:A,MATCH('Начисления и компенсации по тов'!E1411,'Артикул без-с размером'!B:B,0))</f>
        <v>#N/A</v>
      </c>
      <c r="B1411" s="73"/>
      <c r="C1411" s="74"/>
      <c r="D1411" s="74"/>
      <c r="E1411" s="74"/>
      <c r="F1411" s="74"/>
      <c r="G1411" s="74"/>
      <c r="H1411" s="69"/>
      <c r="I1411" s="70"/>
      <c r="J1411" s="73"/>
      <c r="K1411" s="74"/>
      <c r="L1411" s="72"/>
      <c r="M1411" s="69"/>
      <c r="N1411" s="70"/>
      <c r="O1411" s="3"/>
      <c r="P1411" s="3"/>
      <c r="Q1411" s="3"/>
      <c r="R1411" s="3"/>
      <c r="S1411" s="3"/>
      <c r="T1411" s="3"/>
      <c r="U1411" s="3"/>
      <c r="V1411" s="3"/>
      <c r="W1411" s="2"/>
      <c r="X1411" s="3"/>
      <c r="Y1411" s="3"/>
    </row>
    <row r="1412" spans="1:25" ht="15" x14ac:dyDescent="0.3">
      <c r="A1412" s="17" t="e">
        <f>INDEX('Артикул без-с размером'!A:A,MATCH('Начисления и компенсации по тов'!E1412,'Артикул без-с размером'!B:B,0))</f>
        <v>#N/A</v>
      </c>
      <c r="B1412" s="73"/>
      <c r="C1412" s="74"/>
      <c r="D1412" s="74"/>
      <c r="E1412" s="74"/>
      <c r="F1412" s="74"/>
      <c r="G1412" s="74"/>
      <c r="H1412" s="69"/>
      <c r="I1412" s="70"/>
      <c r="J1412" s="73"/>
      <c r="K1412" s="74"/>
      <c r="L1412" s="72"/>
      <c r="M1412" s="69"/>
      <c r="N1412" s="70"/>
      <c r="O1412" s="3"/>
      <c r="P1412" s="3"/>
      <c r="Q1412" s="3"/>
      <c r="R1412" s="3"/>
      <c r="S1412" s="3"/>
      <c r="T1412" s="3"/>
      <c r="U1412" s="3"/>
      <c r="V1412" s="3"/>
      <c r="W1412" s="2"/>
      <c r="X1412" s="3"/>
      <c r="Y1412" s="3"/>
    </row>
    <row r="1413" spans="1:25" ht="15" x14ac:dyDescent="0.3">
      <c r="A1413" s="17" t="e">
        <f>INDEX('Артикул без-с размером'!A:A,MATCH('Начисления и компенсации по тов'!E1413,'Артикул без-с размером'!B:B,0))</f>
        <v>#N/A</v>
      </c>
      <c r="B1413" s="73"/>
      <c r="C1413" s="74"/>
      <c r="D1413" s="74"/>
      <c r="E1413" s="74"/>
      <c r="F1413" s="74"/>
      <c r="G1413" s="74"/>
      <c r="H1413" s="69"/>
      <c r="I1413" s="70"/>
      <c r="J1413" s="73"/>
      <c r="K1413" s="74"/>
      <c r="L1413" s="72"/>
      <c r="M1413" s="69"/>
      <c r="N1413" s="70"/>
      <c r="O1413" s="3"/>
      <c r="P1413" s="3"/>
      <c r="Q1413" s="3"/>
      <c r="R1413" s="3"/>
      <c r="S1413" s="3"/>
      <c r="T1413" s="3"/>
      <c r="U1413" s="3"/>
      <c r="V1413" s="3"/>
      <c r="W1413" s="2"/>
      <c r="X1413" s="3"/>
      <c r="Y1413" s="3"/>
    </row>
    <row r="1414" spans="1:25" ht="15" x14ac:dyDescent="0.3">
      <c r="A1414" s="17" t="e">
        <f>INDEX('Артикул без-с размером'!A:A,MATCH('Начисления и компенсации по тов'!E1414,'Артикул без-с размером'!B:B,0))</f>
        <v>#N/A</v>
      </c>
      <c r="B1414" s="73"/>
      <c r="C1414" s="74"/>
      <c r="D1414" s="74"/>
      <c r="E1414" s="74"/>
      <c r="F1414" s="74"/>
      <c r="G1414" s="74"/>
      <c r="H1414" s="69"/>
      <c r="I1414" s="70"/>
      <c r="J1414" s="73"/>
      <c r="K1414" s="74"/>
      <c r="L1414" s="72"/>
      <c r="M1414" s="69"/>
      <c r="N1414" s="70"/>
      <c r="O1414" s="3"/>
      <c r="P1414" s="3"/>
      <c r="Q1414" s="3"/>
      <c r="R1414" s="3"/>
      <c r="S1414" s="3"/>
      <c r="T1414" s="3"/>
      <c r="U1414" s="3"/>
      <c r="V1414" s="3"/>
      <c r="W1414" s="2"/>
      <c r="X1414" s="3"/>
      <c r="Y1414" s="3"/>
    </row>
    <row r="1415" spans="1:25" ht="15" x14ac:dyDescent="0.3">
      <c r="A1415" s="17" t="e">
        <f>INDEX('Артикул без-с размером'!A:A,MATCH('Начисления и компенсации по тов'!E1415,'Артикул без-с размером'!B:B,0))</f>
        <v>#N/A</v>
      </c>
      <c r="B1415" s="73"/>
      <c r="C1415" s="74"/>
      <c r="D1415" s="74"/>
      <c r="E1415" s="74"/>
      <c r="F1415" s="74"/>
      <c r="G1415" s="74"/>
      <c r="H1415" s="69"/>
      <c r="I1415" s="70"/>
      <c r="J1415" s="73"/>
      <c r="K1415" s="74"/>
      <c r="L1415" s="72"/>
      <c r="M1415" s="69"/>
      <c r="N1415" s="70"/>
      <c r="O1415" s="3"/>
      <c r="P1415" s="3"/>
      <c r="Q1415" s="3"/>
      <c r="R1415" s="3"/>
      <c r="S1415" s="3"/>
      <c r="T1415" s="3"/>
      <c r="U1415" s="3"/>
      <c r="V1415" s="3"/>
      <c r="W1415" s="2"/>
      <c r="X1415" s="3"/>
      <c r="Y1415" s="3"/>
    </row>
    <row r="1416" spans="1:25" ht="15" x14ac:dyDescent="0.3">
      <c r="A1416" s="17" t="e">
        <f>INDEX('Артикул без-с размером'!A:A,MATCH('Начисления и компенсации по тов'!E1416,'Артикул без-с размером'!B:B,0))</f>
        <v>#N/A</v>
      </c>
      <c r="B1416" s="73"/>
      <c r="C1416" s="74"/>
      <c r="D1416" s="74"/>
      <c r="E1416" s="74"/>
      <c r="F1416" s="74"/>
      <c r="G1416" s="74"/>
      <c r="H1416" s="69"/>
      <c r="I1416" s="70"/>
      <c r="J1416" s="73"/>
      <c r="K1416" s="74"/>
      <c r="L1416" s="72"/>
      <c r="M1416" s="69"/>
      <c r="N1416" s="71"/>
      <c r="O1416" s="3"/>
      <c r="P1416" s="3"/>
      <c r="Q1416" s="3"/>
      <c r="R1416" s="3"/>
      <c r="S1416" s="3"/>
      <c r="T1416" s="3"/>
      <c r="U1416" s="3"/>
      <c r="V1416" s="3"/>
      <c r="W1416" s="2"/>
      <c r="X1416" s="3"/>
      <c r="Y1416" s="3"/>
    </row>
    <row r="1417" spans="1:25" ht="15" x14ac:dyDescent="0.3">
      <c r="A1417" s="17" t="e">
        <f>INDEX('Артикул без-с размером'!A:A,MATCH('Начисления и компенсации по тов'!E1417,'Артикул без-с размером'!B:B,0))</f>
        <v>#N/A</v>
      </c>
      <c r="B1417" s="73"/>
      <c r="C1417" s="74"/>
      <c r="D1417" s="74"/>
      <c r="E1417" s="74"/>
      <c r="F1417" s="74"/>
      <c r="G1417" s="74"/>
      <c r="H1417" s="69"/>
      <c r="I1417" s="70"/>
      <c r="J1417" s="73"/>
      <c r="K1417" s="74"/>
      <c r="L1417" s="72"/>
      <c r="M1417" s="69"/>
      <c r="N1417" s="70"/>
      <c r="O1417" s="3"/>
      <c r="P1417" s="3"/>
      <c r="Q1417" s="3"/>
      <c r="R1417" s="3"/>
      <c r="S1417" s="3"/>
      <c r="T1417" s="3"/>
      <c r="U1417" s="3"/>
      <c r="V1417" s="3"/>
      <c r="W1417" s="2"/>
      <c r="X1417" s="3"/>
      <c r="Y1417" s="3"/>
    </row>
    <row r="1418" spans="1:25" ht="15" x14ac:dyDescent="0.3">
      <c r="A1418" s="17" t="e">
        <f>INDEX('Артикул без-с размером'!A:A,MATCH('Начисления и компенсации по тов'!E1418,'Артикул без-с размером'!B:B,0))</f>
        <v>#N/A</v>
      </c>
      <c r="B1418" s="73"/>
      <c r="C1418" s="74"/>
      <c r="D1418" s="74"/>
      <c r="E1418" s="74"/>
      <c r="F1418" s="74"/>
      <c r="G1418" s="74"/>
      <c r="H1418" s="69"/>
      <c r="I1418" s="70"/>
      <c r="J1418" s="73"/>
      <c r="K1418" s="74"/>
      <c r="L1418" s="72"/>
      <c r="M1418" s="69"/>
      <c r="N1418" s="70"/>
      <c r="O1418" s="3"/>
      <c r="P1418" s="3"/>
      <c r="Q1418" s="3"/>
      <c r="R1418" s="3"/>
      <c r="S1418" s="3"/>
      <c r="T1418" s="3"/>
      <c r="U1418" s="3"/>
      <c r="V1418" s="3"/>
      <c r="W1418" s="2"/>
      <c r="X1418" s="3"/>
      <c r="Y1418" s="3"/>
    </row>
    <row r="1419" spans="1:25" ht="15" x14ac:dyDescent="0.3">
      <c r="A1419" s="17" t="e">
        <f>INDEX('Артикул без-с размером'!A:A,MATCH('Начисления и компенсации по тов'!E1419,'Артикул без-с размером'!B:B,0))</f>
        <v>#N/A</v>
      </c>
      <c r="B1419" s="73"/>
      <c r="C1419" s="74"/>
      <c r="D1419" s="74"/>
      <c r="E1419" s="74"/>
      <c r="F1419" s="74"/>
      <c r="G1419" s="74"/>
      <c r="H1419" s="69"/>
      <c r="I1419" s="70"/>
      <c r="J1419" s="73"/>
      <c r="K1419" s="74"/>
      <c r="L1419" s="72"/>
      <c r="M1419" s="69"/>
      <c r="N1419" s="70"/>
      <c r="O1419" s="3"/>
      <c r="P1419" s="3"/>
      <c r="Q1419" s="3"/>
      <c r="R1419" s="3"/>
      <c r="S1419" s="3"/>
      <c r="T1419" s="3"/>
      <c r="U1419" s="3"/>
      <c r="V1419" s="3"/>
      <c r="W1419" s="2"/>
      <c r="X1419" s="3"/>
      <c r="Y1419" s="3"/>
    </row>
    <row r="1420" spans="1:25" ht="15" x14ac:dyDescent="0.3">
      <c r="A1420" s="17" t="e">
        <f>INDEX('Артикул без-с размером'!A:A,MATCH('Начисления и компенсации по тов'!E1420,'Артикул без-с размером'!B:B,0))</f>
        <v>#N/A</v>
      </c>
      <c r="B1420" s="73"/>
      <c r="C1420" s="74"/>
      <c r="D1420" s="74"/>
      <c r="E1420" s="74"/>
      <c r="F1420" s="74"/>
      <c r="G1420" s="74"/>
      <c r="H1420" s="69"/>
      <c r="I1420" s="70"/>
      <c r="J1420" s="73"/>
      <c r="K1420" s="74"/>
      <c r="L1420" s="72"/>
      <c r="M1420" s="69"/>
      <c r="N1420" s="70"/>
      <c r="O1420" s="3"/>
      <c r="P1420" s="3"/>
      <c r="Q1420" s="3"/>
      <c r="R1420" s="3"/>
      <c r="S1420" s="3"/>
      <c r="T1420" s="3"/>
      <c r="U1420" s="3"/>
      <c r="V1420" s="3"/>
      <c r="W1420" s="2"/>
      <c r="X1420" s="3"/>
      <c r="Y1420" s="3"/>
    </row>
    <row r="1421" spans="1:25" ht="15" x14ac:dyDescent="0.3">
      <c r="A1421" s="17" t="e">
        <f>INDEX('Артикул без-с размером'!A:A,MATCH('Начисления и компенсации по тов'!E1421,'Артикул без-с размером'!B:B,0))</f>
        <v>#N/A</v>
      </c>
      <c r="B1421" s="73"/>
      <c r="C1421" s="74"/>
      <c r="D1421" s="74"/>
      <c r="E1421" s="74"/>
      <c r="F1421" s="74"/>
      <c r="G1421" s="74"/>
      <c r="H1421" s="69"/>
      <c r="I1421" s="70"/>
      <c r="J1421" s="73"/>
      <c r="K1421" s="74"/>
      <c r="L1421" s="72"/>
      <c r="M1421" s="69"/>
      <c r="N1421" s="70"/>
      <c r="O1421" s="3"/>
      <c r="P1421" s="3"/>
      <c r="Q1421" s="3"/>
      <c r="R1421" s="3"/>
      <c r="S1421" s="3"/>
      <c r="T1421" s="3"/>
      <c r="U1421" s="3"/>
      <c r="V1421" s="3"/>
      <c r="W1421" s="2"/>
      <c r="X1421" s="3"/>
      <c r="Y1421" s="3"/>
    </row>
    <row r="1422" spans="1:25" ht="15" x14ac:dyDescent="0.3">
      <c r="A1422" s="17" t="e">
        <f>INDEX('Артикул без-с размером'!A:A,MATCH('Начисления и компенсации по тов'!E1422,'Артикул без-с размером'!B:B,0))</f>
        <v>#N/A</v>
      </c>
      <c r="B1422" s="73"/>
      <c r="C1422" s="74"/>
      <c r="D1422" s="74"/>
      <c r="E1422" s="74"/>
      <c r="F1422" s="74"/>
      <c r="G1422" s="74"/>
      <c r="H1422" s="69"/>
      <c r="I1422" s="70"/>
      <c r="J1422" s="73"/>
      <c r="K1422" s="74"/>
      <c r="L1422" s="72"/>
      <c r="M1422" s="69"/>
      <c r="N1422" s="70"/>
      <c r="O1422" s="3"/>
      <c r="P1422" s="3"/>
      <c r="Q1422" s="3"/>
      <c r="R1422" s="3"/>
      <c r="S1422" s="3"/>
      <c r="T1422" s="3"/>
      <c r="U1422" s="3"/>
      <c r="V1422" s="3"/>
      <c r="W1422" s="2"/>
      <c r="X1422" s="3"/>
      <c r="Y1422" s="3"/>
    </row>
    <row r="1423" spans="1:25" ht="15" x14ac:dyDescent="0.3">
      <c r="A1423" s="17" t="e">
        <f>INDEX('Артикул без-с размером'!A:A,MATCH('Начисления и компенсации по тов'!E1423,'Артикул без-с размером'!B:B,0))</f>
        <v>#N/A</v>
      </c>
      <c r="B1423" s="73"/>
      <c r="C1423" s="74"/>
      <c r="D1423" s="74"/>
      <c r="E1423" s="74"/>
      <c r="F1423" s="74"/>
      <c r="G1423" s="74"/>
      <c r="H1423" s="69"/>
      <c r="I1423" s="70"/>
      <c r="J1423" s="73"/>
      <c r="K1423" s="74"/>
      <c r="L1423" s="72"/>
      <c r="M1423" s="69"/>
      <c r="N1423" s="70"/>
      <c r="O1423" s="3"/>
      <c r="P1423" s="3"/>
      <c r="Q1423" s="3"/>
      <c r="R1423" s="3"/>
      <c r="S1423" s="3"/>
      <c r="T1423" s="3"/>
      <c r="U1423" s="3"/>
      <c r="V1423" s="3"/>
      <c r="W1423" s="2"/>
      <c r="X1423" s="3"/>
      <c r="Y1423" s="3"/>
    </row>
    <row r="1424" spans="1:25" ht="15" x14ac:dyDescent="0.3">
      <c r="A1424" s="17" t="e">
        <f>INDEX('Артикул без-с размером'!A:A,MATCH('Начисления и компенсации по тов'!E1424,'Артикул без-с размером'!B:B,0))</f>
        <v>#N/A</v>
      </c>
      <c r="B1424" s="73"/>
      <c r="C1424" s="74"/>
      <c r="D1424" s="74"/>
      <c r="E1424" s="74"/>
      <c r="F1424" s="74"/>
      <c r="G1424" s="74"/>
      <c r="H1424" s="69"/>
      <c r="I1424" s="70"/>
      <c r="J1424" s="73"/>
      <c r="K1424" s="74"/>
      <c r="L1424" s="72"/>
      <c r="M1424" s="69"/>
      <c r="N1424" s="70"/>
      <c r="O1424" s="3"/>
      <c r="P1424" s="3"/>
      <c r="Q1424" s="3"/>
      <c r="R1424" s="3"/>
      <c r="S1424" s="3"/>
      <c r="T1424" s="3"/>
      <c r="U1424" s="3"/>
      <c r="V1424" s="3"/>
      <c r="W1424" s="2"/>
      <c r="X1424" s="3"/>
      <c r="Y1424" s="3"/>
    </row>
    <row r="1425" spans="1:25" ht="15" x14ac:dyDescent="0.3">
      <c r="A1425" s="17" t="e">
        <f>INDEX('Артикул без-с размером'!A:A,MATCH('Начисления и компенсации по тов'!E1425,'Артикул без-с размером'!B:B,0))</f>
        <v>#N/A</v>
      </c>
      <c r="B1425" s="73"/>
      <c r="C1425" s="74"/>
      <c r="D1425" s="74"/>
      <c r="E1425" s="74"/>
      <c r="F1425" s="74"/>
      <c r="G1425" s="74"/>
      <c r="H1425" s="69"/>
      <c r="I1425" s="70"/>
      <c r="J1425" s="73"/>
      <c r="K1425" s="74"/>
      <c r="L1425" s="72"/>
      <c r="M1425" s="69"/>
      <c r="N1425" s="70"/>
      <c r="O1425" s="3"/>
      <c r="P1425" s="3"/>
      <c r="Q1425" s="3"/>
      <c r="R1425" s="3"/>
      <c r="S1425" s="3"/>
      <c r="T1425" s="3"/>
      <c r="U1425" s="3"/>
      <c r="V1425" s="3"/>
      <c r="W1425" s="2"/>
      <c r="X1425" s="3"/>
      <c r="Y1425" s="3"/>
    </row>
    <row r="1426" spans="1:25" ht="15" x14ac:dyDescent="0.3">
      <c r="A1426" s="17" t="e">
        <f>INDEX('Артикул без-с размером'!A:A,MATCH('Начисления и компенсации по тов'!E1426,'Артикул без-с размером'!B:B,0))</f>
        <v>#N/A</v>
      </c>
      <c r="B1426" s="73"/>
      <c r="C1426" s="74"/>
      <c r="D1426" s="74"/>
      <c r="E1426" s="74"/>
      <c r="F1426" s="74"/>
      <c r="G1426" s="74"/>
      <c r="H1426" s="69"/>
      <c r="I1426" s="70"/>
      <c r="J1426" s="73"/>
      <c r="K1426" s="74"/>
      <c r="L1426" s="72"/>
      <c r="M1426" s="69"/>
      <c r="N1426" s="70"/>
      <c r="O1426" s="3"/>
      <c r="P1426" s="3"/>
      <c r="Q1426" s="3"/>
      <c r="R1426" s="3"/>
      <c r="S1426" s="3"/>
      <c r="T1426" s="3"/>
      <c r="U1426" s="3"/>
      <c r="V1426" s="3"/>
      <c r="W1426" s="2"/>
      <c r="X1426" s="3"/>
      <c r="Y1426" s="3"/>
    </row>
    <row r="1427" spans="1:25" ht="15" x14ac:dyDescent="0.3">
      <c r="A1427" s="17" t="e">
        <f>INDEX('Артикул без-с размером'!A:A,MATCH('Начисления и компенсации по тов'!E1427,'Артикул без-с размером'!B:B,0))</f>
        <v>#N/A</v>
      </c>
      <c r="B1427" s="73"/>
      <c r="C1427" s="74"/>
      <c r="D1427" s="74"/>
      <c r="E1427" s="74"/>
      <c r="F1427" s="74"/>
      <c r="G1427" s="74"/>
      <c r="H1427" s="69"/>
      <c r="I1427" s="70"/>
      <c r="J1427" s="73"/>
      <c r="K1427" s="74"/>
      <c r="L1427" s="72"/>
      <c r="M1427" s="69"/>
      <c r="N1427" s="70"/>
      <c r="O1427" s="3"/>
      <c r="P1427" s="3"/>
      <c r="Q1427" s="3"/>
      <c r="R1427" s="3"/>
      <c r="S1427" s="3"/>
      <c r="T1427" s="3"/>
      <c r="U1427" s="3"/>
      <c r="V1427" s="3"/>
      <c r="W1427" s="2"/>
      <c r="X1427" s="3"/>
      <c r="Y1427" s="3"/>
    </row>
    <row r="1428" spans="1:25" ht="15" x14ac:dyDescent="0.3">
      <c r="A1428" s="17" t="e">
        <f>INDEX('Артикул без-с размером'!A:A,MATCH('Начисления и компенсации по тов'!E1428,'Артикул без-с размером'!B:B,0))</f>
        <v>#N/A</v>
      </c>
      <c r="B1428" s="73"/>
      <c r="C1428" s="74"/>
      <c r="D1428" s="74"/>
      <c r="E1428" s="74"/>
      <c r="F1428" s="74"/>
      <c r="G1428" s="74"/>
      <c r="H1428" s="69"/>
      <c r="I1428" s="70"/>
      <c r="J1428" s="73"/>
      <c r="K1428" s="74"/>
      <c r="L1428" s="72"/>
      <c r="M1428" s="69"/>
      <c r="N1428" s="70"/>
      <c r="O1428" s="3"/>
      <c r="P1428" s="3"/>
      <c r="Q1428" s="3"/>
      <c r="R1428" s="3"/>
      <c r="S1428" s="3"/>
      <c r="T1428" s="3"/>
      <c r="U1428" s="3"/>
      <c r="V1428" s="3"/>
      <c r="W1428" s="2"/>
      <c r="X1428" s="3"/>
      <c r="Y1428" s="3"/>
    </row>
    <row r="1429" spans="1:25" ht="15" x14ac:dyDescent="0.3">
      <c r="A1429" s="17" t="e">
        <f>INDEX('Артикул без-с размером'!A:A,MATCH('Начисления и компенсации по тов'!E1429,'Артикул без-с размером'!B:B,0))</f>
        <v>#N/A</v>
      </c>
      <c r="B1429" s="73"/>
      <c r="C1429" s="74"/>
      <c r="D1429" s="74"/>
      <c r="E1429" s="74"/>
      <c r="F1429" s="74"/>
      <c r="G1429" s="74"/>
      <c r="H1429" s="69"/>
      <c r="I1429" s="70"/>
      <c r="J1429" s="73"/>
      <c r="K1429" s="74"/>
      <c r="L1429" s="72"/>
      <c r="M1429" s="69"/>
      <c r="N1429" s="70"/>
      <c r="O1429" s="3"/>
      <c r="P1429" s="3"/>
      <c r="Q1429" s="3"/>
      <c r="R1429" s="3"/>
      <c r="S1429" s="3"/>
      <c r="T1429" s="3"/>
      <c r="U1429" s="3"/>
      <c r="V1429" s="3"/>
      <c r="W1429" s="2"/>
      <c r="X1429" s="3"/>
      <c r="Y1429" s="3"/>
    </row>
    <row r="1430" spans="1:25" ht="15" x14ac:dyDescent="0.3">
      <c r="A1430" s="17" t="e">
        <f>INDEX('Артикул без-с размером'!A:A,MATCH('Начисления и компенсации по тов'!E1430,'Артикул без-с размером'!B:B,0))</f>
        <v>#N/A</v>
      </c>
      <c r="B1430" s="73"/>
      <c r="C1430" s="74"/>
      <c r="D1430" s="74"/>
      <c r="E1430" s="74"/>
      <c r="F1430" s="74"/>
      <c r="G1430" s="74"/>
      <c r="H1430" s="69"/>
      <c r="I1430" s="70"/>
      <c r="J1430" s="73"/>
      <c r="K1430" s="74"/>
      <c r="L1430" s="72"/>
      <c r="M1430" s="69"/>
      <c r="N1430" s="71"/>
      <c r="O1430" s="3"/>
      <c r="P1430" s="3"/>
      <c r="Q1430" s="3"/>
      <c r="R1430" s="3"/>
      <c r="S1430" s="3"/>
      <c r="T1430" s="3"/>
      <c r="U1430" s="3"/>
      <c r="V1430" s="3"/>
      <c r="W1430" s="2"/>
      <c r="X1430" s="3"/>
      <c r="Y1430" s="3"/>
    </row>
    <row r="1431" spans="1:25" ht="15" x14ac:dyDescent="0.3">
      <c r="A1431" s="17" t="e">
        <f>INDEX('Артикул без-с размером'!A:A,MATCH('Начисления и компенсации по тов'!E1431,'Артикул без-с размером'!B:B,0))</f>
        <v>#N/A</v>
      </c>
      <c r="B1431" s="73"/>
      <c r="C1431" s="74"/>
      <c r="D1431" s="74"/>
      <c r="E1431" s="74"/>
      <c r="F1431" s="74"/>
      <c r="G1431" s="74"/>
      <c r="H1431" s="69"/>
      <c r="I1431" s="70"/>
      <c r="J1431" s="73"/>
      <c r="K1431" s="74"/>
      <c r="L1431" s="72"/>
      <c r="M1431" s="69"/>
      <c r="N1431" s="70"/>
      <c r="O1431" s="3"/>
      <c r="P1431" s="3"/>
      <c r="Q1431" s="3"/>
      <c r="R1431" s="3"/>
      <c r="S1431" s="3"/>
      <c r="T1431" s="3"/>
      <c r="U1431" s="3"/>
      <c r="V1431" s="3"/>
      <c r="W1431" s="2"/>
      <c r="X1431" s="3"/>
      <c r="Y1431" s="3"/>
    </row>
    <row r="1432" spans="1:25" ht="15" x14ac:dyDescent="0.3">
      <c r="A1432" s="17" t="e">
        <f>INDEX('Артикул без-с размером'!A:A,MATCH('Начисления и компенсации по тов'!E1432,'Артикул без-с размером'!B:B,0))</f>
        <v>#N/A</v>
      </c>
      <c r="B1432" s="73"/>
      <c r="C1432" s="74"/>
      <c r="D1432" s="74"/>
      <c r="E1432" s="74"/>
      <c r="F1432" s="74"/>
      <c r="G1432" s="74"/>
      <c r="H1432" s="69"/>
      <c r="I1432" s="70"/>
      <c r="J1432" s="73"/>
      <c r="K1432" s="74"/>
      <c r="L1432" s="72"/>
      <c r="M1432" s="69"/>
      <c r="N1432" s="70"/>
      <c r="O1432" s="3"/>
      <c r="P1432" s="3"/>
      <c r="Q1432" s="3"/>
      <c r="R1432" s="3"/>
      <c r="S1432" s="3"/>
      <c r="T1432" s="3"/>
      <c r="U1432" s="3"/>
      <c r="V1432" s="3"/>
      <c r="W1432" s="2"/>
      <c r="X1432" s="3"/>
      <c r="Y1432" s="3"/>
    </row>
    <row r="1433" spans="1:25" ht="15" x14ac:dyDescent="0.3">
      <c r="A1433" s="17" t="e">
        <f>INDEX('Артикул без-с размером'!A:A,MATCH('Начисления и компенсации по тов'!E1433,'Артикул без-с размером'!B:B,0))</f>
        <v>#N/A</v>
      </c>
      <c r="B1433" s="73"/>
      <c r="C1433" s="74"/>
      <c r="D1433" s="74"/>
      <c r="E1433" s="74"/>
      <c r="F1433" s="74"/>
      <c r="G1433" s="74"/>
      <c r="H1433" s="69"/>
      <c r="I1433" s="70"/>
      <c r="J1433" s="73"/>
      <c r="K1433" s="74"/>
      <c r="L1433" s="72"/>
      <c r="M1433" s="69"/>
      <c r="N1433" s="70"/>
      <c r="O1433" s="3"/>
      <c r="P1433" s="3"/>
      <c r="Q1433" s="3"/>
      <c r="R1433" s="3"/>
      <c r="S1433" s="3"/>
      <c r="T1433" s="3"/>
      <c r="U1433" s="3"/>
      <c r="V1433" s="3"/>
      <c r="W1433" s="2"/>
      <c r="X1433" s="3"/>
      <c r="Y1433" s="3"/>
    </row>
    <row r="1434" spans="1:25" ht="15" x14ac:dyDescent="0.3">
      <c r="A1434" s="17" t="e">
        <f>INDEX('Артикул без-с размером'!A:A,MATCH('Начисления и компенсации по тов'!E1434,'Артикул без-с размером'!B:B,0))</f>
        <v>#N/A</v>
      </c>
      <c r="B1434" s="73"/>
      <c r="C1434" s="74"/>
      <c r="D1434" s="74"/>
      <c r="E1434" s="74"/>
      <c r="F1434" s="74"/>
      <c r="G1434" s="74"/>
      <c r="H1434" s="69"/>
      <c r="I1434" s="70"/>
      <c r="J1434" s="73"/>
      <c r="K1434" s="74"/>
      <c r="L1434" s="72"/>
      <c r="M1434" s="69"/>
      <c r="N1434" s="70"/>
      <c r="O1434" s="3"/>
      <c r="P1434" s="3"/>
      <c r="Q1434" s="3"/>
      <c r="R1434" s="3"/>
      <c r="S1434" s="3"/>
      <c r="T1434" s="3"/>
      <c r="U1434" s="3"/>
      <c r="V1434" s="3"/>
      <c r="W1434" s="2"/>
      <c r="X1434" s="3"/>
      <c r="Y1434" s="3"/>
    </row>
    <row r="1435" spans="1:25" ht="15" x14ac:dyDescent="0.3">
      <c r="A1435" s="17" t="e">
        <f>INDEX('Артикул без-с размером'!A:A,MATCH('Начисления и компенсации по тов'!E1435,'Артикул без-с размером'!B:B,0))</f>
        <v>#N/A</v>
      </c>
      <c r="B1435" s="73"/>
      <c r="C1435" s="74"/>
      <c r="D1435" s="74"/>
      <c r="E1435" s="74"/>
      <c r="F1435" s="74"/>
      <c r="G1435" s="74"/>
      <c r="H1435" s="69"/>
      <c r="I1435" s="70"/>
      <c r="J1435" s="73"/>
      <c r="K1435" s="74"/>
      <c r="L1435" s="72"/>
      <c r="M1435" s="69"/>
      <c r="N1435" s="70"/>
      <c r="O1435" s="3"/>
      <c r="P1435" s="3"/>
      <c r="Q1435" s="3"/>
      <c r="R1435" s="3"/>
      <c r="S1435" s="3"/>
      <c r="T1435" s="3"/>
      <c r="U1435" s="3"/>
      <c r="V1435" s="3"/>
      <c r="W1435" s="2"/>
      <c r="X1435" s="3"/>
      <c r="Y1435" s="3"/>
    </row>
    <row r="1436" spans="1:25" ht="15" x14ac:dyDescent="0.3">
      <c r="A1436" s="17" t="e">
        <f>INDEX('Артикул без-с размером'!A:A,MATCH('Начисления и компенсации по тов'!E1436,'Артикул без-с размером'!B:B,0))</f>
        <v>#N/A</v>
      </c>
      <c r="B1436" s="73"/>
      <c r="C1436" s="74"/>
      <c r="D1436" s="74"/>
      <c r="E1436" s="74"/>
      <c r="F1436" s="74"/>
      <c r="G1436" s="74"/>
      <c r="H1436" s="69"/>
      <c r="I1436" s="70"/>
      <c r="J1436" s="73"/>
      <c r="K1436" s="74"/>
      <c r="L1436" s="72"/>
      <c r="M1436" s="69"/>
      <c r="N1436" s="71"/>
      <c r="O1436" s="3"/>
      <c r="P1436" s="3"/>
      <c r="Q1436" s="3"/>
      <c r="R1436" s="3"/>
      <c r="S1436" s="3"/>
      <c r="T1436" s="3"/>
      <c r="U1436" s="3"/>
      <c r="V1436" s="3"/>
      <c r="W1436" s="2"/>
      <c r="X1436" s="3"/>
      <c r="Y1436" s="3"/>
    </row>
    <row r="1437" spans="1:25" ht="15" x14ac:dyDescent="0.3">
      <c r="A1437" s="17" t="e">
        <f>INDEX('Артикул без-с размером'!A:A,MATCH('Начисления и компенсации по тов'!E1437,'Артикул без-с размером'!B:B,0))</f>
        <v>#N/A</v>
      </c>
      <c r="B1437" s="73"/>
      <c r="C1437" s="74"/>
      <c r="D1437" s="74"/>
      <c r="E1437" s="74"/>
      <c r="F1437" s="74"/>
      <c r="G1437" s="74"/>
      <c r="H1437" s="69"/>
      <c r="I1437" s="70"/>
      <c r="J1437" s="73"/>
      <c r="K1437" s="74"/>
      <c r="L1437" s="72"/>
      <c r="M1437" s="69"/>
      <c r="N1437" s="70"/>
      <c r="O1437" s="3"/>
      <c r="P1437" s="3"/>
      <c r="Q1437" s="3"/>
      <c r="R1437" s="3"/>
      <c r="S1437" s="3"/>
      <c r="T1437" s="3"/>
      <c r="U1437" s="3"/>
      <c r="V1437" s="3"/>
      <c r="W1437" s="2"/>
      <c r="X1437" s="3"/>
      <c r="Y1437" s="3"/>
    </row>
    <row r="1438" spans="1:25" ht="15" x14ac:dyDescent="0.3">
      <c r="A1438" s="17" t="e">
        <f>INDEX('Артикул без-с размером'!A:A,MATCH('Начисления и компенсации по тов'!E1438,'Артикул без-с размером'!B:B,0))</f>
        <v>#N/A</v>
      </c>
      <c r="B1438" s="73"/>
      <c r="C1438" s="74"/>
      <c r="D1438" s="74"/>
      <c r="E1438" s="74"/>
      <c r="F1438" s="74"/>
      <c r="G1438" s="74"/>
      <c r="H1438" s="69"/>
      <c r="I1438" s="70"/>
      <c r="J1438" s="73"/>
      <c r="K1438" s="74"/>
      <c r="L1438" s="72"/>
      <c r="M1438" s="69"/>
      <c r="N1438" s="70"/>
      <c r="O1438" s="3"/>
      <c r="P1438" s="3"/>
      <c r="Q1438" s="3"/>
      <c r="R1438" s="3"/>
      <c r="S1438" s="3"/>
      <c r="T1438" s="3"/>
      <c r="U1438" s="3"/>
      <c r="V1438" s="3"/>
      <c r="W1438" s="2"/>
      <c r="X1438" s="3"/>
      <c r="Y1438" s="3"/>
    </row>
    <row r="1439" spans="1:25" ht="15" x14ac:dyDescent="0.3">
      <c r="A1439" s="17" t="e">
        <f>INDEX('Артикул без-с размером'!A:A,MATCH('Начисления и компенсации по тов'!E1439,'Артикул без-с размером'!B:B,0))</f>
        <v>#N/A</v>
      </c>
      <c r="B1439" s="73"/>
      <c r="C1439" s="74"/>
      <c r="D1439" s="74"/>
      <c r="E1439" s="74"/>
      <c r="F1439" s="74"/>
      <c r="G1439" s="74"/>
      <c r="H1439" s="69"/>
      <c r="I1439" s="70"/>
      <c r="J1439" s="73"/>
      <c r="K1439" s="74"/>
      <c r="L1439" s="72"/>
      <c r="M1439" s="69"/>
      <c r="N1439" s="70"/>
      <c r="O1439" s="3"/>
      <c r="P1439" s="3"/>
      <c r="Q1439" s="3"/>
      <c r="R1439" s="3"/>
      <c r="S1439" s="3"/>
      <c r="T1439" s="3"/>
      <c r="U1439" s="3"/>
      <c r="V1439" s="3"/>
      <c r="W1439" s="2"/>
      <c r="X1439" s="3"/>
      <c r="Y1439" s="3"/>
    </row>
    <row r="1440" spans="1:25" ht="15" x14ac:dyDescent="0.3">
      <c r="A1440" s="17" t="e">
        <f>INDEX('Артикул без-с размером'!A:A,MATCH('Начисления и компенсации по тов'!E1440,'Артикул без-с размером'!B:B,0))</f>
        <v>#N/A</v>
      </c>
      <c r="B1440" s="73"/>
      <c r="C1440" s="74"/>
      <c r="D1440" s="74"/>
      <c r="E1440" s="74"/>
      <c r="F1440" s="74"/>
      <c r="G1440" s="74"/>
      <c r="H1440" s="69"/>
      <c r="I1440" s="70"/>
      <c r="J1440" s="73"/>
      <c r="K1440" s="74"/>
      <c r="L1440" s="72"/>
      <c r="M1440" s="69"/>
      <c r="N1440" s="70"/>
      <c r="O1440" s="3"/>
      <c r="P1440" s="3"/>
      <c r="Q1440" s="3"/>
      <c r="R1440" s="3"/>
      <c r="S1440" s="3"/>
      <c r="T1440" s="3"/>
      <c r="U1440" s="3"/>
      <c r="V1440" s="3"/>
      <c r="W1440" s="2"/>
      <c r="X1440" s="3"/>
      <c r="Y1440" s="3"/>
    </row>
    <row r="1441" spans="1:25" ht="15" x14ac:dyDescent="0.3">
      <c r="A1441" s="17" t="e">
        <f>INDEX('Артикул без-с размером'!A:A,MATCH('Начисления и компенсации по тов'!E1441,'Артикул без-с размером'!B:B,0))</f>
        <v>#N/A</v>
      </c>
      <c r="B1441" s="73"/>
      <c r="C1441" s="74"/>
      <c r="D1441" s="74"/>
      <c r="E1441" s="74"/>
      <c r="F1441" s="74"/>
      <c r="G1441" s="74"/>
      <c r="H1441" s="69"/>
      <c r="I1441" s="70"/>
      <c r="J1441" s="73"/>
      <c r="K1441" s="74"/>
      <c r="L1441" s="72"/>
      <c r="M1441" s="69"/>
      <c r="N1441" s="70"/>
      <c r="O1441" s="3"/>
      <c r="P1441" s="3"/>
      <c r="Q1441" s="3"/>
      <c r="R1441" s="3"/>
      <c r="S1441" s="3"/>
      <c r="T1441" s="3"/>
      <c r="U1441" s="3"/>
      <c r="V1441" s="3"/>
      <c r="W1441" s="2"/>
      <c r="X1441" s="3"/>
      <c r="Y1441" s="3"/>
    </row>
    <row r="1442" spans="1:25" ht="15" x14ac:dyDescent="0.3">
      <c r="A1442" s="17" t="e">
        <f>INDEX('Артикул без-с размером'!A:A,MATCH('Начисления и компенсации по тов'!E1442,'Артикул без-с размером'!B:B,0))</f>
        <v>#N/A</v>
      </c>
      <c r="B1442" s="73"/>
      <c r="C1442" s="74"/>
      <c r="D1442" s="74"/>
      <c r="E1442" s="74"/>
      <c r="F1442" s="74"/>
      <c r="G1442" s="74"/>
      <c r="H1442" s="69"/>
      <c r="I1442" s="70"/>
      <c r="J1442" s="73"/>
      <c r="K1442" s="74"/>
      <c r="L1442" s="72"/>
      <c r="M1442" s="69"/>
      <c r="N1442" s="70"/>
      <c r="O1442" s="3"/>
      <c r="P1442" s="3"/>
      <c r="Q1442" s="3"/>
      <c r="R1442" s="3"/>
      <c r="S1442" s="3"/>
      <c r="T1442" s="3"/>
      <c r="U1442" s="3"/>
      <c r="V1442" s="3"/>
      <c r="W1442" s="2"/>
      <c r="X1442" s="3"/>
      <c r="Y1442" s="3"/>
    </row>
    <row r="1443" spans="1:25" ht="15" x14ac:dyDescent="0.3">
      <c r="A1443" s="17" t="e">
        <f>INDEX('Артикул без-с размером'!A:A,MATCH('Начисления и компенсации по тов'!E1443,'Артикул без-с размером'!B:B,0))</f>
        <v>#N/A</v>
      </c>
      <c r="B1443" s="73"/>
      <c r="C1443" s="74"/>
      <c r="D1443" s="74"/>
      <c r="E1443" s="74"/>
      <c r="F1443" s="74"/>
      <c r="G1443" s="74"/>
      <c r="H1443" s="69"/>
      <c r="I1443" s="70"/>
      <c r="J1443" s="73"/>
      <c r="K1443" s="74"/>
      <c r="L1443" s="72"/>
      <c r="M1443" s="69"/>
      <c r="N1443" s="70"/>
      <c r="O1443" s="3"/>
      <c r="P1443" s="3"/>
      <c r="Q1443" s="3"/>
      <c r="R1443" s="3"/>
      <c r="S1443" s="3"/>
      <c r="T1443" s="3"/>
      <c r="U1443" s="3"/>
      <c r="V1443" s="3"/>
      <c r="W1443" s="2"/>
      <c r="X1443" s="3"/>
      <c r="Y1443" s="3"/>
    </row>
    <row r="1444" spans="1:25" ht="15" x14ac:dyDescent="0.3">
      <c r="A1444" s="17" t="e">
        <f>INDEX('Артикул без-с размером'!A:A,MATCH('Начисления и компенсации по тов'!E1444,'Артикул без-с размером'!B:B,0))</f>
        <v>#N/A</v>
      </c>
      <c r="B1444" s="73"/>
      <c r="C1444" s="74"/>
      <c r="D1444" s="74"/>
      <c r="E1444" s="74"/>
      <c r="F1444" s="74"/>
      <c r="G1444" s="74"/>
      <c r="H1444" s="69"/>
      <c r="I1444" s="70"/>
      <c r="J1444" s="73"/>
      <c r="K1444" s="74"/>
      <c r="L1444" s="72"/>
      <c r="M1444" s="69"/>
      <c r="N1444" s="70"/>
      <c r="O1444" s="3"/>
      <c r="P1444" s="3"/>
      <c r="Q1444" s="3"/>
      <c r="R1444" s="3"/>
      <c r="S1444" s="3"/>
      <c r="T1444" s="3"/>
      <c r="U1444" s="3"/>
      <c r="V1444" s="3"/>
      <c r="W1444" s="2"/>
      <c r="X1444" s="3"/>
      <c r="Y1444" s="3"/>
    </row>
    <row r="1445" spans="1:25" ht="15" x14ac:dyDescent="0.3">
      <c r="A1445" s="17" t="e">
        <f>INDEX('Артикул без-с размером'!A:A,MATCH('Начисления и компенсации по тов'!E1445,'Артикул без-с размером'!B:B,0))</f>
        <v>#N/A</v>
      </c>
      <c r="B1445" s="73"/>
      <c r="C1445" s="74"/>
      <c r="D1445" s="74"/>
      <c r="E1445" s="74"/>
      <c r="F1445" s="74"/>
      <c r="G1445" s="74"/>
      <c r="H1445" s="69"/>
      <c r="I1445" s="70"/>
      <c r="J1445" s="73"/>
      <c r="K1445" s="74"/>
      <c r="L1445" s="72"/>
      <c r="M1445" s="69"/>
      <c r="N1445" s="70"/>
      <c r="O1445" s="3"/>
      <c r="P1445" s="3"/>
      <c r="Q1445" s="3"/>
      <c r="R1445" s="3"/>
      <c r="S1445" s="3"/>
      <c r="T1445" s="3"/>
      <c r="U1445" s="3"/>
      <c r="V1445" s="3"/>
      <c r="W1445" s="2"/>
      <c r="X1445" s="3"/>
      <c r="Y1445" s="3"/>
    </row>
    <row r="1446" spans="1:25" ht="15" x14ac:dyDescent="0.3">
      <c r="A1446" s="17" t="e">
        <f>INDEX('Артикул без-с размером'!A:A,MATCH('Начисления и компенсации по тов'!E1446,'Артикул без-с размером'!B:B,0))</f>
        <v>#N/A</v>
      </c>
      <c r="B1446" s="73"/>
      <c r="C1446" s="74"/>
      <c r="D1446" s="74"/>
      <c r="E1446" s="74"/>
      <c r="F1446" s="74"/>
      <c r="G1446" s="74"/>
      <c r="H1446" s="69"/>
      <c r="I1446" s="70"/>
      <c r="J1446" s="73"/>
      <c r="K1446" s="74"/>
      <c r="L1446" s="72"/>
      <c r="M1446" s="69"/>
      <c r="N1446" s="70"/>
      <c r="O1446" s="3"/>
      <c r="P1446" s="3"/>
      <c r="Q1446" s="3"/>
      <c r="R1446" s="3"/>
      <c r="S1446" s="3"/>
      <c r="T1446" s="3"/>
      <c r="U1446" s="3"/>
      <c r="V1446" s="3"/>
      <c r="W1446" s="2"/>
      <c r="X1446" s="3"/>
      <c r="Y1446" s="3"/>
    </row>
    <row r="1447" spans="1:25" ht="15" x14ac:dyDescent="0.3">
      <c r="A1447" s="17" t="e">
        <f>INDEX('Артикул без-с размером'!A:A,MATCH('Начисления и компенсации по тов'!E1447,'Артикул без-с размером'!B:B,0))</f>
        <v>#N/A</v>
      </c>
      <c r="B1447" s="73"/>
      <c r="C1447" s="74"/>
      <c r="D1447" s="74"/>
      <c r="E1447" s="74"/>
      <c r="F1447" s="74"/>
      <c r="G1447" s="74"/>
      <c r="H1447" s="69"/>
      <c r="I1447" s="70"/>
      <c r="J1447" s="73"/>
      <c r="K1447" s="74"/>
      <c r="L1447" s="72"/>
      <c r="M1447" s="69"/>
      <c r="N1447" s="70"/>
      <c r="O1447" s="3"/>
      <c r="P1447" s="3"/>
      <c r="Q1447" s="3"/>
      <c r="R1447" s="3"/>
      <c r="S1447" s="3"/>
      <c r="T1447" s="3"/>
      <c r="U1447" s="3"/>
      <c r="V1447" s="3"/>
      <c r="W1447" s="2"/>
      <c r="X1447" s="3"/>
      <c r="Y1447" s="3"/>
    </row>
    <row r="1448" spans="1:25" ht="15" x14ac:dyDescent="0.3">
      <c r="A1448" s="17" t="e">
        <f>INDEX('Артикул без-с размером'!A:A,MATCH('Начисления и компенсации по тов'!E1448,'Артикул без-с размером'!B:B,0))</f>
        <v>#N/A</v>
      </c>
      <c r="B1448" s="73"/>
      <c r="C1448" s="74"/>
      <c r="D1448" s="74"/>
      <c r="E1448" s="74"/>
      <c r="F1448" s="74"/>
      <c r="G1448" s="74"/>
      <c r="H1448" s="69"/>
      <c r="I1448" s="70"/>
      <c r="J1448" s="73"/>
      <c r="K1448" s="74"/>
      <c r="L1448" s="72"/>
      <c r="M1448" s="69"/>
      <c r="N1448" s="70"/>
      <c r="O1448" s="3"/>
      <c r="P1448" s="3"/>
      <c r="Q1448" s="3"/>
      <c r="R1448" s="3"/>
      <c r="S1448" s="3"/>
      <c r="T1448" s="3"/>
      <c r="U1448" s="3"/>
      <c r="V1448" s="3"/>
      <c r="W1448" s="2"/>
      <c r="X1448" s="3"/>
      <c r="Y1448" s="3"/>
    </row>
    <row r="1449" spans="1:25" ht="15" x14ac:dyDescent="0.3">
      <c r="A1449" s="17" t="e">
        <f>INDEX('Артикул без-с размером'!A:A,MATCH('Начисления и компенсации по тов'!E1449,'Артикул без-с размером'!B:B,0))</f>
        <v>#N/A</v>
      </c>
      <c r="B1449" s="73"/>
      <c r="C1449" s="74"/>
      <c r="D1449" s="74"/>
      <c r="E1449" s="74"/>
      <c r="F1449" s="74"/>
      <c r="G1449" s="74"/>
      <c r="H1449" s="69"/>
      <c r="I1449" s="70"/>
      <c r="J1449" s="73"/>
      <c r="K1449" s="74"/>
      <c r="L1449" s="72"/>
      <c r="M1449" s="69"/>
      <c r="N1449" s="70"/>
      <c r="O1449" s="3"/>
      <c r="P1449" s="3"/>
      <c r="Q1449" s="3"/>
      <c r="R1449" s="3"/>
      <c r="S1449" s="3"/>
      <c r="T1449" s="3"/>
      <c r="U1449" s="3"/>
      <c r="V1449" s="3"/>
      <c r="W1449" s="2"/>
      <c r="X1449" s="3"/>
      <c r="Y1449" s="3"/>
    </row>
    <row r="1450" spans="1:25" ht="15" x14ac:dyDescent="0.3">
      <c r="A1450" s="17" t="e">
        <f>INDEX('Артикул без-с размером'!A:A,MATCH('Начисления и компенсации по тов'!E1450,'Артикул без-с размером'!B:B,0))</f>
        <v>#N/A</v>
      </c>
      <c r="B1450" s="73"/>
      <c r="C1450" s="74"/>
      <c r="D1450" s="74"/>
      <c r="E1450" s="74"/>
      <c r="F1450" s="74"/>
      <c r="G1450" s="74"/>
      <c r="H1450" s="69"/>
      <c r="I1450" s="70"/>
      <c r="J1450" s="73"/>
      <c r="K1450" s="74"/>
      <c r="L1450" s="72"/>
      <c r="M1450" s="69"/>
      <c r="N1450" s="70"/>
      <c r="O1450" s="3"/>
      <c r="P1450" s="3"/>
      <c r="Q1450" s="3"/>
      <c r="R1450" s="3"/>
      <c r="S1450" s="3"/>
      <c r="T1450" s="3"/>
      <c r="U1450" s="3"/>
      <c r="V1450" s="3"/>
      <c r="W1450" s="2"/>
      <c r="X1450" s="3"/>
      <c r="Y1450" s="3"/>
    </row>
    <row r="1451" spans="1:25" ht="15" x14ac:dyDescent="0.3">
      <c r="A1451" s="17" t="e">
        <f>INDEX('Артикул без-с размером'!A:A,MATCH('Начисления и компенсации по тов'!E1451,'Артикул без-с размером'!B:B,0))</f>
        <v>#N/A</v>
      </c>
      <c r="B1451" s="73"/>
      <c r="C1451" s="74"/>
      <c r="D1451" s="74"/>
      <c r="E1451" s="74"/>
      <c r="F1451" s="74"/>
      <c r="G1451" s="74"/>
      <c r="H1451" s="69"/>
      <c r="I1451" s="70"/>
      <c r="J1451" s="73"/>
      <c r="K1451" s="74"/>
      <c r="L1451" s="72"/>
      <c r="M1451" s="69"/>
      <c r="N1451" s="70"/>
      <c r="O1451" s="3"/>
      <c r="P1451" s="3"/>
      <c r="Q1451" s="3"/>
      <c r="R1451" s="3"/>
      <c r="S1451" s="3"/>
      <c r="T1451" s="3"/>
      <c r="U1451" s="3"/>
      <c r="V1451" s="3"/>
      <c r="W1451" s="2"/>
      <c r="X1451" s="3"/>
      <c r="Y1451" s="3"/>
    </row>
    <row r="1452" spans="1:25" ht="15" x14ac:dyDescent="0.3">
      <c r="A1452" s="17" t="e">
        <f>INDEX('Артикул без-с размером'!A:A,MATCH('Начисления и компенсации по тов'!E1452,'Артикул без-с размером'!B:B,0))</f>
        <v>#N/A</v>
      </c>
      <c r="B1452" s="73"/>
      <c r="C1452" s="74"/>
      <c r="D1452" s="74"/>
      <c r="E1452" s="74"/>
      <c r="F1452" s="74"/>
      <c r="G1452" s="74"/>
      <c r="H1452" s="69"/>
      <c r="I1452" s="70"/>
      <c r="J1452" s="73"/>
      <c r="K1452" s="74"/>
      <c r="L1452" s="72"/>
      <c r="M1452" s="69"/>
      <c r="N1452" s="70"/>
      <c r="O1452" s="3"/>
      <c r="P1452" s="3"/>
      <c r="Q1452" s="3"/>
      <c r="R1452" s="3"/>
      <c r="S1452" s="3"/>
      <c r="T1452" s="3"/>
      <c r="U1452" s="3"/>
      <c r="V1452" s="3"/>
      <c r="W1452" s="2"/>
      <c r="X1452" s="3"/>
      <c r="Y1452" s="3"/>
    </row>
    <row r="1453" spans="1:25" ht="15" x14ac:dyDescent="0.3">
      <c r="A1453" s="17" t="e">
        <f>INDEX('Артикул без-с размером'!A:A,MATCH('Начисления и компенсации по тов'!E1453,'Артикул без-с размером'!B:B,0))</f>
        <v>#N/A</v>
      </c>
      <c r="B1453" s="73"/>
      <c r="C1453" s="74"/>
      <c r="D1453" s="74"/>
      <c r="E1453" s="74"/>
      <c r="F1453" s="74"/>
      <c r="G1453" s="74"/>
      <c r="H1453" s="69"/>
      <c r="I1453" s="70"/>
      <c r="J1453" s="73"/>
      <c r="K1453" s="74"/>
      <c r="L1453" s="72"/>
      <c r="M1453" s="69"/>
      <c r="N1453" s="70"/>
      <c r="O1453" s="3"/>
      <c r="P1453" s="3"/>
      <c r="Q1453" s="3"/>
      <c r="R1453" s="3"/>
      <c r="S1453" s="3"/>
      <c r="T1453" s="3"/>
      <c r="U1453" s="3"/>
      <c r="V1453" s="3"/>
      <c r="W1453" s="2"/>
      <c r="X1453" s="3"/>
      <c r="Y1453" s="3"/>
    </row>
    <row r="1454" spans="1:25" ht="15" x14ac:dyDescent="0.3">
      <c r="A1454" s="17" t="e">
        <f>INDEX('Артикул без-с размером'!A:A,MATCH('Начисления и компенсации по тов'!E1454,'Артикул без-с размером'!B:B,0))</f>
        <v>#N/A</v>
      </c>
      <c r="B1454" s="73"/>
      <c r="C1454" s="74"/>
      <c r="D1454" s="74"/>
      <c r="E1454" s="74"/>
      <c r="F1454" s="74"/>
      <c r="G1454" s="74"/>
      <c r="H1454" s="69"/>
      <c r="I1454" s="70"/>
      <c r="J1454" s="73"/>
      <c r="K1454" s="74"/>
      <c r="L1454" s="72"/>
      <c r="M1454" s="69"/>
      <c r="N1454" s="70"/>
      <c r="O1454" s="3"/>
      <c r="P1454" s="3"/>
      <c r="Q1454" s="3"/>
      <c r="R1454" s="3"/>
      <c r="S1454" s="3"/>
      <c r="T1454" s="3"/>
      <c r="U1454" s="3"/>
      <c r="V1454" s="3"/>
      <c r="W1454" s="2"/>
      <c r="X1454" s="3"/>
      <c r="Y1454" s="3"/>
    </row>
    <row r="1455" spans="1:25" ht="15" x14ac:dyDescent="0.3">
      <c r="A1455" s="17" t="e">
        <f>INDEX('Артикул без-с размером'!A:A,MATCH('Начисления и компенсации по тов'!E1455,'Артикул без-с размером'!B:B,0))</f>
        <v>#N/A</v>
      </c>
      <c r="B1455" s="73"/>
      <c r="C1455" s="74"/>
      <c r="D1455" s="74"/>
      <c r="E1455" s="74"/>
      <c r="F1455" s="74"/>
      <c r="G1455" s="74"/>
      <c r="H1455" s="69"/>
      <c r="I1455" s="70"/>
      <c r="J1455" s="73"/>
      <c r="K1455" s="74"/>
      <c r="L1455" s="72"/>
      <c r="M1455" s="69"/>
      <c r="N1455" s="70"/>
      <c r="O1455" s="3"/>
      <c r="P1455" s="3"/>
      <c r="Q1455" s="3"/>
      <c r="R1455" s="3"/>
      <c r="S1455" s="3"/>
      <c r="T1455" s="3"/>
      <c r="U1455" s="3"/>
      <c r="V1455" s="3"/>
      <c r="W1455" s="2"/>
      <c r="X1455" s="3"/>
      <c r="Y1455" s="3"/>
    </row>
    <row r="1456" spans="1:25" ht="15" x14ac:dyDescent="0.3">
      <c r="A1456" s="17" t="e">
        <f>INDEX('Артикул без-с размером'!A:A,MATCH('Начисления и компенсации по тов'!E1456,'Артикул без-с размером'!B:B,0))</f>
        <v>#N/A</v>
      </c>
      <c r="B1456" s="73"/>
      <c r="C1456" s="74"/>
      <c r="D1456" s="74"/>
      <c r="E1456" s="74"/>
      <c r="F1456" s="74"/>
      <c r="G1456" s="74"/>
      <c r="H1456" s="69"/>
      <c r="I1456" s="70"/>
      <c r="J1456" s="73"/>
      <c r="K1456" s="74"/>
      <c r="L1456" s="72"/>
      <c r="M1456" s="69"/>
      <c r="N1456" s="70"/>
      <c r="O1456" s="3"/>
      <c r="P1456" s="3"/>
      <c r="Q1456" s="3"/>
      <c r="R1456" s="3"/>
      <c r="S1456" s="3"/>
      <c r="T1456" s="3"/>
      <c r="U1456" s="3"/>
      <c r="V1456" s="3"/>
      <c r="W1456" s="2"/>
      <c r="X1456" s="3"/>
      <c r="Y1456" s="3"/>
    </row>
    <row r="1457" spans="1:25" ht="15" x14ac:dyDescent="0.3">
      <c r="A1457" s="17" t="e">
        <f>INDEX('Артикул без-с размером'!A:A,MATCH('Начисления и компенсации по тов'!E1457,'Артикул без-с размером'!B:B,0))</f>
        <v>#N/A</v>
      </c>
      <c r="B1457" s="73"/>
      <c r="C1457" s="74"/>
      <c r="D1457" s="74"/>
      <c r="E1457" s="74"/>
      <c r="F1457" s="74"/>
      <c r="G1457" s="74"/>
      <c r="H1457" s="69"/>
      <c r="I1457" s="70"/>
      <c r="J1457" s="73"/>
      <c r="K1457" s="74"/>
      <c r="L1457" s="72"/>
      <c r="M1457" s="69"/>
      <c r="N1457" s="71"/>
      <c r="O1457" s="3"/>
      <c r="P1457" s="3"/>
      <c r="Q1457" s="3"/>
      <c r="R1457" s="3"/>
      <c r="S1457" s="3"/>
      <c r="T1457" s="3"/>
      <c r="U1457" s="3"/>
      <c r="V1457" s="3"/>
      <c r="W1457" s="2"/>
      <c r="X1457" s="3"/>
      <c r="Y1457" s="3"/>
    </row>
    <row r="1458" spans="1:25" ht="15" x14ac:dyDescent="0.3">
      <c r="A1458" s="17" t="e">
        <f>INDEX('Артикул без-с размером'!A:A,MATCH('Начисления и компенсации по тов'!E1458,'Артикул без-с размером'!B:B,0))</f>
        <v>#N/A</v>
      </c>
      <c r="B1458" s="73"/>
      <c r="C1458" s="74"/>
      <c r="D1458" s="74"/>
      <c r="E1458" s="74"/>
      <c r="F1458" s="74"/>
      <c r="G1458" s="74"/>
      <c r="H1458" s="69"/>
      <c r="I1458" s="70"/>
      <c r="J1458" s="73"/>
      <c r="K1458" s="74"/>
      <c r="L1458" s="72"/>
      <c r="M1458" s="69"/>
      <c r="N1458" s="70"/>
      <c r="O1458" s="3"/>
      <c r="P1458" s="3"/>
      <c r="Q1458" s="3"/>
      <c r="R1458" s="3"/>
      <c r="S1458" s="3"/>
      <c r="T1458" s="3"/>
      <c r="U1458" s="3"/>
      <c r="V1458" s="3"/>
      <c r="W1458" s="2"/>
      <c r="X1458" s="3"/>
      <c r="Y1458" s="3"/>
    </row>
    <row r="1459" spans="1:25" ht="15" x14ac:dyDescent="0.3">
      <c r="A1459" s="17" t="e">
        <f>INDEX('Артикул без-с размером'!A:A,MATCH('Начисления и компенсации по тов'!E1459,'Артикул без-с размером'!B:B,0))</f>
        <v>#N/A</v>
      </c>
      <c r="B1459" s="73"/>
      <c r="C1459" s="74"/>
      <c r="D1459" s="74"/>
      <c r="E1459" s="74"/>
      <c r="F1459" s="74"/>
      <c r="G1459" s="74"/>
      <c r="H1459" s="69"/>
      <c r="I1459" s="70"/>
      <c r="J1459" s="73"/>
      <c r="K1459" s="74"/>
      <c r="L1459" s="72"/>
      <c r="M1459" s="69"/>
      <c r="N1459" s="70"/>
      <c r="O1459" s="3"/>
      <c r="P1459" s="3"/>
      <c r="Q1459" s="3"/>
      <c r="R1459" s="3"/>
      <c r="S1459" s="3"/>
      <c r="T1459" s="3"/>
      <c r="U1459" s="3"/>
      <c r="V1459" s="3"/>
      <c r="W1459" s="2"/>
      <c r="X1459" s="3"/>
      <c r="Y1459" s="3"/>
    </row>
    <row r="1460" spans="1:25" ht="15" x14ac:dyDescent="0.3">
      <c r="A1460" s="17" t="e">
        <f>INDEX('Артикул без-с размером'!A:A,MATCH('Начисления и компенсации по тов'!E1460,'Артикул без-с размером'!B:B,0))</f>
        <v>#N/A</v>
      </c>
      <c r="B1460" s="73"/>
      <c r="C1460" s="74"/>
      <c r="D1460" s="74"/>
      <c r="E1460" s="74"/>
      <c r="F1460" s="74"/>
      <c r="G1460" s="74"/>
      <c r="H1460" s="69"/>
      <c r="I1460" s="70"/>
      <c r="J1460" s="73"/>
      <c r="K1460" s="74"/>
      <c r="L1460" s="72"/>
      <c r="M1460" s="69"/>
      <c r="N1460" s="70"/>
      <c r="O1460" s="3"/>
      <c r="P1460" s="3"/>
      <c r="Q1460" s="3"/>
      <c r="R1460" s="3"/>
      <c r="S1460" s="3"/>
      <c r="T1460" s="3"/>
      <c r="U1460" s="3"/>
      <c r="V1460" s="3"/>
      <c r="W1460" s="2"/>
      <c r="X1460" s="3"/>
      <c r="Y1460" s="3"/>
    </row>
    <row r="1461" spans="1:25" ht="15" x14ac:dyDescent="0.3">
      <c r="A1461" s="17" t="e">
        <f>INDEX('Артикул без-с размером'!A:A,MATCH('Начисления и компенсации по тов'!E1461,'Артикул без-с размером'!B:B,0))</f>
        <v>#N/A</v>
      </c>
      <c r="B1461" s="73"/>
      <c r="C1461" s="74"/>
      <c r="D1461" s="74"/>
      <c r="E1461" s="74"/>
      <c r="F1461" s="74"/>
      <c r="G1461" s="74"/>
      <c r="H1461" s="69"/>
      <c r="I1461" s="70"/>
      <c r="J1461" s="73"/>
      <c r="K1461" s="74"/>
      <c r="L1461" s="72"/>
      <c r="M1461" s="69"/>
      <c r="N1461" s="70"/>
      <c r="O1461" s="3"/>
      <c r="P1461" s="3"/>
      <c r="Q1461" s="3"/>
      <c r="R1461" s="3"/>
      <c r="S1461" s="3"/>
      <c r="T1461" s="3"/>
      <c r="U1461" s="3"/>
      <c r="V1461" s="3"/>
      <c r="W1461" s="2"/>
      <c r="X1461" s="3"/>
      <c r="Y1461" s="3"/>
    </row>
    <row r="1462" spans="1:25" ht="15" x14ac:dyDescent="0.3">
      <c r="A1462" s="17" t="e">
        <f>INDEX('Артикул без-с размером'!A:A,MATCH('Начисления и компенсации по тов'!E1462,'Артикул без-с размером'!B:B,0))</f>
        <v>#N/A</v>
      </c>
      <c r="B1462" s="73"/>
      <c r="C1462" s="74"/>
      <c r="D1462" s="74"/>
      <c r="E1462" s="74"/>
      <c r="F1462" s="74"/>
      <c r="G1462" s="74"/>
      <c r="H1462" s="69"/>
      <c r="I1462" s="70"/>
      <c r="J1462" s="73"/>
      <c r="K1462" s="74"/>
      <c r="L1462" s="72"/>
      <c r="M1462" s="69"/>
      <c r="N1462" s="70"/>
      <c r="O1462" s="3"/>
      <c r="P1462" s="3"/>
      <c r="Q1462" s="3"/>
      <c r="R1462" s="3"/>
      <c r="S1462" s="3"/>
      <c r="T1462" s="3"/>
      <c r="U1462" s="3"/>
      <c r="V1462" s="3"/>
      <c r="W1462" s="2"/>
      <c r="X1462" s="3"/>
      <c r="Y1462" s="3"/>
    </row>
    <row r="1463" spans="1:25" ht="15" x14ac:dyDescent="0.3">
      <c r="A1463" s="17" t="e">
        <f>INDEX('Артикул без-с размером'!A:A,MATCH('Начисления и компенсации по тов'!E1463,'Артикул без-с размером'!B:B,0))</f>
        <v>#N/A</v>
      </c>
      <c r="B1463" s="73"/>
      <c r="C1463" s="74"/>
      <c r="D1463" s="74"/>
      <c r="E1463" s="74"/>
      <c r="F1463" s="74"/>
      <c r="G1463" s="74"/>
      <c r="H1463" s="69"/>
      <c r="I1463" s="70"/>
      <c r="J1463" s="73"/>
      <c r="K1463" s="74"/>
      <c r="L1463" s="72"/>
      <c r="M1463" s="69"/>
      <c r="N1463" s="71"/>
      <c r="O1463" s="3"/>
      <c r="P1463" s="3"/>
      <c r="Q1463" s="3"/>
      <c r="R1463" s="3"/>
      <c r="S1463" s="3"/>
      <c r="T1463" s="3"/>
      <c r="U1463" s="3"/>
      <c r="V1463" s="3"/>
      <c r="W1463" s="2"/>
      <c r="X1463" s="3"/>
      <c r="Y1463" s="3"/>
    </row>
    <row r="1464" spans="1:25" ht="15" x14ac:dyDescent="0.3">
      <c r="A1464" s="17" t="e">
        <f>INDEX('Артикул без-с размером'!A:A,MATCH('Начисления и компенсации по тов'!E1464,'Артикул без-с размером'!B:B,0))</f>
        <v>#N/A</v>
      </c>
      <c r="B1464" s="73"/>
      <c r="C1464" s="74"/>
      <c r="D1464" s="74"/>
      <c r="E1464" s="74"/>
      <c r="F1464" s="74"/>
      <c r="G1464" s="74"/>
      <c r="H1464" s="69"/>
      <c r="I1464" s="70"/>
      <c r="J1464" s="73"/>
      <c r="K1464" s="74"/>
      <c r="L1464" s="72"/>
      <c r="M1464" s="69"/>
      <c r="N1464" s="70"/>
      <c r="O1464" s="3"/>
      <c r="P1464" s="3"/>
      <c r="Q1464" s="3"/>
      <c r="R1464" s="3"/>
      <c r="S1464" s="3"/>
      <c r="T1464" s="3"/>
      <c r="U1464" s="3"/>
      <c r="V1464" s="3"/>
      <c r="W1464" s="2"/>
      <c r="X1464" s="3"/>
      <c r="Y1464" s="3"/>
    </row>
    <row r="1465" spans="1:25" ht="15" x14ac:dyDescent="0.3">
      <c r="A1465" s="17" t="e">
        <f>INDEX('Артикул без-с размером'!A:A,MATCH('Начисления и компенсации по тов'!E1465,'Артикул без-с размером'!B:B,0))</f>
        <v>#N/A</v>
      </c>
      <c r="B1465" s="73"/>
      <c r="C1465" s="74"/>
      <c r="D1465" s="74"/>
      <c r="E1465" s="74"/>
      <c r="F1465" s="74"/>
      <c r="G1465" s="74"/>
      <c r="H1465" s="69"/>
      <c r="I1465" s="70"/>
      <c r="J1465" s="73"/>
      <c r="K1465" s="74"/>
      <c r="L1465" s="72"/>
      <c r="M1465" s="69"/>
      <c r="N1465" s="70"/>
      <c r="O1465" s="3"/>
      <c r="P1465" s="3"/>
      <c r="Q1465" s="3"/>
      <c r="R1465" s="3"/>
      <c r="S1465" s="3"/>
      <c r="T1465" s="3"/>
      <c r="U1465" s="3"/>
      <c r="V1465" s="3"/>
      <c r="W1465" s="2"/>
      <c r="X1465" s="3"/>
      <c r="Y1465" s="3"/>
    </row>
    <row r="1466" spans="1:25" ht="15" x14ac:dyDescent="0.3">
      <c r="A1466" s="17" t="e">
        <f>INDEX('Артикул без-с размером'!A:A,MATCH('Начисления и компенсации по тов'!E1466,'Артикул без-с размером'!B:B,0))</f>
        <v>#N/A</v>
      </c>
      <c r="B1466" s="73"/>
      <c r="C1466" s="74"/>
      <c r="D1466" s="74"/>
      <c r="E1466" s="74"/>
      <c r="F1466" s="74"/>
      <c r="G1466" s="74"/>
      <c r="H1466" s="69"/>
      <c r="I1466" s="70"/>
      <c r="J1466" s="73"/>
      <c r="K1466" s="74"/>
      <c r="L1466" s="72"/>
      <c r="M1466" s="69"/>
      <c r="N1466" s="70"/>
      <c r="O1466" s="3"/>
      <c r="P1466" s="3"/>
      <c r="Q1466" s="3"/>
      <c r="R1466" s="3"/>
      <c r="S1466" s="3"/>
      <c r="T1466" s="3"/>
      <c r="U1466" s="3"/>
      <c r="V1466" s="3"/>
      <c r="W1466" s="2"/>
      <c r="X1466" s="3"/>
      <c r="Y1466" s="3"/>
    </row>
    <row r="1467" spans="1:25" ht="15" x14ac:dyDescent="0.3">
      <c r="A1467" s="17" t="e">
        <f>INDEX('Артикул без-с размером'!A:A,MATCH('Начисления и компенсации по тов'!E1467,'Артикул без-с размером'!B:B,0))</f>
        <v>#N/A</v>
      </c>
      <c r="B1467" s="73"/>
      <c r="C1467" s="74"/>
      <c r="D1467" s="74"/>
      <c r="E1467" s="74"/>
      <c r="F1467" s="74"/>
      <c r="G1467" s="74"/>
      <c r="H1467" s="69"/>
      <c r="I1467" s="70"/>
      <c r="J1467" s="73"/>
      <c r="K1467" s="74"/>
      <c r="L1467" s="72"/>
      <c r="M1467" s="69"/>
      <c r="N1467" s="70"/>
      <c r="O1467" s="3"/>
      <c r="P1467" s="3"/>
      <c r="Q1467" s="3"/>
      <c r="R1467" s="3"/>
      <c r="S1467" s="3"/>
      <c r="T1467" s="3"/>
      <c r="U1467" s="3"/>
      <c r="V1467" s="3"/>
      <c r="W1467" s="2"/>
      <c r="X1467" s="3"/>
      <c r="Y1467" s="3"/>
    </row>
    <row r="1468" spans="1:25" ht="15" x14ac:dyDescent="0.3">
      <c r="A1468" s="17" t="e">
        <f>INDEX('Артикул без-с размером'!A:A,MATCH('Начисления и компенсации по тов'!E1468,'Артикул без-с размером'!B:B,0))</f>
        <v>#N/A</v>
      </c>
      <c r="B1468" s="73"/>
      <c r="C1468" s="74"/>
      <c r="D1468" s="74"/>
      <c r="E1468" s="74"/>
      <c r="F1468" s="74"/>
      <c r="G1468" s="74"/>
      <c r="H1468" s="69"/>
      <c r="I1468" s="70"/>
      <c r="J1468" s="73"/>
      <c r="K1468" s="74"/>
      <c r="L1468" s="72"/>
      <c r="M1468" s="69"/>
      <c r="N1468" s="70"/>
      <c r="O1468" s="3"/>
      <c r="P1468" s="3"/>
      <c r="Q1468" s="3"/>
      <c r="R1468" s="3"/>
      <c r="S1468" s="3"/>
      <c r="T1468" s="3"/>
      <c r="U1468" s="3"/>
      <c r="V1468" s="3"/>
      <c r="W1468" s="2"/>
      <c r="X1468" s="3"/>
      <c r="Y1468" s="3"/>
    </row>
    <row r="1469" spans="1:25" ht="15" x14ac:dyDescent="0.3">
      <c r="A1469" s="17" t="e">
        <f>INDEX('Артикул без-с размером'!A:A,MATCH('Начисления и компенсации по тов'!E1469,'Артикул без-с размером'!B:B,0))</f>
        <v>#N/A</v>
      </c>
      <c r="B1469" s="73"/>
      <c r="C1469" s="74"/>
      <c r="D1469" s="74"/>
      <c r="E1469" s="74"/>
      <c r="F1469" s="74"/>
      <c r="G1469" s="74"/>
      <c r="H1469" s="69"/>
      <c r="I1469" s="70"/>
      <c r="J1469" s="73"/>
      <c r="K1469" s="74"/>
      <c r="L1469" s="72"/>
      <c r="M1469" s="69"/>
      <c r="N1469" s="70"/>
      <c r="O1469" s="3"/>
      <c r="P1469" s="3"/>
      <c r="Q1469" s="3"/>
      <c r="R1469" s="3"/>
      <c r="S1469" s="3"/>
      <c r="T1469" s="3"/>
      <c r="U1469" s="3"/>
      <c r="V1469" s="3"/>
      <c r="W1469" s="2"/>
      <c r="X1469" s="3"/>
      <c r="Y1469" s="3"/>
    </row>
    <row r="1470" spans="1:25" ht="15" x14ac:dyDescent="0.3">
      <c r="A1470" s="17" t="e">
        <f>INDEX('Артикул без-с размером'!A:A,MATCH('Начисления и компенсации по тов'!E1470,'Артикул без-с размером'!B:B,0))</f>
        <v>#N/A</v>
      </c>
      <c r="B1470" s="73"/>
      <c r="C1470" s="74"/>
      <c r="D1470" s="74"/>
      <c r="E1470" s="74"/>
      <c r="F1470" s="74"/>
      <c r="G1470" s="74"/>
      <c r="H1470" s="69"/>
      <c r="I1470" s="70"/>
      <c r="J1470" s="73"/>
      <c r="K1470" s="74"/>
      <c r="L1470" s="72"/>
      <c r="M1470" s="69"/>
      <c r="N1470" s="71"/>
      <c r="O1470" s="3"/>
      <c r="P1470" s="3"/>
      <c r="Q1470" s="3"/>
      <c r="R1470" s="3"/>
      <c r="S1470" s="3"/>
      <c r="T1470" s="3"/>
      <c r="U1470" s="3"/>
      <c r="V1470" s="3"/>
      <c r="W1470" s="2"/>
      <c r="X1470" s="3"/>
      <c r="Y1470" s="3"/>
    </row>
    <row r="1471" spans="1:25" ht="15" x14ac:dyDescent="0.3">
      <c r="A1471" s="17" t="e">
        <f>INDEX('Артикул без-с размером'!A:A,MATCH('Начисления и компенсации по тов'!E1471,'Артикул без-с размером'!B:B,0))</f>
        <v>#N/A</v>
      </c>
      <c r="B1471" s="73"/>
      <c r="C1471" s="74"/>
      <c r="D1471" s="74"/>
      <c r="E1471" s="74"/>
      <c r="F1471" s="74"/>
      <c r="G1471" s="74"/>
      <c r="H1471" s="69"/>
      <c r="I1471" s="70"/>
      <c r="J1471" s="73"/>
      <c r="K1471" s="74"/>
      <c r="L1471" s="72"/>
      <c r="M1471" s="69"/>
      <c r="N1471" s="70"/>
      <c r="O1471" s="3"/>
      <c r="P1471" s="3"/>
      <c r="Q1471" s="3"/>
      <c r="R1471" s="3"/>
      <c r="S1471" s="3"/>
      <c r="T1471" s="3"/>
      <c r="U1471" s="3"/>
      <c r="V1471" s="3"/>
      <c r="W1471" s="2"/>
      <c r="X1471" s="3"/>
      <c r="Y1471" s="3"/>
    </row>
    <row r="1472" spans="1:25" ht="15" x14ac:dyDescent="0.3">
      <c r="A1472" s="17" t="e">
        <f>INDEX('Артикул без-с размером'!A:A,MATCH('Начисления и компенсации по тов'!E1472,'Артикул без-с размером'!B:B,0))</f>
        <v>#N/A</v>
      </c>
      <c r="B1472" s="73"/>
      <c r="C1472" s="74"/>
      <c r="D1472" s="74"/>
      <c r="E1472" s="74"/>
      <c r="F1472" s="74"/>
      <c r="G1472" s="74"/>
      <c r="H1472" s="69"/>
      <c r="I1472" s="70"/>
      <c r="J1472" s="73"/>
      <c r="K1472" s="74"/>
      <c r="L1472" s="72"/>
      <c r="M1472" s="69"/>
      <c r="N1472" s="70"/>
      <c r="O1472" s="3"/>
      <c r="P1472" s="3"/>
      <c r="Q1472" s="3"/>
      <c r="R1472" s="3"/>
      <c r="S1472" s="3"/>
      <c r="T1472" s="3"/>
      <c r="U1472" s="3"/>
      <c r="V1472" s="3"/>
      <c r="W1472" s="2"/>
      <c r="X1472" s="3"/>
      <c r="Y1472" s="3"/>
    </row>
    <row r="1473" spans="1:25" ht="15" x14ac:dyDescent="0.3">
      <c r="A1473" s="17" t="e">
        <f>INDEX('Артикул без-с размером'!A:A,MATCH('Начисления и компенсации по тов'!E1473,'Артикул без-с размером'!B:B,0))</f>
        <v>#N/A</v>
      </c>
      <c r="B1473" s="73"/>
      <c r="C1473" s="74"/>
      <c r="D1473" s="74"/>
      <c r="E1473" s="74"/>
      <c r="F1473" s="74"/>
      <c r="G1473" s="74"/>
      <c r="H1473" s="69"/>
      <c r="I1473" s="70"/>
      <c r="J1473" s="73"/>
      <c r="K1473" s="74"/>
      <c r="L1473" s="72"/>
      <c r="M1473" s="69"/>
      <c r="N1473" s="70"/>
      <c r="O1473" s="3"/>
      <c r="P1473" s="3"/>
      <c r="Q1473" s="3"/>
      <c r="R1473" s="3"/>
      <c r="S1473" s="3"/>
      <c r="T1473" s="3"/>
      <c r="U1473" s="3"/>
      <c r="V1473" s="3"/>
      <c r="W1473" s="2"/>
      <c r="X1473" s="3"/>
      <c r="Y1473" s="3"/>
    </row>
    <row r="1474" spans="1:25" ht="15" x14ac:dyDescent="0.3">
      <c r="A1474" s="17" t="e">
        <f>INDEX('Артикул без-с размером'!A:A,MATCH('Начисления и компенсации по тов'!E1474,'Артикул без-с размером'!B:B,0))</f>
        <v>#N/A</v>
      </c>
      <c r="B1474" s="73"/>
      <c r="C1474" s="74"/>
      <c r="D1474" s="74"/>
      <c r="E1474" s="74"/>
      <c r="F1474" s="74"/>
      <c r="G1474" s="74"/>
      <c r="H1474" s="69"/>
      <c r="I1474" s="70"/>
      <c r="J1474" s="73"/>
      <c r="K1474" s="74"/>
      <c r="L1474" s="72"/>
      <c r="M1474" s="69"/>
      <c r="N1474" s="70"/>
      <c r="O1474" s="3"/>
      <c r="P1474" s="3"/>
      <c r="Q1474" s="3"/>
      <c r="R1474" s="3"/>
      <c r="S1474" s="3"/>
      <c r="T1474" s="3"/>
      <c r="U1474" s="3"/>
      <c r="V1474" s="3"/>
      <c r="W1474" s="2"/>
      <c r="X1474" s="3"/>
      <c r="Y1474" s="3"/>
    </row>
    <row r="1475" spans="1:25" ht="15" x14ac:dyDescent="0.3">
      <c r="A1475" s="17" t="e">
        <f>INDEX('Артикул без-с размером'!A:A,MATCH('Начисления и компенсации по тов'!E1475,'Артикул без-с размером'!B:B,0))</f>
        <v>#N/A</v>
      </c>
      <c r="B1475" s="73"/>
      <c r="C1475" s="74"/>
      <c r="D1475" s="74"/>
      <c r="E1475" s="74"/>
      <c r="F1475" s="74"/>
      <c r="G1475" s="74"/>
      <c r="H1475" s="69"/>
      <c r="I1475" s="70"/>
      <c r="J1475" s="73"/>
      <c r="K1475" s="74"/>
      <c r="L1475" s="72"/>
      <c r="M1475" s="69"/>
      <c r="N1475" s="70"/>
      <c r="O1475" s="3"/>
      <c r="P1475" s="3"/>
      <c r="Q1475" s="3"/>
      <c r="R1475" s="3"/>
      <c r="S1475" s="3"/>
      <c r="T1475" s="3"/>
      <c r="U1475" s="3"/>
      <c r="V1475" s="3"/>
      <c r="W1475" s="2"/>
      <c r="X1475" s="3"/>
      <c r="Y1475" s="3"/>
    </row>
    <row r="1476" spans="1:25" ht="15" x14ac:dyDescent="0.3">
      <c r="A1476" s="17" t="e">
        <f>INDEX('Артикул без-с размером'!A:A,MATCH('Начисления и компенсации по тов'!E1476,'Артикул без-с размером'!B:B,0))</f>
        <v>#N/A</v>
      </c>
      <c r="B1476" s="73"/>
      <c r="C1476" s="74"/>
      <c r="D1476" s="74"/>
      <c r="E1476" s="74"/>
      <c r="F1476" s="74"/>
      <c r="G1476" s="74"/>
      <c r="H1476" s="69"/>
      <c r="I1476" s="70"/>
      <c r="J1476" s="73"/>
      <c r="K1476" s="74"/>
      <c r="L1476" s="72"/>
      <c r="M1476" s="69"/>
      <c r="N1476" s="70"/>
      <c r="O1476" s="3"/>
      <c r="P1476" s="3"/>
      <c r="Q1476" s="3"/>
      <c r="R1476" s="3"/>
      <c r="S1476" s="3"/>
      <c r="T1476" s="3"/>
      <c r="U1476" s="3"/>
      <c r="V1476" s="3"/>
      <c r="W1476" s="2"/>
      <c r="X1476" s="3"/>
      <c r="Y1476" s="3"/>
    </row>
    <row r="1477" spans="1:25" ht="15" x14ac:dyDescent="0.3">
      <c r="A1477" s="17" t="e">
        <f>INDEX('Артикул без-с размером'!A:A,MATCH('Начисления и компенсации по тов'!E1477,'Артикул без-с размером'!B:B,0))</f>
        <v>#N/A</v>
      </c>
      <c r="B1477" s="73"/>
      <c r="C1477" s="74"/>
      <c r="D1477" s="74"/>
      <c r="E1477" s="74"/>
      <c r="F1477" s="74"/>
      <c r="G1477" s="74"/>
      <c r="H1477" s="69"/>
      <c r="I1477" s="70"/>
      <c r="J1477" s="73"/>
      <c r="K1477" s="74"/>
      <c r="L1477" s="72"/>
      <c r="M1477" s="69"/>
      <c r="N1477" s="70"/>
      <c r="O1477" s="3"/>
      <c r="P1477" s="3"/>
      <c r="Q1477" s="3"/>
      <c r="R1477" s="3"/>
      <c r="S1477" s="3"/>
      <c r="T1477" s="3"/>
      <c r="U1477" s="3"/>
      <c r="V1477" s="3"/>
      <c r="W1477" s="2"/>
      <c r="X1477" s="3"/>
      <c r="Y1477" s="3"/>
    </row>
    <row r="1478" spans="1:25" ht="15" x14ac:dyDescent="0.3">
      <c r="A1478" s="17" t="e">
        <f>INDEX('Артикул без-с размером'!A:A,MATCH('Начисления и компенсации по тов'!E1478,'Артикул без-с размером'!B:B,0))</f>
        <v>#N/A</v>
      </c>
      <c r="B1478" s="73"/>
      <c r="C1478" s="74"/>
      <c r="D1478" s="74"/>
      <c r="E1478" s="74"/>
      <c r="F1478" s="74"/>
      <c r="G1478" s="74"/>
      <c r="H1478" s="69"/>
      <c r="I1478" s="70"/>
      <c r="J1478" s="73"/>
      <c r="K1478" s="74"/>
      <c r="L1478" s="72"/>
      <c r="M1478" s="69"/>
      <c r="N1478" s="70"/>
      <c r="O1478" s="3"/>
      <c r="P1478" s="3"/>
      <c r="Q1478" s="3"/>
      <c r="R1478" s="3"/>
      <c r="S1478" s="3"/>
      <c r="T1478" s="3"/>
      <c r="U1478" s="3"/>
      <c r="V1478" s="3"/>
      <c r="W1478" s="2"/>
      <c r="X1478" s="3"/>
      <c r="Y1478" s="3"/>
    </row>
    <row r="1479" spans="1:25" ht="15" x14ac:dyDescent="0.3">
      <c r="A1479" s="17" t="e">
        <f>INDEX('Артикул без-с размером'!A:A,MATCH('Начисления и компенсации по тов'!E1479,'Артикул без-с размером'!B:B,0))</f>
        <v>#N/A</v>
      </c>
      <c r="B1479" s="73"/>
      <c r="C1479" s="74"/>
      <c r="D1479" s="74"/>
      <c r="E1479" s="74"/>
      <c r="F1479" s="74"/>
      <c r="G1479" s="74"/>
      <c r="H1479" s="69"/>
      <c r="I1479" s="70"/>
      <c r="J1479" s="73"/>
      <c r="K1479" s="74"/>
      <c r="L1479" s="72"/>
      <c r="M1479" s="69"/>
      <c r="N1479" s="70"/>
      <c r="O1479" s="3"/>
      <c r="P1479" s="3"/>
      <c r="Q1479" s="3"/>
      <c r="R1479" s="3"/>
      <c r="S1479" s="3"/>
      <c r="T1479" s="3"/>
      <c r="U1479" s="3"/>
      <c r="V1479" s="3"/>
      <c r="W1479" s="2"/>
      <c r="X1479" s="3"/>
      <c r="Y1479" s="3"/>
    </row>
    <row r="1480" spans="1:25" ht="15" x14ac:dyDescent="0.3">
      <c r="A1480" s="17" t="e">
        <f>INDEX('Артикул без-с размером'!A:A,MATCH('Начисления и компенсации по тов'!E1480,'Артикул без-с размером'!B:B,0))</f>
        <v>#N/A</v>
      </c>
      <c r="B1480" s="73"/>
      <c r="C1480" s="74"/>
      <c r="D1480" s="74"/>
      <c r="E1480" s="74"/>
      <c r="F1480" s="74"/>
      <c r="G1480" s="74"/>
      <c r="H1480" s="69"/>
      <c r="I1480" s="70"/>
      <c r="J1480" s="73"/>
      <c r="K1480" s="74"/>
      <c r="L1480" s="72"/>
      <c r="M1480" s="69"/>
      <c r="N1480" s="70"/>
      <c r="O1480" s="3"/>
      <c r="P1480" s="3"/>
      <c r="Q1480" s="3"/>
      <c r="R1480" s="3"/>
      <c r="S1480" s="3"/>
      <c r="T1480" s="3"/>
      <c r="U1480" s="3"/>
      <c r="V1480" s="3"/>
      <c r="W1480" s="2"/>
      <c r="X1480" s="3"/>
      <c r="Y1480" s="3"/>
    </row>
    <row r="1481" spans="1:25" ht="15" x14ac:dyDescent="0.3">
      <c r="A1481" s="17" t="e">
        <f>INDEX('Артикул без-с размером'!A:A,MATCH('Начисления и компенсации по тов'!E1481,'Артикул без-с размером'!B:B,0))</f>
        <v>#N/A</v>
      </c>
      <c r="B1481" s="73"/>
      <c r="C1481" s="74"/>
      <c r="D1481" s="74"/>
      <c r="E1481" s="74"/>
      <c r="F1481" s="74"/>
      <c r="G1481" s="74"/>
      <c r="H1481" s="69"/>
      <c r="I1481" s="70"/>
      <c r="J1481" s="73"/>
      <c r="K1481" s="74"/>
      <c r="L1481" s="72"/>
      <c r="M1481" s="69"/>
      <c r="N1481" s="70"/>
      <c r="O1481" s="3"/>
      <c r="P1481" s="3"/>
      <c r="Q1481" s="3"/>
      <c r="R1481" s="3"/>
      <c r="S1481" s="3"/>
      <c r="T1481" s="3"/>
      <c r="U1481" s="3"/>
      <c r="V1481" s="3"/>
      <c r="W1481" s="2"/>
      <c r="X1481" s="3"/>
      <c r="Y1481" s="3"/>
    </row>
    <row r="1482" spans="1:25" ht="15" x14ac:dyDescent="0.3">
      <c r="A1482" s="17" t="e">
        <f>INDEX('Артикул без-с размером'!A:A,MATCH('Начисления и компенсации по тов'!E1482,'Артикул без-с размером'!B:B,0))</f>
        <v>#N/A</v>
      </c>
      <c r="B1482" s="73"/>
      <c r="C1482" s="74"/>
      <c r="D1482" s="74"/>
      <c r="E1482" s="74"/>
      <c r="F1482" s="74"/>
      <c r="G1482" s="74"/>
      <c r="H1482" s="69"/>
      <c r="I1482" s="70"/>
      <c r="J1482" s="73"/>
      <c r="K1482" s="74"/>
      <c r="L1482" s="72"/>
      <c r="M1482" s="69"/>
      <c r="N1482" s="70"/>
      <c r="O1482" s="3"/>
      <c r="P1482" s="3"/>
      <c r="Q1482" s="3"/>
      <c r="R1482" s="3"/>
      <c r="S1482" s="3"/>
      <c r="T1482" s="3"/>
      <c r="U1482" s="3"/>
      <c r="V1482" s="3"/>
      <c r="W1482" s="2"/>
      <c r="X1482" s="3"/>
      <c r="Y1482" s="3"/>
    </row>
    <row r="1483" spans="1:25" ht="15" x14ac:dyDescent="0.3">
      <c r="A1483" s="17" t="e">
        <f>INDEX('Артикул без-с размером'!A:A,MATCH('Начисления и компенсации по тов'!E1483,'Артикул без-с размером'!B:B,0))</f>
        <v>#N/A</v>
      </c>
      <c r="B1483" s="73"/>
      <c r="C1483" s="74"/>
      <c r="D1483" s="74"/>
      <c r="E1483" s="74"/>
      <c r="F1483" s="74"/>
      <c r="G1483" s="74"/>
      <c r="H1483" s="69"/>
      <c r="I1483" s="70"/>
      <c r="J1483" s="73"/>
      <c r="K1483" s="74"/>
      <c r="L1483" s="72"/>
      <c r="M1483" s="69"/>
      <c r="N1483" s="70"/>
      <c r="O1483" s="3"/>
      <c r="P1483" s="3"/>
      <c r="Q1483" s="3"/>
      <c r="R1483" s="3"/>
      <c r="S1483" s="3"/>
      <c r="T1483" s="3"/>
      <c r="U1483" s="3"/>
      <c r="V1483" s="3"/>
      <c r="W1483" s="2"/>
      <c r="X1483" s="3"/>
      <c r="Y1483" s="3"/>
    </row>
    <row r="1484" spans="1:25" ht="15" x14ac:dyDescent="0.3">
      <c r="A1484" s="17" t="e">
        <f>INDEX('Артикул без-с размером'!A:A,MATCH('Начисления и компенсации по тов'!E1484,'Артикул без-с размером'!B:B,0))</f>
        <v>#N/A</v>
      </c>
      <c r="B1484" s="73"/>
      <c r="C1484" s="74"/>
      <c r="D1484" s="74"/>
      <c r="E1484" s="74"/>
      <c r="F1484" s="74"/>
      <c r="G1484" s="74"/>
      <c r="H1484" s="69"/>
      <c r="I1484" s="70"/>
      <c r="J1484" s="73"/>
      <c r="K1484" s="74"/>
      <c r="L1484" s="72"/>
      <c r="M1484" s="69"/>
      <c r="N1484" s="70"/>
      <c r="O1484" s="3"/>
      <c r="P1484" s="3"/>
      <c r="Q1484" s="3"/>
      <c r="R1484" s="3"/>
      <c r="S1484" s="3"/>
      <c r="T1484" s="3"/>
      <c r="U1484" s="3"/>
      <c r="V1484" s="3"/>
      <c r="W1484" s="2"/>
      <c r="X1484" s="3"/>
      <c r="Y1484" s="3"/>
    </row>
    <row r="1485" spans="1:25" ht="15" x14ac:dyDescent="0.3">
      <c r="A1485" s="17" t="e">
        <f>INDEX('Артикул без-с размером'!A:A,MATCH('Начисления и компенсации по тов'!E1485,'Артикул без-с размером'!B:B,0))</f>
        <v>#N/A</v>
      </c>
      <c r="B1485" s="73"/>
      <c r="C1485" s="74"/>
      <c r="D1485" s="74"/>
      <c r="E1485" s="74"/>
      <c r="F1485" s="74"/>
      <c r="G1485" s="74"/>
      <c r="H1485" s="69"/>
      <c r="I1485" s="70"/>
      <c r="J1485" s="73"/>
      <c r="K1485" s="74"/>
      <c r="L1485" s="72"/>
      <c r="M1485" s="69"/>
      <c r="N1485" s="70"/>
      <c r="O1485" s="3"/>
      <c r="P1485" s="3"/>
      <c r="Q1485" s="3"/>
      <c r="R1485" s="3"/>
      <c r="S1485" s="3"/>
      <c r="T1485" s="3"/>
      <c r="U1485" s="3"/>
      <c r="V1485" s="3"/>
      <c r="W1485" s="2"/>
      <c r="X1485" s="3"/>
      <c r="Y1485" s="3"/>
    </row>
    <row r="1486" spans="1:25" ht="15" x14ac:dyDescent="0.3">
      <c r="A1486" s="17" t="e">
        <f>INDEX('Артикул без-с размером'!A:A,MATCH('Начисления и компенсации по тов'!E1486,'Артикул без-с размером'!B:B,0))</f>
        <v>#N/A</v>
      </c>
      <c r="B1486" s="73"/>
      <c r="C1486" s="74"/>
      <c r="D1486" s="74"/>
      <c r="E1486" s="74"/>
      <c r="F1486" s="74"/>
      <c r="G1486" s="74"/>
      <c r="H1486" s="69"/>
      <c r="I1486" s="70"/>
      <c r="J1486" s="73"/>
      <c r="K1486" s="74"/>
      <c r="L1486" s="72"/>
      <c r="M1486" s="69"/>
      <c r="N1486" s="70"/>
      <c r="O1486" s="3"/>
      <c r="P1486" s="3"/>
      <c r="Q1486" s="3"/>
      <c r="R1486" s="3"/>
      <c r="S1486" s="3"/>
      <c r="T1486" s="3"/>
      <c r="U1486" s="3"/>
      <c r="V1486" s="3"/>
      <c r="W1486" s="2"/>
      <c r="X1486" s="3"/>
      <c r="Y1486" s="3"/>
    </row>
    <row r="1487" spans="1:25" ht="15" x14ac:dyDescent="0.3">
      <c r="A1487" s="17" t="e">
        <f>INDEX('Артикул без-с размером'!A:A,MATCH('Начисления и компенсации по тов'!E1487,'Артикул без-с размером'!B:B,0))</f>
        <v>#N/A</v>
      </c>
      <c r="B1487" s="73"/>
      <c r="C1487" s="74"/>
      <c r="D1487" s="74"/>
      <c r="E1487" s="74"/>
      <c r="F1487" s="74"/>
      <c r="G1487" s="74"/>
      <c r="H1487" s="69"/>
      <c r="I1487" s="70"/>
      <c r="J1487" s="73"/>
      <c r="K1487" s="74"/>
      <c r="L1487" s="72"/>
      <c r="M1487" s="69"/>
      <c r="N1487" s="70"/>
      <c r="O1487" s="3"/>
      <c r="P1487" s="3"/>
      <c r="Q1487" s="3"/>
      <c r="R1487" s="3"/>
      <c r="S1487" s="3"/>
      <c r="T1487" s="3"/>
      <c r="U1487" s="3"/>
      <c r="V1487" s="3"/>
      <c r="W1487" s="2"/>
      <c r="X1487" s="3"/>
      <c r="Y1487" s="3"/>
    </row>
    <row r="1488" spans="1:25" ht="15" x14ac:dyDescent="0.3">
      <c r="A1488" s="17" t="e">
        <f>INDEX('Артикул без-с размером'!A:A,MATCH('Начисления и компенсации по тов'!E1488,'Артикул без-с размером'!B:B,0))</f>
        <v>#N/A</v>
      </c>
      <c r="B1488" s="73"/>
      <c r="C1488" s="74"/>
      <c r="D1488" s="74"/>
      <c r="E1488" s="74"/>
      <c r="F1488" s="74"/>
      <c r="G1488" s="74"/>
      <c r="H1488" s="69"/>
      <c r="I1488" s="70"/>
      <c r="J1488" s="73"/>
      <c r="K1488" s="74"/>
      <c r="L1488" s="72"/>
      <c r="M1488" s="69"/>
      <c r="N1488" s="70"/>
      <c r="O1488" s="3"/>
      <c r="P1488" s="3"/>
      <c r="Q1488" s="3"/>
      <c r="R1488" s="3"/>
      <c r="S1488" s="3"/>
      <c r="T1488" s="3"/>
      <c r="U1488" s="3"/>
      <c r="V1488" s="3"/>
      <c r="W1488" s="2"/>
      <c r="X1488" s="3"/>
      <c r="Y1488" s="3"/>
    </row>
    <row r="1489" spans="1:25" ht="15" x14ac:dyDescent="0.3">
      <c r="A1489" s="17" t="e">
        <f>INDEX('Артикул без-с размером'!A:A,MATCH('Начисления и компенсации по тов'!E1489,'Артикул без-с размером'!B:B,0))</f>
        <v>#N/A</v>
      </c>
      <c r="B1489" s="73"/>
      <c r="C1489" s="74"/>
      <c r="D1489" s="74"/>
      <c r="E1489" s="74"/>
      <c r="F1489" s="74"/>
      <c r="G1489" s="74"/>
      <c r="H1489" s="69"/>
      <c r="I1489" s="70"/>
      <c r="J1489" s="73"/>
      <c r="K1489" s="74"/>
      <c r="L1489" s="72"/>
      <c r="M1489" s="69"/>
      <c r="N1489" s="70"/>
      <c r="O1489" s="3"/>
      <c r="P1489" s="3"/>
      <c r="Q1489" s="3"/>
      <c r="R1489" s="3"/>
      <c r="S1489" s="3"/>
      <c r="T1489" s="3"/>
      <c r="U1489" s="3"/>
      <c r="V1489" s="3"/>
      <c r="W1489" s="2"/>
      <c r="X1489" s="3"/>
      <c r="Y1489" s="3"/>
    </row>
    <row r="1490" spans="1:25" ht="15" x14ac:dyDescent="0.3">
      <c r="A1490" s="17" t="e">
        <f>INDEX('Артикул без-с размером'!A:A,MATCH('Начисления и компенсации по тов'!E1490,'Артикул без-с размером'!B:B,0))</f>
        <v>#N/A</v>
      </c>
      <c r="B1490" s="73"/>
      <c r="C1490" s="74"/>
      <c r="D1490" s="74"/>
      <c r="E1490" s="74"/>
      <c r="F1490" s="74"/>
      <c r="G1490" s="74"/>
      <c r="H1490" s="69"/>
      <c r="I1490" s="70"/>
      <c r="J1490" s="73"/>
      <c r="K1490" s="74"/>
      <c r="L1490" s="72"/>
      <c r="M1490" s="69"/>
      <c r="N1490" s="70"/>
      <c r="O1490" s="3"/>
      <c r="P1490" s="3"/>
      <c r="Q1490" s="3"/>
      <c r="R1490" s="3"/>
      <c r="S1490" s="3"/>
      <c r="T1490" s="3"/>
      <c r="U1490" s="3"/>
      <c r="V1490" s="3"/>
      <c r="W1490" s="2"/>
      <c r="X1490" s="3"/>
      <c r="Y1490" s="3"/>
    </row>
    <row r="1491" spans="1:25" ht="15" x14ac:dyDescent="0.3">
      <c r="A1491" s="17" t="e">
        <f>INDEX('Артикул без-с размером'!A:A,MATCH('Начисления и компенсации по тов'!E1491,'Артикул без-с размером'!B:B,0))</f>
        <v>#N/A</v>
      </c>
      <c r="B1491" s="73"/>
      <c r="C1491" s="74"/>
      <c r="D1491" s="74"/>
      <c r="E1491" s="74"/>
      <c r="F1491" s="74"/>
      <c r="G1491" s="74"/>
      <c r="H1491" s="69"/>
      <c r="I1491" s="70"/>
      <c r="J1491" s="73"/>
      <c r="K1491" s="74"/>
      <c r="L1491" s="72"/>
      <c r="M1491" s="69"/>
      <c r="N1491" s="70"/>
      <c r="O1491" s="3"/>
      <c r="P1491" s="3"/>
      <c r="Q1491" s="3"/>
      <c r="R1491" s="3"/>
      <c r="S1491" s="3"/>
      <c r="T1491" s="3"/>
      <c r="U1491" s="3"/>
      <c r="V1491" s="3"/>
      <c r="W1491" s="2"/>
      <c r="X1491" s="3"/>
      <c r="Y1491" s="3"/>
    </row>
    <row r="1492" spans="1:25" ht="15" x14ac:dyDescent="0.3">
      <c r="A1492" s="17" t="e">
        <f>INDEX('Артикул без-с размером'!A:A,MATCH('Начисления и компенсации по тов'!E1492,'Артикул без-с размером'!B:B,0))</f>
        <v>#N/A</v>
      </c>
      <c r="B1492" s="73"/>
      <c r="C1492" s="74"/>
      <c r="D1492" s="74"/>
      <c r="E1492" s="74"/>
      <c r="F1492" s="74"/>
      <c r="G1492" s="74"/>
      <c r="H1492" s="69"/>
      <c r="I1492" s="70"/>
      <c r="J1492" s="73"/>
      <c r="K1492" s="74"/>
      <c r="L1492" s="72"/>
      <c r="M1492" s="69"/>
      <c r="N1492" s="71"/>
      <c r="O1492" s="3"/>
      <c r="P1492" s="3"/>
      <c r="Q1492" s="3"/>
      <c r="R1492" s="3"/>
      <c r="S1492" s="3"/>
      <c r="T1492" s="3"/>
      <c r="U1492" s="3"/>
      <c r="V1492" s="3"/>
      <c r="W1492" s="2"/>
      <c r="X1492" s="3"/>
      <c r="Y1492" s="3"/>
    </row>
    <row r="1493" spans="1:25" ht="15" x14ac:dyDescent="0.3">
      <c r="A1493" s="17" t="e">
        <f>INDEX('Артикул без-с размером'!A:A,MATCH('Начисления и компенсации по тов'!E1493,'Артикул без-с размером'!B:B,0))</f>
        <v>#N/A</v>
      </c>
      <c r="B1493" s="73"/>
      <c r="C1493" s="74"/>
      <c r="D1493" s="74"/>
      <c r="E1493" s="74"/>
      <c r="F1493" s="74"/>
      <c r="G1493" s="74"/>
      <c r="H1493" s="69"/>
      <c r="I1493" s="70"/>
      <c r="J1493" s="73"/>
      <c r="K1493" s="74"/>
      <c r="L1493" s="72"/>
      <c r="M1493" s="69"/>
      <c r="N1493" s="70"/>
      <c r="O1493" s="3"/>
      <c r="P1493" s="3"/>
      <c r="Q1493" s="3"/>
      <c r="R1493" s="3"/>
      <c r="S1493" s="3"/>
      <c r="T1493" s="3"/>
      <c r="U1493" s="3"/>
      <c r="V1493" s="3"/>
      <c r="W1493" s="2"/>
      <c r="X1493" s="3"/>
      <c r="Y1493" s="3"/>
    </row>
    <row r="1494" spans="1:25" ht="15" x14ac:dyDescent="0.3">
      <c r="A1494" s="17" t="e">
        <f>INDEX('Артикул без-с размером'!A:A,MATCH('Начисления и компенсации по тов'!E1494,'Артикул без-с размером'!B:B,0))</f>
        <v>#N/A</v>
      </c>
      <c r="B1494" s="73"/>
      <c r="C1494" s="74"/>
      <c r="D1494" s="74"/>
      <c r="E1494" s="74"/>
      <c r="F1494" s="74"/>
      <c r="G1494" s="74"/>
      <c r="H1494" s="69"/>
      <c r="I1494" s="70"/>
      <c r="J1494" s="73"/>
      <c r="K1494" s="74"/>
      <c r="L1494" s="72"/>
      <c r="M1494" s="69"/>
      <c r="N1494" s="70"/>
      <c r="O1494" s="3"/>
      <c r="P1494" s="3"/>
      <c r="Q1494" s="3"/>
      <c r="R1494" s="3"/>
      <c r="S1494" s="3"/>
      <c r="T1494" s="3"/>
      <c r="U1494" s="3"/>
      <c r="V1494" s="3"/>
      <c r="W1494" s="2"/>
      <c r="X1494" s="3"/>
      <c r="Y1494" s="3"/>
    </row>
    <row r="1495" spans="1:25" ht="15" x14ac:dyDescent="0.3">
      <c r="A1495" s="17" t="e">
        <f>INDEX('Артикул без-с размером'!A:A,MATCH('Начисления и компенсации по тов'!E1495,'Артикул без-с размером'!B:B,0))</f>
        <v>#N/A</v>
      </c>
      <c r="B1495" s="73"/>
      <c r="C1495" s="74"/>
      <c r="D1495" s="74"/>
      <c r="E1495" s="74"/>
      <c r="F1495" s="74"/>
      <c r="G1495" s="74"/>
      <c r="H1495" s="69"/>
      <c r="I1495" s="70"/>
      <c r="J1495" s="73"/>
      <c r="K1495" s="74"/>
      <c r="L1495" s="72"/>
      <c r="M1495" s="69"/>
      <c r="N1495" s="70"/>
      <c r="O1495" s="3"/>
      <c r="P1495" s="3"/>
      <c r="Q1495" s="3"/>
      <c r="R1495" s="3"/>
      <c r="S1495" s="3"/>
      <c r="T1495" s="3"/>
      <c r="U1495" s="3"/>
      <c r="V1495" s="3"/>
      <c r="W1495" s="2"/>
      <c r="X1495" s="3"/>
      <c r="Y1495" s="3"/>
    </row>
    <row r="1496" spans="1:25" ht="15" x14ac:dyDescent="0.3">
      <c r="A1496" s="17" t="e">
        <f>INDEX('Артикул без-с размером'!A:A,MATCH('Начисления и компенсации по тов'!E1496,'Артикул без-с размером'!B:B,0))</f>
        <v>#N/A</v>
      </c>
      <c r="B1496" s="73"/>
      <c r="C1496" s="74"/>
      <c r="D1496" s="74"/>
      <c r="E1496" s="74"/>
      <c r="F1496" s="74"/>
      <c r="G1496" s="74"/>
      <c r="H1496" s="69"/>
      <c r="I1496" s="70"/>
      <c r="J1496" s="73"/>
      <c r="K1496" s="74"/>
      <c r="L1496" s="72"/>
      <c r="M1496" s="69"/>
      <c r="N1496" s="70"/>
      <c r="O1496" s="3"/>
      <c r="P1496" s="3"/>
      <c r="Q1496" s="3"/>
      <c r="R1496" s="3"/>
      <c r="S1496" s="3"/>
      <c r="T1496" s="3"/>
      <c r="U1496" s="3"/>
      <c r="V1496" s="3"/>
      <c r="W1496" s="2"/>
      <c r="X1496" s="3"/>
      <c r="Y1496" s="3"/>
    </row>
    <row r="1497" spans="1:25" ht="15" x14ac:dyDescent="0.3">
      <c r="A1497" s="17" t="e">
        <f>INDEX('Артикул без-с размером'!A:A,MATCH('Начисления и компенсации по тов'!E1497,'Артикул без-с размером'!B:B,0))</f>
        <v>#N/A</v>
      </c>
      <c r="B1497" s="73"/>
      <c r="C1497" s="74"/>
      <c r="D1497" s="74"/>
      <c r="E1497" s="74"/>
      <c r="F1497" s="74"/>
      <c r="G1497" s="74"/>
      <c r="H1497" s="69"/>
      <c r="I1497" s="70"/>
      <c r="J1497" s="73"/>
      <c r="K1497" s="74"/>
      <c r="L1497" s="72"/>
      <c r="M1497" s="69"/>
      <c r="N1497" s="70"/>
      <c r="O1497" s="3"/>
      <c r="P1497" s="3"/>
      <c r="Q1497" s="3"/>
      <c r="R1497" s="3"/>
      <c r="S1497" s="3"/>
      <c r="T1497" s="3"/>
      <c r="U1497" s="3"/>
      <c r="V1497" s="3"/>
      <c r="W1497" s="2"/>
      <c r="X1497" s="3"/>
      <c r="Y1497" s="3"/>
    </row>
    <row r="1498" spans="1:25" ht="15" x14ac:dyDescent="0.3">
      <c r="A1498" s="17" t="e">
        <f>INDEX('Артикул без-с размером'!A:A,MATCH('Начисления и компенсации по тов'!E1498,'Артикул без-с размером'!B:B,0))</f>
        <v>#N/A</v>
      </c>
      <c r="B1498" s="73"/>
      <c r="C1498" s="74"/>
      <c r="D1498" s="74"/>
      <c r="E1498" s="74"/>
      <c r="F1498" s="74"/>
      <c r="G1498" s="74"/>
      <c r="H1498" s="69"/>
      <c r="I1498" s="70"/>
      <c r="J1498" s="73"/>
      <c r="K1498" s="74"/>
      <c r="L1498" s="72"/>
      <c r="M1498" s="69"/>
      <c r="N1498" s="71"/>
      <c r="O1498" s="3"/>
      <c r="P1498" s="3"/>
      <c r="Q1498" s="3"/>
      <c r="R1498" s="3"/>
      <c r="S1498" s="3"/>
      <c r="T1498" s="3"/>
      <c r="U1498" s="3"/>
      <c r="V1498" s="3"/>
      <c r="W1498" s="2"/>
      <c r="X1498" s="3"/>
      <c r="Y1498" s="3"/>
    </row>
    <row r="1499" spans="1:25" ht="15" x14ac:dyDescent="0.3">
      <c r="A1499" s="17" t="e">
        <f>INDEX('Артикул без-с размером'!A:A,MATCH('Начисления и компенсации по тов'!E1499,'Артикул без-с размером'!B:B,0))</f>
        <v>#N/A</v>
      </c>
      <c r="B1499" s="73"/>
      <c r="C1499" s="74"/>
      <c r="D1499" s="74"/>
      <c r="E1499" s="74"/>
      <c r="F1499" s="74"/>
      <c r="G1499" s="74"/>
      <c r="H1499" s="69"/>
      <c r="I1499" s="70"/>
      <c r="J1499" s="73"/>
      <c r="K1499" s="74"/>
      <c r="L1499" s="72"/>
      <c r="M1499" s="69"/>
      <c r="N1499" s="70"/>
      <c r="O1499" s="3"/>
      <c r="P1499" s="3"/>
      <c r="Q1499" s="3"/>
      <c r="R1499" s="3"/>
      <c r="S1499" s="3"/>
      <c r="T1499" s="3"/>
      <c r="U1499" s="3"/>
      <c r="V1499" s="3"/>
      <c r="W1499" s="2"/>
      <c r="X1499" s="3"/>
      <c r="Y1499" s="3"/>
    </row>
    <row r="1500" spans="1:25" ht="15" x14ac:dyDescent="0.3">
      <c r="A1500" s="17" t="e">
        <f>INDEX('Артикул без-с размером'!A:A,MATCH('Начисления и компенсации по тов'!E1500,'Артикул без-с размером'!B:B,0))</f>
        <v>#N/A</v>
      </c>
      <c r="B1500" s="73"/>
      <c r="C1500" s="74"/>
      <c r="D1500" s="74"/>
      <c r="E1500" s="74"/>
      <c r="F1500" s="74"/>
      <c r="G1500" s="74"/>
      <c r="H1500" s="69"/>
      <c r="I1500" s="70"/>
      <c r="J1500" s="73"/>
      <c r="K1500" s="74"/>
      <c r="L1500" s="72"/>
      <c r="M1500" s="69"/>
      <c r="N1500" s="70"/>
      <c r="O1500" s="3"/>
      <c r="P1500" s="3"/>
      <c r="Q1500" s="3"/>
      <c r="R1500" s="3"/>
      <c r="S1500" s="3"/>
      <c r="T1500" s="3"/>
      <c r="U1500" s="3"/>
      <c r="V1500" s="3"/>
      <c r="W1500" s="2"/>
      <c r="X1500" s="3"/>
      <c r="Y1500" s="3"/>
    </row>
    <row r="1501" spans="1:25" ht="15" x14ac:dyDescent="0.3">
      <c r="A1501" s="17" t="e">
        <f>INDEX('Артикул без-с размером'!A:A,MATCH('Начисления и компенсации по тов'!E1501,'Артикул без-с размером'!B:B,0))</f>
        <v>#N/A</v>
      </c>
      <c r="B1501" s="73"/>
      <c r="C1501" s="74"/>
      <c r="D1501" s="74"/>
      <c r="E1501" s="74"/>
      <c r="F1501" s="74"/>
      <c r="G1501" s="74"/>
      <c r="H1501" s="69"/>
      <c r="I1501" s="70"/>
      <c r="J1501" s="73"/>
      <c r="K1501" s="74"/>
      <c r="L1501" s="72"/>
      <c r="M1501" s="69"/>
      <c r="N1501" s="70"/>
      <c r="O1501" s="3"/>
      <c r="P1501" s="3"/>
      <c r="Q1501" s="3"/>
      <c r="R1501" s="3"/>
      <c r="S1501" s="3"/>
      <c r="T1501" s="3"/>
      <c r="U1501" s="3"/>
      <c r="V1501" s="3"/>
      <c r="W1501" s="2"/>
      <c r="X1501" s="3"/>
      <c r="Y1501" s="3"/>
    </row>
    <row r="1502" spans="1:25" ht="15" x14ac:dyDescent="0.3">
      <c r="A1502" s="17" t="e">
        <f>INDEX('Артикул без-с размером'!A:A,MATCH('Начисления и компенсации по тов'!E1502,'Артикул без-с размером'!B:B,0))</f>
        <v>#N/A</v>
      </c>
      <c r="B1502" s="73"/>
      <c r="C1502" s="74"/>
      <c r="D1502" s="74"/>
      <c r="E1502" s="74"/>
      <c r="F1502" s="74"/>
      <c r="G1502" s="74"/>
      <c r="H1502" s="69"/>
      <c r="I1502" s="70"/>
      <c r="J1502" s="73"/>
      <c r="K1502" s="74"/>
      <c r="L1502" s="72"/>
      <c r="M1502" s="69"/>
      <c r="N1502" s="70"/>
      <c r="O1502" s="3"/>
      <c r="P1502" s="3"/>
      <c r="Q1502" s="3"/>
      <c r="R1502" s="3"/>
      <c r="S1502" s="3"/>
      <c r="T1502" s="3"/>
      <c r="U1502" s="3"/>
      <c r="V1502" s="3"/>
      <c r="W1502" s="2"/>
      <c r="X1502" s="3"/>
      <c r="Y1502" s="3"/>
    </row>
    <row r="1503" spans="1:25" ht="15" x14ac:dyDescent="0.3">
      <c r="A1503" s="17" t="e">
        <f>INDEX('Артикул без-с размером'!A:A,MATCH('Начисления и компенсации по тов'!E1503,'Артикул без-с размером'!B:B,0))</f>
        <v>#N/A</v>
      </c>
      <c r="B1503" s="73"/>
      <c r="C1503" s="74"/>
      <c r="D1503" s="74"/>
      <c r="E1503" s="74"/>
      <c r="F1503" s="74"/>
      <c r="G1503" s="74"/>
      <c r="H1503" s="69"/>
      <c r="I1503" s="70"/>
      <c r="J1503" s="73"/>
      <c r="K1503" s="74"/>
      <c r="L1503" s="72"/>
      <c r="M1503" s="69"/>
      <c r="N1503" s="70"/>
      <c r="O1503" s="3"/>
      <c r="P1503" s="3"/>
      <c r="Q1503" s="3"/>
      <c r="R1503" s="3"/>
      <c r="S1503" s="3"/>
      <c r="T1503" s="3"/>
      <c r="U1503" s="3"/>
      <c r="V1503" s="3"/>
      <c r="W1503" s="2"/>
      <c r="X1503" s="3"/>
      <c r="Y1503" s="3"/>
    </row>
    <row r="1504" spans="1:25" ht="15" x14ac:dyDescent="0.3">
      <c r="A1504" s="17" t="e">
        <f>INDEX('Артикул без-с размером'!A:A,MATCH('Начисления и компенсации по тов'!E1504,'Артикул без-с размером'!B:B,0))</f>
        <v>#N/A</v>
      </c>
      <c r="B1504" s="73"/>
      <c r="C1504" s="74"/>
      <c r="D1504" s="74"/>
      <c r="E1504" s="74"/>
      <c r="F1504" s="74"/>
      <c r="G1504" s="74"/>
      <c r="H1504" s="69"/>
      <c r="I1504" s="70"/>
      <c r="J1504" s="73"/>
      <c r="K1504" s="74"/>
      <c r="L1504" s="72"/>
      <c r="M1504" s="69"/>
      <c r="N1504" s="70"/>
      <c r="O1504" s="3"/>
      <c r="P1504" s="3"/>
      <c r="Q1504" s="3"/>
      <c r="R1504" s="3"/>
      <c r="S1504" s="3"/>
      <c r="T1504" s="3"/>
      <c r="U1504" s="3"/>
      <c r="V1504" s="3"/>
      <c r="W1504" s="2"/>
      <c r="X1504" s="3"/>
      <c r="Y1504" s="3"/>
    </row>
    <row r="1505" spans="1:25" ht="15" x14ac:dyDescent="0.3">
      <c r="A1505" s="17" t="e">
        <f>INDEX('Артикул без-с размером'!A:A,MATCH('Начисления и компенсации по тов'!E1505,'Артикул без-с размером'!B:B,0))</f>
        <v>#N/A</v>
      </c>
      <c r="B1505" s="73"/>
      <c r="C1505" s="74"/>
      <c r="D1505" s="74"/>
      <c r="E1505" s="74"/>
      <c r="F1505" s="74"/>
      <c r="G1505" s="74"/>
      <c r="H1505" s="69"/>
      <c r="I1505" s="70"/>
      <c r="J1505" s="73"/>
      <c r="K1505" s="74"/>
      <c r="L1505" s="72"/>
      <c r="M1505" s="69"/>
      <c r="N1505" s="70"/>
      <c r="O1505" s="3"/>
      <c r="P1505" s="3"/>
      <c r="Q1505" s="3"/>
      <c r="R1505" s="3"/>
      <c r="S1505" s="3"/>
      <c r="T1505" s="3"/>
      <c r="U1505" s="3"/>
      <c r="V1505" s="3"/>
      <c r="W1505" s="2"/>
      <c r="X1505" s="3"/>
      <c r="Y1505" s="3"/>
    </row>
    <row r="1506" spans="1:25" ht="15" x14ac:dyDescent="0.3">
      <c r="A1506" s="17" t="e">
        <f>INDEX('Артикул без-с размером'!A:A,MATCH('Начисления и компенсации по тов'!E1506,'Артикул без-с размером'!B:B,0))</f>
        <v>#N/A</v>
      </c>
      <c r="B1506" s="73"/>
      <c r="C1506" s="74"/>
      <c r="D1506" s="74"/>
      <c r="E1506" s="74"/>
      <c r="F1506" s="74"/>
      <c r="G1506" s="74"/>
      <c r="H1506" s="69"/>
      <c r="I1506" s="70"/>
      <c r="J1506" s="73"/>
      <c r="K1506" s="74"/>
      <c r="L1506" s="72"/>
      <c r="M1506" s="69"/>
      <c r="N1506" s="70"/>
      <c r="O1506" s="3"/>
      <c r="P1506" s="3"/>
      <c r="Q1506" s="3"/>
      <c r="R1506" s="3"/>
      <c r="S1506" s="3"/>
      <c r="T1506" s="3"/>
      <c r="U1506" s="3"/>
      <c r="V1506" s="3"/>
      <c r="W1506" s="2"/>
      <c r="X1506" s="3"/>
      <c r="Y1506" s="3"/>
    </row>
    <row r="1507" spans="1:25" ht="15" x14ac:dyDescent="0.3">
      <c r="A1507" s="17" t="e">
        <f>INDEX('Артикул без-с размером'!A:A,MATCH('Начисления и компенсации по тов'!E1507,'Артикул без-с размером'!B:B,0))</f>
        <v>#N/A</v>
      </c>
      <c r="B1507" s="73"/>
      <c r="C1507" s="74"/>
      <c r="D1507" s="74"/>
      <c r="E1507" s="74"/>
      <c r="F1507" s="74"/>
      <c r="G1507" s="74"/>
      <c r="H1507" s="69"/>
      <c r="I1507" s="70"/>
      <c r="J1507" s="73"/>
      <c r="K1507" s="74"/>
      <c r="L1507" s="72"/>
      <c r="M1507" s="69"/>
      <c r="N1507" s="70"/>
      <c r="O1507" s="3"/>
      <c r="P1507" s="3"/>
      <c r="Q1507" s="3"/>
      <c r="R1507" s="3"/>
      <c r="S1507" s="3"/>
      <c r="T1507" s="3"/>
      <c r="U1507" s="3"/>
      <c r="V1507" s="3"/>
      <c r="W1507" s="2"/>
      <c r="X1507" s="3"/>
      <c r="Y1507" s="3"/>
    </row>
    <row r="1508" spans="1:25" ht="15" x14ac:dyDescent="0.3">
      <c r="A1508" s="17" t="e">
        <f>INDEX('Артикул без-с размером'!A:A,MATCH('Начисления и компенсации по тов'!E1508,'Артикул без-с размером'!B:B,0))</f>
        <v>#N/A</v>
      </c>
      <c r="B1508" s="73"/>
      <c r="C1508" s="74"/>
      <c r="D1508" s="74"/>
      <c r="E1508" s="74"/>
      <c r="F1508" s="74"/>
      <c r="G1508" s="74"/>
      <c r="H1508" s="69"/>
      <c r="I1508" s="70"/>
      <c r="J1508" s="73"/>
      <c r="K1508" s="74"/>
      <c r="L1508" s="72"/>
      <c r="M1508" s="69"/>
      <c r="N1508" s="70"/>
      <c r="O1508" s="3"/>
      <c r="P1508" s="3"/>
      <c r="Q1508" s="3"/>
      <c r="R1508" s="3"/>
      <c r="S1508" s="3"/>
      <c r="T1508" s="3"/>
      <c r="U1508" s="3"/>
      <c r="V1508" s="3"/>
      <c r="W1508" s="2"/>
      <c r="X1508" s="3"/>
      <c r="Y1508" s="3"/>
    </row>
    <row r="1509" spans="1:25" ht="15" x14ac:dyDescent="0.3">
      <c r="A1509" s="17" t="e">
        <f>INDEX('Артикул без-с размером'!A:A,MATCH('Начисления и компенсации по тов'!E1509,'Артикул без-с размером'!B:B,0))</f>
        <v>#N/A</v>
      </c>
      <c r="B1509" s="73"/>
      <c r="C1509" s="74"/>
      <c r="D1509" s="74"/>
      <c r="E1509" s="74"/>
      <c r="F1509" s="74"/>
      <c r="G1509" s="74"/>
      <c r="H1509" s="69"/>
      <c r="I1509" s="70"/>
      <c r="J1509" s="73"/>
      <c r="K1509" s="74"/>
      <c r="L1509" s="72"/>
      <c r="M1509" s="69"/>
      <c r="N1509" s="70"/>
      <c r="O1509" s="3"/>
      <c r="P1509" s="3"/>
      <c r="Q1509" s="3"/>
      <c r="R1509" s="3"/>
      <c r="S1509" s="3"/>
      <c r="T1509" s="3"/>
      <c r="U1509" s="3"/>
      <c r="V1509" s="3"/>
      <c r="W1509" s="2"/>
      <c r="X1509" s="3"/>
      <c r="Y1509" s="3"/>
    </row>
    <row r="1510" spans="1:25" ht="15" x14ac:dyDescent="0.3">
      <c r="A1510" s="17" t="e">
        <f>INDEX('Артикул без-с размером'!A:A,MATCH('Начисления и компенсации по тов'!E1510,'Артикул без-с размером'!B:B,0))</f>
        <v>#N/A</v>
      </c>
      <c r="B1510" s="73"/>
      <c r="C1510" s="74"/>
      <c r="D1510" s="74"/>
      <c r="E1510" s="74"/>
      <c r="F1510" s="74"/>
      <c r="G1510" s="74"/>
      <c r="H1510" s="69"/>
      <c r="I1510" s="70"/>
      <c r="J1510" s="73"/>
      <c r="K1510" s="74"/>
      <c r="L1510" s="72"/>
      <c r="M1510" s="69"/>
      <c r="N1510" s="70"/>
      <c r="O1510" s="3"/>
      <c r="P1510" s="3"/>
      <c r="Q1510" s="3"/>
      <c r="R1510" s="3"/>
      <c r="S1510" s="3"/>
      <c r="T1510" s="3"/>
      <c r="U1510" s="3"/>
      <c r="V1510" s="3"/>
      <c r="W1510" s="2"/>
      <c r="X1510" s="3"/>
      <c r="Y1510" s="3"/>
    </row>
    <row r="1511" spans="1:25" ht="15" x14ac:dyDescent="0.3">
      <c r="A1511" s="17" t="e">
        <f>INDEX('Артикул без-с размером'!A:A,MATCH('Начисления и компенсации по тов'!E1511,'Артикул без-с размером'!B:B,0))</f>
        <v>#N/A</v>
      </c>
      <c r="B1511" s="73"/>
      <c r="C1511" s="74"/>
      <c r="D1511" s="74"/>
      <c r="E1511" s="74"/>
      <c r="F1511" s="74"/>
      <c r="G1511" s="74"/>
      <c r="H1511" s="69"/>
      <c r="I1511" s="70"/>
      <c r="J1511" s="73"/>
      <c r="K1511" s="74"/>
      <c r="L1511" s="72"/>
      <c r="M1511" s="69"/>
      <c r="N1511" s="70"/>
      <c r="O1511" s="3"/>
      <c r="P1511" s="3"/>
      <c r="Q1511" s="3"/>
      <c r="R1511" s="3"/>
      <c r="S1511" s="3"/>
      <c r="T1511" s="3"/>
      <c r="U1511" s="3"/>
      <c r="V1511" s="3"/>
      <c r="W1511" s="2"/>
      <c r="X1511" s="3"/>
      <c r="Y1511" s="3"/>
    </row>
    <row r="1512" spans="1:25" ht="15" x14ac:dyDescent="0.3">
      <c r="A1512" s="17" t="e">
        <f>INDEX('Артикул без-с размером'!A:A,MATCH('Начисления и компенсации по тов'!E1512,'Артикул без-с размером'!B:B,0))</f>
        <v>#N/A</v>
      </c>
      <c r="B1512" s="73"/>
      <c r="C1512" s="74"/>
      <c r="D1512" s="74"/>
      <c r="E1512" s="74"/>
      <c r="F1512" s="74"/>
      <c r="G1512" s="74"/>
      <c r="H1512" s="69"/>
      <c r="I1512" s="70"/>
      <c r="J1512" s="73"/>
      <c r="K1512" s="74"/>
      <c r="L1512" s="72"/>
      <c r="M1512" s="69"/>
      <c r="N1512" s="70"/>
      <c r="O1512" s="3"/>
      <c r="P1512" s="3"/>
      <c r="Q1512" s="3"/>
      <c r="R1512" s="3"/>
      <c r="S1512" s="3"/>
      <c r="T1512" s="3"/>
      <c r="U1512" s="3"/>
      <c r="V1512" s="3"/>
      <c r="W1512" s="2"/>
      <c r="X1512" s="3"/>
      <c r="Y1512" s="3"/>
    </row>
    <row r="1513" spans="1:25" ht="15" x14ac:dyDescent="0.3">
      <c r="A1513" s="17" t="e">
        <f>INDEX('Артикул без-с размером'!A:A,MATCH('Начисления и компенсации по тов'!E1513,'Артикул без-с размером'!B:B,0))</f>
        <v>#N/A</v>
      </c>
      <c r="B1513" s="73"/>
      <c r="C1513" s="74"/>
      <c r="D1513" s="74"/>
      <c r="E1513" s="74"/>
      <c r="F1513" s="74"/>
      <c r="G1513" s="74"/>
      <c r="H1513" s="69"/>
      <c r="I1513" s="70"/>
      <c r="J1513" s="73"/>
      <c r="K1513" s="74"/>
      <c r="L1513" s="72"/>
      <c r="M1513" s="69"/>
      <c r="N1513" s="70"/>
      <c r="O1513" s="3"/>
      <c r="P1513" s="3"/>
      <c r="Q1513" s="3"/>
      <c r="R1513" s="3"/>
      <c r="S1513" s="3"/>
      <c r="T1513" s="3"/>
      <c r="U1513" s="3"/>
      <c r="V1513" s="3"/>
      <c r="W1513" s="2"/>
      <c r="X1513" s="3"/>
      <c r="Y1513" s="3"/>
    </row>
    <row r="1514" spans="1:25" ht="15" x14ac:dyDescent="0.3">
      <c r="A1514" s="17" t="e">
        <f>INDEX('Артикул без-с размером'!A:A,MATCH('Начисления и компенсации по тов'!E1514,'Артикул без-с размером'!B:B,0))</f>
        <v>#N/A</v>
      </c>
      <c r="B1514" s="73"/>
      <c r="C1514" s="74"/>
      <c r="D1514" s="74"/>
      <c r="E1514" s="74"/>
      <c r="F1514" s="74"/>
      <c r="G1514" s="74"/>
      <c r="H1514" s="69"/>
      <c r="I1514" s="70"/>
      <c r="J1514" s="73"/>
      <c r="K1514" s="74"/>
      <c r="L1514" s="72"/>
      <c r="M1514" s="69"/>
      <c r="N1514" s="70"/>
      <c r="O1514" s="3"/>
      <c r="P1514" s="3"/>
      <c r="Q1514" s="3"/>
      <c r="R1514" s="3"/>
      <c r="S1514" s="3"/>
      <c r="T1514" s="3"/>
      <c r="U1514" s="3"/>
      <c r="V1514" s="3"/>
      <c r="W1514" s="2"/>
      <c r="X1514" s="3"/>
      <c r="Y1514" s="3"/>
    </row>
    <row r="1515" spans="1:25" ht="15" x14ac:dyDescent="0.3">
      <c r="A1515" s="17" t="e">
        <f>INDEX('Артикул без-с размером'!A:A,MATCH('Начисления и компенсации по тов'!E1515,'Артикул без-с размером'!B:B,0))</f>
        <v>#N/A</v>
      </c>
      <c r="B1515" s="73"/>
      <c r="C1515" s="74"/>
      <c r="D1515" s="74"/>
      <c r="E1515" s="74"/>
      <c r="F1515" s="74"/>
      <c r="G1515" s="74"/>
      <c r="H1515" s="69"/>
      <c r="I1515" s="70"/>
      <c r="J1515" s="73"/>
      <c r="K1515" s="74"/>
      <c r="L1515" s="72"/>
      <c r="M1515" s="69"/>
      <c r="N1515" s="70"/>
      <c r="O1515" s="3"/>
      <c r="P1515" s="3"/>
      <c r="Q1515" s="3"/>
      <c r="R1515" s="3"/>
      <c r="S1515" s="3"/>
      <c r="T1515" s="3"/>
      <c r="U1515" s="3"/>
      <c r="V1515" s="3"/>
      <c r="W1515" s="2"/>
      <c r="X1515" s="3"/>
      <c r="Y1515" s="3"/>
    </row>
    <row r="1516" spans="1:25" ht="15" x14ac:dyDescent="0.3">
      <c r="A1516" s="17" t="e">
        <f>INDEX('Артикул без-с размером'!A:A,MATCH('Начисления и компенсации по тов'!E1516,'Артикул без-с размером'!B:B,0))</f>
        <v>#N/A</v>
      </c>
      <c r="B1516" s="73"/>
      <c r="C1516" s="74"/>
      <c r="D1516" s="74"/>
      <c r="E1516" s="74"/>
      <c r="F1516" s="74"/>
      <c r="G1516" s="74"/>
      <c r="H1516" s="69"/>
      <c r="I1516" s="70"/>
      <c r="J1516" s="73"/>
      <c r="K1516" s="74"/>
      <c r="L1516" s="72"/>
      <c r="M1516" s="69"/>
      <c r="N1516" s="70"/>
      <c r="O1516" s="3"/>
      <c r="P1516" s="3"/>
      <c r="Q1516" s="3"/>
      <c r="R1516" s="3"/>
      <c r="S1516" s="3"/>
      <c r="T1516" s="3"/>
      <c r="U1516" s="3"/>
      <c r="V1516" s="3"/>
      <c r="W1516" s="2"/>
      <c r="X1516" s="3"/>
      <c r="Y1516" s="3"/>
    </row>
    <row r="1517" spans="1:25" ht="15" x14ac:dyDescent="0.3">
      <c r="A1517" s="17" t="e">
        <f>INDEX('Артикул без-с размером'!A:A,MATCH('Начисления и компенсации по тов'!E1517,'Артикул без-с размером'!B:B,0))</f>
        <v>#N/A</v>
      </c>
      <c r="B1517" s="73"/>
      <c r="C1517" s="74"/>
      <c r="D1517" s="74"/>
      <c r="E1517" s="74"/>
      <c r="F1517" s="74"/>
      <c r="G1517" s="74"/>
      <c r="H1517" s="69"/>
      <c r="I1517" s="70"/>
      <c r="J1517" s="73"/>
      <c r="K1517" s="74"/>
      <c r="L1517" s="72"/>
      <c r="M1517" s="69"/>
      <c r="N1517" s="70"/>
      <c r="O1517" s="3"/>
      <c r="P1517" s="3"/>
      <c r="Q1517" s="3"/>
      <c r="R1517" s="3"/>
      <c r="S1517" s="3"/>
      <c r="T1517" s="3"/>
      <c r="U1517" s="3"/>
      <c r="V1517" s="3"/>
      <c r="W1517" s="2"/>
      <c r="X1517" s="3"/>
      <c r="Y1517" s="3"/>
    </row>
    <row r="1518" spans="1:25" ht="15" x14ac:dyDescent="0.3">
      <c r="A1518" s="17" t="e">
        <f>INDEX('Артикул без-с размером'!A:A,MATCH('Начисления и компенсации по тов'!E1518,'Артикул без-с размером'!B:B,0))</f>
        <v>#N/A</v>
      </c>
      <c r="B1518" s="73"/>
      <c r="C1518" s="74"/>
      <c r="D1518" s="74"/>
      <c r="E1518" s="74"/>
      <c r="F1518" s="74"/>
      <c r="G1518" s="74"/>
      <c r="H1518" s="69"/>
      <c r="I1518" s="70"/>
      <c r="J1518" s="73"/>
      <c r="K1518" s="74"/>
      <c r="L1518" s="72"/>
      <c r="M1518" s="69"/>
      <c r="N1518" s="70"/>
      <c r="O1518" s="3"/>
      <c r="P1518" s="3"/>
      <c r="Q1518" s="3"/>
      <c r="R1518" s="3"/>
      <c r="S1518" s="3"/>
      <c r="T1518" s="3"/>
      <c r="U1518" s="3"/>
      <c r="V1518" s="3"/>
      <c r="W1518" s="2"/>
      <c r="X1518" s="3"/>
      <c r="Y1518" s="3"/>
    </row>
    <row r="1519" spans="1:25" ht="15" x14ac:dyDescent="0.3">
      <c r="A1519" s="17" t="e">
        <f>INDEX('Артикул без-с размером'!A:A,MATCH('Начисления и компенсации по тов'!E1519,'Артикул без-с размером'!B:B,0))</f>
        <v>#N/A</v>
      </c>
      <c r="B1519" s="73"/>
      <c r="C1519" s="74"/>
      <c r="D1519" s="74"/>
      <c r="E1519" s="74"/>
      <c r="F1519" s="74"/>
      <c r="G1519" s="74"/>
      <c r="H1519" s="69"/>
      <c r="I1519" s="70"/>
      <c r="J1519" s="73"/>
      <c r="K1519" s="74"/>
      <c r="L1519" s="72"/>
      <c r="M1519" s="69"/>
      <c r="N1519" s="70"/>
      <c r="O1519" s="3"/>
      <c r="P1519" s="3"/>
      <c r="Q1519" s="3"/>
      <c r="R1519" s="3"/>
      <c r="S1519" s="3"/>
      <c r="T1519" s="3"/>
      <c r="U1519" s="3"/>
      <c r="V1519" s="3"/>
      <c r="W1519" s="2"/>
      <c r="X1519" s="3"/>
      <c r="Y1519" s="3"/>
    </row>
    <row r="1520" spans="1:25" ht="15" x14ac:dyDescent="0.3">
      <c r="A1520" s="17" t="e">
        <f>INDEX('Артикул без-с размером'!A:A,MATCH('Начисления и компенсации по тов'!E1520,'Артикул без-с размером'!B:B,0))</f>
        <v>#N/A</v>
      </c>
      <c r="B1520" s="73"/>
      <c r="C1520" s="74"/>
      <c r="D1520" s="74"/>
      <c r="E1520" s="74"/>
      <c r="F1520" s="74"/>
      <c r="G1520" s="74"/>
      <c r="H1520" s="69"/>
      <c r="I1520" s="70"/>
      <c r="J1520" s="73"/>
      <c r="K1520" s="74"/>
      <c r="L1520" s="72"/>
      <c r="M1520" s="69"/>
      <c r="N1520" s="70"/>
      <c r="O1520" s="3"/>
      <c r="P1520" s="3"/>
      <c r="Q1520" s="3"/>
      <c r="R1520" s="3"/>
      <c r="S1520" s="3"/>
      <c r="T1520" s="3"/>
      <c r="U1520" s="3"/>
      <c r="V1520" s="3"/>
      <c r="W1520" s="2"/>
      <c r="X1520" s="3"/>
      <c r="Y1520" s="3"/>
    </row>
    <row r="1521" spans="1:25" ht="15" x14ac:dyDescent="0.3">
      <c r="A1521" s="17" t="e">
        <f>INDEX('Артикул без-с размером'!A:A,MATCH('Начисления и компенсации по тов'!E1521,'Артикул без-с размером'!B:B,0))</f>
        <v>#N/A</v>
      </c>
      <c r="B1521" s="73"/>
      <c r="C1521" s="74"/>
      <c r="D1521" s="74"/>
      <c r="E1521" s="74"/>
      <c r="F1521" s="74"/>
      <c r="G1521" s="74"/>
      <c r="H1521" s="69"/>
      <c r="I1521" s="70"/>
      <c r="J1521" s="73"/>
      <c r="K1521" s="74"/>
      <c r="L1521" s="72"/>
      <c r="M1521" s="69"/>
      <c r="N1521" s="70"/>
      <c r="O1521" s="3"/>
      <c r="P1521" s="3"/>
      <c r="Q1521" s="3"/>
      <c r="R1521" s="3"/>
      <c r="S1521" s="3"/>
      <c r="T1521" s="3"/>
      <c r="U1521" s="3"/>
      <c r="V1521" s="3"/>
      <c r="W1521" s="2"/>
      <c r="X1521" s="3"/>
      <c r="Y1521" s="3"/>
    </row>
    <row r="1522" spans="1:25" ht="15" x14ac:dyDescent="0.3">
      <c r="A1522" s="17" t="e">
        <f>INDEX('Артикул без-с размером'!A:A,MATCH('Начисления и компенсации по тов'!E1522,'Артикул без-с размером'!B:B,0))</f>
        <v>#N/A</v>
      </c>
      <c r="B1522" s="73"/>
      <c r="C1522" s="74"/>
      <c r="D1522" s="74"/>
      <c r="E1522" s="74"/>
      <c r="F1522" s="74"/>
      <c r="G1522" s="74"/>
      <c r="H1522" s="69"/>
      <c r="I1522" s="70"/>
      <c r="J1522" s="73"/>
      <c r="K1522" s="74"/>
      <c r="L1522" s="72"/>
      <c r="M1522" s="69"/>
      <c r="N1522" s="70"/>
      <c r="O1522" s="3"/>
      <c r="P1522" s="3"/>
      <c r="Q1522" s="3"/>
      <c r="R1522" s="3"/>
      <c r="S1522" s="3"/>
      <c r="T1522" s="3"/>
      <c r="U1522" s="3"/>
      <c r="V1522" s="3"/>
      <c r="W1522" s="2"/>
      <c r="X1522" s="3"/>
      <c r="Y1522" s="3"/>
    </row>
    <row r="1523" spans="1:25" ht="15" x14ac:dyDescent="0.3">
      <c r="A1523" s="17" t="e">
        <f>INDEX('Артикул без-с размером'!A:A,MATCH('Начисления и компенсации по тов'!E1523,'Артикул без-с размером'!B:B,0))</f>
        <v>#N/A</v>
      </c>
      <c r="B1523" s="73"/>
      <c r="C1523" s="74"/>
      <c r="D1523" s="74"/>
      <c r="E1523" s="74"/>
      <c r="F1523" s="74"/>
      <c r="G1523" s="74"/>
      <c r="H1523" s="69"/>
      <c r="I1523" s="70"/>
      <c r="J1523" s="73"/>
      <c r="K1523" s="74"/>
      <c r="L1523" s="72"/>
      <c r="M1523" s="69"/>
      <c r="N1523" s="70"/>
      <c r="O1523" s="3"/>
      <c r="P1523" s="3"/>
      <c r="Q1523" s="3"/>
      <c r="R1523" s="3"/>
      <c r="S1523" s="3"/>
      <c r="T1523" s="3"/>
      <c r="U1523" s="3"/>
      <c r="V1523" s="3"/>
      <c r="W1523" s="2"/>
      <c r="X1523" s="3"/>
      <c r="Y1523" s="3"/>
    </row>
    <row r="1524" spans="1:25" ht="15" x14ac:dyDescent="0.3">
      <c r="A1524" s="17" t="e">
        <f>INDEX('Артикул без-с размером'!A:A,MATCH('Начисления и компенсации по тов'!E1524,'Артикул без-с размером'!B:B,0))</f>
        <v>#N/A</v>
      </c>
      <c r="B1524" s="73"/>
      <c r="C1524" s="74"/>
      <c r="D1524" s="74"/>
      <c r="E1524" s="74"/>
      <c r="F1524" s="74"/>
      <c r="G1524" s="74"/>
      <c r="H1524" s="69"/>
      <c r="I1524" s="70"/>
      <c r="J1524" s="73"/>
      <c r="K1524" s="74"/>
      <c r="L1524" s="72"/>
      <c r="M1524" s="69"/>
      <c r="N1524" s="70"/>
      <c r="O1524" s="3"/>
      <c r="P1524" s="3"/>
      <c r="Q1524" s="3"/>
      <c r="R1524" s="3"/>
      <c r="S1524" s="3"/>
      <c r="T1524" s="3"/>
      <c r="U1524" s="3"/>
      <c r="V1524" s="3"/>
      <c r="W1524" s="2"/>
      <c r="X1524" s="3"/>
      <c r="Y1524" s="3"/>
    </row>
    <row r="1525" spans="1:25" ht="15" x14ac:dyDescent="0.3">
      <c r="A1525" s="17" t="e">
        <f>INDEX('Артикул без-с размером'!A:A,MATCH('Начисления и компенсации по тов'!E1525,'Артикул без-с размером'!B:B,0))</f>
        <v>#N/A</v>
      </c>
      <c r="B1525" s="73"/>
      <c r="C1525" s="74"/>
      <c r="D1525" s="74"/>
      <c r="E1525" s="74"/>
      <c r="F1525" s="74"/>
      <c r="G1525" s="74"/>
      <c r="H1525" s="69"/>
      <c r="I1525" s="70"/>
      <c r="J1525" s="73"/>
      <c r="K1525" s="74"/>
      <c r="L1525" s="72"/>
      <c r="M1525" s="69"/>
      <c r="N1525" s="70"/>
      <c r="O1525" s="3"/>
      <c r="P1525" s="3"/>
      <c r="Q1525" s="3"/>
      <c r="R1525" s="3"/>
      <c r="S1525" s="3"/>
      <c r="T1525" s="3"/>
      <c r="U1525" s="3"/>
      <c r="V1525" s="3"/>
      <c r="W1525" s="2"/>
      <c r="X1525" s="3"/>
      <c r="Y1525" s="3"/>
    </row>
    <row r="1526" spans="1:25" ht="15" x14ac:dyDescent="0.3">
      <c r="A1526" s="17" t="e">
        <f>INDEX('Артикул без-с размером'!A:A,MATCH('Начисления и компенсации по тов'!E1526,'Артикул без-с размером'!B:B,0))</f>
        <v>#N/A</v>
      </c>
      <c r="B1526" s="73"/>
      <c r="C1526" s="74"/>
      <c r="D1526" s="74"/>
      <c r="E1526" s="74"/>
      <c r="F1526" s="74"/>
      <c r="G1526" s="74"/>
      <c r="H1526" s="69"/>
      <c r="I1526" s="70"/>
      <c r="J1526" s="73"/>
      <c r="K1526" s="74"/>
      <c r="L1526" s="72"/>
      <c r="M1526" s="69"/>
      <c r="N1526" s="70"/>
      <c r="O1526" s="3"/>
      <c r="P1526" s="3"/>
      <c r="Q1526" s="3"/>
      <c r="R1526" s="3"/>
      <c r="S1526" s="3"/>
      <c r="T1526" s="3"/>
      <c r="U1526" s="3"/>
      <c r="V1526" s="3"/>
      <c r="W1526" s="2"/>
      <c r="X1526" s="3"/>
      <c r="Y1526" s="3"/>
    </row>
    <row r="1527" spans="1:25" ht="15" x14ac:dyDescent="0.3">
      <c r="A1527" s="17" t="e">
        <f>INDEX('Артикул без-с размером'!A:A,MATCH('Начисления и компенсации по тов'!E1527,'Артикул без-с размером'!B:B,0))</f>
        <v>#N/A</v>
      </c>
      <c r="B1527" s="73"/>
      <c r="C1527" s="74"/>
      <c r="D1527" s="74"/>
      <c r="E1527" s="74"/>
      <c r="F1527" s="74"/>
      <c r="G1527" s="74"/>
      <c r="H1527" s="69"/>
      <c r="I1527" s="70"/>
      <c r="J1527" s="73"/>
      <c r="K1527" s="74"/>
      <c r="L1527" s="72"/>
      <c r="M1527" s="69"/>
      <c r="N1527" s="70"/>
      <c r="O1527" s="3"/>
      <c r="P1527" s="3"/>
      <c r="Q1527" s="3"/>
      <c r="R1527" s="3"/>
      <c r="S1527" s="3"/>
      <c r="T1527" s="3"/>
      <c r="U1527" s="3"/>
      <c r="V1527" s="3"/>
      <c r="W1527" s="2"/>
      <c r="X1527" s="3"/>
      <c r="Y1527" s="3"/>
    </row>
    <row r="1528" spans="1:25" ht="15" x14ac:dyDescent="0.3">
      <c r="A1528" s="17" t="e">
        <f>INDEX('Артикул без-с размером'!A:A,MATCH('Начисления и компенсации по тов'!E1528,'Артикул без-с размером'!B:B,0))</f>
        <v>#N/A</v>
      </c>
      <c r="B1528" s="73"/>
      <c r="C1528" s="74"/>
      <c r="D1528" s="74"/>
      <c r="E1528" s="74"/>
      <c r="F1528" s="74"/>
      <c r="G1528" s="74"/>
      <c r="H1528" s="69"/>
      <c r="I1528" s="70"/>
      <c r="J1528" s="73"/>
      <c r="K1528" s="74"/>
      <c r="L1528" s="72"/>
      <c r="M1528" s="69"/>
      <c r="N1528" s="70"/>
      <c r="O1528" s="3"/>
      <c r="P1528" s="3"/>
      <c r="Q1528" s="3"/>
      <c r="R1528" s="3"/>
      <c r="S1528" s="3"/>
      <c r="T1528" s="3"/>
      <c r="U1528" s="3"/>
      <c r="V1528" s="3"/>
      <c r="W1528" s="2"/>
      <c r="X1528" s="3"/>
      <c r="Y1528" s="3"/>
    </row>
    <row r="1529" spans="1:25" ht="15" x14ac:dyDescent="0.3">
      <c r="A1529" s="17" t="e">
        <f>INDEX('Артикул без-с размером'!A:A,MATCH('Начисления и компенсации по тов'!E1529,'Артикул без-с размером'!B:B,0))</f>
        <v>#N/A</v>
      </c>
      <c r="B1529" s="73"/>
      <c r="C1529" s="74"/>
      <c r="D1529" s="74"/>
      <c r="E1529" s="74"/>
      <c r="F1529" s="74"/>
      <c r="G1529" s="74"/>
      <c r="H1529" s="69"/>
      <c r="I1529" s="70"/>
      <c r="J1529" s="73"/>
      <c r="K1529" s="74"/>
      <c r="L1529" s="72"/>
      <c r="M1529" s="69"/>
      <c r="N1529" s="70"/>
      <c r="O1529" s="3"/>
      <c r="P1529" s="3"/>
      <c r="Q1529" s="3"/>
      <c r="R1529" s="3"/>
      <c r="S1529" s="3"/>
      <c r="T1529" s="3"/>
      <c r="U1529" s="3"/>
      <c r="V1529" s="3"/>
      <c r="W1529" s="2"/>
      <c r="X1529" s="3"/>
      <c r="Y1529" s="3"/>
    </row>
    <row r="1530" spans="1:25" ht="15" x14ac:dyDescent="0.3">
      <c r="A1530" s="17" t="e">
        <f>INDEX('Артикул без-с размером'!A:A,MATCH('Начисления и компенсации по тов'!E1530,'Артикул без-с размером'!B:B,0))</f>
        <v>#N/A</v>
      </c>
      <c r="B1530" s="73"/>
      <c r="C1530" s="74"/>
      <c r="D1530" s="74"/>
      <c r="E1530" s="74"/>
      <c r="F1530" s="74"/>
      <c r="G1530" s="74"/>
      <c r="H1530" s="69"/>
      <c r="I1530" s="70"/>
      <c r="J1530" s="73"/>
      <c r="K1530" s="74"/>
      <c r="L1530" s="72"/>
      <c r="M1530" s="69"/>
      <c r="N1530" s="70"/>
      <c r="O1530" s="3"/>
      <c r="P1530" s="3"/>
      <c r="Q1530" s="3"/>
      <c r="R1530" s="3"/>
      <c r="S1530" s="3"/>
      <c r="T1530" s="3"/>
      <c r="U1530" s="3"/>
      <c r="V1530" s="3"/>
      <c r="W1530" s="2"/>
      <c r="X1530" s="3"/>
      <c r="Y1530" s="3"/>
    </row>
    <row r="1531" spans="1:25" ht="15" x14ac:dyDescent="0.3">
      <c r="A1531" s="17" t="e">
        <f>INDEX('Артикул без-с размером'!A:A,MATCH('Начисления и компенсации по тов'!E1531,'Артикул без-с размером'!B:B,0))</f>
        <v>#N/A</v>
      </c>
      <c r="B1531" s="73"/>
      <c r="C1531" s="74"/>
      <c r="D1531" s="74"/>
      <c r="E1531" s="74"/>
      <c r="F1531" s="74"/>
      <c r="G1531" s="74"/>
      <c r="H1531" s="69"/>
      <c r="I1531" s="70"/>
      <c r="J1531" s="73"/>
      <c r="K1531" s="74"/>
      <c r="L1531" s="72"/>
      <c r="M1531" s="69"/>
      <c r="N1531" s="71"/>
      <c r="O1531" s="3"/>
      <c r="P1531" s="3"/>
      <c r="Q1531" s="3"/>
      <c r="R1531" s="3"/>
      <c r="S1531" s="3"/>
      <c r="T1531" s="3"/>
      <c r="U1531" s="3"/>
      <c r="V1531" s="3"/>
      <c r="W1531" s="2"/>
      <c r="X1531" s="3"/>
      <c r="Y1531" s="3"/>
    </row>
    <row r="1532" spans="1:25" ht="15" x14ac:dyDescent="0.3">
      <c r="A1532" s="17" t="e">
        <f>INDEX('Артикул без-с размером'!A:A,MATCH('Начисления и компенсации по тов'!E1532,'Артикул без-с размером'!B:B,0))</f>
        <v>#N/A</v>
      </c>
      <c r="B1532" s="73"/>
      <c r="C1532" s="74"/>
      <c r="D1532" s="74"/>
      <c r="E1532" s="74"/>
      <c r="F1532" s="74"/>
      <c r="G1532" s="74"/>
      <c r="H1532" s="69"/>
      <c r="I1532" s="70"/>
      <c r="J1532" s="73"/>
      <c r="K1532" s="74"/>
      <c r="L1532" s="72"/>
      <c r="M1532" s="69"/>
      <c r="N1532" s="70"/>
      <c r="O1532" s="3"/>
      <c r="P1532" s="3"/>
      <c r="Q1532" s="3"/>
      <c r="R1532" s="3"/>
      <c r="S1532" s="3"/>
      <c r="T1532" s="3"/>
      <c r="U1532" s="3"/>
      <c r="V1532" s="3"/>
      <c r="W1532" s="2"/>
      <c r="X1532" s="3"/>
      <c r="Y1532" s="3"/>
    </row>
    <row r="1533" spans="1:25" ht="15" x14ac:dyDescent="0.3">
      <c r="A1533" s="17" t="e">
        <f>INDEX('Артикул без-с размером'!A:A,MATCH('Начисления и компенсации по тов'!E1533,'Артикул без-с размером'!B:B,0))</f>
        <v>#N/A</v>
      </c>
      <c r="B1533" s="73"/>
      <c r="C1533" s="74"/>
      <c r="D1533" s="74"/>
      <c r="E1533" s="74"/>
      <c r="F1533" s="74"/>
      <c r="G1533" s="74"/>
      <c r="H1533" s="69"/>
      <c r="I1533" s="70"/>
      <c r="J1533" s="73"/>
      <c r="K1533" s="74"/>
      <c r="L1533" s="72"/>
      <c r="M1533" s="69"/>
      <c r="N1533" s="70"/>
      <c r="O1533" s="3"/>
      <c r="P1533" s="3"/>
      <c r="Q1533" s="3"/>
      <c r="R1533" s="3"/>
      <c r="S1533" s="3"/>
      <c r="T1533" s="3"/>
      <c r="U1533" s="3"/>
      <c r="V1533" s="3"/>
      <c r="W1533" s="2"/>
      <c r="X1533" s="3"/>
      <c r="Y1533" s="3"/>
    </row>
    <row r="1534" spans="1:25" ht="15" x14ac:dyDescent="0.3">
      <c r="A1534" s="17" t="e">
        <f>INDEX('Артикул без-с размером'!A:A,MATCH('Начисления и компенсации по тов'!E1534,'Артикул без-с размером'!B:B,0))</f>
        <v>#N/A</v>
      </c>
      <c r="B1534" s="73"/>
      <c r="C1534" s="74"/>
      <c r="D1534" s="74"/>
      <c r="E1534" s="74"/>
      <c r="F1534" s="74"/>
      <c r="G1534" s="74"/>
      <c r="H1534" s="69"/>
      <c r="I1534" s="70"/>
      <c r="J1534" s="73"/>
      <c r="K1534" s="74"/>
      <c r="L1534" s="72"/>
      <c r="M1534" s="69"/>
      <c r="N1534" s="70"/>
      <c r="O1534" s="3"/>
      <c r="P1534" s="3"/>
      <c r="Q1534" s="3"/>
      <c r="R1534" s="3"/>
      <c r="S1534" s="3"/>
      <c r="T1534" s="3"/>
      <c r="U1534" s="3"/>
      <c r="V1534" s="3"/>
      <c r="W1534" s="2"/>
      <c r="X1534" s="3"/>
      <c r="Y1534" s="3"/>
    </row>
    <row r="1535" spans="1:25" ht="15" x14ac:dyDescent="0.3">
      <c r="A1535" s="17" t="e">
        <f>INDEX('Артикул без-с размером'!A:A,MATCH('Начисления и компенсации по тов'!E1535,'Артикул без-с размером'!B:B,0))</f>
        <v>#N/A</v>
      </c>
      <c r="B1535" s="73"/>
      <c r="C1535" s="74"/>
      <c r="D1535" s="74"/>
      <c r="E1535" s="74"/>
      <c r="F1535" s="74"/>
      <c r="G1535" s="74"/>
      <c r="H1535" s="69"/>
      <c r="I1535" s="70"/>
      <c r="J1535" s="73"/>
      <c r="K1535" s="74"/>
      <c r="L1535" s="72"/>
      <c r="M1535" s="69"/>
      <c r="N1535" s="70"/>
      <c r="O1535" s="3"/>
      <c r="P1535" s="3"/>
      <c r="Q1535" s="3"/>
      <c r="R1535" s="3"/>
      <c r="S1535" s="3"/>
      <c r="T1535" s="3"/>
      <c r="U1535" s="3"/>
      <c r="V1535" s="3"/>
      <c r="W1535" s="2"/>
      <c r="X1535" s="3"/>
      <c r="Y1535" s="3"/>
    </row>
    <row r="1536" spans="1:25" ht="15" x14ac:dyDescent="0.3">
      <c r="A1536" s="17" t="e">
        <f>INDEX('Артикул без-с размером'!A:A,MATCH('Начисления и компенсации по тов'!E1536,'Артикул без-с размером'!B:B,0))</f>
        <v>#N/A</v>
      </c>
      <c r="B1536" s="73"/>
      <c r="C1536" s="74"/>
      <c r="D1536" s="74"/>
      <c r="E1536" s="74"/>
      <c r="F1536" s="74"/>
      <c r="G1536" s="74"/>
      <c r="H1536" s="69"/>
      <c r="I1536" s="70"/>
      <c r="J1536" s="73"/>
      <c r="K1536" s="74"/>
      <c r="L1536" s="72"/>
      <c r="M1536" s="69"/>
      <c r="N1536" s="70"/>
      <c r="O1536" s="3"/>
      <c r="P1536" s="3"/>
      <c r="Q1536" s="3"/>
      <c r="R1536" s="3"/>
      <c r="S1536" s="3"/>
      <c r="T1536" s="3"/>
      <c r="U1536" s="3"/>
      <c r="V1536" s="3"/>
      <c r="W1536" s="2"/>
      <c r="X1536" s="3"/>
      <c r="Y1536" s="3"/>
    </row>
    <row r="1537" spans="1:25" ht="15" x14ac:dyDescent="0.3">
      <c r="A1537" s="17" t="e">
        <f>INDEX('Артикул без-с размером'!A:A,MATCH('Начисления и компенсации по тов'!E1537,'Артикул без-с размером'!B:B,0))</f>
        <v>#N/A</v>
      </c>
      <c r="B1537" s="73"/>
      <c r="C1537" s="74"/>
      <c r="D1537" s="74"/>
      <c r="E1537" s="74"/>
      <c r="F1537" s="74"/>
      <c r="G1537" s="74"/>
      <c r="H1537" s="69"/>
      <c r="I1537" s="70"/>
      <c r="J1537" s="73"/>
      <c r="K1537" s="74"/>
      <c r="L1537" s="72"/>
      <c r="M1537" s="69"/>
      <c r="N1537" s="71"/>
      <c r="O1537" s="3"/>
      <c r="P1537" s="3"/>
      <c r="Q1537" s="3"/>
      <c r="R1537" s="3"/>
      <c r="S1537" s="3"/>
      <c r="T1537" s="3"/>
      <c r="U1537" s="3"/>
      <c r="V1537" s="3"/>
      <c r="W1537" s="2"/>
      <c r="X1537" s="3"/>
      <c r="Y1537" s="3"/>
    </row>
    <row r="1538" spans="1:25" ht="15" x14ac:dyDescent="0.3">
      <c r="A1538" s="17" t="e">
        <f>INDEX('Артикул без-с размером'!A:A,MATCH('Начисления и компенсации по тов'!E1538,'Артикул без-с размером'!B:B,0))</f>
        <v>#N/A</v>
      </c>
      <c r="B1538" s="73"/>
      <c r="C1538" s="74"/>
      <c r="D1538" s="74"/>
      <c r="E1538" s="74"/>
      <c r="F1538" s="74"/>
      <c r="G1538" s="74"/>
      <c r="H1538" s="69"/>
      <c r="I1538" s="70"/>
      <c r="J1538" s="73"/>
      <c r="K1538" s="74"/>
      <c r="L1538" s="72"/>
      <c r="M1538" s="69"/>
      <c r="N1538" s="70"/>
      <c r="O1538" s="3"/>
      <c r="P1538" s="3"/>
      <c r="Q1538" s="3"/>
      <c r="R1538" s="3"/>
      <c r="S1538" s="3"/>
      <c r="T1538" s="3"/>
      <c r="U1538" s="3"/>
      <c r="V1538" s="3"/>
      <c r="W1538" s="2"/>
      <c r="X1538" s="3"/>
      <c r="Y1538" s="3"/>
    </row>
    <row r="1539" spans="1:25" ht="15" x14ac:dyDescent="0.3">
      <c r="A1539" s="17" t="e">
        <f>INDEX('Артикул без-с размером'!A:A,MATCH('Начисления и компенсации по тов'!E1539,'Артикул без-с размером'!B:B,0))</f>
        <v>#N/A</v>
      </c>
      <c r="B1539" s="73"/>
      <c r="C1539" s="74"/>
      <c r="D1539" s="74"/>
      <c r="E1539" s="74"/>
      <c r="F1539" s="74"/>
      <c r="G1539" s="74"/>
      <c r="H1539" s="69"/>
      <c r="I1539" s="70"/>
      <c r="J1539" s="73"/>
      <c r="K1539" s="74"/>
      <c r="L1539" s="72"/>
      <c r="M1539" s="69"/>
      <c r="N1539" s="70"/>
      <c r="O1539" s="3"/>
      <c r="P1539" s="3"/>
      <c r="Q1539" s="3"/>
      <c r="R1539" s="3"/>
      <c r="S1539" s="3"/>
      <c r="T1539" s="3"/>
      <c r="U1539" s="3"/>
      <c r="V1539" s="3"/>
      <c r="W1539" s="2"/>
      <c r="X1539" s="3"/>
      <c r="Y1539" s="3"/>
    </row>
    <row r="1540" spans="1:25" ht="15" x14ac:dyDescent="0.3">
      <c r="A1540" s="17" t="e">
        <f>INDEX('Артикул без-с размером'!A:A,MATCH('Начисления и компенсации по тов'!E1540,'Артикул без-с размером'!B:B,0))</f>
        <v>#N/A</v>
      </c>
      <c r="B1540" s="73"/>
      <c r="C1540" s="74"/>
      <c r="D1540" s="74"/>
      <c r="E1540" s="74"/>
      <c r="F1540" s="74"/>
      <c r="G1540" s="74"/>
      <c r="H1540" s="69"/>
      <c r="I1540" s="70"/>
      <c r="J1540" s="73"/>
      <c r="K1540" s="74"/>
      <c r="L1540" s="72"/>
      <c r="M1540" s="69"/>
      <c r="N1540" s="70"/>
      <c r="O1540" s="3"/>
      <c r="P1540" s="3"/>
      <c r="Q1540" s="3"/>
      <c r="R1540" s="3"/>
      <c r="S1540" s="3"/>
      <c r="T1540" s="3"/>
      <c r="U1540" s="3"/>
      <c r="V1540" s="3"/>
      <c r="W1540" s="2"/>
      <c r="X1540" s="3"/>
      <c r="Y1540" s="3"/>
    </row>
    <row r="1541" spans="1:25" ht="15" x14ac:dyDescent="0.3">
      <c r="A1541" s="17" t="e">
        <f>INDEX('Артикул без-с размером'!A:A,MATCH('Начисления и компенсации по тов'!E1541,'Артикул без-с размером'!B:B,0))</f>
        <v>#N/A</v>
      </c>
      <c r="B1541" s="73"/>
      <c r="C1541" s="74"/>
      <c r="D1541" s="74"/>
      <c r="E1541" s="74"/>
      <c r="F1541" s="74"/>
      <c r="G1541" s="74"/>
      <c r="H1541" s="69"/>
      <c r="I1541" s="70"/>
      <c r="J1541" s="73"/>
      <c r="K1541" s="74"/>
      <c r="L1541" s="72"/>
      <c r="M1541" s="69"/>
      <c r="N1541" s="70"/>
      <c r="O1541" s="3"/>
      <c r="P1541" s="3"/>
      <c r="Q1541" s="3"/>
      <c r="R1541" s="3"/>
      <c r="S1541" s="3"/>
      <c r="T1541" s="3"/>
      <c r="U1541" s="3"/>
      <c r="V1541" s="3"/>
      <c r="W1541" s="2"/>
      <c r="X1541" s="3"/>
      <c r="Y1541" s="3"/>
    </row>
    <row r="1542" spans="1:25" ht="15" x14ac:dyDescent="0.3">
      <c r="A1542" s="17" t="e">
        <f>INDEX('Артикул без-с размером'!A:A,MATCH('Начисления и компенсации по тов'!E1542,'Артикул без-с размером'!B:B,0))</f>
        <v>#N/A</v>
      </c>
      <c r="B1542" s="73"/>
      <c r="C1542" s="74"/>
      <c r="D1542" s="74"/>
      <c r="E1542" s="74"/>
      <c r="F1542" s="74"/>
      <c r="G1542" s="74"/>
      <c r="H1542" s="69"/>
      <c r="I1542" s="70"/>
      <c r="J1542" s="73"/>
      <c r="K1542" s="74"/>
      <c r="L1542" s="72"/>
      <c r="M1542" s="69"/>
      <c r="N1542" s="70"/>
      <c r="O1542" s="3"/>
      <c r="P1542" s="3"/>
      <c r="Q1542" s="3"/>
      <c r="R1542" s="3"/>
      <c r="S1542" s="3"/>
      <c r="T1542" s="3"/>
      <c r="U1542" s="3"/>
      <c r="V1542" s="3"/>
      <c r="W1542" s="2"/>
      <c r="X1542" s="3"/>
      <c r="Y1542" s="3"/>
    </row>
    <row r="1543" spans="1:25" ht="15" x14ac:dyDescent="0.3">
      <c r="A1543" s="17" t="e">
        <f>INDEX('Артикул без-с размером'!A:A,MATCH('Начисления и компенсации по тов'!E1543,'Артикул без-с размером'!B:B,0))</f>
        <v>#N/A</v>
      </c>
      <c r="B1543" s="73"/>
      <c r="C1543" s="74"/>
      <c r="D1543" s="74"/>
      <c r="E1543" s="74"/>
      <c r="F1543" s="74"/>
      <c r="G1543" s="74"/>
      <c r="H1543" s="69"/>
      <c r="I1543" s="70"/>
      <c r="J1543" s="73"/>
      <c r="K1543" s="74"/>
      <c r="L1543" s="72"/>
      <c r="M1543" s="69"/>
      <c r="N1543" s="70"/>
      <c r="O1543" s="3"/>
      <c r="P1543" s="3"/>
      <c r="Q1543" s="3"/>
      <c r="R1543" s="3"/>
      <c r="S1543" s="3"/>
      <c r="T1543" s="3"/>
      <c r="U1543" s="3"/>
      <c r="V1543" s="3"/>
      <c r="W1543" s="2"/>
      <c r="X1543" s="3"/>
      <c r="Y1543" s="3"/>
    </row>
    <row r="1544" spans="1:25" ht="15" x14ac:dyDescent="0.3">
      <c r="A1544" s="17" t="e">
        <f>INDEX('Артикул без-с размером'!A:A,MATCH('Начисления и компенсации по тов'!E1544,'Артикул без-с размером'!B:B,0))</f>
        <v>#N/A</v>
      </c>
      <c r="B1544" s="73"/>
      <c r="C1544" s="74"/>
      <c r="D1544" s="74"/>
      <c r="E1544" s="74"/>
      <c r="F1544" s="74"/>
      <c r="G1544" s="74"/>
      <c r="H1544" s="69"/>
      <c r="I1544" s="70"/>
      <c r="J1544" s="73"/>
      <c r="K1544" s="74"/>
      <c r="L1544" s="72"/>
      <c r="M1544" s="69"/>
      <c r="N1544" s="70"/>
      <c r="O1544" s="3"/>
      <c r="P1544" s="3"/>
      <c r="Q1544" s="3"/>
      <c r="R1544" s="3"/>
      <c r="S1544" s="3"/>
      <c r="T1544" s="3"/>
      <c r="U1544" s="3"/>
      <c r="V1544" s="3"/>
      <c r="W1544" s="2"/>
      <c r="X1544" s="3"/>
      <c r="Y1544" s="3"/>
    </row>
    <row r="1545" spans="1:25" ht="15" x14ac:dyDescent="0.3">
      <c r="A1545" s="17" t="e">
        <f>INDEX('Артикул без-с размером'!A:A,MATCH('Начисления и компенсации по тов'!E1545,'Артикул без-с размером'!B:B,0))</f>
        <v>#N/A</v>
      </c>
      <c r="B1545" s="73"/>
      <c r="C1545" s="74"/>
      <c r="D1545" s="74"/>
      <c r="E1545" s="74"/>
      <c r="F1545" s="74"/>
      <c r="G1545" s="74"/>
      <c r="H1545" s="69"/>
      <c r="I1545" s="70"/>
      <c r="J1545" s="73"/>
      <c r="K1545" s="74"/>
      <c r="L1545" s="72"/>
      <c r="M1545" s="69"/>
      <c r="N1545" s="70"/>
      <c r="O1545" s="3"/>
      <c r="P1545" s="3"/>
      <c r="Q1545" s="3"/>
      <c r="R1545" s="3"/>
      <c r="S1545" s="3"/>
      <c r="T1545" s="3"/>
      <c r="U1545" s="3"/>
      <c r="V1545" s="3"/>
      <c r="W1545" s="2"/>
      <c r="X1545" s="3"/>
      <c r="Y1545" s="3"/>
    </row>
    <row r="1546" spans="1:25" ht="15" x14ac:dyDescent="0.3">
      <c r="A1546" s="17" t="e">
        <f>INDEX('Артикул без-с размером'!A:A,MATCH('Начисления и компенсации по тов'!E1546,'Артикул без-с размером'!B:B,0))</f>
        <v>#N/A</v>
      </c>
      <c r="B1546" s="73"/>
      <c r="C1546" s="74"/>
      <c r="D1546" s="74"/>
      <c r="E1546" s="74"/>
      <c r="F1546" s="74"/>
      <c r="G1546" s="74"/>
      <c r="H1546" s="69"/>
      <c r="I1546" s="70"/>
      <c r="J1546" s="73"/>
      <c r="K1546" s="74"/>
      <c r="L1546" s="72"/>
      <c r="M1546" s="69"/>
      <c r="N1546" s="70"/>
      <c r="O1546" s="3"/>
      <c r="P1546" s="3"/>
      <c r="Q1546" s="3"/>
      <c r="R1546" s="3"/>
      <c r="S1546" s="3"/>
      <c r="T1546" s="3"/>
      <c r="U1546" s="3"/>
      <c r="V1546" s="3"/>
      <c r="W1546" s="2"/>
      <c r="X1546" s="3"/>
      <c r="Y1546" s="3"/>
    </row>
    <row r="1547" spans="1:25" ht="15" x14ac:dyDescent="0.3">
      <c r="A1547" s="17" t="e">
        <f>INDEX('Артикул без-с размером'!A:A,MATCH('Начисления и компенсации по тов'!E1547,'Артикул без-с размером'!B:B,0))</f>
        <v>#N/A</v>
      </c>
      <c r="B1547" s="73"/>
      <c r="C1547" s="74"/>
      <c r="D1547" s="74"/>
      <c r="E1547" s="74"/>
      <c r="F1547" s="74"/>
      <c r="G1547" s="74"/>
      <c r="H1547" s="69"/>
      <c r="I1547" s="70"/>
      <c r="J1547" s="73"/>
      <c r="K1547" s="74"/>
      <c r="L1547" s="72"/>
      <c r="M1547" s="69"/>
      <c r="N1547" s="70"/>
      <c r="O1547" s="3"/>
      <c r="P1547" s="3"/>
      <c r="Q1547" s="3"/>
      <c r="R1547" s="3"/>
      <c r="S1547" s="3"/>
      <c r="T1547" s="3"/>
      <c r="U1547" s="3"/>
      <c r="V1547" s="3"/>
      <c r="W1547" s="2"/>
      <c r="X1547" s="3"/>
      <c r="Y1547" s="3"/>
    </row>
    <row r="1548" spans="1:25" ht="15" x14ac:dyDescent="0.3">
      <c r="A1548" s="17" t="e">
        <f>INDEX('Артикул без-с размером'!A:A,MATCH('Начисления и компенсации по тов'!E1548,'Артикул без-с размером'!B:B,0))</f>
        <v>#N/A</v>
      </c>
      <c r="B1548" s="73"/>
      <c r="C1548" s="74"/>
      <c r="D1548" s="74"/>
      <c r="E1548" s="74"/>
      <c r="F1548" s="74"/>
      <c r="G1548" s="74"/>
      <c r="H1548" s="69"/>
      <c r="I1548" s="70"/>
      <c r="J1548" s="73"/>
      <c r="K1548" s="74"/>
      <c r="L1548" s="72"/>
      <c r="M1548" s="69"/>
      <c r="N1548" s="71"/>
      <c r="O1548" s="3"/>
      <c r="P1548" s="3"/>
      <c r="Q1548" s="3"/>
      <c r="R1548" s="3"/>
      <c r="S1548" s="3"/>
      <c r="T1548" s="3"/>
      <c r="U1548" s="3"/>
      <c r="V1548" s="3"/>
      <c r="W1548" s="2"/>
      <c r="X1548" s="3"/>
      <c r="Y1548" s="3"/>
    </row>
    <row r="1549" spans="1:25" ht="15" x14ac:dyDescent="0.3">
      <c r="A1549" s="17" t="e">
        <f>INDEX('Артикул без-с размером'!A:A,MATCH('Начисления и компенсации по тов'!E1549,'Артикул без-с размером'!B:B,0))</f>
        <v>#N/A</v>
      </c>
      <c r="B1549" s="73"/>
      <c r="C1549" s="74"/>
      <c r="D1549" s="74"/>
      <c r="E1549" s="74"/>
      <c r="F1549" s="74"/>
      <c r="G1549" s="74"/>
      <c r="H1549" s="69"/>
      <c r="I1549" s="70"/>
      <c r="J1549" s="73"/>
      <c r="K1549" s="74"/>
      <c r="L1549" s="72"/>
      <c r="M1549" s="69"/>
      <c r="N1549" s="70"/>
      <c r="O1549" s="3"/>
      <c r="P1549" s="3"/>
      <c r="Q1549" s="3"/>
      <c r="R1549" s="3"/>
      <c r="S1549" s="3"/>
      <c r="T1549" s="3"/>
      <c r="U1549" s="3"/>
      <c r="V1549" s="3"/>
      <c r="W1549" s="2"/>
      <c r="X1549" s="3"/>
      <c r="Y1549" s="3"/>
    </row>
    <row r="1550" spans="1:25" ht="15" x14ac:dyDescent="0.3">
      <c r="A1550" s="17" t="e">
        <f>INDEX('Артикул без-с размером'!A:A,MATCH('Начисления и компенсации по тов'!E1550,'Артикул без-с размером'!B:B,0))</f>
        <v>#N/A</v>
      </c>
      <c r="B1550" s="73"/>
      <c r="C1550" s="74"/>
      <c r="D1550" s="74"/>
      <c r="E1550" s="74"/>
      <c r="F1550" s="74"/>
      <c r="G1550" s="74"/>
      <c r="H1550" s="69"/>
      <c r="I1550" s="70"/>
      <c r="J1550" s="73"/>
      <c r="K1550" s="74"/>
      <c r="L1550" s="72"/>
      <c r="M1550" s="69"/>
      <c r="N1550" s="70"/>
      <c r="O1550" s="3"/>
      <c r="P1550" s="3"/>
      <c r="Q1550" s="3"/>
      <c r="R1550" s="3"/>
      <c r="S1550" s="3"/>
      <c r="T1550" s="3"/>
      <c r="U1550" s="3"/>
      <c r="V1550" s="3"/>
      <c r="W1550" s="2"/>
      <c r="X1550" s="3"/>
      <c r="Y1550" s="3"/>
    </row>
    <row r="1551" spans="1:25" ht="15" x14ac:dyDescent="0.3">
      <c r="A1551" s="17" t="e">
        <f>INDEX('Артикул без-с размером'!A:A,MATCH('Начисления и компенсации по тов'!E1551,'Артикул без-с размером'!B:B,0))</f>
        <v>#N/A</v>
      </c>
      <c r="B1551" s="73"/>
      <c r="C1551" s="74"/>
      <c r="D1551" s="74"/>
      <c r="E1551" s="74"/>
      <c r="F1551" s="74"/>
      <c r="G1551" s="74"/>
      <c r="H1551" s="69"/>
      <c r="I1551" s="70"/>
      <c r="J1551" s="73"/>
      <c r="K1551" s="74"/>
      <c r="L1551" s="72"/>
      <c r="M1551" s="69"/>
      <c r="N1551" s="70"/>
      <c r="O1551" s="3"/>
      <c r="P1551" s="3"/>
      <c r="Q1551" s="3"/>
      <c r="R1551" s="3"/>
      <c r="S1551" s="3"/>
      <c r="T1551" s="3"/>
      <c r="U1551" s="3"/>
      <c r="V1551" s="3"/>
      <c r="W1551" s="2"/>
      <c r="X1551" s="3"/>
      <c r="Y1551" s="3"/>
    </row>
    <row r="1552" spans="1:25" ht="15" x14ac:dyDescent="0.3">
      <c r="A1552" s="17" t="e">
        <f>INDEX('Артикул без-с размером'!A:A,MATCH('Начисления и компенсации по тов'!E1552,'Артикул без-с размером'!B:B,0))</f>
        <v>#N/A</v>
      </c>
      <c r="B1552" s="73"/>
      <c r="C1552" s="74"/>
      <c r="D1552" s="74"/>
      <c r="E1552" s="74"/>
      <c r="F1552" s="74"/>
      <c r="G1552" s="74"/>
      <c r="H1552" s="69"/>
      <c r="I1552" s="70"/>
      <c r="J1552" s="73"/>
      <c r="K1552" s="74"/>
      <c r="L1552" s="72"/>
      <c r="M1552" s="69"/>
      <c r="N1552" s="70"/>
      <c r="O1552" s="3"/>
      <c r="P1552" s="3"/>
      <c r="Q1552" s="3"/>
      <c r="R1552" s="3"/>
      <c r="S1552" s="3"/>
      <c r="T1552" s="3"/>
      <c r="U1552" s="3"/>
      <c r="V1552" s="3"/>
      <c r="W1552" s="2"/>
      <c r="X1552" s="3"/>
      <c r="Y1552" s="3"/>
    </row>
    <row r="1553" spans="1:25" ht="15" x14ac:dyDescent="0.3">
      <c r="A1553" s="17" t="e">
        <f>INDEX('Артикул без-с размером'!A:A,MATCH('Начисления и компенсации по тов'!E1553,'Артикул без-с размером'!B:B,0))</f>
        <v>#N/A</v>
      </c>
      <c r="B1553" s="73"/>
      <c r="C1553" s="74"/>
      <c r="D1553" s="74"/>
      <c r="E1553" s="74"/>
      <c r="F1553" s="74"/>
      <c r="G1553" s="74"/>
      <c r="H1553" s="69"/>
      <c r="I1553" s="70"/>
      <c r="J1553" s="73"/>
      <c r="K1553" s="74"/>
      <c r="L1553" s="72"/>
      <c r="M1553" s="69"/>
      <c r="N1553" s="70"/>
      <c r="O1553" s="3"/>
      <c r="P1553" s="3"/>
      <c r="Q1553" s="3"/>
      <c r="R1553" s="3"/>
      <c r="S1553" s="3"/>
      <c r="T1553" s="3"/>
      <c r="U1553" s="3"/>
      <c r="V1553" s="3"/>
      <c r="W1553" s="2"/>
      <c r="X1553" s="3"/>
      <c r="Y1553" s="3"/>
    </row>
    <row r="1554" spans="1:25" ht="15" x14ac:dyDescent="0.3">
      <c r="A1554" s="17" t="e">
        <f>INDEX('Артикул без-с размером'!A:A,MATCH('Начисления и компенсации по тов'!E1554,'Артикул без-с размером'!B:B,0))</f>
        <v>#N/A</v>
      </c>
      <c r="B1554" s="73"/>
      <c r="C1554" s="74"/>
      <c r="D1554" s="74"/>
      <c r="E1554" s="74"/>
      <c r="F1554" s="74"/>
      <c r="G1554" s="74"/>
      <c r="H1554" s="69"/>
      <c r="I1554" s="70"/>
      <c r="J1554" s="73"/>
      <c r="K1554" s="74"/>
      <c r="L1554" s="72"/>
      <c r="M1554" s="69"/>
      <c r="N1554" s="70"/>
      <c r="O1554" s="3"/>
      <c r="P1554" s="3"/>
      <c r="Q1554" s="3"/>
      <c r="R1554" s="3"/>
      <c r="S1554" s="3"/>
      <c r="T1554" s="3"/>
      <c r="U1554" s="3"/>
      <c r="V1554" s="3"/>
      <c r="W1554" s="2"/>
      <c r="X1554" s="3"/>
      <c r="Y1554" s="3"/>
    </row>
    <row r="1555" spans="1:25" ht="15" x14ac:dyDescent="0.3">
      <c r="A1555" s="17" t="e">
        <f>INDEX('Артикул без-с размером'!A:A,MATCH('Начисления и компенсации по тов'!E1555,'Артикул без-с размером'!B:B,0))</f>
        <v>#N/A</v>
      </c>
      <c r="B1555" s="73"/>
      <c r="C1555" s="74"/>
      <c r="D1555" s="74"/>
      <c r="E1555" s="74"/>
      <c r="F1555" s="74"/>
      <c r="G1555" s="74"/>
      <c r="H1555" s="69"/>
      <c r="I1555" s="70"/>
      <c r="J1555" s="73"/>
      <c r="K1555" s="74"/>
      <c r="L1555" s="72"/>
      <c r="M1555" s="69"/>
      <c r="N1555" s="70"/>
      <c r="O1555" s="3"/>
      <c r="P1555" s="3"/>
      <c r="Q1555" s="3"/>
      <c r="R1555" s="3"/>
      <c r="S1555" s="3"/>
      <c r="T1555" s="3"/>
      <c r="U1555" s="3"/>
      <c r="V1555" s="3"/>
      <c r="W1555" s="2"/>
      <c r="X1555" s="3"/>
      <c r="Y1555" s="3"/>
    </row>
    <row r="1556" spans="1:25" ht="15" x14ac:dyDescent="0.3">
      <c r="A1556" s="17" t="e">
        <f>INDEX('Артикул без-с размером'!A:A,MATCH('Начисления и компенсации по тов'!E1556,'Артикул без-с размером'!B:B,0))</f>
        <v>#N/A</v>
      </c>
      <c r="B1556" s="73"/>
      <c r="C1556" s="74"/>
      <c r="D1556" s="74"/>
      <c r="E1556" s="74"/>
      <c r="F1556" s="74"/>
      <c r="G1556" s="74"/>
      <c r="H1556" s="69"/>
      <c r="I1556" s="70"/>
      <c r="J1556" s="73"/>
      <c r="K1556" s="74"/>
      <c r="L1556" s="72"/>
      <c r="M1556" s="69"/>
      <c r="N1556" s="70"/>
      <c r="O1556" s="3"/>
      <c r="P1556" s="3"/>
      <c r="Q1556" s="3"/>
      <c r="R1556" s="3"/>
      <c r="S1556" s="3"/>
      <c r="T1556" s="3"/>
      <c r="U1556" s="3"/>
      <c r="V1556" s="3"/>
      <c r="W1556" s="2"/>
      <c r="X1556" s="3"/>
      <c r="Y1556" s="3"/>
    </row>
    <row r="1557" spans="1:25" ht="15" x14ac:dyDescent="0.3">
      <c r="A1557" s="17" t="e">
        <f>INDEX('Артикул без-с размером'!A:A,MATCH('Начисления и компенсации по тов'!E1557,'Артикул без-с размером'!B:B,0))</f>
        <v>#N/A</v>
      </c>
      <c r="B1557" s="73"/>
      <c r="C1557" s="74"/>
      <c r="D1557" s="74"/>
      <c r="E1557" s="74"/>
      <c r="F1557" s="74"/>
      <c r="G1557" s="74"/>
      <c r="H1557" s="69"/>
      <c r="I1557" s="70"/>
      <c r="J1557" s="73"/>
      <c r="K1557" s="74"/>
      <c r="L1557" s="72"/>
      <c r="M1557" s="69"/>
      <c r="N1557" s="71"/>
      <c r="O1557" s="3"/>
      <c r="P1557" s="3"/>
      <c r="Q1557" s="3"/>
      <c r="R1557" s="3"/>
      <c r="S1557" s="3"/>
      <c r="T1557" s="3"/>
      <c r="U1557" s="3"/>
      <c r="V1557" s="3"/>
      <c r="W1557" s="2"/>
      <c r="X1557" s="3"/>
      <c r="Y1557" s="3"/>
    </row>
    <row r="1558" spans="1:25" ht="15" x14ac:dyDescent="0.3">
      <c r="A1558" s="17" t="e">
        <f>INDEX('Артикул без-с размером'!A:A,MATCH('Начисления и компенсации по тов'!E1558,'Артикул без-с размером'!B:B,0))</f>
        <v>#N/A</v>
      </c>
      <c r="B1558" s="73"/>
      <c r="C1558" s="74"/>
      <c r="D1558" s="74"/>
      <c r="E1558" s="74"/>
      <c r="F1558" s="74"/>
      <c r="G1558" s="74"/>
      <c r="H1558" s="69"/>
      <c r="I1558" s="70"/>
      <c r="J1558" s="73"/>
      <c r="K1558" s="74"/>
      <c r="L1558" s="72"/>
      <c r="M1558" s="69"/>
      <c r="N1558" s="70"/>
      <c r="O1558" s="3"/>
      <c r="P1558" s="3"/>
      <c r="Q1558" s="3"/>
      <c r="R1558" s="3"/>
      <c r="S1558" s="3"/>
      <c r="T1558" s="3"/>
      <c r="U1558" s="3"/>
      <c r="V1558" s="3"/>
      <c r="W1558" s="2"/>
      <c r="X1558" s="3"/>
      <c r="Y1558" s="3"/>
    </row>
    <row r="1559" spans="1:25" ht="15" x14ac:dyDescent="0.3">
      <c r="A1559" s="17" t="e">
        <f>INDEX('Артикул без-с размером'!A:A,MATCH('Начисления и компенсации по тов'!E1559,'Артикул без-с размером'!B:B,0))</f>
        <v>#N/A</v>
      </c>
      <c r="B1559" s="73"/>
      <c r="C1559" s="74"/>
      <c r="D1559" s="74"/>
      <c r="E1559" s="74"/>
      <c r="F1559" s="74"/>
      <c r="G1559" s="74"/>
      <c r="H1559" s="69"/>
      <c r="I1559" s="70"/>
      <c r="J1559" s="73"/>
      <c r="K1559" s="74"/>
      <c r="L1559" s="72"/>
      <c r="M1559" s="69"/>
      <c r="N1559" s="70"/>
      <c r="O1559" s="3"/>
      <c r="P1559" s="3"/>
      <c r="Q1559" s="3"/>
      <c r="R1559" s="3"/>
      <c r="S1559" s="3"/>
      <c r="T1559" s="3"/>
      <c r="U1559" s="3"/>
      <c r="V1559" s="3"/>
      <c r="W1559" s="2"/>
      <c r="X1559" s="3"/>
      <c r="Y1559" s="3"/>
    </row>
    <row r="1560" spans="1:25" ht="15" x14ac:dyDescent="0.3">
      <c r="A1560" s="17" t="e">
        <f>INDEX('Артикул без-с размером'!A:A,MATCH('Начисления и компенсации по тов'!E1560,'Артикул без-с размером'!B:B,0))</f>
        <v>#N/A</v>
      </c>
      <c r="B1560" s="73"/>
      <c r="C1560" s="74"/>
      <c r="D1560" s="74"/>
      <c r="E1560" s="74"/>
      <c r="F1560" s="74"/>
      <c r="G1560" s="74"/>
      <c r="H1560" s="69"/>
      <c r="I1560" s="70"/>
      <c r="J1560" s="73"/>
      <c r="K1560" s="74"/>
      <c r="L1560" s="72"/>
      <c r="M1560" s="69"/>
      <c r="N1560" s="70"/>
      <c r="O1560" s="3"/>
      <c r="P1560" s="3"/>
      <c r="Q1560" s="3"/>
      <c r="R1560" s="3"/>
      <c r="S1560" s="3"/>
      <c r="T1560" s="3"/>
      <c r="U1560" s="3"/>
      <c r="V1560" s="3"/>
      <c r="W1560" s="2"/>
      <c r="X1560" s="3"/>
      <c r="Y1560" s="3"/>
    </row>
    <row r="1561" spans="1:25" ht="15" x14ac:dyDescent="0.3">
      <c r="A1561" s="17" t="e">
        <f>INDEX('Артикул без-с размером'!A:A,MATCH('Начисления и компенсации по тов'!E1561,'Артикул без-с размером'!B:B,0))</f>
        <v>#N/A</v>
      </c>
      <c r="B1561" s="73"/>
      <c r="C1561" s="74"/>
      <c r="D1561" s="74"/>
      <c r="E1561" s="74"/>
      <c r="F1561" s="74"/>
      <c r="G1561" s="74"/>
      <c r="H1561" s="69"/>
      <c r="I1561" s="70"/>
      <c r="J1561" s="73"/>
      <c r="K1561" s="74"/>
      <c r="L1561" s="72"/>
      <c r="M1561" s="69"/>
      <c r="N1561" s="70"/>
      <c r="O1561" s="3"/>
      <c r="P1561" s="3"/>
      <c r="Q1561" s="3"/>
      <c r="R1561" s="3"/>
      <c r="S1561" s="3"/>
      <c r="T1561" s="3"/>
      <c r="U1561" s="3"/>
      <c r="V1561" s="3"/>
      <c r="W1561" s="2"/>
      <c r="X1561" s="3"/>
      <c r="Y1561" s="3"/>
    </row>
    <row r="1562" spans="1:25" ht="15" x14ac:dyDescent="0.3">
      <c r="A1562" s="17" t="e">
        <f>INDEX('Артикул без-с размером'!A:A,MATCH('Начисления и компенсации по тов'!E1562,'Артикул без-с размером'!B:B,0))</f>
        <v>#N/A</v>
      </c>
      <c r="B1562" s="73"/>
      <c r="C1562" s="74"/>
      <c r="D1562" s="74"/>
      <c r="E1562" s="74"/>
      <c r="F1562" s="74"/>
      <c r="G1562" s="74"/>
      <c r="H1562" s="69"/>
      <c r="I1562" s="70"/>
      <c r="J1562" s="73"/>
      <c r="K1562" s="74"/>
      <c r="L1562" s="72"/>
      <c r="M1562" s="69"/>
      <c r="N1562" s="70"/>
      <c r="O1562" s="3"/>
      <c r="P1562" s="3"/>
      <c r="Q1562" s="3"/>
      <c r="R1562" s="3"/>
      <c r="S1562" s="3"/>
      <c r="T1562" s="3"/>
      <c r="U1562" s="3"/>
      <c r="V1562" s="3"/>
      <c r="W1562" s="2"/>
      <c r="X1562" s="3"/>
      <c r="Y1562" s="3"/>
    </row>
    <row r="1563" spans="1:25" ht="15" x14ac:dyDescent="0.3">
      <c r="A1563" s="17" t="e">
        <f>INDEX('Артикул без-с размером'!A:A,MATCH('Начисления и компенсации по тов'!E1563,'Артикул без-с размером'!B:B,0))</f>
        <v>#N/A</v>
      </c>
      <c r="B1563" s="73"/>
      <c r="C1563" s="74"/>
      <c r="D1563" s="74"/>
      <c r="E1563" s="74"/>
      <c r="F1563" s="74"/>
      <c r="G1563" s="74"/>
      <c r="H1563" s="69"/>
      <c r="I1563" s="70"/>
      <c r="J1563" s="73"/>
      <c r="K1563" s="74"/>
      <c r="L1563" s="72"/>
      <c r="M1563" s="69"/>
      <c r="N1563" s="70"/>
      <c r="O1563" s="3"/>
      <c r="P1563" s="3"/>
      <c r="Q1563" s="3"/>
      <c r="R1563" s="3"/>
      <c r="S1563" s="3"/>
      <c r="T1563" s="3"/>
      <c r="U1563" s="3"/>
      <c r="V1563" s="3"/>
      <c r="W1563" s="2"/>
      <c r="X1563" s="3"/>
      <c r="Y1563" s="3"/>
    </row>
    <row r="1564" spans="1:25" ht="15" x14ac:dyDescent="0.3">
      <c r="A1564" s="17" t="e">
        <f>INDEX('Артикул без-с размером'!A:A,MATCH('Начисления и компенсации по тов'!E1564,'Артикул без-с размером'!B:B,0))</f>
        <v>#N/A</v>
      </c>
      <c r="B1564" s="73"/>
      <c r="C1564" s="74"/>
      <c r="D1564" s="74"/>
      <c r="E1564" s="74"/>
      <c r="F1564" s="74"/>
      <c r="G1564" s="74"/>
      <c r="H1564" s="69"/>
      <c r="I1564" s="70"/>
      <c r="J1564" s="73"/>
      <c r="K1564" s="74"/>
      <c r="L1564" s="72"/>
      <c r="M1564" s="69"/>
      <c r="N1564" s="70"/>
      <c r="O1564" s="3"/>
      <c r="P1564" s="3"/>
      <c r="Q1564" s="3"/>
      <c r="R1564" s="3"/>
      <c r="S1564" s="3"/>
      <c r="T1564" s="3"/>
      <c r="U1564" s="3"/>
      <c r="V1564" s="3"/>
      <c r="W1564" s="2"/>
      <c r="X1564" s="3"/>
      <c r="Y1564" s="3"/>
    </row>
    <row r="1565" spans="1:25" ht="15" x14ac:dyDescent="0.3">
      <c r="A1565" s="17" t="e">
        <f>INDEX('Артикул без-с размером'!A:A,MATCH('Начисления и компенсации по тов'!E1565,'Артикул без-с размером'!B:B,0))</f>
        <v>#N/A</v>
      </c>
      <c r="B1565" s="73"/>
      <c r="C1565" s="74"/>
      <c r="D1565" s="74"/>
      <c r="E1565" s="74"/>
      <c r="F1565" s="74"/>
      <c r="G1565" s="74"/>
      <c r="H1565" s="69"/>
      <c r="I1565" s="70"/>
      <c r="J1565" s="73"/>
      <c r="K1565" s="74"/>
      <c r="L1565" s="72"/>
      <c r="M1565" s="69"/>
      <c r="N1565" s="71"/>
      <c r="O1565" s="3"/>
      <c r="P1565" s="3"/>
      <c r="Q1565" s="3"/>
      <c r="R1565" s="3"/>
      <c r="S1565" s="3"/>
      <c r="T1565" s="3"/>
      <c r="U1565" s="3"/>
      <c r="V1565" s="3"/>
      <c r="W1565" s="2"/>
      <c r="X1565" s="3"/>
      <c r="Y1565" s="3"/>
    </row>
    <row r="1566" spans="1:25" ht="15" x14ac:dyDescent="0.3">
      <c r="A1566" s="17" t="e">
        <f>INDEX('Артикул без-с размером'!A:A,MATCH('Начисления и компенсации по тов'!E1566,'Артикул без-с размером'!B:B,0))</f>
        <v>#N/A</v>
      </c>
      <c r="B1566" s="73"/>
      <c r="C1566" s="74"/>
      <c r="D1566" s="74"/>
      <c r="E1566" s="74"/>
      <c r="F1566" s="74"/>
      <c r="G1566" s="74"/>
      <c r="H1566" s="69"/>
      <c r="I1566" s="70"/>
      <c r="J1566" s="73"/>
      <c r="K1566" s="74"/>
      <c r="L1566" s="72"/>
      <c r="M1566" s="69"/>
      <c r="N1566" s="70"/>
      <c r="O1566" s="3"/>
      <c r="P1566" s="3"/>
      <c r="Q1566" s="3"/>
      <c r="R1566" s="3"/>
      <c r="S1566" s="3"/>
      <c r="T1566" s="3"/>
      <c r="U1566" s="3"/>
      <c r="V1566" s="3"/>
      <c r="W1566" s="2"/>
      <c r="X1566" s="3"/>
      <c r="Y1566" s="3"/>
    </row>
    <row r="1567" spans="1:25" ht="15" x14ac:dyDescent="0.3">
      <c r="A1567" s="17" t="e">
        <f>INDEX('Артикул без-с размером'!A:A,MATCH('Начисления и компенсации по тов'!E1567,'Артикул без-с размером'!B:B,0))</f>
        <v>#N/A</v>
      </c>
      <c r="B1567" s="73"/>
      <c r="C1567" s="74"/>
      <c r="D1567" s="74"/>
      <c r="E1567" s="74"/>
      <c r="F1567" s="74"/>
      <c r="G1567" s="74"/>
      <c r="H1567" s="69"/>
      <c r="I1567" s="70"/>
      <c r="J1567" s="73"/>
      <c r="K1567" s="74"/>
      <c r="L1567" s="72"/>
      <c r="M1567" s="69"/>
      <c r="N1567" s="70"/>
      <c r="O1567" s="3"/>
      <c r="P1567" s="3"/>
      <c r="Q1567" s="3"/>
      <c r="R1567" s="3"/>
      <c r="S1567" s="3"/>
      <c r="T1567" s="3"/>
      <c r="U1567" s="3"/>
      <c r="V1567" s="3"/>
      <c r="W1567" s="2"/>
      <c r="X1567" s="3"/>
      <c r="Y1567" s="3"/>
    </row>
    <row r="1568" spans="1:25" ht="15" x14ac:dyDescent="0.3">
      <c r="A1568" s="17" t="e">
        <f>INDEX('Артикул без-с размером'!A:A,MATCH('Начисления и компенсации по тов'!E1568,'Артикул без-с размером'!B:B,0))</f>
        <v>#N/A</v>
      </c>
      <c r="B1568" s="73"/>
      <c r="C1568" s="74"/>
      <c r="D1568" s="74"/>
      <c r="E1568" s="74"/>
      <c r="F1568" s="74"/>
      <c r="G1568" s="74"/>
      <c r="H1568" s="69"/>
      <c r="I1568" s="70"/>
      <c r="J1568" s="73"/>
      <c r="K1568" s="74"/>
      <c r="L1568" s="72"/>
      <c r="M1568" s="69"/>
      <c r="N1568" s="70"/>
      <c r="O1568" s="3"/>
      <c r="P1568" s="3"/>
      <c r="Q1568" s="3"/>
      <c r="R1568" s="3"/>
      <c r="S1568" s="3"/>
      <c r="T1568" s="3"/>
      <c r="U1568" s="3"/>
      <c r="V1568" s="3"/>
      <c r="W1568" s="2"/>
      <c r="X1568" s="3"/>
      <c r="Y1568" s="3"/>
    </row>
    <row r="1569" spans="1:25" ht="15" x14ac:dyDescent="0.3">
      <c r="A1569" s="17" t="e">
        <f>INDEX('Артикул без-с размером'!A:A,MATCH('Начисления и компенсации по тов'!E1569,'Артикул без-с размером'!B:B,0))</f>
        <v>#N/A</v>
      </c>
      <c r="B1569" s="73"/>
      <c r="C1569" s="74"/>
      <c r="D1569" s="74"/>
      <c r="E1569" s="74"/>
      <c r="F1569" s="74"/>
      <c r="G1569" s="74"/>
      <c r="H1569" s="69"/>
      <c r="I1569" s="70"/>
      <c r="J1569" s="73"/>
      <c r="K1569" s="74"/>
      <c r="L1569" s="72"/>
      <c r="M1569" s="69"/>
      <c r="N1569" s="70"/>
      <c r="O1569" s="3"/>
      <c r="P1569" s="3"/>
      <c r="Q1569" s="3"/>
      <c r="R1569" s="3"/>
      <c r="S1569" s="3"/>
      <c r="T1569" s="3"/>
      <c r="U1569" s="3"/>
      <c r="V1569" s="3"/>
      <c r="W1569" s="2"/>
      <c r="X1569" s="3"/>
      <c r="Y1569" s="3"/>
    </row>
    <row r="1570" spans="1:25" ht="15" x14ac:dyDescent="0.3">
      <c r="A1570" s="17" t="e">
        <f>INDEX('Артикул без-с размером'!A:A,MATCH('Начисления и компенсации по тов'!E1570,'Артикул без-с размером'!B:B,0))</f>
        <v>#N/A</v>
      </c>
      <c r="B1570" s="73"/>
      <c r="C1570" s="74"/>
      <c r="D1570" s="74"/>
      <c r="E1570" s="74"/>
      <c r="F1570" s="74"/>
      <c r="G1570" s="74"/>
      <c r="H1570" s="69"/>
      <c r="I1570" s="70"/>
      <c r="J1570" s="73"/>
      <c r="K1570" s="74"/>
      <c r="L1570" s="72"/>
      <c r="M1570" s="69"/>
      <c r="N1570" s="70"/>
      <c r="O1570" s="3"/>
      <c r="P1570" s="3"/>
      <c r="Q1570" s="3"/>
      <c r="R1570" s="3"/>
      <c r="S1570" s="3"/>
      <c r="T1570" s="3"/>
      <c r="U1570" s="3"/>
      <c r="V1570" s="3"/>
      <c r="W1570" s="2"/>
      <c r="X1570" s="3"/>
      <c r="Y1570" s="3"/>
    </row>
    <row r="1571" spans="1:25" ht="15" x14ac:dyDescent="0.3">
      <c r="A1571" s="17" t="e">
        <f>INDEX('Артикул без-с размером'!A:A,MATCH('Начисления и компенсации по тов'!E1571,'Артикул без-с размером'!B:B,0))</f>
        <v>#N/A</v>
      </c>
      <c r="B1571" s="73"/>
      <c r="C1571" s="74"/>
      <c r="D1571" s="74"/>
      <c r="E1571" s="74"/>
      <c r="F1571" s="74"/>
      <c r="G1571" s="74"/>
      <c r="H1571" s="69"/>
      <c r="I1571" s="70"/>
      <c r="J1571" s="73"/>
      <c r="K1571" s="74"/>
      <c r="L1571" s="72"/>
      <c r="M1571" s="69"/>
      <c r="N1571" s="70"/>
      <c r="O1571" s="3"/>
      <c r="P1571" s="3"/>
      <c r="Q1571" s="3"/>
      <c r="R1571" s="3"/>
      <c r="S1571" s="3"/>
      <c r="T1571" s="3"/>
      <c r="U1571" s="3"/>
      <c r="V1571" s="3"/>
      <c r="W1571" s="2"/>
      <c r="X1571" s="3"/>
      <c r="Y1571" s="3"/>
    </row>
    <row r="1572" spans="1:25" ht="15" x14ac:dyDescent="0.3">
      <c r="A1572" s="17" t="e">
        <f>INDEX('Артикул без-с размером'!A:A,MATCH('Начисления и компенсации по тов'!E1572,'Артикул без-с размером'!B:B,0))</f>
        <v>#N/A</v>
      </c>
      <c r="B1572" s="73"/>
      <c r="C1572" s="74"/>
      <c r="D1572" s="74"/>
      <c r="E1572" s="74"/>
      <c r="F1572" s="74"/>
      <c r="G1572" s="74"/>
      <c r="H1572" s="69"/>
      <c r="I1572" s="70"/>
      <c r="J1572" s="73"/>
      <c r="K1572" s="74"/>
      <c r="L1572" s="72"/>
      <c r="M1572" s="69"/>
      <c r="N1572" s="71"/>
      <c r="O1572" s="3"/>
      <c r="P1572" s="3"/>
      <c r="Q1572" s="3"/>
      <c r="R1572" s="3"/>
      <c r="S1572" s="3"/>
      <c r="T1572" s="3"/>
      <c r="U1572" s="3"/>
      <c r="V1572" s="3"/>
      <c r="W1572" s="2"/>
      <c r="X1572" s="3"/>
      <c r="Y1572" s="3"/>
    </row>
    <row r="1573" spans="1:25" ht="15" x14ac:dyDescent="0.3">
      <c r="A1573" s="17" t="e">
        <f>INDEX('Артикул без-с размером'!A:A,MATCH('Начисления и компенсации по тов'!E1573,'Артикул без-с размером'!B:B,0))</f>
        <v>#N/A</v>
      </c>
      <c r="B1573" s="73"/>
      <c r="C1573" s="74"/>
      <c r="D1573" s="74"/>
      <c r="E1573" s="74"/>
      <c r="F1573" s="74"/>
      <c r="G1573" s="74"/>
      <c r="H1573" s="69"/>
      <c r="I1573" s="70"/>
      <c r="J1573" s="73"/>
      <c r="K1573" s="74"/>
      <c r="L1573" s="72"/>
      <c r="M1573" s="69"/>
      <c r="N1573" s="70"/>
      <c r="O1573" s="3"/>
      <c r="P1573" s="3"/>
      <c r="Q1573" s="3"/>
      <c r="R1573" s="3"/>
      <c r="S1573" s="3"/>
      <c r="T1573" s="3"/>
      <c r="U1573" s="3"/>
      <c r="V1573" s="3"/>
      <c r="W1573" s="2"/>
      <c r="X1573" s="3"/>
      <c r="Y1573" s="3"/>
    </row>
    <row r="1574" spans="1:25" ht="15" x14ac:dyDescent="0.3">
      <c r="A1574" s="17" t="e">
        <f>INDEX('Артикул без-с размером'!A:A,MATCH('Начисления и компенсации по тов'!E1574,'Артикул без-с размером'!B:B,0))</f>
        <v>#N/A</v>
      </c>
      <c r="B1574" s="73"/>
      <c r="C1574" s="74"/>
      <c r="D1574" s="74"/>
      <c r="E1574" s="74"/>
      <c r="F1574" s="74"/>
      <c r="G1574" s="74"/>
      <c r="H1574" s="69"/>
      <c r="I1574" s="70"/>
      <c r="J1574" s="73"/>
      <c r="K1574" s="74"/>
      <c r="L1574" s="72"/>
      <c r="M1574" s="69"/>
      <c r="N1574" s="70"/>
      <c r="O1574" s="3"/>
      <c r="P1574" s="3"/>
      <c r="Q1574" s="3"/>
      <c r="R1574" s="3"/>
      <c r="S1574" s="3"/>
      <c r="T1574" s="3"/>
      <c r="U1574" s="3"/>
      <c r="V1574" s="3"/>
      <c r="W1574" s="2"/>
      <c r="X1574" s="3"/>
      <c r="Y1574" s="3"/>
    </row>
    <row r="1575" spans="1:25" ht="15" x14ac:dyDescent="0.3">
      <c r="A1575" s="17" t="e">
        <f>INDEX('Артикул без-с размером'!A:A,MATCH('Начисления и компенсации по тов'!E1575,'Артикул без-с размером'!B:B,0))</f>
        <v>#N/A</v>
      </c>
      <c r="B1575" s="73"/>
      <c r="C1575" s="74"/>
      <c r="D1575" s="74"/>
      <c r="E1575" s="74"/>
      <c r="F1575" s="74"/>
      <c r="G1575" s="74"/>
      <c r="H1575" s="69"/>
      <c r="I1575" s="70"/>
      <c r="J1575" s="73"/>
      <c r="K1575" s="74"/>
      <c r="L1575" s="72"/>
      <c r="M1575" s="69"/>
      <c r="N1575" s="70"/>
      <c r="O1575" s="3"/>
      <c r="P1575" s="3"/>
      <c r="Q1575" s="3"/>
      <c r="R1575" s="3"/>
      <c r="S1575" s="3"/>
      <c r="T1575" s="3"/>
      <c r="U1575" s="3"/>
      <c r="V1575" s="3"/>
      <c r="W1575" s="2"/>
      <c r="X1575" s="3"/>
      <c r="Y1575" s="3"/>
    </row>
    <row r="1576" spans="1:25" ht="15" x14ac:dyDescent="0.3">
      <c r="A1576" s="17" t="e">
        <f>INDEX('Артикул без-с размером'!A:A,MATCH('Начисления и компенсации по тов'!E1576,'Артикул без-с размером'!B:B,0))</f>
        <v>#N/A</v>
      </c>
      <c r="B1576" s="73"/>
      <c r="C1576" s="74"/>
      <c r="D1576" s="74"/>
      <c r="E1576" s="74"/>
      <c r="F1576" s="74"/>
      <c r="G1576" s="74"/>
      <c r="H1576" s="69"/>
      <c r="I1576" s="70"/>
      <c r="J1576" s="73"/>
      <c r="K1576" s="74"/>
      <c r="L1576" s="72"/>
      <c r="M1576" s="69"/>
      <c r="N1576" s="70"/>
      <c r="O1576" s="3"/>
      <c r="P1576" s="3"/>
      <c r="Q1576" s="3"/>
      <c r="R1576" s="3"/>
      <c r="S1576" s="3"/>
      <c r="T1576" s="3"/>
      <c r="U1576" s="3"/>
      <c r="V1576" s="3"/>
      <c r="W1576" s="2"/>
      <c r="X1576" s="3"/>
      <c r="Y1576" s="3"/>
    </row>
    <row r="1577" spans="1:25" ht="15" x14ac:dyDescent="0.3">
      <c r="A1577" s="17" t="e">
        <f>INDEX('Артикул без-с размером'!A:A,MATCH('Начисления и компенсации по тов'!E1577,'Артикул без-с размером'!B:B,0))</f>
        <v>#N/A</v>
      </c>
      <c r="B1577" s="73"/>
      <c r="C1577" s="74"/>
      <c r="D1577" s="74"/>
      <c r="E1577" s="74"/>
      <c r="F1577" s="74"/>
      <c r="G1577" s="74"/>
      <c r="H1577" s="69"/>
      <c r="I1577" s="70"/>
      <c r="J1577" s="73"/>
      <c r="K1577" s="74"/>
      <c r="L1577" s="72"/>
      <c r="M1577" s="69"/>
      <c r="N1577" s="70"/>
      <c r="O1577" s="3"/>
      <c r="P1577" s="3"/>
      <c r="Q1577" s="3"/>
      <c r="R1577" s="3"/>
      <c r="S1577" s="3"/>
      <c r="T1577" s="3"/>
      <c r="U1577" s="3"/>
      <c r="V1577" s="3"/>
      <c r="W1577" s="2"/>
      <c r="X1577" s="3"/>
      <c r="Y1577" s="3"/>
    </row>
    <row r="1578" spans="1:25" ht="15" x14ac:dyDescent="0.3">
      <c r="A1578" s="17" t="e">
        <f>INDEX('Артикул без-с размером'!A:A,MATCH('Начисления и компенсации по тов'!E1578,'Артикул без-с размером'!B:B,0))</f>
        <v>#N/A</v>
      </c>
      <c r="B1578" s="73"/>
      <c r="C1578" s="74"/>
      <c r="D1578" s="74"/>
      <c r="E1578" s="74"/>
      <c r="F1578" s="74"/>
      <c r="G1578" s="74"/>
      <c r="H1578" s="69"/>
      <c r="I1578" s="70"/>
      <c r="J1578" s="73"/>
      <c r="K1578" s="74"/>
      <c r="L1578" s="72"/>
      <c r="M1578" s="69"/>
      <c r="N1578" s="70"/>
      <c r="O1578" s="3"/>
      <c r="P1578" s="3"/>
      <c r="Q1578" s="3"/>
      <c r="R1578" s="3"/>
      <c r="S1578" s="3"/>
      <c r="T1578" s="3"/>
      <c r="U1578" s="3"/>
      <c r="V1578" s="3"/>
      <c r="W1578" s="2"/>
      <c r="X1578" s="3"/>
      <c r="Y1578" s="3"/>
    </row>
    <row r="1579" spans="1:25" ht="15" x14ac:dyDescent="0.3">
      <c r="A1579" s="17" t="e">
        <f>INDEX('Артикул без-с размером'!A:A,MATCH('Начисления и компенсации по тов'!E1579,'Артикул без-с размером'!B:B,0))</f>
        <v>#N/A</v>
      </c>
      <c r="B1579" s="73"/>
      <c r="C1579" s="74"/>
      <c r="D1579" s="74"/>
      <c r="E1579" s="74"/>
      <c r="F1579" s="74"/>
      <c r="G1579" s="74"/>
      <c r="H1579" s="69"/>
      <c r="I1579" s="70"/>
      <c r="J1579" s="73"/>
      <c r="K1579" s="74"/>
      <c r="L1579" s="72"/>
      <c r="M1579" s="69"/>
      <c r="N1579" s="71"/>
      <c r="O1579" s="3"/>
      <c r="P1579" s="3"/>
      <c r="Q1579" s="3"/>
      <c r="R1579" s="3"/>
      <c r="S1579" s="3"/>
      <c r="T1579" s="3"/>
      <c r="U1579" s="3"/>
      <c r="V1579" s="3"/>
      <c r="W1579" s="2"/>
      <c r="X1579" s="3"/>
      <c r="Y1579" s="3"/>
    </row>
    <row r="1580" spans="1:25" ht="15" x14ac:dyDescent="0.3">
      <c r="A1580" s="17" t="e">
        <f>INDEX('Артикул без-с размером'!A:A,MATCH('Начисления и компенсации по тов'!E1580,'Артикул без-с размером'!B:B,0))</f>
        <v>#N/A</v>
      </c>
      <c r="B1580" s="73"/>
      <c r="C1580" s="74"/>
      <c r="D1580" s="74"/>
      <c r="E1580" s="74"/>
      <c r="F1580" s="74"/>
      <c r="G1580" s="74"/>
      <c r="H1580" s="69"/>
      <c r="I1580" s="70"/>
      <c r="J1580" s="73"/>
      <c r="K1580" s="74"/>
      <c r="L1580" s="72"/>
      <c r="M1580" s="69"/>
      <c r="N1580" s="70"/>
      <c r="O1580" s="3"/>
      <c r="P1580" s="3"/>
      <c r="Q1580" s="3"/>
      <c r="R1580" s="3"/>
      <c r="S1580" s="3"/>
      <c r="T1580" s="3"/>
      <c r="U1580" s="3"/>
      <c r="V1580" s="3"/>
      <c r="W1580" s="2"/>
      <c r="X1580" s="3"/>
      <c r="Y1580" s="3"/>
    </row>
    <row r="1581" spans="1:25" ht="15" x14ac:dyDescent="0.3">
      <c r="A1581" s="17" t="e">
        <f>INDEX('Артикул без-с размером'!A:A,MATCH('Начисления и компенсации по тов'!E1581,'Артикул без-с размером'!B:B,0))</f>
        <v>#N/A</v>
      </c>
      <c r="B1581" s="73"/>
      <c r="C1581" s="74"/>
      <c r="D1581" s="74"/>
      <c r="E1581" s="74"/>
      <c r="F1581" s="74"/>
      <c r="G1581" s="74"/>
      <c r="H1581" s="69"/>
      <c r="I1581" s="70"/>
      <c r="J1581" s="73"/>
      <c r="K1581" s="74"/>
      <c r="L1581" s="72"/>
      <c r="M1581" s="69"/>
      <c r="N1581" s="70"/>
      <c r="O1581" s="3"/>
      <c r="P1581" s="3"/>
      <c r="Q1581" s="3"/>
      <c r="R1581" s="3"/>
      <c r="S1581" s="3"/>
      <c r="T1581" s="3"/>
      <c r="U1581" s="3"/>
      <c r="V1581" s="3"/>
      <c r="W1581" s="2"/>
      <c r="X1581" s="3"/>
      <c r="Y1581" s="3"/>
    </row>
    <row r="1582" spans="1:25" ht="15" x14ac:dyDescent="0.3">
      <c r="A1582" s="17" t="e">
        <f>INDEX('Артикул без-с размером'!A:A,MATCH('Начисления и компенсации по тов'!E1582,'Артикул без-с размером'!B:B,0))</f>
        <v>#N/A</v>
      </c>
      <c r="B1582" s="73"/>
      <c r="C1582" s="74"/>
      <c r="D1582" s="74"/>
      <c r="E1582" s="74"/>
      <c r="F1582" s="74"/>
      <c r="G1582" s="74"/>
      <c r="H1582" s="69"/>
      <c r="I1582" s="70"/>
      <c r="J1582" s="73"/>
      <c r="K1582" s="74"/>
      <c r="L1582" s="72"/>
      <c r="M1582" s="69"/>
      <c r="N1582" s="70"/>
      <c r="O1582" s="3"/>
      <c r="P1582" s="3"/>
      <c r="Q1582" s="3"/>
      <c r="R1582" s="3"/>
      <c r="S1582" s="3"/>
      <c r="T1582" s="3"/>
      <c r="U1582" s="3"/>
      <c r="V1582" s="3"/>
      <c r="W1582" s="2"/>
      <c r="X1582" s="3"/>
      <c r="Y1582" s="3"/>
    </row>
    <row r="1583" spans="1:25" ht="15" x14ac:dyDescent="0.3">
      <c r="A1583" s="17" t="e">
        <f>INDEX('Артикул без-с размером'!A:A,MATCH('Начисления и компенсации по тов'!E1583,'Артикул без-с размером'!B:B,0))</f>
        <v>#N/A</v>
      </c>
      <c r="B1583" s="73"/>
      <c r="C1583" s="74"/>
      <c r="D1583" s="74"/>
      <c r="E1583" s="74"/>
      <c r="F1583" s="74"/>
      <c r="G1583" s="74"/>
      <c r="H1583" s="69"/>
      <c r="I1583" s="70"/>
      <c r="J1583" s="73"/>
      <c r="K1583" s="74"/>
      <c r="L1583" s="72"/>
      <c r="M1583" s="69"/>
      <c r="N1583" s="70"/>
      <c r="O1583" s="3"/>
      <c r="P1583" s="3"/>
      <c r="Q1583" s="3"/>
      <c r="R1583" s="3"/>
      <c r="S1583" s="3"/>
      <c r="T1583" s="3"/>
      <c r="U1583" s="3"/>
      <c r="V1583" s="3"/>
      <c r="W1583" s="2"/>
      <c r="X1583" s="3"/>
      <c r="Y1583" s="3"/>
    </row>
    <row r="1584" spans="1:25" ht="15" x14ac:dyDescent="0.3">
      <c r="A1584" s="17" t="e">
        <f>INDEX('Артикул без-с размером'!A:A,MATCH('Начисления и компенсации по тов'!E1584,'Артикул без-с размером'!B:B,0))</f>
        <v>#N/A</v>
      </c>
      <c r="B1584" s="73"/>
      <c r="C1584" s="74"/>
      <c r="D1584" s="74"/>
      <c r="E1584" s="74"/>
      <c r="F1584" s="74"/>
      <c r="G1584" s="74"/>
      <c r="H1584" s="69"/>
      <c r="I1584" s="70"/>
      <c r="J1584" s="73"/>
      <c r="K1584" s="74"/>
      <c r="L1584" s="72"/>
      <c r="M1584" s="69"/>
      <c r="N1584" s="70"/>
      <c r="O1584" s="3"/>
      <c r="P1584" s="3"/>
      <c r="Q1584" s="3"/>
      <c r="R1584" s="3"/>
      <c r="S1584" s="3"/>
      <c r="T1584" s="3"/>
      <c r="U1584" s="3"/>
      <c r="V1584" s="3"/>
      <c r="W1584" s="2"/>
      <c r="X1584" s="3"/>
      <c r="Y1584" s="3"/>
    </row>
    <row r="1585" spans="1:25" ht="15" x14ac:dyDescent="0.3">
      <c r="A1585" s="17" t="e">
        <f>INDEX('Артикул без-с размером'!A:A,MATCH('Начисления и компенсации по тов'!E1585,'Артикул без-с размером'!B:B,0))</f>
        <v>#N/A</v>
      </c>
      <c r="B1585" s="73"/>
      <c r="C1585" s="74"/>
      <c r="D1585" s="74"/>
      <c r="E1585" s="74"/>
      <c r="F1585" s="74"/>
      <c r="G1585" s="74"/>
      <c r="H1585" s="69"/>
      <c r="I1585" s="70"/>
      <c r="J1585" s="73"/>
      <c r="K1585" s="74"/>
      <c r="L1585" s="72"/>
      <c r="M1585" s="69"/>
      <c r="N1585" s="70"/>
      <c r="O1585" s="3"/>
      <c r="P1585" s="3"/>
      <c r="Q1585" s="3"/>
      <c r="R1585" s="3"/>
      <c r="S1585" s="3"/>
      <c r="T1585" s="3"/>
      <c r="U1585" s="3"/>
      <c r="V1585" s="3"/>
      <c r="W1585" s="2"/>
      <c r="X1585" s="3"/>
      <c r="Y1585" s="3"/>
    </row>
    <row r="1586" spans="1:25" ht="15" x14ac:dyDescent="0.3">
      <c r="A1586" s="17" t="e">
        <f>INDEX('Артикул без-с размером'!A:A,MATCH('Начисления и компенсации по тов'!E1586,'Артикул без-с размером'!B:B,0))</f>
        <v>#N/A</v>
      </c>
      <c r="B1586" s="73"/>
      <c r="C1586" s="74"/>
      <c r="D1586" s="74"/>
      <c r="E1586" s="74"/>
      <c r="F1586" s="74"/>
      <c r="G1586" s="74"/>
      <c r="H1586" s="69"/>
      <c r="I1586" s="70"/>
      <c r="J1586" s="73"/>
      <c r="K1586" s="74"/>
      <c r="L1586" s="72"/>
      <c r="M1586" s="69"/>
      <c r="N1586" s="70"/>
      <c r="O1586" s="3"/>
      <c r="P1586" s="3"/>
      <c r="Q1586" s="3"/>
      <c r="R1586" s="3"/>
      <c r="S1586" s="3"/>
      <c r="T1586" s="3"/>
      <c r="U1586" s="3"/>
      <c r="V1586" s="3"/>
      <c r="W1586" s="2"/>
      <c r="X1586" s="3"/>
      <c r="Y1586" s="3"/>
    </row>
    <row r="1587" spans="1:25" ht="15" x14ac:dyDescent="0.3">
      <c r="A1587" s="17" t="e">
        <f>INDEX('Артикул без-с размером'!A:A,MATCH('Начисления и компенсации по тов'!E1587,'Артикул без-с размером'!B:B,0))</f>
        <v>#N/A</v>
      </c>
      <c r="B1587" s="73"/>
      <c r="C1587" s="74"/>
      <c r="D1587" s="74"/>
      <c r="E1587" s="74"/>
      <c r="F1587" s="74"/>
      <c r="G1587" s="74"/>
      <c r="H1587" s="69"/>
      <c r="I1587" s="70"/>
      <c r="J1587" s="73"/>
      <c r="K1587" s="74"/>
      <c r="L1587" s="72"/>
      <c r="M1587" s="69"/>
      <c r="N1587" s="70"/>
      <c r="O1587" s="3"/>
      <c r="P1587" s="3"/>
      <c r="Q1587" s="3"/>
      <c r="R1587" s="3"/>
      <c r="S1587" s="3"/>
      <c r="T1587" s="3"/>
      <c r="U1587" s="3"/>
      <c r="V1587" s="3"/>
      <c r="W1587" s="2"/>
      <c r="X1587" s="3"/>
      <c r="Y1587" s="3"/>
    </row>
    <row r="1588" spans="1:25" ht="15" x14ac:dyDescent="0.3">
      <c r="A1588" s="17" t="e">
        <f>INDEX('Артикул без-с размером'!A:A,MATCH('Начисления и компенсации по тов'!E1588,'Артикул без-с размером'!B:B,0))</f>
        <v>#N/A</v>
      </c>
      <c r="B1588" s="73"/>
      <c r="C1588" s="74"/>
      <c r="D1588" s="74"/>
      <c r="E1588" s="74"/>
      <c r="F1588" s="74"/>
      <c r="G1588" s="74"/>
      <c r="H1588" s="69"/>
      <c r="I1588" s="70"/>
      <c r="J1588" s="73"/>
      <c r="K1588" s="74"/>
      <c r="L1588" s="72"/>
      <c r="M1588" s="69"/>
      <c r="N1588" s="70"/>
      <c r="O1588" s="3"/>
      <c r="P1588" s="3"/>
      <c r="Q1588" s="3"/>
      <c r="R1588" s="3"/>
      <c r="S1588" s="3"/>
      <c r="T1588" s="3"/>
      <c r="U1588" s="3"/>
      <c r="V1588" s="3"/>
      <c r="W1588" s="2"/>
      <c r="X1588" s="3"/>
      <c r="Y1588" s="3"/>
    </row>
    <row r="1589" spans="1:25" ht="15" x14ac:dyDescent="0.3">
      <c r="A1589" s="17" t="e">
        <f>INDEX('Артикул без-с размером'!A:A,MATCH('Начисления и компенсации по тов'!E1589,'Артикул без-с размером'!B:B,0))</f>
        <v>#N/A</v>
      </c>
      <c r="B1589" s="73"/>
      <c r="C1589" s="74"/>
      <c r="D1589" s="74"/>
      <c r="E1589" s="74"/>
      <c r="F1589" s="74"/>
      <c r="G1589" s="74"/>
      <c r="H1589" s="69"/>
      <c r="I1589" s="70"/>
      <c r="J1589" s="73"/>
      <c r="K1589" s="74"/>
      <c r="L1589" s="72"/>
      <c r="M1589" s="69"/>
      <c r="N1589" s="70"/>
      <c r="O1589" s="3"/>
      <c r="P1589" s="3"/>
      <c r="Q1589" s="3"/>
      <c r="R1589" s="3"/>
      <c r="S1589" s="3"/>
      <c r="T1589" s="3"/>
      <c r="U1589" s="3"/>
      <c r="V1589" s="3"/>
      <c r="W1589" s="2"/>
      <c r="X1589" s="3"/>
      <c r="Y1589" s="3"/>
    </row>
    <row r="1590" spans="1:25" ht="15" x14ac:dyDescent="0.3">
      <c r="A1590" s="17" t="e">
        <f>INDEX('Артикул без-с размером'!A:A,MATCH('Начисления и компенсации по тов'!E1590,'Артикул без-с размером'!B:B,0))</f>
        <v>#N/A</v>
      </c>
      <c r="B1590" s="73"/>
      <c r="C1590" s="74"/>
      <c r="D1590" s="74"/>
      <c r="E1590" s="74"/>
      <c r="F1590" s="74"/>
      <c r="G1590" s="74"/>
      <c r="H1590" s="69"/>
      <c r="I1590" s="70"/>
      <c r="J1590" s="73"/>
      <c r="K1590" s="74"/>
      <c r="L1590" s="72"/>
      <c r="M1590" s="69"/>
      <c r="N1590" s="70"/>
      <c r="O1590" s="3"/>
      <c r="P1590" s="3"/>
      <c r="Q1590" s="3"/>
      <c r="R1590" s="3"/>
      <c r="S1590" s="3"/>
      <c r="T1590" s="3"/>
      <c r="U1590" s="3"/>
      <c r="V1590" s="3"/>
      <c r="W1590" s="2"/>
      <c r="X1590" s="3"/>
      <c r="Y1590" s="3"/>
    </row>
    <row r="1591" spans="1:25" ht="15" x14ac:dyDescent="0.3">
      <c r="A1591" s="17" t="e">
        <f>INDEX('Артикул без-с размером'!A:A,MATCH('Начисления и компенсации по тов'!E1591,'Артикул без-с размером'!B:B,0))</f>
        <v>#N/A</v>
      </c>
      <c r="B1591" s="73"/>
      <c r="C1591" s="74"/>
      <c r="D1591" s="74"/>
      <c r="E1591" s="74"/>
      <c r="F1591" s="74"/>
      <c r="G1591" s="74"/>
      <c r="H1591" s="69"/>
      <c r="I1591" s="70"/>
      <c r="J1591" s="73"/>
      <c r="K1591" s="74"/>
      <c r="L1591" s="72"/>
      <c r="M1591" s="69"/>
      <c r="N1591" s="70"/>
      <c r="O1591" s="3"/>
      <c r="P1591" s="3"/>
      <c r="Q1591" s="3"/>
      <c r="R1591" s="3"/>
      <c r="S1591" s="3"/>
      <c r="T1591" s="3"/>
      <c r="U1591" s="3"/>
      <c r="V1591" s="3"/>
      <c r="W1591" s="2"/>
      <c r="X1591" s="3"/>
      <c r="Y1591" s="3"/>
    </row>
    <row r="1592" spans="1:25" ht="15" x14ac:dyDescent="0.3">
      <c r="A1592" s="17" t="e">
        <f>INDEX('Артикул без-с размером'!A:A,MATCH('Начисления и компенсации по тов'!E1592,'Артикул без-с размером'!B:B,0))</f>
        <v>#N/A</v>
      </c>
      <c r="B1592" s="73"/>
      <c r="C1592" s="74"/>
      <c r="D1592" s="74"/>
      <c r="E1592" s="74"/>
      <c r="F1592" s="74"/>
      <c r="G1592" s="74"/>
      <c r="H1592" s="69"/>
      <c r="I1592" s="70"/>
      <c r="J1592" s="73"/>
      <c r="K1592" s="74"/>
      <c r="L1592" s="72"/>
      <c r="M1592" s="69"/>
      <c r="N1592" s="71"/>
      <c r="O1592" s="3"/>
      <c r="P1592" s="3"/>
      <c r="Q1592" s="3"/>
      <c r="R1592" s="3"/>
      <c r="S1592" s="3"/>
      <c r="T1592" s="3"/>
      <c r="U1592" s="3"/>
      <c r="V1592" s="3"/>
      <c r="W1592" s="2"/>
      <c r="X1592" s="3"/>
      <c r="Y1592" s="3"/>
    </row>
    <row r="1593" spans="1:25" ht="15" x14ac:dyDescent="0.3">
      <c r="A1593" s="17" t="e">
        <f>INDEX('Артикул без-с размером'!A:A,MATCH('Начисления и компенсации по тов'!E1593,'Артикул без-с размером'!B:B,0))</f>
        <v>#N/A</v>
      </c>
      <c r="B1593" s="73"/>
      <c r="C1593" s="74"/>
      <c r="D1593" s="74"/>
      <c r="E1593" s="74"/>
      <c r="F1593" s="74"/>
      <c r="G1593" s="74"/>
      <c r="H1593" s="69"/>
      <c r="I1593" s="70"/>
      <c r="J1593" s="73"/>
      <c r="K1593" s="74"/>
      <c r="L1593" s="72"/>
      <c r="M1593" s="69"/>
      <c r="N1593" s="70"/>
      <c r="O1593" s="3"/>
      <c r="P1593" s="3"/>
      <c r="Q1593" s="3"/>
      <c r="R1593" s="3"/>
      <c r="S1593" s="3"/>
      <c r="T1593" s="3"/>
      <c r="U1593" s="3"/>
      <c r="V1593" s="3"/>
      <c r="W1593" s="2"/>
      <c r="X1593" s="3"/>
      <c r="Y1593" s="3"/>
    </row>
    <row r="1594" spans="1:25" ht="15" x14ac:dyDescent="0.3">
      <c r="A1594" s="17" t="e">
        <f>INDEX('Артикул без-с размером'!A:A,MATCH('Начисления и компенсации по тов'!E1594,'Артикул без-с размером'!B:B,0))</f>
        <v>#N/A</v>
      </c>
      <c r="B1594" s="73"/>
      <c r="C1594" s="74"/>
      <c r="D1594" s="74"/>
      <c r="E1594" s="74"/>
      <c r="F1594" s="74"/>
      <c r="G1594" s="74"/>
      <c r="H1594" s="69"/>
      <c r="I1594" s="70"/>
      <c r="J1594" s="73"/>
      <c r="K1594" s="74"/>
      <c r="L1594" s="72"/>
      <c r="M1594" s="69"/>
      <c r="N1594" s="70"/>
      <c r="O1594" s="3"/>
      <c r="P1594" s="3"/>
      <c r="Q1594" s="3"/>
      <c r="R1594" s="3"/>
      <c r="S1594" s="3"/>
      <c r="T1594" s="3"/>
      <c r="U1594" s="3"/>
      <c r="V1594" s="3"/>
      <c r="W1594" s="2"/>
      <c r="X1594" s="3"/>
      <c r="Y1594" s="3"/>
    </row>
    <row r="1595" spans="1:25" ht="15" x14ac:dyDescent="0.3">
      <c r="A1595" s="17" t="e">
        <f>INDEX('Артикул без-с размером'!A:A,MATCH('Начисления и компенсации по тов'!E1595,'Артикул без-с размером'!B:B,0))</f>
        <v>#N/A</v>
      </c>
      <c r="B1595" s="73"/>
      <c r="C1595" s="74"/>
      <c r="D1595" s="74"/>
      <c r="E1595" s="74"/>
      <c r="F1595" s="74"/>
      <c r="G1595" s="74"/>
      <c r="H1595" s="69"/>
      <c r="I1595" s="70"/>
      <c r="J1595" s="73"/>
      <c r="K1595" s="74"/>
      <c r="L1595" s="72"/>
      <c r="M1595" s="69"/>
      <c r="N1595" s="70"/>
      <c r="O1595" s="3"/>
      <c r="P1595" s="3"/>
      <c r="Q1595" s="3"/>
      <c r="R1595" s="3"/>
      <c r="S1595" s="3"/>
      <c r="T1595" s="3"/>
      <c r="U1595" s="3"/>
      <c r="V1595" s="3"/>
      <c r="W1595" s="2"/>
      <c r="X1595" s="3"/>
      <c r="Y1595" s="3"/>
    </row>
    <row r="1596" spans="1:25" ht="15" x14ac:dyDescent="0.3">
      <c r="A1596" s="17" t="e">
        <f>INDEX('Артикул без-с размером'!A:A,MATCH('Начисления и компенсации по тов'!E1596,'Артикул без-с размером'!B:B,0))</f>
        <v>#N/A</v>
      </c>
      <c r="B1596" s="73"/>
      <c r="C1596" s="74"/>
      <c r="D1596" s="74"/>
      <c r="E1596" s="74"/>
      <c r="F1596" s="74"/>
      <c r="G1596" s="74"/>
      <c r="H1596" s="69"/>
      <c r="I1596" s="70"/>
      <c r="J1596" s="73"/>
      <c r="K1596" s="74"/>
      <c r="L1596" s="72"/>
      <c r="M1596" s="69"/>
      <c r="N1596" s="70"/>
      <c r="O1596" s="3"/>
      <c r="P1596" s="3"/>
      <c r="Q1596" s="3"/>
      <c r="R1596" s="3"/>
      <c r="S1596" s="3"/>
      <c r="T1596" s="3"/>
      <c r="U1596" s="3"/>
      <c r="V1596" s="3"/>
      <c r="W1596" s="2"/>
      <c r="X1596" s="3"/>
      <c r="Y1596" s="3"/>
    </row>
    <row r="1597" spans="1:25" ht="15" x14ac:dyDescent="0.3">
      <c r="A1597" s="17" t="e">
        <f>INDEX('Артикул без-с размером'!A:A,MATCH('Начисления и компенсации по тов'!E1597,'Артикул без-с размером'!B:B,0))</f>
        <v>#N/A</v>
      </c>
      <c r="B1597" s="73"/>
      <c r="C1597" s="74"/>
      <c r="D1597" s="74"/>
      <c r="E1597" s="74"/>
      <c r="F1597" s="74"/>
      <c r="G1597" s="74"/>
      <c r="H1597" s="69"/>
      <c r="I1597" s="70"/>
      <c r="J1597" s="73"/>
      <c r="K1597" s="74"/>
      <c r="L1597" s="72"/>
      <c r="M1597" s="69"/>
      <c r="N1597" s="70"/>
      <c r="O1597" s="3"/>
      <c r="P1597" s="3"/>
      <c r="Q1597" s="3"/>
      <c r="R1597" s="3"/>
      <c r="S1597" s="3"/>
      <c r="T1597" s="3"/>
      <c r="U1597" s="3"/>
      <c r="V1597" s="3"/>
      <c r="W1597" s="2"/>
      <c r="X1597" s="3"/>
      <c r="Y1597" s="3"/>
    </row>
    <row r="1598" spans="1:25" ht="15" x14ac:dyDescent="0.3">
      <c r="A1598" s="17" t="e">
        <f>INDEX('Артикул без-с размером'!A:A,MATCH('Начисления и компенсации по тов'!E1598,'Артикул без-с размером'!B:B,0))</f>
        <v>#N/A</v>
      </c>
      <c r="B1598" s="73"/>
      <c r="C1598" s="74"/>
      <c r="D1598" s="74"/>
      <c r="E1598" s="74"/>
      <c r="F1598" s="74"/>
      <c r="G1598" s="74"/>
      <c r="H1598" s="69"/>
      <c r="I1598" s="70"/>
      <c r="J1598" s="73"/>
      <c r="K1598" s="74"/>
      <c r="L1598" s="72"/>
      <c r="M1598" s="69"/>
      <c r="N1598" s="70"/>
      <c r="O1598" s="3"/>
      <c r="P1598" s="3"/>
      <c r="Q1598" s="3"/>
      <c r="R1598" s="3"/>
      <c r="S1598" s="3"/>
      <c r="T1598" s="3"/>
      <c r="U1598" s="3"/>
      <c r="V1598" s="3"/>
      <c r="W1598" s="2"/>
      <c r="X1598" s="3"/>
      <c r="Y1598" s="3"/>
    </row>
    <row r="1599" spans="1:25" ht="15" x14ac:dyDescent="0.3">
      <c r="A1599" s="17" t="e">
        <f>INDEX('Артикул без-с размером'!A:A,MATCH('Начисления и компенсации по тов'!E1599,'Артикул без-с размером'!B:B,0))</f>
        <v>#N/A</v>
      </c>
      <c r="B1599" s="73"/>
      <c r="C1599" s="74"/>
      <c r="D1599" s="74"/>
      <c r="E1599" s="74"/>
      <c r="F1599" s="74"/>
      <c r="G1599" s="74"/>
      <c r="H1599" s="69"/>
      <c r="I1599" s="70"/>
      <c r="J1599" s="73"/>
      <c r="K1599" s="74"/>
      <c r="L1599" s="72"/>
      <c r="M1599" s="69"/>
      <c r="N1599" s="70"/>
      <c r="O1599" s="3"/>
      <c r="P1599" s="3"/>
      <c r="Q1599" s="3"/>
      <c r="R1599" s="3"/>
      <c r="S1599" s="3"/>
      <c r="T1599" s="3"/>
      <c r="U1599" s="3"/>
      <c r="V1599" s="3"/>
      <c r="W1599" s="2"/>
      <c r="X1599" s="3"/>
      <c r="Y1599" s="3"/>
    </row>
    <row r="1600" spans="1:25" ht="15" x14ac:dyDescent="0.3">
      <c r="A1600" s="17" t="e">
        <f>INDEX('Артикул без-с размером'!A:A,MATCH('Начисления и компенсации по тов'!E1600,'Артикул без-с размером'!B:B,0))</f>
        <v>#N/A</v>
      </c>
      <c r="B1600" s="73"/>
      <c r="C1600" s="74"/>
      <c r="D1600" s="74"/>
      <c r="E1600" s="74"/>
      <c r="F1600" s="74"/>
      <c r="G1600" s="74"/>
      <c r="H1600" s="69"/>
      <c r="I1600" s="70"/>
      <c r="J1600" s="73"/>
      <c r="K1600" s="74"/>
      <c r="L1600" s="72"/>
      <c r="M1600" s="69"/>
      <c r="N1600" s="70"/>
      <c r="O1600" s="3"/>
      <c r="P1600" s="3"/>
      <c r="Q1600" s="3"/>
      <c r="R1600" s="3"/>
      <c r="S1600" s="3"/>
      <c r="T1600" s="3"/>
      <c r="U1600" s="3"/>
      <c r="V1600" s="3"/>
      <c r="W1600" s="2"/>
      <c r="X1600" s="3"/>
      <c r="Y1600" s="3"/>
    </row>
    <row r="1601" spans="1:25" ht="15" x14ac:dyDescent="0.3">
      <c r="A1601" s="17" t="e">
        <f>INDEX('Артикул без-с размером'!A:A,MATCH('Начисления и компенсации по тов'!E1601,'Артикул без-с размером'!B:B,0))</f>
        <v>#N/A</v>
      </c>
      <c r="B1601" s="73"/>
      <c r="C1601" s="74"/>
      <c r="D1601" s="74"/>
      <c r="E1601" s="74"/>
      <c r="F1601" s="74"/>
      <c r="G1601" s="74"/>
      <c r="H1601" s="69"/>
      <c r="I1601" s="70"/>
      <c r="J1601" s="73"/>
      <c r="K1601" s="74"/>
      <c r="L1601" s="72"/>
      <c r="M1601" s="69"/>
      <c r="N1601" s="70"/>
      <c r="O1601" s="3"/>
      <c r="P1601" s="3"/>
      <c r="Q1601" s="3"/>
      <c r="R1601" s="3"/>
      <c r="S1601" s="3"/>
      <c r="T1601" s="3"/>
      <c r="U1601" s="3"/>
      <c r="V1601" s="3"/>
      <c r="W1601" s="2"/>
      <c r="X1601" s="3"/>
      <c r="Y1601" s="3"/>
    </row>
    <row r="1602" spans="1:25" ht="15" x14ac:dyDescent="0.3">
      <c r="A1602" s="17" t="e">
        <f>INDEX('Артикул без-с размером'!A:A,MATCH('Начисления и компенсации по тов'!E1602,'Артикул без-с размером'!B:B,0))</f>
        <v>#N/A</v>
      </c>
      <c r="B1602" s="73"/>
      <c r="C1602" s="74"/>
      <c r="D1602" s="74"/>
      <c r="E1602" s="74"/>
      <c r="F1602" s="74"/>
      <c r="G1602" s="74"/>
      <c r="H1602" s="69"/>
      <c r="I1602" s="70"/>
      <c r="J1602" s="73"/>
      <c r="K1602" s="74"/>
      <c r="L1602" s="72"/>
      <c r="M1602" s="69"/>
      <c r="N1602" s="70"/>
      <c r="O1602" s="3"/>
      <c r="P1602" s="3"/>
      <c r="Q1602" s="3"/>
      <c r="R1602" s="3"/>
      <c r="S1602" s="3"/>
      <c r="T1602" s="3"/>
      <c r="U1602" s="3"/>
      <c r="V1602" s="3"/>
      <c r="W1602" s="2"/>
      <c r="X1602" s="3"/>
      <c r="Y1602" s="3"/>
    </row>
    <row r="1603" spans="1:25" ht="15" x14ac:dyDescent="0.3">
      <c r="A1603" s="17" t="e">
        <f>INDEX('Артикул без-с размером'!A:A,MATCH('Начисления и компенсации по тов'!E1603,'Артикул без-с размером'!B:B,0))</f>
        <v>#N/A</v>
      </c>
      <c r="B1603" s="73"/>
      <c r="C1603" s="74"/>
      <c r="D1603" s="74"/>
      <c r="E1603" s="74"/>
      <c r="F1603" s="74"/>
      <c r="G1603" s="74"/>
      <c r="H1603" s="69"/>
      <c r="I1603" s="70"/>
      <c r="J1603" s="73"/>
      <c r="K1603" s="74"/>
      <c r="L1603" s="72"/>
      <c r="M1603" s="69"/>
      <c r="N1603" s="71"/>
      <c r="O1603" s="3"/>
      <c r="P1603" s="3"/>
      <c r="Q1603" s="3"/>
      <c r="R1603" s="3"/>
      <c r="S1603" s="3"/>
      <c r="T1603" s="3"/>
      <c r="U1603" s="3"/>
      <c r="V1603" s="3"/>
      <c r="W1603" s="2"/>
      <c r="X1603" s="3"/>
      <c r="Y1603" s="3"/>
    </row>
    <row r="1604" spans="1:25" ht="15" x14ac:dyDescent="0.3">
      <c r="A1604" s="17" t="e">
        <f>INDEX('Артикул без-с размером'!A:A,MATCH('Начисления и компенсации по тов'!E1604,'Артикул без-с размером'!B:B,0))</f>
        <v>#N/A</v>
      </c>
      <c r="B1604" s="73"/>
      <c r="C1604" s="74"/>
      <c r="D1604" s="74"/>
      <c r="E1604" s="74"/>
      <c r="F1604" s="74"/>
      <c r="G1604" s="74"/>
      <c r="H1604" s="69"/>
      <c r="I1604" s="70"/>
      <c r="J1604" s="73"/>
      <c r="K1604" s="74"/>
      <c r="L1604" s="72"/>
      <c r="M1604" s="69"/>
      <c r="N1604" s="70"/>
      <c r="O1604" s="3"/>
      <c r="P1604" s="3"/>
      <c r="Q1604" s="3"/>
      <c r="R1604" s="3"/>
      <c r="S1604" s="3"/>
      <c r="T1604" s="3"/>
      <c r="U1604" s="3"/>
      <c r="V1604" s="3"/>
      <c r="W1604" s="2"/>
      <c r="X1604" s="3"/>
      <c r="Y1604" s="3"/>
    </row>
    <row r="1605" spans="1:25" ht="15" x14ac:dyDescent="0.3">
      <c r="A1605" s="17" t="e">
        <f>INDEX('Артикул без-с размером'!A:A,MATCH('Начисления и компенсации по тов'!E1605,'Артикул без-с размером'!B:B,0))</f>
        <v>#N/A</v>
      </c>
      <c r="B1605" s="73"/>
      <c r="C1605" s="74"/>
      <c r="D1605" s="74"/>
      <c r="E1605" s="74"/>
      <c r="F1605" s="74"/>
      <c r="G1605" s="74"/>
      <c r="H1605" s="69"/>
      <c r="I1605" s="70"/>
      <c r="J1605" s="73"/>
      <c r="K1605" s="74"/>
      <c r="L1605" s="72"/>
      <c r="M1605" s="69"/>
      <c r="N1605" s="70"/>
      <c r="O1605" s="3"/>
      <c r="P1605" s="3"/>
      <c r="Q1605" s="3"/>
      <c r="R1605" s="3"/>
      <c r="S1605" s="3"/>
      <c r="T1605" s="3"/>
      <c r="U1605" s="3"/>
      <c r="V1605" s="3"/>
      <c r="W1605" s="2"/>
      <c r="X1605" s="3"/>
      <c r="Y1605" s="3"/>
    </row>
    <row r="1606" spans="1:25" ht="15" x14ac:dyDescent="0.3">
      <c r="A1606" s="17" t="e">
        <f>INDEX('Артикул без-с размером'!A:A,MATCH('Начисления и компенсации по тов'!E1606,'Артикул без-с размером'!B:B,0))</f>
        <v>#N/A</v>
      </c>
      <c r="B1606" s="73"/>
      <c r="C1606" s="74"/>
      <c r="D1606" s="74"/>
      <c r="E1606" s="74"/>
      <c r="F1606" s="74"/>
      <c r="G1606" s="74"/>
      <c r="H1606" s="69"/>
      <c r="I1606" s="70"/>
      <c r="J1606" s="73"/>
      <c r="K1606" s="74"/>
      <c r="L1606" s="72"/>
      <c r="M1606" s="69"/>
      <c r="N1606" s="70"/>
      <c r="O1606" s="3"/>
      <c r="P1606" s="3"/>
      <c r="Q1606" s="3"/>
      <c r="R1606" s="3"/>
      <c r="S1606" s="3"/>
      <c r="T1606" s="3"/>
      <c r="U1606" s="3"/>
      <c r="V1606" s="3"/>
      <c r="W1606" s="2"/>
      <c r="X1606" s="3"/>
      <c r="Y1606" s="3"/>
    </row>
    <row r="1607" spans="1:25" ht="15" x14ac:dyDescent="0.3">
      <c r="A1607" s="17" t="e">
        <f>INDEX('Артикул без-с размером'!A:A,MATCH('Начисления и компенсации по тов'!E1607,'Артикул без-с размером'!B:B,0))</f>
        <v>#N/A</v>
      </c>
      <c r="B1607" s="73"/>
      <c r="C1607" s="74"/>
      <c r="D1607" s="74"/>
      <c r="E1607" s="74"/>
      <c r="F1607" s="74"/>
      <c r="G1607" s="74"/>
      <c r="H1607" s="69"/>
      <c r="I1607" s="70"/>
      <c r="J1607" s="73"/>
      <c r="K1607" s="74"/>
      <c r="L1607" s="72"/>
      <c r="M1607" s="69"/>
      <c r="N1607" s="70"/>
      <c r="O1607" s="3"/>
      <c r="P1607" s="3"/>
      <c r="Q1607" s="3"/>
      <c r="R1607" s="3"/>
      <c r="S1607" s="3"/>
      <c r="T1607" s="3"/>
      <c r="U1607" s="3"/>
      <c r="V1607" s="3"/>
      <c r="W1607" s="2"/>
      <c r="X1607" s="3"/>
      <c r="Y1607" s="3"/>
    </row>
    <row r="1608" spans="1:25" ht="15" x14ac:dyDescent="0.3">
      <c r="A1608" s="17" t="e">
        <f>INDEX('Артикул без-с размером'!A:A,MATCH('Начисления и компенсации по тов'!E1608,'Артикул без-с размером'!B:B,0))</f>
        <v>#N/A</v>
      </c>
      <c r="B1608" s="73"/>
      <c r="C1608" s="74"/>
      <c r="D1608" s="74"/>
      <c r="E1608" s="74"/>
      <c r="F1608" s="74"/>
      <c r="G1608" s="74"/>
      <c r="H1608" s="69"/>
      <c r="I1608" s="70"/>
      <c r="J1608" s="73"/>
      <c r="K1608" s="74"/>
      <c r="L1608" s="72"/>
      <c r="M1608" s="69"/>
      <c r="N1608" s="70"/>
      <c r="O1608" s="3"/>
      <c r="P1608" s="3"/>
      <c r="Q1608" s="3"/>
      <c r="R1608" s="3"/>
      <c r="S1608" s="3"/>
      <c r="T1608" s="3"/>
      <c r="U1608" s="3"/>
      <c r="V1608" s="3"/>
      <c r="W1608" s="2"/>
      <c r="X1608" s="3"/>
      <c r="Y1608" s="3"/>
    </row>
    <row r="1609" spans="1:25" ht="15" x14ac:dyDescent="0.3">
      <c r="A1609" s="17" t="e">
        <f>INDEX('Артикул без-с размером'!A:A,MATCH('Начисления и компенсации по тов'!E1609,'Артикул без-с размером'!B:B,0))</f>
        <v>#N/A</v>
      </c>
      <c r="B1609" s="73"/>
      <c r="C1609" s="74"/>
      <c r="D1609" s="74"/>
      <c r="E1609" s="74"/>
      <c r="F1609" s="74"/>
      <c r="G1609" s="74"/>
      <c r="H1609" s="69"/>
      <c r="I1609" s="70"/>
      <c r="J1609" s="73"/>
      <c r="K1609" s="74"/>
      <c r="L1609" s="72"/>
      <c r="M1609" s="69"/>
      <c r="N1609" s="71"/>
      <c r="O1609" s="3"/>
      <c r="P1609" s="3"/>
      <c r="Q1609" s="3"/>
      <c r="R1609" s="3"/>
      <c r="S1609" s="3"/>
      <c r="T1609" s="3"/>
      <c r="U1609" s="3"/>
      <c r="V1609" s="3"/>
      <c r="W1609" s="2"/>
      <c r="X1609" s="3"/>
      <c r="Y1609" s="3"/>
    </row>
    <row r="1610" spans="1:25" ht="15" x14ac:dyDescent="0.3">
      <c r="A1610" s="17" t="e">
        <f>INDEX('Артикул без-с размером'!A:A,MATCH('Начисления и компенсации по тов'!E1610,'Артикул без-с размером'!B:B,0))</f>
        <v>#N/A</v>
      </c>
      <c r="B1610" s="73"/>
      <c r="C1610" s="74"/>
      <c r="D1610" s="74"/>
      <c r="E1610" s="74"/>
      <c r="F1610" s="74"/>
      <c r="G1610" s="74"/>
      <c r="H1610" s="69"/>
      <c r="I1610" s="70"/>
      <c r="J1610" s="73"/>
      <c r="K1610" s="74"/>
      <c r="L1610" s="72"/>
      <c r="M1610" s="69"/>
      <c r="N1610" s="70"/>
      <c r="O1610" s="3"/>
      <c r="P1610" s="3"/>
      <c r="Q1610" s="3"/>
      <c r="R1610" s="3"/>
      <c r="S1610" s="3"/>
      <c r="T1610" s="3"/>
      <c r="U1610" s="3"/>
      <c r="V1610" s="3"/>
      <c r="W1610" s="2"/>
      <c r="X1610" s="3"/>
      <c r="Y1610" s="3"/>
    </row>
    <row r="1611" spans="1:25" ht="15" x14ac:dyDescent="0.3">
      <c r="A1611" s="17" t="e">
        <f>INDEX('Артикул без-с размером'!A:A,MATCH('Начисления и компенсации по тов'!E1611,'Артикул без-с размером'!B:B,0))</f>
        <v>#N/A</v>
      </c>
      <c r="B1611" s="73"/>
      <c r="C1611" s="74"/>
      <c r="D1611" s="74"/>
      <c r="E1611" s="74"/>
      <c r="F1611" s="74"/>
      <c r="G1611" s="74"/>
      <c r="H1611" s="69"/>
      <c r="I1611" s="70"/>
      <c r="J1611" s="73"/>
      <c r="K1611" s="74"/>
      <c r="L1611" s="72"/>
      <c r="M1611" s="69"/>
      <c r="N1611" s="70"/>
      <c r="O1611" s="3"/>
      <c r="P1611" s="3"/>
      <c r="Q1611" s="3"/>
      <c r="R1611" s="3"/>
      <c r="S1611" s="3"/>
      <c r="T1611" s="3"/>
      <c r="U1611" s="3"/>
      <c r="V1611" s="3"/>
      <c r="W1611" s="2"/>
      <c r="X1611" s="3"/>
      <c r="Y1611" s="3"/>
    </row>
    <row r="1612" spans="1:25" ht="15" x14ac:dyDescent="0.3">
      <c r="A1612" s="17" t="e">
        <f>INDEX('Артикул без-с размером'!A:A,MATCH('Начисления и компенсации по тов'!E1612,'Артикул без-с размером'!B:B,0))</f>
        <v>#N/A</v>
      </c>
      <c r="B1612" s="73"/>
      <c r="C1612" s="74"/>
      <c r="D1612" s="74"/>
      <c r="E1612" s="74"/>
      <c r="F1612" s="74"/>
      <c r="G1612" s="74"/>
      <c r="H1612" s="69"/>
      <c r="I1612" s="70"/>
      <c r="J1612" s="73"/>
      <c r="K1612" s="74"/>
      <c r="L1612" s="72"/>
      <c r="M1612" s="69"/>
      <c r="N1612" s="70"/>
      <c r="O1612" s="3"/>
      <c r="P1612" s="3"/>
      <c r="Q1612" s="3"/>
      <c r="R1612" s="3"/>
      <c r="S1612" s="3"/>
      <c r="T1612" s="3"/>
      <c r="U1612" s="3"/>
      <c r="V1612" s="3"/>
      <c r="W1612" s="2"/>
      <c r="X1612" s="3"/>
      <c r="Y1612" s="3"/>
    </row>
    <row r="1613" spans="1:25" ht="15" x14ac:dyDescent="0.3">
      <c r="A1613" s="17" t="e">
        <f>INDEX('Артикул без-с размером'!A:A,MATCH('Начисления и компенсации по тов'!E1613,'Артикул без-с размером'!B:B,0))</f>
        <v>#N/A</v>
      </c>
      <c r="B1613" s="73"/>
      <c r="C1613" s="74"/>
      <c r="D1613" s="74"/>
      <c r="E1613" s="74"/>
      <c r="F1613" s="74"/>
      <c r="G1613" s="74"/>
      <c r="H1613" s="69"/>
      <c r="I1613" s="70"/>
      <c r="J1613" s="73"/>
      <c r="K1613" s="74"/>
      <c r="L1613" s="72"/>
      <c r="M1613" s="69"/>
      <c r="N1613" s="70"/>
      <c r="O1613" s="3"/>
      <c r="P1613" s="3"/>
      <c r="Q1613" s="3"/>
      <c r="R1613" s="3"/>
      <c r="S1613" s="3"/>
      <c r="T1613" s="3"/>
      <c r="U1613" s="3"/>
      <c r="V1613" s="3"/>
      <c r="W1613" s="2"/>
      <c r="X1613" s="3"/>
      <c r="Y1613" s="3"/>
    </row>
    <row r="1614" spans="1:25" ht="15" x14ac:dyDescent="0.3">
      <c r="A1614" s="17" t="e">
        <f>INDEX('Артикул без-с размером'!A:A,MATCH('Начисления и компенсации по тов'!E1614,'Артикул без-с размером'!B:B,0))</f>
        <v>#N/A</v>
      </c>
      <c r="B1614" s="73"/>
      <c r="C1614" s="74"/>
      <c r="D1614" s="74"/>
      <c r="E1614" s="74"/>
      <c r="F1614" s="74"/>
      <c r="G1614" s="74"/>
      <c r="H1614" s="69"/>
      <c r="I1614" s="70"/>
      <c r="J1614" s="73"/>
      <c r="K1614" s="74"/>
      <c r="L1614" s="72"/>
      <c r="M1614" s="69"/>
      <c r="N1614" s="70"/>
      <c r="O1614" s="3"/>
      <c r="P1614" s="3"/>
      <c r="Q1614" s="3"/>
      <c r="R1614" s="3"/>
      <c r="S1614" s="3"/>
      <c r="T1614" s="3"/>
      <c r="U1614" s="3"/>
      <c r="V1614" s="3"/>
      <c r="W1614" s="2"/>
      <c r="X1614" s="3"/>
      <c r="Y1614" s="3"/>
    </row>
    <row r="1615" spans="1:25" ht="15" x14ac:dyDescent="0.3">
      <c r="A1615" s="17" t="e">
        <f>INDEX('Артикул без-с размером'!A:A,MATCH('Начисления и компенсации по тов'!E1615,'Артикул без-с размером'!B:B,0))</f>
        <v>#N/A</v>
      </c>
      <c r="B1615" s="73"/>
      <c r="C1615" s="74"/>
      <c r="D1615" s="74"/>
      <c r="E1615" s="74"/>
      <c r="F1615" s="74"/>
      <c r="G1615" s="74"/>
      <c r="H1615" s="69"/>
      <c r="I1615" s="70"/>
      <c r="J1615" s="73"/>
      <c r="K1615" s="74"/>
      <c r="L1615" s="72"/>
      <c r="M1615" s="69"/>
      <c r="N1615" s="71"/>
      <c r="O1615" s="3"/>
      <c r="P1615" s="3"/>
      <c r="Q1615" s="3"/>
      <c r="R1615" s="3"/>
      <c r="S1615" s="3"/>
      <c r="T1615" s="3"/>
      <c r="U1615" s="3"/>
      <c r="V1615" s="3"/>
      <c r="W1615" s="2"/>
      <c r="X1615" s="3"/>
      <c r="Y1615" s="3"/>
    </row>
    <row r="1616" spans="1:25" ht="15" x14ac:dyDescent="0.3">
      <c r="A1616" s="17" t="e">
        <f>INDEX('Артикул без-с размером'!A:A,MATCH('Начисления и компенсации по тов'!E1616,'Артикул без-с размером'!B:B,0))</f>
        <v>#N/A</v>
      </c>
      <c r="B1616" s="73"/>
      <c r="C1616" s="74"/>
      <c r="D1616" s="74"/>
      <c r="E1616" s="74"/>
      <c r="F1616" s="74"/>
      <c r="G1616" s="74"/>
      <c r="H1616" s="69"/>
      <c r="I1616" s="70"/>
      <c r="J1616" s="73"/>
      <c r="K1616" s="74"/>
      <c r="L1616" s="72"/>
      <c r="M1616" s="69"/>
      <c r="N1616" s="70"/>
      <c r="O1616" s="3"/>
      <c r="P1616" s="3"/>
      <c r="Q1616" s="3"/>
      <c r="R1616" s="3"/>
      <c r="S1616" s="3"/>
      <c r="T1616" s="3"/>
      <c r="U1616" s="3"/>
      <c r="V1616" s="3"/>
      <c r="W1616" s="2"/>
      <c r="X1616" s="3"/>
      <c r="Y1616" s="3"/>
    </row>
    <row r="1617" spans="1:25" ht="15" x14ac:dyDescent="0.3">
      <c r="A1617" s="17" t="e">
        <f>INDEX('Артикул без-с размером'!A:A,MATCH('Начисления и компенсации по тов'!E1617,'Артикул без-с размером'!B:B,0))</f>
        <v>#N/A</v>
      </c>
      <c r="B1617" s="73"/>
      <c r="C1617" s="74"/>
      <c r="D1617" s="74"/>
      <c r="E1617" s="74"/>
      <c r="F1617" s="74"/>
      <c r="G1617" s="74"/>
      <c r="H1617" s="69"/>
      <c r="I1617" s="70"/>
      <c r="J1617" s="73"/>
      <c r="K1617" s="74"/>
      <c r="L1617" s="72"/>
      <c r="M1617" s="69"/>
      <c r="N1617" s="70"/>
      <c r="O1617" s="3"/>
      <c r="P1617" s="3"/>
      <c r="Q1617" s="3"/>
      <c r="R1617" s="3"/>
      <c r="S1617" s="3"/>
      <c r="T1617" s="3"/>
      <c r="U1617" s="3"/>
      <c r="V1617" s="3"/>
      <c r="W1617" s="2"/>
      <c r="X1617" s="3"/>
      <c r="Y1617" s="3"/>
    </row>
    <row r="1618" spans="1:25" ht="15" x14ac:dyDescent="0.3">
      <c r="A1618" s="17" t="e">
        <f>INDEX('Артикул без-с размером'!A:A,MATCH('Начисления и компенсации по тов'!E1618,'Артикул без-с размером'!B:B,0))</f>
        <v>#N/A</v>
      </c>
      <c r="B1618" s="73"/>
      <c r="C1618" s="74"/>
      <c r="D1618" s="74"/>
      <c r="E1618" s="74"/>
      <c r="F1618" s="74"/>
      <c r="G1618" s="74"/>
      <c r="H1618" s="69"/>
      <c r="I1618" s="70"/>
      <c r="J1618" s="73"/>
      <c r="K1618" s="74"/>
      <c r="L1618" s="72"/>
      <c r="M1618" s="69"/>
      <c r="N1618" s="70"/>
      <c r="O1618" s="3"/>
      <c r="P1618" s="3"/>
      <c r="Q1618" s="3"/>
      <c r="R1618" s="3"/>
      <c r="S1618" s="3"/>
      <c r="T1618" s="3"/>
      <c r="U1618" s="3"/>
      <c r="V1618" s="3"/>
      <c r="W1618" s="2"/>
      <c r="X1618" s="3"/>
      <c r="Y1618" s="3"/>
    </row>
    <row r="1619" spans="1:25" ht="15" x14ac:dyDescent="0.3">
      <c r="A1619" s="17" t="e">
        <f>INDEX('Артикул без-с размером'!A:A,MATCH('Начисления и компенсации по тов'!E1619,'Артикул без-с размером'!B:B,0))</f>
        <v>#N/A</v>
      </c>
      <c r="B1619" s="73"/>
      <c r="C1619" s="74"/>
      <c r="D1619" s="74"/>
      <c r="E1619" s="74"/>
      <c r="F1619" s="74"/>
      <c r="G1619" s="74"/>
      <c r="H1619" s="69"/>
      <c r="I1619" s="70"/>
      <c r="J1619" s="73"/>
      <c r="K1619" s="74"/>
      <c r="L1619" s="72"/>
      <c r="M1619" s="69"/>
      <c r="N1619" s="70"/>
      <c r="O1619" s="3"/>
      <c r="P1619" s="3"/>
      <c r="Q1619" s="3"/>
      <c r="R1619" s="3"/>
      <c r="S1619" s="3"/>
      <c r="T1619" s="3"/>
      <c r="U1619" s="3"/>
      <c r="V1619" s="3"/>
      <c r="W1619" s="2"/>
      <c r="X1619" s="3"/>
      <c r="Y1619" s="3"/>
    </row>
    <row r="1620" spans="1:25" ht="15" x14ac:dyDescent="0.3">
      <c r="A1620" s="17" t="e">
        <f>INDEX('Артикул без-с размером'!A:A,MATCH('Начисления и компенсации по тов'!E1620,'Артикул без-с размером'!B:B,0))</f>
        <v>#N/A</v>
      </c>
      <c r="B1620" s="73"/>
      <c r="C1620" s="74"/>
      <c r="D1620" s="74"/>
      <c r="E1620" s="74"/>
      <c r="F1620" s="74"/>
      <c r="G1620" s="74"/>
      <c r="H1620" s="69"/>
      <c r="I1620" s="70"/>
      <c r="J1620" s="73"/>
      <c r="K1620" s="74"/>
      <c r="L1620" s="72"/>
      <c r="M1620" s="69"/>
      <c r="N1620" s="70"/>
      <c r="O1620" s="3"/>
      <c r="P1620" s="3"/>
      <c r="Q1620" s="3"/>
      <c r="R1620" s="3"/>
      <c r="S1620" s="3"/>
      <c r="T1620" s="3"/>
      <c r="U1620" s="3"/>
      <c r="V1620" s="3"/>
      <c r="W1620" s="2"/>
      <c r="X1620" s="3"/>
      <c r="Y1620" s="3"/>
    </row>
    <row r="1621" spans="1:25" ht="15" x14ac:dyDescent="0.3">
      <c r="A1621" s="17" t="e">
        <f>INDEX('Артикул без-с размером'!A:A,MATCH('Начисления и компенсации по тов'!E1621,'Артикул без-с размером'!B:B,0))</f>
        <v>#N/A</v>
      </c>
      <c r="B1621" s="73"/>
      <c r="C1621" s="74"/>
      <c r="D1621" s="74"/>
      <c r="E1621" s="74"/>
      <c r="F1621" s="74"/>
      <c r="G1621" s="74"/>
      <c r="H1621" s="69"/>
      <c r="I1621" s="70"/>
      <c r="J1621" s="73"/>
      <c r="K1621" s="74"/>
      <c r="L1621" s="72"/>
      <c r="M1621" s="69"/>
      <c r="N1621" s="70"/>
      <c r="O1621" s="3"/>
      <c r="P1621" s="3"/>
      <c r="Q1621" s="3"/>
      <c r="R1621" s="3"/>
      <c r="S1621" s="3"/>
      <c r="T1621" s="3"/>
      <c r="U1621" s="3"/>
      <c r="V1621" s="3"/>
      <c r="W1621" s="2"/>
      <c r="X1621" s="3"/>
      <c r="Y1621" s="3"/>
    </row>
    <row r="1622" spans="1:25" ht="15" x14ac:dyDescent="0.3">
      <c r="A1622" s="17" t="e">
        <f>INDEX('Артикул без-с размером'!A:A,MATCH('Начисления и компенсации по тов'!E1622,'Артикул без-с размером'!B:B,0))</f>
        <v>#N/A</v>
      </c>
      <c r="B1622" s="73"/>
      <c r="C1622" s="74"/>
      <c r="D1622" s="74"/>
      <c r="E1622" s="74"/>
      <c r="F1622" s="74"/>
      <c r="G1622" s="74"/>
      <c r="H1622" s="69"/>
      <c r="I1622" s="70"/>
      <c r="J1622" s="73"/>
      <c r="K1622" s="74"/>
      <c r="L1622" s="72"/>
      <c r="M1622" s="69"/>
      <c r="N1622" s="71"/>
      <c r="O1622" s="3"/>
      <c r="P1622" s="3"/>
      <c r="Q1622" s="3"/>
      <c r="R1622" s="3"/>
      <c r="S1622" s="3"/>
      <c r="T1622" s="3"/>
      <c r="U1622" s="3"/>
      <c r="V1622" s="3"/>
      <c r="W1622" s="2"/>
      <c r="X1622" s="3"/>
      <c r="Y1622" s="3"/>
    </row>
    <row r="1623" spans="1:25" ht="15" x14ac:dyDescent="0.3">
      <c r="A1623" s="17" t="e">
        <f>INDEX('Артикул без-с размером'!A:A,MATCH('Начисления и компенсации по тов'!E1623,'Артикул без-с размером'!B:B,0))</f>
        <v>#N/A</v>
      </c>
      <c r="B1623" s="73"/>
      <c r="C1623" s="74"/>
      <c r="D1623" s="74"/>
      <c r="E1623" s="74"/>
      <c r="F1623" s="74"/>
      <c r="G1623" s="74"/>
      <c r="H1623" s="69"/>
      <c r="I1623" s="70"/>
      <c r="J1623" s="73"/>
      <c r="K1623" s="74"/>
      <c r="L1623" s="72"/>
      <c r="M1623" s="69"/>
      <c r="N1623" s="70"/>
      <c r="O1623" s="3"/>
      <c r="P1623" s="3"/>
      <c r="Q1623" s="3"/>
      <c r="R1623" s="3"/>
      <c r="S1623" s="3"/>
      <c r="T1623" s="3"/>
      <c r="U1623" s="3"/>
      <c r="V1623" s="3"/>
      <c r="W1623" s="2"/>
      <c r="X1623" s="3"/>
      <c r="Y1623" s="3"/>
    </row>
    <row r="1624" spans="1:25" ht="15" x14ac:dyDescent="0.3">
      <c r="A1624" s="17" t="e">
        <f>INDEX('Артикул без-с размером'!A:A,MATCH('Начисления и компенсации по тов'!E1624,'Артикул без-с размером'!B:B,0))</f>
        <v>#N/A</v>
      </c>
      <c r="B1624" s="73"/>
      <c r="C1624" s="74"/>
      <c r="D1624" s="74"/>
      <c r="E1624" s="74"/>
      <c r="F1624" s="74"/>
      <c r="G1624" s="74"/>
      <c r="H1624" s="69"/>
      <c r="I1624" s="70"/>
      <c r="J1624" s="73"/>
      <c r="K1624" s="74"/>
      <c r="L1624" s="72"/>
      <c r="M1624" s="69"/>
      <c r="N1624" s="70"/>
      <c r="O1624" s="3"/>
      <c r="P1624" s="3"/>
      <c r="Q1624" s="3"/>
      <c r="R1624" s="3"/>
      <c r="S1624" s="3"/>
      <c r="T1624" s="3"/>
      <c r="U1624" s="3"/>
      <c r="V1624" s="3"/>
      <c r="W1624" s="2"/>
      <c r="X1624" s="3"/>
      <c r="Y1624" s="3"/>
    </row>
    <row r="1625" spans="1:25" ht="15" x14ac:dyDescent="0.3">
      <c r="A1625" s="17" t="e">
        <f>INDEX('Артикул без-с размером'!A:A,MATCH('Начисления и компенсации по тов'!E1625,'Артикул без-с размером'!B:B,0))</f>
        <v>#N/A</v>
      </c>
      <c r="B1625" s="73"/>
      <c r="C1625" s="74"/>
      <c r="D1625" s="74"/>
      <c r="E1625" s="74"/>
      <c r="F1625" s="74"/>
      <c r="G1625" s="74"/>
      <c r="H1625" s="69"/>
      <c r="I1625" s="70"/>
      <c r="J1625" s="73"/>
      <c r="K1625" s="74"/>
      <c r="L1625" s="72"/>
      <c r="M1625" s="69"/>
      <c r="N1625" s="70"/>
      <c r="O1625" s="3"/>
      <c r="P1625" s="3"/>
      <c r="Q1625" s="3"/>
      <c r="R1625" s="3"/>
      <c r="S1625" s="3"/>
      <c r="T1625" s="3"/>
      <c r="U1625" s="3"/>
      <c r="V1625" s="3"/>
      <c r="W1625" s="2"/>
      <c r="X1625" s="3"/>
      <c r="Y1625" s="3"/>
    </row>
    <row r="1626" spans="1:25" ht="15" x14ac:dyDescent="0.3">
      <c r="A1626" s="17" t="e">
        <f>INDEX('Артикул без-с размером'!A:A,MATCH('Начисления и компенсации по тов'!E1626,'Артикул без-с размером'!B:B,0))</f>
        <v>#N/A</v>
      </c>
      <c r="B1626" s="73"/>
      <c r="C1626" s="74"/>
      <c r="D1626" s="74"/>
      <c r="E1626" s="74"/>
      <c r="F1626" s="74"/>
      <c r="G1626" s="74"/>
      <c r="H1626" s="69"/>
      <c r="I1626" s="70"/>
      <c r="J1626" s="73"/>
      <c r="K1626" s="74"/>
      <c r="L1626" s="72"/>
      <c r="M1626" s="69"/>
      <c r="N1626" s="70"/>
      <c r="O1626" s="3"/>
      <c r="P1626" s="3"/>
      <c r="Q1626" s="3"/>
      <c r="R1626" s="3"/>
      <c r="S1626" s="3"/>
      <c r="T1626" s="3"/>
      <c r="U1626" s="3"/>
      <c r="V1626" s="3"/>
      <c r="W1626" s="2"/>
      <c r="X1626" s="3"/>
      <c r="Y1626" s="3"/>
    </row>
    <row r="1627" spans="1:25" ht="15" x14ac:dyDescent="0.3">
      <c r="A1627" s="17" t="e">
        <f>INDEX('Артикул без-с размером'!A:A,MATCH('Начисления и компенсации по тов'!E1627,'Артикул без-с размером'!B:B,0))</f>
        <v>#N/A</v>
      </c>
      <c r="B1627" s="73"/>
      <c r="C1627" s="74"/>
      <c r="D1627" s="74"/>
      <c r="E1627" s="74"/>
      <c r="F1627" s="74"/>
      <c r="G1627" s="74"/>
      <c r="H1627" s="69"/>
      <c r="I1627" s="70"/>
      <c r="J1627" s="73"/>
      <c r="K1627" s="74"/>
      <c r="L1627" s="72"/>
      <c r="M1627" s="69"/>
      <c r="N1627" s="70"/>
      <c r="O1627" s="3"/>
      <c r="P1627" s="3"/>
      <c r="Q1627" s="3"/>
      <c r="R1627" s="3"/>
      <c r="S1627" s="3"/>
      <c r="T1627" s="3"/>
      <c r="U1627" s="3"/>
      <c r="V1627" s="3"/>
      <c r="W1627" s="2"/>
      <c r="X1627" s="3"/>
      <c r="Y1627" s="3"/>
    </row>
    <row r="1628" spans="1:25" ht="15" x14ac:dyDescent="0.3">
      <c r="A1628" s="17" t="e">
        <f>INDEX('Артикул без-с размером'!A:A,MATCH('Начисления и компенсации по тов'!E1628,'Артикул без-с размером'!B:B,0))</f>
        <v>#N/A</v>
      </c>
      <c r="B1628" s="73"/>
      <c r="C1628" s="74"/>
      <c r="D1628" s="74"/>
      <c r="E1628" s="74"/>
      <c r="F1628" s="74"/>
      <c r="G1628" s="74"/>
      <c r="H1628" s="69"/>
      <c r="I1628" s="70"/>
      <c r="J1628" s="73"/>
      <c r="K1628" s="74"/>
      <c r="L1628" s="72"/>
      <c r="M1628" s="69"/>
      <c r="N1628" s="70"/>
      <c r="O1628" s="3"/>
      <c r="P1628" s="3"/>
      <c r="Q1628" s="3"/>
      <c r="R1628" s="3"/>
      <c r="S1628" s="3"/>
      <c r="T1628" s="3"/>
      <c r="U1628" s="3"/>
      <c r="V1628" s="3"/>
      <c r="W1628" s="2"/>
      <c r="X1628" s="3"/>
      <c r="Y1628" s="3"/>
    </row>
    <row r="1629" spans="1:25" ht="15" x14ac:dyDescent="0.3">
      <c r="A1629" s="17" t="e">
        <f>INDEX('Артикул без-с размером'!A:A,MATCH('Начисления и компенсации по тов'!E1629,'Артикул без-с размером'!B:B,0))</f>
        <v>#N/A</v>
      </c>
      <c r="B1629" s="73"/>
      <c r="C1629" s="74"/>
      <c r="D1629" s="74"/>
      <c r="E1629" s="74"/>
      <c r="F1629" s="74"/>
      <c r="G1629" s="74"/>
      <c r="H1629" s="69"/>
      <c r="I1629" s="70"/>
      <c r="J1629" s="73"/>
      <c r="K1629" s="74"/>
      <c r="L1629" s="72"/>
      <c r="M1629" s="69"/>
      <c r="N1629" s="70"/>
      <c r="O1629" s="3"/>
      <c r="P1629" s="3"/>
      <c r="Q1629" s="3"/>
      <c r="R1629" s="3"/>
      <c r="S1629" s="3"/>
      <c r="T1629" s="3"/>
      <c r="U1629" s="3"/>
      <c r="V1629" s="3"/>
      <c r="W1629" s="2"/>
      <c r="X1629" s="3"/>
      <c r="Y1629" s="3"/>
    </row>
    <row r="1630" spans="1:25" ht="15" x14ac:dyDescent="0.3">
      <c r="A1630" s="17" t="e">
        <f>INDEX('Артикул без-с размером'!A:A,MATCH('Начисления и компенсации по тов'!E1630,'Артикул без-с размером'!B:B,0))</f>
        <v>#N/A</v>
      </c>
      <c r="B1630" s="73"/>
      <c r="C1630" s="74"/>
      <c r="D1630" s="74"/>
      <c r="E1630" s="74"/>
      <c r="F1630" s="74"/>
      <c r="G1630" s="74"/>
      <c r="H1630" s="69"/>
      <c r="I1630" s="70"/>
      <c r="J1630" s="73"/>
      <c r="K1630" s="74"/>
      <c r="L1630" s="72"/>
      <c r="M1630" s="69"/>
      <c r="N1630" s="70"/>
      <c r="O1630" s="3"/>
      <c r="P1630" s="3"/>
      <c r="Q1630" s="3"/>
      <c r="R1630" s="3"/>
      <c r="S1630" s="3"/>
      <c r="T1630" s="3"/>
      <c r="U1630" s="3"/>
      <c r="V1630" s="3"/>
      <c r="W1630" s="2"/>
      <c r="X1630" s="3"/>
      <c r="Y1630" s="3"/>
    </row>
    <row r="1631" spans="1:25" ht="15" x14ac:dyDescent="0.3">
      <c r="A1631" s="17" t="e">
        <f>INDEX('Артикул без-с размером'!A:A,MATCH('Начисления и компенсации по тов'!E1631,'Артикул без-с размером'!B:B,0))</f>
        <v>#N/A</v>
      </c>
      <c r="B1631" s="73"/>
      <c r="C1631" s="74"/>
      <c r="D1631" s="74"/>
      <c r="E1631" s="74"/>
      <c r="F1631" s="74"/>
      <c r="G1631" s="74"/>
      <c r="H1631" s="69"/>
      <c r="I1631" s="70"/>
      <c r="J1631" s="73"/>
      <c r="K1631" s="74"/>
      <c r="L1631" s="72"/>
      <c r="M1631" s="69"/>
      <c r="N1631" s="70"/>
      <c r="O1631" s="3"/>
      <c r="P1631" s="3"/>
      <c r="Q1631" s="3"/>
      <c r="R1631" s="3"/>
      <c r="S1631" s="3"/>
      <c r="T1631" s="3"/>
      <c r="U1631" s="3"/>
      <c r="V1631" s="3"/>
      <c r="W1631" s="2"/>
      <c r="X1631" s="3"/>
      <c r="Y1631" s="3"/>
    </row>
    <row r="1632" spans="1:25" ht="15" x14ac:dyDescent="0.3">
      <c r="A1632" s="17" t="e">
        <f>INDEX('Артикул без-с размером'!A:A,MATCH('Начисления и компенсации по тов'!E1632,'Артикул без-с размером'!B:B,0))</f>
        <v>#N/A</v>
      </c>
      <c r="B1632" s="73"/>
      <c r="C1632" s="74"/>
      <c r="D1632" s="74"/>
      <c r="E1632" s="74"/>
      <c r="F1632" s="74"/>
      <c r="G1632" s="74"/>
      <c r="H1632" s="69"/>
      <c r="I1632" s="70"/>
      <c r="J1632" s="73"/>
      <c r="K1632" s="74"/>
      <c r="L1632" s="72"/>
      <c r="M1632" s="69"/>
      <c r="N1632" s="71"/>
      <c r="O1632" s="3"/>
      <c r="P1632" s="3"/>
      <c r="Q1632" s="3"/>
      <c r="R1632" s="3"/>
      <c r="S1632" s="3"/>
      <c r="T1632" s="3"/>
      <c r="U1632" s="3"/>
      <c r="V1632" s="3"/>
      <c r="W1632" s="2"/>
      <c r="X1632" s="3"/>
      <c r="Y1632" s="3"/>
    </row>
    <row r="1633" spans="1:25" ht="15" x14ac:dyDescent="0.3">
      <c r="A1633" s="17" t="e">
        <f>INDEX('Артикул без-с размером'!A:A,MATCH('Начисления и компенсации по тов'!E1633,'Артикул без-с размером'!B:B,0))</f>
        <v>#N/A</v>
      </c>
      <c r="B1633" s="73"/>
      <c r="C1633" s="74"/>
      <c r="D1633" s="74"/>
      <c r="E1633" s="74"/>
      <c r="F1633" s="74"/>
      <c r="G1633" s="74"/>
      <c r="H1633" s="69"/>
      <c r="I1633" s="70"/>
      <c r="J1633" s="73"/>
      <c r="K1633" s="74"/>
      <c r="L1633" s="72"/>
      <c r="M1633" s="69"/>
      <c r="N1633" s="70"/>
      <c r="O1633" s="3"/>
      <c r="P1633" s="3"/>
      <c r="Q1633" s="3"/>
      <c r="R1633" s="3"/>
      <c r="S1633" s="3"/>
      <c r="T1633" s="3"/>
      <c r="U1633" s="3"/>
      <c r="V1633" s="3"/>
      <c r="W1633" s="2"/>
      <c r="X1633" s="3"/>
      <c r="Y1633" s="3"/>
    </row>
    <row r="1634" spans="1:25" ht="15" x14ac:dyDescent="0.3">
      <c r="A1634" s="17" t="e">
        <f>INDEX('Артикул без-с размером'!A:A,MATCH('Начисления и компенсации по тов'!E1634,'Артикул без-с размером'!B:B,0))</f>
        <v>#N/A</v>
      </c>
      <c r="B1634" s="73"/>
      <c r="C1634" s="74"/>
      <c r="D1634" s="74"/>
      <c r="E1634" s="74"/>
      <c r="F1634" s="74"/>
      <c r="G1634" s="74"/>
      <c r="H1634" s="69"/>
      <c r="I1634" s="70"/>
      <c r="J1634" s="73"/>
      <c r="K1634" s="74"/>
      <c r="L1634" s="72"/>
      <c r="M1634" s="69"/>
      <c r="N1634" s="70"/>
      <c r="O1634" s="3"/>
      <c r="P1634" s="3"/>
      <c r="Q1634" s="3"/>
      <c r="R1634" s="3"/>
      <c r="S1634" s="3"/>
      <c r="T1634" s="3"/>
      <c r="U1634" s="3"/>
      <c r="V1634" s="3"/>
      <c r="W1634" s="2"/>
      <c r="X1634" s="3"/>
      <c r="Y1634" s="3"/>
    </row>
    <row r="1635" spans="1:25" ht="15" x14ac:dyDescent="0.3">
      <c r="A1635" s="17" t="e">
        <f>INDEX('Артикул без-с размером'!A:A,MATCH('Начисления и компенсации по тов'!E1635,'Артикул без-с размером'!B:B,0))</f>
        <v>#N/A</v>
      </c>
      <c r="B1635" s="73"/>
      <c r="C1635" s="74"/>
      <c r="D1635" s="74"/>
      <c r="E1635" s="74"/>
      <c r="F1635" s="74"/>
      <c r="G1635" s="74"/>
      <c r="H1635" s="69"/>
      <c r="I1635" s="70"/>
      <c r="J1635" s="73"/>
      <c r="K1635" s="74"/>
      <c r="L1635" s="72"/>
      <c r="M1635" s="69"/>
      <c r="N1635" s="70"/>
      <c r="O1635" s="3"/>
      <c r="P1635" s="3"/>
      <c r="Q1635" s="3"/>
      <c r="R1635" s="3"/>
      <c r="S1635" s="3"/>
      <c r="T1635" s="3"/>
      <c r="U1635" s="3"/>
      <c r="V1635" s="3"/>
      <c r="W1635" s="2"/>
      <c r="X1635" s="3"/>
      <c r="Y1635" s="3"/>
    </row>
    <row r="1636" spans="1:25" ht="15" x14ac:dyDescent="0.3">
      <c r="A1636" s="17" t="e">
        <f>INDEX('Артикул без-с размером'!A:A,MATCH('Начисления и компенсации по тов'!E1636,'Артикул без-с размером'!B:B,0))</f>
        <v>#N/A</v>
      </c>
      <c r="B1636" s="73"/>
      <c r="C1636" s="74"/>
      <c r="D1636" s="74"/>
      <c r="E1636" s="74"/>
      <c r="F1636" s="74"/>
      <c r="G1636" s="74"/>
      <c r="H1636" s="69"/>
      <c r="I1636" s="70"/>
      <c r="J1636" s="73"/>
      <c r="K1636" s="74"/>
      <c r="L1636" s="72"/>
      <c r="M1636" s="69"/>
      <c r="N1636" s="70"/>
      <c r="O1636" s="3"/>
      <c r="P1636" s="3"/>
      <c r="Q1636" s="3"/>
      <c r="R1636" s="3"/>
      <c r="S1636" s="3"/>
      <c r="T1636" s="3"/>
      <c r="U1636" s="3"/>
      <c r="V1636" s="3"/>
      <c r="W1636" s="2"/>
      <c r="X1636" s="3"/>
      <c r="Y1636" s="3"/>
    </row>
    <row r="1637" spans="1:25" ht="15" x14ac:dyDescent="0.3">
      <c r="A1637" s="17" t="e">
        <f>INDEX('Артикул без-с размером'!A:A,MATCH('Начисления и компенсации по тов'!E1637,'Артикул без-с размером'!B:B,0))</f>
        <v>#N/A</v>
      </c>
      <c r="B1637" s="73"/>
      <c r="C1637" s="74"/>
      <c r="D1637" s="74"/>
      <c r="E1637" s="74"/>
      <c r="F1637" s="74"/>
      <c r="G1637" s="74"/>
      <c r="H1637" s="69"/>
      <c r="I1637" s="70"/>
      <c r="J1637" s="73"/>
      <c r="K1637" s="74"/>
      <c r="L1637" s="72"/>
      <c r="M1637" s="69"/>
      <c r="N1637" s="70"/>
      <c r="O1637" s="3"/>
      <c r="P1637" s="3"/>
      <c r="Q1637" s="3"/>
      <c r="R1637" s="3"/>
      <c r="S1637" s="3"/>
      <c r="T1637" s="3"/>
      <c r="U1637" s="3"/>
      <c r="V1637" s="3"/>
      <c r="W1637" s="2"/>
      <c r="X1637" s="3"/>
      <c r="Y1637" s="3"/>
    </row>
    <row r="1638" spans="1:25" ht="15" x14ac:dyDescent="0.3">
      <c r="A1638" s="17" t="e">
        <f>INDEX('Артикул без-с размером'!A:A,MATCH('Начисления и компенсации по тов'!E1638,'Артикул без-с размером'!B:B,0))</f>
        <v>#N/A</v>
      </c>
      <c r="B1638" s="73"/>
      <c r="C1638" s="74"/>
      <c r="D1638" s="74"/>
      <c r="E1638" s="74"/>
      <c r="F1638" s="74"/>
      <c r="G1638" s="74"/>
      <c r="H1638" s="69"/>
      <c r="I1638" s="70"/>
      <c r="J1638" s="73"/>
      <c r="K1638" s="74"/>
      <c r="L1638" s="72"/>
      <c r="M1638" s="69"/>
      <c r="N1638" s="71"/>
      <c r="O1638" s="3"/>
      <c r="P1638" s="3"/>
      <c r="Q1638" s="3"/>
      <c r="R1638" s="3"/>
      <c r="S1638" s="3"/>
      <c r="T1638" s="3"/>
      <c r="U1638" s="3"/>
      <c r="V1638" s="3"/>
      <c r="W1638" s="2"/>
      <c r="X1638" s="3"/>
      <c r="Y1638" s="3"/>
    </row>
    <row r="1639" spans="1:25" ht="15" x14ac:dyDescent="0.3">
      <c r="A1639" s="17" t="e">
        <f>INDEX('Артикул без-с размером'!A:A,MATCH('Начисления и компенсации по тов'!E1639,'Артикул без-с размером'!B:B,0))</f>
        <v>#N/A</v>
      </c>
      <c r="B1639" s="73"/>
      <c r="C1639" s="74"/>
      <c r="D1639" s="74"/>
      <c r="E1639" s="74"/>
      <c r="F1639" s="74"/>
      <c r="G1639" s="74"/>
      <c r="H1639" s="69"/>
      <c r="I1639" s="70"/>
      <c r="J1639" s="73"/>
      <c r="K1639" s="74"/>
      <c r="L1639" s="72"/>
      <c r="M1639" s="69"/>
      <c r="N1639" s="70"/>
      <c r="O1639" s="3"/>
      <c r="P1639" s="3"/>
      <c r="Q1639" s="3"/>
      <c r="R1639" s="3"/>
      <c r="S1639" s="3"/>
      <c r="T1639" s="3"/>
      <c r="U1639" s="3"/>
      <c r="V1639" s="3"/>
      <c r="W1639" s="2"/>
      <c r="X1639" s="3"/>
      <c r="Y1639" s="3"/>
    </row>
    <row r="1640" spans="1:25" ht="15" x14ac:dyDescent="0.3">
      <c r="A1640" s="17" t="e">
        <f>INDEX('Артикул без-с размером'!A:A,MATCH('Начисления и компенсации по тов'!E1640,'Артикул без-с размером'!B:B,0))</f>
        <v>#N/A</v>
      </c>
      <c r="B1640" s="73"/>
      <c r="C1640" s="74"/>
      <c r="D1640" s="74"/>
      <c r="E1640" s="74"/>
      <c r="F1640" s="74"/>
      <c r="G1640" s="74"/>
      <c r="H1640" s="69"/>
      <c r="I1640" s="70"/>
      <c r="J1640" s="73"/>
      <c r="K1640" s="74"/>
      <c r="L1640" s="72"/>
      <c r="M1640" s="69"/>
      <c r="N1640" s="70"/>
      <c r="O1640" s="3"/>
      <c r="P1640" s="3"/>
      <c r="Q1640" s="3"/>
      <c r="R1640" s="3"/>
      <c r="S1640" s="3"/>
      <c r="T1640" s="3"/>
      <c r="U1640" s="3"/>
      <c r="V1640" s="3"/>
      <c r="W1640" s="2"/>
      <c r="X1640" s="3"/>
      <c r="Y1640" s="3"/>
    </row>
    <row r="1641" spans="1:25" ht="15" x14ac:dyDescent="0.3">
      <c r="A1641" s="17" t="e">
        <f>INDEX('Артикул без-с размером'!A:A,MATCH('Начисления и компенсации по тов'!E1641,'Артикул без-с размером'!B:B,0))</f>
        <v>#N/A</v>
      </c>
      <c r="B1641" s="73"/>
      <c r="C1641" s="74"/>
      <c r="D1641" s="74"/>
      <c r="E1641" s="74"/>
      <c r="F1641" s="74"/>
      <c r="G1641" s="74"/>
      <c r="H1641" s="69"/>
      <c r="I1641" s="70"/>
      <c r="J1641" s="73"/>
      <c r="K1641" s="74"/>
      <c r="L1641" s="72"/>
      <c r="M1641" s="69"/>
      <c r="N1641" s="70"/>
      <c r="O1641" s="3"/>
      <c r="P1641" s="3"/>
      <c r="Q1641" s="3"/>
      <c r="R1641" s="3"/>
      <c r="S1641" s="3"/>
      <c r="T1641" s="3"/>
      <c r="U1641" s="3"/>
      <c r="V1641" s="3"/>
      <c r="W1641" s="2"/>
      <c r="X1641" s="3"/>
      <c r="Y1641" s="3"/>
    </row>
    <row r="1642" spans="1:25" ht="15" x14ac:dyDescent="0.3">
      <c r="A1642" s="17" t="e">
        <f>INDEX('Артикул без-с размером'!A:A,MATCH('Начисления и компенсации по тов'!E1642,'Артикул без-с размером'!B:B,0))</f>
        <v>#N/A</v>
      </c>
      <c r="B1642" s="73"/>
      <c r="C1642" s="74"/>
      <c r="D1642" s="74"/>
      <c r="E1642" s="74"/>
      <c r="F1642" s="74"/>
      <c r="G1642" s="74"/>
      <c r="H1642" s="69"/>
      <c r="I1642" s="70"/>
      <c r="J1642" s="73"/>
      <c r="K1642" s="74"/>
      <c r="L1642" s="72"/>
      <c r="M1642" s="69"/>
      <c r="N1642" s="70"/>
      <c r="O1642" s="3"/>
      <c r="P1642" s="3"/>
      <c r="Q1642" s="3"/>
      <c r="R1642" s="3"/>
      <c r="S1642" s="3"/>
      <c r="T1642" s="3"/>
      <c r="U1642" s="3"/>
      <c r="V1642" s="3"/>
      <c r="W1642" s="2"/>
      <c r="X1642" s="3"/>
      <c r="Y1642" s="3"/>
    </row>
    <row r="1643" spans="1:25" ht="15" x14ac:dyDescent="0.3">
      <c r="A1643" s="17" t="e">
        <f>INDEX('Артикул без-с размером'!A:A,MATCH('Начисления и компенсации по тов'!E1643,'Артикул без-с размером'!B:B,0))</f>
        <v>#N/A</v>
      </c>
      <c r="B1643" s="73"/>
      <c r="C1643" s="74"/>
      <c r="D1643" s="74"/>
      <c r="E1643" s="74"/>
      <c r="F1643" s="74"/>
      <c r="G1643" s="74"/>
      <c r="H1643" s="69"/>
      <c r="I1643" s="70"/>
      <c r="J1643" s="73"/>
      <c r="K1643" s="74"/>
      <c r="L1643" s="72"/>
      <c r="M1643" s="69"/>
      <c r="N1643" s="70"/>
      <c r="O1643" s="3"/>
      <c r="P1643" s="3"/>
      <c r="Q1643" s="3"/>
      <c r="R1643" s="3"/>
      <c r="S1643" s="3"/>
      <c r="T1643" s="3"/>
      <c r="U1643" s="3"/>
      <c r="V1643" s="3"/>
      <c r="W1643" s="2"/>
      <c r="X1643" s="3"/>
      <c r="Y1643" s="3"/>
    </row>
    <row r="1644" spans="1:25" ht="15" x14ac:dyDescent="0.3">
      <c r="A1644" s="17" t="e">
        <f>INDEX('Артикул без-с размером'!A:A,MATCH('Начисления и компенсации по тов'!E1644,'Артикул без-с размером'!B:B,0))</f>
        <v>#N/A</v>
      </c>
      <c r="B1644" s="73"/>
      <c r="C1644" s="74"/>
      <c r="D1644" s="74"/>
      <c r="E1644" s="74"/>
      <c r="F1644" s="74"/>
      <c r="G1644" s="74"/>
      <c r="H1644" s="69"/>
      <c r="I1644" s="70"/>
      <c r="J1644" s="73"/>
      <c r="K1644" s="74"/>
      <c r="L1644" s="72"/>
      <c r="M1644" s="69"/>
      <c r="N1644" s="71"/>
      <c r="O1644" s="3"/>
      <c r="P1644" s="3"/>
      <c r="Q1644" s="3"/>
      <c r="R1644" s="3"/>
      <c r="S1644" s="3"/>
      <c r="T1644" s="3"/>
      <c r="U1644" s="3"/>
      <c r="V1644" s="3"/>
      <c r="W1644" s="2"/>
      <c r="X1644" s="3"/>
      <c r="Y1644" s="3"/>
    </row>
    <row r="1645" spans="1:25" ht="15" x14ac:dyDescent="0.3">
      <c r="A1645" s="17" t="e">
        <f>INDEX('Артикул без-с размером'!A:A,MATCH('Начисления и компенсации по тов'!E1645,'Артикул без-с размером'!B:B,0))</f>
        <v>#N/A</v>
      </c>
      <c r="B1645" s="73"/>
      <c r="C1645" s="74"/>
      <c r="D1645" s="74"/>
      <c r="E1645" s="74"/>
      <c r="F1645" s="74"/>
      <c r="G1645" s="74"/>
      <c r="H1645" s="69"/>
      <c r="I1645" s="70"/>
      <c r="J1645" s="73"/>
      <c r="K1645" s="74"/>
      <c r="L1645" s="72"/>
      <c r="M1645" s="69"/>
      <c r="N1645" s="70"/>
      <c r="O1645" s="3"/>
      <c r="P1645" s="3"/>
      <c r="Q1645" s="3"/>
      <c r="R1645" s="3"/>
      <c r="S1645" s="3"/>
      <c r="T1645" s="3"/>
      <c r="U1645" s="3"/>
      <c r="V1645" s="3"/>
      <c r="W1645" s="2"/>
      <c r="X1645" s="3"/>
      <c r="Y1645" s="3"/>
    </row>
    <row r="1646" spans="1:25" ht="15" x14ac:dyDescent="0.3">
      <c r="A1646" s="17" t="e">
        <f>INDEX('Артикул без-с размером'!A:A,MATCH('Начисления и компенсации по тов'!E1646,'Артикул без-с размером'!B:B,0))</f>
        <v>#N/A</v>
      </c>
      <c r="B1646" s="73"/>
      <c r="C1646" s="74"/>
      <c r="D1646" s="74"/>
      <c r="E1646" s="74"/>
      <c r="F1646" s="74"/>
      <c r="G1646" s="74"/>
      <c r="H1646" s="69"/>
      <c r="I1646" s="70"/>
      <c r="J1646" s="73"/>
      <c r="K1646" s="74"/>
      <c r="L1646" s="72"/>
      <c r="M1646" s="69"/>
      <c r="N1646" s="70"/>
      <c r="O1646" s="3"/>
      <c r="P1646" s="3"/>
      <c r="Q1646" s="3"/>
      <c r="R1646" s="3"/>
      <c r="S1646" s="3"/>
      <c r="T1646" s="3"/>
      <c r="U1646" s="3"/>
      <c r="V1646" s="3"/>
      <c r="W1646" s="2"/>
      <c r="X1646" s="3"/>
      <c r="Y1646" s="3"/>
    </row>
    <row r="1647" spans="1:25" ht="15" x14ac:dyDescent="0.3">
      <c r="A1647" s="17" t="e">
        <f>INDEX('Артикул без-с размером'!A:A,MATCH('Начисления и компенсации по тов'!E1647,'Артикул без-с размером'!B:B,0))</f>
        <v>#N/A</v>
      </c>
      <c r="B1647" s="73"/>
      <c r="C1647" s="74"/>
      <c r="D1647" s="74"/>
      <c r="E1647" s="74"/>
      <c r="F1647" s="74"/>
      <c r="G1647" s="74"/>
      <c r="H1647" s="69"/>
      <c r="I1647" s="70"/>
      <c r="J1647" s="73"/>
      <c r="K1647" s="74"/>
      <c r="L1647" s="72"/>
      <c r="M1647" s="69"/>
      <c r="N1647" s="70"/>
      <c r="O1647" s="3"/>
      <c r="P1647" s="3"/>
      <c r="Q1647" s="3"/>
      <c r="R1647" s="3"/>
      <c r="S1647" s="3"/>
      <c r="T1647" s="3"/>
      <c r="U1647" s="3"/>
      <c r="V1647" s="3"/>
      <c r="W1647" s="2"/>
      <c r="X1647" s="3"/>
      <c r="Y1647" s="3"/>
    </row>
    <row r="1648" spans="1:25" ht="15" x14ac:dyDescent="0.3">
      <c r="A1648" s="17" t="e">
        <f>INDEX('Артикул без-с размером'!A:A,MATCH('Начисления и компенсации по тов'!E1648,'Артикул без-с размером'!B:B,0))</f>
        <v>#N/A</v>
      </c>
      <c r="B1648" s="73"/>
      <c r="C1648" s="74"/>
      <c r="D1648" s="74"/>
      <c r="E1648" s="74"/>
      <c r="F1648" s="74"/>
      <c r="G1648" s="74"/>
      <c r="H1648" s="69"/>
      <c r="I1648" s="70"/>
      <c r="J1648" s="73"/>
      <c r="K1648" s="74"/>
      <c r="L1648" s="72"/>
      <c r="M1648" s="69"/>
      <c r="N1648" s="70"/>
      <c r="O1648" s="3"/>
      <c r="P1648" s="3"/>
      <c r="Q1648" s="3"/>
      <c r="R1648" s="3"/>
      <c r="S1648" s="3"/>
      <c r="T1648" s="3"/>
      <c r="U1648" s="3"/>
      <c r="V1648" s="3"/>
      <c r="W1648" s="2"/>
      <c r="X1648" s="3"/>
      <c r="Y1648" s="3"/>
    </row>
    <row r="1649" spans="1:25" ht="15" x14ac:dyDescent="0.3">
      <c r="A1649" s="17" t="e">
        <f>INDEX('Артикул без-с размером'!A:A,MATCH('Начисления и компенсации по тов'!E1649,'Артикул без-с размером'!B:B,0))</f>
        <v>#N/A</v>
      </c>
      <c r="B1649" s="73"/>
      <c r="C1649" s="74"/>
      <c r="D1649" s="74"/>
      <c r="E1649" s="74"/>
      <c r="F1649" s="74"/>
      <c r="G1649" s="74"/>
      <c r="H1649" s="69"/>
      <c r="I1649" s="70"/>
      <c r="J1649" s="73"/>
      <c r="K1649" s="74"/>
      <c r="L1649" s="72"/>
      <c r="M1649" s="69"/>
      <c r="N1649" s="70"/>
      <c r="O1649" s="3"/>
      <c r="P1649" s="3"/>
      <c r="Q1649" s="3"/>
      <c r="R1649" s="3"/>
      <c r="S1649" s="3"/>
      <c r="T1649" s="3"/>
      <c r="U1649" s="3"/>
      <c r="V1649" s="3"/>
      <c r="W1649" s="2"/>
      <c r="X1649" s="3"/>
      <c r="Y1649" s="3"/>
    </row>
    <row r="1650" spans="1:25" ht="15" x14ac:dyDescent="0.3">
      <c r="A1650" s="17" t="e">
        <f>INDEX('Артикул без-с размером'!A:A,MATCH('Начисления и компенсации по тов'!E1650,'Артикул без-с размером'!B:B,0))</f>
        <v>#N/A</v>
      </c>
      <c r="B1650" s="73"/>
      <c r="C1650" s="74"/>
      <c r="D1650" s="74"/>
      <c r="E1650" s="74"/>
      <c r="F1650" s="74"/>
      <c r="G1650" s="74"/>
      <c r="H1650" s="69"/>
      <c r="I1650" s="70"/>
      <c r="J1650" s="73"/>
      <c r="K1650" s="74"/>
      <c r="L1650" s="72"/>
      <c r="M1650" s="69"/>
      <c r="N1650" s="71"/>
      <c r="O1650" s="3"/>
      <c r="P1650" s="3"/>
      <c r="Q1650" s="3"/>
      <c r="R1650" s="3"/>
      <c r="S1650" s="3"/>
      <c r="T1650" s="3"/>
      <c r="U1650" s="3"/>
      <c r="V1650" s="3"/>
      <c r="W1650" s="2"/>
      <c r="X1650" s="3"/>
      <c r="Y1650" s="3"/>
    </row>
    <row r="1651" spans="1:25" ht="15" x14ac:dyDescent="0.3">
      <c r="A1651" s="17" t="e">
        <f>INDEX('Артикул без-с размером'!A:A,MATCH('Начисления и компенсации по тов'!E1651,'Артикул без-с размером'!B:B,0))</f>
        <v>#N/A</v>
      </c>
      <c r="B1651" s="73"/>
      <c r="C1651" s="74"/>
      <c r="D1651" s="74"/>
      <c r="E1651" s="74"/>
      <c r="F1651" s="74"/>
      <c r="G1651" s="74"/>
      <c r="H1651" s="69"/>
      <c r="I1651" s="70"/>
      <c r="J1651" s="73"/>
      <c r="K1651" s="74"/>
      <c r="L1651" s="72"/>
      <c r="M1651" s="69"/>
      <c r="N1651" s="70"/>
      <c r="O1651" s="3"/>
      <c r="P1651" s="3"/>
      <c r="Q1651" s="3"/>
      <c r="R1651" s="3"/>
      <c r="S1651" s="3"/>
      <c r="T1651" s="3"/>
      <c r="U1651" s="3"/>
      <c r="V1651" s="3"/>
      <c r="W1651" s="2"/>
      <c r="X1651" s="3"/>
      <c r="Y1651" s="3"/>
    </row>
    <row r="1652" spans="1:25" ht="15" x14ac:dyDescent="0.3">
      <c r="A1652" s="17" t="e">
        <f>INDEX('Артикул без-с размером'!A:A,MATCH('Начисления и компенсации по тов'!E1652,'Артикул без-с размером'!B:B,0))</f>
        <v>#N/A</v>
      </c>
      <c r="B1652" s="73"/>
      <c r="C1652" s="74"/>
      <c r="D1652" s="74"/>
      <c r="E1652" s="74"/>
      <c r="F1652" s="74"/>
      <c r="G1652" s="74"/>
      <c r="H1652" s="69"/>
      <c r="I1652" s="70"/>
      <c r="J1652" s="73"/>
      <c r="K1652" s="74"/>
      <c r="L1652" s="72"/>
      <c r="M1652" s="69"/>
      <c r="N1652" s="70"/>
      <c r="O1652" s="3"/>
      <c r="P1652" s="3"/>
      <c r="Q1652" s="3"/>
      <c r="R1652" s="3"/>
      <c r="S1652" s="3"/>
      <c r="T1652" s="3"/>
      <c r="U1652" s="3"/>
      <c r="V1652" s="3"/>
      <c r="W1652" s="2"/>
      <c r="X1652" s="3"/>
      <c r="Y1652" s="3"/>
    </row>
    <row r="1653" spans="1:25" ht="15" x14ac:dyDescent="0.3">
      <c r="A1653" s="17" t="e">
        <f>INDEX('Артикул без-с размером'!A:A,MATCH('Начисления и компенсации по тов'!E1653,'Артикул без-с размером'!B:B,0))</f>
        <v>#N/A</v>
      </c>
      <c r="B1653" s="73"/>
      <c r="C1653" s="74"/>
      <c r="D1653" s="74"/>
      <c r="E1653" s="74"/>
      <c r="F1653" s="74"/>
      <c r="G1653" s="74"/>
      <c r="H1653" s="69"/>
      <c r="I1653" s="70"/>
      <c r="J1653" s="73"/>
      <c r="K1653" s="74"/>
      <c r="L1653" s="72"/>
      <c r="M1653" s="69"/>
      <c r="N1653" s="70"/>
      <c r="O1653" s="3"/>
      <c r="P1653" s="3"/>
      <c r="Q1653" s="3"/>
      <c r="R1653" s="3"/>
      <c r="S1653" s="3"/>
      <c r="T1653" s="3"/>
      <c r="U1653" s="3"/>
      <c r="V1653" s="3"/>
      <c r="W1653" s="2"/>
      <c r="X1653" s="3"/>
      <c r="Y1653" s="3"/>
    </row>
    <row r="1654" spans="1:25" ht="15" x14ac:dyDescent="0.3">
      <c r="A1654" s="17" t="e">
        <f>INDEX('Артикул без-с размером'!A:A,MATCH('Начисления и компенсации по тов'!E1654,'Артикул без-с размером'!B:B,0))</f>
        <v>#N/A</v>
      </c>
      <c r="B1654" s="73"/>
      <c r="C1654" s="74"/>
      <c r="D1654" s="74"/>
      <c r="E1654" s="74"/>
      <c r="F1654" s="74"/>
      <c r="G1654" s="74"/>
      <c r="H1654" s="69"/>
      <c r="I1654" s="70"/>
      <c r="J1654" s="73"/>
      <c r="K1654" s="74"/>
      <c r="L1654" s="72"/>
      <c r="M1654" s="69"/>
      <c r="N1654" s="70"/>
      <c r="O1654" s="3"/>
      <c r="P1654" s="3"/>
      <c r="Q1654" s="3"/>
      <c r="R1654" s="3"/>
      <c r="S1654" s="3"/>
      <c r="T1654" s="3"/>
      <c r="U1654" s="3"/>
      <c r="V1654" s="3"/>
      <c r="W1654" s="2"/>
      <c r="X1654" s="3"/>
      <c r="Y1654" s="3"/>
    </row>
    <row r="1655" spans="1:25" ht="15" x14ac:dyDescent="0.3">
      <c r="A1655" s="17" t="e">
        <f>INDEX('Артикул без-с размером'!A:A,MATCH('Начисления и компенсации по тов'!E1655,'Артикул без-с размером'!B:B,0))</f>
        <v>#N/A</v>
      </c>
      <c r="B1655" s="73"/>
      <c r="C1655" s="74"/>
      <c r="D1655" s="74"/>
      <c r="E1655" s="74"/>
      <c r="F1655" s="74"/>
      <c r="G1655" s="74"/>
      <c r="H1655" s="69"/>
      <c r="I1655" s="70"/>
      <c r="J1655" s="73"/>
      <c r="K1655" s="74"/>
      <c r="L1655" s="72"/>
      <c r="M1655" s="69"/>
      <c r="N1655" s="70"/>
      <c r="O1655" s="3"/>
      <c r="P1655" s="3"/>
      <c r="Q1655" s="3"/>
      <c r="R1655" s="3"/>
      <c r="S1655" s="3"/>
      <c r="T1655" s="3"/>
      <c r="U1655" s="3"/>
      <c r="V1655" s="3"/>
      <c r="W1655" s="2"/>
      <c r="X1655" s="3"/>
      <c r="Y1655" s="3"/>
    </row>
    <row r="1656" spans="1:25" ht="15" x14ac:dyDescent="0.3">
      <c r="A1656" s="17" t="e">
        <f>INDEX('Артикул без-с размером'!A:A,MATCH('Начисления и компенсации по тов'!E1656,'Артикул без-с размером'!B:B,0))</f>
        <v>#N/A</v>
      </c>
      <c r="B1656" s="73"/>
      <c r="C1656" s="74"/>
      <c r="D1656" s="74"/>
      <c r="E1656" s="74"/>
      <c r="F1656" s="74"/>
      <c r="G1656" s="74"/>
      <c r="H1656" s="69"/>
      <c r="I1656" s="70"/>
      <c r="J1656" s="73"/>
      <c r="K1656" s="74"/>
      <c r="L1656" s="72"/>
      <c r="M1656" s="69"/>
      <c r="N1656" s="71"/>
      <c r="O1656" s="3"/>
      <c r="P1656" s="3"/>
      <c r="Q1656" s="3"/>
      <c r="R1656" s="3"/>
      <c r="S1656" s="3"/>
      <c r="T1656" s="3"/>
      <c r="U1656" s="3"/>
      <c r="V1656" s="3"/>
      <c r="W1656" s="2"/>
      <c r="X1656" s="3"/>
      <c r="Y1656" s="3"/>
    </row>
    <row r="1657" spans="1:25" ht="15" x14ac:dyDescent="0.3">
      <c r="A1657" s="17" t="e">
        <f>INDEX('Артикул без-с размером'!A:A,MATCH('Начисления и компенсации по тов'!E1657,'Артикул без-с размером'!B:B,0))</f>
        <v>#N/A</v>
      </c>
      <c r="B1657" s="73"/>
      <c r="C1657" s="74"/>
      <c r="D1657" s="74"/>
      <c r="E1657" s="74"/>
      <c r="F1657" s="74"/>
      <c r="G1657" s="74"/>
      <c r="H1657" s="69"/>
      <c r="I1657" s="70"/>
      <c r="J1657" s="73"/>
      <c r="K1657" s="74"/>
      <c r="L1657" s="72"/>
      <c r="M1657" s="69"/>
      <c r="N1657" s="70"/>
      <c r="O1657" s="3"/>
      <c r="P1657" s="3"/>
      <c r="Q1657" s="3"/>
      <c r="R1657" s="3"/>
      <c r="S1657" s="3"/>
      <c r="T1657" s="3"/>
      <c r="U1657" s="3"/>
      <c r="V1657" s="3"/>
      <c r="W1657" s="2"/>
      <c r="X1657" s="3"/>
      <c r="Y1657" s="3"/>
    </row>
    <row r="1658" spans="1:25" ht="15" x14ac:dyDescent="0.3">
      <c r="A1658" s="17" t="e">
        <f>INDEX('Артикул без-с размером'!A:A,MATCH('Начисления и компенсации по тов'!E1658,'Артикул без-с размером'!B:B,0))</f>
        <v>#N/A</v>
      </c>
      <c r="B1658" s="73"/>
      <c r="C1658" s="74"/>
      <c r="D1658" s="74"/>
      <c r="E1658" s="74"/>
      <c r="F1658" s="74"/>
      <c r="G1658" s="74"/>
      <c r="H1658" s="69"/>
      <c r="I1658" s="70"/>
      <c r="J1658" s="73"/>
      <c r="K1658" s="74"/>
      <c r="L1658" s="72"/>
      <c r="M1658" s="69"/>
      <c r="N1658" s="70"/>
      <c r="O1658" s="3"/>
      <c r="P1658" s="3"/>
      <c r="Q1658" s="3"/>
      <c r="R1658" s="3"/>
      <c r="S1658" s="3"/>
      <c r="T1658" s="3"/>
      <c r="U1658" s="3"/>
      <c r="V1658" s="3"/>
      <c r="W1658" s="2"/>
      <c r="X1658" s="3"/>
      <c r="Y1658" s="3"/>
    </row>
    <row r="1659" spans="1:25" ht="15" x14ac:dyDescent="0.3">
      <c r="A1659" s="17" t="e">
        <f>INDEX('Артикул без-с размером'!A:A,MATCH('Начисления и компенсации по тов'!E1659,'Артикул без-с размером'!B:B,0))</f>
        <v>#N/A</v>
      </c>
      <c r="B1659" s="73"/>
      <c r="C1659" s="74"/>
      <c r="D1659" s="74"/>
      <c r="E1659" s="74"/>
      <c r="F1659" s="74"/>
      <c r="G1659" s="74"/>
      <c r="H1659" s="69"/>
      <c r="I1659" s="70"/>
      <c r="J1659" s="73"/>
      <c r="K1659" s="74"/>
      <c r="L1659" s="72"/>
      <c r="M1659" s="69"/>
      <c r="N1659" s="70"/>
      <c r="O1659" s="3"/>
      <c r="P1659" s="3"/>
      <c r="Q1659" s="3"/>
      <c r="R1659" s="3"/>
      <c r="S1659" s="3"/>
      <c r="T1659" s="3"/>
      <c r="U1659" s="3"/>
      <c r="V1659" s="3"/>
      <c r="W1659" s="2"/>
      <c r="X1659" s="3"/>
      <c r="Y1659" s="3"/>
    </row>
    <row r="1660" spans="1:25" ht="15" x14ac:dyDescent="0.3">
      <c r="A1660" s="17" t="e">
        <f>INDEX('Артикул без-с размером'!A:A,MATCH('Начисления и компенсации по тов'!E1660,'Артикул без-с размером'!B:B,0))</f>
        <v>#N/A</v>
      </c>
      <c r="B1660" s="73"/>
      <c r="C1660" s="74"/>
      <c r="D1660" s="74"/>
      <c r="E1660" s="74"/>
      <c r="F1660" s="74"/>
      <c r="G1660" s="74"/>
      <c r="H1660" s="69"/>
      <c r="I1660" s="70"/>
      <c r="J1660" s="73"/>
      <c r="K1660" s="74"/>
      <c r="L1660" s="72"/>
      <c r="M1660" s="69"/>
      <c r="N1660" s="70"/>
      <c r="O1660" s="3"/>
      <c r="P1660" s="3"/>
      <c r="Q1660" s="3"/>
      <c r="R1660" s="3"/>
      <c r="S1660" s="3"/>
      <c r="T1660" s="3"/>
      <c r="U1660" s="3"/>
      <c r="V1660" s="3"/>
      <c r="W1660" s="2"/>
      <c r="X1660" s="3"/>
      <c r="Y1660" s="3"/>
    </row>
    <row r="1661" spans="1:25" ht="15" x14ac:dyDescent="0.3">
      <c r="A1661" s="17" t="e">
        <f>INDEX('Артикул без-с размером'!A:A,MATCH('Начисления и компенсации по тов'!E1661,'Артикул без-с размером'!B:B,0))</f>
        <v>#N/A</v>
      </c>
      <c r="B1661" s="73"/>
      <c r="C1661" s="74"/>
      <c r="D1661" s="74"/>
      <c r="E1661" s="74"/>
      <c r="F1661" s="74"/>
      <c r="G1661" s="74"/>
      <c r="H1661" s="69"/>
      <c r="I1661" s="70"/>
      <c r="J1661" s="73"/>
      <c r="K1661" s="74"/>
      <c r="L1661" s="72"/>
      <c r="M1661" s="69"/>
      <c r="N1661" s="70"/>
      <c r="O1661" s="3"/>
      <c r="P1661" s="3"/>
      <c r="Q1661" s="3"/>
      <c r="R1661" s="3"/>
      <c r="S1661" s="3"/>
      <c r="T1661" s="3"/>
      <c r="U1661" s="3"/>
      <c r="V1661" s="3"/>
      <c r="W1661" s="2"/>
      <c r="X1661" s="3"/>
      <c r="Y1661" s="3"/>
    </row>
    <row r="1662" spans="1:25" ht="15" x14ac:dyDescent="0.3">
      <c r="A1662" s="17" t="e">
        <f>INDEX('Артикул без-с размером'!A:A,MATCH('Начисления и компенсации по тов'!E1662,'Артикул без-с размером'!B:B,0))</f>
        <v>#N/A</v>
      </c>
      <c r="B1662" s="73"/>
      <c r="C1662" s="74"/>
      <c r="D1662" s="74"/>
      <c r="E1662" s="74"/>
      <c r="F1662" s="74"/>
      <c r="G1662" s="74"/>
      <c r="H1662" s="69"/>
      <c r="I1662" s="70"/>
      <c r="J1662" s="73"/>
      <c r="K1662" s="74"/>
      <c r="L1662" s="72"/>
      <c r="M1662" s="69"/>
      <c r="N1662" s="71"/>
      <c r="O1662" s="3"/>
      <c r="P1662" s="3"/>
      <c r="Q1662" s="3"/>
      <c r="R1662" s="3"/>
      <c r="S1662" s="3"/>
      <c r="T1662" s="3"/>
      <c r="U1662" s="3"/>
      <c r="V1662" s="3"/>
      <c r="W1662" s="2"/>
      <c r="X1662" s="3"/>
      <c r="Y1662" s="3"/>
    </row>
    <row r="1663" spans="1:25" ht="15" x14ac:dyDescent="0.3">
      <c r="A1663" s="17" t="e">
        <f>INDEX('Артикул без-с размером'!A:A,MATCH('Начисления и компенсации по тов'!E1663,'Артикул без-с размером'!B:B,0))</f>
        <v>#N/A</v>
      </c>
      <c r="B1663" s="73"/>
      <c r="C1663" s="74"/>
      <c r="D1663" s="74"/>
      <c r="E1663" s="74"/>
      <c r="F1663" s="74"/>
      <c r="G1663" s="74"/>
      <c r="H1663" s="69"/>
      <c r="I1663" s="70"/>
      <c r="J1663" s="73"/>
      <c r="K1663" s="74"/>
      <c r="L1663" s="72"/>
      <c r="M1663" s="69"/>
      <c r="N1663" s="70"/>
      <c r="O1663" s="3"/>
      <c r="P1663" s="3"/>
      <c r="Q1663" s="3"/>
      <c r="R1663" s="3"/>
      <c r="S1663" s="3"/>
      <c r="T1663" s="3"/>
      <c r="U1663" s="3"/>
      <c r="V1663" s="3"/>
      <c r="W1663" s="2"/>
      <c r="X1663" s="3"/>
      <c r="Y1663" s="3"/>
    </row>
    <row r="1664" spans="1:25" ht="15" x14ac:dyDescent="0.3">
      <c r="A1664" s="17" t="e">
        <f>INDEX('Артикул без-с размером'!A:A,MATCH('Начисления и компенсации по тов'!E1664,'Артикул без-с размером'!B:B,0))</f>
        <v>#N/A</v>
      </c>
      <c r="B1664" s="73"/>
      <c r="C1664" s="74"/>
      <c r="D1664" s="74"/>
      <c r="E1664" s="74"/>
      <c r="F1664" s="74"/>
      <c r="G1664" s="74"/>
      <c r="H1664" s="69"/>
      <c r="I1664" s="70"/>
      <c r="J1664" s="73"/>
      <c r="K1664" s="74"/>
      <c r="L1664" s="72"/>
      <c r="M1664" s="69"/>
      <c r="N1664" s="70"/>
      <c r="O1664" s="3"/>
      <c r="P1664" s="3"/>
      <c r="Q1664" s="3"/>
      <c r="R1664" s="3"/>
      <c r="S1664" s="3"/>
      <c r="T1664" s="3"/>
      <c r="U1664" s="3"/>
      <c r="V1664" s="3"/>
      <c r="W1664" s="2"/>
      <c r="X1664" s="3"/>
      <c r="Y1664" s="3"/>
    </row>
    <row r="1665" spans="1:25" ht="15" x14ac:dyDescent="0.3">
      <c r="A1665" s="17" t="e">
        <f>INDEX('Артикул без-с размером'!A:A,MATCH('Начисления и компенсации по тов'!E1665,'Артикул без-с размером'!B:B,0))</f>
        <v>#N/A</v>
      </c>
      <c r="B1665" s="73"/>
      <c r="C1665" s="74"/>
      <c r="D1665" s="74"/>
      <c r="E1665" s="74"/>
      <c r="F1665" s="74"/>
      <c r="G1665" s="74"/>
      <c r="H1665" s="69"/>
      <c r="I1665" s="70"/>
      <c r="J1665" s="73"/>
      <c r="K1665" s="74"/>
      <c r="L1665" s="72"/>
      <c r="M1665" s="69"/>
      <c r="N1665" s="70"/>
      <c r="O1665" s="3"/>
      <c r="P1665" s="3"/>
      <c r="Q1665" s="3"/>
      <c r="R1665" s="3"/>
      <c r="S1665" s="3"/>
      <c r="T1665" s="3"/>
      <c r="U1665" s="3"/>
      <c r="V1665" s="3"/>
      <c r="W1665" s="2"/>
      <c r="X1665" s="3"/>
      <c r="Y1665" s="3"/>
    </row>
    <row r="1666" spans="1:25" ht="15" x14ac:dyDescent="0.3">
      <c r="A1666" s="17" t="e">
        <f>INDEX('Артикул без-с размером'!A:A,MATCH('Начисления и компенсации по тов'!E1666,'Артикул без-с размером'!B:B,0))</f>
        <v>#N/A</v>
      </c>
      <c r="B1666" s="73"/>
      <c r="C1666" s="74"/>
      <c r="D1666" s="74"/>
      <c r="E1666" s="74"/>
      <c r="F1666" s="74"/>
      <c r="G1666" s="74"/>
      <c r="H1666" s="69"/>
      <c r="I1666" s="70"/>
      <c r="J1666" s="73"/>
      <c r="K1666" s="74"/>
      <c r="L1666" s="72"/>
      <c r="M1666" s="69"/>
      <c r="N1666" s="70"/>
      <c r="O1666" s="3"/>
      <c r="P1666" s="3"/>
      <c r="Q1666" s="3"/>
      <c r="R1666" s="3"/>
      <c r="S1666" s="3"/>
      <c r="T1666" s="3"/>
      <c r="U1666" s="3"/>
      <c r="V1666" s="3"/>
      <c r="W1666" s="2"/>
      <c r="X1666" s="3"/>
      <c r="Y1666" s="3"/>
    </row>
    <row r="1667" spans="1:25" ht="15" x14ac:dyDescent="0.3">
      <c r="A1667" s="17" t="e">
        <f>INDEX('Артикул без-с размером'!A:A,MATCH('Начисления и компенсации по тов'!E1667,'Артикул без-с размером'!B:B,0))</f>
        <v>#N/A</v>
      </c>
      <c r="B1667" s="73"/>
      <c r="C1667" s="74"/>
      <c r="D1667" s="74"/>
      <c r="E1667" s="74"/>
      <c r="F1667" s="74"/>
      <c r="G1667" s="74"/>
      <c r="H1667" s="69"/>
      <c r="I1667" s="70"/>
      <c r="J1667" s="73"/>
      <c r="K1667" s="74"/>
      <c r="L1667" s="72"/>
      <c r="M1667" s="69"/>
      <c r="N1667" s="70"/>
      <c r="O1667" s="3"/>
      <c r="P1667" s="3"/>
      <c r="Q1667" s="3"/>
      <c r="R1667" s="3"/>
      <c r="S1667" s="3"/>
      <c r="T1667" s="3"/>
      <c r="U1667" s="3"/>
      <c r="V1667" s="3"/>
      <c r="W1667" s="2"/>
      <c r="X1667" s="3"/>
      <c r="Y1667" s="3"/>
    </row>
    <row r="1668" spans="1:25" ht="15" x14ac:dyDescent="0.3">
      <c r="A1668" s="17" t="e">
        <f>INDEX('Артикул без-с размером'!A:A,MATCH('Начисления и компенсации по тов'!E1668,'Артикул без-с размером'!B:B,0))</f>
        <v>#N/A</v>
      </c>
      <c r="B1668" s="73"/>
      <c r="C1668" s="74"/>
      <c r="D1668" s="74"/>
      <c r="E1668" s="74"/>
      <c r="F1668" s="74"/>
      <c r="G1668" s="74"/>
      <c r="H1668" s="69"/>
      <c r="I1668" s="70"/>
      <c r="J1668" s="73"/>
      <c r="K1668" s="74"/>
      <c r="L1668" s="72"/>
      <c r="M1668" s="69"/>
      <c r="N1668" s="71"/>
      <c r="O1668" s="3"/>
      <c r="P1668" s="3"/>
      <c r="Q1668" s="3"/>
      <c r="R1668" s="3"/>
      <c r="S1668" s="3"/>
      <c r="T1668" s="3"/>
      <c r="U1668" s="3"/>
      <c r="V1668" s="3"/>
      <c r="W1668" s="2"/>
      <c r="X1668" s="3"/>
      <c r="Y1668" s="3"/>
    </row>
    <row r="1669" spans="1:25" ht="15" x14ac:dyDescent="0.3">
      <c r="A1669" s="17" t="e">
        <f>INDEX('Артикул без-с размером'!A:A,MATCH('Начисления и компенсации по тов'!E1669,'Артикул без-с размером'!B:B,0))</f>
        <v>#N/A</v>
      </c>
      <c r="B1669" s="73"/>
      <c r="C1669" s="74"/>
      <c r="D1669" s="74"/>
      <c r="E1669" s="74"/>
      <c r="F1669" s="74"/>
      <c r="G1669" s="74"/>
      <c r="H1669" s="69"/>
      <c r="I1669" s="70"/>
      <c r="J1669" s="73"/>
      <c r="K1669" s="74"/>
      <c r="L1669" s="72"/>
      <c r="M1669" s="69"/>
      <c r="N1669" s="70"/>
      <c r="O1669" s="3"/>
      <c r="P1669" s="3"/>
      <c r="Q1669" s="3"/>
      <c r="R1669" s="3"/>
      <c r="S1669" s="3"/>
      <c r="T1669" s="3"/>
      <c r="U1669" s="3"/>
      <c r="V1669" s="3"/>
      <c r="W1669" s="2"/>
      <c r="X1669" s="3"/>
      <c r="Y1669" s="3"/>
    </row>
    <row r="1670" spans="1:25" ht="15" x14ac:dyDescent="0.3">
      <c r="A1670" s="17" t="e">
        <f>INDEX('Артикул без-с размером'!A:A,MATCH('Начисления и компенсации по тов'!E1670,'Артикул без-с размером'!B:B,0))</f>
        <v>#N/A</v>
      </c>
      <c r="B1670" s="73"/>
      <c r="C1670" s="74"/>
      <c r="D1670" s="74"/>
      <c r="E1670" s="74"/>
      <c r="F1670" s="74"/>
      <c r="G1670" s="74"/>
      <c r="H1670" s="69"/>
      <c r="I1670" s="70"/>
      <c r="J1670" s="73"/>
      <c r="K1670" s="74"/>
      <c r="L1670" s="72"/>
      <c r="M1670" s="69"/>
      <c r="N1670" s="70"/>
      <c r="O1670" s="3"/>
      <c r="P1670" s="3"/>
      <c r="Q1670" s="3"/>
      <c r="R1670" s="3"/>
      <c r="S1670" s="3"/>
      <c r="T1670" s="3"/>
      <c r="U1670" s="3"/>
      <c r="V1670" s="3"/>
      <c r="W1670" s="2"/>
      <c r="X1670" s="3"/>
      <c r="Y1670" s="3"/>
    </row>
    <row r="1671" spans="1:25" ht="15" x14ac:dyDescent="0.3">
      <c r="A1671" s="17" t="e">
        <f>INDEX('Артикул без-с размером'!A:A,MATCH('Начисления и компенсации по тов'!E1671,'Артикул без-с размером'!B:B,0))</f>
        <v>#N/A</v>
      </c>
      <c r="B1671" s="73"/>
      <c r="C1671" s="74"/>
      <c r="D1671" s="74"/>
      <c r="E1671" s="74"/>
      <c r="F1671" s="74"/>
      <c r="G1671" s="74"/>
      <c r="H1671" s="69"/>
      <c r="I1671" s="70"/>
      <c r="J1671" s="73"/>
      <c r="K1671" s="74"/>
      <c r="L1671" s="72"/>
      <c r="M1671" s="69"/>
      <c r="N1671" s="70"/>
      <c r="O1671" s="3"/>
      <c r="P1671" s="3"/>
      <c r="Q1671" s="3"/>
      <c r="R1671" s="3"/>
      <c r="S1671" s="3"/>
      <c r="T1671" s="3"/>
      <c r="U1671" s="3"/>
      <c r="V1671" s="3"/>
      <c r="W1671" s="2"/>
      <c r="X1671" s="3"/>
      <c r="Y1671" s="3"/>
    </row>
    <row r="1672" spans="1:25" ht="15" x14ac:dyDescent="0.3">
      <c r="A1672" s="17" t="e">
        <f>INDEX('Артикул без-с размером'!A:A,MATCH('Начисления и компенсации по тов'!E1672,'Артикул без-с размером'!B:B,0))</f>
        <v>#N/A</v>
      </c>
      <c r="B1672" s="73"/>
      <c r="C1672" s="74"/>
      <c r="D1672" s="74"/>
      <c r="E1672" s="74"/>
      <c r="F1672" s="74"/>
      <c r="G1672" s="74"/>
      <c r="H1672" s="69"/>
      <c r="I1672" s="70"/>
      <c r="J1672" s="73"/>
      <c r="K1672" s="74"/>
      <c r="L1672" s="72"/>
      <c r="M1672" s="69"/>
      <c r="N1672" s="70"/>
      <c r="O1672" s="3"/>
      <c r="P1672" s="3"/>
      <c r="Q1672" s="3"/>
      <c r="R1672" s="3"/>
      <c r="S1672" s="3"/>
      <c r="T1672" s="3"/>
      <c r="U1672" s="3"/>
      <c r="V1672" s="3"/>
      <c r="W1672" s="2"/>
      <c r="X1672" s="3"/>
      <c r="Y1672" s="3"/>
    </row>
    <row r="1673" spans="1:25" ht="15" x14ac:dyDescent="0.3">
      <c r="A1673" s="17" t="e">
        <f>INDEX('Артикул без-с размером'!A:A,MATCH('Начисления и компенсации по тов'!E1673,'Артикул без-с размером'!B:B,0))</f>
        <v>#N/A</v>
      </c>
      <c r="B1673" s="73"/>
      <c r="C1673" s="74"/>
      <c r="D1673" s="74"/>
      <c r="E1673" s="74"/>
      <c r="F1673" s="74"/>
      <c r="G1673" s="74"/>
      <c r="H1673" s="69"/>
      <c r="I1673" s="70"/>
      <c r="J1673" s="73"/>
      <c r="K1673" s="74"/>
      <c r="L1673" s="72"/>
      <c r="M1673" s="69"/>
      <c r="N1673" s="70"/>
      <c r="O1673" s="3"/>
      <c r="P1673" s="3"/>
      <c r="Q1673" s="3"/>
      <c r="R1673" s="3"/>
      <c r="S1673" s="3"/>
      <c r="T1673" s="3"/>
      <c r="U1673" s="3"/>
      <c r="V1673" s="3"/>
      <c r="W1673" s="2"/>
      <c r="X1673" s="3"/>
      <c r="Y1673" s="3"/>
    </row>
    <row r="1674" spans="1:25" ht="15" x14ac:dyDescent="0.3">
      <c r="A1674" s="17" t="e">
        <f>INDEX('Артикул без-с размером'!A:A,MATCH('Начисления и компенсации по тов'!E1674,'Артикул без-с размером'!B:B,0))</f>
        <v>#N/A</v>
      </c>
      <c r="B1674" s="73"/>
      <c r="C1674" s="74"/>
      <c r="D1674" s="74"/>
      <c r="E1674" s="74"/>
      <c r="F1674" s="74"/>
      <c r="G1674" s="74"/>
      <c r="H1674" s="69"/>
      <c r="I1674" s="70"/>
      <c r="J1674" s="73"/>
      <c r="K1674" s="74"/>
      <c r="L1674" s="72"/>
      <c r="M1674" s="69"/>
      <c r="N1674" s="70"/>
      <c r="O1674" s="3"/>
      <c r="P1674" s="3"/>
      <c r="Q1674" s="3"/>
      <c r="R1674" s="3"/>
      <c r="S1674" s="3"/>
      <c r="T1674" s="3"/>
      <c r="U1674" s="3"/>
      <c r="V1674" s="3"/>
      <c r="W1674" s="2"/>
      <c r="X1674" s="3"/>
      <c r="Y1674" s="3"/>
    </row>
    <row r="1675" spans="1:25" ht="15" x14ac:dyDescent="0.3">
      <c r="A1675" s="17" t="e">
        <f>INDEX('Артикул без-с размером'!A:A,MATCH('Начисления и компенсации по тов'!E1675,'Артикул без-с размером'!B:B,0))</f>
        <v>#N/A</v>
      </c>
      <c r="B1675" s="73"/>
      <c r="C1675" s="74"/>
      <c r="D1675" s="74"/>
      <c r="E1675" s="74"/>
      <c r="F1675" s="74"/>
      <c r="G1675" s="74"/>
      <c r="H1675" s="69"/>
      <c r="I1675" s="70"/>
      <c r="J1675" s="73"/>
      <c r="K1675" s="74"/>
      <c r="L1675" s="72"/>
      <c r="M1675" s="69"/>
      <c r="N1675" s="70"/>
      <c r="O1675" s="3"/>
      <c r="P1675" s="3"/>
      <c r="Q1675" s="3"/>
      <c r="R1675" s="3"/>
      <c r="S1675" s="3"/>
      <c r="T1675" s="3"/>
      <c r="U1675" s="3"/>
      <c r="V1675" s="3"/>
      <c r="W1675" s="2"/>
      <c r="X1675" s="3"/>
      <c r="Y1675" s="3"/>
    </row>
    <row r="1676" spans="1:25" ht="15" x14ac:dyDescent="0.3">
      <c r="A1676" s="17" t="e">
        <f>INDEX('Артикул без-с размером'!A:A,MATCH('Начисления и компенсации по тов'!E1676,'Артикул без-с размером'!B:B,0))</f>
        <v>#N/A</v>
      </c>
      <c r="B1676" s="73"/>
      <c r="C1676" s="74"/>
      <c r="D1676" s="74"/>
      <c r="E1676" s="74"/>
      <c r="F1676" s="74"/>
      <c r="G1676" s="74"/>
      <c r="H1676" s="69"/>
      <c r="I1676" s="70"/>
      <c r="J1676" s="73"/>
      <c r="K1676" s="74"/>
      <c r="L1676" s="72"/>
      <c r="M1676" s="69"/>
      <c r="N1676" s="71"/>
      <c r="O1676" s="3"/>
      <c r="P1676" s="3"/>
      <c r="Q1676" s="3"/>
      <c r="R1676" s="3"/>
      <c r="S1676" s="3"/>
      <c r="T1676" s="3"/>
      <c r="U1676" s="3"/>
      <c r="V1676" s="3"/>
      <c r="W1676" s="2"/>
      <c r="X1676" s="3"/>
      <c r="Y1676" s="3"/>
    </row>
    <row r="1677" spans="1:25" ht="15" x14ac:dyDescent="0.3">
      <c r="A1677" s="17" t="e">
        <f>INDEX('Артикул без-с размером'!A:A,MATCH('Начисления и компенсации по тов'!E1677,'Артикул без-с размером'!B:B,0))</f>
        <v>#N/A</v>
      </c>
      <c r="B1677" s="73"/>
      <c r="C1677" s="74"/>
      <c r="D1677" s="74"/>
      <c r="E1677" s="74"/>
      <c r="F1677" s="74"/>
      <c r="G1677" s="74"/>
      <c r="H1677" s="69"/>
      <c r="I1677" s="70"/>
      <c r="J1677" s="73"/>
      <c r="K1677" s="74"/>
      <c r="L1677" s="72"/>
      <c r="M1677" s="69"/>
      <c r="N1677" s="70"/>
      <c r="O1677" s="3"/>
      <c r="P1677" s="3"/>
      <c r="Q1677" s="3"/>
      <c r="R1677" s="3"/>
      <c r="S1677" s="3"/>
      <c r="T1677" s="3"/>
      <c r="U1677" s="3"/>
      <c r="V1677" s="3"/>
      <c r="W1677" s="2"/>
      <c r="X1677" s="3"/>
      <c r="Y1677" s="3"/>
    </row>
    <row r="1678" spans="1:25" ht="15" x14ac:dyDescent="0.3">
      <c r="A1678" s="17" t="e">
        <f>INDEX('Артикул без-с размером'!A:A,MATCH('Начисления и компенсации по тов'!E1678,'Артикул без-с размером'!B:B,0))</f>
        <v>#N/A</v>
      </c>
      <c r="B1678" s="73"/>
      <c r="C1678" s="74"/>
      <c r="D1678" s="74"/>
      <c r="E1678" s="74"/>
      <c r="F1678" s="74"/>
      <c r="G1678" s="74"/>
      <c r="H1678" s="69"/>
      <c r="I1678" s="70"/>
      <c r="J1678" s="73"/>
      <c r="K1678" s="74"/>
      <c r="L1678" s="72"/>
      <c r="M1678" s="69"/>
      <c r="N1678" s="70"/>
      <c r="O1678" s="3"/>
      <c r="P1678" s="3"/>
      <c r="Q1678" s="3"/>
      <c r="R1678" s="3"/>
      <c r="S1678" s="3"/>
      <c r="T1678" s="3"/>
      <c r="U1678" s="3"/>
      <c r="V1678" s="3"/>
      <c r="W1678" s="2"/>
      <c r="X1678" s="3"/>
      <c r="Y1678" s="3"/>
    </row>
    <row r="1679" spans="1:25" ht="15" x14ac:dyDescent="0.3">
      <c r="A1679" s="17" t="e">
        <f>INDEX('Артикул без-с размером'!A:A,MATCH('Начисления и компенсации по тов'!E1679,'Артикул без-с размером'!B:B,0))</f>
        <v>#N/A</v>
      </c>
      <c r="B1679" s="73"/>
      <c r="C1679" s="74"/>
      <c r="D1679" s="74"/>
      <c r="E1679" s="74"/>
      <c r="F1679" s="74"/>
      <c r="G1679" s="74"/>
      <c r="H1679" s="69"/>
      <c r="I1679" s="70"/>
      <c r="J1679" s="73"/>
      <c r="K1679" s="74"/>
      <c r="L1679" s="72"/>
      <c r="M1679" s="69"/>
      <c r="N1679" s="70"/>
      <c r="O1679" s="3"/>
      <c r="P1679" s="3"/>
      <c r="Q1679" s="3"/>
      <c r="R1679" s="3"/>
      <c r="S1679" s="3"/>
      <c r="T1679" s="3"/>
      <c r="U1679" s="3"/>
      <c r="V1679" s="3"/>
      <c r="W1679" s="2"/>
      <c r="X1679" s="3"/>
      <c r="Y1679" s="3"/>
    </row>
    <row r="1680" spans="1:25" ht="15" x14ac:dyDescent="0.3">
      <c r="A1680" s="17" t="e">
        <f>INDEX('Артикул без-с размером'!A:A,MATCH('Начисления и компенсации по тов'!E1680,'Артикул без-с размером'!B:B,0))</f>
        <v>#N/A</v>
      </c>
      <c r="B1680" s="73"/>
      <c r="C1680" s="74"/>
      <c r="D1680" s="74"/>
      <c r="E1680" s="74"/>
      <c r="F1680" s="74"/>
      <c r="G1680" s="74"/>
      <c r="H1680" s="69"/>
      <c r="I1680" s="70"/>
      <c r="J1680" s="73"/>
      <c r="K1680" s="74"/>
      <c r="L1680" s="72"/>
      <c r="M1680" s="69"/>
      <c r="N1680" s="70"/>
      <c r="O1680" s="3"/>
      <c r="P1680" s="3"/>
      <c r="Q1680" s="3"/>
      <c r="R1680" s="3"/>
      <c r="S1680" s="3"/>
      <c r="T1680" s="3"/>
      <c r="U1680" s="3"/>
      <c r="V1680" s="3"/>
      <c r="W1680" s="2"/>
      <c r="X1680" s="3"/>
      <c r="Y1680" s="3"/>
    </row>
    <row r="1681" spans="1:25" ht="15" x14ac:dyDescent="0.3">
      <c r="A1681" s="17" t="e">
        <f>INDEX('Артикул без-с размером'!A:A,MATCH('Начисления и компенсации по тов'!E1681,'Артикул без-с размером'!B:B,0))</f>
        <v>#N/A</v>
      </c>
      <c r="B1681" s="73"/>
      <c r="C1681" s="74"/>
      <c r="D1681" s="74"/>
      <c r="E1681" s="74"/>
      <c r="F1681" s="74"/>
      <c r="G1681" s="74"/>
      <c r="H1681" s="69"/>
      <c r="I1681" s="70"/>
      <c r="J1681" s="73"/>
      <c r="K1681" s="74"/>
      <c r="L1681" s="72"/>
      <c r="M1681" s="69"/>
      <c r="N1681" s="70"/>
      <c r="O1681" s="3"/>
      <c r="P1681" s="3"/>
      <c r="Q1681" s="3"/>
      <c r="R1681" s="3"/>
      <c r="S1681" s="3"/>
      <c r="T1681" s="3"/>
      <c r="U1681" s="3"/>
      <c r="V1681" s="3"/>
      <c r="W1681" s="2"/>
      <c r="X1681" s="3"/>
      <c r="Y1681" s="3"/>
    </row>
    <row r="1682" spans="1:25" ht="15" x14ac:dyDescent="0.3">
      <c r="A1682" s="17" t="e">
        <f>INDEX('Артикул без-с размером'!A:A,MATCH('Начисления и компенсации по тов'!E1682,'Артикул без-с размером'!B:B,0))</f>
        <v>#N/A</v>
      </c>
      <c r="B1682" s="73"/>
      <c r="C1682" s="74"/>
      <c r="D1682" s="74"/>
      <c r="E1682" s="74"/>
      <c r="F1682" s="74"/>
      <c r="G1682" s="74"/>
      <c r="H1682" s="69"/>
      <c r="I1682" s="70"/>
      <c r="J1682" s="73"/>
      <c r="K1682" s="74"/>
      <c r="L1682" s="72"/>
      <c r="M1682" s="69"/>
      <c r="N1682" s="70"/>
      <c r="O1682" s="3"/>
      <c r="P1682" s="3"/>
      <c r="Q1682" s="3"/>
      <c r="R1682" s="3"/>
      <c r="S1682" s="3"/>
      <c r="T1682" s="3"/>
      <c r="U1682" s="3"/>
      <c r="V1682" s="3"/>
      <c r="W1682" s="2"/>
      <c r="X1682" s="3"/>
      <c r="Y1682" s="3"/>
    </row>
    <row r="1683" spans="1:25" ht="15" x14ac:dyDescent="0.3">
      <c r="A1683" s="17" t="e">
        <f>INDEX('Артикул без-с размером'!A:A,MATCH('Начисления и компенсации по тов'!E1683,'Артикул без-с размером'!B:B,0))</f>
        <v>#N/A</v>
      </c>
      <c r="B1683" s="73"/>
      <c r="C1683" s="74"/>
      <c r="D1683" s="74"/>
      <c r="E1683" s="74"/>
      <c r="F1683" s="74"/>
      <c r="G1683" s="74"/>
      <c r="H1683" s="69"/>
      <c r="I1683" s="70"/>
      <c r="J1683" s="73"/>
      <c r="K1683" s="74"/>
      <c r="L1683" s="72"/>
      <c r="M1683" s="69"/>
      <c r="N1683" s="70"/>
      <c r="O1683" s="3"/>
      <c r="P1683" s="3"/>
      <c r="Q1683" s="3"/>
      <c r="R1683" s="3"/>
      <c r="S1683" s="3"/>
      <c r="T1683" s="3"/>
      <c r="U1683" s="3"/>
      <c r="V1683" s="3"/>
      <c r="W1683" s="2"/>
      <c r="X1683" s="3"/>
      <c r="Y1683" s="3"/>
    </row>
    <row r="1684" spans="1:25" ht="15" x14ac:dyDescent="0.3">
      <c r="A1684" s="17" t="e">
        <f>INDEX('Артикул без-с размером'!A:A,MATCH('Начисления и компенсации по тов'!E1684,'Артикул без-с размером'!B:B,0))</f>
        <v>#N/A</v>
      </c>
      <c r="B1684" s="73"/>
      <c r="C1684" s="74"/>
      <c r="D1684" s="74"/>
      <c r="E1684" s="74"/>
      <c r="F1684" s="74"/>
      <c r="G1684" s="74"/>
      <c r="H1684" s="69"/>
      <c r="I1684" s="70"/>
      <c r="J1684" s="73"/>
      <c r="K1684" s="74"/>
      <c r="L1684" s="72"/>
      <c r="M1684" s="69"/>
      <c r="N1684" s="70"/>
      <c r="O1684" s="3"/>
      <c r="P1684" s="3"/>
      <c r="Q1684" s="3"/>
      <c r="R1684" s="3"/>
      <c r="S1684" s="3"/>
      <c r="T1684" s="3"/>
      <c r="U1684" s="3"/>
      <c r="V1684" s="3"/>
      <c r="W1684" s="2"/>
      <c r="X1684" s="3"/>
      <c r="Y1684" s="3"/>
    </row>
    <row r="1685" spans="1:25" ht="15" x14ac:dyDescent="0.3">
      <c r="A1685" s="17" t="e">
        <f>INDEX('Артикул без-с размером'!A:A,MATCH('Начисления и компенсации по тов'!E1685,'Артикул без-с размером'!B:B,0))</f>
        <v>#N/A</v>
      </c>
      <c r="B1685" s="73"/>
      <c r="C1685" s="74"/>
      <c r="D1685" s="74"/>
      <c r="E1685" s="74"/>
      <c r="F1685" s="74"/>
      <c r="G1685" s="74"/>
      <c r="H1685" s="69"/>
      <c r="I1685" s="70"/>
      <c r="J1685" s="73"/>
      <c r="K1685" s="74"/>
      <c r="L1685" s="72"/>
      <c r="M1685" s="69"/>
      <c r="N1685" s="70"/>
      <c r="O1685" s="3"/>
      <c r="P1685" s="3"/>
      <c r="Q1685" s="3"/>
      <c r="R1685" s="3"/>
      <c r="S1685" s="3"/>
      <c r="T1685" s="3"/>
      <c r="U1685" s="3"/>
      <c r="V1685" s="3"/>
      <c r="W1685" s="2"/>
      <c r="X1685" s="3"/>
      <c r="Y1685" s="3"/>
    </row>
    <row r="1686" spans="1:25" ht="15" x14ac:dyDescent="0.3">
      <c r="A1686" s="17" t="e">
        <f>INDEX('Артикул без-с размером'!A:A,MATCH('Начисления и компенсации по тов'!E1686,'Артикул без-с размером'!B:B,0))</f>
        <v>#N/A</v>
      </c>
      <c r="B1686" s="73"/>
      <c r="C1686" s="74"/>
      <c r="D1686" s="74"/>
      <c r="E1686" s="74"/>
      <c r="F1686" s="74"/>
      <c r="G1686" s="74"/>
      <c r="H1686" s="69"/>
      <c r="I1686" s="70"/>
      <c r="J1686" s="73"/>
      <c r="K1686" s="74"/>
      <c r="L1686" s="72"/>
      <c r="M1686" s="69"/>
      <c r="N1686" s="70"/>
      <c r="O1686" s="3"/>
      <c r="P1686" s="3"/>
      <c r="Q1686" s="3"/>
      <c r="R1686" s="3"/>
      <c r="S1686" s="3"/>
      <c r="T1686" s="3"/>
      <c r="U1686" s="3"/>
      <c r="V1686" s="3"/>
      <c r="W1686" s="2"/>
      <c r="X1686" s="3"/>
      <c r="Y1686" s="3"/>
    </row>
    <row r="1687" spans="1:25" ht="15" x14ac:dyDescent="0.3">
      <c r="A1687" s="17" t="e">
        <f>INDEX('Артикул без-с размером'!A:A,MATCH('Начисления и компенсации по тов'!E1687,'Артикул без-с размером'!B:B,0))</f>
        <v>#N/A</v>
      </c>
      <c r="B1687" s="73"/>
      <c r="C1687" s="74"/>
      <c r="D1687" s="74"/>
      <c r="E1687" s="74"/>
      <c r="F1687" s="74"/>
      <c r="G1687" s="74"/>
      <c r="H1687" s="69"/>
      <c r="I1687" s="70"/>
      <c r="J1687" s="73"/>
      <c r="K1687" s="74"/>
      <c r="L1687" s="72"/>
      <c r="M1687" s="69"/>
      <c r="N1687" s="70"/>
      <c r="O1687" s="3"/>
      <c r="P1687" s="3"/>
      <c r="Q1687" s="3"/>
      <c r="R1687" s="3"/>
      <c r="S1687" s="3"/>
      <c r="T1687" s="3"/>
      <c r="U1687" s="3"/>
      <c r="V1687" s="3"/>
      <c r="W1687" s="2"/>
      <c r="X1687" s="3"/>
      <c r="Y1687" s="3"/>
    </row>
    <row r="1688" spans="1:25" ht="15" x14ac:dyDescent="0.3">
      <c r="A1688" s="17" t="e">
        <f>INDEX('Артикул без-с размером'!A:A,MATCH('Начисления и компенсации по тов'!E1688,'Артикул без-с размером'!B:B,0))</f>
        <v>#N/A</v>
      </c>
      <c r="B1688" s="73"/>
      <c r="C1688" s="74"/>
      <c r="D1688" s="74"/>
      <c r="E1688" s="74"/>
      <c r="F1688" s="74"/>
      <c r="G1688" s="74"/>
      <c r="H1688" s="69"/>
      <c r="I1688" s="70"/>
      <c r="J1688" s="73"/>
      <c r="K1688" s="74"/>
      <c r="L1688" s="72"/>
      <c r="M1688" s="69"/>
      <c r="N1688" s="71"/>
      <c r="O1688" s="3"/>
      <c r="P1688" s="3"/>
      <c r="Q1688" s="3"/>
      <c r="R1688" s="3"/>
      <c r="S1688" s="3"/>
      <c r="T1688" s="3"/>
      <c r="U1688" s="3"/>
      <c r="V1688" s="3"/>
      <c r="W1688" s="2"/>
      <c r="X1688" s="3"/>
      <c r="Y1688" s="3"/>
    </row>
    <row r="1689" spans="1:25" ht="15" x14ac:dyDescent="0.3">
      <c r="A1689" s="17" t="e">
        <f>INDEX('Артикул без-с размером'!A:A,MATCH('Начисления и компенсации по тов'!E1689,'Артикул без-с размером'!B:B,0))</f>
        <v>#N/A</v>
      </c>
      <c r="B1689" s="73"/>
      <c r="C1689" s="74"/>
      <c r="D1689" s="74"/>
      <c r="E1689" s="74"/>
      <c r="F1689" s="74"/>
      <c r="G1689" s="74"/>
      <c r="H1689" s="69"/>
      <c r="I1689" s="70"/>
      <c r="J1689" s="73"/>
      <c r="K1689" s="74"/>
      <c r="L1689" s="72"/>
      <c r="M1689" s="69"/>
      <c r="N1689" s="70"/>
      <c r="O1689" s="3"/>
      <c r="P1689" s="3"/>
      <c r="Q1689" s="3"/>
      <c r="R1689" s="3"/>
      <c r="S1689" s="3"/>
      <c r="T1689" s="3"/>
      <c r="U1689" s="3"/>
      <c r="V1689" s="3"/>
      <c r="W1689" s="2"/>
      <c r="X1689" s="3"/>
      <c r="Y1689" s="3"/>
    </row>
    <row r="1690" spans="1:25" ht="15" x14ac:dyDescent="0.3">
      <c r="A1690" s="17" t="e">
        <f>INDEX('Артикул без-с размером'!A:A,MATCH('Начисления и компенсации по тов'!E1690,'Артикул без-с размером'!B:B,0))</f>
        <v>#N/A</v>
      </c>
      <c r="B1690" s="73"/>
      <c r="C1690" s="74"/>
      <c r="D1690" s="74"/>
      <c r="E1690" s="74"/>
      <c r="F1690" s="74"/>
      <c r="G1690" s="74"/>
      <c r="H1690" s="69"/>
      <c r="I1690" s="70"/>
      <c r="J1690" s="73"/>
      <c r="K1690" s="74"/>
      <c r="L1690" s="72"/>
      <c r="M1690" s="69"/>
      <c r="N1690" s="70"/>
      <c r="O1690" s="3"/>
      <c r="P1690" s="3"/>
      <c r="Q1690" s="3"/>
      <c r="R1690" s="3"/>
      <c r="S1690" s="3"/>
      <c r="T1690" s="3"/>
      <c r="U1690" s="3"/>
      <c r="V1690" s="3"/>
      <c r="W1690" s="2"/>
      <c r="X1690" s="3"/>
      <c r="Y1690" s="3"/>
    </row>
    <row r="1691" spans="1:25" ht="15" x14ac:dyDescent="0.3">
      <c r="A1691" s="17" t="e">
        <f>INDEX('Артикул без-с размером'!A:A,MATCH('Начисления и компенсации по тов'!E1691,'Артикул без-с размером'!B:B,0))</f>
        <v>#N/A</v>
      </c>
      <c r="B1691" s="73"/>
      <c r="C1691" s="74"/>
      <c r="D1691" s="74"/>
      <c r="E1691" s="74"/>
      <c r="F1691" s="74"/>
      <c r="G1691" s="74"/>
      <c r="H1691" s="69"/>
      <c r="I1691" s="70"/>
      <c r="J1691" s="73"/>
      <c r="K1691" s="74"/>
      <c r="L1691" s="72"/>
      <c r="M1691" s="69"/>
      <c r="N1691" s="70"/>
      <c r="O1691" s="3"/>
      <c r="P1691" s="3"/>
      <c r="Q1691" s="3"/>
      <c r="R1691" s="3"/>
      <c r="S1691" s="3"/>
      <c r="T1691" s="3"/>
      <c r="U1691" s="3"/>
      <c r="V1691" s="3"/>
      <c r="W1691" s="2"/>
      <c r="X1691" s="3"/>
      <c r="Y1691" s="3"/>
    </row>
    <row r="1692" spans="1:25" ht="15" x14ac:dyDescent="0.3">
      <c r="A1692" s="17" t="e">
        <f>INDEX('Артикул без-с размером'!A:A,MATCH('Начисления и компенсации по тов'!E1692,'Артикул без-с размером'!B:B,0))</f>
        <v>#N/A</v>
      </c>
      <c r="B1692" s="73"/>
      <c r="C1692" s="74"/>
      <c r="D1692" s="74"/>
      <c r="E1692" s="74"/>
      <c r="F1692" s="74"/>
      <c r="G1692" s="74"/>
      <c r="H1692" s="69"/>
      <c r="I1692" s="70"/>
      <c r="J1692" s="73"/>
      <c r="K1692" s="74"/>
      <c r="L1692" s="72"/>
      <c r="M1692" s="69"/>
      <c r="N1692" s="70"/>
      <c r="O1692" s="3"/>
      <c r="P1692" s="3"/>
      <c r="Q1692" s="3"/>
      <c r="R1692" s="3"/>
      <c r="S1692" s="3"/>
      <c r="T1692" s="3"/>
      <c r="U1692" s="3"/>
      <c r="V1692" s="3"/>
      <c r="W1692" s="2"/>
      <c r="X1692" s="3"/>
      <c r="Y1692" s="3"/>
    </row>
    <row r="1693" spans="1:25" ht="15" x14ac:dyDescent="0.3">
      <c r="A1693" s="17" t="e">
        <f>INDEX('Артикул без-с размером'!A:A,MATCH('Начисления и компенсации по тов'!E1693,'Артикул без-с размером'!B:B,0))</f>
        <v>#N/A</v>
      </c>
      <c r="B1693" s="73"/>
      <c r="C1693" s="74"/>
      <c r="D1693" s="74"/>
      <c r="E1693" s="74"/>
      <c r="F1693" s="74"/>
      <c r="G1693" s="74"/>
      <c r="H1693" s="69"/>
      <c r="I1693" s="70"/>
      <c r="J1693" s="73"/>
      <c r="K1693" s="74"/>
      <c r="L1693" s="72"/>
      <c r="M1693" s="69"/>
      <c r="N1693" s="70"/>
      <c r="O1693" s="3"/>
      <c r="P1693" s="3"/>
      <c r="Q1693" s="3"/>
      <c r="R1693" s="3"/>
      <c r="S1693" s="3"/>
      <c r="T1693" s="3"/>
      <c r="U1693" s="3"/>
      <c r="V1693" s="3"/>
      <c r="W1693" s="2"/>
      <c r="X1693" s="3"/>
      <c r="Y1693" s="3"/>
    </row>
    <row r="1694" spans="1:25" ht="15" x14ac:dyDescent="0.3">
      <c r="A1694" s="17" t="e">
        <f>INDEX('Артикул без-с размером'!A:A,MATCH('Начисления и компенсации по тов'!E1694,'Артикул без-с размером'!B:B,0))</f>
        <v>#N/A</v>
      </c>
      <c r="B1694" s="73"/>
      <c r="C1694" s="74"/>
      <c r="D1694" s="74"/>
      <c r="E1694" s="74"/>
      <c r="F1694" s="74"/>
      <c r="G1694" s="74"/>
      <c r="H1694" s="69"/>
      <c r="I1694" s="70"/>
      <c r="J1694" s="73"/>
      <c r="K1694" s="74"/>
      <c r="L1694" s="72"/>
      <c r="M1694" s="69"/>
      <c r="N1694" s="70"/>
      <c r="O1694" s="3"/>
      <c r="P1694" s="3"/>
      <c r="Q1694" s="3"/>
      <c r="R1694" s="3"/>
      <c r="S1694" s="3"/>
      <c r="T1694" s="3"/>
      <c r="U1694" s="3"/>
      <c r="V1694" s="3"/>
      <c r="W1694" s="2"/>
      <c r="X1694" s="3"/>
      <c r="Y1694" s="3"/>
    </row>
    <row r="1695" spans="1:25" ht="15" x14ac:dyDescent="0.3">
      <c r="A1695" s="17" t="e">
        <f>INDEX('Артикул без-с размером'!A:A,MATCH('Начисления и компенсации по тов'!E1695,'Артикул без-с размером'!B:B,0))</f>
        <v>#N/A</v>
      </c>
      <c r="B1695" s="73"/>
      <c r="C1695" s="74"/>
      <c r="D1695" s="74"/>
      <c r="E1695" s="74"/>
      <c r="F1695" s="74"/>
      <c r="G1695" s="74"/>
      <c r="H1695" s="69"/>
      <c r="I1695" s="70"/>
      <c r="J1695" s="73"/>
      <c r="K1695" s="74"/>
      <c r="L1695" s="72"/>
      <c r="M1695" s="69"/>
      <c r="N1695" s="71"/>
      <c r="O1695" s="3"/>
      <c r="P1695" s="3"/>
      <c r="Q1695" s="3"/>
      <c r="R1695" s="3"/>
      <c r="S1695" s="3"/>
      <c r="T1695" s="3"/>
      <c r="U1695" s="3"/>
      <c r="V1695" s="3"/>
      <c r="W1695" s="2"/>
      <c r="X1695" s="3"/>
      <c r="Y1695" s="3"/>
    </row>
    <row r="1696" spans="1:25" ht="15" x14ac:dyDescent="0.3">
      <c r="A1696" s="17" t="e">
        <f>INDEX('Артикул без-с размером'!A:A,MATCH('Начисления и компенсации по тов'!E1696,'Артикул без-с размером'!B:B,0))</f>
        <v>#N/A</v>
      </c>
      <c r="B1696" s="73"/>
      <c r="C1696" s="74"/>
      <c r="D1696" s="74"/>
      <c r="E1696" s="74"/>
      <c r="F1696" s="74"/>
      <c r="G1696" s="74"/>
      <c r="H1696" s="69"/>
      <c r="I1696" s="70"/>
      <c r="J1696" s="73"/>
      <c r="K1696" s="74"/>
      <c r="L1696" s="72"/>
      <c r="M1696" s="69"/>
      <c r="N1696" s="70"/>
      <c r="O1696" s="3"/>
      <c r="P1696" s="3"/>
      <c r="Q1696" s="3"/>
      <c r="R1696" s="3"/>
      <c r="S1696" s="3"/>
      <c r="T1696" s="3"/>
      <c r="U1696" s="3"/>
      <c r="V1696" s="3"/>
      <c r="W1696" s="2"/>
      <c r="X1696" s="3"/>
      <c r="Y1696" s="3"/>
    </row>
    <row r="1697" spans="1:25" ht="15" x14ac:dyDescent="0.3">
      <c r="A1697" s="17" t="e">
        <f>INDEX('Артикул без-с размером'!A:A,MATCH('Начисления и компенсации по тов'!E1697,'Артикул без-с размером'!B:B,0))</f>
        <v>#N/A</v>
      </c>
      <c r="B1697" s="73"/>
      <c r="C1697" s="74"/>
      <c r="D1697" s="74"/>
      <c r="E1697" s="74"/>
      <c r="F1697" s="74"/>
      <c r="G1697" s="74"/>
      <c r="H1697" s="69"/>
      <c r="I1697" s="70"/>
      <c r="J1697" s="73"/>
      <c r="K1697" s="74"/>
      <c r="L1697" s="72"/>
      <c r="M1697" s="69"/>
      <c r="N1697" s="70"/>
      <c r="O1697" s="3"/>
      <c r="P1697" s="3"/>
      <c r="Q1697" s="3"/>
      <c r="R1697" s="3"/>
      <c r="S1697" s="3"/>
      <c r="T1697" s="3"/>
      <c r="U1697" s="3"/>
      <c r="V1697" s="3"/>
      <c r="W1697" s="2"/>
      <c r="X1697" s="3"/>
      <c r="Y1697" s="3"/>
    </row>
    <row r="1698" spans="1:25" ht="15" x14ac:dyDescent="0.3">
      <c r="A1698" s="17" t="e">
        <f>INDEX('Артикул без-с размером'!A:A,MATCH('Начисления и компенсации по тов'!E1698,'Артикул без-с размером'!B:B,0))</f>
        <v>#N/A</v>
      </c>
      <c r="B1698" s="73"/>
      <c r="C1698" s="74"/>
      <c r="D1698" s="74"/>
      <c r="E1698" s="74"/>
      <c r="F1698" s="74"/>
      <c r="G1698" s="74"/>
      <c r="H1698" s="69"/>
      <c r="I1698" s="70"/>
      <c r="J1698" s="73"/>
      <c r="K1698" s="74"/>
      <c r="L1698" s="72"/>
      <c r="M1698" s="69"/>
      <c r="N1698" s="70"/>
      <c r="O1698" s="3"/>
      <c r="P1698" s="3"/>
      <c r="Q1698" s="3"/>
      <c r="R1698" s="3"/>
      <c r="S1698" s="3"/>
      <c r="T1698" s="3"/>
      <c r="U1698" s="3"/>
      <c r="V1698" s="3"/>
      <c r="W1698" s="2"/>
      <c r="X1698" s="3"/>
      <c r="Y1698" s="3"/>
    </row>
    <row r="1699" spans="1:25" ht="15" x14ac:dyDescent="0.3">
      <c r="A1699" s="17" t="e">
        <f>INDEX('Артикул без-с размером'!A:A,MATCH('Начисления и компенсации по тов'!E1699,'Артикул без-с размером'!B:B,0))</f>
        <v>#N/A</v>
      </c>
      <c r="B1699" s="73"/>
      <c r="C1699" s="74"/>
      <c r="D1699" s="74"/>
      <c r="E1699" s="74"/>
      <c r="F1699" s="74"/>
      <c r="G1699" s="74"/>
      <c r="H1699" s="69"/>
      <c r="I1699" s="70"/>
      <c r="J1699" s="73"/>
      <c r="K1699" s="74"/>
      <c r="L1699" s="72"/>
      <c r="M1699" s="69"/>
      <c r="N1699" s="70"/>
      <c r="O1699" s="3"/>
      <c r="P1699" s="3"/>
      <c r="Q1699" s="3"/>
      <c r="R1699" s="3"/>
      <c r="S1699" s="3"/>
      <c r="T1699" s="3"/>
      <c r="U1699" s="3"/>
      <c r="V1699" s="3"/>
      <c r="W1699" s="2"/>
      <c r="X1699" s="3"/>
      <c r="Y1699" s="3"/>
    </row>
    <row r="1700" spans="1:25" ht="15" x14ac:dyDescent="0.3">
      <c r="A1700" s="17" t="e">
        <f>INDEX('Артикул без-с размером'!A:A,MATCH('Начисления и компенсации по тов'!E1700,'Артикул без-с размером'!B:B,0))</f>
        <v>#N/A</v>
      </c>
      <c r="B1700" s="73"/>
      <c r="C1700" s="74"/>
      <c r="D1700" s="74"/>
      <c r="E1700" s="74"/>
      <c r="F1700" s="74"/>
      <c r="G1700" s="74"/>
      <c r="H1700" s="69"/>
      <c r="I1700" s="70"/>
      <c r="J1700" s="73"/>
      <c r="K1700" s="74"/>
      <c r="L1700" s="72"/>
      <c r="M1700" s="69"/>
      <c r="N1700" s="70"/>
      <c r="O1700" s="3"/>
      <c r="P1700" s="3"/>
      <c r="Q1700" s="3"/>
      <c r="R1700" s="3"/>
      <c r="S1700" s="3"/>
      <c r="T1700" s="3"/>
      <c r="U1700" s="3"/>
      <c r="V1700" s="3"/>
      <c r="W1700" s="2"/>
      <c r="X1700" s="3"/>
      <c r="Y1700" s="3"/>
    </row>
    <row r="1701" spans="1:25" ht="15" x14ac:dyDescent="0.3">
      <c r="A1701" s="17" t="e">
        <f>INDEX('Артикул без-с размером'!A:A,MATCH('Начисления и компенсации по тов'!E1701,'Артикул без-с размером'!B:B,0))</f>
        <v>#N/A</v>
      </c>
      <c r="B1701" s="73"/>
      <c r="C1701" s="74"/>
      <c r="D1701" s="74"/>
      <c r="E1701" s="74"/>
      <c r="F1701" s="74"/>
      <c r="G1701" s="74"/>
      <c r="H1701" s="69"/>
      <c r="I1701" s="70"/>
      <c r="J1701" s="73"/>
      <c r="K1701" s="74"/>
      <c r="L1701" s="72"/>
      <c r="M1701" s="69"/>
      <c r="N1701" s="70"/>
      <c r="O1701" s="3"/>
      <c r="P1701" s="3"/>
      <c r="Q1701" s="3"/>
      <c r="R1701" s="3"/>
      <c r="S1701" s="3"/>
      <c r="T1701" s="3"/>
      <c r="U1701" s="3"/>
      <c r="V1701" s="3"/>
      <c r="W1701" s="2"/>
      <c r="X1701" s="3"/>
      <c r="Y1701" s="3"/>
    </row>
    <row r="1702" spans="1:25" ht="15" x14ac:dyDescent="0.3">
      <c r="A1702" s="17" t="e">
        <f>INDEX('Артикул без-с размером'!A:A,MATCH('Начисления и компенсации по тов'!E1702,'Артикул без-с размером'!B:B,0))</f>
        <v>#N/A</v>
      </c>
      <c r="B1702" s="73"/>
      <c r="C1702" s="74"/>
      <c r="D1702" s="74"/>
      <c r="E1702" s="74"/>
      <c r="F1702" s="74"/>
      <c r="G1702" s="74"/>
      <c r="H1702" s="69"/>
      <c r="I1702" s="70"/>
      <c r="J1702" s="73"/>
      <c r="K1702" s="74"/>
      <c r="L1702" s="72"/>
      <c r="M1702" s="69"/>
      <c r="N1702" s="70"/>
      <c r="O1702" s="3"/>
      <c r="P1702" s="3"/>
      <c r="Q1702" s="3"/>
      <c r="R1702" s="3"/>
      <c r="S1702" s="3"/>
      <c r="T1702" s="3"/>
      <c r="U1702" s="3"/>
      <c r="V1702" s="3"/>
      <c r="W1702" s="2"/>
      <c r="X1702" s="3"/>
      <c r="Y1702" s="3"/>
    </row>
    <row r="1703" spans="1:25" ht="15" x14ac:dyDescent="0.3">
      <c r="A1703" s="17" t="e">
        <f>INDEX('Артикул без-с размером'!A:A,MATCH('Начисления и компенсации по тов'!E1703,'Артикул без-с размером'!B:B,0))</f>
        <v>#N/A</v>
      </c>
      <c r="B1703" s="73"/>
      <c r="C1703" s="74"/>
      <c r="D1703" s="74"/>
      <c r="E1703" s="74"/>
      <c r="F1703" s="74"/>
      <c r="G1703" s="74"/>
      <c r="H1703" s="69"/>
      <c r="I1703" s="70"/>
      <c r="J1703" s="73"/>
      <c r="K1703" s="74"/>
      <c r="L1703" s="72"/>
      <c r="M1703" s="69"/>
      <c r="N1703" s="70"/>
      <c r="O1703" s="3"/>
      <c r="P1703" s="3"/>
      <c r="Q1703" s="3"/>
      <c r="R1703" s="3"/>
      <c r="S1703" s="3"/>
      <c r="T1703" s="3"/>
      <c r="U1703" s="3"/>
      <c r="V1703" s="3"/>
      <c r="W1703" s="2"/>
      <c r="X1703" s="3"/>
      <c r="Y1703" s="3"/>
    </row>
    <row r="1704" spans="1:25" ht="15" x14ac:dyDescent="0.3">
      <c r="A1704" s="17" t="e">
        <f>INDEX('Артикул без-с размером'!A:A,MATCH('Начисления и компенсации по тов'!E1704,'Артикул без-с размером'!B:B,0))</f>
        <v>#N/A</v>
      </c>
      <c r="B1704" s="73"/>
      <c r="C1704" s="74"/>
      <c r="D1704" s="74"/>
      <c r="E1704" s="74"/>
      <c r="F1704" s="74"/>
      <c r="G1704" s="74"/>
      <c r="H1704" s="69"/>
      <c r="I1704" s="70"/>
      <c r="J1704" s="73"/>
      <c r="K1704" s="74"/>
      <c r="L1704" s="72"/>
      <c r="M1704" s="69"/>
      <c r="N1704" s="70"/>
      <c r="O1704" s="3"/>
      <c r="P1704" s="3"/>
      <c r="Q1704" s="3"/>
      <c r="R1704" s="3"/>
      <c r="S1704" s="3"/>
      <c r="T1704" s="3"/>
      <c r="U1704" s="3"/>
      <c r="V1704" s="3"/>
      <c r="W1704" s="2"/>
      <c r="X1704" s="3"/>
      <c r="Y1704" s="3"/>
    </row>
    <row r="1705" spans="1:25" ht="15" x14ac:dyDescent="0.3">
      <c r="A1705" s="17" t="e">
        <f>INDEX('Артикул без-с размером'!A:A,MATCH('Начисления и компенсации по тов'!E1705,'Артикул без-с размером'!B:B,0))</f>
        <v>#N/A</v>
      </c>
      <c r="B1705" s="73"/>
      <c r="C1705" s="74"/>
      <c r="D1705" s="74"/>
      <c r="E1705" s="74"/>
      <c r="F1705" s="74"/>
      <c r="G1705" s="74"/>
      <c r="H1705" s="69"/>
      <c r="I1705" s="70"/>
      <c r="J1705" s="73"/>
      <c r="K1705" s="74"/>
      <c r="L1705" s="72"/>
      <c r="M1705" s="69"/>
      <c r="N1705" s="70"/>
      <c r="O1705" s="3"/>
      <c r="P1705" s="3"/>
      <c r="Q1705" s="3"/>
      <c r="R1705" s="3"/>
      <c r="S1705" s="3"/>
      <c r="T1705" s="3"/>
      <c r="U1705" s="3"/>
      <c r="V1705" s="3"/>
      <c r="W1705" s="2"/>
      <c r="X1705" s="3"/>
      <c r="Y1705" s="3"/>
    </row>
    <row r="1706" spans="1:25" ht="15" x14ac:dyDescent="0.3">
      <c r="A1706" s="17" t="e">
        <f>INDEX('Артикул без-с размером'!A:A,MATCH('Начисления и компенсации по тов'!E1706,'Артикул без-с размером'!B:B,0))</f>
        <v>#N/A</v>
      </c>
      <c r="B1706" s="73"/>
      <c r="C1706" s="74"/>
      <c r="D1706" s="74"/>
      <c r="E1706" s="74"/>
      <c r="F1706" s="74"/>
      <c r="G1706" s="74"/>
      <c r="H1706" s="69"/>
      <c r="I1706" s="70"/>
      <c r="J1706" s="73"/>
      <c r="K1706" s="74"/>
      <c r="L1706" s="72"/>
      <c r="M1706" s="69"/>
      <c r="N1706" s="70"/>
      <c r="O1706" s="3"/>
      <c r="P1706" s="3"/>
      <c r="Q1706" s="3"/>
      <c r="R1706" s="3"/>
      <c r="S1706" s="3"/>
      <c r="T1706" s="3"/>
      <c r="U1706" s="3"/>
      <c r="V1706" s="3"/>
      <c r="W1706" s="2"/>
      <c r="X1706" s="3"/>
      <c r="Y1706" s="3"/>
    </row>
    <row r="1707" spans="1:25" ht="15" x14ac:dyDescent="0.3">
      <c r="A1707" s="17" t="e">
        <f>INDEX('Артикул без-с размером'!A:A,MATCH('Начисления и компенсации по тов'!E1707,'Артикул без-с размером'!B:B,0))</f>
        <v>#N/A</v>
      </c>
      <c r="B1707" s="73"/>
      <c r="C1707" s="74"/>
      <c r="D1707" s="74"/>
      <c r="E1707" s="74"/>
      <c r="F1707" s="74"/>
      <c r="G1707" s="74"/>
      <c r="H1707" s="69"/>
      <c r="I1707" s="70"/>
      <c r="J1707" s="73"/>
      <c r="K1707" s="74"/>
      <c r="L1707" s="72"/>
      <c r="M1707" s="69"/>
      <c r="N1707" s="70"/>
      <c r="O1707" s="3"/>
      <c r="P1707" s="3"/>
      <c r="Q1707" s="3"/>
      <c r="R1707" s="3"/>
      <c r="S1707" s="3"/>
      <c r="T1707" s="3"/>
      <c r="U1707" s="3"/>
      <c r="V1707" s="3"/>
      <c r="W1707" s="2"/>
      <c r="X1707" s="3"/>
      <c r="Y1707" s="3"/>
    </row>
    <row r="1708" spans="1:25" ht="15" x14ac:dyDescent="0.3">
      <c r="A1708" s="17" t="e">
        <f>INDEX('Артикул без-с размером'!A:A,MATCH('Начисления и компенсации по тов'!E1708,'Артикул без-с размером'!B:B,0))</f>
        <v>#N/A</v>
      </c>
      <c r="B1708" s="73"/>
      <c r="C1708" s="74"/>
      <c r="D1708" s="74"/>
      <c r="E1708" s="74"/>
      <c r="F1708" s="74"/>
      <c r="G1708" s="74"/>
      <c r="H1708" s="69"/>
      <c r="I1708" s="70"/>
      <c r="J1708" s="73"/>
      <c r="K1708" s="74"/>
      <c r="L1708" s="72"/>
      <c r="M1708" s="69"/>
      <c r="N1708" s="71"/>
      <c r="O1708" s="3"/>
      <c r="P1708" s="3"/>
      <c r="Q1708" s="3"/>
      <c r="R1708" s="3"/>
      <c r="S1708" s="3"/>
      <c r="T1708" s="3"/>
      <c r="U1708" s="3"/>
      <c r="V1708" s="3"/>
      <c r="W1708" s="2"/>
      <c r="X1708" s="3"/>
      <c r="Y1708" s="3"/>
    </row>
    <row r="1709" spans="1:25" ht="15" x14ac:dyDescent="0.3">
      <c r="A1709" s="17" t="e">
        <f>INDEX('Артикул без-с размером'!A:A,MATCH('Начисления и компенсации по тов'!E1709,'Артикул без-с размером'!B:B,0))</f>
        <v>#N/A</v>
      </c>
      <c r="B1709" s="73"/>
      <c r="C1709" s="74"/>
      <c r="D1709" s="74"/>
      <c r="E1709" s="74"/>
      <c r="F1709" s="74"/>
      <c r="G1709" s="74"/>
      <c r="H1709" s="69"/>
      <c r="I1709" s="70"/>
      <c r="J1709" s="73"/>
      <c r="K1709" s="74"/>
      <c r="L1709" s="72"/>
      <c r="M1709" s="69"/>
      <c r="N1709" s="70"/>
      <c r="O1709" s="3"/>
      <c r="P1709" s="3"/>
      <c r="Q1709" s="3"/>
      <c r="R1709" s="3"/>
      <c r="S1709" s="3"/>
      <c r="T1709" s="3"/>
      <c r="U1709" s="3"/>
      <c r="V1709" s="3"/>
      <c r="W1709" s="2"/>
      <c r="X1709" s="3"/>
      <c r="Y1709" s="3"/>
    </row>
    <row r="1710" spans="1:25" ht="15" x14ac:dyDescent="0.3">
      <c r="A1710" s="17" t="e">
        <f>INDEX('Артикул без-с размером'!A:A,MATCH('Начисления и компенсации по тов'!E1710,'Артикул без-с размером'!B:B,0))</f>
        <v>#N/A</v>
      </c>
      <c r="B1710" s="73"/>
      <c r="C1710" s="74"/>
      <c r="D1710" s="74"/>
      <c r="E1710" s="74"/>
      <c r="F1710" s="74"/>
      <c r="G1710" s="74"/>
      <c r="H1710" s="69"/>
      <c r="I1710" s="70"/>
      <c r="J1710" s="73"/>
      <c r="K1710" s="74"/>
      <c r="L1710" s="72"/>
      <c r="M1710" s="69"/>
      <c r="N1710" s="70"/>
      <c r="O1710" s="3"/>
      <c r="P1710" s="3"/>
      <c r="Q1710" s="3"/>
      <c r="R1710" s="3"/>
      <c r="S1710" s="3"/>
      <c r="T1710" s="3"/>
      <c r="U1710" s="3"/>
      <c r="V1710" s="3"/>
      <c r="W1710" s="2"/>
      <c r="X1710" s="3"/>
      <c r="Y1710" s="3"/>
    </row>
    <row r="1711" spans="1:25" ht="15" x14ac:dyDescent="0.3">
      <c r="A1711" s="17" t="e">
        <f>INDEX('Артикул без-с размером'!A:A,MATCH('Начисления и компенсации по тов'!E1711,'Артикул без-с размером'!B:B,0))</f>
        <v>#N/A</v>
      </c>
      <c r="B1711" s="73"/>
      <c r="C1711" s="74"/>
      <c r="D1711" s="74"/>
      <c r="E1711" s="74"/>
      <c r="F1711" s="74"/>
      <c r="G1711" s="74"/>
      <c r="H1711" s="69"/>
      <c r="I1711" s="70"/>
      <c r="J1711" s="73"/>
      <c r="K1711" s="74"/>
      <c r="L1711" s="72"/>
      <c r="M1711" s="69"/>
      <c r="N1711" s="70"/>
      <c r="O1711" s="3"/>
      <c r="P1711" s="3"/>
      <c r="Q1711" s="3"/>
      <c r="R1711" s="3"/>
      <c r="S1711" s="3"/>
      <c r="T1711" s="3"/>
      <c r="U1711" s="3"/>
      <c r="V1711" s="3"/>
      <c r="W1711" s="2"/>
      <c r="X1711" s="3"/>
      <c r="Y1711" s="3"/>
    </row>
    <row r="1712" spans="1:25" ht="15" x14ac:dyDescent="0.3">
      <c r="A1712" s="17" t="e">
        <f>INDEX('Артикул без-с размером'!A:A,MATCH('Начисления и компенсации по тов'!E1712,'Артикул без-с размером'!B:B,0))</f>
        <v>#N/A</v>
      </c>
      <c r="B1712" s="73"/>
      <c r="C1712" s="74"/>
      <c r="D1712" s="74"/>
      <c r="E1712" s="74"/>
      <c r="F1712" s="74"/>
      <c r="G1712" s="74"/>
      <c r="H1712" s="69"/>
      <c r="I1712" s="70"/>
      <c r="J1712" s="73"/>
      <c r="K1712" s="74"/>
      <c r="L1712" s="72"/>
      <c r="M1712" s="69"/>
      <c r="N1712" s="70"/>
      <c r="O1712" s="3"/>
      <c r="P1712" s="3"/>
      <c r="Q1712" s="3"/>
      <c r="R1712" s="3"/>
      <c r="S1712" s="3"/>
      <c r="T1712" s="3"/>
      <c r="U1712" s="3"/>
      <c r="V1712" s="3"/>
      <c r="W1712" s="2"/>
      <c r="X1712" s="3"/>
      <c r="Y1712" s="3"/>
    </row>
    <row r="1713" spans="1:25" ht="15" x14ac:dyDescent="0.3">
      <c r="A1713" s="17" t="e">
        <f>INDEX('Артикул без-с размером'!A:A,MATCH('Начисления и компенсации по тов'!E1713,'Артикул без-с размером'!B:B,0))</f>
        <v>#N/A</v>
      </c>
      <c r="B1713" s="73"/>
      <c r="C1713" s="74"/>
      <c r="D1713" s="74"/>
      <c r="E1713" s="74"/>
      <c r="F1713" s="74"/>
      <c r="G1713" s="74"/>
      <c r="H1713" s="69"/>
      <c r="I1713" s="70"/>
      <c r="J1713" s="73"/>
      <c r="K1713" s="74"/>
      <c r="L1713" s="72"/>
      <c r="M1713" s="69"/>
      <c r="N1713" s="70"/>
      <c r="O1713" s="3"/>
      <c r="P1713" s="3"/>
      <c r="Q1713" s="3"/>
      <c r="R1713" s="3"/>
      <c r="S1713" s="3"/>
      <c r="T1713" s="3"/>
      <c r="U1713" s="3"/>
      <c r="V1713" s="3"/>
      <c r="W1713" s="2"/>
      <c r="X1713" s="3"/>
      <c r="Y1713" s="3"/>
    </row>
    <row r="1714" spans="1:25" ht="15" x14ac:dyDescent="0.3">
      <c r="A1714" s="17" t="e">
        <f>INDEX('Артикул без-с размером'!A:A,MATCH('Начисления и компенсации по тов'!E1714,'Артикул без-с размером'!B:B,0))</f>
        <v>#N/A</v>
      </c>
      <c r="B1714" s="73"/>
      <c r="C1714" s="74"/>
      <c r="D1714" s="74"/>
      <c r="E1714" s="74"/>
      <c r="F1714" s="74"/>
      <c r="G1714" s="74"/>
      <c r="H1714" s="69"/>
      <c r="I1714" s="70"/>
      <c r="J1714" s="73"/>
      <c r="K1714" s="74"/>
      <c r="L1714" s="72"/>
      <c r="M1714" s="69"/>
      <c r="N1714" s="70"/>
      <c r="O1714" s="3"/>
      <c r="P1714" s="3"/>
      <c r="Q1714" s="3"/>
      <c r="R1714" s="3"/>
      <c r="S1714" s="3"/>
      <c r="T1714" s="3"/>
      <c r="U1714" s="3"/>
      <c r="V1714" s="3"/>
      <c r="W1714" s="2"/>
      <c r="X1714" s="3"/>
      <c r="Y1714" s="3"/>
    </row>
    <row r="1715" spans="1:25" ht="15" x14ac:dyDescent="0.3">
      <c r="A1715" s="17" t="e">
        <f>INDEX('Артикул без-с размером'!A:A,MATCH('Начисления и компенсации по тов'!E1715,'Артикул без-с размером'!B:B,0))</f>
        <v>#N/A</v>
      </c>
      <c r="B1715" s="73"/>
      <c r="C1715" s="74"/>
      <c r="D1715" s="74"/>
      <c r="E1715" s="74"/>
      <c r="F1715" s="74"/>
      <c r="G1715" s="74"/>
      <c r="H1715" s="69"/>
      <c r="I1715" s="70"/>
      <c r="J1715" s="73"/>
      <c r="K1715" s="74"/>
      <c r="L1715" s="72"/>
      <c r="M1715" s="69"/>
      <c r="N1715" s="71"/>
      <c r="O1715" s="3"/>
      <c r="P1715" s="3"/>
      <c r="Q1715" s="3"/>
      <c r="R1715" s="3"/>
      <c r="S1715" s="3"/>
      <c r="T1715" s="3"/>
      <c r="U1715" s="3"/>
      <c r="V1715" s="3"/>
      <c r="W1715" s="2"/>
      <c r="X1715" s="3"/>
      <c r="Y1715" s="3"/>
    </row>
    <row r="1716" spans="1:25" ht="15" x14ac:dyDescent="0.3">
      <c r="A1716" s="17" t="e">
        <f>INDEX('Артикул без-с размером'!A:A,MATCH('Начисления и компенсации по тов'!E1716,'Артикул без-с размером'!B:B,0))</f>
        <v>#N/A</v>
      </c>
      <c r="B1716" s="73"/>
      <c r="C1716" s="74"/>
      <c r="D1716" s="74"/>
      <c r="E1716" s="74"/>
      <c r="F1716" s="74"/>
      <c r="G1716" s="74"/>
      <c r="H1716" s="69"/>
      <c r="I1716" s="70"/>
      <c r="J1716" s="73"/>
      <c r="K1716" s="74"/>
      <c r="L1716" s="72"/>
      <c r="M1716" s="69"/>
      <c r="N1716" s="70"/>
      <c r="O1716" s="3"/>
      <c r="P1716" s="3"/>
      <c r="Q1716" s="3"/>
      <c r="R1716" s="3"/>
      <c r="S1716" s="3"/>
      <c r="T1716" s="3"/>
      <c r="U1716" s="3"/>
      <c r="V1716" s="3"/>
      <c r="W1716" s="2"/>
      <c r="X1716" s="3"/>
      <c r="Y1716" s="3"/>
    </row>
    <row r="1717" spans="1:25" ht="15" x14ac:dyDescent="0.3">
      <c r="A1717" s="17" t="e">
        <f>INDEX('Артикул без-с размером'!A:A,MATCH('Начисления и компенсации по тов'!E1717,'Артикул без-с размером'!B:B,0))</f>
        <v>#N/A</v>
      </c>
      <c r="B1717" s="73"/>
      <c r="C1717" s="74"/>
      <c r="D1717" s="74"/>
      <c r="E1717" s="74"/>
      <c r="F1717" s="74"/>
      <c r="G1717" s="74"/>
      <c r="H1717" s="69"/>
      <c r="I1717" s="70"/>
      <c r="J1717" s="73"/>
      <c r="K1717" s="74"/>
      <c r="L1717" s="72"/>
      <c r="M1717" s="69"/>
      <c r="N1717" s="70"/>
      <c r="O1717" s="3"/>
      <c r="P1717" s="3"/>
      <c r="Q1717" s="3"/>
      <c r="R1717" s="3"/>
      <c r="S1717" s="3"/>
      <c r="T1717" s="3"/>
      <c r="U1717" s="3"/>
      <c r="V1717" s="3"/>
      <c r="W1717" s="2"/>
      <c r="X1717" s="3"/>
      <c r="Y1717" s="3"/>
    </row>
    <row r="1718" spans="1:25" ht="15" x14ac:dyDescent="0.3">
      <c r="A1718" s="17" t="e">
        <f>INDEX('Артикул без-с размером'!A:A,MATCH('Начисления и компенсации по тов'!E1718,'Артикул без-с размером'!B:B,0))</f>
        <v>#N/A</v>
      </c>
      <c r="B1718" s="73"/>
      <c r="C1718" s="74"/>
      <c r="D1718" s="74"/>
      <c r="E1718" s="74"/>
      <c r="F1718" s="74"/>
      <c r="G1718" s="74"/>
      <c r="H1718" s="69"/>
      <c r="I1718" s="70"/>
      <c r="J1718" s="73"/>
      <c r="K1718" s="74"/>
      <c r="L1718" s="72"/>
      <c r="M1718" s="69"/>
      <c r="N1718" s="70"/>
      <c r="O1718" s="3"/>
      <c r="P1718" s="3"/>
      <c r="Q1718" s="3"/>
      <c r="R1718" s="3"/>
      <c r="S1718" s="3"/>
      <c r="T1718" s="3"/>
      <c r="U1718" s="3"/>
      <c r="V1718" s="3"/>
      <c r="W1718" s="2"/>
      <c r="X1718" s="3"/>
      <c r="Y1718" s="3"/>
    </row>
    <row r="1719" spans="1:25" ht="15" x14ac:dyDescent="0.3">
      <c r="A1719" s="17" t="e">
        <f>INDEX('Артикул без-с размером'!A:A,MATCH('Начисления и компенсации по тов'!E1719,'Артикул без-с размером'!B:B,0))</f>
        <v>#N/A</v>
      </c>
      <c r="B1719" s="73"/>
      <c r="C1719" s="74"/>
      <c r="D1719" s="74"/>
      <c r="E1719" s="74"/>
      <c r="F1719" s="74"/>
      <c r="G1719" s="74"/>
      <c r="H1719" s="69"/>
      <c r="I1719" s="70"/>
      <c r="J1719" s="73"/>
      <c r="K1719" s="74"/>
      <c r="L1719" s="72"/>
      <c r="M1719" s="69"/>
      <c r="N1719" s="70"/>
      <c r="O1719" s="3"/>
      <c r="P1719" s="3"/>
      <c r="Q1719" s="3"/>
      <c r="R1719" s="3"/>
      <c r="S1719" s="3"/>
      <c r="T1719" s="3"/>
      <c r="U1719" s="3"/>
      <c r="V1719" s="3"/>
      <c r="W1719" s="2"/>
      <c r="X1719" s="3"/>
      <c r="Y1719" s="3"/>
    </row>
    <row r="1720" spans="1:25" ht="15" x14ac:dyDescent="0.3">
      <c r="A1720" s="17" t="e">
        <f>INDEX('Артикул без-с размером'!A:A,MATCH('Начисления и компенсации по тов'!E1720,'Артикул без-с размером'!B:B,0))</f>
        <v>#N/A</v>
      </c>
      <c r="B1720" s="73"/>
      <c r="C1720" s="74"/>
      <c r="D1720" s="74"/>
      <c r="E1720" s="74"/>
      <c r="F1720" s="74"/>
      <c r="G1720" s="74"/>
      <c r="H1720" s="69"/>
      <c r="I1720" s="70"/>
      <c r="J1720" s="73"/>
      <c r="K1720" s="74"/>
      <c r="L1720" s="72"/>
      <c r="M1720" s="69"/>
      <c r="N1720" s="70"/>
      <c r="O1720" s="3"/>
      <c r="P1720" s="3"/>
      <c r="Q1720" s="3"/>
      <c r="R1720" s="3"/>
      <c r="S1720" s="3"/>
      <c r="T1720" s="3"/>
      <c r="U1720" s="3"/>
      <c r="V1720" s="3"/>
      <c r="W1720" s="2"/>
      <c r="X1720" s="3"/>
      <c r="Y1720" s="3"/>
    </row>
    <row r="1721" spans="1:25" ht="15" x14ac:dyDescent="0.3">
      <c r="A1721" s="17" t="e">
        <f>INDEX('Артикул без-с размером'!A:A,MATCH('Начисления и компенсации по тов'!E1721,'Артикул без-с размером'!B:B,0))</f>
        <v>#N/A</v>
      </c>
      <c r="B1721" s="73"/>
      <c r="C1721" s="74"/>
      <c r="D1721" s="74"/>
      <c r="E1721" s="74"/>
      <c r="F1721" s="74"/>
      <c r="G1721" s="74"/>
      <c r="H1721" s="69"/>
      <c r="I1721" s="70"/>
      <c r="J1721" s="73"/>
      <c r="K1721" s="74"/>
      <c r="L1721" s="72"/>
      <c r="M1721" s="69"/>
      <c r="N1721" s="70"/>
      <c r="O1721" s="3"/>
      <c r="P1721" s="3"/>
      <c r="Q1721" s="3"/>
      <c r="R1721" s="3"/>
      <c r="S1721" s="3"/>
      <c r="T1721" s="3"/>
      <c r="U1721" s="3"/>
      <c r="V1721" s="3"/>
      <c r="W1721" s="2"/>
      <c r="X1721" s="3"/>
      <c r="Y1721" s="3"/>
    </row>
    <row r="1722" spans="1:25" ht="15" x14ac:dyDescent="0.3">
      <c r="A1722" s="17" t="e">
        <f>INDEX('Артикул без-с размером'!A:A,MATCH('Начисления и компенсации по тов'!E1722,'Артикул без-с размером'!B:B,0))</f>
        <v>#N/A</v>
      </c>
      <c r="B1722" s="73"/>
      <c r="C1722" s="74"/>
      <c r="D1722" s="74"/>
      <c r="E1722" s="74"/>
      <c r="F1722" s="74"/>
      <c r="G1722" s="74"/>
      <c r="H1722" s="69"/>
      <c r="I1722" s="70"/>
      <c r="J1722" s="73"/>
      <c r="K1722" s="74"/>
      <c r="L1722" s="72"/>
      <c r="M1722" s="69"/>
      <c r="N1722" s="71"/>
      <c r="O1722" s="3"/>
      <c r="P1722" s="3"/>
      <c r="Q1722" s="3"/>
      <c r="R1722" s="3"/>
      <c r="S1722" s="3"/>
      <c r="T1722" s="3"/>
      <c r="U1722" s="3"/>
      <c r="V1722" s="3"/>
      <c r="W1722" s="2"/>
      <c r="X1722" s="3"/>
      <c r="Y1722" s="3"/>
    </row>
    <row r="1723" spans="1:25" ht="15" x14ac:dyDescent="0.3">
      <c r="A1723" s="17" t="e">
        <f>INDEX('Артикул без-с размером'!A:A,MATCH('Начисления и компенсации по тов'!E1723,'Артикул без-с размером'!B:B,0))</f>
        <v>#N/A</v>
      </c>
      <c r="B1723" s="73"/>
      <c r="C1723" s="74"/>
      <c r="D1723" s="74"/>
      <c r="E1723" s="74"/>
      <c r="F1723" s="74"/>
      <c r="G1723" s="74"/>
      <c r="H1723" s="69"/>
      <c r="I1723" s="70"/>
      <c r="J1723" s="73"/>
      <c r="K1723" s="74"/>
      <c r="L1723" s="72"/>
      <c r="M1723" s="69"/>
      <c r="N1723" s="70"/>
      <c r="O1723" s="3"/>
      <c r="P1723" s="3"/>
      <c r="Q1723" s="3"/>
      <c r="R1723" s="3"/>
      <c r="S1723" s="3"/>
      <c r="T1723" s="3"/>
      <c r="U1723" s="3"/>
      <c r="V1723" s="3"/>
      <c r="W1723" s="2"/>
      <c r="X1723" s="3"/>
      <c r="Y1723" s="3"/>
    </row>
    <row r="1724" spans="1:25" ht="15" x14ac:dyDescent="0.3">
      <c r="A1724" s="17" t="e">
        <f>INDEX('Артикул без-с размером'!A:A,MATCH('Начисления и компенсации по тов'!E1724,'Артикул без-с размером'!B:B,0))</f>
        <v>#N/A</v>
      </c>
      <c r="B1724" s="73"/>
      <c r="C1724" s="74"/>
      <c r="D1724" s="74"/>
      <c r="E1724" s="74"/>
      <c r="F1724" s="74"/>
      <c r="G1724" s="74"/>
      <c r="H1724" s="69"/>
      <c r="I1724" s="70"/>
      <c r="J1724" s="73"/>
      <c r="K1724" s="74"/>
      <c r="L1724" s="72"/>
      <c r="M1724" s="69"/>
      <c r="N1724" s="70"/>
      <c r="O1724" s="3"/>
      <c r="P1724" s="3"/>
      <c r="Q1724" s="3"/>
      <c r="R1724" s="3"/>
      <c r="S1724" s="3"/>
      <c r="T1724" s="3"/>
      <c r="U1724" s="3"/>
      <c r="V1724" s="3"/>
      <c r="W1724" s="2"/>
      <c r="X1724" s="3"/>
      <c r="Y1724" s="3"/>
    </row>
    <row r="1725" spans="1:25" ht="15" x14ac:dyDescent="0.3">
      <c r="A1725" s="17" t="e">
        <f>INDEX('Артикул без-с размером'!A:A,MATCH('Начисления и компенсации по тов'!E1725,'Артикул без-с размером'!B:B,0))</f>
        <v>#N/A</v>
      </c>
      <c r="B1725" s="73"/>
      <c r="C1725" s="74"/>
      <c r="D1725" s="74"/>
      <c r="E1725" s="74"/>
      <c r="F1725" s="74"/>
      <c r="G1725" s="74"/>
      <c r="H1725" s="69"/>
      <c r="I1725" s="70"/>
      <c r="J1725" s="73"/>
      <c r="K1725" s="74"/>
      <c r="L1725" s="72"/>
      <c r="M1725" s="69"/>
      <c r="N1725" s="70"/>
      <c r="O1725" s="3"/>
      <c r="P1725" s="3"/>
      <c r="Q1725" s="3"/>
      <c r="R1725" s="3"/>
      <c r="S1725" s="3"/>
      <c r="T1725" s="3"/>
      <c r="U1725" s="3"/>
      <c r="V1725" s="3"/>
      <c r="W1725" s="2"/>
      <c r="X1725" s="3"/>
      <c r="Y1725" s="3"/>
    </row>
    <row r="1726" spans="1:25" ht="15" x14ac:dyDescent="0.3">
      <c r="A1726" s="17" t="e">
        <f>INDEX('Артикул без-с размером'!A:A,MATCH('Начисления и компенсации по тов'!E1726,'Артикул без-с размером'!B:B,0))</f>
        <v>#N/A</v>
      </c>
      <c r="B1726" s="73"/>
      <c r="C1726" s="74"/>
      <c r="D1726" s="74"/>
      <c r="E1726" s="74"/>
      <c r="F1726" s="74"/>
      <c r="G1726" s="74"/>
      <c r="H1726" s="69"/>
      <c r="I1726" s="70"/>
      <c r="J1726" s="73"/>
      <c r="K1726" s="74"/>
      <c r="L1726" s="72"/>
      <c r="M1726" s="69"/>
      <c r="N1726" s="70"/>
      <c r="O1726" s="3"/>
      <c r="P1726" s="3"/>
      <c r="Q1726" s="3"/>
      <c r="R1726" s="3"/>
      <c r="S1726" s="3"/>
      <c r="T1726" s="3"/>
      <c r="U1726" s="3"/>
      <c r="V1726" s="3"/>
      <c r="W1726" s="2"/>
      <c r="X1726" s="3"/>
      <c r="Y1726" s="3"/>
    </row>
    <row r="1727" spans="1:25" ht="15" x14ac:dyDescent="0.3">
      <c r="A1727" s="17" t="e">
        <f>INDEX('Артикул без-с размером'!A:A,MATCH('Начисления и компенсации по тов'!E1727,'Артикул без-с размером'!B:B,0))</f>
        <v>#N/A</v>
      </c>
      <c r="B1727" s="73"/>
      <c r="C1727" s="74"/>
      <c r="D1727" s="74"/>
      <c r="E1727" s="74"/>
      <c r="F1727" s="74"/>
      <c r="G1727" s="74"/>
      <c r="H1727" s="69"/>
      <c r="I1727" s="70"/>
      <c r="J1727" s="73"/>
      <c r="K1727" s="74"/>
      <c r="L1727" s="72"/>
      <c r="M1727" s="69"/>
      <c r="N1727" s="70"/>
      <c r="O1727" s="3"/>
      <c r="P1727" s="3"/>
      <c r="Q1727" s="3"/>
      <c r="R1727" s="3"/>
      <c r="S1727" s="3"/>
      <c r="T1727" s="3"/>
      <c r="U1727" s="3"/>
      <c r="V1727" s="3"/>
      <c r="W1727" s="2"/>
      <c r="X1727" s="3"/>
      <c r="Y1727" s="3"/>
    </row>
    <row r="1728" spans="1:25" ht="15" x14ac:dyDescent="0.3">
      <c r="A1728" s="17" t="e">
        <f>INDEX('Артикул без-с размером'!A:A,MATCH('Начисления и компенсации по тов'!E1728,'Артикул без-с размером'!B:B,0))</f>
        <v>#N/A</v>
      </c>
      <c r="B1728" s="73"/>
      <c r="C1728" s="74"/>
      <c r="D1728" s="74"/>
      <c r="E1728" s="74"/>
      <c r="F1728" s="74"/>
      <c r="G1728" s="74"/>
      <c r="H1728" s="69"/>
      <c r="I1728" s="70"/>
      <c r="J1728" s="73"/>
      <c r="K1728" s="74"/>
      <c r="L1728" s="72"/>
      <c r="M1728" s="69"/>
      <c r="N1728" s="70"/>
      <c r="O1728" s="3"/>
      <c r="P1728" s="3"/>
      <c r="Q1728" s="3"/>
      <c r="R1728" s="3"/>
      <c r="S1728" s="3"/>
      <c r="T1728" s="3"/>
      <c r="U1728" s="3"/>
      <c r="V1728" s="3"/>
      <c r="W1728" s="2"/>
      <c r="X1728" s="3"/>
      <c r="Y1728" s="3"/>
    </row>
    <row r="1729" spans="1:25" ht="15" x14ac:dyDescent="0.3">
      <c r="A1729" s="17" t="e">
        <f>INDEX('Артикул без-с размером'!A:A,MATCH('Начисления и компенсации по тов'!E1729,'Артикул без-с размером'!B:B,0))</f>
        <v>#N/A</v>
      </c>
      <c r="B1729" s="73"/>
      <c r="C1729" s="74"/>
      <c r="D1729" s="74"/>
      <c r="E1729" s="74"/>
      <c r="F1729" s="74"/>
      <c r="G1729" s="74"/>
      <c r="H1729" s="69"/>
      <c r="I1729" s="70"/>
      <c r="J1729" s="73"/>
      <c r="K1729" s="74"/>
      <c r="L1729" s="72"/>
      <c r="M1729" s="69"/>
      <c r="N1729" s="70"/>
      <c r="O1729" s="3"/>
      <c r="P1729" s="3"/>
      <c r="Q1729" s="3"/>
      <c r="R1729" s="3"/>
      <c r="S1729" s="3"/>
      <c r="T1729" s="3"/>
      <c r="U1729" s="3"/>
      <c r="V1729" s="3"/>
      <c r="W1729" s="2"/>
      <c r="X1729" s="3"/>
      <c r="Y1729" s="3"/>
    </row>
    <row r="1730" spans="1:25" ht="15" x14ac:dyDescent="0.3">
      <c r="A1730" s="17" t="e">
        <f>INDEX('Артикул без-с размером'!A:A,MATCH('Начисления и компенсации по тов'!E1730,'Артикул без-с размером'!B:B,0))</f>
        <v>#N/A</v>
      </c>
      <c r="B1730" s="73"/>
      <c r="C1730" s="74"/>
      <c r="D1730" s="74"/>
      <c r="E1730" s="74"/>
      <c r="F1730" s="74"/>
      <c r="G1730" s="74"/>
      <c r="H1730" s="69"/>
      <c r="I1730" s="70"/>
      <c r="J1730" s="73"/>
      <c r="K1730" s="74"/>
      <c r="L1730" s="72"/>
      <c r="M1730" s="69"/>
      <c r="N1730" s="71"/>
      <c r="O1730" s="3"/>
      <c r="P1730" s="3"/>
      <c r="Q1730" s="3"/>
      <c r="R1730" s="3"/>
      <c r="S1730" s="3"/>
      <c r="T1730" s="3"/>
      <c r="U1730" s="3"/>
      <c r="V1730" s="3"/>
      <c r="W1730" s="2"/>
      <c r="X1730" s="3"/>
      <c r="Y1730" s="3"/>
    </row>
    <row r="1731" spans="1:25" ht="15" x14ac:dyDescent="0.3">
      <c r="A1731" s="17" t="e">
        <f>INDEX('Артикул без-с размером'!A:A,MATCH('Начисления и компенсации по тов'!E1731,'Артикул без-с размером'!B:B,0))</f>
        <v>#N/A</v>
      </c>
      <c r="B1731" s="73"/>
      <c r="C1731" s="74"/>
      <c r="D1731" s="74"/>
      <c r="E1731" s="74"/>
      <c r="F1731" s="74"/>
      <c r="G1731" s="74"/>
      <c r="H1731" s="69"/>
      <c r="I1731" s="70"/>
      <c r="J1731" s="73"/>
      <c r="K1731" s="74"/>
      <c r="L1731" s="72"/>
      <c r="M1731" s="69"/>
      <c r="N1731" s="70"/>
      <c r="O1731" s="3"/>
      <c r="P1731" s="3"/>
      <c r="Q1731" s="3"/>
      <c r="R1731" s="3"/>
      <c r="S1731" s="3"/>
      <c r="T1731" s="3"/>
      <c r="U1731" s="3"/>
      <c r="V1731" s="3"/>
      <c r="W1731" s="2"/>
      <c r="X1731" s="3"/>
      <c r="Y1731" s="3"/>
    </row>
    <row r="1732" spans="1:25" ht="15" x14ac:dyDescent="0.3">
      <c r="A1732" s="17" t="e">
        <f>INDEX('Артикул без-с размером'!A:A,MATCH('Начисления и компенсации по тов'!E1732,'Артикул без-с размером'!B:B,0))</f>
        <v>#N/A</v>
      </c>
      <c r="B1732" s="73"/>
      <c r="C1732" s="74"/>
      <c r="D1732" s="74"/>
      <c r="E1732" s="74"/>
      <c r="F1732" s="74"/>
      <c r="G1732" s="74"/>
      <c r="H1732" s="69"/>
      <c r="I1732" s="70"/>
      <c r="J1732" s="73"/>
      <c r="K1732" s="74"/>
      <c r="L1732" s="72"/>
      <c r="M1732" s="69"/>
      <c r="N1732" s="70"/>
      <c r="O1732" s="3"/>
      <c r="P1732" s="3"/>
      <c r="Q1732" s="3"/>
      <c r="R1732" s="3"/>
      <c r="S1732" s="3"/>
      <c r="T1732" s="3"/>
      <c r="U1732" s="3"/>
      <c r="V1732" s="3"/>
      <c r="W1732" s="2"/>
      <c r="X1732" s="3"/>
      <c r="Y1732" s="3"/>
    </row>
    <row r="1733" spans="1:25" ht="15" x14ac:dyDescent="0.3">
      <c r="A1733" s="17" t="e">
        <f>INDEX('Артикул без-с размером'!A:A,MATCH('Начисления и компенсации по тов'!E1733,'Артикул без-с размером'!B:B,0))</f>
        <v>#N/A</v>
      </c>
      <c r="B1733" s="73"/>
      <c r="C1733" s="74"/>
      <c r="D1733" s="74"/>
      <c r="E1733" s="74"/>
      <c r="F1733" s="74"/>
      <c r="G1733" s="74"/>
      <c r="H1733" s="69"/>
      <c r="I1733" s="70"/>
      <c r="J1733" s="73"/>
      <c r="K1733" s="74"/>
      <c r="L1733" s="72"/>
      <c r="M1733" s="69"/>
      <c r="N1733" s="70"/>
      <c r="O1733" s="3"/>
      <c r="P1733" s="3"/>
      <c r="Q1733" s="3"/>
      <c r="R1733" s="3"/>
      <c r="S1733" s="3"/>
      <c r="T1733" s="3"/>
      <c r="U1733" s="3"/>
      <c r="V1733" s="3"/>
      <c r="W1733" s="2"/>
      <c r="X1733" s="3"/>
      <c r="Y1733" s="3"/>
    </row>
    <row r="1734" spans="1:25" ht="15" x14ac:dyDescent="0.3">
      <c r="A1734" s="17" t="e">
        <f>INDEX('Артикул без-с размером'!A:A,MATCH('Начисления и компенсации по тов'!E1734,'Артикул без-с размером'!B:B,0))</f>
        <v>#N/A</v>
      </c>
      <c r="B1734" s="73"/>
      <c r="C1734" s="74"/>
      <c r="D1734" s="74"/>
      <c r="E1734" s="74"/>
      <c r="F1734" s="74"/>
      <c r="G1734" s="74"/>
      <c r="H1734" s="69"/>
      <c r="I1734" s="70"/>
      <c r="J1734" s="73"/>
      <c r="K1734" s="74"/>
      <c r="L1734" s="72"/>
      <c r="M1734" s="69"/>
      <c r="N1734" s="70"/>
      <c r="O1734" s="3"/>
      <c r="P1734" s="3"/>
      <c r="Q1734" s="3"/>
      <c r="R1734" s="3"/>
      <c r="S1734" s="3"/>
      <c r="T1734" s="3"/>
      <c r="U1734" s="3"/>
      <c r="V1734" s="3"/>
      <c r="W1734" s="2"/>
      <c r="X1734" s="3"/>
      <c r="Y1734" s="3"/>
    </row>
    <row r="1735" spans="1:25" ht="15" x14ac:dyDescent="0.3">
      <c r="A1735" s="17" t="e">
        <f>INDEX('Артикул без-с размером'!A:A,MATCH('Начисления и компенсации по тов'!E1735,'Артикул без-с размером'!B:B,0))</f>
        <v>#N/A</v>
      </c>
      <c r="B1735" s="73"/>
      <c r="C1735" s="74"/>
      <c r="D1735" s="74"/>
      <c r="E1735" s="74"/>
      <c r="F1735" s="74"/>
      <c r="G1735" s="74"/>
      <c r="H1735" s="69"/>
      <c r="I1735" s="70"/>
      <c r="J1735" s="73"/>
      <c r="K1735" s="74"/>
      <c r="L1735" s="72"/>
      <c r="M1735" s="69"/>
      <c r="N1735" s="70"/>
      <c r="O1735" s="3"/>
      <c r="P1735" s="3"/>
      <c r="Q1735" s="3"/>
      <c r="R1735" s="3"/>
      <c r="S1735" s="3"/>
      <c r="T1735" s="3"/>
      <c r="U1735" s="3"/>
      <c r="V1735" s="3"/>
      <c r="W1735" s="2"/>
      <c r="X1735" s="3"/>
      <c r="Y1735" s="3"/>
    </row>
    <row r="1736" spans="1:25" ht="15" x14ac:dyDescent="0.3">
      <c r="A1736" s="17" t="e">
        <f>INDEX('Артикул без-с размером'!A:A,MATCH('Начисления и компенсации по тов'!E1736,'Артикул без-с размером'!B:B,0))</f>
        <v>#N/A</v>
      </c>
      <c r="B1736" s="73"/>
      <c r="C1736" s="74"/>
      <c r="D1736" s="74"/>
      <c r="E1736" s="74"/>
      <c r="F1736" s="74"/>
      <c r="G1736" s="74"/>
      <c r="H1736" s="69"/>
      <c r="I1736" s="70"/>
      <c r="J1736" s="73"/>
      <c r="K1736" s="74"/>
      <c r="L1736" s="72"/>
      <c r="M1736" s="69"/>
      <c r="N1736" s="70"/>
      <c r="O1736" s="3"/>
      <c r="P1736" s="3"/>
      <c r="Q1736" s="3"/>
      <c r="R1736" s="3"/>
      <c r="S1736" s="3"/>
      <c r="T1736" s="3"/>
      <c r="U1736" s="3"/>
      <c r="V1736" s="3"/>
      <c r="W1736" s="2"/>
      <c r="X1736" s="3"/>
      <c r="Y1736" s="3"/>
    </row>
    <row r="1737" spans="1:25" ht="15" x14ac:dyDescent="0.3">
      <c r="A1737" s="17" t="e">
        <f>INDEX('Артикул без-с размером'!A:A,MATCH('Начисления и компенсации по тов'!E1737,'Артикул без-с размером'!B:B,0))</f>
        <v>#N/A</v>
      </c>
      <c r="B1737" s="73"/>
      <c r="C1737" s="74"/>
      <c r="D1737" s="74"/>
      <c r="E1737" s="74"/>
      <c r="F1737" s="74"/>
      <c r="G1737" s="74"/>
      <c r="H1737" s="69"/>
      <c r="I1737" s="70"/>
      <c r="J1737" s="73"/>
      <c r="K1737" s="74"/>
      <c r="L1737" s="72"/>
      <c r="M1737" s="69"/>
      <c r="N1737" s="70"/>
      <c r="O1737" s="3"/>
      <c r="P1737" s="3"/>
      <c r="Q1737" s="3"/>
      <c r="R1737" s="3"/>
      <c r="S1737" s="3"/>
      <c r="T1737" s="3"/>
      <c r="U1737" s="3"/>
      <c r="V1737" s="3"/>
      <c r="W1737" s="2"/>
      <c r="X1737" s="3"/>
      <c r="Y1737" s="3"/>
    </row>
    <row r="1738" spans="1:25" ht="15" x14ac:dyDescent="0.3">
      <c r="A1738" s="17" t="e">
        <f>INDEX('Артикул без-с размером'!A:A,MATCH('Начисления и компенсации по тов'!E1738,'Артикул без-с размером'!B:B,0))</f>
        <v>#N/A</v>
      </c>
      <c r="B1738" s="73"/>
      <c r="C1738" s="74"/>
      <c r="D1738" s="74"/>
      <c r="E1738" s="74"/>
      <c r="F1738" s="74"/>
      <c r="G1738" s="74"/>
      <c r="H1738" s="69"/>
      <c r="I1738" s="70"/>
      <c r="J1738" s="73"/>
      <c r="K1738" s="74"/>
      <c r="L1738" s="72"/>
      <c r="M1738" s="69"/>
      <c r="N1738" s="70"/>
      <c r="O1738" s="3"/>
      <c r="P1738" s="3"/>
      <c r="Q1738" s="3"/>
      <c r="R1738" s="3"/>
      <c r="S1738" s="3"/>
      <c r="T1738" s="3"/>
      <c r="U1738" s="3"/>
      <c r="V1738" s="3"/>
      <c r="W1738" s="2"/>
      <c r="X1738" s="3"/>
      <c r="Y1738" s="3"/>
    </row>
    <row r="1739" spans="1:25" ht="15" x14ac:dyDescent="0.3">
      <c r="A1739" s="17" t="e">
        <f>INDEX('Артикул без-с размером'!A:A,MATCH('Начисления и компенсации по тов'!E1739,'Артикул без-с размером'!B:B,0))</f>
        <v>#N/A</v>
      </c>
      <c r="B1739" s="73"/>
      <c r="C1739" s="74"/>
      <c r="D1739" s="74"/>
      <c r="E1739" s="74"/>
      <c r="F1739" s="74"/>
      <c r="G1739" s="74"/>
      <c r="H1739" s="69"/>
      <c r="I1739" s="70"/>
      <c r="J1739" s="73"/>
      <c r="K1739" s="74"/>
      <c r="L1739" s="72"/>
      <c r="M1739" s="69"/>
      <c r="N1739" s="70"/>
      <c r="O1739" s="3"/>
      <c r="P1739" s="3"/>
      <c r="Q1739" s="3"/>
      <c r="R1739" s="3"/>
      <c r="S1739" s="3"/>
      <c r="T1739" s="3"/>
      <c r="U1739" s="3"/>
      <c r="V1739" s="3"/>
      <c r="W1739" s="2"/>
      <c r="X1739" s="3"/>
      <c r="Y1739" s="3"/>
    </row>
    <row r="1740" spans="1:25" ht="15" x14ac:dyDescent="0.3">
      <c r="A1740" s="17" t="e">
        <f>INDEX('Артикул без-с размером'!A:A,MATCH('Начисления и компенсации по тов'!E1740,'Артикул без-с размером'!B:B,0))</f>
        <v>#N/A</v>
      </c>
      <c r="B1740" s="73"/>
      <c r="C1740" s="74"/>
      <c r="D1740" s="74"/>
      <c r="E1740" s="74"/>
      <c r="F1740" s="74"/>
      <c r="G1740" s="74"/>
      <c r="H1740" s="69"/>
      <c r="I1740" s="70"/>
      <c r="J1740" s="73"/>
      <c r="K1740" s="74"/>
      <c r="L1740" s="72"/>
      <c r="M1740" s="69"/>
      <c r="N1740" s="70"/>
      <c r="O1740" s="3"/>
      <c r="P1740" s="3"/>
      <c r="Q1740" s="3"/>
      <c r="R1740" s="3"/>
      <c r="S1740" s="3"/>
      <c r="T1740" s="3"/>
      <c r="U1740" s="3"/>
      <c r="V1740" s="3"/>
      <c r="W1740" s="2"/>
      <c r="X1740" s="3"/>
      <c r="Y1740" s="3"/>
    </row>
    <row r="1741" spans="1:25" ht="15" x14ac:dyDescent="0.3">
      <c r="A1741" s="17" t="e">
        <f>INDEX('Артикул без-с размером'!A:A,MATCH('Начисления и компенсации по тов'!E1741,'Артикул без-с размером'!B:B,0))</f>
        <v>#N/A</v>
      </c>
      <c r="B1741" s="73"/>
      <c r="C1741" s="74"/>
      <c r="D1741" s="74"/>
      <c r="E1741" s="74"/>
      <c r="F1741" s="74"/>
      <c r="G1741" s="74"/>
      <c r="H1741" s="69"/>
      <c r="I1741" s="70"/>
      <c r="J1741" s="73"/>
      <c r="K1741" s="74"/>
      <c r="L1741" s="72"/>
      <c r="M1741" s="69"/>
      <c r="N1741" s="70"/>
      <c r="O1741" s="3"/>
      <c r="P1741" s="3"/>
      <c r="Q1741" s="3"/>
      <c r="R1741" s="3"/>
      <c r="S1741" s="3"/>
      <c r="T1741" s="3"/>
      <c r="U1741" s="3"/>
      <c r="V1741" s="3"/>
      <c r="W1741" s="2"/>
      <c r="X1741" s="3"/>
      <c r="Y1741" s="3"/>
    </row>
    <row r="1742" spans="1:25" ht="15" x14ac:dyDescent="0.3">
      <c r="A1742" s="17" t="e">
        <f>INDEX('Артикул без-с размером'!A:A,MATCH('Начисления и компенсации по тов'!E1742,'Артикул без-с размером'!B:B,0))</f>
        <v>#N/A</v>
      </c>
      <c r="B1742" s="73"/>
      <c r="C1742" s="74"/>
      <c r="D1742" s="74"/>
      <c r="E1742" s="74"/>
      <c r="F1742" s="74"/>
      <c r="G1742" s="74"/>
      <c r="H1742" s="69"/>
      <c r="I1742" s="70"/>
      <c r="J1742" s="73"/>
      <c r="K1742" s="74"/>
      <c r="L1742" s="72"/>
      <c r="M1742" s="69"/>
      <c r="N1742" s="70"/>
      <c r="O1742" s="3"/>
      <c r="P1742" s="3"/>
      <c r="Q1742" s="3"/>
      <c r="R1742" s="3"/>
      <c r="S1742" s="3"/>
      <c r="T1742" s="3"/>
      <c r="U1742" s="3"/>
      <c r="V1742" s="3"/>
      <c r="W1742" s="2"/>
      <c r="X1742" s="3"/>
      <c r="Y1742" s="3"/>
    </row>
    <row r="1743" spans="1:25" ht="15" x14ac:dyDescent="0.3">
      <c r="A1743" s="17" t="e">
        <f>INDEX('Артикул без-с размером'!A:A,MATCH('Начисления и компенсации по тов'!E1743,'Артикул без-с размером'!B:B,0))</f>
        <v>#N/A</v>
      </c>
      <c r="B1743" s="73"/>
      <c r="C1743" s="74"/>
      <c r="D1743" s="74"/>
      <c r="E1743" s="74"/>
      <c r="F1743" s="74"/>
      <c r="G1743" s="74"/>
      <c r="H1743" s="69"/>
      <c r="I1743" s="70"/>
      <c r="J1743" s="73"/>
      <c r="K1743" s="74"/>
      <c r="L1743" s="72"/>
      <c r="M1743" s="69"/>
      <c r="N1743" s="70"/>
      <c r="O1743" s="3"/>
      <c r="P1743" s="3"/>
      <c r="Q1743" s="3"/>
      <c r="R1743" s="3"/>
      <c r="S1743" s="3"/>
      <c r="T1743" s="3"/>
      <c r="U1743" s="3"/>
      <c r="V1743" s="3"/>
      <c r="W1743" s="2"/>
      <c r="X1743" s="3"/>
      <c r="Y1743" s="3"/>
    </row>
    <row r="1744" spans="1:25" ht="15" x14ac:dyDescent="0.3">
      <c r="A1744" s="17" t="e">
        <f>INDEX('Артикул без-с размером'!A:A,MATCH('Начисления и компенсации по тов'!E1744,'Артикул без-с размером'!B:B,0))</f>
        <v>#N/A</v>
      </c>
      <c r="B1744" s="73"/>
      <c r="C1744" s="74"/>
      <c r="D1744" s="74"/>
      <c r="E1744" s="74"/>
      <c r="F1744" s="74"/>
      <c r="G1744" s="74"/>
      <c r="H1744" s="69"/>
      <c r="I1744" s="70"/>
      <c r="J1744" s="73"/>
      <c r="K1744" s="74"/>
      <c r="L1744" s="72"/>
      <c r="M1744" s="69"/>
      <c r="N1744" s="70"/>
      <c r="O1744" s="3"/>
      <c r="P1744" s="3"/>
      <c r="Q1744" s="3"/>
      <c r="R1744" s="3"/>
      <c r="S1744" s="3"/>
      <c r="T1744" s="3"/>
      <c r="U1744" s="3"/>
      <c r="V1744" s="3"/>
      <c r="W1744" s="2"/>
      <c r="X1744" s="3"/>
      <c r="Y1744" s="3"/>
    </row>
    <row r="1745" spans="1:25" ht="15" x14ac:dyDescent="0.3">
      <c r="A1745" s="17" t="e">
        <f>INDEX('Артикул без-с размером'!A:A,MATCH('Начисления и компенсации по тов'!E1745,'Артикул без-с размером'!B:B,0))</f>
        <v>#N/A</v>
      </c>
      <c r="B1745" s="73"/>
      <c r="C1745" s="74"/>
      <c r="D1745" s="74"/>
      <c r="E1745" s="74"/>
      <c r="F1745" s="74"/>
      <c r="G1745" s="74"/>
      <c r="H1745" s="69"/>
      <c r="I1745" s="70"/>
      <c r="J1745" s="73"/>
      <c r="K1745" s="74"/>
      <c r="L1745" s="72"/>
      <c r="M1745" s="69"/>
      <c r="N1745" s="70"/>
      <c r="O1745" s="3"/>
      <c r="P1745" s="3"/>
      <c r="Q1745" s="3"/>
      <c r="R1745" s="3"/>
      <c r="S1745" s="3"/>
      <c r="T1745" s="3"/>
      <c r="U1745" s="3"/>
      <c r="V1745" s="3"/>
      <c r="W1745" s="2"/>
      <c r="X1745" s="3"/>
      <c r="Y1745" s="3"/>
    </row>
    <row r="1746" spans="1:25" ht="15" x14ac:dyDescent="0.3">
      <c r="A1746" s="17" t="e">
        <f>INDEX('Артикул без-с размером'!A:A,MATCH('Начисления и компенсации по тов'!E1746,'Артикул без-с размером'!B:B,0))</f>
        <v>#N/A</v>
      </c>
      <c r="B1746" s="73"/>
      <c r="C1746" s="74"/>
      <c r="D1746" s="74"/>
      <c r="E1746" s="74"/>
      <c r="F1746" s="74"/>
      <c r="G1746" s="74"/>
      <c r="H1746" s="69"/>
      <c r="I1746" s="70"/>
      <c r="J1746" s="73"/>
      <c r="K1746" s="74"/>
      <c r="L1746" s="72"/>
      <c r="M1746" s="69"/>
      <c r="N1746" s="70"/>
      <c r="O1746" s="3"/>
      <c r="P1746" s="3"/>
      <c r="Q1746" s="3"/>
      <c r="R1746" s="3"/>
      <c r="S1746" s="3"/>
      <c r="T1746" s="3"/>
      <c r="U1746" s="3"/>
      <c r="V1746" s="3"/>
      <c r="W1746" s="2"/>
      <c r="X1746" s="3"/>
      <c r="Y1746" s="3"/>
    </row>
    <row r="1747" spans="1:25" ht="15" x14ac:dyDescent="0.3">
      <c r="A1747" s="17" t="e">
        <f>INDEX('Артикул без-с размером'!A:A,MATCH('Начисления и компенсации по тов'!E1747,'Артикул без-с размером'!B:B,0))</f>
        <v>#N/A</v>
      </c>
      <c r="B1747" s="73"/>
      <c r="C1747" s="74"/>
      <c r="D1747" s="74"/>
      <c r="E1747" s="74"/>
      <c r="F1747" s="74"/>
      <c r="G1747" s="74"/>
      <c r="H1747" s="69"/>
      <c r="I1747" s="70"/>
      <c r="J1747" s="73"/>
      <c r="K1747" s="74"/>
      <c r="L1747" s="72"/>
      <c r="M1747" s="69"/>
      <c r="N1747" s="70"/>
      <c r="O1747" s="3"/>
      <c r="P1747" s="3"/>
      <c r="Q1747" s="3"/>
      <c r="R1747" s="3"/>
      <c r="S1747" s="3"/>
      <c r="T1747" s="3"/>
      <c r="U1747" s="3"/>
      <c r="V1747" s="3"/>
      <c r="W1747" s="2"/>
      <c r="X1747" s="3"/>
      <c r="Y1747" s="3"/>
    </row>
    <row r="1748" spans="1:25" ht="15" x14ac:dyDescent="0.3">
      <c r="A1748" s="17" t="e">
        <f>INDEX('Артикул без-с размером'!A:A,MATCH('Начисления и компенсации по тов'!E1748,'Артикул без-с размером'!B:B,0))</f>
        <v>#N/A</v>
      </c>
      <c r="B1748" s="73"/>
      <c r="C1748" s="74"/>
      <c r="D1748" s="74"/>
      <c r="E1748" s="74"/>
      <c r="F1748" s="74"/>
      <c r="G1748" s="74"/>
      <c r="H1748" s="69"/>
      <c r="I1748" s="70"/>
      <c r="J1748" s="73"/>
      <c r="K1748" s="74"/>
      <c r="L1748" s="72"/>
      <c r="M1748" s="69"/>
      <c r="N1748" s="70"/>
      <c r="O1748" s="3"/>
      <c r="P1748" s="3"/>
      <c r="Q1748" s="3"/>
      <c r="R1748" s="3"/>
      <c r="S1748" s="3"/>
      <c r="T1748" s="3"/>
      <c r="U1748" s="3"/>
      <c r="V1748" s="3"/>
      <c r="W1748" s="2"/>
      <c r="X1748" s="3"/>
      <c r="Y1748" s="3"/>
    </row>
    <row r="1749" spans="1:25" ht="15" x14ac:dyDescent="0.3">
      <c r="A1749" s="17" t="e">
        <f>INDEX('Артикул без-с размером'!A:A,MATCH('Начисления и компенсации по тов'!E1749,'Артикул без-с размером'!B:B,0))</f>
        <v>#N/A</v>
      </c>
      <c r="B1749" s="73"/>
      <c r="C1749" s="74"/>
      <c r="D1749" s="74"/>
      <c r="E1749" s="74"/>
      <c r="F1749" s="74"/>
      <c r="G1749" s="74"/>
      <c r="H1749" s="69"/>
      <c r="I1749" s="70"/>
      <c r="J1749" s="73"/>
      <c r="K1749" s="74"/>
      <c r="L1749" s="72"/>
      <c r="M1749" s="69"/>
      <c r="N1749" s="70"/>
      <c r="O1749" s="3"/>
      <c r="P1749" s="3"/>
      <c r="Q1749" s="3"/>
      <c r="R1749" s="3"/>
      <c r="S1749" s="3"/>
      <c r="T1749" s="3"/>
      <c r="U1749" s="3"/>
      <c r="V1749" s="3"/>
      <c r="W1749" s="2"/>
      <c r="X1749" s="3"/>
      <c r="Y1749" s="3"/>
    </row>
    <row r="1750" spans="1:25" ht="15" x14ac:dyDescent="0.3">
      <c r="A1750" s="17" t="e">
        <f>INDEX('Артикул без-с размером'!A:A,MATCH('Начисления и компенсации по тов'!E1750,'Артикул без-с размером'!B:B,0))</f>
        <v>#N/A</v>
      </c>
      <c r="B1750" s="73"/>
      <c r="C1750" s="74"/>
      <c r="D1750" s="74"/>
      <c r="E1750" s="74"/>
      <c r="F1750" s="74"/>
      <c r="G1750" s="74"/>
      <c r="H1750" s="69"/>
      <c r="I1750" s="70"/>
      <c r="J1750" s="73"/>
      <c r="K1750" s="74"/>
      <c r="L1750" s="72"/>
      <c r="M1750" s="69"/>
      <c r="N1750" s="70"/>
      <c r="O1750" s="3"/>
      <c r="P1750" s="3"/>
      <c r="Q1750" s="3"/>
      <c r="R1750" s="3"/>
      <c r="S1750" s="3"/>
      <c r="T1750" s="3"/>
      <c r="U1750" s="3"/>
      <c r="V1750" s="3"/>
      <c r="W1750" s="2"/>
      <c r="X1750" s="3"/>
      <c r="Y1750" s="3"/>
    </row>
    <row r="1751" spans="1:25" ht="15" x14ac:dyDescent="0.3">
      <c r="A1751" s="17" t="e">
        <f>INDEX('Артикул без-с размером'!A:A,MATCH('Начисления и компенсации по тов'!E1751,'Артикул без-с размером'!B:B,0))</f>
        <v>#N/A</v>
      </c>
      <c r="B1751" s="73"/>
      <c r="C1751" s="74"/>
      <c r="D1751" s="74"/>
      <c r="E1751" s="74"/>
      <c r="F1751" s="74"/>
      <c r="G1751" s="74"/>
      <c r="H1751" s="69"/>
      <c r="I1751" s="70"/>
      <c r="J1751" s="73"/>
      <c r="K1751" s="74"/>
      <c r="L1751" s="72"/>
      <c r="M1751" s="69"/>
      <c r="N1751" s="70"/>
      <c r="O1751" s="3"/>
      <c r="P1751" s="3"/>
      <c r="Q1751" s="3"/>
      <c r="R1751" s="3"/>
      <c r="S1751" s="3"/>
      <c r="T1751" s="3"/>
      <c r="U1751" s="3"/>
      <c r="V1751" s="3"/>
      <c r="W1751" s="2"/>
      <c r="X1751" s="3"/>
      <c r="Y1751" s="3"/>
    </row>
    <row r="1752" spans="1:25" ht="15" x14ac:dyDescent="0.3">
      <c r="A1752" s="17" t="e">
        <f>INDEX('Артикул без-с размером'!A:A,MATCH('Начисления и компенсации по тов'!E1752,'Артикул без-с размером'!B:B,0))</f>
        <v>#N/A</v>
      </c>
      <c r="B1752" s="73"/>
      <c r="C1752" s="74"/>
      <c r="D1752" s="74"/>
      <c r="E1752" s="74"/>
      <c r="F1752" s="74"/>
      <c r="G1752" s="74"/>
      <c r="H1752" s="69"/>
      <c r="I1752" s="70"/>
      <c r="J1752" s="73"/>
      <c r="K1752" s="74"/>
      <c r="L1752" s="72"/>
      <c r="M1752" s="69"/>
      <c r="N1752" s="70"/>
      <c r="O1752" s="3"/>
      <c r="P1752" s="3"/>
      <c r="Q1752" s="3"/>
      <c r="R1752" s="3"/>
      <c r="S1752" s="3"/>
      <c r="T1752" s="3"/>
      <c r="U1752" s="3"/>
      <c r="V1752" s="3"/>
      <c r="W1752" s="2"/>
      <c r="X1752" s="3"/>
      <c r="Y1752" s="3"/>
    </row>
    <row r="1753" spans="1:25" ht="15" x14ac:dyDescent="0.3">
      <c r="A1753" s="17" t="e">
        <f>INDEX('Артикул без-с размером'!A:A,MATCH('Начисления и компенсации по тов'!E1753,'Артикул без-с размером'!B:B,0))</f>
        <v>#N/A</v>
      </c>
      <c r="B1753" s="73"/>
      <c r="C1753" s="74"/>
      <c r="D1753" s="74"/>
      <c r="E1753" s="74"/>
      <c r="F1753" s="74"/>
      <c r="G1753" s="74"/>
      <c r="H1753" s="69"/>
      <c r="I1753" s="70"/>
      <c r="J1753" s="73"/>
      <c r="K1753" s="74"/>
      <c r="L1753" s="72"/>
      <c r="M1753" s="69"/>
      <c r="N1753" s="70"/>
      <c r="O1753" s="3"/>
      <c r="P1753" s="3"/>
      <c r="Q1753" s="3"/>
      <c r="R1753" s="3"/>
      <c r="S1753" s="3"/>
      <c r="T1753" s="3"/>
      <c r="U1753" s="3"/>
      <c r="V1753" s="3"/>
      <c r="W1753" s="2"/>
      <c r="X1753" s="3"/>
      <c r="Y1753" s="3"/>
    </row>
    <row r="1754" spans="1:25" ht="15" x14ac:dyDescent="0.3">
      <c r="A1754" s="17" t="e">
        <f>INDEX('Артикул без-с размером'!A:A,MATCH('Начисления и компенсации по тов'!E1754,'Артикул без-с размером'!B:B,0))</f>
        <v>#N/A</v>
      </c>
      <c r="B1754" s="73"/>
      <c r="C1754" s="74"/>
      <c r="D1754" s="74"/>
      <c r="E1754" s="74"/>
      <c r="F1754" s="74"/>
      <c r="G1754" s="74"/>
      <c r="H1754" s="69"/>
      <c r="I1754" s="70"/>
      <c r="J1754" s="73"/>
      <c r="K1754" s="74"/>
      <c r="L1754" s="72"/>
      <c r="M1754" s="69"/>
      <c r="N1754" s="70"/>
      <c r="O1754" s="3"/>
      <c r="P1754" s="3"/>
      <c r="Q1754" s="3"/>
      <c r="R1754" s="3"/>
      <c r="S1754" s="3"/>
      <c r="T1754" s="3"/>
      <c r="U1754" s="3"/>
      <c r="V1754" s="3"/>
      <c r="W1754" s="2"/>
      <c r="X1754" s="3"/>
      <c r="Y1754" s="3"/>
    </row>
    <row r="1755" spans="1:25" ht="15" x14ac:dyDescent="0.3">
      <c r="A1755" s="17" t="e">
        <f>INDEX('Артикул без-с размером'!A:A,MATCH('Начисления и компенсации по тов'!E1755,'Артикул без-с размером'!B:B,0))</f>
        <v>#N/A</v>
      </c>
      <c r="B1755" s="73"/>
      <c r="C1755" s="74"/>
      <c r="D1755" s="74"/>
      <c r="E1755" s="74"/>
      <c r="F1755" s="74"/>
      <c r="G1755" s="74"/>
      <c r="H1755" s="69"/>
      <c r="I1755" s="70"/>
      <c r="J1755" s="73"/>
      <c r="K1755" s="74"/>
      <c r="L1755" s="72"/>
      <c r="M1755" s="69"/>
      <c r="N1755" s="70"/>
      <c r="O1755" s="3"/>
      <c r="P1755" s="3"/>
      <c r="Q1755" s="3"/>
      <c r="R1755" s="3"/>
      <c r="S1755" s="3"/>
      <c r="T1755" s="3"/>
      <c r="U1755" s="3"/>
      <c r="V1755" s="3"/>
      <c r="W1755" s="2"/>
      <c r="X1755" s="3"/>
      <c r="Y1755" s="3"/>
    </row>
    <row r="1756" spans="1:25" ht="15" x14ac:dyDescent="0.3">
      <c r="A1756" s="17" t="e">
        <f>INDEX('Артикул без-с размером'!A:A,MATCH('Начисления и компенсации по тов'!E1756,'Артикул без-с размером'!B:B,0))</f>
        <v>#N/A</v>
      </c>
      <c r="B1756" s="73"/>
      <c r="C1756" s="74"/>
      <c r="D1756" s="74"/>
      <c r="E1756" s="74"/>
      <c r="F1756" s="74"/>
      <c r="G1756" s="74"/>
      <c r="H1756" s="69"/>
      <c r="I1756" s="70"/>
      <c r="J1756" s="73"/>
      <c r="K1756" s="74"/>
      <c r="L1756" s="72"/>
      <c r="M1756" s="69"/>
      <c r="N1756" s="70"/>
      <c r="O1756" s="3"/>
      <c r="P1756" s="3"/>
      <c r="Q1756" s="3"/>
      <c r="R1756" s="3"/>
      <c r="S1756" s="3"/>
      <c r="T1756" s="3"/>
      <c r="U1756" s="3"/>
      <c r="V1756" s="3"/>
      <c r="W1756" s="2"/>
      <c r="X1756" s="3"/>
      <c r="Y1756" s="3"/>
    </row>
    <row r="1757" spans="1:25" ht="15" x14ac:dyDescent="0.3">
      <c r="A1757" s="17" t="e">
        <f>INDEX('Артикул без-с размером'!A:A,MATCH('Начисления и компенсации по тов'!E1757,'Артикул без-с размером'!B:B,0))</f>
        <v>#N/A</v>
      </c>
      <c r="B1757" s="73"/>
      <c r="C1757" s="74"/>
      <c r="D1757" s="74"/>
      <c r="E1757" s="74"/>
      <c r="F1757" s="74"/>
      <c r="G1757" s="74"/>
      <c r="H1757" s="69"/>
      <c r="I1757" s="70"/>
      <c r="J1757" s="73"/>
      <c r="K1757" s="74"/>
      <c r="L1757" s="72"/>
      <c r="M1757" s="69"/>
      <c r="N1757" s="70"/>
      <c r="O1757" s="3"/>
      <c r="P1757" s="3"/>
      <c r="Q1757" s="3"/>
      <c r="R1757" s="3"/>
      <c r="S1757" s="3"/>
      <c r="T1757" s="3"/>
      <c r="U1757" s="3"/>
      <c r="V1757" s="3"/>
      <c r="W1757" s="2"/>
      <c r="X1757" s="3"/>
      <c r="Y1757" s="3"/>
    </row>
    <row r="1758" spans="1:25" ht="15" x14ac:dyDescent="0.3">
      <c r="A1758" s="17" t="e">
        <f>INDEX('Артикул без-с размером'!A:A,MATCH('Начисления и компенсации по тов'!E1758,'Артикул без-с размером'!B:B,0))</f>
        <v>#N/A</v>
      </c>
      <c r="B1758" s="73"/>
      <c r="C1758" s="74"/>
      <c r="D1758" s="74"/>
      <c r="E1758" s="74"/>
      <c r="F1758" s="74"/>
      <c r="G1758" s="74"/>
      <c r="H1758" s="69"/>
      <c r="I1758" s="70"/>
      <c r="J1758" s="73"/>
      <c r="K1758" s="74"/>
      <c r="L1758" s="72"/>
      <c r="M1758" s="69"/>
      <c r="N1758" s="70"/>
      <c r="O1758" s="3"/>
      <c r="P1758" s="3"/>
      <c r="Q1758" s="3"/>
      <c r="R1758" s="3"/>
      <c r="S1758" s="3"/>
      <c r="T1758" s="3"/>
      <c r="U1758" s="3"/>
      <c r="V1758" s="3"/>
      <c r="W1758" s="2"/>
      <c r="X1758" s="3"/>
      <c r="Y1758" s="3"/>
    </row>
    <row r="1759" spans="1:25" ht="15" x14ac:dyDescent="0.3">
      <c r="A1759" s="17" t="e">
        <f>INDEX('Артикул без-с размером'!A:A,MATCH('Начисления и компенсации по тов'!E1759,'Артикул без-с размером'!B:B,0))</f>
        <v>#N/A</v>
      </c>
      <c r="B1759" s="73"/>
      <c r="C1759" s="74"/>
      <c r="D1759" s="74"/>
      <c r="E1759" s="74"/>
      <c r="F1759" s="74"/>
      <c r="G1759" s="74"/>
      <c r="H1759" s="69"/>
      <c r="I1759" s="70"/>
      <c r="J1759" s="73"/>
      <c r="K1759" s="74"/>
      <c r="L1759" s="72"/>
      <c r="M1759" s="69"/>
      <c r="N1759" s="70"/>
      <c r="O1759" s="3"/>
      <c r="P1759" s="3"/>
      <c r="Q1759" s="3"/>
      <c r="R1759" s="3"/>
      <c r="S1759" s="3"/>
      <c r="T1759" s="3"/>
      <c r="U1759" s="3"/>
      <c r="V1759" s="3"/>
      <c r="W1759" s="2"/>
      <c r="X1759" s="3"/>
      <c r="Y1759" s="3"/>
    </row>
    <row r="1760" spans="1:25" ht="15" x14ac:dyDescent="0.3">
      <c r="A1760" s="17" t="e">
        <f>INDEX('Артикул без-с размером'!A:A,MATCH('Начисления и компенсации по тов'!E1760,'Артикул без-с размером'!B:B,0))</f>
        <v>#N/A</v>
      </c>
      <c r="B1760" s="73"/>
      <c r="C1760" s="74"/>
      <c r="D1760" s="74"/>
      <c r="E1760" s="74"/>
      <c r="F1760" s="74"/>
      <c r="G1760" s="74"/>
      <c r="H1760" s="69"/>
      <c r="I1760" s="70"/>
      <c r="J1760" s="73"/>
      <c r="K1760" s="74"/>
      <c r="L1760" s="72"/>
      <c r="M1760" s="69"/>
      <c r="N1760" s="70"/>
      <c r="O1760" s="3"/>
      <c r="P1760" s="3"/>
      <c r="Q1760" s="3"/>
      <c r="R1760" s="3"/>
      <c r="S1760" s="3"/>
      <c r="T1760" s="3"/>
      <c r="U1760" s="3"/>
      <c r="V1760" s="3"/>
      <c r="W1760" s="2"/>
      <c r="X1760" s="3"/>
      <c r="Y1760" s="3"/>
    </row>
    <row r="1761" spans="1:25" ht="15" x14ac:dyDescent="0.3">
      <c r="A1761" s="17" t="e">
        <f>INDEX('Артикул без-с размером'!A:A,MATCH('Начисления и компенсации по тов'!E1761,'Артикул без-с размером'!B:B,0))</f>
        <v>#N/A</v>
      </c>
      <c r="B1761" s="73"/>
      <c r="C1761" s="74"/>
      <c r="D1761" s="74"/>
      <c r="E1761" s="74"/>
      <c r="F1761" s="74"/>
      <c r="G1761" s="74"/>
      <c r="H1761" s="69"/>
      <c r="I1761" s="70"/>
      <c r="J1761" s="73"/>
      <c r="K1761" s="74"/>
      <c r="L1761" s="72"/>
      <c r="M1761" s="69"/>
      <c r="N1761" s="70"/>
      <c r="O1761" s="3"/>
      <c r="P1761" s="3"/>
      <c r="Q1761" s="3"/>
      <c r="R1761" s="3"/>
      <c r="S1761" s="3"/>
      <c r="T1761" s="3"/>
      <c r="U1761" s="3"/>
      <c r="V1761" s="3"/>
      <c r="W1761" s="2"/>
      <c r="X1761" s="3"/>
      <c r="Y1761" s="3"/>
    </row>
    <row r="1762" spans="1:25" ht="15" x14ac:dyDescent="0.3">
      <c r="A1762" s="17" t="e">
        <f>INDEX('Артикул без-с размером'!A:A,MATCH('Начисления и компенсации по тов'!E1762,'Артикул без-с размером'!B:B,0))</f>
        <v>#N/A</v>
      </c>
      <c r="B1762" s="73"/>
      <c r="C1762" s="74"/>
      <c r="D1762" s="74"/>
      <c r="E1762" s="74"/>
      <c r="F1762" s="74"/>
      <c r="G1762" s="74"/>
      <c r="H1762" s="69"/>
      <c r="I1762" s="70"/>
      <c r="J1762" s="73"/>
      <c r="K1762" s="74"/>
      <c r="L1762" s="72"/>
      <c r="M1762" s="69"/>
      <c r="N1762" s="70"/>
      <c r="O1762" s="3"/>
      <c r="P1762" s="3"/>
      <c r="Q1762" s="3"/>
      <c r="R1762" s="3"/>
      <c r="S1762" s="3"/>
      <c r="T1762" s="3"/>
      <c r="U1762" s="3"/>
      <c r="V1762" s="3"/>
      <c r="W1762" s="2"/>
      <c r="X1762" s="3"/>
      <c r="Y1762" s="3"/>
    </row>
    <row r="1763" spans="1:25" ht="15" x14ac:dyDescent="0.3">
      <c r="A1763" s="17" t="e">
        <f>INDEX('Артикул без-с размером'!A:A,MATCH('Начисления и компенсации по тов'!E1763,'Артикул без-с размером'!B:B,0))</f>
        <v>#N/A</v>
      </c>
      <c r="B1763" s="73"/>
      <c r="C1763" s="74"/>
      <c r="D1763" s="74"/>
      <c r="E1763" s="74"/>
      <c r="F1763" s="74"/>
      <c r="G1763" s="74"/>
      <c r="H1763" s="69"/>
      <c r="I1763" s="70"/>
      <c r="J1763" s="73"/>
      <c r="K1763" s="74"/>
      <c r="L1763" s="72"/>
      <c r="M1763" s="69"/>
      <c r="N1763" s="70"/>
      <c r="O1763" s="3"/>
      <c r="P1763" s="3"/>
      <c r="Q1763" s="3"/>
      <c r="R1763" s="3"/>
      <c r="S1763" s="3"/>
      <c r="T1763" s="3"/>
      <c r="U1763" s="3"/>
      <c r="V1763" s="3"/>
      <c r="W1763" s="2"/>
      <c r="X1763" s="3"/>
      <c r="Y1763" s="3"/>
    </row>
    <row r="1764" spans="1:25" ht="15" x14ac:dyDescent="0.3">
      <c r="A1764" s="17" t="e">
        <f>INDEX('Артикул без-с размером'!A:A,MATCH('Начисления и компенсации по тов'!E1764,'Артикул без-с размером'!B:B,0))</f>
        <v>#N/A</v>
      </c>
      <c r="B1764" s="73"/>
      <c r="C1764" s="74"/>
      <c r="D1764" s="74"/>
      <c r="E1764" s="74"/>
      <c r="F1764" s="74"/>
      <c r="G1764" s="74"/>
      <c r="H1764" s="69"/>
      <c r="I1764" s="70"/>
      <c r="J1764" s="73"/>
      <c r="K1764" s="74"/>
      <c r="L1764" s="72"/>
      <c r="M1764" s="69"/>
      <c r="N1764" s="70"/>
      <c r="O1764" s="3"/>
      <c r="P1764" s="3"/>
      <c r="Q1764" s="3"/>
      <c r="R1764" s="3"/>
      <c r="S1764" s="3"/>
      <c r="T1764" s="3"/>
      <c r="U1764" s="3"/>
      <c r="V1764" s="3"/>
      <c r="W1764" s="2"/>
      <c r="X1764" s="3"/>
      <c r="Y1764" s="3"/>
    </row>
    <row r="1765" spans="1:25" ht="15" x14ac:dyDescent="0.3">
      <c r="A1765" s="17" t="e">
        <f>INDEX('Артикул без-с размером'!A:A,MATCH('Начисления и компенсации по тов'!E1765,'Артикул без-с размером'!B:B,0))</f>
        <v>#N/A</v>
      </c>
      <c r="B1765" s="73"/>
      <c r="C1765" s="74"/>
      <c r="D1765" s="74"/>
      <c r="E1765" s="74"/>
      <c r="F1765" s="74"/>
      <c r="G1765" s="74"/>
      <c r="H1765" s="69"/>
      <c r="I1765" s="70"/>
      <c r="J1765" s="73"/>
      <c r="K1765" s="74"/>
      <c r="L1765" s="72"/>
      <c r="M1765" s="69"/>
      <c r="N1765" s="70"/>
      <c r="O1765" s="3"/>
      <c r="P1765" s="3"/>
      <c r="Q1765" s="3"/>
      <c r="R1765" s="3"/>
      <c r="S1765" s="3"/>
      <c r="T1765" s="3"/>
      <c r="U1765" s="3"/>
      <c r="V1765" s="3"/>
      <c r="W1765" s="2"/>
      <c r="X1765" s="3"/>
      <c r="Y1765" s="3"/>
    </row>
    <row r="1766" spans="1:25" ht="15" x14ac:dyDescent="0.3">
      <c r="A1766" s="17" t="e">
        <f>INDEX('Артикул без-с размером'!A:A,MATCH('Начисления и компенсации по тов'!E1766,'Артикул без-с размером'!B:B,0))</f>
        <v>#N/A</v>
      </c>
      <c r="B1766" s="73"/>
      <c r="C1766" s="74"/>
      <c r="D1766" s="74"/>
      <c r="E1766" s="74"/>
      <c r="F1766" s="74"/>
      <c r="G1766" s="74"/>
      <c r="H1766" s="69"/>
      <c r="I1766" s="70"/>
      <c r="J1766" s="73"/>
      <c r="K1766" s="74"/>
      <c r="L1766" s="72"/>
      <c r="M1766" s="69"/>
      <c r="N1766" s="70"/>
      <c r="O1766" s="3"/>
      <c r="P1766" s="3"/>
      <c r="Q1766" s="3"/>
      <c r="R1766" s="3"/>
      <c r="S1766" s="3"/>
      <c r="T1766" s="3"/>
      <c r="U1766" s="3"/>
      <c r="V1766" s="3"/>
      <c r="W1766" s="2"/>
      <c r="X1766" s="3"/>
      <c r="Y1766" s="3"/>
    </row>
    <row r="1767" spans="1:25" ht="15" x14ac:dyDescent="0.3">
      <c r="A1767" s="17" t="e">
        <f>INDEX('Артикул без-с размером'!A:A,MATCH('Начисления и компенсации по тов'!E1767,'Артикул без-с размером'!B:B,0))</f>
        <v>#N/A</v>
      </c>
      <c r="B1767" s="73"/>
      <c r="C1767" s="74"/>
      <c r="D1767" s="74"/>
      <c r="E1767" s="74"/>
      <c r="F1767" s="74"/>
      <c r="G1767" s="74"/>
      <c r="H1767" s="69"/>
      <c r="I1767" s="70"/>
      <c r="J1767" s="73"/>
      <c r="K1767" s="74"/>
      <c r="L1767" s="72"/>
      <c r="M1767" s="69"/>
      <c r="N1767" s="70"/>
      <c r="O1767" s="3"/>
      <c r="P1767" s="3"/>
      <c r="Q1767" s="3"/>
      <c r="R1767" s="3"/>
      <c r="S1767" s="3"/>
      <c r="T1767" s="3"/>
      <c r="U1767" s="3"/>
      <c r="V1767" s="3"/>
      <c r="W1767" s="2"/>
      <c r="X1767" s="3"/>
      <c r="Y1767" s="3"/>
    </row>
    <row r="1768" spans="1:25" ht="15" x14ac:dyDescent="0.3">
      <c r="A1768" s="17" t="e">
        <f>INDEX('Артикул без-с размером'!A:A,MATCH('Начисления и компенсации по тов'!E1768,'Артикул без-с размером'!B:B,0))</f>
        <v>#N/A</v>
      </c>
      <c r="B1768" s="73"/>
      <c r="C1768" s="74"/>
      <c r="D1768" s="74"/>
      <c r="E1768" s="74"/>
      <c r="F1768" s="74"/>
      <c r="G1768" s="74"/>
      <c r="H1768" s="69"/>
      <c r="I1768" s="70"/>
      <c r="J1768" s="73"/>
      <c r="K1768" s="74"/>
      <c r="L1768" s="72"/>
      <c r="M1768" s="69"/>
      <c r="N1768" s="70"/>
      <c r="O1768" s="3"/>
      <c r="P1768" s="3"/>
      <c r="Q1768" s="3"/>
      <c r="R1768" s="3"/>
      <c r="S1768" s="3"/>
      <c r="T1768" s="3"/>
      <c r="U1768" s="3"/>
      <c r="V1768" s="3"/>
      <c r="W1768" s="2"/>
      <c r="X1768" s="3"/>
      <c r="Y1768" s="3"/>
    </row>
    <row r="1769" spans="1:25" ht="15" x14ac:dyDescent="0.3">
      <c r="A1769" s="17" t="e">
        <f>INDEX('Артикул без-с размером'!A:A,MATCH('Начисления и компенсации по тов'!E1769,'Артикул без-с размером'!B:B,0))</f>
        <v>#N/A</v>
      </c>
      <c r="B1769" s="73"/>
      <c r="C1769" s="74"/>
      <c r="D1769" s="74"/>
      <c r="E1769" s="74"/>
      <c r="F1769" s="74"/>
      <c r="G1769" s="74"/>
      <c r="H1769" s="69"/>
      <c r="I1769" s="70"/>
      <c r="J1769" s="73"/>
      <c r="K1769" s="74"/>
      <c r="L1769" s="72"/>
      <c r="M1769" s="69"/>
      <c r="N1769" s="70"/>
      <c r="O1769" s="3"/>
      <c r="P1769" s="3"/>
      <c r="Q1769" s="3"/>
      <c r="R1769" s="3"/>
      <c r="S1769" s="3"/>
      <c r="T1769" s="3"/>
      <c r="U1769" s="3"/>
      <c r="V1769" s="3"/>
      <c r="W1769" s="2"/>
      <c r="X1769" s="3"/>
      <c r="Y1769" s="3"/>
    </row>
    <row r="1770" spans="1:25" ht="15" x14ac:dyDescent="0.3">
      <c r="A1770" s="17" t="e">
        <f>INDEX('Артикул без-с размером'!A:A,MATCH('Начисления и компенсации по тов'!E1770,'Артикул без-с размером'!B:B,0))</f>
        <v>#N/A</v>
      </c>
      <c r="B1770" s="73"/>
      <c r="C1770" s="74"/>
      <c r="D1770" s="74"/>
      <c r="E1770" s="74"/>
      <c r="F1770" s="74"/>
      <c r="G1770" s="74"/>
      <c r="H1770" s="69"/>
      <c r="I1770" s="70"/>
      <c r="J1770" s="73"/>
      <c r="K1770" s="74"/>
      <c r="L1770" s="72"/>
      <c r="M1770" s="69"/>
      <c r="N1770" s="70"/>
      <c r="O1770" s="3"/>
      <c r="P1770" s="3"/>
      <c r="Q1770" s="3"/>
      <c r="R1770" s="3"/>
      <c r="S1770" s="3"/>
      <c r="T1770" s="3"/>
      <c r="U1770" s="3"/>
      <c r="V1770" s="3"/>
      <c r="W1770" s="2"/>
      <c r="X1770" s="3"/>
      <c r="Y1770" s="3"/>
    </row>
    <row r="1771" spans="1:25" ht="15" x14ac:dyDescent="0.3">
      <c r="A1771" s="17" t="e">
        <f>INDEX('Артикул без-с размером'!A:A,MATCH('Начисления и компенсации по тов'!E1771,'Артикул без-с размером'!B:B,0))</f>
        <v>#N/A</v>
      </c>
      <c r="B1771" s="73"/>
      <c r="C1771" s="74"/>
      <c r="D1771" s="74"/>
      <c r="E1771" s="74"/>
      <c r="F1771" s="74"/>
      <c r="G1771" s="74"/>
      <c r="H1771" s="69"/>
      <c r="I1771" s="70"/>
      <c r="J1771" s="73"/>
      <c r="K1771" s="74"/>
      <c r="L1771" s="72"/>
      <c r="M1771" s="69"/>
      <c r="N1771" s="70"/>
      <c r="O1771" s="3"/>
      <c r="P1771" s="3"/>
      <c r="Q1771" s="3"/>
      <c r="R1771" s="3"/>
      <c r="S1771" s="3"/>
      <c r="T1771" s="3"/>
      <c r="U1771" s="3"/>
      <c r="V1771" s="3"/>
      <c r="W1771" s="2"/>
      <c r="X1771" s="3"/>
      <c r="Y1771" s="3"/>
    </row>
    <row r="1772" spans="1:25" ht="15" x14ac:dyDescent="0.3">
      <c r="A1772" s="17" t="e">
        <f>INDEX('Артикул без-с размером'!A:A,MATCH('Начисления и компенсации по тов'!E1772,'Артикул без-с размером'!B:B,0))</f>
        <v>#N/A</v>
      </c>
      <c r="B1772" s="73"/>
      <c r="C1772" s="74"/>
      <c r="D1772" s="74"/>
      <c r="E1772" s="74"/>
      <c r="F1772" s="74"/>
      <c r="G1772" s="74"/>
      <c r="H1772" s="69"/>
      <c r="I1772" s="70"/>
      <c r="J1772" s="73"/>
      <c r="K1772" s="74"/>
      <c r="L1772" s="72"/>
      <c r="M1772" s="69"/>
      <c r="N1772" s="70"/>
      <c r="O1772" s="3"/>
      <c r="P1772" s="3"/>
      <c r="Q1772" s="3"/>
      <c r="R1772" s="3"/>
      <c r="S1772" s="3"/>
      <c r="T1772" s="3"/>
      <c r="U1772" s="3"/>
      <c r="V1772" s="3"/>
      <c r="W1772" s="2"/>
      <c r="X1772" s="3"/>
      <c r="Y1772" s="3"/>
    </row>
    <row r="1773" spans="1:25" ht="15" x14ac:dyDescent="0.3">
      <c r="A1773" s="17" t="e">
        <f>INDEX('Артикул без-с размером'!A:A,MATCH('Начисления и компенсации по тов'!E1773,'Артикул без-с размером'!B:B,0))</f>
        <v>#N/A</v>
      </c>
      <c r="B1773" s="73"/>
      <c r="C1773" s="74"/>
      <c r="D1773" s="74"/>
      <c r="E1773" s="74"/>
      <c r="F1773" s="74"/>
      <c r="G1773" s="74"/>
      <c r="H1773" s="69"/>
      <c r="I1773" s="70"/>
      <c r="J1773" s="73"/>
      <c r="K1773" s="74"/>
      <c r="L1773" s="72"/>
      <c r="M1773" s="69"/>
      <c r="N1773" s="70"/>
      <c r="O1773" s="3"/>
      <c r="P1773" s="3"/>
      <c r="Q1773" s="3"/>
      <c r="R1773" s="3"/>
      <c r="S1773" s="3"/>
      <c r="T1773" s="3"/>
      <c r="U1773" s="3"/>
      <c r="V1773" s="3"/>
      <c r="W1773" s="2"/>
      <c r="X1773" s="3"/>
      <c r="Y1773" s="3"/>
    </row>
    <row r="1774" spans="1:25" ht="15" x14ac:dyDescent="0.3">
      <c r="A1774" s="17" t="e">
        <f>INDEX('Артикул без-с размером'!A:A,MATCH('Начисления и компенсации по тов'!E1774,'Артикул без-с размером'!B:B,0))</f>
        <v>#N/A</v>
      </c>
      <c r="B1774" s="73"/>
      <c r="C1774" s="74"/>
      <c r="D1774" s="74"/>
      <c r="E1774" s="74"/>
      <c r="F1774" s="74"/>
      <c r="G1774" s="74"/>
      <c r="H1774" s="69"/>
      <c r="I1774" s="70"/>
      <c r="J1774" s="73"/>
      <c r="K1774" s="74"/>
      <c r="L1774" s="72"/>
      <c r="M1774" s="69"/>
      <c r="N1774" s="70"/>
      <c r="O1774" s="3"/>
      <c r="P1774" s="3"/>
      <c r="Q1774" s="3"/>
      <c r="R1774" s="3"/>
      <c r="S1774" s="3"/>
      <c r="T1774" s="3"/>
      <c r="U1774" s="3"/>
      <c r="V1774" s="3"/>
      <c r="W1774" s="2"/>
      <c r="X1774" s="3"/>
      <c r="Y1774" s="3"/>
    </row>
    <row r="1775" spans="1:25" ht="15" x14ac:dyDescent="0.3">
      <c r="A1775" s="17" t="e">
        <f>INDEX('Артикул без-с размером'!A:A,MATCH('Начисления и компенсации по тов'!E1775,'Артикул без-с размером'!B:B,0))</f>
        <v>#N/A</v>
      </c>
      <c r="B1775" s="73"/>
      <c r="C1775" s="74"/>
      <c r="D1775" s="74"/>
      <c r="E1775" s="74"/>
      <c r="F1775" s="74"/>
      <c r="G1775" s="74"/>
      <c r="H1775" s="69"/>
      <c r="I1775" s="70"/>
      <c r="J1775" s="73"/>
      <c r="K1775" s="74"/>
      <c r="L1775" s="72"/>
      <c r="M1775" s="69"/>
      <c r="N1775" s="70"/>
      <c r="O1775" s="3"/>
      <c r="P1775" s="3"/>
      <c r="Q1775" s="3"/>
      <c r="R1775" s="3"/>
      <c r="S1775" s="3"/>
      <c r="T1775" s="3"/>
      <c r="U1775" s="3"/>
      <c r="V1775" s="3"/>
      <c r="W1775" s="2"/>
      <c r="X1775" s="3"/>
      <c r="Y1775" s="3"/>
    </row>
    <row r="1776" spans="1:25" ht="15" x14ac:dyDescent="0.3">
      <c r="A1776" s="17" t="e">
        <f>INDEX('Артикул без-с размером'!A:A,MATCH('Начисления и компенсации по тов'!E1776,'Артикул без-с размером'!B:B,0))</f>
        <v>#N/A</v>
      </c>
      <c r="B1776" s="73"/>
      <c r="C1776" s="74"/>
      <c r="D1776" s="74"/>
      <c r="E1776" s="74"/>
      <c r="F1776" s="74"/>
      <c r="G1776" s="74"/>
      <c r="H1776" s="69"/>
      <c r="I1776" s="70"/>
      <c r="J1776" s="73"/>
      <c r="K1776" s="74"/>
      <c r="L1776" s="72"/>
      <c r="M1776" s="69"/>
      <c r="N1776" s="70"/>
      <c r="O1776" s="3"/>
      <c r="P1776" s="3"/>
      <c r="Q1776" s="3"/>
      <c r="R1776" s="3"/>
      <c r="S1776" s="3"/>
      <c r="T1776" s="3"/>
      <c r="U1776" s="3"/>
      <c r="V1776" s="3"/>
      <c r="W1776" s="2"/>
      <c r="X1776" s="3"/>
      <c r="Y1776" s="3"/>
    </row>
    <row r="1777" spans="1:25" ht="15" x14ac:dyDescent="0.3">
      <c r="A1777" s="17" t="e">
        <f>INDEX('Артикул без-с размером'!A:A,MATCH('Начисления и компенсации по тов'!E1777,'Артикул без-с размером'!B:B,0))</f>
        <v>#N/A</v>
      </c>
      <c r="B1777" s="73"/>
      <c r="C1777" s="74"/>
      <c r="D1777" s="74"/>
      <c r="E1777" s="74"/>
      <c r="F1777" s="74"/>
      <c r="G1777" s="74"/>
      <c r="H1777" s="69"/>
      <c r="I1777" s="70"/>
      <c r="J1777" s="73"/>
      <c r="K1777" s="74"/>
      <c r="L1777" s="72"/>
      <c r="M1777" s="69"/>
      <c r="N1777" s="70"/>
      <c r="O1777" s="3"/>
      <c r="P1777" s="3"/>
      <c r="Q1777" s="3"/>
      <c r="R1777" s="3"/>
      <c r="S1777" s="3"/>
      <c r="T1777" s="3"/>
      <c r="U1777" s="3"/>
      <c r="V1777" s="3"/>
      <c r="W1777" s="2"/>
      <c r="X1777" s="3"/>
      <c r="Y1777" s="3"/>
    </row>
    <row r="1778" spans="1:25" ht="15" x14ac:dyDescent="0.3">
      <c r="A1778" s="17" t="e">
        <f>INDEX('Артикул без-с размером'!A:A,MATCH('Начисления и компенсации по тов'!E1778,'Артикул без-с размером'!B:B,0))</f>
        <v>#N/A</v>
      </c>
      <c r="B1778" s="73"/>
      <c r="C1778" s="74"/>
      <c r="D1778" s="74"/>
      <c r="E1778" s="74"/>
      <c r="F1778" s="74"/>
      <c r="G1778" s="74"/>
      <c r="H1778" s="69"/>
      <c r="I1778" s="70"/>
      <c r="J1778" s="73"/>
      <c r="K1778" s="74"/>
      <c r="L1778" s="72"/>
      <c r="M1778" s="69"/>
      <c r="N1778" s="70"/>
      <c r="O1778" s="3"/>
      <c r="P1778" s="3"/>
      <c r="Q1778" s="3"/>
      <c r="R1778" s="3"/>
      <c r="S1778" s="3"/>
      <c r="T1778" s="3"/>
      <c r="U1778" s="3"/>
      <c r="V1778" s="3"/>
      <c r="W1778" s="2"/>
      <c r="X1778" s="3"/>
      <c r="Y1778" s="3"/>
    </row>
    <row r="1779" spans="1:25" ht="15" x14ac:dyDescent="0.3">
      <c r="A1779" s="17" t="e">
        <f>INDEX('Артикул без-с размером'!A:A,MATCH('Начисления и компенсации по тов'!E1779,'Артикул без-с размером'!B:B,0))</f>
        <v>#N/A</v>
      </c>
      <c r="B1779" s="73"/>
      <c r="C1779" s="74"/>
      <c r="D1779" s="74"/>
      <c r="E1779" s="74"/>
      <c r="F1779" s="74"/>
      <c r="G1779" s="74"/>
      <c r="H1779" s="69"/>
      <c r="I1779" s="70"/>
      <c r="J1779" s="73"/>
      <c r="K1779" s="74"/>
      <c r="L1779" s="72"/>
      <c r="M1779" s="69"/>
      <c r="N1779" s="70"/>
      <c r="O1779" s="3"/>
      <c r="P1779" s="3"/>
      <c r="Q1779" s="3"/>
      <c r="R1779" s="3"/>
      <c r="S1779" s="3"/>
      <c r="T1779" s="3"/>
      <c r="U1779" s="3"/>
      <c r="V1779" s="3"/>
      <c r="W1779" s="2"/>
      <c r="X1779" s="3"/>
      <c r="Y1779" s="3"/>
    </row>
    <row r="1780" spans="1:25" ht="15" x14ac:dyDescent="0.3">
      <c r="A1780" s="17" t="e">
        <f>INDEX('Артикул без-с размером'!A:A,MATCH('Начисления и компенсации по тов'!E1780,'Артикул без-с размером'!B:B,0))</f>
        <v>#N/A</v>
      </c>
      <c r="B1780" s="73"/>
      <c r="C1780" s="74"/>
      <c r="D1780" s="74"/>
      <c r="E1780" s="74"/>
      <c r="F1780" s="74"/>
      <c r="G1780" s="74"/>
      <c r="H1780" s="69"/>
      <c r="I1780" s="70"/>
      <c r="J1780" s="73"/>
      <c r="K1780" s="74"/>
      <c r="L1780" s="72"/>
      <c r="M1780" s="69"/>
      <c r="N1780" s="70"/>
      <c r="O1780" s="3"/>
      <c r="P1780" s="3"/>
      <c r="Q1780" s="3"/>
      <c r="R1780" s="3"/>
      <c r="S1780" s="3"/>
      <c r="T1780" s="3"/>
      <c r="U1780" s="3"/>
      <c r="V1780" s="3"/>
      <c r="W1780" s="2"/>
      <c r="X1780" s="3"/>
      <c r="Y1780" s="3"/>
    </row>
    <row r="1781" spans="1:25" ht="15" x14ac:dyDescent="0.3">
      <c r="A1781" s="17" t="e">
        <f>INDEX('Артикул без-с размером'!A:A,MATCH('Начисления и компенсации по тов'!E1781,'Артикул без-с размером'!B:B,0))</f>
        <v>#N/A</v>
      </c>
      <c r="B1781" s="73"/>
      <c r="C1781" s="74"/>
      <c r="D1781" s="74"/>
      <c r="E1781" s="74"/>
      <c r="F1781" s="74"/>
      <c r="G1781" s="74"/>
      <c r="H1781" s="69"/>
      <c r="I1781" s="70"/>
      <c r="J1781" s="73"/>
      <c r="K1781" s="74"/>
      <c r="L1781" s="72"/>
      <c r="M1781" s="69"/>
      <c r="N1781" s="70"/>
      <c r="O1781" s="3"/>
      <c r="P1781" s="3"/>
      <c r="Q1781" s="3"/>
      <c r="R1781" s="3"/>
      <c r="S1781" s="3"/>
      <c r="T1781" s="3"/>
      <c r="U1781" s="3"/>
      <c r="V1781" s="3"/>
      <c r="W1781" s="2"/>
      <c r="X1781" s="3"/>
      <c r="Y1781" s="3"/>
    </row>
    <row r="1782" spans="1:25" ht="15" x14ac:dyDescent="0.3">
      <c r="A1782" s="17" t="e">
        <f>INDEX('Артикул без-с размером'!A:A,MATCH('Начисления и компенсации по тов'!E1782,'Артикул без-с размером'!B:B,0))</f>
        <v>#N/A</v>
      </c>
      <c r="B1782" s="73"/>
      <c r="C1782" s="74"/>
      <c r="D1782" s="74"/>
      <c r="E1782" s="74"/>
      <c r="F1782" s="74"/>
      <c r="G1782" s="74"/>
      <c r="H1782" s="69"/>
      <c r="I1782" s="70"/>
      <c r="J1782" s="73"/>
      <c r="K1782" s="74"/>
      <c r="L1782" s="72"/>
      <c r="M1782" s="69"/>
      <c r="N1782" s="70"/>
      <c r="O1782" s="3"/>
      <c r="P1782" s="3"/>
      <c r="Q1782" s="3"/>
      <c r="R1782" s="3"/>
      <c r="S1782" s="3"/>
      <c r="T1782" s="3"/>
      <c r="U1782" s="3"/>
      <c r="V1782" s="3"/>
      <c r="W1782" s="2"/>
      <c r="X1782" s="3"/>
      <c r="Y1782" s="3"/>
    </row>
    <row r="1783" spans="1:25" ht="15" x14ac:dyDescent="0.3">
      <c r="A1783" s="17" t="e">
        <f>INDEX('Артикул без-с размером'!A:A,MATCH('Начисления и компенсации по тов'!E1783,'Артикул без-с размером'!B:B,0))</f>
        <v>#N/A</v>
      </c>
      <c r="B1783" s="73"/>
      <c r="C1783" s="74"/>
      <c r="D1783" s="74"/>
      <c r="E1783" s="74"/>
      <c r="F1783" s="74"/>
      <c r="G1783" s="74"/>
      <c r="H1783" s="69"/>
      <c r="I1783" s="70"/>
      <c r="J1783" s="73"/>
      <c r="K1783" s="74"/>
      <c r="L1783" s="72"/>
      <c r="M1783" s="69"/>
      <c r="N1783" s="70"/>
      <c r="O1783" s="3"/>
      <c r="P1783" s="3"/>
      <c r="Q1783" s="3"/>
      <c r="R1783" s="3"/>
      <c r="S1783" s="3"/>
      <c r="T1783" s="3"/>
      <c r="U1783" s="3"/>
      <c r="V1783" s="3"/>
      <c r="W1783" s="2"/>
      <c r="X1783" s="3"/>
      <c r="Y1783" s="3"/>
    </row>
    <row r="1784" spans="1:25" ht="15" x14ac:dyDescent="0.3">
      <c r="A1784" s="17" t="e">
        <f>INDEX('Артикул без-с размером'!A:A,MATCH('Начисления и компенсации по тов'!E1784,'Артикул без-с размером'!B:B,0))</f>
        <v>#N/A</v>
      </c>
      <c r="B1784" s="73"/>
      <c r="C1784" s="74"/>
      <c r="D1784" s="74"/>
      <c r="E1784" s="74"/>
      <c r="F1784" s="74"/>
      <c r="G1784" s="74"/>
      <c r="H1784" s="69"/>
      <c r="I1784" s="70"/>
      <c r="J1784" s="73"/>
      <c r="K1784" s="74"/>
      <c r="L1784" s="72"/>
      <c r="M1784" s="69"/>
      <c r="N1784" s="70"/>
      <c r="O1784" s="3"/>
      <c r="P1784" s="3"/>
      <c r="Q1784" s="3"/>
      <c r="R1784" s="3"/>
      <c r="S1784" s="3"/>
      <c r="T1784" s="3"/>
      <c r="U1784" s="3"/>
      <c r="V1784" s="3"/>
      <c r="W1784" s="2"/>
      <c r="X1784" s="3"/>
      <c r="Y1784" s="3"/>
    </row>
    <row r="1785" spans="1:25" ht="15" x14ac:dyDescent="0.3">
      <c r="A1785" s="17" t="e">
        <f>INDEX('Артикул без-с размером'!A:A,MATCH('Начисления и компенсации по тов'!E1785,'Артикул без-с размером'!B:B,0))</f>
        <v>#N/A</v>
      </c>
      <c r="B1785" s="73"/>
      <c r="C1785" s="74"/>
      <c r="D1785" s="74"/>
      <c r="E1785" s="74"/>
      <c r="F1785" s="74"/>
      <c r="G1785" s="74"/>
      <c r="H1785" s="69"/>
      <c r="I1785" s="70"/>
      <c r="J1785" s="73"/>
      <c r="K1785" s="74"/>
      <c r="L1785" s="72"/>
      <c r="M1785" s="69"/>
      <c r="N1785" s="70"/>
      <c r="O1785" s="3"/>
      <c r="P1785" s="3"/>
      <c r="Q1785" s="3"/>
      <c r="R1785" s="3"/>
      <c r="S1785" s="3"/>
      <c r="T1785" s="3"/>
      <c r="U1785" s="3"/>
      <c r="V1785" s="3"/>
      <c r="W1785" s="2"/>
      <c r="X1785" s="3"/>
      <c r="Y1785" s="3"/>
    </row>
    <row r="1786" spans="1:25" ht="15" x14ac:dyDescent="0.3">
      <c r="A1786" s="17" t="e">
        <f>INDEX('Артикул без-с размером'!A:A,MATCH('Начисления и компенсации по тов'!E1786,'Артикул без-с размером'!B:B,0))</f>
        <v>#N/A</v>
      </c>
      <c r="B1786" s="73"/>
      <c r="C1786" s="74"/>
      <c r="D1786" s="74"/>
      <c r="E1786" s="74"/>
      <c r="F1786" s="74"/>
      <c r="G1786" s="74"/>
      <c r="H1786" s="69"/>
      <c r="I1786" s="70"/>
      <c r="J1786" s="73"/>
      <c r="K1786" s="74"/>
      <c r="L1786" s="72"/>
      <c r="M1786" s="69"/>
      <c r="N1786" s="70"/>
      <c r="O1786" s="3"/>
      <c r="P1786" s="3"/>
      <c r="Q1786" s="3"/>
      <c r="R1786" s="3"/>
      <c r="S1786" s="3"/>
      <c r="T1786" s="3"/>
      <c r="U1786" s="3"/>
      <c r="V1786" s="3"/>
      <c r="W1786" s="2"/>
      <c r="X1786" s="3"/>
      <c r="Y1786" s="3"/>
    </row>
    <row r="1787" spans="1:25" ht="15" x14ac:dyDescent="0.3">
      <c r="A1787" s="17" t="e">
        <f>INDEX('Артикул без-с размером'!A:A,MATCH('Начисления и компенсации по тов'!E1787,'Артикул без-с размером'!B:B,0))</f>
        <v>#N/A</v>
      </c>
      <c r="B1787" s="73"/>
      <c r="C1787" s="74"/>
      <c r="D1787" s="74"/>
      <c r="E1787" s="74"/>
      <c r="F1787" s="74"/>
      <c r="G1787" s="74"/>
      <c r="H1787" s="69"/>
      <c r="I1787" s="70"/>
      <c r="J1787" s="73"/>
      <c r="K1787" s="74"/>
      <c r="L1787" s="72"/>
      <c r="M1787" s="69"/>
      <c r="N1787" s="70"/>
      <c r="O1787" s="3"/>
      <c r="P1787" s="3"/>
      <c r="Q1787" s="3"/>
      <c r="R1787" s="3"/>
      <c r="S1787" s="3"/>
      <c r="T1787" s="3"/>
      <c r="U1787" s="3"/>
      <c r="V1787" s="3"/>
      <c r="W1787" s="2"/>
      <c r="X1787" s="3"/>
      <c r="Y1787" s="3"/>
    </row>
    <row r="1788" spans="1:25" ht="15" x14ac:dyDescent="0.3">
      <c r="A1788" s="17" t="e">
        <f>INDEX('Артикул без-с размером'!A:A,MATCH('Начисления и компенсации по тов'!E1788,'Артикул без-с размером'!B:B,0))</f>
        <v>#N/A</v>
      </c>
      <c r="B1788" s="73"/>
      <c r="C1788" s="74"/>
      <c r="D1788" s="74"/>
      <c r="E1788" s="74"/>
      <c r="F1788" s="74"/>
      <c r="G1788" s="74"/>
      <c r="H1788" s="69"/>
      <c r="I1788" s="70"/>
      <c r="J1788" s="73"/>
      <c r="K1788" s="74"/>
      <c r="L1788" s="72"/>
      <c r="M1788" s="69"/>
      <c r="N1788" s="70"/>
      <c r="O1788" s="3"/>
      <c r="P1788" s="3"/>
      <c r="Q1788" s="3"/>
      <c r="R1788" s="3"/>
      <c r="S1788" s="3"/>
      <c r="T1788" s="3"/>
      <c r="U1788" s="3"/>
      <c r="V1788" s="3"/>
      <c r="W1788" s="2"/>
      <c r="X1788" s="3"/>
      <c r="Y1788" s="3"/>
    </row>
    <row r="1789" spans="1:25" ht="15" x14ac:dyDescent="0.3">
      <c r="A1789" s="17" t="e">
        <f>INDEX('Артикул без-с размером'!A:A,MATCH('Начисления и компенсации по тов'!E1789,'Артикул без-с размером'!B:B,0))</f>
        <v>#N/A</v>
      </c>
      <c r="B1789" s="73"/>
      <c r="C1789" s="74"/>
      <c r="D1789" s="74"/>
      <c r="E1789" s="74"/>
      <c r="F1789" s="74"/>
      <c r="G1789" s="74"/>
      <c r="H1789" s="69"/>
      <c r="I1789" s="70"/>
      <c r="J1789" s="73"/>
      <c r="K1789" s="74"/>
      <c r="L1789" s="72"/>
      <c r="M1789" s="69"/>
      <c r="N1789" s="70"/>
      <c r="O1789" s="3"/>
      <c r="P1789" s="3"/>
      <c r="Q1789" s="3"/>
      <c r="R1789" s="3"/>
      <c r="S1789" s="3"/>
      <c r="T1789" s="3"/>
      <c r="U1789" s="3"/>
      <c r="V1789" s="3"/>
      <c r="W1789" s="2"/>
      <c r="X1789" s="3"/>
      <c r="Y1789" s="3"/>
    </row>
    <row r="1790" spans="1:25" ht="15" x14ac:dyDescent="0.3">
      <c r="A1790" s="17" t="e">
        <f>INDEX('Артикул без-с размером'!A:A,MATCH('Начисления и компенсации по тов'!E1790,'Артикул без-с размером'!B:B,0))</f>
        <v>#N/A</v>
      </c>
      <c r="B1790" s="73"/>
      <c r="C1790" s="74"/>
      <c r="D1790" s="74"/>
      <c r="E1790" s="74"/>
      <c r="F1790" s="74"/>
      <c r="G1790" s="74"/>
      <c r="H1790" s="69"/>
      <c r="I1790" s="70"/>
      <c r="J1790" s="73"/>
      <c r="K1790" s="74"/>
      <c r="L1790" s="72"/>
      <c r="M1790" s="69"/>
      <c r="N1790" s="70"/>
      <c r="O1790" s="3"/>
      <c r="P1790" s="3"/>
      <c r="Q1790" s="3"/>
      <c r="R1790" s="3"/>
      <c r="S1790" s="3"/>
      <c r="T1790" s="3"/>
      <c r="U1790" s="3"/>
      <c r="V1790" s="3"/>
      <c r="W1790" s="2"/>
      <c r="X1790" s="3"/>
      <c r="Y1790" s="3"/>
    </row>
    <row r="1791" spans="1:25" ht="15" x14ac:dyDescent="0.3">
      <c r="A1791" s="17" t="e">
        <f>INDEX('Артикул без-с размером'!A:A,MATCH('Начисления и компенсации по тов'!E1791,'Артикул без-с размером'!B:B,0))</f>
        <v>#N/A</v>
      </c>
      <c r="B1791" s="73"/>
      <c r="C1791" s="74"/>
      <c r="D1791" s="74"/>
      <c r="E1791" s="74"/>
      <c r="F1791" s="74"/>
      <c r="G1791" s="74"/>
      <c r="H1791" s="69"/>
      <c r="I1791" s="70"/>
      <c r="J1791" s="73"/>
      <c r="K1791" s="74"/>
      <c r="L1791" s="72"/>
      <c r="M1791" s="69"/>
      <c r="N1791" s="70"/>
      <c r="O1791" s="3"/>
      <c r="P1791" s="3"/>
      <c r="Q1791" s="3"/>
      <c r="R1791" s="3"/>
      <c r="S1791" s="3"/>
      <c r="T1791" s="3"/>
      <c r="U1791" s="3"/>
      <c r="V1791" s="3"/>
      <c r="W1791" s="2"/>
      <c r="X1791" s="3"/>
      <c r="Y1791" s="3"/>
    </row>
    <row r="1792" spans="1:25" ht="15" x14ac:dyDescent="0.3">
      <c r="A1792" s="17" t="e">
        <f>INDEX('Артикул без-с размером'!A:A,MATCH('Начисления и компенсации по тов'!E1792,'Артикул без-с размером'!B:B,0))</f>
        <v>#N/A</v>
      </c>
      <c r="B1792" s="73"/>
      <c r="C1792" s="74"/>
      <c r="D1792" s="74"/>
      <c r="E1792" s="74"/>
      <c r="F1792" s="74"/>
      <c r="G1792" s="74"/>
      <c r="H1792" s="69"/>
      <c r="I1792" s="70"/>
      <c r="J1792" s="73"/>
      <c r="K1792" s="74"/>
      <c r="L1792" s="72"/>
      <c r="M1792" s="69"/>
      <c r="N1792" s="70"/>
      <c r="O1792" s="3"/>
      <c r="P1792" s="3"/>
      <c r="Q1792" s="3"/>
      <c r="R1792" s="3"/>
      <c r="S1792" s="3"/>
      <c r="T1792" s="3"/>
      <c r="U1792" s="3"/>
      <c r="V1792" s="3"/>
      <c r="W1792" s="2"/>
      <c r="X1792" s="3"/>
      <c r="Y1792" s="3"/>
    </row>
    <row r="1793" spans="1:25" ht="15" x14ac:dyDescent="0.3">
      <c r="A1793" s="17" t="e">
        <f>INDEX('Артикул без-с размером'!A:A,MATCH('Начисления и компенсации по тов'!E1793,'Артикул без-с размером'!B:B,0))</f>
        <v>#N/A</v>
      </c>
      <c r="B1793" s="73"/>
      <c r="C1793" s="74"/>
      <c r="D1793" s="74"/>
      <c r="E1793" s="74"/>
      <c r="F1793" s="74"/>
      <c r="G1793" s="74"/>
      <c r="H1793" s="69"/>
      <c r="I1793" s="70"/>
      <c r="J1793" s="73"/>
      <c r="K1793" s="74"/>
      <c r="L1793" s="72"/>
      <c r="M1793" s="69"/>
      <c r="N1793" s="70"/>
      <c r="O1793" s="3"/>
      <c r="P1793" s="3"/>
      <c r="Q1793" s="3"/>
      <c r="R1793" s="3"/>
      <c r="S1793" s="3"/>
      <c r="T1793" s="3"/>
      <c r="U1793" s="3"/>
      <c r="V1793" s="3"/>
      <c r="W1793" s="2"/>
      <c r="X1793" s="3"/>
      <c r="Y1793" s="3"/>
    </row>
    <row r="1794" spans="1:25" ht="15" x14ac:dyDescent="0.3">
      <c r="A1794" s="17" t="e">
        <f>INDEX('Артикул без-с размером'!A:A,MATCH('Начисления и компенсации по тов'!E1794,'Артикул без-с размером'!B:B,0))</f>
        <v>#N/A</v>
      </c>
      <c r="B1794" s="73"/>
      <c r="C1794" s="74"/>
      <c r="D1794" s="74"/>
      <c r="E1794" s="74"/>
      <c r="F1794" s="74"/>
      <c r="G1794" s="74"/>
      <c r="H1794" s="69"/>
      <c r="I1794" s="70"/>
      <c r="J1794" s="73"/>
      <c r="K1794" s="74"/>
      <c r="L1794" s="72"/>
      <c r="M1794" s="69"/>
      <c r="N1794" s="70"/>
      <c r="O1794" s="3"/>
      <c r="P1794" s="3"/>
      <c r="Q1794" s="3"/>
      <c r="R1794" s="3"/>
      <c r="S1794" s="3"/>
      <c r="T1794" s="3"/>
      <c r="U1794" s="3"/>
      <c r="V1794" s="3"/>
      <c r="W1794" s="2"/>
      <c r="X1794" s="3"/>
      <c r="Y1794" s="3"/>
    </row>
    <row r="1795" spans="1:25" ht="15" x14ac:dyDescent="0.3">
      <c r="A1795" s="17" t="e">
        <f>INDEX('Артикул без-с размером'!A:A,MATCH('Начисления и компенсации по тов'!E1795,'Артикул без-с размером'!B:B,0))</f>
        <v>#N/A</v>
      </c>
      <c r="B1795" s="73"/>
      <c r="C1795" s="74"/>
      <c r="D1795" s="74"/>
      <c r="E1795" s="74"/>
      <c r="F1795" s="74"/>
      <c r="G1795" s="74"/>
      <c r="H1795" s="69"/>
      <c r="I1795" s="70"/>
      <c r="J1795" s="73"/>
      <c r="K1795" s="74"/>
      <c r="L1795" s="72"/>
      <c r="M1795" s="69"/>
      <c r="N1795" s="70"/>
      <c r="O1795" s="3"/>
      <c r="P1795" s="3"/>
      <c r="Q1795" s="3"/>
      <c r="R1795" s="3"/>
      <c r="S1795" s="3"/>
      <c r="T1795" s="3"/>
      <c r="U1795" s="3"/>
      <c r="V1795" s="3"/>
      <c r="W1795" s="2"/>
      <c r="X1795" s="3"/>
      <c r="Y1795" s="3"/>
    </row>
    <row r="1796" spans="1:25" ht="15" x14ac:dyDescent="0.3">
      <c r="A1796" s="17" t="e">
        <f>INDEX('Артикул без-с размером'!A:A,MATCH('Начисления и компенсации по тов'!E1796,'Артикул без-с размером'!B:B,0))</f>
        <v>#N/A</v>
      </c>
      <c r="B1796" s="73"/>
      <c r="C1796" s="74"/>
      <c r="D1796" s="74"/>
      <c r="E1796" s="74"/>
      <c r="F1796" s="74"/>
      <c r="G1796" s="74"/>
      <c r="H1796" s="69"/>
      <c r="I1796" s="70"/>
      <c r="J1796" s="73"/>
      <c r="K1796" s="74"/>
      <c r="L1796" s="72"/>
      <c r="M1796" s="69"/>
      <c r="N1796" s="70"/>
      <c r="O1796" s="3"/>
      <c r="P1796" s="3"/>
      <c r="Q1796" s="3"/>
      <c r="R1796" s="3"/>
      <c r="S1796" s="3"/>
      <c r="T1796" s="3"/>
      <c r="U1796" s="3"/>
      <c r="V1796" s="3"/>
      <c r="W1796" s="2"/>
      <c r="X1796" s="3"/>
      <c r="Y1796" s="3"/>
    </row>
    <row r="1797" spans="1:25" ht="15" x14ac:dyDescent="0.3">
      <c r="A1797" s="17" t="e">
        <f>INDEX('Артикул без-с размером'!A:A,MATCH('Начисления и компенсации по тов'!E1797,'Артикул без-с размером'!B:B,0))</f>
        <v>#N/A</v>
      </c>
      <c r="B1797" s="73"/>
      <c r="C1797" s="74"/>
      <c r="D1797" s="74"/>
      <c r="E1797" s="74"/>
      <c r="F1797" s="74"/>
      <c r="G1797" s="74"/>
      <c r="H1797" s="69"/>
      <c r="I1797" s="70"/>
      <c r="J1797" s="73"/>
      <c r="K1797" s="74"/>
      <c r="L1797" s="72"/>
      <c r="M1797" s="69"/>
      <c r="N1797" s="70"/>
      <c r="O1797" s="3"/>
      <c r="P1797" s="3"/>
      <c r="Q1797" s="3"/>
      <c r="R1797" s="3"/>
      <c r="S1797" s="3"/>
      <c r="T1797" s="3"/>
      <c r="U1797" s="3"/>
      <c r="V1797" s="3"/>
      <c r="W1797" s="2"/>
      <c r="X1797" s="3"/>
      <c r="Y1797" s="3"/>
    </row>
    <row r="1798" spans="1:25" ht="15" x14ac:dyDescent="0.3">
      <c r="A1798" s="17" t="e">
        <f>INDEX('Артикул без-с размером'!A:A,MATCH('Начисления и компенсации по тов'!E1798,'Артикул без-с размером'!B:B,0))</f>
        <v>#N/A</v>
      </c>
      <c r="B1798" s="73"/>
      <c r="C1798" s="74"/>
      <c r="D1798" s="74"/>
      <c r="E1798" s="74"/>
      <c r="F1798" s="74"/>
      <c r="G1798" s="74"/>
      <c r="H1798" s="69"/>
      <c r="I1798" s="70"/>
      <c r="J1798" s="73"/>
      <c r="K1798" s="74"/>
      <c r="L1798" s="72"/>
      <c r="M1798" s="69"/>
      <c r="N1798" s="70"/>
      <c r="O1798" s="3"/>
      <c r="P1798" s="3"/>
      <c r="Q1798" s="3"/>
      <c r="R1798" s="3"/>
      <c r="S1798" s="3"/>
      <c r="T1798" s="3"/>
      <c r="U1798" s="3"/>
      <c r="V1798" s="3"/>
      <c r="W1798" s="2"/>
      <c r="X1798" s="3"/>
      <c r="Y1798" s="3"/>
    </row>
    <row r="1799" spans="1:25" ht="15" x14ac:dyDescent="0.3">
      <c r="A1799" s="17" t="e">
        <f>INDEX('Артикул без-с размером'!A:A,MATCH('Начисления и компенсации по тов'!E1799,'Артикул без-с размером'!B:B,0))</f>
        <v>#N/A</v>
      </c>
      <c r="B1799" s="73"/>
      <c r="C1799" s="74"/>
      <c r="D1799" s="74"/>
      <c r="E1799" s="74"/>
      <c r="F1799" s="74"/>
      <c r="G1799" s="74"/>
      <c r="H1799" s="69"/>
      <c r="I1799" s="70"/>
      <c r="J1799" s="73"/>
      <c r="K1799" s="74"/>
      <c r="L1799" s="72"/>
      <c r="M1799" s="69"/>
      <c r="N1799" s="70"/>
      <c r="O1799" s="3"/>
      <c r="P1799" s="3"/>
      <c r="Q1799" s="3"/>
      <c r="R1799" s="3"/>
      <c r="S1799" s="3"/>
      <c r="T1799" s="3"/>
      <c r="U1799" s="3"/>
      <c r="V1799" s="3"/>
      <c r="W1799" s="2"/>
      <c r="X1799" s="3"/>
      <c r="Y1799" s="3"/>
    </row>
    <row r="1800" spans="1:25" ht="15" x14ac:dyDescent="0.3">
      <c r="A1800" s="17" t="e">
        <f>INDEX('Артикул без-с размером'!A:A,MATCH('Начисления и компенсации по тов'!E1800,'Артикул без-с размером'!B:B,0))</f>
        <v>#N/A</v>
      </c>
      <c r="B1800" s="73"/>
      <c r="C1800" s="74"/>
      <c r="D1800" s="74"/>
      <c r="E1800" s="74"/>
      <c r="F1800" s="74"/>
      <c r="G1800" s="74"/>
      <c r="H1800" s="69"/>
      <c r="I1800" s="70"/>
      <c r="J1800" s="73"/>
      <c r="K1800" s="74"/>
      <c r="L1800" s="72"/>
      <c r="M1800" s="69"/>
      <c r="N1800" s="70"/>
      <c r="O1800" s="3"/>
      <c r="P1800" s="3"/>
      <c r="Q1800" s="3"/>
      <c r="R1800" s="3"/>
      <c r="S1800" s="3"/>
      <c r="T1800" s="3"/>
      <c r="U1800" s="3"/>
      <c r="V1800" s="3"/>
      <c r="W1800" s="2"/>
      <c r="X1800" s="3"/>
      <c r="Y1800" s="3"/>
    </row>
    <row r="1801" spans="1:25" ht="15" x14ac:dyDescent="0.3">
      <c r="A1801" s="17" t="e">
        <f>INDEX('Артикул без-с размером'!A:A,MATCH('Начисления и компенсации по тов'!E1801,'Артикул без-с размером'!B:B,0))</f>
        <v>#N/A</v>
      </c>
      <c r="B1801" s="73"/>
      <c r="C1801" s="74"/>
      <c r="D1801" s="74"/>
      <c r="E1801" s="74"/>
      <c r="F1801" s="74"/>
      <c r="G1801" s="74"/>
      <c r="H1801" s="69"/>
      <c r="I1801" s="70"/>
      <c r="J1801" s="73"/>
      <c r="K1801" s="74"/>
      <c r="L1801" s="72"/>
      <c r="M1801" s="69"/>
      <c r="N1801" s="70"/>
      <c r="O1801" s="3"/>
      <c r="P1801" s="3"/>
      <c r="Q1801" s="3"/>
      <c r="R1801" s="3"/>
      <c r="S1801" s="3"/>
      <c r="T1801" s="3"/>
      <c r="U1801" s="3"/>
      <c r="V1801" s="3"/>
      <c r="W1801" s="2"/>
      <c r="X1801" s="3"/>
      <c r="Y1801" s="3"/>
    </row>
    <row r="1802" spans="1:25" ht="15" x14ac:dyDescent="0.3">
      <c r="A1802" s="17" t="e">
        <f>INDEX('Артикул без-с размером'!A:A,MATCH('Начисления и компенсации по тов'!E1802,'Артикул без-с размером'!B:B,0))</f>
        <v>#N/A</v>
      </c>
      <c r="B1802" s="73"/>
      <c r="C1802" s="74"/>
      <c r="D1802" s="74"/>
      <c r="E1802" s="74"/>
      <c r="F1802" s="74"/>
      <c r="G1802" s="74"/>
      <c r="H1802" s="69"/>
      <c r="I1802" s="70"/>
      <c r="J1802" s="73"/>
      <c r="K1802" s="74"/>
      <c r="L1802" s="72"/>
      <c r="M1802" s="69"/>
      <c r="N1802" s="70"/>
      <c r="O1802" s="3"/>
      <c r="P1802" s="3"/>
      <c r="Q1802" s="3"/>
      <c r="R1802" s="3"/>
      <c r="S1802" s="3"/>
      <c r="T1802" s="3"/>
      <c r="U1802" s="3"/>
      <c r="V1802" s="3"/>
      <c r="W1802" s="2"/>
      <c r="X1802" s="3"/>
      <c r="Y1802" s="3"/>
    </row>
    <row r="1803" spans="1:25" ht="15" x14ac:dyDescent="0.3">
      <c r="A1803" s="17" t="e">
        <f>INDEX('Артикул без-с размером'!A:A,MATCH('Начисления и компенсации по тов'!E1803,'Артикул без-с размером'!B:B,0))</f>
        <v>#N/A</v>
      </c>
      <c r="B1803" s="73"/>
      <c r="C1803" s="74"/>
      <c r="D1803" s="74"/>
      <c r="E1803" s="74"/>
      <c r="F1803" s="74"/>
      <c r="G1803" s="74"/>
      <c r="H1803" s="69"/>
      <c r="I1803" s="70"/>
      <c r="J1803" s="73"/>
      <c r="K1803" s="74"/>
      <c r="L1803" s="72"/>
      <c r="M1803" s="69"/>
      <c r="N1803" s="70"/>
      <c r="O1803" s="3"/>
      <c r="P1803" s="3"/>
      <c r="Q1803" s="3"/>
      <c r="R1803" s="3"/>
      <c r="S1803" s="3"/>
      <c r="T1803" s="3"/>
      <c r="U1803" s="3"/>
      <c r="V1803" s="3"/>
      <c r="W1803" s="2"/>
      <c r="X1803" s="3"/>
      <c r="Y1803" s="3"/>
    </row>
    <row r="1804" spans="1:25" ht="15" x14ac:dyDescent="0.3">
      <c r="A1804" s="17" t="e">
        <f>INDEX('Артикул без-с размером'!A:A,MATCH('Начисления и компенсации по тов'!E1804,'Артикул без-с размером'!B:B,0))</f>
        <v>#N/A</v>
      </c>
      <c r="B1804" s="73"/>
      <c r="C1804" s="74"/>
      <c r="D1804" s="74"/>
      <c r="E1804" s="74"/>
      <c r="F1804" s="74"/>
      <c r="G1804" s="74"/>
      <c r="H1804" s="69"/>
      <c r="I1804" s="70"/>
      <c r="J1804" s="73"/>
      <c r="K1804" s="74"/>
      <c r="L1804" s="72"/>
      <c r="M1804" s="69"/>
      <c r="N1804" s="70"/>
      <c r="O1804" s="3"/>
      <c r="P1804" s="3"/>
      <c r="Q1804" s="3"/>
      <c r="R1804" s="3"/>
      <c r="S1804" s="3"/>
      <c r="T1804" s="3"/>
      <c r="U1804" s="3"/>
      <c r="V1804" s="3"/>
      <c r="W1804" s="2"/>
      <c r="X1804" s="3"/>
      <c r="Y1804" s="3"/>
    </row>
    <row r="1805" spans="1:25" ht="15" x14ac:dyDescent="0.3">
      <c r="A1805" s="17" t="e">
        <f>INDEX('Артикул без-с размером'!A:A,MATCH('Начисления и компенсации по тов'!E1805,'Артикул без-с размером'!B:B,0))</f>
        <v>#N/A</v>
      </c>
      <c r="B1805" s="73"/>
      <c r="C1805" s="74"/>
      <c r="D1805" s="74"/>
      <c r="E1805" s="74"/>
      <c r="F1805" s="74"/>
      <c r="G1805" s="74"/>
      <c r="H1805" s="69"/>
      <c r="I1805" s="70"/>
      <c r="J1805" s="73"/>
      <c r="K1805" s="74"/>
      <c r="L1805" s="72"/>
      <c r="M1805" s="69"/>
      <c r="N1805" s="70"/>
      <c r="O1805" s="3"/>
      <c r="P1805" s="3"/>
      <c r="Q1805" s="3"/>
      <c r="R1805" s="3"/>
      <c r="S1805" s="3"/>
      <c r="T1805" s="3"/>
      <c r="U1805" s="3"/>
      <c r="V1805" s="3"/>
      <c r="W1805" s="2"/>
      <c r="X1805" s="3"/>
      <c r="Y1805" s="3"/>
    </row>
    <row r="1806" spans="1:25" ht="15" x14ac:dyDescent="0.3">
      <c r="A1806" s="17" t="e">
        <f>INDEX('Артикул без-с размером'!A:A,MATCH('Начисления и компенсации по тов'!E1806,'Артикул без-с размером'!B:B,0))</f>
        <v>#N/A</v>
      </c>
      <c r="B1806" s="73"/>
      <c r="C1806" s="74"/>
      <c r="D1806" s="74"/>
      <c r="E1806" s="74"/>
      <c r="F1806" s="74"/>
      <c r="G1806" s="74"/>
      <c r="H1806" s="69"/>
      <c r="I1806" s="70"/>
      <c r="J1806" s="73"/>
      <c r="K1806" s="74"/>
      <c r="L1806" s="72"/>
      <c r="M1806" s="69"/>
      <c r="N1806" s="70"/>
      <c r="O1806" s="3"/>
      <c r="P1806" s="3"/>
      <c r="Q1806" s="3"/>
      <c r="R1806" s="3"/>
      <c r="S1806" s="3"/>
      <c r="T1806" s="3"/>
      <c r="U1806" s="3"/>
      <c r="V1806" s="3"/>
      <c r="W1806" s="2"/>
      <c r="X1806" s="3"/>
      <c r="Y1806" s="3"/>
    </row>
    <row r="1807" spans="1:25" ht="15" x14ac:dyDescent="0.3">
      <c r="A1807" s="17" t="e">
        <f>INDEX('Артикул без-с размером'!A:A,MATCH('Начисления и компенсации по тов'!E1807,'Артикул без-с размером'!B:B,0))</f>
        <v>#N/A</v>
      </c>
      <c r="B1807" s="73"/>
      <c r="C1807" s="74"/>
      <c r="D1807" s="74"/>
      <c r="E1807" s="74"/>
      <c r="F1807" s="74"/>
      <c r="G1807" s="74"/>
      <c r="H1807" s="69"/>
      <c r="I1807" s="70"/>
      <c r="J1807" s="73"/>
      <c r="K1807" s="74"/>
      <c r="L1807" s="72"/>
      <c r="M1807" s="69"/>
      <c r="N1807" s="70"/>
      <c r="O1807" s="3"/>
      <c r="P1807" s="3"/>
      <c r="Q1807" s="3"/>
      <c r="R1807" s="3"/>
      <c r="S1807" s="3"/>
      <c r="T1807" s="3"/>
      <c r="U1807" s="3"/>
      <c r="V1807" s="3"/>
      <c r="W1807" s="2"/>
      <c r="X1807" s="3"/>
      <c r="Y1807" s="3"/>
    </row>
    <row r="1808" spans="1:25" ht="15" x14ac:dyDescent="0.3">
      <c r="A1808" s="17" t="e">
        <f>INDEX('Артикул без-с размером'!A:A,MATCH('Начисления и компенсации по тов'!E1808,'Артикул без-с размером'!B:B,0))</f>
        <v>#N/A</v>
      </c>
      <c r="B1808" s="73"/>
      <c r="C1808" s="74"/>
      <c r="D1808" s="74"/>
      <c r="E1808" s="74"/>
      <c r="F1808" s="74"/>
      <c r="G1808" s="74"/>
      <c r="H1808" s="69"/>
      <c r="I1808" s="70"/>
      <c r="J1808" s="73"/>
      <c r="K1808" s="74"/>
      <c r="L1808" s="72"/>
      <c r="M1808" s="69"/>
      <c r="N1808" s="70"/>
      <c r="O1808" s="3"/>
      <c r="P1808" s="3"/>
      <c r="Q1808" s="3"/>
      <c r="R1808" s="3"/>
      <c r="S1808" s="3"/>
      <c r="T1808" s="3"/>
      <c r="U1808" s="3"/>
      <c r="V1808" s="3"/>
      <c r="W1808" s="2"/>
      <c r="X1808" s="3"/>
      <c r="Y1808" s="3"/>
    </row>
    <row r="1809" spans="1:25" ht="15" x14ac:dyDescent="0.3">
      <c r="A1809" s="17" t="e">
        <f>INDEX('Артикул без-с размером'!A:A,MATCH('Начисления и компенсации по тов'!E1809,'Артикул без-с размером'!B:B,0))</f>
        <v>#N/A</v>
      </c>
      <c r="B1809" s="73"/>
      <c r="C1809" s="74"/>
      <c r="D1809" s="74"/>
      <c r="E1809" s="74"/>
      <c r="F1809" s="74"/>
      <c r="G1809" s="74"/>
      <c r="H1809" s="69"/>
      <c r="I1809" s="70"/>
      <c r="J1809" s="73"/>
      <c r="K1809" s="74"/>
      <c r="L1809" s="72"/>
      <c r="M1809" s="69"/>
      <c r="N1809" s="70"/>
      <c r="O1809" s="3"/>
      <c r="P1809" s="3"/>
      <c r="Q1809" s="3"/>
      <c r="R1809" s="3"/>
      <c r="S1809" s="3"/>
      <c r="T1809" s="3"/>
      <c r="U1809" s="3"/>
      <c r="V1809" s="3"/>
      <c r="W1809" s="2"/>
      <c r="X1809" s="3"/>
      <c r="Y1809" s="3"/>
    </row>
    <row r="1810" spans="1:25" ht="15" x14ac:dyDescent="0.3">
      <c r="A1810" s="17" t="e">
        <f>INDEX('Артикул без-с размером'!A:A,MATCH('Начисления и компенсации по тов'!E1810,'Артикул без-с размером'!B:B,0))</f>
        <v>#N/A</v>
      </c>
      <c r="B1810" s="73"/>
      <c r="C1810" s="74"/>
      <c r="D1810" s="74"/>
      <c r="E1810" s="74"/>
      <c r="F1810" s="74"/>
      <c r="G1810" s="74"/>
      <c r="H1810" s="69"/>
      <c r="I1810" s="70"/>
      <c r="J1810" s="73"/>
      <c r="K1810" s="74"/>
      <c r="L1810" s="72"/>
      <c r="M1810" s="69"/>
      <c r="N1810" s="70"/>
      <c r="O1810" s="3"/>
      <c r="P1810" s="3"/>
      <c r="Q1810" s="3"/>
      <c r="R1810" s="3"/>
      <c r="S1810" s="3"/>
      <c r="T1810" s="3"/>
      <c r="U1810" s="3"/>
      <c r="V1810" s="3"/>
      <c r="W1810" s="2"/>
      <c r="X1810" s="3"/>
      <c r="Y1810" s="3"/>
    </row>
    <row r="1811" spans="1:25" ht="15" x14ac:dyDescent="0.3">
      <c r="A1811" s="17" t="e">
        <f>INDEX('Артикул без-с размером'!A:A,MATCH('Начисления и компенсации по тов'!E1811,'Артикул без-с размером'!B:B,0))</f>
        <v>#N/A</v>
      </c>
      <c r="B1811" s="73"/>
      <c r="C1811" s="74"/>
      <c r="D1811" s="74"/>
      <c r="E1811" s="74"/>
      <c r="F1811" s="74"/>
      <c r="G1811" s="74"/>
      <c r="H1811" s="69"/>
      <c r="I1811" s="70"/>
      <c r="J1811" s="73"/>
      <c r="K1811" s="74"/>
      <c r="L1811" s="72"/>
      <c r="M1811" s="69"/>
      <c r="N1811" s="70"/>
      <c r="O1811" s="3"/>
      <c r="P1811" s="3"/>
      <c r="Q1811" s="3"/>
      <c r="R1811" s="3"/>
      <c r="S1811" s="3"/>
      <c r="T1811" s="3"/>
      <c r="U1811" s="3"/>
      <c r="V1811" s="3"/>
      <c r="W1811" s="2"/>
      <c r="X1811" s="3"/>
      <c r="Y1811" s="3"/>
    </row>
    <row r="1812" spans="1:25" ht="15" x14ac:dyDescent="0.3">
      <c r="A1812" s="17" t="e">
        <f>INDEX('Артикул без-с размером'!A:A,MATCH('Начисления и компенсации по тов'!E1812,'Артикул без-с размером'!B:B,0))</f>
        <v>#N/A</v>
      </c>
      <c r="B1812" s="73"/>
      <c r="C1812" s="74"/>
      <c r="D1812" s="74"/>
      <c r="E1812" s="74"/>
      <c r="F1812" s="74"/>
      <c r="G1812" s="74"/>
      <c r="H1812" s="69"/>
      <c r="I1812" s="70"/>
      <c r="J1812" s="73"/>
      <c r="K1812" s="74"/>
      <c r="L1812" s="72"/>
      <c r="M1812" s="69"/>
      <c r="N1812" s="70"/>
      <c r="O1812" s="3"/>
      <c r="P1812" s="3"/>
      <c r="Q1812" s="3"/>
      <c r="R1812" s="3"/>
      <c r="S1812" s="3"/>
      <c r="T1812" s="3"/>
      <c r="U1812" s="3"/>
      <c r="V1812" s="3"/>
      <c r="W1812" s="2"/>
      <c r="X1812" s="3"/>
      <c r="Y1812" s="3"/>
    </row>
    <row r="1813" spans="1:25" ht="15" x14ac:dyDescent="0.3">
      <c r="A1813" s="17" t="e">
        <f>INDEX('Артикул без-с размером'!A:A,MATCH('Начисления и компенсации по тов'!E1813,'Артикул без-с размером'!B:B,0))</f>
        <v>#N/A</v>
      </c>
      <c r="B1813" s="73"/>
      <c r="C1813" s="74"/>
      <c r="D1813" s="74"/>
      <c r="E1813" s="74"/>
      <c r="F1813" s="74"/>
      <c r="G1813" s="74"/>
      <c r="H1813" s="69"/>
      <c r="I1813" s="70"/>
      <c r="J1813" s="73"/>
      <c r="K1813" s="74"/>
      <c r="L1813" s="72"/>
      <c r="M1813" s="69"/>
      <c r="N1813" s="70"/>
      <c r="O1813" s="3"/>
      <c r="P1813" s="3"/>
      <c r="Q1813" s="3"/>
      <c r="R1813" s="3"/>
      <c r="S1813" s="3"/>
      <c r="T1813" s="3"/>
      <c r="U1813" s="3"/>
      <c r="V1813" s="3"/>
      <c r="W1813" s="2"/>
      <c r="X1813" s="3"/>
      <c r="Y1813" s="3"/>
    </row>
    <row r="1814" spans="1:25" ht="15" x14ac:dyDescent="0.3">
      <c r="A1814" s="17" t="e">
        <f>INDEX('Артикул без-с размером'!A:A,MATCH('Начисления и компенсации по тов'!E1814,'Артикул без-с размером'!B:B,0))</f>
        <v>#N/A</v>
      </c>
      <c r="B1814" s="73"/>
      <c r="C1814" s="74"/>
      <c r="D1814" s="74"/>
      <c r="E1814" s="74"/>
      <c r="F1814" s="74"/>
      <c r="G1814" s="74"/>
      <c r="H1814" s="69"/>
      <c r="I1814" s="70"/>
      <c r="J1814" s="73"/>
      <c r="K1814" s="74"/>
      <c r="L1814" s="72"/>
      <c r="M1814" s="69"/>
      <c r="N1814" s="70"/>
      <c r="O1814" s="3"/>
      <c r="P1814" s="3"/>
      <c r="Q1814" s="3"/>
      <c r="R1814" s="3"/>
      <c r="S1814" s="3"/>
      <c r="T1814" s="3"/>
      <c r="U1814" s="3"/>
      <c r="V1814" s="3"/>
      <c r="W1814" s="2"/>
      <c r="X1814" s="3"/>
      <c r="Y1814" s="3"/>
    </row>
    <row r="1815" spans="1:25" ht="15" x14ac:dyDescent="0.3">
      <c r="A1815" s="17" t="e">
        <f>INDEX('Артикул без-с размером'!A:A,MATCH('Начисления и компенсации по тов'!E1815,'Артикул без-с размером'!B:B,0))</f>
        <v>#N/A</v>
      </c>
      <c r="B1815" s="73"/>
      <c r="C1815" s="74"/>
      <c r="D1815" s="74"/>
      <c r="E1815" s="74"/>
      <c r="F1815" s="74"/>
      <c r="G1815" s="74"/>
      <c r="H1815" s="69"/>
      <c r="I1815" s="70"/>
      <c r="J1815" s="73"/>
      <c r="K1815" s="74"/>
      <c r="L1815" s="72"/>
      <c r="M1815" s="69"/>
      <c r="N1815" s="70"/>
      <c r="O1815" s="3"/>
      <c r="P1815" s="3"/>
      <c r="Q1815" s="3"/>
      <c r="R1815" s="3"/>
      <c r="S1815" s="3"/>
      <c r="T1815" s="3"/>
      <c r="U1815" s="3"/>
      <c r="V1815" s="3"/>
      <c r="W1815" s="2"/>
      <c r="X1815" s="3"/>
      <c r="Y1815" s="3"/>
    </row>
    <row r="1816" spans="1:25" ht="15" x14ac:dyDescent="0.3">
      <c r="A1816" s="17" t="e">
        <f>INDEX('Артикул без-с размером'!A:A,MATCH('Начисления и компенсации по тов'!E1816,'Артикул без-с размером'!B:B,0))</f>
        <v>#N/A</v>
      </c>
      <c r="B1816" s="73"/>
      <c r="C1816" s="74"/>
      <c r="D1816" s="74"/>
      <c r="E1816" s="74"/>
      <c r="F1816" s="74"/>
      <c r="G1816" s="74"/>
      <c r="H1816" s="69"/>
      <c r="I1816" s="70"/>
      <c r="J1816" s="73"/>
      <c r="K1816" s="74"/>
      <c r="L1816" s="72"/>
      <c r="M1816" s="69"/>
      <c r="N1816" s="70"/>
      <c r="O1816" s="3"/>
      <c r="P1816" s="3"/>
      <c r="Q1816" s="3"/>
      <c r="R1816" s="3"/>
      <c r="S1816" s="3"/>
      <c r="T1816" s="3"/>
      <c r="U1816" s="3"/>
      <c r="V1816" s="3"/>
      <c r="W1816" s="2"/>
      <c r="X1816" s="3"/>
      <c r="Y1816" s="3"/>
    </row>
    <row r="1817" spans="1:25" ht="15" x14ac:dyDescent="0.3">
      <c r="A1817" s="17" t="e">
        <f>INDEX('Артикул без-с размером'!A:A,MATCH('Начисления и компенсации по тов'!E1817,'Артикул без-с размером'!B:B,0))</f>
        <v>#N/A</v>
      </c>
      <c r="B1817" s="73"/>
      <c r="C1817" s="74"/>
      <c r="D1817" s="74"/>
      <c r="E1817" s="74"/>
      <c r="F1817" s="74"/>
      <c r="G1817" s="74"/>
      <c r="H1817" s="69"/>
      <c r="I1817" s="70"/>
      <c r="J1817" s="73"/>
      <c r="K1817" s="74"/>
      <c r="L1817" s="72"/>
      <c r="M1817" s="69"/>
      <c r="N1817" s="70"/>
      <c r="O1817" s="3"/>
      <c r="P1817" s="3"/>
      <c r="Q1817" s="3"/>
      <c r="R1817" s="3"/>
      <c r="S1817" s="3"/>
      <c r="T1817" s="3"/>
      <c r="U1817" s="3"/>
      <c r="V1817" s="3"/>
      <c r="W1817" s="2"/>
      <c r="X1817" s="3"/>
      <c r="Y1817" s="3"/>
    </row>
    <row r="1818" spans="1:25" ht="15" x14ac:dyDescent="0.3">
      <c r="A1818" s="17" t="e">
        <f>INDEX('Артикул без-с размером'!A:A,MATCH('Начисления и компенсации по тов'!E1818,'Артикул без-с размером'!B:B,0))</f>
        <v>#N/A</v>
      </c>
      <c r="B1818" s="73"/>
      <c r="C1818" s="74"/>
      <c r="D1818" s="74"/>
      <c r="E1818" s="74"/>
      <c r="F1818" s="74"/>
      <c r="G1818" s="74"/>
      <c r="H1818" s="69"/>
      <c r="I1818" s="70"/>
      <c r="J1818" s="73"/>
      <c r="K1818" s="74"/>
      <c r="L1818" s="72"/>
      <c r="M1818" s="69"/>
      <c r="N1818" s="70"/>
      <c r="O1818" s="3"/>
      <c r="P1818" s="3"/>
      <c r="Q1818" s="3"/>
      <c r="R1818" s="3"/>
      <c r="S1818" s="3"/>
      <c r="T1818" s="3"/>
      <c r="U1818" s="3"/>
      <c r="V1818" s="3"/>
      <c r="W1818" s="2"/>
      <c r="X1818" s="3"/>
      <c r="Y1818" s="3"/>
    </row>
    <row r="1819" spans="1:25" ht="15" x14ac:dyDescent="0.3">
      <c r="A1819" s="17" t="e">
        <f>INDEX('Артикул без-с размером'!A:A,MATCH('Начисления и компенсации по тов'!E1819,'Артикул без-с размером'!B:B,0))</f>
        <v>#N/A</v>
      </c>
      <c r="B1819" s="73"/>
      <c r="C1819" s="74"/>
      <c r="D1819" s="74"/>
      <c r="E1819" s="74"/>
      <c r="F1819" s="74"/>
      <c r="G1819" s="74"/>
      <c r="H1819" s="69"/>
      <c r="I1819" s="70"/>
      <c r="J1819" s="73"/>
      <c r="K1819" s="74"/>
      <c r="L1819" s="72"/>
      <c r="M1819" s="69"/>
      <c r="N1819" s="70"/>
      <c r="O1819" s="3"/>
      <c r="P1819" s="3"/>
      <c r="Q1819" s="3"/>
      <c r="R1819" s="3"/>
      <c r="S1819" s="3"/>
      <c r="T1819" s="3"/>
      <c r="U1819" s="3"/>
      <c r="V1819" s="3"/>
      <c r="W1819" s="2"/>
      <c r="X1819" s="3"/>
      <c r="Y1819" s="3"/>
    </row>
    <row r="1820" spans="1:25" ht="15" x14ac:dyDescent="0.3">
      <c r="A1820" s="17" t="e">
        <f>INDEX('Артикул без-с размером'!A:A,MATCH('Начисления и компенсации по тов'!E1820,'Артикул без-с размером'!B:B,0))</f>
        <v>#N/A</v>
      </c>
      <c r="B1820" s="73"/>
      <c r="C1820" s="74"/>
      <c r="D1820" s="74"/>
      <c r="E1820" s="74"/>
      <c r="F1820" s="74"/>
      <c r="G1820" s="74"/>
      <c r="H1820" s="69"/>
      <c r="I1820" s="70"/>
      <c r="J1820" s="73"/>
      <c r="K1820" s="74"/>
      <c r="L1820" s="72"/>
      <c r="M1820" s="69"/>
      <c r="N1820" s="70"/>
      <c r="O1820" s="3"/>
      <c r="P1820" s="3"/>
      <c r="Q1820" s="3"/>
      <c r="R1820" s="3"/>
      <c r="S1820" s="3"/>
      <c r="T1820" s="3"/>
      <c r="U1820" s="3"/>
      <c r="V1820" s="3"/>
      <c r="W1820" s="2"/>
      <c r="X1820" s="3"/>
      <c r="Y1820" s="3"/>
    </row>
    <row r="1821" spans="1:25" ht="15" x14ac:dyDescent="0.3">
      <c r="A1821" s="17" t="e">
        <f>INDEX('Артикул без-с размером'!A:A,MATCH('Начисления и компенсации по тов'!E1821,'Артикул без-с размером'!B:B,0))</f>
        <v>#N/A</v>
      </c>
      <c r="B1821" s="73"/>
      <c r="C1821" s="74"/>
      <c r="D1821" s="74"/>
      <c r="E1821" s="74"/>
      <c r="F1821" s="74"/>
      <c r="G1821" s="74"/>
      <c r="H1821" s="69"/>
      <c r="I1821" s="70"/>
      <c r="J1821" s="73"/>
      <c r="K1821" s="74"/>
      <c r="L1821" s="72"/>
      <c r="M1821" s="69"/>
      <c r="N1821" s="71"/>
      <c r="O1821" s="3"/>
      <c r="P1821" s="3"/>
      <c r="Q1821" s="3"/>
      <c r="R1821" s="3"/>
      <c r="S1821" s="3"/>
      <c r="T1821" s="3"/>
      <c r="U1821" s="3"/>
      <c r="V1821" s="3"/>
      <c r="W1821" s="2"/>
      <c r="X1821" s="3"/>
      <c r="Y1821" s="3"/>
    </row>
    <row r="1822" spans="1:25" ht="15" x14ac:dyDescent="0.3">
      <c r="A1822" s="17" t="e">
        <f>INDEX('Артикул без-с размером'!A:A,MATCH('Начисления и компенсации по тов'!E1822,'Артикул без-с размером'!B:B,0))</f>
        <v>#N/A</v>
      </c>
      <c r="B1822" s="73"/>
      <c r="C1822" s="74"/>
      <c r="D1822" s="74"/>
      <c r="E1822" s="74"/>
      <c r="F1822" s="74"/>
      <c r="G1822" s="74"/>
      <c r="H1822" s="69"/>
      <c r="I1822" s="70"/>
      <c r="J1822" s="73"/>
      <c r="K1822" s="74"/>
      <c r="L1822" s="72"/>
      <c r="M1822" s="69"/>
      <c r="N1822" s="70"/>
      <c r="O1822" s="3"/>
      <c r="P1822" s="3"/>
      <c r="Q1822" s="3"/>
      <c r="R1822" s="3"/>
      <c r="S1822" s="3"/>
      <c r="T1822" s="3"/>
      <c r="U1822" s="3"/>
      <c r="V1822" s="3"/>
      <c r="W1822" s="2"/>
      <c r="X1822" s="3"/>
      <c r="Y1822" s="3"/>
    </row>
    <row r="1823" spans="1:25" ht="15" x14ac:dyDescent="0.3">
      <c r="A1823" s="17" t="e">
        <f>INDEX('Артикул без-с размером'!A:A,MATCH('Начисления и компенсации по тов'!E1823,'Артикул без-с размером'!B:B,0))</f>
        <v>#N/A</v>
      </c>
      <c r="B1823" s="73"/>
      <c r="C1823" s="74"/>
      <c r="D1823" s="74"/>
      <c r="E1823" s="74"/>
      <c r="F1823" s="74"/>
      <c r="G1823" s="74"/>
      <c r="H1823" s="69"/>
      <c r="I1823" s="70"/>
      <c r="J1823" s="73"/>
      <c r="K1823" s="74"/>
      <c r="L1823" s="72"/>
      <c r="M1823" s="69"/>
      <c r="N1823" s="70"/>
      <c r="O1823" s="3"/>
      <c r="P1823" s="3"/>
      <c r="Q1823" s="3"/>
      <c r="R1823" s="3"/>
      <c r="S1823" s="3"/>
      <c r="T1823" s="3"/>
      <c r="U1823" s="3"/>
      <c r="V1823" s="3"/>
      <c r="W1823" s="2"/>
      <c r="X1823" s="3"/>
      <c r="Y1823" s="3"/>
    </row>
    <row r="1824" spans="1:25" ht="15" x14ac:dyDescent="0.3">
      <c r="A1824" s="17" t="e">
        <f>INDEX('Артикул без-с размером'!A:A,MATCH('Начисления и компенсации по тов'!E1824,'Артикул без-с размером'!B:B,0))</f>
        <v>#N/A</v>
      </c>
      <c r="B1824" s="73"/>
      <c r="C1824" s="74"/>
      <c r="D1824" s="74"/>
      <c r="E1824" s="74"/>
      <c r="F1824" s="74"/>
      <c r="G1824" s="74"/>
      <c r="H1824" s="69"/>
      <c r="I1824" s="70"/>
      <c r="J1824" s="73"/>
      <c r="K1824" s="74"/>
      <c r="L1824" s="72"/>
      <c r="M1824" s="69"/>
      <c r="N1824" s="70"/>
      <c r="O1824" s="3"/>
      <c r="P1824" s="3"/>
      <c r="Q1824" s="3"/>
      <c r="R1824" s="3"/>
      <c r="S1824" s="3"/>
      <c r="T1824" s="3"/>
      <c r="U1824" s="3"/>
      <c r="V1824" s="3"/>
      <c r="W1824" s="2"/>
      <c r="X1824" s="3"/>
      <c r="Y1824" s="3"/>
    </row>
    <row r="1825" spans="1:25" ht="15" x14ac:dyDescent="0.3">
      <c r="A1825" s="17" t="e">
        <f>INDEX('Артикул без-с размером'!A:A,MATCH('Начисления и компенсации по тов'!E1825,'Артикул без-с размером'!B:B,0))</f>
        <v>#N/A</v>
      </c>
      <c r="B1825" s="73"/>
      <c r="C1825" s="74"/>
      <c r="D1825" s="74"/>
      <c r="E1825" s="74"/>
      <c r="F1825" s="74"/>
      <c r="G1825" s="74"/>
      <c r="H1825" s="69"/>
      <c r="I1825" s="70"/>
      <c r="J1825" s="73"/>
      <c r="K1825" s="74"/>
      <c r="L1825" s="72"/>
      <c r="M1825" s="69"/>
      <c r="N1825" s="70"/>
      <c r="O1825" s="3"/>
      <c r="P1825" s="3"/>
      <c r="Q1825" s="3"/>
      <c r="R1825" s="3"/>
      <c r="S1825" s="3"/>
      <c r="T1825" s="3"/>
      <c r="U1825" s="3"/>
      <c r="V1825" s="3"/>
      <c r="W1825" s="2"/>
      <c r="X1825" s="3"/>
      <c r="Y1825" s="3"/>
    </row>
    <row r="1826" spans="1:25" ht="15" x14ac:dyDescent="0.3">
      <c r="A1826" s="17" t="e">
        <f>INDEX('Артикул без-с размером'!A:A,MATCH('Начисления и компенсации по тов'!E1826,'Артикул без-с размером'!B:B,0))</f>
        <v>#N/A</v>
      </c>
      <c r="B1826" s="73"/>
      <c r="C1826" s="74"/>
      <c r="D1826" s="74"/>
      <c r="E1826" s="74"/>
      <c r="F1826" s="74"/>
      <c r="G1826" s="74"/>
      <c r="H1826" s="69"/>
      <c r="I1826" s="70"/>
      <c r="J1826" s="73"/>
      <c r="K1826" s="74"/>
      <c r="L1826" s="72"/>
      <c r="M1826" s="69"/>
      <c r="N1826" s="70"/>
      <c r="O1826" s="3"/>
      <c r="P1826" s="3"/>
      <c r="Q1826" s="3"/>
      <c r="R1826" s="3"/>
      <c r="S1826" s="3"/>
      <c r="T1826" s="3"/>
      <c r="U1826" s="3"/>
      <c r="V1826" s="3"/>
      <c r="W1826" s="2"/>
      <c r="X1826" s="3"/>
      <c r="Y1826" s="3"/>
    </row>
    <row r="1827" spans="1:25" ht="15" x14ac:dyDescent="0.3">
      <c r="A1827" s="17" t="e">
        <f>INDEX('Артикул без-с размером'!A:A,MATCH('Начисления и компенсации по тов'!E1827,'Артикул без-с размером'!B:B,0))</f>
        <v>#N/A</v>
      </c>
      <c r="B1827" s="73"/>
      <c r="C1827" s="74"/>
      <c r="D1827" s="74"/>
      <c r="E1827" s="74"/>
      <c r="F1827" s="74"/>
      <c r="G1827" s="74"/>
      <c r="H1827" s="69"/>
      <c r="I1827" s="70"/>
      <c r="J1827" s="73"/>
      <c r="K1827" s="74"/>
      <c r="L1827" s="72"/>
      <c r="M1827" s="69"/>
      <c r="N1827" s="70"/>
      <c r="O1827" s="3"/>
      <c r="P1827" s="3"/>
      <c r="Q1827" s="3"/>
      <c r="R1827" s="3"/>
      <c r="S1827" s="3"/>
      <c r="T1827" s="3"/>
      <c r="U1827" s="3"/>
      <c r="V1827" s="3"/>
      <c r="W1827" s="2"/>
      <c r="X1827" s="3"/>
      <c r="Y1827" s="3"/>
    </row>
    <row r="1828" spans="1:25" ht="15" x14ac:dyDescent="0.3">
      <c r="A1828" s="17" t="e">
        <f>INDEX('Артикул без-с размером'!A:A,MATCH('Начисления и компенсации по тов'!E1828,'Артикул без-с размером'!B:B,0))</f>
        <v>#N/A</v>
      </c>
      <c r="B1828" s="73"/>
      <c r="C1828" s="74"/>
      <c r="D1828" s="74"/>
      <c r="E1828" s="74"/>
      <c r="F1828" s="74"/>
      <c r="G1828" s="74"/>
      <c r="H1828" s="69"/>
      <c r="I1828" s="70"/>
      <c r="J1828" s="73"/>
      <c r="K1828" s="74"/>
      <c r="L1828" s="72"/>
      <c r="M1828" s="69"/>
      <c r="N1828" s="70"/>
      <c r="O1828" s="3"/>
      <c r="P1828" s="3"/>
      <c r="Q1828" s="3"/>
      <c r="R1828" s="3"/>
      <c r="S1828" s="3"/>
      <c r="T1828" s="3"/>
      <c r="U1828" s="3"/>
      <c r="V1828" s="3"/>
      <c r="W1828" s="2"/>
      <c r="X1828" s="3"/>
      <c r="Y1828" s="3"/>
    </row>
    <row r="1829" spans="1:25" ht="15" x14ac:dyDescent="0.3">
      <c r="A1829" s="17" t="e">
        <f>INDEX('Артикул без-с размером'!A:A,MATCH('Начисления и компенсации по тов'!E1829,'Артикул без-с размером'!B:B,0))</f>
        <v>#N/A</v>
      </c>
      <c r="B1829" s="73"/>
      <c r="C1829" s="74"/>
      <c r="D1829" s="74"/>
      <c r="E1829" s="74"/>
      <c r="F1829" s="74"/>
      <c r="G1829" s="74"/>
      <c r="H1829" s="69"/>
      <c r="I1829" s="70"/>
      <c r="J1829" s="73"/>
      <c r="K1829" s="74"/>
      <c r="L1829" s="72"/>
      <c r="M1829" s="69"/>
      <c r="N1829" s="70"/>
      <c r="O1829" s="3"/>
      <c r="P1829" s="3"/>
      <c r="Q1829" s="3"/>
      <c r="R1829" s="3"/>
      <c r="S1829" s="3"/>
      <c r="T1829" s="3"/>
      <c r="U1829" s="3"/>
      <c r="V1829" s="3"/>
      <c r="W1829" s="2"/>
      <c r="X1829" s="3"/>
      <c r="Y1829" s="3"/>
    </row>
    <row r="1830" spans="1:25" ht="15" x14ac:dyDescent="0.3">
      <c r="A1830" s="17" t="e">
        <f>INDEX('Артикул без-с размером'!A:A,MATCH('Начисления и компенсации по тов'!E1830,'Артикул без-с размером'!B:B,0))</f>
        <v>#N/A</v>
      </c>
      <c r="B1830" s="73"/>
      <c r="C1830" s="74"/>
      <c r="D1830" s="74"/>
      <c r="E1830" s="74"/>
      <c r="F1830" s="74"/>
      <c r="G1830" s="74"/>
      <c r="H1830" s="69"/>
      <c r="I1830" s="70"/>
      <c r="J1830" s="73"/>
      <c r="K1830" s="74"/>
      <c r="L1830" s="72"/>
      <c r="M1830" s="69"/>
      <c r="N1830" s="70"/>
      <c r="O1830" s="3"/>
      <c r="P1830" s="3"/>
      <c r="Q1830" s="3"/>
      <c r="R1830" s="3"/>
      <c r="S1830" s="3"/>
      <c r="T1830" s="3"/>
      <c r="U1830" s="3"/>
      <c r="V1830" s="3"/>
      <c r="W1830" s="2"/>
      <c r="X1830" s="3"/>
      <c r="Y1830" s="3"/>
    </row>
    <row r="1831" spans="1:25" ht="15" x14ac:dyDescent="0.3">
      <c r="A1831" s="17" t="e">
        <f>INDEX('Артикул без-с размером'!A:A,MATCH('Начисления и компенсации по тов'!E1831,'Артикул без-с размером'!B:B,0))</f>
        <v>#N/A</v>
      </c>
      <c r="B1831" s="73"/>
      <c r="C1831" s="74"/>
      <c r="D1831" s="74"/>
      <c r="E1831" s="74"/>
      <c r="F1831" s="74"/>
      <c r="G1831" s="74"/>
      <c r="H1831" s="69"/>
      <c r="I1831" s="70"/>
      <c r="J1831" s="73"/>
      <c r="K1831" s="74"/>
      <c r="L1831" s="72"/>
      <c r="M1831" s="69"/>
      <c r="N1831" s="70"/>
      <c r="O1831" s="3"/>
      <c r="P1831" s="3"/>
      <c r="Q1831" s="3"/>
      <c r="R1831" s="3"/>
      <c r="S1831" s="3"/>
      <c r="T1831" s="3"/>
      <c r="U1831" s="3"/>
      <c r="V1831" s="3"/>
      <c r="W1831" s="2"/>
      <c r="X1831" s="3"/>
      <c r="Y1831" s="3"/>
    </row>
    <row r="1832" spans="1:25" ht="15" x14ac:dyDescent="0.3">
      <c r="A1832" s="17" t="e">
        <f>INDEX('Артикул без-с размером'!A:A,MATCH('Начисления и компенсации по тов'!E1832,'Артикул без-с размером'!B:B,0))</f>
        <v>#N/A</v>
      </c>
      <c r="B1832" s="73"/>
      <c r="C1832" s="74"/>
      <c r="D1832" s="74"/>
      <c r="E1832" s="74"/>
      <c r="F1832" s="74"/>
      <c r="G1832" s="74"/>
      <c r="H1832" s="69"/>
      <c r="I1832" s="70"/>
      <c r="J1832" s="73"/>
      <c r="K1832" s="74"/>
      <c r="L1832" s="72"/>
      <c r="M1832" s="69"/>
      <c r="N1832" s="70"/>
      <c r="O1832" s="3"/>
      <c r="P1832" s="3"/>
      <c r="Q1832" s="3"/>
      <c r="R1832" s="3"/>
      <c r="S1832" s="3"/>
      <c r="T1832" s="3"/>
      <c r="U1832" s="3"/>
      <c r="V1832" s="3"/>
      <c r="W1832" s="2"/>
      <c r="X1832" s="3"/>
      <c r="Y1832" s="3"/>
    </row>
    <row r="1833" spans="1:25" ht="15" x14ac:dyDescent="0.3">
      <c r="A1833" s="17" t="e">
        <f>INDEX('Артикул без-с размером'!A:A,MATCH('Начисления и компенсации по тов'!E1833,'Артикул без-с размером'!B:B,0))</f>
        <v>#N/A</v>
      </c>
      <c r="B1833" s="73"/>
      <c r="C1833" s="74"/>
      <c r="D1833" s="74"/>
      <c r="E1833" s="74"/>
      <c r="F1833" s="74"/>
      <c r="G1833" s="74"/>
      <c r="H1833" s="69"/>
      <c r="I1833" s="70"/>
      <c r="J1833" s="73"/>
      <c r="K1833" s="74"/>
      <c r="L1833" s="72"/>
      <c r="M1833" s="69"/>
      <c r="N1833" s="70"/>
      <c r="O1833" s="3"/>
      <c r="P1833" s="3"/>
      <c r="Q1833" s="3"/>
      <c r="R1833" s="3"/>
      <c r="S1833" s="3"/>
      <c r="T1833" s="3"/>
      <c r="U1833" s="3"/>
      <c r="V1833" s="3"/>
      <c r="W1833" s="2"/>
      <c r="X1833" s="3"/>
      <c r="Y1833" s="3"/>
    </row>
    <row r="1834" spans="1:25" ht="15" x14ac:dyDescent="0.3">
      <c r="A1834" s="17" t="e">
        <f>INDEX('Артикул без-с размером'!A:A,MATCH('Начисления и компенсации по тов'!E1834,'Артикул без-с размером'!B:B,0))</f>
        <v>#N/A</v>
      </c>
      <c r="B1834" s="73"/>
      <c r="C1834" s="74"/>
      <c r="D1834" s="74"/>
      <c r="E1834" s="74"/>
      <c r="F1834" s="74"/>
      <c r="G1834" s="74"/>
      <c r="H1834" s="69"/>
      <c r="I1834" s="70"/>
      <c r="J1834" s="73"/>
      <c r="K1834" s="74"/>
      <c r="L1834" s="72"/>
      <c r="M1834" s="69"/>
      <c r="N1834" s="71"/>
      <c r="O1834" s="3"/>
      <c r="P1834" s="3"/>
      <c r="Q1834" s="3"/>
      <c r="R1834" s="3"/>
      <c r="S1834" s="3"/>
      <c r="T1834" s="3"/>
      <c r="U1834" s="3"/>
      <c r="V1834" s="3"/>
      <c r="W1834" s="2"/>
      <c r="X1834" s="3"/>
      <c r="Y1834" s="3"/>
    </row>
    <row r="1835" spans="1:25" ht="15" x14ac:dyDescent="0.3">
      <c r="A1835" s="17" t="e">
        <f>INDEX('Артикул без-с размером'!A:A,MATCH('Начисления и компенсации по тов'!E1835,'Артикул без-с размером'!B:B,0))</f>
        <v>#N/A</v>
      </c>
      <c r="B1835" s="73"/>
      <c r="C1835" s="74"/>
      <c r="D1835" s="74"/>
      <c r="E1835" s="74"/>
      <c r="F1835" s="74"/>
      <c r="G1835" s="74"/>
      <c r="H1835" s="69"/>
      <c r="I1835" s="70"/>
      <c r="J1835" s="73"/>
      <c r="K1835" s="74"/>
      <c r="L1835" s="72"/>
      <c r="M1835" s="69"/>
      <c r="N1835" s="70"/>
      <c r="O1835" s="3"/>
      <c r="P1835" s="3"/>
      <c r="Q1835" s="3"/>
      <c r="R1835" s="3"/>
      <c r="S1835" s="3"/>
      <c r="T1835" s="3"/>
      <c r="U1835" s="3"/>
      <c r="V1835" s="3"/>
      <c r="W1835" s="2"/>
      <c r="X1835" s="3"/>
      <c r="Y1835" s="3"/>
    </row>
    <row r="1836" spans="1:25" ht="15" x14ac:dyDescent="0.3">
      <c r="A1836" s="17" t="e">
        <f>INDEX('Артикул без-с размером'!A:A,MATCH('Начисления и компенсации по тов'!E1836,'Артикул без-с размером'!B:B,0))</f>
        <v>#N/A</v>
      </c>
      <c r="B1836" s="73"/>
      <c r="C1836" s="74"/>
      <c r="D1836" s="74"/>
      <c r="E1836" s="74"/>
      <c r="F1836" s="74"/>
      <c r="G1836" s="74"/>
      <c r="H1836" s="69"/>
      <c r="I1836" s="70"/>
      <c r="J1836" s="73"/>
      <c r="K1836" s="74"/>
      <c r="L1836" s="72"/>
      <c r="M1836" s="69"/>
      <c r="N1836" s="70"/>
      <c r="O1836" s="3"/>
      <c r="P1836" s="3"/>
      <c r="Q1836" s="3"/>
      <c r="R1836" s="3"/>
      <c r="S1836" s="3"/>
      <c r="T1836" s="3"/>
      <c r="U1836" s="3"/>
      <c r="V1836" s="3"/>
      <c r="W1836" s="2"/>
      <c r="X1836" s="3"/>
      <c r="Y1836" s="3"/>
    </row>
    <row r="1837" spans="1:25" ht="15" x14ac:dyDescent="0.3">
      <c r="A1837" s="17" t="e">
        <f>INDEX('Артикул без-с размером'!A:A,MATCH('Начисления и компенсации по тов'!E1837,'Артикул без-с размером'!B:B,0))</f>
        <v>#N/A</v>
      </c>
      <c r="B1837" s="73"/>
      <c r="C1837" s="74"/>
      <c r="D1837" s="74"/>
      <c r="E1837" s="74"/>
      <c r="F1837" s="74"/>
      <c r="G1837" s="74"/>
      <c r="H1837" s="69"/>
      <c r="I1837" s="70"/>
      <c r="J1837" s="73"/>
      <c r="K1837" s="74"/>
      <c r="L1837" s="72"/>
      <c r="M1837" s="69"/>
      <c r="N1837" s="70"/>
      <c r="O1837" s="3"/>
      <c r="P1837" s="3"/>
      <c r="Q1837" s="3"/>
      <c r="R1837" s="3"/>
      <c r="S1837" s="3"/>
      <c r="T1837" s="3"/>
      <c r="U1837" s="3"/>
      <c r="V1837" s="3"/>
      <c r="W1837" s="2"/>
      <c r="X1837" s="3"/>
      <c r="Y1837" s="3"/>
    </row>
    <row r="1838" spans="1:25" ht="15" x14ac:dyDescent="0.3">
      <c r="A1838" s="17" t="e">
        <f>INDEX('Артикул без-с размером'!A:A,MATCH('Начисления и компенсации по тов'!E1838,'Артикул без-с размером'!B:B,0))</f>
        <v>#N/A</v>
      </c>
      <c r="B1838" s="73"/>
      <c r="C1838" s="74"/>
      <c r="D1838" s="74"/>
      <c r="E1838" s="74"/>
      <c r="F1838" s="74"/>
      <c r="G1838" s="74"/>
      <c r="H1838" s="69"/>
      <c r="I1838" s="70"/>
      <c r="J1838" s="73"/>
      <c r="K1838" s="74"/>
      <c r="L1838" s="72"/>
      <c r="M1838" s="69"/>
      <c r="N1838" s="70"/>
      <c r="O1838" s="3"/>
      <c r="P1838" s="3"/>
      <c r="Q1838" s="3"/>
      <c r="R1838" s="3"/>
      <c r="S1838" s="3"/>
      <c r="T1838" s="3"/>
      <c r="U1838" s="3"/>
      <c r="V1838" s="3"/>
      <c r="W1838" s="2"/>
      <c r="X1838" s="3"/>
      <c r="Y1838" s="3"/>
    </row>
    <row r="1839" spans="1:25" ht="15" x14ac:dyDescent="0.3">
      <c r="A1839" s="17" t="e">
        <f>INDEX('Артикул без-с размером'!A:A,MATCH('Начисления и компенсации по тов'!E1839,'Артикул без-с размером'!B:B,0))</f>
        <v>#N/A</v>
      </c>
      <c r="B1839" s="73"/>
      <c r="C1839" s="74"/>
      <c r="D1839" s="74"/>
      <c r="E1839" s="74"/>
      <c r="F1839" s="74"/>
      <c r="G1839" s="74"/>
      <c r="H1839" s="69"/>
      <c r="I1839" s="70"/>
      <c r="J1839" s="73"/>
      <c r="K1839" s="74"/>
      <c r="L1839" s="72"/>
      <c r="M1839" s="69"/>
      <c r="N1839" s="70"/>
      <c r="O1839" s="3"/>
      <c r="P1839" s="3"/>
      <c r="Q1839" s="3"/>
      <c r="R1839" s="3"/>
      <c r="S1839" s="3"/>
      <c r="T1839" s="3"/>
      <c r="U1839" s="3"/>
      <c r="V1839" s="3"/>
      <c r="W1839" s="2"/>
      <c r="X1839" s="3"/>
      <c r="Y1839" s="3"/>
    </row>
    <row r="1840" spans="1:25" ht="15" x14ac:dyDescent="0.3">
      <c r="A1840" s="17" t="e">
        <f>INDEX('Артикул без-с размером'!A:A,MATCH('Начисления и компенсации по тов'!E1840,'Артикул без-с размером'!B:B,0))</f>
        <v>#N/A</v>
      </c>
      <c r="B1840" s="73"/>
      <c r="C1840" s="74"/>
      <c r="D1840" s="74"/>
      <c r="E1840" s="74"/>
      <c r="F1840" s="74"/>
      <c r="G1840" s="74"/>
      <c r="H1840" s="69"/>
      <c r="I1840" s="70"/>
      <c r="J1840" s="73"/>
      <c r="K1840" s="74"/>
      <c r="L1840" s="72"/>
      <c r="M1840" s="69"/>
      <c r="N1840" s="70"/>
      <c r="O1840" s="3"/>
      <c r="P1840" s="3"/>
      <c r="Q1840" s="3"/>
      <c r="R1840" s="3"/>
      <c r="S1840" s="3"/>
      <c r="T1840" s="3"/>
      <c r="U1840" s="3"/>
      <c r="V1840" s="3"/>
      <c r="W1840" s="2"/>
      <c r="X1840" s="3"/>
      <c r="Y1840" s="3"/>
    </row>
    <row r="1841" spans="1:25" ht="15" x14ac:dyDescent="0.3">
      <c r="A1841" s="17" t="e">
        <f>INDEX('Артикул без-с размером'!A:A,MATCH('Начисления и компенсации по тов'!E1841,'Артикул без-с размером'!B:B,0))</f>
        <v>#N/A</v>
      </c>
      <c r="B1841" s="73"/>
      <c r="C1841" s="74"/>
      <c r="D1841" s="74"/>
      <c r="E1841" s="74"/>
      <c r="F1841" s="74"/>
      <c r="G1841" s="74"/>
      <c r="H1841" s="69"/>
      <c r="I1841" s="70"/>
      <c r="J1841" s="73"/>
      <c r="K1841" s="74"/>
      <c r="L1841" s="72"/>
      <c r="M1841" s="69"/>
      <c r="N1841" s="70"/>
      <c r="O1841" s="3"/>
      <c r="P1841" s="3"/>
      <c r="Q1841" s="3"/>
      <c r="R1841" s="3"/>
      <c r="S1841" s="3"/>
      <c r="T1841" s="3"/>
      <c r="U1841" s="3"/>
      <c r="V1841" s="3"/>
      <c r="W1841" s="2"/>
      <c r="X1841" s="3"/>
      <c r="Y1841" s="3"/>
    </row>
    <row r="1842" spans="1:25" ht="15" x14ac:dyDescent="0.3">
      <c r="A1842" s="17" t="e">
        <f>INDEX('Артикул без-с размером'!A:A,MATCH('Начисления и компенсации по тов'!E1842,'Артикул без-с размером'!B:B,0))</f>
        <v>#N/A</v>
      </c>
      <c r="B1842" s="73"/>
      <c r="C1842" s="74"/>
      <c r="D1842" s="74"/>
      <c r="E1842" s="74"/>
      <c r="F1842" s="74"/>
      <c r="G1842" s="74"/>
      <c r="H1842" s="69"/>
      <c r="I1842" s="70"/>
      <c r="J1842" s="73"/>
      <c r="K1842" s="74"/>
      <c r="L1842" s="72"/>
      <c r="M1842" s="69"/>
      <c r="N1842" s="71"/>
      <c r="O1842" s="3"/>
      <c r="P1842" s="3"/>
      <c r="Q1842" s="3"/>
      <c r="R1842" s="3"/>
      <c r="S1842" s="3"/>
      <c r="T1842" s="3"/>
      <c r="U1842" s="3"/>
      <c r="V1842" s="3"/>
      <c r="W1842" s="2"/>
      <c r="X1842" s="3"/>
      <c r="Y1842" s="3"/>
    </row>
    <row r="1843" spans="1:25" ht="15" x14ac:dyDescent="0.3">
      <c r="A1843" s="17" t="e">
        <f>INDEX('Артикул без-с размером'!A:A,MATCH('Начисления и компенсации по тов'!E1843,'Артикул без-с размером'!B:B,0))</f>
        <v>#N/A</v>
      </c>
      <c r="B1843" s="73"/>
      <c r="C1843" s="74"/>
      <c r="D1843" s="74"/>
      <c r="E1843" s="74"/>
      <c r="F1843" s="74"/>
      <c r="G1843" s="74"/>
      <c r="H1843" s="69"/>
      <c r="I1843" s="70"/>
      <c r="J1843" s="73"/>
      <c r="K1843" s="74"/>
      <c r="L1843" s="72"/>
      <c r="M1843" s="69"/>
      <c r="N1843" s="70"/>
      <c r="O1843" s="3"/>
      <c r="P1843" s="3"/>
      <c r="Q1843" s="3"/>
      <c r="R1843" s="3"/>
      <c r="S1843" s="3"/>
      <c r="T1843" s="3"/>
      <c r="U1843" s="3"/>
      <c r="V1843" s="3"/>
      <c r="W1843" s="2"/>
      <c r="X1843" s="3"/>
      <c r="Y1843" s="3"/>
    </row>
    <row r="1844" spans="1:25" ht="15" x14ac:dyDescent="0.3">
      <c r="A1844" s="17" t="e">
        <f>INDEX('Артикул без-с размером'!A:A,MATCH('Начисления и компенсации по тов'!E1844,'Артикул без-с размером'!B:B,0))</f>
        <v>#N/A</v>
      </c>
      <c r="B1844" s="73"/>
      <c r="C1844" s="74"/>
      <c r="D1844" s="74"/>
      <c r="E1844" s="74"/>
      <c r="F1844" s="74"/>
      <c r="G1844" s="74"/>
      <c r="H1844" s="69"/>
      <c r="I1844" s="70"/>
      <c r="J1844" s="73"/>
      <c r="K1844" s="74"/>
      <c r="L1844" s="72"/>
      <c r="M1844" s="69"/>
      <c r="N1844" s="70"/>
      <c r="O1844" s="3"/>
      <c r="P1844" s="3"/>
      <c r="Q1844" s="3"/>
      <c r="R1844" s="3"/>
      <c r="S1844" s="3"/>
      <c r="T1844" s="3"/>
      <c r="U1844" s="3"/>
      <c r="V1844" s="3"/>
      <c r="W1844" s="2"/>
      <c r="X1844" s="3"/>
      <c r="Y1844" s="3"/>
    </row>
    <row r="1845" spans="1:25" ht="15" x14ac:dyDescent="0.3">
      <c r="A1845" s="17" t="e">
        <f>INDEX('Артикул без-с размером'!A:A,MATCH('Начисления и компенсации по тов'!E1845,'Артикул без-с размером'!B:B,0))</f>
        <v>#N/A</v>
      </c>
      <c r="B1845" s="73"/>
      <c r="C1845" s="74"/>
      <c r="D1845" s="74"/>
      <c r="E1845" s="74"/>
      <c r="F1845" s="74"/>
      <c r="G1845" s="74"/>
      <c r="H1845" s="69"/>
      <c r="I1845" s="70"/>
      <c r="J1845" s="73"/>
      <c r="K1845" s="74"/>
      <c r="L1845" s="72"/>
      <c r="M1845" s="69"/>
      <c r="N1845" s="70"/>
      <c r="O1845" s="3"/>
      <c r="P1845" s="3"/>
      <c r="Q1845" s="3"/>
      <c r="R1845" s="3"/>
      <c r="S1845" s="3"/>
      <c r="T1845" s="3"/>
      <c r="U1845" s="3"/>
      <c r="V1845" s="3"/>
      <c r="W1845" s="2"/>
      <c r="X1845" s="3"/>
      <c r="Y1845" s="3"/>
    </row>
    <row r="1846" spans="1:25" ht="15" x14ac:dyDescent="0.3">
      <c r="A1846" s="17" t="e">
        <f>INDEX('Артикул без-с размером'!A:A,MATCH('Начисления и компенсации по тов'!E1846,'Артикул без-с размером'!B:B,0))</f>
        <v>#N/A</v>
      </c>
      <c r="B1846" s="73"/>
      <c r="C1846" s="74"/>
      <c r="D1846" s="74"/>
      <c r="E1846" s="74"/>
      <c r="F1846" s="74"/>
      <c r="G1846" s="74"/>
      <c r="H1846" s="69"/>
      <c r="I1846" s="70"/>
      <c r="J1846" s="73"/>
      <c r="K1846" s="74"/>
      <c r="L1846" s="72"/>
      <c r="M1846" s="69"/>
      <c r="N1846" s="70"/>
      <c r="O1846" s="3"/>
      <c r="P1846" s="3"/>
      <c r="Q1846" s="3"/>
      <c r="R1846" s="3"/>
      <c r="S1846" s="3"/>
      <c r="T1846" s="3"/>
      <c r="U1846" s="3"/>
      <c r="V1846" s="3"/>
      <c r="W1846" s="2"/>
      <c r="X1846" s="3"/>
      <c r="Y1846" s="3"/>
    </row>
    <row r="1847" spans="1:25" ht="15" x14ac:dyDescent="0.3">
      <c r="A1847" s="17" t="e">
        <f>INDEX('Артикул без-с размером'!A:A,MATCH('Начисления и компенсации по тов'!E1847,'Артикул без-с размером'!B:B,0))</f>
        <v>#N/A</v>
      </c>
      <c r="B1847" s="73"/>
      <c r="C1847" s="74"/>
      <c r="D1847" s="74"/>
      <c r="E1847" s="74"/>
      <c r="F1847" s="74"/>
      <c r="G1847" s="74"/>
      <c r="H1847" s="69"/>
      <c r="I1847" s="70"/>
      <c r="J1847" s="73"/>
      <c r="K1847" s="74"/>
      <c r="L1847" s="72"/>
      <c r="M1847" s="69"/>
      <c r="N1847" s="70"/>
      <c r="O1847" s="3"/>
      <c r="P1847" s="3"/>
      <c r="Q1847" s="3"/>
      <c r="R1847" s="3"/>
      <c r="S1847" s="3"/>
      <c r="T1847" s="3"/>
      <c r="U1847" s="3"/>
      <c r="V1847" s="3"/>
      <c r="W1847" s="2"/>
      <c r="X1847" s="3"/>
      <c r="Y1847" s="3"/>
    </row>
    <row r="1848" spans="1:25" ht="15" x14ac:dyDescent="0.3">
      <c r="A1848" s="17" t="e">
        <f>INDEX('Артикул без-с размером'!A:A,MATCH('Начисления и компенсации по тов'!E1848,'Артикул без-с размером'!B:B,0))</f>
        <v>#N/A</v>
      </c>
      <c r="B1848" s="73"/>
      <c r="C1848" s="74"/>
      <c r="D1848" s="74"/>
      <c r="E1848" s="74"/>
      <c r="F1848" s="74"/>
      <c r="G1848" s="74"/>
      <c r="H1848" s="69"/>
      <c r="I1848" s="70"/>
      <c r="J1848" s="73"/>
      <c r="K1848" s="74"/>
      <c r="L1848" s="72"/>
      <c r="M1848" s="69"/>
      <c r="N1848" s="71"/>
      <c r="O1848" s="3"/>
      <c r="P1848" s="3"/>
      <c r="Q1848" s="3"/>
      <c r="R1848" s="3"/>
      <c r="S1848" s="3"/>
      <c r="T1848" s="3"/>
      <c r="U1848" s="3"/>
      <c r="V1848" s="3"/>
      <c r="W1848" s="2"/>
      <c r="X1848" s="3"/>
      <c r="Y1848" s="3"/>
    </row>
    <row r="1849" spans="1:25" ht="15" x14ac:dyDescent="0.3">
      <c r="A1849" s="17" t="e">
        <f>INDEX('Артикул без-с размером'!A:A,MATCH('Начисления и компенсации по тов'!E1849,'Артикул без-с размером'!B:B,0))</f>
        <v>#N/A</v>
      </c>
      <c r="B1849" s="73"/>
      <c r="C1849" s="74"/>
      <c r="D1849" s="74"/>
      <c r="E1849" s="74"/>
      <c r="F1849" s="74"/>
      <c r="G1849" s="74"/>
      <c r="H1849" s="69"/>
      <c r="I1849" s="70"/>
      <c r="J1849" s="73"/>
      <c r="K1849" s="74"/>
      <c r="L1849" s="72"/>
      <c r="M1849" s="69"/>
      <c r="N1849" s="70"/>
      <c r="O1849" s="3"/>
      <c r="P1849" s="3"/>
      <c r="Q1849" s="3"/>
      <c r="R1849" s="3"/>
      <c r="S1849" s="3"/>
      <c r="T1849" s="3"/>
      <c r="U1849" s="3"/>
      <c r="V1849" s="3"/>
      <c r="W1849" s="2"/>
      <c r="X1849" s="3"/>
      <c r="Y1849" s="3"/>
    </row>
    <row r="1850" spans="1:25" ht="15" x14ac:dyDescent="0.3">
      <c r="A1850" s="17" t="e">
        <f>INDEX('Артикул без-с размером'!A:A,MATCH('Начисления и компенсации по тов'!E1850,'Артикул без-с размером'!B:B,0))</f>
        <v>#N/A</v>
      </c>
      <c r="B1850" s="73"/>
      <c r="C1850" s="74"/>
      <c r="D1850" s="74"/>
      <c r="E1850" s="74"/>
      <c r="F1850" s="74"/>
      <c r="G1850" s="74"/>
      <c r="H1850" s="69"/>
      <c r="I1850" s="70"/>
      <c r="J1850" s="73"/>
      <c r="K1850" s="74"/>
      <c r="L1850" s="72"/>
      <c r="M1850" s="69"/>
      <c r="N1850" s="70"/>
      <c r="O1850" s="3"/>
      <c r="P1850" s="3"/>
      <c r="Q1850" s="3"/>
      <c r="R1850" s="3"/>
      <c r="S1850" s="3"/>
      <c r="T1850" s="3"/>
      <c r="U1850" s="3"/>
      <c r="V1850" s="3"/>
      <c r="W1850" s="2"/>
      <c r="X1850" s="3"/>
      <c r="Y1850" s="3"/>
    </row>
    <row r="1851" spans="1:25" ht="15" x14ac:dyDescent="0.3">
      <c r="A1851" s="17" t="e">
        <f>INDEX('Артикул без-с размером'!A:A,MATCH('Начисления и компенсации по тов'!E1851,'Артикул без-с размером'!B:B,0))</f>
        <v>#N/A</v>
      </c>
      <c r="B1851" s="73"/>
      <c r="C1851" s="74"/>
      <c r="D1851" s="74"/>
      <c r="E1851" s="74"/>
      <c r="F1851" s="74"/>
      <c r="G1851" s="74"/>
      <c r="H1851" s="69"/>
      <c r="I1851" s="70"/>
      <c r="J1851" s="73"/>
      <c r="K1851" s="74"/>
      <c r="L1851" s="72"/>
      <c r="M1851" s="69"/>
      <c r="N1851" s="70"/>
      <c r="O1851" s="3"/>
      <c r="P1851" s="3"/>
      <c r="Q1851" s="3"/>
      <c r="R1851" s="3"/>
      <c r="S1851" s="3"/>
      <c r="T1851" s="3"/>
      <c r="U1851" s="3"/>
      <c r="V1851" s="3"/>
      <c r="W1851" s="2"/>
      <c r="X1851" s="3"/>
      <c r="Y1851" s="3"/>
    </row>
    <row r="1852" spans="1:25" ht="15" x14ac:dyDescent="0.3">
      <c r="A1852" s="17" t="e">
        <f>INDEX('Артикул без-с размером'!A:A,MATCH('Начисления и компенсации по тов'!E1852,'Артикул без-с размером'!B:B,0))</f>
        <v>#N/A</v>
      </c>
      <c r="B1852" s="73"/>
      <c r="C1852" s="74"/>
      <c r="D1852" s="74"/>
      <c r="E1852" s="74"/>
      <c r="F1852" s="74"/>
      <c r="G1852" s="74"/>
      <c r="H1852" s="69"/>
      <c r="I1852" s="70"/>
      <c r="J1852" s="73"/>
      <c r="K1852" s="74"/>
      <c r="L1852" s="72"/>
      <c r="M1852" s="69"/>
      <c r="N1852" s="70"/>
      <c r="O1852" s="3"/>
      <c r="P1852" s="3"/>
      <c r="Q1852" s="3"/>
      <c r="R1852" s="3"/>
      <c r="S1852" s="3"/>
      <c r="T1852" s="3"/>
      <c r="U1852" s="3"/>
      <c r="V1852" s="3"/>
      <c r="W1852" s="2"/>
      <c r="X1852" s="3"/>
      <c r="Y1852" s="3"/>
    </row>
    <row r="1853" spans="1:25" ht="15" x14ac:dyDescent="0.3">
      <c r="A1853" s="17" t="e">
        <f>INDEX('Артикул без-с размером'!A:A,MATCH('Начисления и компенсации по тов'!E1853,'Артикул без-с размером'!B:B,0))</f>
        <v>#N/A</v>
      </c>
      <c r="B1853" s="73"/>
      <c r="C1853" s="74"/>
      <c r="D1853" s="74"/>
      <c r="E1853" s="74"/>
      <c r="F1853" s="74"/>
      <c r="G1853" s="74"/>
      <c r="H1853" s="69"/>
      <c r="I1853" s="70"/>
      <c r="J1853" s="73"/>
      <c r="K1853" s="74"/>
      <c r="L1853" s="72"/>
      <c r="M1853" s="69"/>
      <c r="N1853" s="70"/>
      <c r="O1853" s="3"/>
      <c r="P1853" s="3"/>
      <c r="Q1853" s="3"/>
      <c r="R1853" s="3"/>
      <c r="S1853" s="3"/>
      <c r="T1853" s="3"/>
      <c r="U1853" s="3"/>
      <c r="V1853" s="3"/>
      <c r="W1853" s="2"/>
      <c r="X1853" s="3"/>
      <c r="Y1853" s="3"/>
    </row>
    <row r="1854" spans="1:25" ht="15" x14ac:dyDescent="0.3">
      <c r="A1854" s="17" t="e">
        <f>INDEX('Артикул без-с размером'!A:A,MATCH('Начисления и компенсации по тов'!E1854,'Артикул без-с размером'!B:B,0))</f>
        <v>#N/A</v>
      </c>
      <c r="B1854" s="73"/>
      <c r="C1854" s="74"/>
      <c r="D1854" s="74"/>
      <c r="E1854" s="74"/>
      <c r="F1854" s="74"/>
      <c r="G1854" s="74"/>
      <c r="H1854" s="69"/>
      <c r="I1854" s="70"/>
      <c r="J1854" s="73"/>
      <c r="K1854" s="74"/>
      <c r="L1854" s="72"/>
      <c r="M1854" s="69"/>
      <c r="N1854" s="71"/>
      <c r="O1854" s="3"/>
      <c r="P1854" s="3"/>
      <c r="Q1854" s="3"/>
      <c r="R1854" s="3"/>
      <c r="S1854" s="3"/>
      <c r="T1854" s="3"/>
      <c r="U1854" s="3"/>
      <c r="V1854" s="3"/>
      <c r="W1854" s="2"/>
      <c r="X1854" s="3"/>
      <c r="Y1854" s="3"/>
    </row>
    <row r="1855" spans="1:25" ht="15" x14ac:dyDescent="0.3">
      <c r="A1855" s="17" t="e">
        <f>INDEX('Артикул без-с размером'!A:A,MATCH('Начисления и компенсации по тов'!E1855,'Артикул без-с размером'!B:B,0))</f>
        <v>#N/A</v>
      </c>
      <c r="B1855" s="73"/>
      <c r="C1855" s="74"/>
      <c r="D1855" s="74"/>
      <c r="E1855" s="74"/>
      <c r="F1855" s="74"/>
      <c r="G1855" s="74"/>
      <c r="H1855" s="69"/>
      <c r="I1855" s="70"/>
      <c r="J1855" s="73"/>
      <c r="K1855" s="74"/>
      <c r="L1855" s="72"/>
      <c r="M1855" s="69"/>
      <c r="N1855" s="70"/>
      <c r="O1855" s="3"/>
      <c r="P1855" s="3"/>
      <c r="Q1855" s="3"/>
      <c r="R1855" s="3"/>
      <c r="S1855" s="3"/>
      <c r="T1855" s="3"/>
      <c r="U1855" s="3"/>
      <c r="V1855" s="3"/>
      <c r="W1855" s="2"/>
      <c r="X1855" s="3"/>
      <c r="Y1855" s="3"/>
    </row>
    <row r="1856" spans="1:25" ht="15" x14ac:dyDescent="0.3">
      <c r="A1856" s="17" t="e">
        <f>INDEX('Артикул без-с размером'!A:A,MATCH('Начисления и компенсации по тов'!E1856,'Артикул без-с размером'!B:B,0))</f>
        <v>#N/A</v>
      </c>
      <c r="B1856" s="73"/>
      <c r="C1856" s="74"/>
      <c r="D1856" s="74"/>
      <c r="E1856" s="74"/>
      <c r="F1856" s="74"/>
      <c r="G1856" s="74"/>
      <c r="H1856" s="69"/>
      <c r="I1856" s="70"/>
      <c r="J1856" s="73"/>
      <c r="K1856" s="74"/>
      <c r="L1856" s="72"/>
      <c r="M1856" s="69"/>
      <c r="N1856" s="70"/>
      <c r="O1856" s="3"/>
      <c r="P1856" s="3"/>
      <c r="Q1856" s="3"/>
      <c r="R1856" s="3"/>
      <c r="S1856" s="3"/>
      <c r="T1856" s="3"/>
      <c r="U1856" s="3"/>
      <c r="V1856" s="3"/>
      <c r="W1856" s="2"/>
      <c r="X1856" s="3"/>
      <c r="Y1856" s="3"/>
    </row>
    <row r="1857" spans="1:25" ht="15" x14ac:dyDescent="0.3">
      <c r="A1857" s="17" t="e">
        <f>INDEX('Артикул без-с размером'!A:A,MATCH('Начисления и компенсации по тов'!E1857,'Артикул без-с размером'!B:B,0))</f>
        <v>#N/A</v>
      </c>
      <c r="B1857" s="73"/>
      <c r="C1857" s="74"/>
      <c r="D1857" s="74"/>
      <c r="E1857" s="74"/>
      <c r="F1857" s="74"/>
      <c r="G1857" s="74"/>
      <c r="H1857" s="69"/>
      <c r="I1857" s="70"/>
      <c r="J1857" s="73"/>
      <c r="K1857" s="74"/>
      <c r="L1857" s="72"/>
      <c r="M1857" s="69"/>
      <c r="N1857" s="70"/>
      <c r="O1857" s="3"/>
      <c r="P1857" s="3"/>
      <c r="Q1857" s="3"/>
      <c r="R1857" s="3"/>
      <c r="S1857" s="3"/>
      <c r="T1857" s="3"/>
      <c r="U1857" s="3"/>
      <c r="V1857" s="3"/>
      <c r="W1857" s="2"/>
      <c r="X1857" s="3"/>
      <c r="Y1857" s="3"/>
    </row>
    <row r="1858" spans="1:25" ht="15" x14ac:dyDescent="0.3">
      <c r="A1858" s="17" t="e">
        <f>INDEX('Артикул без-с размером'!A:A,MATCH('Начисления и компенсации по тов'!E1858,'Артикул без-с размером'!B:B,0))</f>
        <v>#N/A</v>
      </c>
      <c r="B1858" s="73"/>
      <c r="C1858" s="74"/>
      <c r="D1858" s="74"/>
      <c r="E1858" s="74"/>
      <c r="F1858" s="74"/>
      <c r="G1858" s="74"/>
      <c r="H1858" s="69"/>
      <c r="I1858" s="70"/>
      <c r="J1858" s="73"/>
      <c r="K1858" s="74"/>
      <c r="L1858" s="72"/>
      <c r="M1858" s="69"/>
      <c r="N1858" s="70"/>
      <c r="O1858" s="3"/>
      <c r="P1858" s="3"/>
      <c r="Q1858" s="3"/>
      <c r="R1858" s="3"/>
      <c r="S1858" s="3"/>
      <c r="T1858" s="3"/>
      <c r="U1858" s="3"/>
      <c r="V1858" s="3"/>
      <c r="W1858" s="2"/>
      <c r="X1858" s="3"/>
      <c r="Y1858" s="3"/>
    </row>
    <row r="1859" spans="1:25" ht="15" x14ac:dyDescent="0.3">
      <c r="A1859" s="17" t="e">
        <f>INDEX('Артикул без-с размером'!A:A,MATCH('Начисления и компенсации по тов'!E1859,'Артикул без-с размером'!B:B,0))</f>
        <v>#N/A</v>
      </c>
      <c r="B1859" s="73"/>
      <c r="C1859" s="74"/>
      <c r="D1859" s="74"/>
      <c r="E1859" s="74"/>
      <c r="F1859" s="74"/>
      <c r="G1859" s="74"/>
      <c r="H1859" s="69"/>
      <c r="I1859" s="70"/>
      <c r="J1859" s="73"/>
      <c r="K1859" s="74"/>
      <c r="L1859" s="72"/>
      <c r="M1859" s="69"/>
      <c r="N1859" s="70"/>
      <c r="O1859" s="3"/>
      <c r="P1859" s="3"/>
      <c r="Q1859" s="3"/>
      <c r="R1859" s="3"/>
      <c r="S1859" s="3"/>
      <c r="T1859" s="3"/>
      <c r="U1859" s="3"/>
      <c r="V1859" s="3"/>
      <c r="W1859" s="2"/>
      <c r="X1859" s="3"/>
      <c r="Y1859" s="3"/>
    </row>
    <row r="1860" spans="1:25" ht="15" x14ac:dyDescent="0.3">
      <c r="A1860" s="17" t="e">
        <f>INDEX('Артикул без-с размером'!A:A,MATCH('Начисления и компенсации по тов'!E1860,'Артикул без-с размером'!B:B,0))</f>
        <v>#N/A</v>
      </c>
      <c r="B1860" s="73"/>
      <c r="C1860" s="74"/>
      <c r="D1860" s="74"/>
      <c r="E1860" s="74"/>
      <c r="F1860" s="74"/>
      <c r="G1860" s="74"/>
      <c r="H1860" s="69"/>
      <c r="I1860" s="70"/>
      <c r="J1860" s="73"/>
      <c r="K1860" s="74"/>
      <c r="L1860" s="72"/>
      <c r="M1860" s="69"/>
      <c r="N1860" s="70"/>
      <c r="O1860" s="3"/>
      <c r="P1860" s="3"/>
      <c r="Q1860" s="3"/>
      <c r="R1860" s="3"/>
      <c r="S1860" s="3"/>
      <c r="T1860" s="3"/>
      <c r="U1860" s="3"/>
      <c r="V1860" s="3"/>
      <c r="W1860" s="2"/>
      <c r="X1860" s="3"/>
      <c r="Y1860" s="3"/>
    </row>
    <row r="1861" spans="1:25" ht="15" x14ac:dyDescent="0.3">
      <c r="A1861" s="17" t="e">
        <f>INDEX('Артикул без-с размером'!A:A,MATCH('Начисления и компенсации по тов'!E1861,'Артикул без-с размером'!B:B,0))</f>
        <v>#N/A</v>
      </c>
      <c r="B1861" s="73"/>
      <c r="C1861" s="74"/>
      <c r="D1861" s="74"/>
      <c r="E1861" s="74"/>
      <c r="F1861" s="74"/>
      <c r="G1861" s="74"/>
      <c r="H1861" s="69"/>
      <c r="I1861" s="70"/>
      <c r="J1861" s="73"/>
      <c r="K1861" s="74"/>
      <c r="L1861" s="72"/>
      <c r="M1861" s="69"/>
      <c r="N1861" s="70"/>
      <c r="O1861" s="3"/>
      <c r="P1861" s="3"/>
      <c r="Q1861" s="3"/>
      <c r="R1861" s="3"/>
      <c r="S1861" s="3"/>
      <c r="T1861" s="3"/>
      <c r="U1861" s="3"/>
      <c r="V1861" s="3"/>
      <c r="W1861" s="2"/>
      <c r="X1861" s="3"/>
      <c r="Y1861" s="3"/>
    </row>
    <row r="1862" spans="1:25" ht="15" x14ac:dyDescent="0.3">
      <c r="A1862" s="17" t="e">
        <f>INDEX('Артикул без-с размером'!A:A,MATCH('Начисления и компенсации по тов'!E1862,'Артикул без-с размером'!B:B,0))</f>
        <v>#N/A</v>
      </c>
      <c r="B1862" s="73"/>
      <c r="C1862" s="74"/>
      <c r="D1862" s="74"/>
      <c r="E1862" s="74"/>
      <c r="F1862" s="74"/>
      <c r="G1862" s="74"/>
      <c r="H1862" s="69"/>
      <c r="I1862" s="70"/>
      <c r="J1862" s="73"/>
      <c r="K1862" s="74"/>
      <c r="L1862" s="72"/>
      <c r="M1862" s="69"/>
      <c r="N1862" s="70"/>
      <c r="O1862" s="3"/>
      <c r="P1862" s="3"/>
      <c r="Q1862" s="3"/>
      <c r="R1862" s="3"/>
      <c r="S1862" s="3"/>
      <c r="T1862" s="3"/>
      <c r="U1862" s="3"/>
      <c r="V1862" s="3"/>
      <c r="W1862" s="2"/>
      <c r="X1862" s="3"/>
      <c r="Y1862" s="3"/>
    </row>
    <row r="1863" spans="1:25" ht="15" x14ac:dyDescent="0.3">
      <c r="A1863" s="17" t="e">
        <f>INDEX('Артикул без-с размером'!A:A,MATCH('Начисления и компенсации по тов'!E1863,'Артикул без-с размером'!B:B,0))</f>
        <v>#N/A</v>
      </c>
      <c r="B1863" s="73"/>
      <c r="C1863" s="74"/>
      <c r="D1863" s="74"/>
      <c r="E1863" s="74"/>
      <c r="F1863" s="74"/>
      <c r="G1863" s="74"/>
      <c r="H1863" s="69"/>
      <c r="I1863" s="70"/>
      <c r="J1863" s="73"/>
      <c r="K1863" s="74"/>
      <c r="L1863" s="72"/>
      <c r="M1863" s="69"/>
      <c r="N1863" s="70"/>
      <c r="O1863" s="3"/>
      <c r="P1863" s="3"/>
      <c r="Q1863" s="3"/>
      <c r="R1863" s="3"/>
      <c r="S1863" s="3"/>
      <c r="T1863" s="3"/>
      <c r="U1863" s="3"/>
      <c r="V1863" s="3"/>
      <c r="W1863" s="2"/>
      <c r="X1863" s="3"/>
      <c r="Y1863" s="3"/>
    </row>
    <row r="1864" spans="1:25" ht="15" x14ac:dyDescent="0.3">
      <c r="A1864" s="17" t="e">
        <f>INDEX('Артикул без-с размером'!A:A,MATCH('Начисления и компенсации по тов'!E1864,'Артикул без-с размером'!B:B,0))</f>
        <v>#N/A</v>
      </c>
      <c r="B1864" s="73"/>
      <c r="C1864" s="74"/>
      <c r="D1864" s="74"/>
      <c r="E1864" s="74"/>
      <c r="F1864" s="74"/>
      <c r="G1864" s="74"/>
      <c r="H1864" s="69"/>
      <c r="I1864" s="70"/>
      <c r="J1864" s="73"/>
      <c r="K1864" s="74"/>
      <c r="L1864" s="72"/>
      <c r="M1864" s="69"/>
      <c r="N1864" s="70"/>
      <c r="O1864" s="3"/>
      <c r="P1864" s="3"/>
      <c r="Q1864" s="3"/>
      <c r="R1864" s="3"/>
      <c r="S1864" s="3"/>
      <c r="T1864" s="3"/>
      <c r="U1864" s="3"/>
      <c r="V1864" s="3"/>
      <c r="W1864" s="2"/>
      <c r="X1864" s="3"/>
      <c r="Y1864" s="3"/>
    </row>
    <row r="1865" spans="1:25" ht="15" x14ac:dyDescent="0.3">
      <c r="A1865" s="17" t="e">
        <f>INDEX('Артикул без-с размером'!A:A,MATCH('Начисления и компенсации по тов'!E1865,'Артикул без-с размером'!B:B,0))</f>
        <v>#N/A</v>
      </c>
      <c r="B1865" s="73"/>
      <c r="C1865" s="74"/>
      <c r="D1865" s="74"/>
      <c r="E1865" s="74"/>
      <c r="F1865" s="74"/>
      <c r="G1865" s="74"/>
      <c r="H1865" s="69"/>
      <c r="I1865" s="70"/>
      <c r="J1865" s="73"/>
      <c r="K1865" s="74"/>
      <c r="L1865" s="72"/>
      <c r="M1865" s="69"/>
      <c r="N1865" s="70"/>
      <c r="O1865" s="3"/>
      <c r="P1865" s="3"/>
      <c r="Q1865" s="3"/>
      <c r="R1865" s="3"/>
      <c r="S1865" s="3"/>
      <c r="T1865" s="3"/>
      <c r="U1865" s="3"/>
      <c r="V1865" s="3"/>
      <c r="W1865" s="2"/>
      <c r="X1865" s="3"/>
      <c r="Y1865" s="3"/>
    </row>
    <row r="1866" spans="1:25" ht="15" x14ac:dyDescent="0.3">
      <c r="A1866" s="17" t="e">
        <f>INDEX('Артикул без-с размером'!A:A,MATCH('Начисления и компенсации по тов'!E1866,'Артикул без-с размером'!B:B,0))</f>
        <v>#N/A</v>
      </c>
      <c r="B1866" s="73"/>
      <c r="C1866" s="74"/>
      <c r="D1866" s="74"/>
      <c r="E1866" s="74"/>
      <c r="F1866" s="74"/>
      <c r="G1866" s="74"/>
      <c r="H1866" s="69"/>
      <c r="I1866" s="70"/>
      <c r="J1866" s="73"/>
      <c r="K1866" s="74"/>
      <c r="L1866" s="72"/>
      <c r="M1866" s="69"/>
      <c r="N1866" s="71"/>
      <c r="O1866" s="3"/>
      <c r="P1866" s="3"/>
      <c r="Q1866" s="3"/>
      <c r="R1866" s="3"/>
      <c r="S1866" s="3"/>
      <c r="T1866" s="3"/>
      <c r="U1866" s="3"/>
      <c r="V1866" s="3"/>
      <c r="W1866" s="2"/>
      <c r="X1866" s="3"/>
      <c r="Y1866" s="3"/>
    </row>
    <row r="1867" spans="1:25" ht="15" x14ac:dyDescent="0.3">
      <c r="A1867" s="17" t="e">
        <f>INDEX('Артикул без-с размером'!A:A,MATCH('Начисления и компенсации по тов'!E1867,'Артикул без-с размером'!B:B,0))</f>
        <v>#N/A</v>
      </c>
      <c r="B1867" s="73"/>
      <c r="C1867" s="74"/>
      <c r="D1867" s="74"/>
      <c r="E1867" s="74"/>
      <c r="F1867" s="74"/>
      <c r="G1867" s="74"/>
      <c r="H1867" s="69"/>
      <c r="I1867" s="70"/>
      <c r="J1867" s="73"/>
      <c r="K1867" s="74"/>
      <c r="L1867" s="72"/>
      <c r="M1867" s="69"/>
      <c r="N1867" s="70"/>
      <c r="O1867" s="3"/>
      <c r="P1867" s="3"/>
      <c r="Q1867" s="3"/>
      <c r="R1867" s="3"/>
      <c r="S1867" s="3"/>
      <c r="T1867" s="3"/>
      <c r="U1867" s="3"/>
      <c r="V1867" s="3"/>
      <c r="W1867" s="2"/>
      <c r="X1867" s="3"/>
      <c r="Y1867" s="3"/>
    </row>
    <row r="1868" spans="1:25" ht="15" x14ac:dyDescent="0.3">
      <c r="A1868" s="17" t="e">
        <f>INDEX('Артикул без-с размером'!A:A,MATCH('Начисления и компенсации по тов'!E1868,'Артикул без-с размером'!B:B,0))</f>
        <v>#N/A</v>
      </c>
      <c r="B1868" s="73"/>
      <c r="C1868" s="74"/>
      <c r="D1868" s="74"/>
      <c r="E1868" s="74"/>
      <c r="F1868" s="74"/>
      <c r="G1868" s="74"/>
      <c r="H1868" s="69"/>
      <c r="I1868" s="70"/>
      <c r="J1868" s="73"/>
      <c r="K1868" s="74"/>
      <c r="L1868" s="72"/>
      <c r="M1868" s="69"/>
      <c r="N1868" s="70"/>
      <c r="O1868" s="3"/>
      <c r="P1868" s="3"/>
      <c r="Q1868" s="3"/>
      <c r="R1868" s="3"/>
      <c r="S1868" s="3"/>
      <c r="T1868" s="3"/>
      <c r="U1868" s="3"/>
      <c r="V1868" s="3"/>
      <c r="W1868" s="2"/>
      <c r="X1868" s="3"/>
      <c r="Y1868" s="3"/>
    </row>
    <row r="1869" spans="1:25" ht="15" x14ac:dyDescent="0.3">
      <c r="A1869" s="17" t="e">
        <f>INDEX('Артикул без-с размером'!A:A,MATCH('Начисления и компенсации по тов'!E1869,'Артикул без-с размером'!B:B,0))</f>
        <v>#N/A</v>
      </c>
      <c r="B1869" s="73"/>
      <c r="C1869" s="74"/>
      <c r="D1869" s="74"/>
      <c r="E1869" s="74"/>
      <c r="F1869" s="74"/>
      <c r="G1869" s="74"/>
      <c r="H1869" s="69"/>
      <c r="I1869" s="70"/>
      <c r="J1869" s="73"/>
      <c r="K1869" s="74"/>
      <c r="L1869" s="72"/>
      <c r="M1869" s="69"/>
      <c r="N1869" s="70"/>
      <c r="O1869" s="3"/>
      <c r="P1869" s="3"/>
      <c r="Q1869" s="3"/>
      <c r="R1869" s="3"/>
      <c r="S1869" s="3"/>
      <c r="T1869" s="3"/>
      <c r="U1869" s="3"/>
      <c r="V1869" s="3"/>
      <c r="W1869" s="2"/>
      <c r="X1869" s="3"/>
      <c r="Y1869" s="3"/>
    </row>
    <row r="1870" spans="1:25" ht="15" x14ac:dyDescent="0.3">
      <c r="A1870" s="17" t="e">
        <f>INDEX('Артикул без-с размером'!A:A,MATCH('Начисления и компенсации по тов'!E1870,'Артикул без-с размером'!B:B,0))</f>
        <v>#N/A</v>
      </c>
      <c r="B1870" s="73"/>
      <c r="C1870" s="74"/>
      <c r="D1870" s="74"/>
      <c r="E1870" s="74"/>
      <c r="F1870" s="74"/>
      <c r="G1870" s="74"/>
      <c r="H1870" s="69"/>
      <c r="I1870" s="70"/>
      <c r="J1870" s="73"/>
      <c r="K1870" s="74"/>
      <c r="L1870" s="72"/>
      <c r="M1870" s="69"/>
      <c r="N1870" s="70"/>
      <c r="O1870" s="3"/>
      <c r="P1870" s="3"/>
      <c r="Q1870" s="3"/>
      <c r="R1870" s="3"/>
      <c r="S1870" s="3"/>
      <c r="T1870" s="3"/>
      <c r="U1870" s="3"/>
      <c r="V1870" s="3"/>
      <c r="W1870" s="2"/>
      <c r="X1870" s="3"/>
      <c r="Y1870" s="3"/>
    </row>
    <row r="1871" spans="1:25" ht="15" x14ac:dyDescent="0.3">
      <c r="A1871" s="17" t="e">
        <f>INDEX('Артикул без-с размером'!A:A,MATCH('Начисления и компенсации по тов'!E1871,'Артикул без-с размером'!B:B,0))</f>
        <v>#N/A</v>
      </c>
      <c r="B1871" s="73"/>
      <c r="C1871" s="74"/>
      <c r="D1871" s="74"/>
      <c r="E1871" s="74"/>
      <c r="F1871" s="74"/>
      <c r="G1871" s="74"/>
      <c r="H1871" s="69"/>
      <c r="I1871" s="70"/>
      <c r="J1871" s="73"/>
      <c r="K1871" s="74"/>
      <c r="L1871" s="72"/>
      <c r="M1871" s="69"/>
      <c r="N1871" s="70"/>
      <c r="O1871" s="3"/>
      <c r="P1871" s="3"/>
      <c r="Q1871" s="3"/>
      <c r="R1871" s="3"/>
      <c r="S1871" s="3"/>
      <c r="T1871" s="3"/>
      <c r="U1871" s="3"/>
      <c r="V1871" s="3"/>
      <c r="W1871" s="2"/>
      <c r="X1871" s="3"/>
      <c r="Y1871" s="3"/>
    </row>
    <row r="1872" spans="1:25" ht="15" x14ac:dyDescent="0.3">
      <c r="A1872" s="17" t="e">
        <f>INDEX('Артикул без-с размером'!A:A,MATCH('Начисления и компенсации по тов'!E1872,'Артикул без-с размером'!B:B,0))</f>
        <v>#N/A</v>
      </c>
      <c r="B1872" s="73"/>
      <c r="C1872" s="74"/>
      <c r="D1872" s="74"/>
      <c r="E1872" s="74"/>
      <c r="F1872" s="74"/>
      <c r="G1872" s="74"/>
      <c r="H1872" s="69"/>
      <c r="I1872" s="70"/>
      <c r="J1872" s="73"/>
      <c r="K1872" s="74"/>
      <c r="L1872" s="72"/>
      <c r="M1872" s="69"/>
      <c r="N1872" s="70"/>
      <c r="O1872" s="3"/>
      <c r="P1872" s="3"/>
      <c r="Q1872" s="3"/>
      <c r="R1872" s="3"/>
      <c r="S1872" s="3"/>
      <c r="T1872" s="3"/>
      <c r="U1872" s="3"/>
      <c r="V1872" s="3"/>
      <c r="W1872" s="2"/>
      <c r="X1872" s="3"/>
      <c r="Y1872" s="3"/>
    </row>
    <row r="1873" spans="1:25" ht="15" x14ac:dyDescent="0.3">
      <c r="A1873" s="17" t="e">
        <f>INDEX('Артикул без-с размером'!A:A,MATCH('Начисления и компенсации по тов'!E1873,'Артикул без-с размером'!B:B,0))</f>
        <v>#N/A</v>
      </c>
      <c r="B1873" s="73"/>
      <c r="C1873" s="74"/>
      <c r="D1873" s="74"/>
      <c r="E1873" s="74"/>
      <c r="F1873" s="74"/>
      <c r="G1873" s="74"/>
      <c r="H1873" s="69"/>
      <c r="I1873" s="70"/>
      <c r="J1873" s="73"/>
      <c r="K1873" s="74"/>
      <c r="L1873" s="72"/>
      <c r="M1873" s="69"/>
      <c r="N1873" s="70"/>
      <c r="O1873" s="3"/>
      <c r="P1873" s="3"/>
      <c r="Q1873" s="3"/>
      <c r="R1873" s="3"/>
      <c r="S1873" s="3"/>
      <c r="T1873" s="3"/>
      <c r="U1873" s="3"/>
      <c r="V1873" s="3"/>
      <c r="W1873" s="2"/>
      <c r="X1873" s="3"/>
      <c r="Y1873" s="3"/>
    </row>
    <row r="1874" spans="1:25" ht="15" x14ac:dyDescent="0.3">
      <c r="A1874" s="17" t="e">
        <f>INDEX('Артикул без-с размером'!A:A,MATCH('Начисления и компенсации по тов'!E1874,'Артикул без-с размером'!B:B,0))</f>
        <v>#N/A</v>
      </c>
      <c r="B1874" s="73"/>
      <c r="C1874" s="74"/>
      <c r="D1874" s="74"/>
      <c r="E1874" s="74"/>
      <c r="F1874" s="74"/>
      <c r="G1874" s="74"/>
      <c r="H1874" s="69"/>
      <c r="I1874" s="70"/>
      <c r="J1874" s="73"/>
      <c r="K1874" s="74"/>
      <c r="L1874" s="72"/>
      <c r="M1874" s="69"/>
      <c r="N1874" s="70"/>
      <c r="O1874" s="3"/>
      <c r="P1874" s="3"/>
      <c r="Q1874" s="3"/>
      <c r="R1874" s="3"/>
      <c r="S1874" s="3"/>
      <c r="T1874" s="3"/>
      <c r="U1874" s="3"/>
      <c r="V1874" s="3"/>
      <c r="W1874" s="2"/>
      <c r="X1874" s="3"/>
      <c r="Y1874" s="3"/>
    </row>
    <row r="1875" spans="1:25" ht="15" x14ac:dyDescent="0.3">
      <c r="A1875" s="17" t="e">
        <f>INDEX('Артикул без-с размером'!A:A,MATCH('Начисления и компенсации по тов'!E1875,'Артикул без-с размером'!B:B,0))</f>
        <v>#N/A</v>
      </c>
      <c r="B1875" s="73"/>
      <c r="C1875" s="74"/>
      <c r="D1875" s="74"/>
      <c r="E1875" s="74"/>
      <c r="F1875" s="74"/>
      <c r="G1875" s="74"/>
      <c r="H1875" s="69"/>
      <c r="I1875" s="70"/>
      <c r="J1875" s="73"/>
      <c r="K1875" s="74"/>
      <c r="L1875" s="72"/>
      <c r="M1875" s="69"/>
      <c r="N1875" s="70"/>
      <c r="O1875" s="3"/>
      <c r="P1875" s="3"/>
      <c r="Q1875" s="3"/>
      <c r="R1875" s="3"/>
      <c r="S1875" s="3"/>
      <c r="T1875" s="3"/>
      <c r="U1875" s="3"/>
      <c r="V1875" s="3"/>
      <c r="W1875" s="2"/>
      <c r="X1875" s="3"/>
      <c r="Y1875" s="3"/>
    </row>
    <row r="1876" spans="1:25" ht="15" x14ac:dyDescent="0.3">
      <c r="A1876" s="17" t="e">
        <f>INDEX('Артикул без-с размером'!A:A,MATCH('Начисления и компенсации по тов'!E1876,'Артикул без-с размером'!B:B,0))</f>
        <v>#N/A</v>
      </c>
      <c r="B1876" s="73"/>
      <c r="C1876" s="74"/>
      <c r="D1876" s="74"/>
      <c r="E1876" s="74"/>
      <c r="F1876" s="74"/>
      <c r="G1876" s="74"/>
      <c r="H1876" s="69"/>
      <c r="I1876" s="70"/>
      <c r="J1876" s="73"/>
      <c r="K1876" s="74"/>
      <c r="L1876" s="72"/>
      <c r="M1876" s="69"/>
      <c r="N1876" s="70"/>
      <c r="O1876" s="3"/>
      <c r="P1876" s="3"/>
      <c r="Q1876" s="3"/>
      <c r="R1876" s="3"/>
      <c r="S1876" s="3"/>
      <c r="T1876" s="3"/>
      <c r="U1876" s="3"/>
      <c r="V1876" s="3"/>
      <c r="W1876" s="2"/>
      <c r="X1876" s="3"/>
      <c r="Y1876" s="3"/>
    </row>
    <row r="1877" spans="1:25" ht="15" x14ac:dyDescent="0.3">
      <c r="A1877" s="17" t="e">
        <f>INDEX('Артикул без-с размером'!A:A,MATCH('Начисления и компенсации по тов'!E1877,'Артикул без-с размером'!B:B,0))</f>
        <v>#N/A</v>
      </c>
      <c r="B1877" s="73"/>
      <c r="C1877" s="74"/>
      <c r="D1877" s="74"/>
      <c r="E1877" s="74"/>
      <c r="F1877" s="74"/>
      <c r="G1877" s="74"/>
      <c r="H1877" s="69"/>
      <c r="I1877" s="70"/>
      <c r="J1877" s="73"/>
      <c r="K1877" s="74"/>
      <c r="L1877" s="72"/>
      <c r="M1877" s="69"/>
      <c r="N1877" s="70"/>
      <c r="O1877" s="3"/>
      <c r="P1877" s="3"/>
      <c r="Q1877" s="3"/>
      <c r="R1877" s="3"/>
      <c r="S1877" s="3"/>
      <c r="T1877" s="3"/>
      <c r="U1877" s="3"/>
      <c r="V1877" s="3"/>
      <c r="W1877" s="2"/>
      <c r="X1877" s="3"/>
      <c r="Y1877" s="3"/>
    </row>
    <row r="1878" spans="1:25" ht="15" x14ac:dyDescent="0.3">
      <c r="A1878" s="17" t="e">
        <f>INDEX('Артикул без-с размером'!A:A,MATCH('Начисления и компенсации по тов'!E1878,'Артикул без-с размером'!B:B,0))</f>
        <v>#N/A</v>
      </c>
      <c r="B1878" s="73"/>
      <c r="C1878" s="74"/>
      <c r="D1878" s="74"/>
      <c r="E1878" s="74"/>
      <c r="F1878" s="74"/>
      <c r="G1878" s="74"/>
      <c r="H1878" s="69"/>
      <c r="I1878" s="70"/>
      <c r="J1878" s="73"/>
      <c r="K1878" s="74"/>
      <c r="L1878" s="72"/>
      <c r="M1878" s="69"/>
      <c r="N1878" s="71"/>
      <c r="O1878" s="3"/>
      <c r="P1878" s="3"/>
      <c r="Q1878" s="3"/>
      <c r="R1878" s="3"/>
      <c r="S1878" s="3"/>
      <c r="T1878" s="3"/>
      <c r="U1878" s="3"/>
      <c r="V1878" s="3"/>
      <c r="W1878" s="2"/>
      <c r="X1878" s="3"/>
      <c r="Y1878" s="3"/>
    </row>
    <row r="1879" spans="1:25" ht="15" x14ac:dyDescent="0.3">
      <c r="A1879" s="17" t="e">
        <f>INDEX('Артикул без-с размером'!A:A,MATCH('Начисления и компенсации по тов'!E1879,'Артикул без-с размером'!B:B,0))</f>
        <v>#N/A</v>
      </c>
      <c r="B1879" s="73"/>
      <c r="C1879" s="74"/>
      <c r="D1879" s="74"/>
      <c r="E1879" s="74"/>
      <c r="F1879" s="74"/>
      <c r="G1879" s="74"/>
      <c r="H1879" s="69"/>
      <c r="I1879" s="70"/>
      <c r="J1879" s="73"/>
      <c r="K1879" s="74"/>
      <c r="L1879" s="72"/>
      <c r="M1879" s="69"/>
      <c r="N1879" s="70"/>
      <c r="O1879" s="3"/>
      <c r="P1879" s="3"/>
      <c r="Q1879" s="3"/>
      <c r="R1879" s="3"/>
      <c r="S1879" s="3"/>
      <c r="T1879" s="3"/>
      <c r="U1879" s="3"/>
      <c r="V1879" s="3"/>
      <c r="W1879" s="2"/>
      <c r="X1879" s="3"/>
      <c r="Y1879" s="3"/>
    </row>
    <row r="1880" spans="1:25" ht="15" x14ac:dyDescent="0.3">
      <c r="A1880" s="17" t="e">
        <f>INDEX('Артикул без-с размером'!A:A,MATCH('Начисления и компенсации по тов'!E1880,'Артикул без-с размером'!B:B,0))</f>
        <v>#N/A</v>
      </c>
      <c r="B1880" s="73"/>
      <c r="C1880" s="74"/>
      <c r="D1880" s="74"/>
      <c r="E1880" s="74"/>
      <c r="F1880" s="74"/>
      <c r="G1880" s="74"/>
      <c r="H1880" s="69"/>
      <c r="I1880" s="70"/>
      <c r="J1880" s="73"/>
      <c r="K1880" s="74"/>
      <c r="L1880" s="72"/>
      <c r="M1880" s="69"/>
      <c r="N1880" s="70"/>
      <c r="O1880" s="3"/>
      <c r="P1880" s="3"/>
      <c r="Q1880" s="3"/>
      <c r="R1880" s="3"/>
      <c r="S1880" s="3"/>
      <c r="T1880" s="3"/>
      <c r="U1880" s="3"/>
      <c r="V1880" s="3"/>
      <c r="W1880" s="2"/>
      <c r="X1880" s="3"/>
      <c r="Y1880" s="3"/>
    </row>
    <row r="1881" spans="1:25" ht="15" x14ac:dyDescent="0.3">
      <c r="A1881" s="17" t="e">
        <f>INDEX('Артикул без-с размером'!A:A,MATCH('Начисления и компенсации по тов'!E1881,'Артикул без-с размером'!B:B,0))</f>
        <v>#N/A</v>
      </c>
      <c r="B1881" s="73"/>
      <c r="C1881" s="74"/>
      <c r="D1881" s="74"/>
      <c r="E1881" s="74"/>
      <c r="F1881" s="74"/>
      <c r="G1881" s="74"/>
      <c r="H1881" s="69"/>
      <c r="I1881" s="70"/>
      <c r="J1881" s="73"/>
      <c r="K1881" s="74"/>
      <c r="L1881" s="72"/>
      <c r="M1881" s="69"/>
      <c r="N1881" s="70"/>
      <c r="O1881" s="3"/>
      <c r="P1881" s="3"/>
      <c r="Q1881" s="3"/>
      <c r="R1881" s="3"/>
      <c r="S1881" s="3"/>
      <c r="T1881" s="3"/>
      <c r="U1881" s="3"/>
      <c r="V1881" s="3"/>
      <c r="W1881" s="2"/>
      <c r="X1881" s="3"/>
      <c r="Y1881" s="3"/>
    </row>
    <row r="1882" spans="1:25" ht="15" x14ac:dyDescent="0.3">
      <c r="A1882" s="17" t="e">
        <f>INDEX('Артикул без-с размером'!A:A,MATCH('Начисления и компенсации по тов'!E1882,'Артикул без-с размером'!B:B,0))</f>
        <v>#N/A</v>
      </c>
      <c r="B1882" s="73"/>
      <c r="C1882" s="74"/>
      <c r="D1882" s="74"/>
      <c r="E1882" s="74"/>
      <c r="F1882" s="74"/>
      <c r="G1882" s="74"/>
      <c r="H1882" s="69"/>
      <c r="I1882" s="70"/>
      <c r="J1882" s="73"/>
      <c r="K1882" s="74"/>
      <c r="L1882" s="72"/>
      <c r="M1882" s="69"/>
      <c r="N1882" s="70"/>
      <c r="O1882" s="3"/>
      <c r="P1882" s="3"/>
      <c r="Q1882" s="3"/>
      <c r="R1882" s="3"/>
      <c r="S1882" s="3"/>
      <c r="T1882" s="3"/>
      <c r="U1882" s="3"/>
      <c r="V1882" s="3"/>
      <c r="W1882" s="2"/>
      <c r="X1882" s="3"/>
      <c r="Y1882" s="3"/>
    </row>
    <row r="1883" spans="1:25" ht="15" x14ac:dyDescent="0.3">
      <c r="A1883" s="17" t="e">
        <f>INDEX('Артикул без-с размером'!A:A,MATCH('Начисления и компенсации по тов'!E1883,'Артикул без-с размером'!B:B,0))</f>
        <v>#N/A</v>
      </c>
      <c r="B1883" s="73"/>
      <c r="C1883" s="74"/>
      <c r="D1883" s="74"/>
      <c r="E1883" s="74"/>
      <c r="F1883" s="74"/>
      <c r="G1883" s="74"/>
      <c r="H1883" s="69"/>
      <c r="I1883" s="70"/>
      <c r="J1883" s="73"/>
      <c r="K1883" s="74"/>
      <c r="L1883" s="72"/>
      <c r="M1883" s="69"/>
      <c r="N1883" s="70"/>
      <c r="O1883" s="3"/>
      <c r="P1883" s="3"/>
      <c r="Q1883" s="3"/>
      <c r="R1883" s="3"/>
      <c r="S1883" s="3"/>
      <c r="T1883" s="3"/>
      <c r="U1883" s="3"/>
      <c r="V1883" s="3"/>
      <c r="W1883" s="2"/>
      <c r="X1883" s="3"/>
      <c r="Y1883" s="3"/>
    </row>
    <row r="1884" spans="1:25" ht="15" x14ac:dyDescent="0.3">
      <c r="A1884" s="17" t="e">
        <f>INDEX('Артикул без-с размером'!A:A,MATCH('Начисления и компенсации по тов'!E1884,'Артикул без-с размером'!B:B,0))</f>
        <v>#N/A</v>
      </c>
      <c r="B1884" s="73"/>
      <c r="C1884" s="74"/>
      <c r="D1884" s="74"/>
      <c r="E1884" s="74"/>
      <c r="F1884" s="74"/>
      <c r="G1884" s="74"/>
      <c r="H1884" s="69"/>
      <c r="I1884" s="70"/>
      <c r="J1884" s="73"/>
      <c r="K1884" s="74"/>
      <c r="L1884" s="72"/>
      <c r="M1884" s="69"/>
      <c r="N1884" s="71"/>
      <c r="O1884" s="3"/>
      <c r="P1884" s="3"/>
      <c r="Q1884" s="3"/>
      <c r="R1884" s="3"/>
      <c r="S1884" s="3"/>
      <c r="T1884" s="3"/>
      <c r="U1884" s="3"/>
      <c r="V1884" s="3"/>
      <c r="W1884" s="2"/>
      <c r="X1884" s="3"/>
      <c r="Y1884" s="3"/>
    </row>
    <row r="1885" spans="1:25" ht="15" x14ac:dyDescent="0.3">
      <c r="A1885" s="17" t="e">
        <f>INDEX('Артикул без-с размером'!A:A,MATCH('Начисления и компенсации по тов'!E1885,'Артикул без-с размером'!B:B,0))</f>
        <v>#N/A</v>
      </c>
      <c r="B1885" s="73"/>
      <c r="C1885" s="74"/>
      <c r="D1885" s="74"/>
      <c r="E1885" s="74"/>
      <c r="F1885" s="74"/>
      <c r="G1885" s="74"/>
      <c r="H1885" s="69"/>
      <c r="I1885" s="70"/>
      <c r="J1885" s="73"/>
      <c r="K1885" s="74"/>
      <c r="L1885" s="72"/>
      <c r="M1885" s="69"/>
      <c r="N1885" s="70"/>
      <c r="O1885" s="3"/>
      <c r="P1885" s="3"/>
      <c r="Q1885" s="3"/>
      <c r="R1885" s="3"/>
      <c r="S1885" s="3"/>
      <c r="T1885" s="3"/>
      <c r="U1885" s="3"/>
      <c r="V1885" s="3"/>
      <c r="W1885" s="2"/>
      <c r="X1885" s="3"/>
      <c r="Y1885" s="3"/>
    </row>
    <row r="1886" spans="1:25" ht="15" x14ac:dyDescent="0.3">
      <c r="A1886" s="17" t="e">
        <f>INDEX('Артикул без-с размером'!A:A,MATCH('Начисления и компенсации по тов'!E1886,'Артикул без-с размером'!B:B,0))</f>
        <v>#N/A</v>
      </c>
      <c r="B1886" s="73"/>
      <c r="C1886" s="74"/>
      <c r="D1886" s="74"/>
      <c r="E1886" s="74"/>
      <c r="F1886" s="74"/>
      <c r="G1886" s="74"/>
      <c r="H1886" s="69"/>
      <c r="I1886" s="70"/>
      <c r="J1886" s="73"/>
      <c r="K1886" s="74"/>
      <c r="L1886" s="72"/>
      <c r="M1886" s="69"/>
      <c r="N1886" s="70"/>
      <c r="O1886" s="3"/>
      <c r="P1886" s="3"/>
      <c r="Q1886" s="3"/>
      <c r="R1886" s="3"/>
      <c r="S1886" s="3"/>
      <c r="T1886" s="3"/>
      <c r="U1886" s="3"/>
      <c r="V1886" s="3"/>
      <c r="W1886" s="2"/>
      <c r="X1886" s="3"/>
      <c r="Y1886" s="3"/>
    </row>
    <row r="1887" spans="1:25" ht="15" x14ac:dyDescent="0.3">
      <c r="A1887" s="17" t="e">
        <f>INDEX('Артикул без-с размером'!A:A,MATCH('Начисления и компенсации по тов'!E1887,'Артикул без-с размером'!B:B,0))</f>
        <v>#N/A</v>
      </c>
      <c r="B1887" s="73"/>
      <c r="C1887" s="74"/>
      <c r="D1887" s="74"/>
      <c r="E1887" s="74"/>
      <c r="F1887" s="74"/>
      <c r="G1887" s="74"/>
      <c r="H1887" s="69"/>
      <c r="I1887" s="70"/>
      <c r="J1887" s="73"/>
      <c r="K1887" s="74"/>
      <c r="L1887" s="72"/>
      <c r="M1887" s="69"/>
      <c r="N1887" s="70"/>
      <c r="O1887" s="3"/>
      <c r="P1887" s="3"/>
      <c r="Q1887" s="3"/>
      <c r="R1887" s="3"/>
      <c r="S1887" s="3"/>
      <c r="T1887" s="3"/>
      <c r="U1887" s="3"/>
      <c r="V1887" s="3"/>
      <c r="W1887" s="2"/>
      <c r="X1887" s="3"/>
      <c r="Y1887" s="3"/>
    </row>
    <row r="1888" spans="1:25" ht="15" x14ac:dyDescent="0.3">
      <c r="A1888" s="17" t="e">
        <f>INDEX('Артикул без-с размером'!A:A,MATCH('Начисления и компенсации по тов'!E1888,'Артикул без-с размером'!B:B,0))</f>
        <v>#N/A</v>
      </c>
      <c r="B1888" s="73"/>
      <c r="C1888" s="74"/>
      <c r="D1888" s="74"/>
      <c r="E1888" s="74"/>
      <c r="F1888" s="74"/>
      <c r="G1888" s="74"/>
      <c r="H1888" s="69"/>
      <c r="I1888" s="70"/>
      <c r="J1888" s="73"/>
      <c r="K1888" s="74"/>
      <c r="L1888" s="72"/>
      <c r="M1888" s="69"/>
      <c r="N1888" s="70"/>
      <c r="O1888" s="3"/>
      <c r="P1888" s="3"/>
      <c r="Q1888" s="3"/>
      <c r="R1888" s="3"/>
      <c r="S1888" s="3"/>
      <c r="T1888" s="3"/>
      <c r="U1888" s="3"/>
      <c r="V1888" s="3"/>
      <c r="W1888" s="2"/>
      <c r="X1888" s="3"/>
      <c r="Y1888" s="3"/>
    </row>
    <row r="1889" spans="1:25" ht="15" x14ac:dyDescent="0.3">
      <c r="A1889" s="17" t="e">
        <f>INDEX('Артикул без-с размером'!A:A,MATCH('Начисления и компенсации по тов'!E1889,'Артикул без-с размером'!B:B,0))</f>
        <v>#N/A</v>
      </c>
      <c r="B1889" s="73"/>
      <c r="C1889" s="74"/>
      <c r="D1889" s="74"/>
      <c r="E1889" s="74"/>
      <c r="F1889" s="74"/>
      <c r="G1889" s="74"/>
      <c r="H1889" s="69"/>
      <c r="I1889" s="70"/>
      <c r="J1889" s="73"/>
      <c r="K1889" s="74"/>
      <c r="L1889" s="72"/>
      <c r="M1889" s="69"/>
      <c r="N1889" s="70"/>
      <c r="O1889" s="3"/>
      <c r="P1889" s="3"/>
      <c r="Q1889" s="3"/>
      <c r="R1889" s="3"/>
      <c r="S1889" s="3"/>
      <c r="T1889" s="3"/>
      <c r="U1889" s="3"/>
      <c r="V1889" s="3"/>
      <c r="W1889" s="2"/>
      <c r="X1889" s="3"/>
      <c r="Y1889" s="3"/>
    </row>
    <row r="1890" spans="1:25" ht="15" x14ac:dyDescent="0.3">
      <c r="A1890" s="17" t="e">
        <f>INDEX('Артикул без-с размером'!A:A,MATCH('Начисления и компенсации по тов'!E1890,'Артикул без-с размером'!B:B,0))</f>
        <v>#N/A</v>
      </c>
      <c r="B1890" s="73"/>
      <c r="C1890" s="74"/>
      <c r="D1890" s="74"/>
      <c r="E1890" s="74"/>
      <c r="F1890" s="74"/>
      <c r="G1890" s="74"/>
      <c r="H1890" s="69"/>
      <c r="I1890" s="70"/>
      <c r="J1890" s="73"/>
      <c r="K1890" s="74"/>
      <c r="L1890" s="72"/>
      <c r="M1890" s="69"/>
      <c r="N1890" s="70"/>
      <c r="O1890" s="3"/>
      <c r="P1890" s="3"/>
      <c r="Q1890" s="3"/>
      <c r="R1890" s="3"/>
      <c r="S1890" s="3"/>
      <c r="T1890" s="3"/>
      <c r="U1890" s="3"/>
      <c r="V1890" s="3"/>
      <c r="W1890" s="2"/>
      <c r="X1890" s="3"/>
      <c r="Y1890" s="3"/>
    </row>
    <row r="1891" spans="1:25" ht="15" x14ac:dyDescent="0.3">
      <c r="A1891" s="17" t="e">
        <f>INDEX('Артикул без-с размером'!A:A,MATCH('Начисления и компенсации по тов'!E1891,'Артикул без-с размером'!B:B,0))</f>
        <v>#N/A</v>
      </c>
      <c r="B1891" s="73"/>
      <c r="C1891" s="74"/>
      <c r="D1891" s="74"/>
      <c r="E1891" s="74"/>
      <c r="F1891" s="74"/>
      <c r="G1891" s="74"/>
      <c r="H1891" s="69"/>
      <c r="I1891" s="70"/>
      <c r="J1891" s="73"/>
      <c r="K1891" s="74"/>
      <c r="L1891" s="72"/>
      <c r="M1891" s="69"/>
      <c r="N1891" s="70"/>
      <c r="O1891" s="3"/>
      <c r="P1891" s="3"/>
      <c r="Q1891" s="3"/>
      <c r="R1891" s="3"/>
      <c r="S1891" s="3"/>
      <c r="T1891" s="3"/>
      <c r="U1891" s="3"/>
      <c r="V1891" s="3"/>
      <c r="W1891" s="2"/>
      <c r="X1891" s="3"/>
      <c r="Y1891" s="3"/>
    </row>
    <row r="1892" spans="1:25" ht="15" x14ac:dyDescent="0.3">
      <c r="A1892" s="17" t="e">
        <f>INDEX('Артикул без-с размером'!A:A,MATCH('Начисления и компенсации по тов'!E1892,'Артикул без-с размером'!B:B,0))</f>
        <v>#N/A</v>
      </c>
      <c r="B1892" s="73"/>
      <c r="C1892" s="74"/>
      <c r="D1892" s="74"/>
      <c r="E1892" s="74"/>
      <c r="F1892" s="74"/>
      <c r="G1892" s="74"/>
      <c r="H1892" s="69"/>
      <c r="I1892" s="70"/>
      <c r="J1892" s="73"/>
      <c r="K1892" s="74"/>
      <c r="L1892" s="72"/>
      <c r="M1892" s="69"/>
      <c r="N1892" s="70"/>
      <c r="O1892" s="3"/>
      <c r="P1892" s="3"/>
      <c r="Q1892" s="3"/>
      <c r="R1892" s="3"/>
      <c r="S1892" s="3"/>
      <c r="T1892" s="3"/>
      <c r="U1892" s="3"/>
      <c r="V1892" s="3"/>
      <c r="W1892" s="2"/>
      <c r="X1892" s="3"/>
      <c r="Y1892" s="3"/>
    </row>
    <row r="1893" spans="1:25" ht="15" x14ac:dyDescent="0.3">
      <c r="A1893" s="17" t="e">
        <f>INDEX('Артикул без-с размером'!A:A,MATCH('Начисления и компенсации по тов'!E1893,'Артикул без-с размером'!B:B,0))</f>
        <v>#N/A</v>
      </c>
      <c r="B1893" s="73"/>
      <c r="C1893" s="74"/>
      <c r="D1893" s="74"/>
      <c r="E1893" s="74"/>
      <c r="F1893" s="74"/>
      <c r="G1893" s="74"/>
      <c r="H1893" s="69"/>
      <c r="I1893" s="70"/>
      <c r="J1893" s="73"/>
      <c r="K1893" s="74"/>
      <c r="L1893" s="72"/>
      <c r="M1893" s="69"/>
      <c r="N1893" s="70"/>
      <c r="O1893" s="3"/>
      <c r="P1893" s="3"/>
      <c r="Q1893" s="3"/>
      <c r="R1893" s="3"/>
      <c r="S1893" s="3"/>
      <c r="T1893" s="3"/>
      <c r="U1893" s="3"/>
      <c r="V1893" s="3"/>
      <c r="W1893" s="2"/>
      <c r="X1893" s="3"/>
      <c r="Y1893" s="3"/>
    </row>
    <row r="1894" spans="1:25" ht="15" x14ac:dyDescent="0.3">
      <c r="A1894" s="17" t="e">
        <f>INDEX('Артикул без-с размером'!A:A,MATCH('Начисления и компенсации по тов'!E1894,'Артикул без-с размером'!B:B,0))</f>
        <v>#N/A</v>
      </c>
      <c r="B1894" s="73"/>
      <c r="C1894" s="74"/>
      <c r="D1894" s="74"/>
      <c r="E1894" s="74"/>
      <c r="F1894" s="74"/>
      <c r="G1894" s="74"/>
      <c r="H1894" s="69"/>
      <c r="I1894" s="70"/>
      <c r="J1894" s="73"/>
      <c r="K1894" s="74"/>
      <c r="L1894" s="72"/>
      <c r="M1894" s="69"/>
      <c r="N1894" s="70"/>
      <c r="O1894" s="3"/>
      <c r="P1894" s="3"/>
      <c r="Q1894" s="3"/>
      <c r="R1894" s="3"/>
      <c r="S1894" s="3"/>
      <c r="T1894" s="3"/>
      <c r="U1894" s="3"/>
      <c r="V1894" s="3"/>
      <c r="W1894" s="2"/>
      <c r="X1894" s="3"/>
      <c r="Y1894" s="3"/>
    </row>
    <row r="1895" spans="1:25" ht="15" x14ac:dyDescent="0.3">
      <c r="A1895" s="17" t="e">
        <f>INDEX('Артикул без-с размером'!A:A,MATCH('Начисления и компенсации по тов'!E1895,'Артикул без-с размером'!B:B,0))</f>
        <v>#N/A</v>
      </c>
      <c r="B1895" s="73"/>
      <c r="C1895" s="74"/>
      <c r="D1895" s="74"/>
      <c r="E1895" s="74"/>
      <c r="F1895" s="74"/>
      <c r="G1895" s="74"/>
      <c r="H1895" s="69"/>
      <c r="I1895" s="70"/>
      <c r="J1895" s="73"/>
      <c r="K1895" s="74"/>
      <c r="L1895" s="72"/>
      <c r="M1895" s="69"/>
      <c r="N1895" s="71"/>
      <c r="O1895" s="3"/>
      <c r="P1895" s="3"/>
      <c r="Q1895" s="3"/>
      <c r="R1895" s="3"/>
      <c r="S1895" s="3"/>
      <c r="T1895" s="3"/>
      <c r="U1895" s="3"/>
      <c r="V1895" s="3"/>
      <c r="W1895" s="2"/>
      <c r="X1895" s="3"/>
      <c r="Y1895" s="3"/>
    </row>
    <row r="1896" spans="1:25" ht="15" x14ac:dyDescent="0.3">
      <c r="A1896" s="17" t="e">
        <f>INDEX('Артикул без-с размером'!A:A,MATCH('Начисления и компенсации по тов'!E1896,'Артикул без-с размером'!B:B,0))</f>
        <v>#N/A</v>
      </c>
      <c r="B1896" s="73"/>
      <c r="C1896" s="74"/>
      <c r="D1896" s="74"/>
      <c r="E1896" s="74"/>
      <c r="F1896" s="74"/>
      <c r="G1896" s="74"/>
      <c r="H1896" s="69"/>
      <c r="I1896" s="70"/>
      <c r="J1896" s="73"/>
      <c r="K1896" s="74"/>
      <c r="L1896" s="72"/>
      <c r="M1896" s="69"/>
      <c r="N1896" s="70"/>
      <c r="O1896" s="3"/>
      <c r="P1896" s="3"/>
      <c r="Q1896" s="3"/>
      <c r="R1896" s="3"/>
      <c r="S1896" s="3"/>
      <c r="T1896" s="3"/>
      <c r="U1896" s="3"/>
      <c r="V1896" s="3"/>
      <c r="W1896" s="2"/>
      <c r="X1896" s="3"/>
      <c r="Y1896" s="3"/>
    </row>
    <row r="1897" spans="1:25" ht="15" x14ac:dyDescent="0.3">
      <c r="A1897" s="17" t="e">
        <f>INDEX('Артикул без-с размером'!A:A,MATCH('Начисления и компенсации по тов'!E1897,'Артикул без-с размером'!B:B,0))</f>
        <v>#N/A</v>
      </c>
      <c r="B1897" s="73"/>
      <c r="C1897" s="74"/>
      <c r="D1897" s="74"/>
      <c r="E1897" s="74"/>
      <c r="F1897" s="74"/>
      <c r="G1897" s="74"/>
      <c r="H1897" s="69"/>
      <c r="I1897" s="70"/>
      <c r="J1897" s="73"/>
      <c r="K1897" s="74"/>
      <c r="L1897" s="72"/>
      <c r="M1897" s="69"/>
      <c r="N1897" s="70"/>
      <c r="O1897" s="3"/>
      <c r="P1897" s="3"/>
      <c r="Q1897" s="3"/>
      <c r="R1897" s="3"/>
      <c r="S1897" s="3"/>
      <c r="T1897" s="3"/>
      <c r="U1897" s="3"/>
      <c r="V1897" s="3"/>
      <c r="W1897" s="2"/>
      <c r="X1897" s="3"/>
      <c r="Y1897" s="3"/>
    </row>
    <row r="1898" spans="1:25" ht="15" x14ac:dyDescent="0.3">
      <c r="A1898" s="17" t="e">
        <f>INDEX('Артикул без-с размером'!A:A,MATCH('Начисления и компенсации по тов'!E1898,'Артикул без-с размером'!B:B,0))</f>
        <v>#N/A</v>
      </c>
      <c r="B1898" s="73"/>
      <c r="C1898" s="74"/>
      <c r="D1898" s="74"/>
      <c r="E1898" s="74"/>
      <c r="F1898" s="74"/>
      <c r="G1898" s="74"/>
      <c r="H1898" s="69"/>
      <c r="I1898" s="70"/>
      <c r="J1898" s="73"/>
      <c r="K1898" s="74"/>
      <c r="L1898" s="72"/>
      <c r="M1898" s="69"/>
      <c r="N1898" s="70"/>
      <c r="O1898" s="3"/>
      <c r="P1898" s="3"/>
      <c r="Q1898" s="3"/>
      <c r="R1898" s="3"/>
      <c r="S1898" s="3"/>
      <c r="T1898" s="3"/>
      <c r="U1898" s="3"/>
      <c r="V1898" s="3"/>
      <c r="W1898" s="2"/>
      <c r="X1898" s="3"/>
      <c r="Y1898" s="3"/>
    </row>
    <row r="1899" spans="1:25" ht="15" x14ac:dyDescent="0.3">
      <c r="A1899" s="17" t="e">
        <f>INDEX('Артикул без-с размером'!A:A,MATCH('Начисления и компенсации по тов'!E1899,'Артикул без-с размером'!B:B,0))</f>
        <v>#N/A</v>
      </c>
      <c r="B1899" s="73"/>
      <c r="C1899" s="74"/>
      <c r="D1899" s="74"/>
      <c r="E1899" s="74"/>
      <c r="F1899" s="74"/>
      <c r="G1899" s="74"/>
      <c r="H1899" s="69"/>
      <c r="I1899" s="70"/>
      <c r="J1899" s="73"/>
      <c r="K1899" s="74"/>
      <c r="L1899" s="72"/>
      <c r="M1899" s="69"/>
      <c r="N1899" s="70"/>
      <c r="O1899" s="3"/>
      <c r="P1899" s="3"/>
      <c r="Q1899" s="3"/>
      <c r="R1899" s="3"/>
      <c r="S1899" s="3"/>
      <c r="T1899" s="3"/>
      <c r="U1899" s="3"/>
      <c r="V1899" s="3"/>
      <c r="W1899" s="2"/>
      <c r="X1899" s="3"/>
      <c r="Y1899" s="3"/>
    </row>
    <row r="1900" spans="1:25" ht="15" x14ac:dyDescent="0.3">
      <c r="A1900" s="17" t="e">
        <f>INDEX('Артикул без-с размером'!A:A,MATCH('Начисления и компенсации по тов'!E1900,'Артикул без-с размером'!B:B,0))</f>
        <v>#N/A</v>
      </c>
      <c r="B1900" s="73"/>
      <c r="C1900" s="74"/>
      <c r="D1900" s="74"/>
      <c r="E1900" s="74"/>
      <c r="F1900" s="74"/>
      <c r="G1900" s="74"/>
      <c r="H1900" s="69"/>
      <c r="I1900" s="70"/>
      <c r="J1900" s="73"/>
      <c r="K1900" s="74"/>
      <c r="L1900" s="72"/>
      <c r="M1900" s="69"/>
      <c r="N1900" s="70"/>
      <c r="O1900" s="3"/>
      <c r="P1900" s="3"/>
      <c r="Q1900" s="3"/>
      <c r="R1900" s="3"/>
      <c r="S1900" s="3"/>
      <c r="T1900" s="3"/>
      <c r="U1900" s="3"/>
      <c r="V1900" s="3"/>
      <c r="W1900" s="2"/>
      <c r="X1900" s="3"/>
      <c r="Y1900" s="3"/>
    </row>
    <row r="1901" spans="1:25" ht="15" x14ac:dyDescent="0.3">
      <c r="A1901" s="17" t="e">
        <f>INDEX('Артикул без-с размером'!A:A,MATCH('Начисления и компенсации по тов'!E1901,'Артикул без-с размером'!B:B,0))</f>
        <v>#N/A</v>
      </c>
      <c r="B1901" s="73"/>
      <c r="C1901" s="74"/>
      <c r="D1901" s="74"/>
      <c r="E1901" s="74"/>
      <c r="F1901" s="74"/>
      <c r="G1901" s="74"/>
      <c r="H1901" s="69"/>
      <c r="I1901" s="70"/>
      <c r="J1901" s="73"/>
      <c r="K1901" s="74"/>
      <c r="L1901" s="72"/>
      <c r="M1901" s="69"/>
      <c r="N1901" s="70"/>
      <c r="O1901" s="3"/>
      <c r="P1901" s="3"/>
      <c r="Q1901" s="3"/>
      <c r="R1901" s="3"/>
      <c r="S1901" s="3"/>
      <c r="T1901" s="3"/>
      <c r="U1901" s="3"/>
      <c r="V1901" s="3"/>
      <c r="W1901" s="2"/>
      <c r="X1901" s="3"/>
      <c r="Y1901" s="3"/>
    </row>
    <row r="1902" spans="1:25" ht="15" x14ac:dyDescent="0.3">
      <c r="A1902" s="17" t="e">
        <f>INDEX('Артикул без-с размером'!A:A,MATCH('Начисления и компенсации по тов'!E1902,'Артикул без-с размером'!B:B,0))</f>
        <v>#N/A</v>
      </c>
      <c r="B1902" s="73"/>
      <c r="C1902" s="74"/>
      <c r="D1902" s="74"/>
      <c r="E1902" s="74"/>
      <c r="F1902" s="74"/>
      <c r="G1902" s="74"/>
      <c r="H1902" s="69"/>
      <c r="I1902" s="70"/>
      <c r="J1902" s="73"/>
      <c r="K1902" s="74"/>
      <c r="L1902" s="72"/>
      <c r="M1902" s="69"/>
      <c r="N1902" s="70"/>
      <c r="O1902" s="3"/>
      <c r="P1902" s="3"/>
      <c r="Q1902" s="3"/>
      <c r="R1902" s="3"/>
      <c r="S1902" s="3"/>
      <c r="T1902" s="3"/>
      <c r="U1902" s="3"/>
      <c r="V1902" s="3"/>
      <c r="W1902" s="2"/>
      <c r="X1902" s="3"/>
      <c r="Y1902" s="3"/>
    </row>
    <row r="1903" spans="1:25" ht="15" x14ac:dyDescent="0.3">
      <c r="A1903" s="17" t="e">
        <f>INDEX('Артикул без-с размером'!A:A,MATCH('Начисления и компенсации по тов'!E1903,'Артикул без-с размером'!B:B,0))</f>
        <v>#N/A</v>
      </c>
      <c r="B1903" s="73"/>
      <c r="C1903" s="74"/>
      <c r="D1903" s="74"/>
      <c r="E1903" s="74"/>
      <c r="F1903" s="74"/>
      <c r="G1903" s="74"/>
      <c r="H1903" s="69"/>
      <c r="I1903" s="70"/>
      <c r="J1903" s="73"/>
      <c r="K1903" s="74"/>
      <c r="L1903" s="72"/>
      <c r="M1903" s="69"/>
      <c r="N1903" s="70"/>
      <c r="O1903" s="3"/>
      <c r="P1903" s="3"/>
      <c r="Q1903" s="3"/>
      <c r="R1903" s="3"/>
      <c r="S1903" s="3"/>
      <c r="T1903" s="3"/>
      <c r="U1903" s="3"/>
      <c r="V1903" s="3"/>
      <c r="W1903" s="2"/>
      <c r="X1903" s="3"/>
      <c r="Y1903" s="3"/>
    </row>
    <row r="1904" spans="1:25" ht="15" x14ac:dyDescent="0.3">
      <c r="A1904" s="17" t="e">
        <f>INDEX('Артикул без-с размером'!A:A,MATCH('Начисления и компенсации по тов'!E1904,'Артикул без-с размером'!B:B,0))</f>
        <v>#N/A</v>
      </c>
      <c r="B1904" s="73"/>
      <c r="C1904" s="74"/>
      <c r="D1904" s="74"/>
      <c r="E1904" s="74"/>
      <c r="F1904" s="74"/>
      <c r="G1904" s="74"/>
      <c r="H1904" s="69"/>
      <c r="I1904" s="70"/>
      <c r="J1904" s="73"/>
      <c r="K1904" s="74"/>
      <c r="L1904" s="72"/>
      <c r="M1904" s="69"/>
      <c r="N1904" s="70"/>
      <c r="O1904" s="3"/>
      <c r="P1904" s="3"/>
      <c r="Q1904" s="3"/>
      <c r="R1904" s="3"/>
      <c r="S1904" s="3"/>
      <c r="T1904" s="3"/>
      <c r="U1904" s="3"/>
      <c r="V1904" s="3"/>
      <c r="W1904" s="2"/>
      <c r="X1904" s="3"/>
      <c r="Y1904" s="3"/>
    </row>
    <row r="1905" spans="1:25" ht="15" x14ac:dyDescent="0.3">
      <c r="A1905" s="17" t="e">
        <f>INDEX('Артикул без-с размером'!A:A,MATCH('Начисления и компенсации по тов'!E1905,'Артикул без-с размером'!B:B,0))</f>
        <v>#N/A</v>
      </c>
      <c r="B1905" s="73"/>
      <c r="C1905" s="74"/>
      <c r="D1905" s="74"/>
      <c r="E1905" s="74"/>
      <c r="F1905" s="74"/>
      <c r="G1905" s="74"/>
      <c r="H1905" s="69"/>
      <c r="I1905" s="70"/>
      <c r="J1905" s="73"/>
      <c r="K1905" s="74"/>
      <c r="L1905" s="72"/>
      <c r="M1905" s="69"/>
      <c r="N1905" s="70"/>
      <c r="O1905" s="3"/>
      <c r="P1905" s="3"/>
      <c r="Q1905" s="3"/>
      <c r="R1905" s="3"/>
      <c r="S1905" s="3"/>
      <c r="T1905" s="3"/>
      <c r="U1905" s="3"/>
      <c r="V1905" s="3"/>
      <c r="W1905" s="2"/>
      <c r="X1905" s="3"/>
      <c r="Y1905" s="3"/>
    </row>
    <row r="1906" spans="1:25" ht="15" x14ac:dyDescent="0.3">
      <c r="A1906" s="17" t="e">
        <f>INDEX('Артикул без-с размером'!A:A,MATCH('Начисления и компенсации по тов'!E1906,'Артикул без-с размером'!B:B,0))</f>
        <v>#N/A</v>
      </c>
      <c r="B1906" s="73"/>
      <c r="C1906" s="74"/>
      <c r="D1906" s="74"/>
      <c r="E1906" s="74"/>
      <c r="F1906" s="74"/>
      <c r="G1906" s="74"/>
      <c r="H1906" s="69"/>
      <c r="I1906" s="70"/>
      <c r="J1906" s="73"/>
      <c r="K1906" s="74"/>
      <c r="L1906" s="72"/>
      <c r="M1906" s="69"/>
      <c r="N1906" s="70"/>
      <c r="O1906" s="3"/>
      <c r="P1906" s="3"/>
      <c r="Q1906" s="3"/>
      <c r="R1906" s="3"/>
      <c r="S1906" s="3"/>
      <c r="T1906" s="3"/>
      <c r="U1906" s="3"/>
      <c r="V1906" s="3"/>
      <c r="W1906" s="2"/>
      <c r="X1906" s="3"/>
      <c r="Y1906" s="3"/>
    </row>
    <row r="1907" spans="1:25" ht="15" x14ac:dyDescent="0.3">
      <c r="A1907" s="17" t="e">
        <f>INDEX('Артикул без-с размером'!A:A,MATCH('Начисления и компенсации по тов'!E1907,'Артикул без-с размером'!B:B,0))</f>
        <v>#N/A</v>
      </c>
      <c r="B1907" s="73"/>
      <c r="C1907" s="74"/>
      <c r="D1907" s="74"/>
      <c r="E1907" s="74"/>
      <c r="F1907" s="74"/>
      <c r="G1907" s="74"/>
      <c r="H1907" s="69"/>
      <c r="I1907" s="70"/>
      <c r="J1907" s="73"/>
      <c r="K1907" s="74"/>
      <c r="L1907" s="72"/>
      <c r="M1907" s="69"/>
      <c r="N1907" s="70"/>
      <c r="O1907" s="3"/>
      <c r="P1907" s="3"/>
      <c r="Q1907" s="3"/>
      <c r="R1907" s="3"/>
      <c r="S1907" s="3"/>
      <c r="T1907" s="3"/>
      <c r="U1907" s="3"/>
      <c r="V1907" s="3"/>
      <c r="W1907" s="2"/>
      <c r="X1907" s="3"/>
      <c r="Y1907" s="3"/>
    </row>
    <row r="1908" spans="1:25" ht="15" x14ac:dyDescent="0.3">
      <c r="A1908" s="17" t="e">
        <f>INDEX('Артикул без-с размером'!A:A,MATCH('Начисления и компенсации по тов'!E1908,'Артикул без-с размером'!B:B,0))</f>
        <v>#N/A</v>
      </c>
      <c r="B1908" s="73"/>
      <c r="C1908" s="74"/>
      <c r="D1908" s="74"/>
      <c r="E1908" s="74"/>
      <c r="F1908" s="74"/>
      <c r="G1908" s="74"/>
      <c r="H1908" s="69"/>
      <c r="I1908" s="70"/>
      <c r="J1908" s="73"/>
      <c r="K1908" s="74"/>
      <c r="L1908" s="72"/>
      <c r="M1908" s="69"/>
      <c r="N1908" s="71"/>
      <c r="O1908" s="3"/>
      <c r="P1908" s="3"/>
      <c r="Q1908" s="3"/>
      <c r="R1908" s="3"/>
      <c r="S1908" s="3"/>
      <c r="T1908" s="3"/>
      <c r="U1908" s="3"/>
      <c r="V1908" s="3"/>
      <c r="W1908" s="2"/>
      <c r="X1908" s="3"/>
      <c r="Y1908" s="3"/>
    </row>
    <row r="1909" spans="1:25" ht="15" x14ac:dyDescent="0.3">
      <c r="A1909" s="17" t="e">
        <f>INDEX('Артикул без-с размером'!A:A,MATCH('Начисления и компенсации по тов'!E1909,'Артикул без-с размером'!B:B,0))</f>
        <v>#N/A</v>
      </c>
      <c r="B1909" s="73"/>
      <c r="C1909" s="74"/>
      <c r="D1909" s="74"/>
      <c r="E1909" s="74"/>
      <c r="F1909" s="74"/>
      <c r="G1909" s="74"/>
      <c r="H1909" s="69"/>
      <c r="I1909" s="70"/>
      <c r="J1909" s="73"/>
      <c r="K1909" s="74"/>
      <c r="L1909" s="72"/>
      <c r="M1909" s="69"/>
      <c r="N1909" s="70"/>
      <c r="O1909" s="3"/>
      <c r="P1909" s="3"/>
      <c r="Q1909" s="3"/>
      <c r="R1909" s="3"/>
      <c r="S1909" s="3"/>
      <c r="T1909" s="3"/>
      <c r="U1909" s="3"/>
      <c r="V1909" s="3"/>
      <c r="W1909" s="2"/>
      <c r="X1909" s="3"/>
      <c r="Y1909" s="3"/>
    </row>
    <row r="1910" spans="1:25" ht="15" x14ac:dyDescent="0.3">
      <c r="A1910" s="17" t="e">
        <f>INDEX('Артикул без-с размером'!A:A,MATCH('Начисления и компенсации по тов'!E1910,'Артикул без-с размером'!B:B,0))</f>
        <v>#N/A</v>
      </c>
      <c r="B1910" s="73"/>
      <c r="C1910" s="74"/>
      <c r="D1910" s="74"/>
      <c r="E1910" s="74"/>
      <c r="F1910" s="74"/>
      <c r="G1910" s="74"/>
      <c r="H1910" s="69"/>
      <c r="I1910" s="70"/>
      <c r="J1910" s="73"/>
      <c r="K1910" s="74"/>
      <c r="L1910" s="72"/>
      <c r="M1910" s="69"/>
      <c r="N1910" s="70"/>
      <c r="O1910" s="3"/>
      <c r="P1910" s="3"/>
      <c r="Q1910" s="3"/>
      <c r="R1910" s="3"/>
      <c r="S1910" s="3"/>
      <c r="T1910" s="3"/>
      <c r="U1910" s="3"/>
      <c r="V1910" s="3"/>
      <c r="W1910" s="2"/>
      <c r="X1910" s="3"/>
      <c r="Y1910" s="3"/>
    </row>
    <row r="1911" spans="1:25" ht="15" x14ac:dyDescent="0.3">
      <c r="A1911" s="17" t="e">
        <f>INDEX('Артикул без-с размером'!A:A,MATCH('Начисления и компенсации по тов'!E1911,'Артикул без-с размером'!B:B,0))</f>
        <v>#N/A</v>
      </c>
      <c r="B1911" s="73"/>
      <c r="C1911" s="74"/>
      <c r="D1911" s="74"/>
      <c r="E1911" s="74"/>
      <c r="F1911" s="74"/>
      <c r="G1911" s="74"/>
      <c r="H1911" s="69"/>
      <c r="I1911" s="70"/>
      <c r="J1911" s="73"/>
      <c r="K1911" s="74"/>
      <c r="L1911" s="72"/>
      <c r="M1911" s="69"/>
      <c r="N1911" s="70"/>
      <c r="O1911" s="3"/>
      <c r="P1911" s="3"/>
      <c r="Q1911" s="3"/>
      <c r="R1911" s="3"/>
      <c r="S1911" s="3"/>
      <c r="T1911" s="3"/>
      <c r="U1911" s="3"/>
      <c r="V1911" s="3"/>
      <c r="W1911" s="2"/>
      <c r="X1911" s="3"/>
      <c r="Y1911" s="3"/>
    </row>
    <row r="1912" spans="1:25" ht="15" x14ac:dyDescent="0.3">
      <c r="A1912" s="17" t="e">
        <f>INDEX('Артикул без-с размером'!A:A,MATCH('Начисления и компенсации по тов'!E1912,'Артикул без-с размером'!B:B,0))</f>
        <v>#N/A</v>
      </c>
      <c r="B1912" s="73"/>
      <c r="C1912" s="74"/>
      <c r="D1912" s="74"/>
      <c r="E1912" s="74"/>
      <c r="F1912" s="74"/>
      <c r="G1912" s="74"/>
      <c r="H1912" s="69"/>
      <c r="I1912" s="70"/>
      <c r="J1912" s="73"/>
      <c r="K1912" s="74"/>
      <c r="L1912" s="72"/>
      <c r="M1912" s="69"/>
      <c r="N1912" s="70"/>
      <c r="O1912" s="3"/>
      <c r="P1912" s="3"/>
      <c r="Q1912" s="3"/>
      <c r="R1912" s="3"/>
      <c r="S1912" s="3"/>
      <c r="T1912" s="3"/>
      <c r="U1912" s="3"/>
      <c r="V1912" s="3"/>
      <c r="W1912" s="2"/>
      <c r="X1912" s="3"/>
      <c r="Y1912" s="3"/>
    </row>
    <row r="1913" spans="1:25" ht="15" x14ac:dyDescent="0.3">
      <c r="A1913" s="17" t="e">
        <f>INDEX('Артикул без-с размером'!A:A,MATCH('Начисления и компенсации по тов'!E1913,'Артикул без-с размером'!B:B,0))</f>
        <v>#N/A</v>
      </c>
      <c r="B1913" s="73"/>
      <c r="C1913" s="74"/>
      <c r="D1913" s="74"/>
      <c r="E1913" s="74"/>
      <c r="F1913" s="74"/>
      <c r="G1913" s="74"/>
      <c r="H1913" s="69"/>
      <c r="I1913" s="70"/>
      <c r="J1913" s="73"/>
      <c r="K1913" s="74"/>
      <c r="L1913" s="72"/>
      <c r="M1913" s="69"/>
      <c r="N1913" s="70"/>
      <c r="O1913" s="3"/>
      <c r="P1913" s="3"/>
      <c r="Q1913" s="3"/>
      <c r="R1913" s="3"/>
      <c r="S1913" s="3"/>
      <c r="T1913" s="3"/>
      <c r="U1913" s="3"/>
      <c r="V1913" s="3"/>
      <c r="W1913" s="2"/>
      <c r="X1913" s="3"/>
      <c r="Y1913" s="3"/>
    </row>
    <row r="1914" spans="1:25" ht="15" x14ac:dyDescent="0.3">
      <c r="A1914" s="17" t="e">
        <f>INDEX('Артикул без-с размером'!A:A,MATCH('Начисления и компенсации по тов'!E1914,'Артикул без-с размером'!B:B,0))</f>
        <v>#N/A</v>
      </c>
      <c r="B1914" s="73"/>
      <c r="C1914" s="74"/>
      <c r="D1914" s="74"/>
      <c r="E1914" s="74"/>
      <c r="F1914" s="74"/>
      <c r="G1914" s="74"/>
      <c r="H1914" s="69"/>
      <c r="I1914" s="70"/>
      <c r="J1914" s="73"/>
      <c r="K1914" s="74"/>
      <c r="L1914" s="72"/>
      <c r="M1914" s="69"/>
      <c r="N1914" s="71"/>
      <c r="O1914" s="3"/>
      <c r="P1914" s="3"/>
      <c r="Q1914" s="3"/>
      <c r="R1914" s="3"/>
      <c r="S1914" s="3"/>
      <c r="T1914" s="3"/>
      <c r="U1914" s="3"/>
      <c r="V1914" s="3"/>
      <c r="W1914" s="2"/>
      <c r="X1914" s="3"/>
      <c r="Y1914" s="3"/>
    </row>
    <row r="1915" spans="1:25" ht="15" x14ac:dyDescent="0.3">
      <c r="A1915" s="17" t="e">
        <f>INDEX('Артикул без-с размером'!A:A,MATCH('Начисления и компенсации по тов'!E1915,'Артикул без-с размером'!B:B,0))</f>
        <v>#N/A</v>
      </c>
      <c r="B1915" s="73"/>
      <c r="C1915" s="74"/>
      <c r="D1915" s="74"/>
      <c r="E1915" s="74"/>
      <c r="F1915" s="74"/>
      <c r="G1915" s="74"/>
      <c r="H1915" s="69"/>
      <c r="I1915" s="70"/>
      <c r="J1915" s="73"/>
      <c r="K1915" s="74"/>
      <c r="L1915" s="72"/>
      <c r="M1915" s="69"/>
      <c r="N1915" s="70"/>
      <c r="O1915" s="3"/>
      <c r="P1915" s="3"/>
      <c r="Q1915" s="3"/>
      <c r="R1915" s="3"/>
      <c r="S1915" s="3"/>
      <c r="T1915" s="3"/>
      <c r="U1915" s="3"/>
      <c r="V1915" s="3"/>
      <c r="W1915" s="2"/>
      <c r="X1915" s="3"/>
      <c r="Y1915" s="3"/>
    </row>
    <row r="1916" spans="1:25" ht="15" x14ac:dyDescent="0.3">
      <c r="A1916" s="17" t="e">
        <f>INDEX('Артикул без-с размером'!A:A,MATCH('Начисления и компенсации по тов'!E1916,'Артикул без-с размером'!B:B,0))</f>
        <v>#N/A</v>
      </c>
      <c r="B1916" s="73"/>
      <c r="C1916" s="74"/>
      <c r="D1916" s="74"/>
      <c r="E1916" s="74"/>
      <c r="F1916" s="74"/>
      <c r="G1916" s="74"/>
      <c r="H1916" s="69"/>
      <c r="I1916" s="70"/>
      <c r="J1916" s="73"/>
      <c r="K1916" s="74"/>
      <c r="L1916" s="72"/>
      <c r="M1916" s="69"/>
      <c r="N1916" s="70"/>
      <c r="O1916" s="3"/>
      <c r="P1916" s="3"/>
      <c r="Q1916" s="3"/>
      <c r="R1916" s="3"/>
      <c r="S1916" s="3"/>
      <c r="T1916" s="3"/>
      <c r="U1916" s="3"/>
      <c r="V1916" s="3"/>
      <c r="W1916" s="2"/>
      <c r="X1916" s="3"/>
      <c r="Y1916" s="3"/>
    </row>
    <row r="1917" spans="1:25" ht="15" x14ac:dyDescent="0.3">
      <c r="A1917" s="17" t="e">
        <f>INDEX('Артикул без-с размером'!A:A,MATCH('Начисления и компенсации по тов'!E1917,'Артикул без-с размером'!B:B,0))</f>
        <v>#N/A</v>
      </c>
      <c r="B1917" s="73"/>
      <c r="C1917" s="74"/>
      <c r="D1917" s="74"/>
      <c r="E1917" s="74"/>
      <c r="F1917" s="74"/>
      <c r="G1917" s="74"/>
      <c r="H1917" s="69"/>
      <c r="I1917" s="70"/>
      <c r="J1917" s="73"/>
      <c r="K1917" s="74"/>
      <c r="L1917" s="72"/>
      <c r="M1917" s="69"/>
      <c r="N1917" s="70"/>
      <c r="O1917" s="3"/>
      <c r="P1917" s="3"/>
      <c r="Q1917" s="3"/>
      <c r="R1917" s="3"/>
      <c r="S1917" s="3"/>
      <c r="T1917" s="3"/>
      <c r="U1917" s="3"/>
      <c r="V1917" s="3"/>
      <c r="W1917" s="2"/>
      <c r="X1917" s="3"/>
      <c r="Y1917" s="3"/>
    </row>
    <row r="1918" spans="1:25" ht="15" x14ac:dyDescent="0.3">
      <c r="A1918" s="17" t="e">
        <f>INDEX('Артикул без-с размером'!A:A,MATCH('Начисления и компенсации по тов'!E1918,'Артикул без-с размером'!B:B,0))</f>
        <v>#N/A</v>
      </c>
      <c r="B1918" s="73"/>
      <c r="C1918" s="74"/>
      <c r="D1918" s="74"/>
      <c r="E1918" s="74"/>
      <c r="F1918" s="74"/>
      <c r="G1918" s="74"/>
      <c r="H1918" s="69"/>
      <c r="I1918" s="70"/>
      <c r="J1918" s="73"/>
      <c r="K1918" s="74"/>
      <c r="L1918" s="72"/>
      <c r="M1918" s="69"/>
      <c r="N1918" s="70"/>
      <c r="O1918" s="3"/>
      <c r="P1918" s="3"/>
      <c r="Q1918" s="3"/>
      <c r="R1918" s="3"/>
      <c r="S1918" s="3"/>
      <c r="T1918" s="3"/>
      <c r="U1918" s="3"/>
      <c r="V1918" s="3"/>
      <c r="W1918" s="2"/>
      <c r="X1918" s="3"/>
      <c r="Y1918" s="3"/>
    </row>
    <row r="1919" spans="1:25" ht="15" x14ac:dyDescent="0.3">
      <c r="A1919" s="17" t="e">
        <f>INDEX('Артикул без-с размером'!A:A,MATCH('Начисления и компенсации по тов'!E1919,'Артикул без-с размером'!B:B,0))</f>
        <v>#N/A</v>
      </c>
      <c r="B1919" s="73"/>
      <c r="C1919" s="74"/>
      <c r="D1919" s="74"/>
      <c r="E1919" s="74"/>
      <c r="F1919" s="74"/>
      <c r="G1919" s="74"/>
      <c r="H1919" s="69"/>
      <c r="I1919" s="70"/>
      <c r="J1919" s="73"/>
      <c r="K1919" s="74"/>
      <c r="L1919" s="72"/>
      <c r="M1919" s="69"/>
      <c r="N1919" s="70"/>
      <c r="O1919" s="3"/>
      <c r="P1919" s="3"/>
      <c r="Q1919" s="3"/>
      <c r="R1919" s="3"/>
      <c r="S1919" s="3"/>
      <c r="T1919" s="3"/>
      <c r="U1919" s="3"/>
      <c r="V1919" s="3"/>
      <c r="W1919" s="2"/>
      <c r="X1919" s="3"/>
      <c r="Y1919" s="3"/>
    </row>
    <row r="1920" spans="1:25" ht="15" x14ac:dyDescent="0.3">
      <c r="A1920" s="17" t="e">
        <f>INDEX('Артикул без-с размером'!A:A,MATCH('Начисления и компенсации по тов'!E1920,'Артикул без-с размером'!B:B,0))</f>
        <v>#N/A</v>
      </c>
      <c r="B1920" s="73"/>
      <c r="C1920" s="74"/>
      <c r="D1920" s="74"/>
      <c r="E1920" s="74"/>
      <c r="F1920" s="74"/>
      <c r="G1920" s="74"/>
      <c r="H1920" s="69"/>
      <c r="I1920" s="70"/>
      <c r="J1920" s="73"/>
      <c r="K1920" s="74"/>
      <c r="L1920" s="72"/>
      <c r="M1920" s="69"/>
      <c r="N1920" s="70"/>
      <c r="O1920" s="3"/>
      <c r="P1920" s="3"/>
      <c r="Q1920" s="3"/>
      <c r="R1920" s="3"/>
      <c r="S1920" s="3"/>
      <c r="T1920" s="3"/>
      <c r="U1920" s="3"/>
      <c r="V1920" s="3"/>
      <c r="W1920" s="2"/>
      <c r="X1920" s="3"/>
      <c r="Y1920" s="3"/>
    </row>
    <row r="1921" spans="1:25" ht="15" x14ac:dyDescent="0.3">
      <c r="A1921" s="17" t="e">
        <f>INDEX('Артикул без-с размером'!A:A,MATCH('Начисления и компенсации по тов'!E1921,'Артикул без-с размером'!B:B,0))</f>
        <v>#N/A</v>
      </c>
      <c r="B1921" s="73"/>
      <c r="C1921" s="74"/>
      <c r="D1921" s="74"/>
      <c r="E1921" s="74"/>
      <c r="F1921" s="74"/>
      <c r="G1921" s="74"/>
      <c r="H1921" s="69"/>
      <c r="I1921" s="70"/>
      <c r="J1921" s="73"/>
      <c r="K1921" s="74"/>
      <c r="L1921" s="72"/>
      <c r="M1921" s="69"/>
      <c r="N1921" s="70"/>
      <c r="O1921" s="3"/>
      <c r="P1921" s="3"/>
      <c r="Q1921" s="3"/>
      <c r="R1921" s="3"/>
      <c r="S1921" s="3"/>
      <c r="T1921" s="3"/>
      <c r="U1921" s="3"/>
      <c r="V1921" s="3"/>
      <c r="W1921" s="2"/>
      <c r="X1921" s="3"/>
      <c r="Y1921" s="3"/>
    </row>
    <row r="1922" spans="1:25" ht="15" x14ac:dyDescent="0.3">
      <c r="A1922" s="17" t="e">
        <f>INDEX('Артикул без-с размером'!A:A,MATCH('Начисления и компенсации по тов'!E1922,'Артикул без-с размером'!B:B,0))</f>
        <v>#N/A</v>
      </c>
      <c r="B1922" s="73"/>
      <c r="C1922" s="74"/>
      <c r="D1922" s="74"/>
      <c r="E1922" s="74"/>
      <c r="F1922" s="74"/>
      <c r="G1922" s="74"/>
      <c r="H1922" s="69"/>
      <c r="I1922" s="70"/>
      <c r="J1922" s="73"/>
      <c r="K1922" s="74"/>
      <c r="L1922" s="72"/>
      <c r="M1922" s="69"/>
      <c r="N1922" s="70"/>
      <c r="O1922" s="3"/>
      <c r="P1922" s="3"/>
      <c r="Q1922" s="3"/>
      <c r="R1922" s="3"/>
      <c r="S1922" s="3"/>
      <c r="T1922" s="3"/>
      <c r="U1922" s="3"/>
      <c r="V1922" s="3"/>
      <c r="W1922" s="2"/>
      <c r="X1922" s="3"/>
      <c r="Y1922" s="3"/>
    </row>
    <row r="1923" spans="1:25" ht="15" x14ac:dyDescent="0.3">
      <c r="A1923" s="17" t="e">
        <f>INDEX('Артикул без-с размером'!A:A,MATCH('Начисления и компенсации по тов'!E1923,'Артикул без-с размером'!B:B,0))</f>
        <v>#N/A</v>
      </c>
      <c r="B1923" s="73"/>
      <c r="C1923" s="74"/>
      <c r="D1923" s="74"/>
      <c r="E1923" s="74"/>
      <c r="F1923" s="74"/>
      <c r="G1923" s="74"/>
      <c r="H1923" s="69"/>
      <c r="I1923" s="70"/>
      <c r="J1923" s="73"/>
      <c r="K1923" s="74"/>
      <c r="L1923" s="72"/>
      <c r="M1923" s="69"/>
      <c r="N1923" s="70"/>
      <c r="O1923" s="3"/>
      <c r="P1923" s="3"/>
      <c r="Q1923" s="3"/>
      <c r="R1923" s="3"/>
      <c r="S1923" s="3"/>
      <c r="T1923" s="3"/>
      <c r="U1923" s="3"/>
      <c r="V1923" s="3"/>
      <c r="W1923" s="2"/>
      <c r="X1923" s="3"/>
      <c r="Y1923" s="3"/>
    </row>
    <row r="1924" spans="1:25" ht="15" x14ac:dyDescent="0.3">
      <c r="A1924" s="17" t="e">
        <f>INDEX('Артикул без-с размером'!A:A,MATCH('Начисления и компенсации по тов'!E1924,'Артикул без-с размером'!B:B,0))</f>
        <v>#N/A</v>
      </c>
      <c r="B1924" s="73"/>
      <c r="C1924" s="74"/>
      <c r="D1924" s="74"/>
      <c r="E1924" s="74"/>
      <c r="F1924" s="74"/>
      <c r="G1924" s="74"/>
      <c r="H1924" s="69"/>
      <c r="I1924" s="70"/>
      <c r="J1924" s="73"/>
      <c r="K1924" s="74"/>
      <c r="L1924" s="72"/>
      <c r="M1924" s="69"/>
      <c r="N1924" s="70"/>
      <c r="O1924" s="3"/>
      <c r="P1924" s="3"/>
      <c r="Q1924" s="3"/>
      <c r="R1924" s="3"/>
      <c r="S1924" s="3"/>
      <c r="T1924" s="3"/>
      <c r="U1924" s="3"/>
      <c r="V1924" s="3"/>
      <c r="W1924" s="2"/>
      <c r="X1924" s="3"/>
      <c r="Y1924" s="3"/>
    </row>
    <row r="1925" spans="1:25" ht="15" x14ac:dyDescent="0.3">
      <c r="A1925" s="17" t="e">
        <f>INDEX('Артикул без-с размером'!A:A,MATCH('Начисления и компенсации по тов'!E1925,'Артикул без-с размером'!B:B,0))</f>
        <v>#N/A</v>
      </c>
      <c r="B1925" s="73"/>
      <c r="C1925" s="74"/>
      <c r="D1925" s="74"/>
      <c r="E1925" s="74"/>
      <c r="F1925" s="74"/>
      <c r="G1925" s="74"/>
      <c r="H1925" s="69"/>
      <c r="I1925" s="70"/>
      <c r="J1925" s="73"/>
      <c r="K1925" s="74"/>
      <c r="L1925" s="72"/>
      <c r="M1925" s="69"/>
      <c r="N1925" s="70"/>
      <c r="O1925" s="3"/>
      <c r="P1925" s="3"/>
      <c r="Q1925" s="3"/>
      <c r="R1925" s="3"/>
      <c r="S1925" s="3"/>
      <c r="T1925" s="3"/>
      <c r="U1925" s="3"/>
      <c r="V1925" s="3"/>
      <c r="W1925" s="2"/>
      <c r="X1925" s="3"/>
      <c r="Y1925" s="3"/>
    </row>
    <row r="1926" spans="1:25" ht="15" x14ac:dyDescent="0.3">
      <c r="A1926" s="17" t="e">
        <f>INDEX('Артикул без-с размером'!A:A,MATCH('Начисления и компенсации по тов'!E1926,'Артикул без-с размером'!B:B,0))</f>
        <v>#N/A</v>
      </c>
      <c r="B1926" s="73"/>
      <c r="C1926" s="74"/>
      <c r="D1926" s="74"/>
      <c r="E1926" s="74"/>
      <c r="F1926" s="74"/>
      <c r="G1926" s="74"/>
      <c r="H1926" s="69"/>
      <c r="I1926" s="70"/>
      <c r="J1926" s="73"/>
      <c r="K1926" s="74"/>
      <c r="L1926" s="72"/>
      <c r="M1926" s="69"/>
      <c r="N1926" s="70"/>
      <c r="O1926" s="3"/>
      <c r="P1926" s="3"/>
      <c r="Q1926" s="3"/>
      <c r="R1926" s="3"/>
      <c r="S1926" s="3"/>
      <c r="T1926" s="3"/>
      <c r="U1926" s="3"/>
      <c r="V1926" s="3"/>
      <c r="W1926" s="2"/>
      <c r="X1926" s="3"/>
      <c r="Y1926" s="3"/>
    </row>
    <row r="1927" spans="1:25" ht="15" x14ac:dyDescent="0.3">
      <c r="A1927" s="17" t="e">
        <f>INDEX('Артикул без-с размером'!A:A,MATCH('Начисления и компенсации по тов'!E1927,'Артикул без-с размером'!B:B,0))</f>
        <v>#N/A</v>
      </c>
      <c r="B1927" s="73"/>
      <c r="C1927" s="74"/>
      <c r="D1927" s="74"/>
      <c r="E1927" s="74"/>
      <c r="F1927" s="74"/>
      <c r="G1927" s="74"/>
      <c r="H1927" s="69"/>
      <c r="I1927" s="70"/>
      <c r="J1927" s="73"/>
      <c r="K1927" s="74"/>
      <c r="L1927" s="72"/>
      <c r="M1927" s="69"/>
      <c r="N1927" s="70"/>
      <c r="O1927" s="3"/>
      <c r="P1927" s="3"/>
      <c r="Q1927" s="3"/>
      <c r="R1927" s="3"/>
      <c r="S1927" s="3"/>
      <c r="T1927" s="3"/>
      <c r="U1927" s="3"/>
      <c r="V1927" s="3"/>
      <c r="W1927" s="2"/>
      <c r="X1927" s="3"/>
      <c r="Y1927" s="3"/>
    </row>
    <row r="1928" spans="1:25" ht="15" x14ac:dyDescent="0.3">
      <c r="A1928" s="17" t="e">
        <f>INDEX('Артикул без-с размером'!A:A,MATCH('Начисления и компенсации по тов'!E1928,'Артикул без-с размером'!B:B,0))</f>
        <v>#N/A</v>
      </c>
      <c r="B1928" s="73"/>
      <c r="C1928" s="74"/>
      <c r="D1928" s="74"/>
      <c r="E1928" s="74"/>
      <c r="F1928" s="74"/>
      <c r="G1928" s="74"/>
      <c r="H1928" s="69"/>
      <c r="I1928" s="70"/>
      <c r="J1928" s="73"/>
      <c r="K1928" s="74"/>
      <c r="L1928" s="72"/>
      <c r="M1928" s="69"/>
      <c r="N1928" s="71"/>
      <c r="O1928" s="3"/>
      <c r="P1928" s="3"/>
      <c r="Q1928" s="3"/>
      <c r="R1928" s="3"/>
      <c r="S1928" s="3"/>
      <c r="T1928" s="3"/>
      <c r="U1928" s="3"/>
      <c r="V1928" s="3"/>
      <c r="W1928" s="2"/>
      <c r="X1928" s="3"/>
      <c r="Y1928" s="3"/>
    </row>
    <row r="1929" spans="1:25" ht="15" x14ac:dyDescent="0.3">
      <c r="A1929" s="17" t="e">
        <f>INDEX('Артикул без-с размером'!A:A,MATCH('Начисления и компенсации по тов'!E1929,'Артикул без-с размером'!B:B,0))</f>
        <v>#N/A</v>
      </c>
      <c r="B1929" s="73"/>
      <c r="C1929" s="74"/>
      <c r="D1929" s="74"/>
      <c r="E1929" s="74"/>
      <c r="F1929" s="74"/>
      <c r="G1929" s="74"/>
      <c r="H1929" s="69"/>
      <c r="I1929" s="70"/>
      <c r="J1929" s="73"/>
      <c r="K1929" s="74"/>
      <c r="L1929" s="72"/>
      <c r="M1929" s="69"/>
      <c r="N1929" s="70"/>
      <c r="O1929" s="3"/>
      <c r="P1929" s="3"/>
      <c r="Q1929" s="3"/>
      <c r="R1929" s="3"/>
      <c r="S1929" s="3"/>
      <c r="T1929" s="3"/>
      <c r="U1929" s="3"/>
      <c r="V1929" s="3"/>
      <c r="W1929" s="2"/>
      <c r="X1929" s="3"/>
      <c r="Y1929" s="3"/>
    </row>
    <row r="1930" spans="1:25" ht="15" x14ac:dyDescent="0.3">
      <c r="A1930" s="17" t="e">
        <f>INDEX('Артикул без-с размером'!A:A,MATCH('Начисления и компенсации по тов'!E1930,'Артикул без-с размером'!B:B,0))</f>
        <v>#N/A</v>
      </c>
      <c r="B1930" s="73"/>
      <c r="C1930" s="74"/>
      <c r="D1930" s="74"/>
      <c r="E1930" s="74"/>
      <c r="F1930" s="74"/>
      <c r="G1930" s="74"/>
      <c r="H1930" s="69"/>
      <c r="I1930" s="70"/>
      <c r="J1930" s="73"/>
      <c r="K1930" s="74"/>
      <c r="L1930" s="72"/>
      <c r="M1930" s="69"/>
      <c r="N1930" s="70"/>
      <c r="O1930" s="3"/>
      <c r="P1930" s="3"/>
      <c r="Q1930" s="3"/>
      <c r="R1930" s="3"/>
      <c r="S1930" s="3"/>
      <c r="T1930" s="3"/>
      <c r="U1930" s="3"/>
      <c r="V1930" s="3"/>
      <c r="W1930" s="2"/>
      <c r="X1930" s="3"/>
      <c r="Y1930" s="3"/>
    </row>
    <row r="1931" spans="1:25" ht="15" x14ac:dyDescent="0.3">
      <c r="A1931" s="17" t="e">
        <f>INDEX('Артикул без-с размером'!A:A,MATCH('Начисления и компенсации по тов'!E1931,'Артикул без-с размером'!B:B,0))</f>
        <v>#N/A</v>
      </c>
      <c r="B1931" s="73"/>
      <c r="C1931" s="74"/>
      <c r="D1931" s="74"/>
      <c r="E1931" s="74"/>
      <c r="F1931" s="74"/>
      <c r="G1931" s="74"/>
      <c r="H1931" s="69"/>
      <c r="I1931" s="70"/>
      <c r="J1931" s="73"/>
      <c r="K1931" s="74"/>
      <c r="L1931" s="72"/>
      <c r="M1931" s="69"/>
      <c r="N1931" s="70"/>
      <c r="O1931" s="3"/>
      <c r="P1931" s="3"/>
      <c r="Q1931" s="3"/>
      <c r="R1931" s="3"/>
      <c r="S1931" s="3"/>
      <c r="T1931" s="3"/>
      <c r="U1931" s="3"/>
      <c r="V1931" s="3"/>
      <c r="W1931" s="2"/>
      <c r="X1931" s="3"/>
      <c r="Y1931" s="3"/>
    </row>
    <row r="1932" spans="1:25" ht="15" x14ac:dyDescent="0.3">
      <c r="A1932" s="17" t="e">
        <f>INDEX('Артикул без-с размером'!A:A,MATCH('Начисления и компенсации по тов'!E1932,'Артикул без-с размером'!B:B,0))</f>
        <v>#N/A</v>
      </c>
      <c r="B1932" s="73"/>
      <c r="C1932" s="74"/>
      <c r="D1932" s="74"/>
      <c r="E1932" s="74"/>
      <c r="F1932" s="74"/>
      <c r="G1932" s="74"/>
      <c r="H1932" s="69"/>
      <c r="I1932" s="70"/>
      <c r="J1932" s="73"/>
      <c r="K1932" s="74"/>
      <c r="L1932" s="72"/>
      <c r="M1932" s="69"/>
      <c r="N1932" s="70"/>
      <c r="O1932" s="3"/>
      <c r="P1932" s="3"/>
      <c r="Q1932" s="3"/>
      <c r="R1932" s="3"/>
      <c r="S1932" s="3"/>
      <c r="T1932" s="3"/>
      <c r="U1932" s="3"/>
      <c r="V1932" s="3"/>
      <c r="W1932" s="2"/>
      <c r="X1932" s="3"/>
      <c r="Y1932" s="3"/>
    </row>
    <row r="1933" spans="1:25" ht="15" x14ac:dyDescent="0.3">
      <c r="A1933" s="17" t="e">
        <f>INDEX('Артикул без-с размером'!A:A,MATCH('Начисления и компенсации по тов'!E1933,'Артикул без-с размером'!B:B,0))</f>
        <v>#N/A</v>
      </c>
      <c r="B1933" s="73"/>
      <c r="C1933" s="74"/>
      <c r="D1933" s="74"/>
      <c r="E1933" s="74"/>
      <c r="F1933" s="74"/>
      <c r="G1933" s="74"/>
      <c r="H1933" s="69"/>
      <c r="I1933" s="70"/>
      <c r="J1933" s="73"/>
      <c r="K1933" s="74"/>
      <c r="L1933" s="72"/>
      <c r="M1933" s="69"/>
      <c r="N1933" s="70"/>
      <c r="O1933" s="3"/>
      <c r="P1933" s="3"/>
      <c r="Q1933" s="3"/>
      <c r="R1933" s="3"/>
      <c r="S1933" s="3"/>
      <c r="T1933" s="3"/>
      <c r="U1933" s="3"/>
      <c r="V1933" s="3"/>
      <c r="W1933" s="2"/>
      <c r="X1933" s="3"/>
      <c r="Y1933" s="3"/>
    </row>
    <row r="1934" spans="1:25" ht="15" x14ac:dyDescent="0.3">
      <c r="A1934" s="17" t="e">
        <f>INDEX('Артикул без-с размером'!A:A,MATCH('Начисления и компенсации по тов'!E1934,'Артикул без-с размером'!B:B,0))</f>
        <v>#N/A</v>
      </c>
      <c r="B1934" s="73"/>
      <c r="C1934" s="74"/>
      <c r="D1934" s="74"/>
      <c r="E1934" s="74"/>
      <c r="F1934" s="74"/>
      <c r="G1934" s="74"/>
      <c r="H1934" s="69"/>
      <c r="I1934" s="70"/>
      <c r="J1934" s="73"/>
      <c r="K1934" s="74"/>
      <c r="L1934" s="72"/>
      <c r="M1934" s="69"/>
      <c r="N1934" s="70"/>
      <c r="O1934" s="3"/>
      <c r="P1934" s="3"/>
      <c r="Q1934" s="3"/>
      <c r="R1934" s="3"/>
      <c r="S1934" s="3"/>
      <c r="T1934" s="3"/>
      <c r="U1934" s="3"/>
      <c r="V1934" s="3"/>
      <c r="W1934" s="2"/>
      <c r="X1934" s="3"/>
      <c r="Y1934" s="3"/>
    </row>
    <row r="1935" spans="1:25" ht="15" x14ac:dyDescent="0.3">
      <c r="A1935" s="17" t="e">
        <f>INDEX('Артикул без-с размером'!A:A,MATCH('Начисления и компенсации по тов'!E1935,'Артикул без-с размером'!B:B,0))</f>
        <v>#N/A</v>
      </c>
      <c r="B1935" s="73"/>
      <c r="C1935" s="74"/>
      <c r="D1935" s="74"/>
      <c r="E1935" s="74"/>
      <c r="F1935" s="74"/>
      <c r="G1935" s="74"/>
      <c r="H1935" s="69"/>
      <c r="I1935" s="70"/>
      <c r="J1935" s="73"/>
      <c r="K1935" s="74"/>
      <c r="L1935" s="72"/>
      <c r="M1935" s="69"/>
      <c r="N1935" s="70"/>
      <c r="O1935" s="3"/>
      <c r="P1935" s="3"/>
      <c r="Q1935" s="3"/>
      <c r="R1935" s="3"/>
      <c r="S1935" s="3"/>
      <c r="T1935" s="3"/>
      <c r="U1935" s="3"/>
      <c r="V1935" s="3"/>
      <c r="W1935" s="2"/>
      <c r="X1935" s="3"/>
      <c r="Y1935" s="3"/>
    </row>
    <row r="1936" spans="1:25" ht="15" x14ac:dyDescent="0.3">
      <c r="A1936" s="17" t="e">
        <f>INDEX('Артикул без-с размером'!A:A,MATCH('Начисления и компенсации по тов'!E1936,'Артикул без-с размером'!B:B,0))</f>
        <v>#N/A</v>
      </c>
      <c r="B1936" s="73"/>
      <c r="C1936" s="74"/>
      <c r="D1936" s="74"/>
      <c r="E1936" s="74"/>
      <c r="F1936" s="74"/>
      <c r="G1936" s="74"/>
      <c r="H1936" s="69"/>
      <c r="I1936" s="70"/>
      <c r="J1936" s="73"/>
      <c r="K1936" s="74"/>
      <c r="L1936" s="72"/>
      <c r="M1936" s="69"/>
      <c r="N1936" s="70"/>
      <c r="O1936" s="3"/>
      <c r="P1936" s="3"/>
      <c r="Q1936" s="3"/>
      <c r="R1936" s="3"/>
      <c r="S1936" s="3"/>
      <c r="T1936" s="3"/>
      <c r="U1936" s="3"/>
      <c r="V1936" s="3"/>
      <c r="W1936" s="2"/>
      <c r="X1936" s="3"/>
      <c r="Y1936" s="3"/>
    </row>
    <row r="1937" spans="1:25" ht="15" x14ac:dyDescent="0.3">
      <c r="A1937" s="17" t="e">
        <f>INDEX('Артикул без-с размером'!A:A,MATCH('Начисления и компенсации по тов'!E1937,'Артикул без-с размером'!B:B,0))</f>
        <v>#N/A</v>
      </c>
      <c r="B1937" s="73"/>
      <c r="C1937" s="74"/>
      <c r="D1937" s="74"/>
      <c r="E1937" s="74"/>
      <c r="F1937" s="74"/>
      <c r="G1937" s="74"/>
      <c r="H1937" s="69"/>
      <c r="I1937" s="70"/>
      <c r="J1937" s="73"/>
      <c r="K1937" s="74"/>
      <c r="L1937" s="72"/>
      <c r="M1937" s="69"/>
      <c r="N1937" s="70"/>
      <c r="O1937" s="3"/>
      <c r="P1937" s="3"/>
      <c r="Q1937" s="3"/>
      <c r="R1937" s="3"/>
      <c r="S1937" s="3"/>
      <c r="T1937" s="3"/>
      <c r="U1937" s="3"/>
      <c r="V1937" s="3"/>
      <c r="W1937" s="2"/>
      <c r="X1937" s="3"/>
      <c r="Y1937" s="3"/>
    </row>
    <row r="1938" spans="1:25" ht="15" x14ac:dyDescent="0.3">
      <c r="A1938" s="17" t="e">
        <f>INDEX('Артикул без-с размером'!A:A,MATCH('Начисления и компенсации по тов'!E1938,'Артикул без-с размером'!B:B,0))</f>
        <v>#N/A</v>
      </c>
      <c r="B1938" s="73"/>
      <c r="C1938" s="74"/>
      <c r="D1938" s="74"/>
      <c r="E1938" s="74"/>
      <c r="F1938" s="74"/>
      <c r="G1938" s="74"/>
      <c r="H1938" s="69"/>
      <c r="I1938" s="70"/>
      <c r="J1938" s="73"/>
      <c r="K1938" s="74"/>
      <c r="L1938" s="72"/>
      <c r="M1938" s="69"/>
      <c r="N1938" s="70"/>
      <c r="O1938" s="3"/>
      <c r="P1938" s="3"/>
      <c r="Q1938" s="3"/>
      <c r="R1938" s="3"/>
      <c r="S1938" s="3"/>
      <c r="T1938" s="3"/>
      <c r="U1938" s="3"/>
      <c r="V1938" s="3"/>
      <c r="W1938" s="2"/>
      <c r="X1938" s="3"/>
      <c r="Y1938" s="3"/>
    </row>
    <row r="1939" spans="1:25" ht="15" x14ac:dyDescent="0.3">
      <c r="A1939" s="17" t="e">
        <f>INDEX('Артикул без-с размером'!A:A,MATCH('Начисления и компенсации по тов'!E1939,'Артикул без-с размером'!B:B,0))</f>
        <v>#N/A</v>
      </c>
      <c r="B1939" s="73"/>
      <c r="C1939" s="74"/>
      <c r="D1939" s="74"/>
      <c r="E1939" s="74"/>
      <c r="F1939" s="74"/>
      <c r="G1939" s="74"/>
      <c r="H1939" s="69"/>
      <c r="I1939" s="70"/>
      <c r="J1939" s="73"/>
      <c r="K1939" s="74"/>
      <c r="L1939" s="72"/>
      <c r="M1939" s="69"/>
      <c r="N1939" s="70"/>
      <c r="O1939" s="3"/>
      <c r="P1939" s="3"/>
      <c r="Q1939" s="3"/>
      <c r="R1939" s="3"/>
      <c r="S1939" s="3"/>
      <c r="T1939" s="3"/>
      <c r="U1939" s="3"/>
      <c r="V1939" s="3"/>
      <c r="W1939" s="2"/>
      <c r="X1939" s="3"/>
      <c r="Y1939" s="3"/>
    </row>
    <row r="1940" spans="1:25" ht="15" x14ac:dyDescent="0.3">
      <c r="A1940" s="17" t="e">
        <f>INDEX('Артикул без-с размером'!A:A,MATCH('Начисления и компенсации по тов'!E1940,'Артикул без-с размером'!B:B,0))</f>
        <v>#N/A</v>
      </c>
      <c r="B1940" s="73"/>
      <c r="C1940" s="74"/>
      <c r="D1940" s="74"/>
      <c r="E1940" s="74"/>
      <c r="F1940" s="74"/>
      <c r="G1940" s="74"/>
      <c r="H1940" s="69"/>
      <c r="I1940" s="70"/>
      <c r="J1940" s="73"/>
      <c r="K1940" s="74"/>
      <c r="L1940" s="72"/>
      <c r="M1940" s="69"/>
      <c r="N1940" s="70"/>
      <c r="O1940" s="3"/>
      <c r="P1940" s="3"/>
      <c r="Q1940" s="3"/>
      <c r="R1940" s="3"/>
      <c r="S1940" s="3"/>
      <c r="T1940" s="3"/>
      <c r="U1940" s="3"/>
      <c r="V1940" s="3"/>
      <c r="W1940" s="2"/>
      <c r="X1940" s="3"/>
      <c r="Y1940" s="3"/>
    </row>
    <row r="1941" spans="1:25" ht="15" x14ac:dyDescent="0.3">
      <c r="A1941" s="17" t="e">
        <f>INDEX('Артикул без-с размером'!A:A,MATCH('Начисления и компенсации по тов'!E1941,'Артикул без-с размером'!B:B,0))</f>
        <v>#N/A</v>
      </c>
      <c r="B1941" s="73"/>
      <c r="C1941" s="74"/>
      <c r="D1941" s="74"/>
      <c r="E1941" s="74"/>
      <c r="F1941" s="74"/>
      <c r="G1941" s="74"/>
      <c r="H1941" s="69"/>
      <c r="I1941" s="70"/>
      <c r="J1941" s="73"/>
      <c r="K1941" s="74"/>
      <c r="L1941" s="72"/>
      <c r="M1941" s="69"/>
      <c r="N1941" s="71"/>
      <c r="O1941" s="3"/>
      <c r="P1941" s="3"/>
      <c r="Q1941" s="3"/>
      <c r="R1941" s="3"/>
      <c r="S1941" s="3"/>
      <c r="T1941" s="3"/>
      <c r="U1941" s="3"/>
      <c r="V1941" s="3"/>
      <c r="W1941" s="2"/>
      <c r="X1941" s="3"/>
      <c r="Y1941" s="3"/>
    </row>
    <row r="1942" spans="1:25" ht="15" x14ac:dyDescent="0.3">
      <c r="A1942" s="17" t="e">
        <f>INDEX('Артикул без-с размером'!A:A,MATCH('Начисления и компенсации по тов'!E1942,'Артикул без-с размером'!B:B,0))</f>
        <v>#N/A</v>
      </c>
      <c r="B1942" s="73"/>
      <c r="C1942" s="74"/>
      <c r="D1942" s="74"/>
      <c r="E1942" s="74"/>
      <c r="F1942" s="74"/>
      <c r="G1942" s="74"/>
      <c r="H1942" s="69"/>
      <c r="I1942" s="70"/>
      <c r="J1942" s="73"/>
      <c r="K1942" s="74"/>
      <c r="L1942" s="72"/>
      <c r="M1942" s="69"/>
      <c r="N1942" s="70"/>
      <c r="O1942" s="3"/>
      <c r="P1942" s="3"/>
      <c r="Q1942" s="3"/>
      <c r="R1942" s="3"/>
      <c r="S1942" s="3"/>
      <c r="T1942" s="3"/>
      <c r="U1942" s="3"/>
      <c r="V1942" s="3"/>
      <c r="W1942" s="2"/>
      <c r="X1942" s="3"/>
      <c r="Y1942" s="3"/>
    </row>
    <row r="1943" spans="1:25" ht="15" x14ac:dyDescent="0.3">
      <c r="A1943" s="17" t="e">
        <f>INDEX('Артикул без-с размером'!A:A,MATCH('Начисления и компенсации по тов'!E1943,'Артикул без-с размером'!B:B,0))</f>
        <v>#N/A</v>
      </c>
      <c r="B1943" s="73"/>
      <c r="C1943" s="74"/>
      <c r="D1943" s="74"/>
      <c r="E1943" s="74"/>
      <c r="F1943" s="74"/>
      <c r="G1943" s="74"/>
      <c r="H1943" s="69"/>
      <c r="I1943" s="70"/>
      <c r="J1943" s="73"/>
      <c r="K1943" s="74"/>
      <c r="L1943" s="72"/>
      <c r="M1943" s="69"/>
      <c r="N1943" s="70"/>
      <c r="O1943" s="3"/>
      <c r="P1943" s="3"/>
      <c r="Q1943" s="3"/>
      <c r="R1943" s="3"/>
      <c r="S1943" s="3"/>
      <c r="T1943" s="3"/>
      <c r="U1943" s="3"/>
      <c r="V1943" s="3"/>
      <c r="W1943" s="2"/>
      <c r="X1943" s="3"/>
      <c r="Y1943" s="3"/>
    </row>
    <row r="1944" spans="1:25" ht="15" x14ac:dyDescent="0.3">
      <c r="A1944" s="17" t="e">
        <f>INDEX('Артикул без-с размером'!A:A,MATCH('Начисления и компенсации по тов'!E1944,'Артикул без-с размером'!B:B,0))</f>
        <v>#N/A</v>
      </c>
      <c r="B1944" s="73"/>
      <c r="C1944" s="74"/>
      <c r="D1944" s="74"/>
      <c r="E1944" s="74"/>
      <c r="F1944" s="74"/>
      <c r="G1944" s="74"/>
      <c r="H1944" s="69"/>
      <c r="I1944" s="70"/>
      <c r="J1944" s="73"/>
      <c r="K1944" s="74"/>
      <c r="L1944" s="72"/>
      <c r="M1944" s="69"/>
      <c r="N1944" s="70"/>
      <c r="O1944" s="3"/>
      <c r="P1944" s="3"/>
      <c r="Q1944" s="3"/>
      <c r="R1944" s="3"/>
      <c r="S1944" s="3"/>
      <c r="T1944" s="3"/>
      <c r="U1944" s="3"/>
      <c r="V1944" s="3"/>
      <c r="W1944" s="2"/>
      <c r="X1944" s="3"/>
      <c r="Y1944" s="3"/>
    </row>
    <row r="1945" spans="1:25" ht="15" x14ac:dyDescent="0.3">
      <c r="A1945" s="17" t="e">
        <f>INDEX('Артикул без-с размером'!A:A,MATCH('Начисления и компенсации по тов'!E1945,'Артикул без-с размером'!B:B,0))</f>
        <v>#N/A</v>
      </c>
      <c r="B1945" s="73"/>
      <c r="C1945" s="74"/>
      <c r="D1945" s="74"/>
      <c r="E1945" s="74"/>
      <c r="F1945" s="74"/>
      <c r="G1945" s="74"/>
      <c r="H1945" s="69"/>
      <c r="I1945" s="70"/>
      <c r="J1945" s="73"/>
      <c r="K1945" s="74"/>
      <c r="L1945" s="72"/>
      <c r="M1945" s="69"/>
      <c r="N1945" s="70"/>
      <c r="O1945" s="3"/>
      <c r="P1945" s="3"/>
      <c r="Q1945" s="3"/>
      <c r="R1945" s="3"/>
      <c r="S1945" s="3"/>
      <c r="T1945" s="3"/>
      <c r="U1945" s="3"/>
      <c r="V1945" s="3"/>
      <c r="W1945" s="2"/>
      <c r="X1945" s="3"/>
      <c r="Y1945" s="3"/>
    </row>
    <row r="1946" spans="1:25" ht="15" x14ac:dyDescent="0.3">
      <c r="A1946" s="17" t="e">
        <f>INDEX('Артикул без-с размером'!A:A,MATCH('Начисления и компенсации по тов'!E1946,'Артикул без-с размером'!B:B,0))</f>
        <v>#N/A</v>
      </c>
      <c r="B1946" s="73"/>
      <c r="C1946" s="74"/>
      <c r="D1946" s="74"/>
      <c r="E1946" s="74"/>
      <c r="F1946" s="74"/>
      <c r="G1946" s="74"/>
      <c r="H1946" s="69"/>
      <c r="I1946" s="70"/>
      <c r="J1946" s="73"/>
      <c r="K1946" s="74"/>
      <c r="L1946" s="72"/>
      <c r="M1946" s="69"/>
      <c r="N1946" s="70"/>
      <c r="O1946" s="3"/>
      <c r="P1946" s="3"/>
      <c r="Q1946" s="3"/>
      <c r="R1946" s="3"/>
      <c r="S1946" s="3"/>
      <c r="T1946" s="3"/>
      <c r="U1946" s="3"/>
      <c r="V1946" s="3"/>
      <c r="W1946" s="2"/>
      <c r="X1946" s="3"/>
      <c r="Y1946" s="3"/>
    </row>
    <row r="1947" spans="1:25" ht="15" x14ac:dyDescent="0.3">
      <c r="A1947" s="17" t="e">
        <f>INDEX('Артикул без-с размером'!A:A,MATCH('Начисления и компенсации по тов'!E1947,'Артикул без-с размером'!B:B,0))</f>
        <v>#N/A</v>
      </c>
      <c r="B1947" s="73"/>
      <c r="C1947" s="74"/>
      <c r="D1947" s="74"/>
      <c r="E1947" s="74"/>
      <c r="F1947" s="74"/>
      <c r="G1947" s="74"/>
      <c r="H1947" s="69"/>
      <c r="I1947" s="70"/>
      <c r="J1947" s="73"/>
      <c r="K1947" s="74"/>
      <c r="L1947" s="72"/>
      <c r="M1947" s="69"/>
      <c r="N1947" s="70"/>
      <c r="O1947" s="3"/>
      <c r="P1947" s="3"/>
      <c r="Q1947" s="3"/>
      <c r="R1947" s="3"/>
      <c r="S1947" s="3"/>
      <c r="T1947" s="3"/>
      <c r="U1947" s="3"/>
      <c r="V1947" s="3"/>
      <c r="W1947" s="2"/>
      <c r="X1947" s="3"/>
      <c r="Y1947" s="3"/>
    </row>
    <row r="1948" spans="1:25" ht="15" x14ac:dyDescent="0.3">
      <c r="A1948" s="17" t="e">
        <f>INDEX('Артикул без-с размером'!A:A,MATCH('Начисления и компенсации по тов'!E1948,'Артикул без-с размером'!B:B,0))</f>
        <v>#N/A</v>
      </c>
      <c r="B1948" s="73"/>
      <c r="C1948" s="74"/>
      <c r="D1948" s="74"/>
      <c r="E1948" s="74"/>
      <c r="F1948" s="74"/>
      <c r="G1948" s="74"/>
      <c r="H1948" s="69"/>
      <c r="I1948" s="70"/>
      <c r="J1948" s="73"/>
      <c r="K1948" s="74"/>
      <c r="L1948" s="72"/>
      <c r="M1948" s="69"/>
      <c r="N1948" s="71"/>
      <c r="O1948" s="3"/>
      <c r="P1948" s="3"/>
      <c r="Q1948" s="3"/>
      <c r="R1948" s="3"/>
      <c r="S1948" s="3"/>
      <c r="T1948" s="3"/>
      <c r="U1948" s="3"/>
      <c r="V1948" s="3"/>
      <c r="W1948" s="2"/>
      <c r="X1948" s="3"/>
      <c r="Y1948" s="3"/>
    </row>
    <row r="1949" spans="1:25" ht="15" x14ac:dyDescent="0.3">
      <c r="A1949" s="17" t="e">
        <f>INDEX('Артикул без-с размером'!A:A,MATCH('Начисления и компенсации по тов'!E1949,'Артикул без-с размером'!B:B,0))</f>
        <v>#N/A</v>
      </c>
      <c r="B1949" s="73"/>
      <c r="C1949" s="74"/>
      <c r="D1949" s="74"/>
      <c r="E1949" s="74"/>
      <c r="F1949" s="74"/>
      <c r="G1949" s="74"/>
      <c r="H1949" s="69"/>
      <c r="I1949" s="70"/>
      <c r="J1949" s="73"/>
      <c r="K1949" s="74"/>
      <c r="L1949" s="72"/>
      <c r="M1949" s="69"/>
      <c r="N1949" s="70"/>
      <c r="O1949" s="3"/>
      <c r="P1949" s="3"/>
      <c r="Q1949" s="3"/>
      <c r="R1949" s="3"/>
      <c r="S1949" s="3"/>
      <c r="T1949" s="3"/>
      <c r="U1949" s="3"/>
      <c r="V1949" s="3"/>
      <c r="W1949" s="2"/>
      <c r="X1949" s="3"/>
      <c r="Y1949" s="3"/>
    </row>
    <row r="1950" spans="1:25" ht="15" x14ac:dyDescent="0.3">
      <c r="A1950" s="17" t="e">
        <f>INDEX('Артикул без-с размером'!A:A,MATCH('Начисления и компенсации по тов'!E1950,'Артикул без-с размером'!B:B,0))</f>
        <v>#N/A</v>
      </c>
      <c r="B1950" s="73"/>
      <c r="C1950" s="74"/>
      <c r="D1950" s="74"/>
      <c r="E1950" s="74"/>
      <c r="F1950" s="74"/>
      <c r="G1950" s="74"/>
      <c r="H1950" s="69"/>
      <c r="I1950" s="70"/>
      <c r="J1950" s="73"/>
      <c r="K1950" s="74"/>
      <c r="L1950" s="72"/>
      <c r="M1950" s="69"/>
      <c r="N1950" s="70"/>
      <c r="O1950" s="3"/>
      <c r="P1950" s="3"/>
      <c r="Q1950" s="3"/>
      <c r="R1950" s="3"/>
      <c r="S1950" s="3"/>
      <c r="T1950" s="3"/>
      <c r="U1950" s="3"/>
      <c r="V1950" s="3"/>
      <c r="W1950" s="2"/>
      <c r="X1950" s="3"/>
      <c r="Y1950" s="3"/>
    </row>
    <row r="1951" spans="1:25" ht="15" x14ac:dyDescent="0.3">
      <c r="A1951" s="17" t="e">
        <f>INDEX('Артикул без-с размером'!A:A,MATCH('Начисления и компенсации по тов'!E1951,'Артикул без-с размером'!B:B,0))</f>
        <v>#N/A</v>
      </c>
      <c r="B1951" s="73"/>
      <c r="C1951" s="74"/>
      <c r="D1951" s="74"/>
      <c r="E1951" s="74"/>
      <c r="F1951" s="74"/>
      <c r="G1951" s="74"/>
      <c r="H1951" s="69"/>
      <c r="I1951" s="70"/>
      <c r="J1951" s="73"/>
      <c r="K1951" s="74"/>
      <c r="L1951" s="72"/>
      <c r="M1951" s="69"/>
      <c r="N1951" s="70"/>
      <c r="O1951" s="3"/>
      <c r="P1951" s="3"/>
      <c r="Q1951" s="3"/>
      <c r="R1951" s="3"/>
      <c r="S1951" s="3"/>
      <c r="T1951" s="3"/>
      <c r="U1951" s="3"/>
      <c r="V1951" s="3"/>
      <c r="W1951" s="2"/>
      <c r="X1951" s="3"/>
      <c r="Y1951" s="3"/>
    </row>
    <row r="1952" spans="1:25" ht="15" x14ac:dyDescent="0.3">
      <c r="A1952" s="17" t="e">
        <f>INDEX('Артикул без-с размером'!A:A,MATCH('Начисления и компенсации по тов'!E1952,'Артикул без-с размером'!B:B,0))</f>
        <v>#N/A</v>
      </c>
      <c r="B1952" s="73"/>
      <c r="C1952" s="74"/>
      <c r="D1952" s="74"/>
      <c r="E1952" s="74"/>
      <c r="F1952" s="74"/>
      <c r="G1952" s="74"/>
      <c r="H1952" s="69"/>
      <c r="I1952" s="70"/>
      <c r="J1952" s="73"/>
      <c r="K1952" s="74"/>
      <c r="L1952" s="72"/>
      <c r="M1952" s="69"/>
      <c r="N1952" s="70"/>
      <c r="O1952" s="3"/>
      <c r="P1952" s="3"/>
      <c r="Q1952" s="3"/>
      <c r="R1952" s="3"/>
      <c r="S1952" s="3"/>
      <c r="T1952" s="3"/>
      <c r="U1952" s="3"/>
      <c r="V1952" s="3"/>
      <c r="W1952" s="2"/>
      <c r="X1952" s="3"/>
      <c r="Y1952" s="3"/>
    </row>
    <row r="1953" spans="1:25" ht="15" x14ac:dyDescent="0.3">
      <c r="A1953" s="17" t="e">
        <f>INDEX('Артикул без-с размером'!A:A,MATCH('Начисления и компенсации по тов'!E1953,'Артикул без-с размером'!B:B,0))</f>
        <v>#N/A</v>
      </c>
      <c r="B1953" s="73"/>
      <c r="C1953" s="74"/>
      <c r="D1953" s="74"/>
      <c r="E1953" s="74"/>
      <c r="F1953" s="74"/>
      <c r="G1953" s="74"/>
      <c r="H1953" s="69"/>
      <c r="I1953" s="70"/>
      <c r="J1953" s="73"/>
      <c r="K1953" s="74"/>
      <c r="L1953" s="72"/>
      <c r="M1953" s="69"/>
      <c r="N1953" s="70"/>
      <c r="O1953" s="3"/>
      <c r="P1953" s="3"/>
      <c r="Q1953" s="3"/>
      <c r="R1953" s="3"/>
      <c r="S1953" s="3"/>
      <c r="T1953" s="3"/>
      <c r="U1953" s="3"/>
      <c r="V1953" s="3"/>
      <c r="W1953" s="2"/>
      <c r="X1953" s="3"/>
      <c r="Y1953" s="3"/>
    </row>
    <row r="1954" spans="1:25" ht="15" x14ac:dyDescent="0.3">
      <c r="A1954" s="17" t="e">
        <f>INDEX('Артикул без-с размером'!A:A,MATCH('Начисления и компенсации по тов'!E1954,'Артикул без-с размером'!B:B,0))</f>
        <v>#N/A</v>
      </c>
      <c r="B1954" s="73"/>
      <c r="C1954" s="74"/>
      <c r="D1954" s="74"/>
      <c r="E1954" s="74"/>
      <c r="F1954" s="74"/>
      <c r="G1954" s="74"/>
      <c r="H1954" s="69"/>
      <c r="I1954" s="70"/>
      <c r="J1954" s="73"/>
      <c r="K1954" s="74"/>
      <c r="L1954" s="72"/>
      <c r="M1954" s="69"/>
      <c r="N1954" s="70"/>
      <c r="O1954" s="3"/>
      <c r="P1954" s="3"/>
      <c r="Q1954" s="3"/>
      <c r="R1954" s="3"/>
      <c r="S1954" s="3"/>
      <c r="T1954" s="3"/>
      <c r="U1954" s="3"/>
      <c r="V1954" s="3"/>
      <c r="W1954" s="2"/>
      <c r="X1954" s="3"/>
      <c r="Y1954" s="3"/>
    </row>
    <row r="1955" spans="1:25" ht="15" x14ac:dyDescent="0.3">
      <c r="A1955" s="17" t="e">
        <f>INDEX('Артикул без-с размером'!A:A,MATCH('Начисления и компенсации по тов'!E1955,'Артикул без-с размером'!B:B,0))</f>
        <v>#N/A</v>
      </c>
      <c r="B1955" s="73"/>
      <c r="C1955" s="74"/>
      <c r="D1955" s="74"/>
      <c r="E1955" s="74"/>
      <c r="F1955" s="74"/>
      <c r="G1955" s="74"/>
      <c r="H1955" s="69"/>
      <c r="I1955" s="70"/>
      <c r="J1955" s="73"/>
      <c r="K1955" s="74"/>
      <c r="L1955" s="72"/>
      <c r="M1955" s="69"/>
      <c r="N1955" s="71"/>
      <c r="O1955" s="3"/>
      <c r="P1955" s="3"/>
      <c r="Q1955" s="3"/>
      <c r="R1955" s="3"/>
      <c r="S1955" s="3"/>
      <c r="T1955" s="3"/>
      <c r="U1955" s="3"/>
      <c r="V1955" s="3"/>
      <c r="W1955" s="2"/>
      <c r="X1955" s="3"/>
      <c r="Y1955" s="3"/>
    </row>
    <row r="1956" spans="1:25" ht="15" x14ac:dyDescent="0.3">
      <c r="A1956" s="17" t="e">
        <f>INDEX('Артикул без-с размером'!A:A,MATCH('Начисления и компенсации по тов'!E1956,'Артикул без-с размером'!B:B,0))</f>
        <v>#N/A</v>
      </c>
      <c r="B1956" s="73"/>
      <c r="C1956" s="74"/>
      <c r="D1956" s="74"/>
      <c r="E1956" s="74"/>
      <c r="F1956" s="74"/>
      <c r="G1956" s="74"/>
      <c r="H1956" s="69"/>
      <c r="I1956" s="70"/>
      <c r="J1956" s="73"/>
      <c r="K1956" s="74"/>
      <c r="L1956" s="72"/>
      <c r="M1956" s="69"/>
      <c r="N1956" s="70"/>
      <c r="O1956" s="3"/>
      <c r="P1956" s="3"/>
      <c r="Q1956" s="3"/>
      <c r="R1956" s="3"/>
      <c r="S1956" s="3"/>
      <c r="T1956" s="3"/>
      <c r="U1956" s="3"/>
      <c r="V1956" s="3"/>
      <c r="W1956" s="2"/>
      <c r="X1956" s="3"/>
      <c r="Y1956" s="3"/>
    </row>
    <row r="1957" spans="1:25" ht="15" x14ac:dyDescent="0.3">
      <c r="A1957" s="17" t="e">
        <f>INDEX('Артикул без-с размером'!A:A,MATCH('Начисления и компенсации по тов'!E1957,'Артикул без-с размером'!B:B,0))</f>
        <v>#N/A</v>
      </c>
      <c r="B1957" s="73"/>
      <c r="C1957" s="74"/>
      <c r="D1957" s="74"/>
      <c r="E1957" s="74"/>
      <c r="F1957" s="74"/>
      <c r="G1957" s="74"/>
      <c r="H1957" s="69"/>
      <c r="I1957" s="70"/>
      <c r="J1957" s="73"/>
      <c r="K1957" s="74"/>
      <c r="L1957" s="72"/>
      <c r="M1957" s="69"/>
      <c r="N1957" s="70"/>
      <c r="O1957" s="3"/>
      <c r="P1957" s="3"/>
      <c r="Q1957" s="3"/>
      <c r="R1957" s="3"/>
      <c r="S1957" s="3"/>
      <c r="T1957" s="3"/>
      <c r="U1957" s="3"/>
      <c r="V1957" s="3"/>
      <c r="W1957" s="2"/>
      <c r="X1957" s="3"/>
      <c r="Y1957" s="3"/>
    </row>
    <row r="1958" spans="1:25" ht="15" x14ac:dyDescent="0.3">
      <c r="A1958" s="17" t="e">
        <f>INDEX('Артикул без-с размером'!A:A,MATCH('Начисления и компенсации по тов'!E1958,'Артикул без-с размером'!B:B,0))</f>
        <v>#N/A</v>
      </c>
      <c r="B1958" s="73"/>
      <c r="C1958" s="74"/>
      <c r="D1958" s="74"/>
      <c r="E1958" s="74"/>
      <c r="F1958" s="74"/>
      <c r="G1958" s="74"/>
      <c r="H1958" s="69"/>
      <c r="I1958" s="70"/>
      <c r="J1958" s="73"/>
      <c r="K1958" s="74"/>
      <c r="L1958" s="72"/>
      <c r="M1958" s="69"/>
      <c r="N1958" s="70"/>
      <c r="O1958" s="3"/>
      <c r="P1958" s="3"/>
      <c r="Q1958" s="3"/>
      <c r="R1958" s="3"/>
      <c r="S1958" s="3"/>
      <c r="T1958" s="3"/>
      <c r="U1958" s="3"/>
      <c r="V1958" s="3"/>
      <c r="W1958" s="2"/>
      <c r="X1958" s="3"/>
      <c r="Y1958" s="3"/>
    </row>
    <row r="1959" spans="1:25" ht="15" x14ac:dyDescent="0.3">
      <c r="A1959" s="17" t="e">
        <f>INDEX('Артикул без-с размером'!A:A,MATCH('Начисления и компенсации по тов'!E1959,'Артикул без-с размером'!B:B,0))</f>
        <v>#N/A</v>
      </c>
      <c r="B1959" s="73"/>
      <c r="C1959" s="74"/>
      <c r="D1959" s="74"/>
      <c r="E1959" s="74"/>
      <c r="F1959" s="74"/>
      <c r="G1959" s="74"/>
      <c r="H1959" s="69"/>
      <c r="I1959" s="70"/>
      <c r="J1959" s="73"/>
      <c r="K1959" s="74"/>
      <c r="L1959" s="72"/>
      <c r="M1959" s="69"/>
      <c r="N1959" s="70"/>
      <c r="O1959" s="3"/>
      <c r="P1959" s="3"/>
      <c r="Q1959" s="3"/>
      <c r="R1959" s="3"/>
      <c r="S1959" s="3"/>
      <c r="T1959" s="3"/>
      <c r="U1959" s="3"/>
      <c r="V1959" s="3"/>
      <c r="W1959" s="2"/>
      <c r="X1959" s="3"/>
      <c r="Y1959" s="3"/>
    </row>
    <row r="1960" spans="1:25" ht="15" x14ac:dyDescent="0.3">
      <c r="A1960" s="17" t="e">
        <f>INDEX('Артикул без-с размером'!A:A,MATCH('Начисления и компенсации по тов'!E1960,'Артикул без-с размером'!B:B,0))</f>
        <v>#N/A</v>
      </c>
      <c r="B1960" s="73"/>
      <c r="C1960" s="74"/>
      <c r="D1960" s="74"/>
      <c r="E1960" s="74"/>
      <c r="F1960" s="74"/>
      <c r="G1960" s="74"/>
      <c r="H1960" s="69"/>
      <c r="I1960" s="70"/>
      <c r="J1960" s="73"/>
      <c r="K1960" s="74"/>
      <c r="L1960" s="72"/>
      <c r="M1960" s="69"/>
      <c r="N1960" s="70"/>
      <c r="O1960" s="3"/>
      <c r="P1960" s="3"/>
      <c r="Q1960" s="3"/>
      <c r="R1960" s="3"/>
      <c r="S1960" s="3"/>
      <c r="T1960" s="3"/>
      <c r="U1960" s="3"/>
      <c r="V1960" s="3"/>
      <c r="W1960" s="2"/>
      <c r="X1960" s="3"/>
      <c r="Y1960" s="3"/>
    </row>
    <row r="1961" spans="1:25" ht="15" x14ac:dyDescent="0.3">
      <c r="A1961" s="17" t="e">
        <f>INDEX('Артикул без-с размером'!A:A,MATCH('Начисления и компенсации по тов'!E1961,'Артикул без-с размером'!B:B,0))</f>
        <v>#N/A</v>
      </c>
      <c r="B1961" s="73"/>
      <c r="C1961" s="74"/>
      <c r="D1961" s="74"/>
      <c r="E1961" s="74"/>
      <c r="F1961" s="74"/>
      <c r="G1961" s="74"/>
      <c r="H1961" s="69"/>
      <c r="I1961" s="70"/>
      <c r="J1961" s="73"/>
      <c r="K1961" s="74"/>
      <c r="L1961" s="72"/>
      <c r="M1961" s="69"/>
      <c r="N1961" s="71"/>
      <c r="O1961" s="3"/>
      <c r="P1961" s="3"/>
      <c r="Q1961" s="3"/>
      <c r="R1961" s="3"/>
      <c r="S1961" s="3"/>
      <c r="T1961" s="3"/>
      <c r="U1961" s="3"/>
      <c r="V1961" s="3"/>
      <c r="W1961" s="2"/>
      <c r="X1961" s="3"/>
      <c r="Y1961" s="3"/>
    </row>
    <row r="1962" spans="1:25" ht="15" x14ac:dyDescent="0.3">
      <c r="A1962" s="17" t="e">
        <f>INDEX('Артикул без-с размером'!A:A,MATCH('Начисления и компенсации по тов'!E1962,'Артикул без-с размером'!B:B,0))</f>
        <v>#N/A</v>
      </c>
      <c r="B1962" s="73"/>
      <c r="C1962" s="74"/>
      <c r="D1962" s="74"/>
      <c r="E1962" s="74"/>
      <c r="F1962" s="74"/>
      <c r="G1962" s="74"/>
      <c r="H1962" s="69"/>
      <c r="I1962" s="70"/>
      <c r="J1962" s="73"/>
      <c r="K1962" s="74"/>
      <c r="L1962" s="72"/>
      <c r="M1962" s="69"/>
      <c r="N1962" s="70"/>
      <c r="O1962" s="3"/>
      <c r="P1962" s="3"/>
      <c r="Q1962" s="3"/>
      <c r="R1962" s="3"/>
      <c r="S1962" s="3"/>
      <c r="T1962" s="3"/>
      <c r="U1962" s="3"/>
      <c r="V1962" s="3"/>
      <c r="W1962" s="2"/>
      <c r="X1962" s="3"/>
      <c r="Y1962" s="3"/>
    </row>
    <row r="1963" spans="1:25" ht="15" x14ac:dyDescent="0.3">
      <c r="A1963" s="17" t="e">
        <f>INDEX('Артикул без-с размером'!A:A,MATCH('Начисления и компенсации по тов'!E1963,'Артикул без-с размером'!B:B,0))</f>
        <v>#N/A</v>
      </c>
      <c r="B1963" s="73"/>
      <c r="C1963" s="74"/>
      <c r="D1963" s="74"/>
      <c r="E1963" s="74"/>
      <c r="F1963" s="74"/>
      <c r="G1963" s="74"/>
      <c r="H1963" s="69"/>
      <c r="I1963" s="70"/>
      <c r="J1963" s="73"/>
      <c r="K1963" s="74"/>
      <c r="L1963" s="72"/>
      <c r="M1963" s="69"/>
      <c r="N1963" s="70"/>
      <c r="O1963" s="3"/>
      <c r="P1963" s="3"/>
      <c r="Q1963" s="3"/>
      <c r="R1963" s="3"/>
      <c r="S1963" s="3"/>
      <c r="T1963" s="3"/>
      <c r="U1963" s="3"/>
      <c r="V1963" s="3"/>
      <c r="W1963" s="2"/>
      <c r="X1963" s="3"/>
      <c r="Y1963" s="3"/>
    </row>
    <row r="1964" spans="1:25" ht="15" x14ac:dyDescent="0.3">
      <c r="A1964" s="17" t="e">
        <f>INDEX('Артикул без-с размером'!A:A,MATCH('Начисления и компенсации по тов'!E1964,'Артикул без-с размером'!B:B,0))</f>
        <v>#N/A</v>
      </c>
      <c r="B1964" s="73"/>
      <c r="C1964" s="74"/>
      <c r="D1964" s="74"/>
      <c r="E1964" s="74"/>
      <c r="F1964" s="74"/>
      <c r="G1964" s="74"/>
      <c r="H1964" s="69"/>
      <c r="I1964" s="70"/>
      <c r="J1964" s="73"/>
      <c r="K1964" s="74"/>
      <c r="L1964" s="72"/>
      <c r="M1964" s="69"/>
      <c r="N1964" s="70"/>
      <c r="O1964" s="3"/>
      <c r="P1964" s="3"/>
      <c r="Q1964" s="3"/>
      <c r="R1964" s="3"/>
      <c r="S1964" s="3"/>
      <c r="T1964" s="3"/>
      <c r="U1964" s="3"/>
      <c r="V1964" s="3"/>
      <c r="W1964" s="2"/>
      <c r="X1964" s="3"/>
      <c r="Y1964" s="3"/>
    </row>
    <row r="1965" spans="1:25" ht="15" x14ac:dyDescent="0.3">
      <c r="A1965" s="17" t="e">
        <f>INDEX('Артикул без-с размером'!A:A,MATCH('Начисления и компенсации по тов'!E1965,'Артикул без-с размером'!B:B,0))</f>
        <v>#N/A</v>
      </c>
      <c r="B1965" s="73"/>
      <c r="C1965" s="74"/>
      <c r="D1965" s="74"/>
      <c r="E1965" s="74"/>
      <c r="F1965" s="74"/>
      <c r="G1965" s="74"/>
      <c r="H1965" s="69"/>
      <c r="I1965" s="70"/>
      <c r="J1965" s="73"/>
      <c r="K1965" s="74"/>
      <c r="L1965" s="72"/>
      <c r="M1965" s="69"/>
      <c r="N1965" s="70"/>
      <c r="O1965" s="3"/>
      <c r="P1965" s="3"/>
      <c r="Q1965" s="3"/>
      <c r="R1965" s="3"/>
      <c r="S1965" s="3"/>
      <c r="T1965" s="3"/>
      <c r="U1965" s="3"/>
      <c r="V1965" s="3"/>
      <c r="W1965" s="2"/>
      <c r="X1965" s="3"/>
      <c r="Y1965" s="3"/>
    </row>
    <row r="1966" spans="1:25" ht="15" x14ac:dyDescent="0.3">
      <c r="A1966" s="17" t="e">
        <f>INDEX('Артикул без-с размером'!A:A,MATCH('Начисления и компенсации по тов'!E1966,'Артикул без-с размером'!B:B,0))</f>
        <v>#N/A</v>
      </c>
      <c r="B1966" s="73"/>
      <c r="C1966" s="74"/>
      <c r="D1966" s="74"/>
      <c r="E1966" s="74"/>
      <c r="F1966" s="74"/>
      <c r="G1966" s="74"/>
      <c r="H1966" s="69"/>
      <c r="I1966" s="70"/>
      <c r="J1966" s="73"/>
      <c r="K1966" s="74"/>
      <c r="L1966" s="72"/>
      <c r="M1966" s="69"/>
      <c r="N1966" s="70"/>
      <c r="O1966" s="3"/>
      <c r="P1966" s="3"/>
      <c r="Q1966" s="3"/>
      <c r="R1966" s="3"/>
      <c r="S1966" s="3"/>
      <c r="T1966" s="3"/>
      <c r="U1966" s="3"/>
      <c r="V1966" s="3"/>
      <c r="W1966" s="2"/>
      <c r="X1966" s="3"/>
      <c r="Y1966" s="3"/>
    </row>
    <row r="1967" spans="1:25" ht="15" x14ac:dyDescent="0.3">
      <c r="A1967" s="17" t="e">
        <f>INDEX('Артикул без-с размером'!A:A,MATCH('Начисления и компенсации по тов'!E1967,'Артикул без-с размером'!B:B,0))</f>
        <v>#N/A</v>
      </c>
      <c r="B1967" s="73"/>
      <c r="C1967" s="74"/>
      <c r="D1967" s="74"/>
      <c r="E1967" s="74"/>
      <c r="F1967" s="74"/>
      <c r="G1967" s="74"/>
      <c r="H1967" s="69"/>
      <c r="I1967" s="70"/>
      <c r="J1967" s="73"/>
      <c r="K1967" s="74"/>
      <c r="L1967" s="72"/>
      <c r="M1967" s="69"/>
      <c r="N1967" s="71"/>
      <c r="O1967" s="3"/>
      <c r="P1967" s="3"/>
      <c r="Q1967" s="3"/>
      <c r="R1967" s="3"/>
      <c r="S1967" s="3"/>
      <c r="T1967" s="3"/>
      <c r="U1967" s="3"/>
      <c r="V1967" s="3"/>
      <c r="W1967" s="2"/>
      <c r="X1967" s="3"/>
      <c r="Y1967" s="3"/>
    </row>
    <row r="1968" spans="1:25" ht="15" x14ac:dyDescent="0.3">
      <c r="A1968" s="17" t="e">
        <f>INDEX('Артикул без-с размером'!A:A,MATCH('Начисления и компенсации по тов'!E1968,'Артикул без-с размером'!B:B,0))</f>
        <v>#N/A</v>
      </c>
      <c r="B1968" s="73"/>
      <c r="C1968" s="74"/>
      <c r="D1968" s="74"/>
      <c r="E1968" s="74"/>
      <c r="F1968" s="74"/>
      <c r="G1968" s="74"/>
      <c r="H1968" s="69"/>
      <c r="I1968" s="70"/>
      <c r="J1968" s="73"/>
      <c r="K1968" s="74"/>
      <c r="L1968" s="72"/>
      <c r="M1968" s="69"/>
      <c r="N1968" s="70"/>
      <c r="O1968" s="3"/>
      <c r="P1968" s="3"/>
      <c r="Q1968" s="3"/>
      <c r="R1968" s="3"/>
      <c r="S1968" s="3"/>
      <c r="T1968" s="3"/>
      <c r="U1968" s="3"/>
      <c r="V1968" s="3"/>
      <c r="W1968" s="2"/>
      <c r="X1968" s="3"/>
      <c r="Y1968" s="3"/>
    </row>
    <row r="1969" spans="1:25" ht="15" x14ac:dyDescent="0.3">
      <c r="A1969" s="17" t="e">
        <f>INDEX('Артикул без-с размером'!A:A,MATCH('Начисления и компенсации по тов'!E1969,'Артикул без-с размером'!B:B,0))</f>
        <v>#N/A</v>
      </c>
      <c r="B1969" s="73"/>
      <c r="C1969" s="74"/>
      <c r="D1969" s="74"/>
      <c r="E1969" s="74"/>
      <c r="F1969" s="74"/>
      <c r="G1969" s="74"/>
      <c r="H1969" s="69"/>
      <c r="I1969" s="70"/>
      <c r="J1969" s="73"/>
      <c r="K1969" s="74"/>
      <c r="L1969" s="72"/>
      <c r="M1969" s="69"/>
      <c r="N1969" s="70"/>
      <c r="O1969" s="3"/>
      <c r="P1969" s="3"/>
      <c r="Q1969" s="3"/>
      <c r="R1969" s="3"/>
      <c r="S1969" s="3"/>
      <c r="T1969" s="3"/>
      <c r="U1969" s="3"/>
      <c r="V1969" s="3"/>
      <c r="W1969" s="2"/>
      <c r="X1969" s="3"/>
      <c r="Y1969" s="3"/>
    </row>
    <row r="1970" spans="1:25" ht="15" x14ac:dyDescent="0.3">
      <c r="A1970" s="17" t="e">
        <f>INDEX('Артикул без-с размером'!A:A,MATCH('Начисления и компенсации по тов'!E1970,'Артикул без-с размером'!B:B,0))</f>
        <v>#N/A</v>
      </c>
      <c r="B1970" s="73"/>
      <c r="C1970" s="74"/>
      <c r="D1970" s="74"/>
      <c r="E1970" s="74"/>
      <c r="F1970" s="74"/>
      <c r="G1970" s="74"/>
      <c r="H1970" s="69"/>
      <c r="I1970" s="70"/>
      <c r="J1970" s="73"/>
      <c r="K1970" s="74"/>
      <c r="L1970" s="72"/>
      <c r="M1970" s="69"/>
      <c r="N1970" s="70"/>
      <c r="O1970" s="3"/>
      <c r="P1970" s="3"/>
      <c r="Q1970" s="3"/>
      <c r="R1970" s="3"/>
      <c r="S1970" s="3"/>
      <c r="T1970" s="3"/>
      <c r="U1970" s="3"/>
      <c r="V1970" s="3"/>
      <c r="W1970" s="2"/>
      <c r="X1970" s="3"/>
      <c r="Y1970" s="3"/>
    </row>
    <row r="1971" spans="1:25" ht="15" x14ac:dyDescent="0.3">
      <c r="A1971" s="17" t="e">
        <f>INDEX('Артикул без-с размером'!A:A,MATCH('Начисления и компенсации по тов'!E1971,'Артикул без-с размером'!B:B,0))</f>
        <v>#N/A</v>
      </c>
      <c r="B1971" s="73"/>
      <c r="C1971" s="74"/>
      <c r="D1971" s="74"/>
      <c r="E1971" s="74"/>
      <c r="F1971" s="74"/>
      <c r="G1971" s="74"/>
      <c r="H1971" s="69"/>
      <c r="I1971" s="70"/>
      <c r="J1971" s="73"/>
      <c r="K1971" s="74"/>
      <c r="L1971" s="72"/>
      <c r="M1971" s="69"/>
      <c r="N1971" s="70"/>
      <c r="O1971" s="3"/>
      <c r="P1971" s="3"/>
      <c r="Q1971" s="3"/>
      <c r="R1971" s="3"/>
      <c r="S1971" s="3"/>
      <c r="T1971" s="3"/>
      <c r="U1971" s="3"/>
      <c r="V1971" s="3"/>
      <c r="W1971" s="2"/>
      <c r="X1971" s="3"/>
      <c r="Y1971" s="3"/>
    </row>
    <row r="1972" spans="1:25" ht="15" x14ac:dyDescent="0.3">
      <c r="A1972" s="17" t="e">
        <f>INDEX('Артикул без-с размером'!A:A,MATCH('Начисления и компенсации по тов'!E1972,'Артикул без-с размером'!B:B,0))</f>
        <v>#N/A</v>
      </c>
      <c r="B1972" s="73"/>
      <c r="C1972" s="74"/>
      <c r="D1972" s="74"/>
      <c r="E1972" s="74"/>
      <c r="F1972" s="74"/>
      <c r="G1972" s="74"/>
      <c r="H1972" s="69"/>
      <c r="I1972" s="70"/>
      <c r="J1972" s="73"/>
      <c r="K1972" s="74"/>
      <c r="L1972" s="72"/>
      <c r="M1972" s="69"/>
      <c r="N1972" s="70"/>
      <c r="O1972" s="3"/>
      <c r="P1972" s="3"/>
      <c r="Q1972" s="3"/>
      <c r="R1972" s="3"/>
      <c r="S1972" s="3"/>
      <c r="T1972" s="3"/>
      <c r="U1972" s="3"/>
      <c r="V1972" s="3"/>
      <c r="W1972" s="2"/>
      <c r="X1972" s="3"/>
      <c r="Y1972" s="3"/>
    </row>
    <row r="1973" spans="1:25" ht="15" x14ac:dyDescent="0.3">
      <c r="A1973" s="17" t="e">
        <f>INDEX('Артикул без-с размером'!A:A,MATCH('Начисления и компенсации по тов'!E1973,'Артикул без-с размером'!B:B,0))</f>
        <v>#N/A</v>
      </c>
      <c r="B1973" s="73"/>
      <c r="C1973" s="74"/>
      <c r="D1973" s="74"/>
      <c r="E1973" s="74"/>
      <c r="F1973" s="74"/>
      <c r="G1973" s="74"/>
      <c r="H1973" s="69"/>
      <c r="I1973" s="70"/>
      <c r="J1973" s="73"/>
      <c r="K1973" s="74"/>
      <c r="L1973" s="72"/>
      <c r="M1973" s="69"/>
      <c r="N1973" s="70"/>
      <c r="O1973" s="3"/>
      <c r="P1973" s="3"/>
      <c r="Q1973" s="3"/>
      <c r="R1973" s="3"/>
      <c r="S1973" s="3"/>
      <c r="T1973" s="3"/>
      <c r="U1973" s="3"/>
      <c r="V1973" s="3"/>
      <c r="W1973" s="2"/>
      <c r="X1973" s="3"/>
      <c r="Y1973" s="3"/>
    </row>
    <row r="1974" spans="1:25" ht="15" x14ac:dyDescent="0.3">
      <c r="A1974" s="17" t="e">
        <f>INDEX('Артикул без-с размером'!A:A,MATCH('Начисления и компенсации по тов'!E1974,'Артикул без-с размером'!B:B,0))</f>
        <v>#N/A</v>
      </c>
      <c r="B1974" s="73"/>
      <c r="C1974" s="74"/>
      <c r="D1974" s="74"/>
      <c r="E1974" s="74"/>
      <c r="F1974" s="74"/>
      <c r="G1974" s="74"/>
      <c r="H1974" s="69"/>
      <c r="I1974" s="70"/>
      <c r="J1974" s="73"/>
      <c r="K1974" s="74"/>
      <c r="L1974" s="72"/>
      <c r="M1974" s="69"/>
      <c r="N1974" s="70"/>
      <c r="O1974" s="3"/>
      <c r="P1974" s="3"/>
      <c r="Q1974" s="3"/>
      <c r="R1974" s="3"/>
      <c r="S1974" s="3"/>
      <c r="T1974" s="3"/>
      <c r="U1974" s="3"/>
      <c r="V1974" s="3"/>
      <c r="W1974" s="2"/>
      <c r="X1974" s="3"/>
      <c r="Y1974" s="3"/>
    </row>
    <row r="1975" spans="1:25" ht="15" x14ac:dyDescent="0.3">
      <c r="A1975" s="17" t="e">
        <f>INDEX('Артикул без-с размером'!A:A,MATCH('Начисления и компенсации по тов'!E1975,'Артикул без-с размером'!B:B,0))</f>
        <v>#N/A</v>
      </c>
      <c r="B1975" s="73"/>
      <c r="C1975" s="74"/>
      <c r="D1975" s="74"/>
      <c r="E1975" s="74"/>
      <c r="F1975" s="74"/>
      <c r="G1975" s="74"/>
      <c r="H1975" s="69"/>
      <c r="I1975" s="70"/>
      <c r="J1975" s="73"/>
      <c r="K1975" s="74"/>
      <c r="L1975" s="72"/>
      <c r="M1975" s="69"/>
      <c r="N1975" s="70"/>
      <c r="O1975" s="3"/>
      <c r="P1975" s="3"/>
      <c r="Q1975" s="3"/>
      <c r="R1975" s="3"/>
      <c r="S1975" s="3"/>
      <c r="T1975" s="3"/>
      <c r="U1975" s="3"/>
      <c r="V1975" s="3"/>
      <c r="W1975" s="2"/>
      <c r="X1975" s="3"/>
      <c r="Y1975" s="3"/>
    </row>
    <row r="1976" spans="1:25" ht="15" x14ac:dyDescent="0.3">
      <c r="A1976" s="17" t="e">
        <f>INDEX('Артикул без-с размером'!A:A,MATCH('Начисления и компенсации по тов'!E1976,'Артикул без-с размером'!B:B,0))</f>
        <v>#N/A</v>
      </c>
      <c r="B1976" s="73"/>
      <c r="C1976" s="74"/>
      <c r="D1976" s="74"/>
      <c r="E1976" s="74"/>
      <c r="F1976" s="74"/>
      <c r="G1976" s="74"/>
      <c r="H1976" s="69"/>
      <c r="I1976" s="70"/>
      <c r="J1976" s="73"/>
      <c r="K1976" s="74"/>
      <c r="L1976" s="72"/>
      <c r="M1976" s="69"/>
      <c r="N1976" s="71"/>
      <c r="O1976" s="3"/>
      <c r="P1976" s="3"/>
      <c r="Q1976" s="3"/>
      <c r="R1976" s="3"/>
      <c r="S1976" s="3"/>
      <c r="T1976" s="3"/>
      <c r="U1976" s="3"/>
      <c r="V1976" s="3"/>
      <c r="W1976" s="2"/>
      <c r="X1976" s="3"/>
      <c r="Y1976" s="3"/>
    </row>
    <row r="1977" spans="1:25" ht="15" x14ac:dyDescent="0.3">
      <c r="A1977" s="17" t="e">
        <f>INDEX('Артикул без-с размером'!A:A,MATCH('Начисления и компенсации по тов'!E1977,'Артикул без-с размером'!B:B,0))</f>
        <v>#N/A</v>
      </c>
      <c r="B1977" s="73"/>
      <c r="C1977" s="74"/>
      <c r="D1977" s="74"/>
      <c r="E1977" s="74"/>
      <c r="F1977" s="74"/>
      <c r="G1977" s="74"/>
      <c r="H1977" s="69"/>
      <c r="I1977" s="70"/>
      <c r="J1977" s="73"/>
      <c r="K1977" s="74"/>
      <c r="L1977" s="72"/>
      <c r="M1977" s="69"/>
      <c r="N1977" s="70"/>
      <c r="O1977" s="3"/>
      <c r="P1977" s="3"/>
      <c r="Q1977" s="3"/>
      <c r="R1977" s="3"/>
      <c r="S1977" s="3"/>
      <c r="T1977" s="3"/>
      <c r="U1977" s="3"/>
      <c r="V1977" s="3"/>
      <c r="W1977" s="2"/>
      <c r="X1977" s="3"/>
      <c r="Y1977" s="3"/>
    </row>
    <row r="1978" spans="1:25" ht="15" x14ac:dyDescent="0.3">
      <c r="A1978" s="17" t="e">
        <f>INDEX('Артикул без-с размером'!A:A,MATCH('Начисления и компенсации по тов'!E1978,'Артикул без-с размером'!B:B,0))</f>
        <v>#N/A</v>
      </c>
      <c r="B1978" s="73"/>
      <c r="C1978" s="74"/>
      <c r="D1978" s="74"/>
      <c r="E1978" s="74"/>
      <c r="F1978" s="74"/>
      <c r="G1978" s="74"/>
      <c r="H1978" s="69"/>
      <c r="I1978" s="70"/>
      <c r="J1978" s="73"/>
      <c r="K1978" s="74"/>
      <c r="L1978" s="72"/>
      <c r="M1978" s="69"/>
      <c r="N1978" s="70"/>
      <c r="O1978" s="3"/>
      <c r="P1978" s="3"/>
      <c r="Q1978" s="3"/>
      <c r="R1978" s="3"/>
      <c r="S1978" s="3"/>
      <c r="T1978" s="3"/>
      <c r="U1978" s="3"/>
      <c r="V1978" s="3"/>
      <c r="W1978" s="2"/>
      <c r="X1978" s="3"/>
      <c r="Y1978" s="3"/>
    </row>
    <row r="1979" spans="1:25" ht="15" x14ac:dyDescent="0.3">
      <c r="A1979" s="17" t="e">
        <f>INDEX('Артикул без-с размером'!A:A,MATCH('Начисления и компенсации по тов'!E1979,'Артикул без-с размером'!B:B,0))</f>
        <v>#N/A</v>
      </c>
      <c r="B1979" s="73"/>
      <c r="C1979" s="74"/>
      <c r="D1979" s="74"/>
      <c r="E1979" s="74"/>
      <c r="F1979" s="74"/>
      <c r="G1979" s="74"/>
      <c r="H1979" s="69"/>
      <c r="I1979" s="70"/>
      <c r="J1979" s="73"/>
      <c r="K1979" s="74"/>
      <c r="L1979" s="72"/>
      <c r="M1979" s="69"/>
      <c r="N1979" s="70"/>
      <c r="O1979" s="3"/>
      <c r="P1979" s="3"/>
      <c r="Q1979" s="3"/>
      <c r="R1979" s="3"/>
      <c r="S1979" s="3"/>
      <c r="T1979" s="3"/>
      <c r="U1979" s="3"/>
      <c r="V1979" s="3"/>
      <c r="W1979" s="2"/>
      <c r="X1979" s="3"/>
      <c r="Y1979" s="3"/>
    </row>
    <row r="1980" spans="1:25" ht="15" x14ac:dyDescent="0.3">
      <c r="A1980" s="17" t="e">
        <f>INDEX('Артикул без-с размером'!A:A,MATCH('Начисления и компенсации по тов'!E1980,'Артикул без-с размером'!B:B,0))</f>
        <v>#N/A</v>
      </c>
      <c r="B1980" s="73"/>
      <c r="C1980" s="74"/>
      <c r="D1980" s="74"/>
      <c r="E1980" s="74"/>
      <c r="F1980" s="74"/>
      <c r="G1980" s="74"/>
      <c r="H1980" s="69"/>
      <c r="I1980" s="70"/>
      <c r="J1980" s="73"/>
      <c r="K1980" s="74"/>
      <c r="L1980" s="72"/>
      <c r="M1980" s="69"/>
      <c r="N1980" s="70"/>
      <c r="O1980" s="3"/>
      <c r="P1980" s="3"/>
      <c r="Q1980" s="3"/>
      <c r="R1980" s="3"/>
      <c r="S1980" s="3"/>
      <c r="T1980" s="3"/>
      <c r="U1980" s="3"/>
      <c r="V1980" s="3"/>
      <c r="W1980" s="2"/>
      <c r="X1980" s="3"/>
      <c r="Y1980" s="3"/>
    </row>
    <row r="1981" spans="1:25" ht="15" x14ac:dyDescent="0.3">
      <c r="A1981" s="17" t="e">
        <f>INDEX('Артикул без-с размером'!A:A,MATCH('Начисления и компенсации по тов'!E1981,'Артикул без-с размером'!B:B,0))</f>
        <v>#N/A</v>
      </c>
      <c r="B1981" s="73"/>
      <c r="C1981" s="74"/>
      <c r="D1981" s="74"/>
      <c r="E1981" s="74"/>
      <c r="F1981" s="74"/>
      <c r="G1981" s="74"/>
      <c r="H1981" s="69"/>
      <c r="I1981" s="70"/>
      <c r="J1981" s="73"/>
      <c r="K1981" s="74"/>
      <c r="L1981" s="72"/>
      <c r="M1981" s="69"/>
      <c r="N1981" s="70"/>
      <c r="O1981" s="3"/>
      <c r="P1981" s="3"/>
      <c r="Q1981" s="3"/>
      <c r="R1981" s="3"/>
      <c r="S1981" s="3"/>
      <c r="T1981" s="3"/>
      <c r="U1981" s="3"/>
      <c r="V1981" s="3"/>
      <c r="W1981" s="2"/>
      <c r="X1981" s="3"/>
      <c r="Y1981" s="3"/>
    </row>
    <row r="1982" spans="1:25" ht="15" x14ac:dyDescent="0.3">
      <c r="A1982" s="17" t="e">
        <f>INDEX('Артикул без-с размером'!A:A,MATCH('Начисления и компенсации по тов'!E1982,'Артикул без-с размером'!B:B,0))</f>
        <v>#N/A</v>
      </c>
      <c r="B1982" s="73"/>
      <c r="C1982" s="74"/>
      <c r="D1982" s="74"/>
      <c r="E1982" s="74"/>
      <c r="F1982" s="74"/>
      <c r="G1982" s="74"/>
      <c r="H1982" s="69"/>
      <c r="I1982" s="70"/>
      <c r="J1982" s="73"/>
      <c r="K1982" s="74"/>
      <c r="L1982" s="72"/>
      <c r="M1982" s="69"/>
      <c r="N1982" s="70"/>
      <c r="O1982" s="3"/>
      <c r="P1982" s="3"/>
      <c r="Q1982" s="3"/>
      <c r="R1982" s="3"/>
      <c r="S1982" s="3"/>
      <c r="T1982" s="3"/>
      <c r="U1982" s="3"/>
      <c r="V1982" s="3"/>
      <c r="W1982" s="2"/>
      <c r="X1982" s="3"/>
      <c r="Y1982" s="3"/>
    </row>
    <row r="1983" spans="1:25" ht="15" x14ac:dyDescent="0.3">
      <c r="A1983" s="17" t="e">
        <f>INDEX('Артикул без-с размером'!A:A,MATCH('Начисления и компенсации по тов'!E1983,'Артикул без-с размером'!B:B,0))</f>
        <v>#N/A</v>
      </c>
      <c r="B1983" s="73"/>
      <c r="C1983" s="74"/>
      <c r="D1983" s="74"/>
      <c r="E1983" s="74"/>
      <c r="F1983" s="74"/>
      <c r="G1983" s="74"/>
      <c r="H1983" s="69"/>
      <c r="I1983" s="70"/>
      <c r="J1983" s="73"/>
      <c r="K1983" s="74"/>
      <c r="L1983" s="72"/>
      <c r="M1983" s="69"/>
      <c r="N1983" s="70"/>
      <c r="O1983" s="3"/>
      <c r="P1983" s="3"/>
      <c r="Q1983" s="3"/>
      <c r="R1983" s="3"/>
      <c r="S1983" s="3"/>
      <c r="T1983" s="3"/>
      <c r="U1983" s="3"/>
      <c r="V1983" s="3"/>
      <c r="W1983" s="2"/>
      <c r="X1983" s="3"/>
      <c r="Y1983" s="3"/>
    </row>
    <row r="1984" spans="1:25" ht="15" x14ac:dyDescent="0.3">
      <c r="A1984" s="17" t="e">
        <f>INDEX('Артикул без-с размером'!A:A,MATCH('Начисления и компенсации по тов'!E1984,'Артикул без-с размером'!B:B,0))</f>
        <v>#N/A</v>
      </c>
      <c r="B1984" s="73"/>
      <c r="C1984" s="74"/>
      <c r="D1984" s="74"/>
      <c r="E1984" s="74"/>
      <c r="F1984" s="74"/>
      <c r="G1984" s="74"/>
      <c r="H1984" s="69"/>
      <c r="I1984" s="70"/>
      <c r="J1984" s="73"/>
      <c r="K1984" s="74"/>
      <c r="L1984" s="72"/>
      <c r="M1984" s="69"/>
      <c r="N1984" s="70"/>
      <c r="O1984" s="3"/>
      <c r="P1984" s="3"/>
      <c r="Q1984" s="3"/>
      <c r="R1984" s="3"/>
      <c r="S1984" s="3"/>
      <c r="T1984" s="3"/>
      <c r="U1984" s="3"/>
      <c r="V1984" s="3"/>
      <c r="W1984" s="2"/>
      <c r="X1984" s="3"/>
      <c r="Y1984" s="3"/>
    </row>
    <row r="1985" spans="1:25" ht="15" x14ac:dyDescent="0.3">
      <c r="A1985" s="17" t="e">
        <f>INDEX('Артикул без-с размером'!A:A,MATCH('Начисления и компенсации по тов'!E1985,'Артикул без-с размером'!B:B,0))</f>
        <v>#N/A</v>
      </c>
      <c r="B1985" s="73"/>
      <c r="C1985" s="74"/>
      <c r="D1985" s="74"/>
      <c r="E1985" s="74"/>
      <c r="F1985" s="74"/>
      <c r="G1985" s="74"/>
      <c r="H1985" s="69"/>
      <c r="I1985" s="70"/>
      <c r="J1985" s="73"/>
      <c r="K1985" s="74"/>
      <c r="L1985" s="72"/>
      <c r="M1985" s="69"/>
      <c r="N1985" s="70"/>
      <c r="O1985" s="3"/>
      <c r="P1985" s="3"/>
      <c r="Q1985" s="3"/>
      <c r="R1985" s="3"/>
      <c r="S1985" s="3"/>
      <c r="T1985" s="3"/>
      <c r="U1985" s="3"/>
      <c r="V1985" s="3"/>
      <c r="W1985" s="2"/>
      <c r="X1985" s="3"/>
      <c r="Y1985" s="3"/>
    </row>
    <row r="1986" spans="1:25" ht="15" x14ac:dyDescent="0.3">
      <c r="A1986" s="17" t="e">
        <f>INDEX('Артикул без-с размером'!A:A,MATCH('Начисления и компенсации по тов'!E1986,'Артикул без-с размером'!B:B,0))</f>
        <v>#N/A</v>
      </c>
      <c r="B1986" s="73"/>
      <c r="C1986" s="74"/>
      <c r="D1986" s="74"/>
      <c r="E1986" s="74"/>
      <c r="F1986" s="74"/>
      <c r="G1986" s="74"/>
      <c r="H1986" s="69"/>
      <c r="I1986" s="70"/>
      <c r="J1986" s="73"/>
      <c r="K1986" s="74"/>
      <c r="L1986" s="72"/>
      <c r="M1986" s="69"/>
      <c r="N1986" s="70"/>
      <c r="O1986" s="3"/>
      <c r="P1986" s="3"/>
      <c r="Q1986" s="3"/>
      <c r="R1986" s="3"/>
      <c r="S1986" s="3"/>
      <c r="T1986" s="3"/>
      <c r="U1986" s="3"/>
      <c r="V1986" s="3"/>
      <c r="W1986" s="2"/>
      <c r="X1986" s="3"/>
      <c r="Y1986" s="3"/>
    </row>
    <row r="1987" spans="1:25" ht="15" x14ac:dyDescent="0.3">
      <c r="A1987" s="17" t="e">
        <f>INDEX('Артикул без-с размером'!A:A,MATCH('Начисления и компенсации по тов'!E1987,'Артикул без-с размером'!B:B,0))</f>
        <v>#N/A</v>
      </c>
      <c r="B1987" s="73"/>
      <c r="C1987" s="74"/>
      <c r="D1987" s="74"/>
      <c r="E1987" s="74"/>
      <c r="F1987" s="74"/>
      <c r="G1987" s="74"/>
      <c r="H1987" s="69"/>
      <c r="I1987" s="70"/>
      <c r="J1987" s="73"/>
      <c r="K1987" s="74"/>
      <c r="L1987" s="72"/>
      <c r="M1987" s="69"/>
      <c r="N1987" s="70"/>
      <c r="O1987" s="3"/>
      <c r="P1987" s="3"/>
      <c r="Q1987" s="3"/>
      <c r="R1987" s="3"/>
      <c r="S1987" s="3"/>
      <c r="T1987" s="3"/>
      <c r="U1987" s="3"/>
      <c r="V1987" s="3"/>
      <c r="W1987" s="2"/>
      <c r="X1987" s="3"/>
      <c r="Y1987" s="3"/>
    </row>
    <row r="1988" spans="1:25" ht="15" x14ac:dyDescent="0.3">
      <c r="A1988" s="17" t="e">
        <f>INDEX('Артикул без-с размером'!A:A,MATCH('Начисления и компенсации по тов'!E1988,'Артикул без-с размером'!B:B,0))</f>
        <v>#N/A</v>
      </c>
      <c r="B1988" s="73"/>
      <c r="C1988" s="74"/>
      <c r="D1988" s="74"/>
      <c r="E1988" s="74"/>
      <c r="F1988" s="74"/>
      <c r="G1988" s="74"/>
      <c r="H1988" s="69"/>
      <c r="I1988" s="70"/>
      <c r="J1988" s="73"/>
      <c r="K1988" s="74"/>
      <c r="L1988" s="72"/>
      <c r="M1988" s="69"/>
      <c r="N1988" s="70"/>
      <c r="O1988" s="3"/>
      <c r="P1988" s="3"/>
      <c r="Q1988" s="3"/>
      <c r="R1988" s="3"/>
      <c r="S1988" s="3"/>
      <c r="T1988" s="3"/>
      <c r="U1988" s="3"/>
      <c r="V1988" s="3"/>
      <c r="W1988" s="2"/>
      <c r="X1988" s="3"/>
      <c r="Y1988" s="3"/>
    </row>
    <row r="1989" spans="1:25" ht="15" x14ac:dyDescent="0.3">
      <c r="A1989" s="17" t="e">
        <f>INDEX('Артикул без-с размером'!A:A,MATCH('Начисления и компенсации по тов'!E1989,'Артикул без-с размером'!B:B,0))</f>
        <v>#N/A</v>
      </c>
      <c r="B1989" s="73"/>
      <c r="C1989" s="74"/>
      <c r="D1989" s="74"/>
      <c r="E1989" s="74"/>
      <c r="F1989" s="74"/>
      <c r="G1989" s="74"/>
      <c r="H1989" s="69"/>
      <c r="I1989" s="70"/>
      <c r="J1989" s="73"/>
      <c r="K1989" s="74"/>
      <c r="L1989" s="72"/>
      <c r="M1989" s="69"/>
      <c r="N1989" s="70"/>
      <c r="O1989" s="3"/>
      <c r="P1989" s="3"/>
      <c r="Q1989" s="3"/>
      <c r="R1989" s="3"/>
      <c r="S1989" s="3"/>
      <c r="T1989" s="3"/>
      <c r="U1989" s="3"/>
      <c r="V1989" s="3"/>
      <c r="W1989" s="2"/>
      <c r="X1989" s="3"/>
      <c r="Y1989" s="3"/>
    </row>
    <row r="1990" spans="1:25" ht="15" x14ac:dyDescent="0.3">
      <c r="A1990" s="17" t="e">
        <f>INDEX('Артикул без-с размером'!A:A,MATCH('Начисления и компенсации по тов'!E1990,'Артикул без-с размером'!B:B,0))</f>
        <v>#N/A</v>
      </c>
      <c r="B1990" s="73"/>
      <c r="C1990" s="74"/>
      <c r="D1990" s="74"/>
      <c r="E1990" s="74"/>
      <c r="F1990" s="74"/>
      <c r="G1990" s="74"/>
      <c r="H1990" s="69"/>
      <c r="I1990" s="70"/>
      <c r="J1990" s="73"/>
      <c r="K1990" s="74"/>
      <c r="L1990" s="72"/>
      <c r="M1990" s="69"/>
      <c r="N1990" s="70"/>
      <c r="O1990" s="3"/>
      <c r="P1990" s="3"/>
      <c r="Q1990" s="3"/>
      <c r="R1990" s="3"/>
      <c r="S1990" s="3"/>
      <c r="T1990" s="3"/>
      <c r="U1990" s="3"/>
      <c r="V1990" s="3"/>
      <c r="W1990" s="2"/>
      <c r="X1990" s="3"/>
      <c r="Y1990" s="3"/>
    </row>
    <row r="1991" spans="1:25" ht="15" x14ac:dyDescent="0.3">
      <c r="A1991" s="17" t="e">
        <f>INDEX('Артикул без-с размером'!A:A,MATCH('Начисления и компенсации по тов'!E1991,'Артикул без-с размером'!B:B,0))</f>
        <v>#N/A</v>
      </c>
      <c r="B1991" s="73"/>
      <c r="C1991" s="74"/>
      <c r="D1991" s="74"/>
      <c r="E1991" s="74"/>
      <c r="F1991" s="74"/>
      <c r="G1991" s="74"/>
      <c r="H1991" s="69"/>
      <c r="I1991" s="70"/>
      <c r="J1991" s="73"/>
      <c r="K1991" s="74"/>
      <c r="L1991" s="72"/>
      <c r="M1991" s="69"/>
      <c r="N1991" s="70"/>
      <c r="O1991" s="3"/>
      <c r="P1991" s="3"/>
      <c r="Q1991" s="3"/>
      <c r="R1991" s="3"/>
      <c r="S1991" s="3"/>
      <c r="T1991" s="3"/>
      <c r="U1991" s="3"/>
      <c r="V1991" s="3"/>
      <c r="W1991" s="2"/>
      <c r="X1991" s="3"/>
      <c r="Y1991" s="3"/>
    </row>
    <row r="1992" spans="1:25" ht="15" x14ac:dyDescent="0.3">
      <c r="A1992" s="17" t="e">
        <f>INDEX('Артикул без-с размером'!A:A,MATCH('Начисления и компенсации по тов'!E1992,'Артикул без-с размером'!B:B,0))</f>
        <v>#N/A</v>
      </c>
      <c r="B1992" s="73"/>
      <c r="C1992" s="74"/>
      <c r="D1992" s="74"/>
      <c r="E1992" s="74"/>
      <c r="F1992" s="74"/>
      <c r="G1992" s="74"/>
      <c r="H1992" s="69"/>
      <c r="I1992" s="70"/>
      <c r="J1992" s="73"/>
      <c r="K1992" s="74"/>
      <c r="L1992" s="72"/>
      <c r="M1992" s="69"/>
      <c r="N1992" s="70"/>
      <c r="O1992" s="3"/>
      <c r="P1992" s="3"/>
      <c r="Q1992" s="3"/>
      <c r="R1992" s="3"/>
      <c r="S1992" s="3"/>
      <c r="T1992" s="3"/>
      <c r="U1992" s="3"/>
      <c r="V1992" s="3"/>
      <c r="W1992" s="2"/>
      <c r="X1992" s="3"/>
      <c r="Y1992" s="3"/>
    </row>
    <row r="1993" spans="1:25" ht="15" x14ac:dyDescent="0.3">
      <c r="A1993" s="17" t="e">
        <f>INDEX('Артикул без-с размером'!A:A,MATCH('Начисления и компенсации по тов'!E1993,'Артикул без-с размером'!B:B,0))</f>
        <v>#N/A</v>
      </c>
      <c r="B1993" s="73"/>
      <c r="C1993" s="74"/>
      <c r="D1993" s="74"/>
      <c r="E1993" s="74"/>
      <c r="F1993" s="74"/>
      <c r="G1993" s="74"/>
      <c r="H1993" s="69"/>
      <c r="I1993" s="70"/>
      <c r="J1993" s="73"/>
      <c r="K1993" s="74"/>
      <c r="L1993" s="72"/>
      <c r="M1993" s="69"/>
      <c r="N1993" s="71"/>
      <c r="O1993" s="3"/>
      <c r="P1993" s="3"/>
      <c r="Q1993" s="3"/>
      <c r="R1993" s="3"/>
      <c r="S1993" s="3"/>
      <c r="T1993" s="3"/>
      <c r="U1993" s="3"/>
      <c r="V1993" s="3"/>
      <c r="W1993" s="2"/>
      <c r="X1993" s="3"/>
      <c r="Y1993" s="3"/>
    </row>
    <row r="1994" spans="1:25" ht="15" x14ac:dyDescent="0.3">
      <c r="A1994" s="17" t="e">
        <f>INDEX('Артикул без-с размером'!A:A,MATCH('Начисления и компенсации по тов'!E1994,'Артикул без-с размером'!B:B,0))</f>
        <v>#N/A</v>
      </c>
      <c r="B1994" s="73"/>
      <c r="C1994" s="74"/>
      <c r="D1994" s="74"/>
      <c r="E1994" s="74"/>
      <c r="F1994" s="74"/>
      <c r="G1994" s="74"/>
      <c r="H1994" s="69"/>
      <c r="I1994" s="70"/>
      <c r="J1994" s="73"/>
      <c r="K1994" s="74"/>
      <c r="L1994" s="72"/>
      <c r="M1994" s="69"/>
      <c r="N1994" s="70"/>
      <c r="O1994" s="3"/>
      <c r="P1994" s="3"/>
      <c r="Q1994" s="3"/>
      <c r="R1994" s="3"/>
      <c r="S1994" s="3"/>
      <c r="T1994" s="3"/>
      <c r="U1994" s="3"/>
      <c r="V1994" s="3"/>
      <c r="W1994" s="2"/>
      <c r="X1994" s="3"/>
      <c r="Y1994" s="3"/>
    </row>
    <row r="1995" spans="1:25" ht="15" x14ac:dyDescent="0.3">
      <c r="A1995" s="17" t="e">
        <f>INDEX('Артикул без-с размером'!A:A,MATCH('Начисления и компенсации по тов'!E1995,'Артикул без-с размером'!B:B,0))</f>
        <v>#N/A</v>
      </c>
      <c r="B1995" s="73"/>
      <c r="C1995" s="74"/>
      <c r="D1995" s="74"/>
      <c r="E1995" s="74"/>
      <c r="F1995" s="74"/>
      <c r="G1995" s="74"/>
      <c r="H1995" s="69"/>
      <c r="I1995" s="70"/>
      <c r="J1995" s="73"/>
      <c r="K1995" s="74"/>
      <c r="L1995" s="72"/>
      <c r="M1995" s="69"/>
      <c r="N1995" s="70"/>
      <c r="O1995" s="3"/>
      <c r="P1995" s="3"/>
      <c r="Q1995" s="3"/>
      <c r="R1995" s="3"/>
      <c r="S1995" s="3"/>
      <c r="T1995" s="3"/>
      <c r="U1995" s="3"/>
      <c r="V1995" s="3"/>
      <c r="W1995" s="2"/>
      <c r="X1995" s="3"/>
      <c r="Y1995" s="3"/>
    </row>
    <row r="1996" spans="1:25" ht="15" x14ac:dyDescent="0.3">
      <c r="A1996" s="17" t="e">
        <f>INDEX('Артикул без-с размером'!A:A,MATCH('Начисления и компенсации по тов'!E1996,'Артикул без-с размером'!B:B,0))</f>
        <v>#N/A</v>
      </c>
      <c r="B1996" s="73"/>
      <c r="C1996" s="74"/>
      <c r="D1996" s="74"/>
      <c r="E1996" s="74"/>
      <c r="F1996" s="74"/>
      <c r="G1996" s="74"/>
      <c r="H1996" s="69"/>
      <c r="I1996" s="70"/>
      <c r="J1996" s="73"/>
      <c r="K1996" s="74"/>
      <c r="L1996" s="72"/>
      <c r="M1996" s="69"/>
      <c r="N1996" s="70"/>
      <c r="O1996" s="3"/>
      <c r="P1996" s="3"/>
      <c r="Q1996" s="3"/>
      <c r="R1996" s="3"/>
      <c r="S1996" s="3"/>
      <c r="T1996" s="3"/>
      <c r="U1996" s="3"/>
      <c r="V1996" s="3"/>
      <c r="W1996" s="2"/>
      <c r="X1996" s="3"/>
      <c r="Y1996" s="3"/>
    </row>
    <row r="1997" spans="1:25" ht="15" x14ac:dyDescent="0.3">
      <c r="A1997" s="17" t="e">
        <f>INDEX('Артикул без-с размером'!A:A,MATCH('Начисления и компенсации по тов'!E1997,'Артикул без-с размером'!B:B,0))</f>
        <v>#N/A</v>
      </c>
      <c r="B1997" s="73"/>
      <c r="C1997" s="74"/>
      <c r="D1997" s="74"/>
      <c r="E1997" s="74"/>
      <c r="F1997" s="74"/>
      <c r="G1997" s="74"/>
      <c r="H1997" s="69"/>
      <c r="I1997" s="70"/>
      <c r="J1997" s="73"/>
      <c r="K1997" s="74"/>
      <c r="L1997" s="72"/>
      <c r="M1997" s="69"/>
      <c r="N1997" s="70"/>
      <c r="O1997" s="3"/>
      <c r="P1997" s="3"/>
      <c r="Q1997" s="3"/>
      <c r="R1997" s="3"/>
      <c r="S1997" s="3"/>
      <c r="T1997" s="3"/>
      <c r="U1997" s="3"/>
      <c r="V1997" s="3"/>
      <c r="W1997" s="2"/>
      <c r="X1997" s="3"/>
      <c r="Y1997" s="3"/>
    </row>
    <row r="1998" spans="1:25" ht="15" x14ac:dyDescent="0.3">
      <c r="A1998" s="17" t="e">
        <f>INDEX('Артикул без-с размером'!A:A,MATCH('Начисления и компенсации по тов'!E1998,'Артикул без-с размером'!B:B,0))</f>
        <v>#N/A</v>
      </c>
      <c r="B1998" s="73"/>
      <c r="C1998" s="74"/>
      <c r="D1998" s="74"/>
      <c r="E1998" s="74"/>
      <c r="F1998" s="74"/>
      <c r="G1998" s="74"/>
      <c r="H1998" s="69"/>
      <c r="I1998" s="70"/>
      <c r="J1998" s="73"/>
      <c r="K1998" s="74"/>
      <c r="L1998" s="72"/>
      <c r="M1998" s="69"/>
      <c r="N1998" s="70"/>
      <c r="O1998"/>
      <c r="P1998"/>
      <c r="Q1998"/>
      <c r="R1998"/>
      <c r="S1998"/>
      <c r="T1998"/>
      <c r="U1998"/>
      <c r="W1998"/>
      <c r="X1998"/>
      <c r="Y1998"/>
    </row>
    <row r="1999" spans="1:25" ht="15" x14ac:dyDescent="0.3">
      <c r="A1999" s="17" t="e">
        <f>INDEX('Артикул без-с размером'!A:A,MATCH('Начисления и компенсации по тов'!E1999,'Артикул без-с размером'!B:B,0))</f>
        <v>#N/A</v>
      </c>
      <c r="B1999" s="73"/>
      <c r="C1999" s="74"/>
      <c r="D1999" s="74"/>
      <c r="E1999" s="74"/>
      <c r="F1999" s="74"/>
      <c r="G1999" s="74"/>
      <c r="H1999" s="69"/>
      <c r="I1999" s="70"/>
      <c r="J1999" s="73"/>
      <c r="K1999" s="74"/>
      <c r="L1999" s="72"/>
      <c r="M1999" s="69"/>
      <c r="N1999" s="70"/>
      <c r="O1999"/>
      <c r="P1999"/>
      <c r="Q1999"/>
      <c r="R1999"/>
      <c r="S1999"/>
      <c r="T1999"/>
      <c r="U1999"/>
      <c r="W1999"/>
      <c r="X1999"/>
      <c r="Y1999"/>
    </row>
    <row r="2000" spans="1:25" ht="15" x14ac:dyDescent="0.3">
      <c r="A2000" s="17" t="e">
        <f>INDEX('Артикул без-с размером'!A:A,MATCH('Начисления и компенсации по тов'!E2000,'Артикул без-с размером'!B:B,0))</f>
        <v>#N/A</v>
      </c>
      <c r="B2000" s="73"/>
      <c r="C2000" s="74"/>
      <c r="D2000" s="74"/>
      <c r="E2000" s="74"/>
      <c r="F2000" s="74"/>
      <c r="G2000" s="74"/>
      <c r="H2000" s="69"/>
      <c r="I2000" s="70"/>
      <c r="J2000" s="73"/>
      <c r="K2000" s="74"/>
      <c r="L2000" s="72"/>
      <c r="M2000" s="69"/>
      <c r="N2000" s="70"/>
      <c r="O2000"/>
      <c r="P2000"/>
      <c r="Q2000"/>
      <c r="R2000"/>
      <c r="S2000"/>
      <c r="T2000"/>
      <c r="U2000"/>
      <c r="W2000"/>
      <c r="X2000"/>
      <c r="Y2000"/>
    </row>
    <row r="2001" spans="1:25" ht="15" x14ac:dyDescent="0.3">
      <c r="A2001" s="17" t="e">
        <f>INDEX('Артикул без-с размером'!A:A,MATCH('Начисления и компенсации по тов'!E2001,'Артикул без-с размером'!B:B,0))</f>
        <v>#N/A</v>
      </c>
      <c r="B2001" s="73"/>
      <c r="C2001" s="74"/>
      <c r="D2001" s="74"/>
      <c r="E2001" s="74"/>
      <c r="F2001" s="74"/>
      <c r="G2001" s="74"/>
      <c r="H2001" s="69"/>
      <c r="I2001" s="70"/>
      <c r="J2001" s="73"/>
      <c r="K2001" s="74"/>
      <c r="L2001" s="72"/>
      <c r="M2001" s="69"/>
      <c r="N2001" s="70"/>
      <c r="O2001"/>
      <c r="P2001"/>
      <c r="Q2001"/>
      <c r="R2001"/>
      <c r="S2001"/>
      <c r="T2001"/>
      <c r="U2001"/>
      <c r="W2001"/>
      <c r="X2001"/>
      <c r="Y2001"/>
    </row>
    <row r="2002" spans="1:25" ht="15" x14ac:dyDescent="0.3">
      <c r="A2002" s="17" t="e">
        <f>INDEX('Артикул без-с размером'!A:A,MATCH('Начисления и компенсации по тов'!E2002,'Артикул без-с размером'!B:B,0))</f>
        <v>#N/A</v>
      </c>
      <c r="B2002" s="73"/>
      <c r="C2002" s="74"/>
      <c r="D2002" s="74"/>
      <c r="E2002" s="74"/>
      <c r="F2002" s="74"/>
      <c r="G2002" s="74"/>
      <c r="H2002" s="69"/>
      <c r="I2002" s="70"/>
      <c r="J2002" s="73"/>
      <c r="K2002" s="74"/>
      <c r="L2002" s="72"/>
      <c r="M2002" s="69"/>
      <c r="N2002" s="70"/>
      <c r="O2002"/>
      <c r="P2002"/>
      <c r="Q2002"/>
      <c r="R2002"/>
      <c r="S2002"/>
      <c r="T2002"/>
      <c r="U2002"/>
      <c r="W2002"/>
      <c r="X2002"/>
      <c r="Y2002"/>
    </row>
    <row r="2003" spans="1:25" ht="15" x14ac:dyDescent="0.3">
      <c r="A2003" s="17" t="e">
        <f>INDEX('Артикул без-с размером'!A:A,MATCH('Начисления и компенсации по тов'!E2003,'Артикул без-с размером'!B:B,0))</f>
        <v>#N/A</v>
      </c>
      <c r="B2003" s="73"/>
      <c r="C2003" s="74"/>
      <c r="D2003" s="74"/>
      <c r="E2003" s="74"/>
      <c r="F2003" s="74"/>
      <c r="G2003" s="74"/>
      <c r="H2003" s="69"/>
      <c r="I2003" s="70"/>
      <c r="J2003" s="73"/>
      <c r="K2003" s="74"/>
      <c r="L2003" s="72"/>
      <c r="M2003" s="69"/>
      <c r="N2003" s="70"/>
      <c r="O2003"/>
      <c r="P2003"/>
      <c r="Q2003"/>
      <c r="R2003"/>
      <c r="S2003"/>
      <c r="T2003"/>
      <c r="U2003"/>
      <c r="W2003"/>
      <c r="X2003"/>
      <c r="Y2003"/>
    </row>
    <row r="2004" spans="1:25" ht="15" x14ac:dyDescent="0.3">
      <c r="A2004" s="17" t="e">
        <f>INDEX('Артикул без-с размером'!A:A,MATCH('Начисления и компенсации по тов'!E2004,'Артикул без-с размером'!B:B,0))</f>
        <v>#N/A</v>
      </c>
      <c r="B2004" s="73"/>
      <c r="C2004" s="74"/>
      <c r="D2004" s="74"/>
      <c r="E2004" s="74"/>
      <c r="F2004" s="74"/>
      <c r="G2004" s="74"/>
      <c r="H2004" s="69"/>
      <c r="I2004" s="70"/>
      <c r="J2004" s="73"/>
      <c r="K2004" s="74"/>
      <c r="L2004" s="72"/>
      <c r="M2004" s="69"/>
      <c r="N2004" s="70"/>
      <c r="O2004"/>
      <c r="P2004"/>
      <c r="Q2004"/>
      <c r="R2004"/>
      <c r="S2004"/>
      <c r="T2004"/>
      <c r="U2004"/>
      <c r="W2004"/>
      <c r="X2004"/>
      <c r="Y2004"/>
    </row>
    <row r="2005" spans="1:25" ht="15" x14ac:dyDescent="0.3">
      <c r="A2005" s="17" t="e">
        <f>INDEX('Артикул без-с размером'!A:A,MATCH('Начисления и компенсации по тов'!E2005,'Артикул без-с размером'!B:B,0))</f>
        <v>#N/A</v>
      </c>
      <c r="B2005" s="73"/>
      <c r="C2005" s="74"/>
      <c r="D2005" s="74"/>
      <c r="E2005" s="74"/>
      <c r="F2005" s="74"/>
      <c r="G2005" s="74"/>
      <c r="H2005" s="69"/>
      <c r="I2005" s="70"/>
      <c r="J2005" s="73"/>
      <c r="K2005" s="74"/>
      <c r="L2005" s="72"/>
      <c r="M2005" s="69"/>
      <c r="N2005" s="70"/>
      <c r="O2005"/>
      <c r="P2005"/>
      <c r="Q2005"/>
      <c r="R2005"/>
      <c r="S2005"/>
      <c r="T2005"/>
      <c r="U2005"/>
      <c r="W2005"/>
      <c r="X2005"/>
      <c r="Y2005"/>
    </row>
    <row r="2006" spans="1:25" ht="15" x14ac:dyDescent="0.3">
      <c r="A2006" s="17" t="e">
        <f>INDEX('Артикул без-с размером'!A:A,MATCH('Начисления и компенсации по тов'!E2006,'Артикул без-с размером'!B:B,0))</f>
        <v>#N/A</v>
      </c>
      <c r="B2006" s="73"/>
      <c r="C2006" s="74"/>
      <c r="D2006" s="74"/>
      <c r="E2006" s="74"/>
      <c r="F2006" s="74"/>
      <c r="G2006" s="74"/>
      <c r="H2006" s="69"/>
      <c r="I2006" s="70"/>
      <c r="J2006" s="73"/>
      <c r="K2006" s="74"/>
      <c r="L2006" s="72"/>
      <c r="M2006" s="69"/>
      <c r="N2006" s="70"/>
      <c r="O2006"/>
      <c r="P2006"/>
      <c r="Q2006"/>
      <c r="R2006"/>
      <c r="S2006"/>
      <c r="T2006"/>
      <c r="U2006"/>
      <c r="W2006"/>
      <c r="X2006"/>
      <c r="Y2006"/>
    </row>
    <row r="2007" spans="1:25" ht="15" x14ac:dyDescent="0.3">
      <c r="A2007" s="17" t="e">
        <f>INDEX('Артикул без-с размером'!A:A,MATCH('Начисления и компенсации по тов'!E2007,'Артикул без-с размером'!B:B,0))</f>
        <v>#N/A</v>
      </c>
      <c r="B2007" s="73"/>
      <c r="C2007" s="74"/>
      <c r="D2007" s="74"/>
      <c r="E2007" s="74"/>
      <c r="F2007" s="74"/>
      <c r="G2007" s="74"/>
      <c r="H2007" s="69"/>
      <c r="I2007" s="70"/>
      <c r="J2007" s="73"/>
      <c r="K2007" s="74"/>
      <c r="L2007" s="72"/>
      <c r="M2007" s="69"/>
      <c r="N2007" s="70"/>
      <c r="O2007"/>
      <c r="P2007"/>
      <c r="Q2007"/>
      <c r="R2007"/>
      <c r="S2007"/>
      <c r="T2007"/>
      <c r="U2007"/>
      <c r="W2007"/>
      <c r="X2007"/>
      <c r="Y2007"/>
    </row>
    <row r="2008" spans="1:25" ht="15" x14ac:dyDescent="0.3">
      <c r="A2008" s="17" t="e">
        <f>INDEX('Артикул без-с размером'!A:A,MATCH('Начисления и компенсации по тов'!E2008,'Артикул без-с размером'!B:B,0))</f>
        <v>#N/A</v>
      </c>
      <c r="B2008" s="73"/>
      <c r="C2008" s="74"/>
      <c r="D2008" s="74"/>
      <c r="E2008" s="74"/>
      <c r="F2008" s="74"/>
      <c r="G2008" s="74"/>
      <c r="H2008" s="69"/>
      <c r="I2008" s="70"/>
      <c r="J2008" s="73"/>
      <c r="K2008" s="74"/>
      <c r="L2008" s="72"/>
      <c r="M2008" s="69"/>
      <c r="N2008" s="70"/>
      <c r="O2008"/>
      <c r="P2008"/>
      <c r="Q2008"/>
      <c r="R2008"/>
      <c r="S2008"/>
      <c r="T2008"/>
      <c r="U2008"/>
      <c r="W2008"/>
      <c r="X2008"/>
      <c r="Y2008"/>
    </row>
    <row r="2009" spans="1:25" ht="15" x14ac:dyDescent="0.3">
      <c r="A2009" s="17" t="e">
        <f>INDEX('Артикул без-с размером'!A:A,MATCH('Начисления и компенсации по тов'!E2009,'Артикул без-с размером'!B:B,0))</f>
        <v>#N/A</v>
      </c>
      <c r="B2009" s="73"/>
      <c r="C2009" s="74"/>
      <c r="D2009" s="74"/>
      <c r="E2009" s="74"/>
      <c r="F2009" s="74"/>
      <c r="G2009" s="74"/>
      <c r="H2009" s="69"/>
      <c r="I2009" s="70"/>
      <c r="J2009" s="73"/>
      <c r="K2009" s="74"/>
      <c r="L2009" s="72"/>
      <c r="M2009" s="69"/>
      <c r="N2009" s="70"/>
      <c r="O2009"/>
      <c r="P2009"/>
      <c r="Q2009"/>
      <c r="R2009"/>
      <c r="S2009"/>
      <c r="T2009"/>
      <c r="U2009"/>
      <c r="W2009"/>
      <c r="X2009"/>
      <c r="Y2009"/>
    </row>
    <row r="2010" spans="1:25" ht="15" x14ac:dyDescent="0.3">
      <c r="A2010" s="17" t="e">
        <f>INDEX('Артикул без-с размером'!A:A,MATCH('Начисления и компенсации по тов'!E2010,'Артикул без-с размером'!B:B,0))</f>
        <v>#N/A</v>
      </c>
      <c r="B2010" s="73"/>
      <c r="C2010" s="74"/>
      <c r="D2010" s="74"/>
      <c r="E2010" s="74"/>
      <c r="F2010" s="74"/>
      <c r="G2010" s="74"/>
      <c r="H2010" s="69"/>
      <c r="I2010" s="70"/>
      <c r="J2010" s="73"/>
      <c r="K2010" s="74"/>
      <c r="L2010" s="72"/>
      <c r="M2010" s="69"/>
      <c r="N2010" s="71"/>
      <c r="O2010"/>
      <c r="P2010"/>
      <c r="Q2010"/>
      <c r="R2010"/>
      <c r="S2010"/>
      <c r="T2010"/>
      <c r="U2010"/>
      <c r="W2010"/>
      <c r="X2010"/>
      <c r="Y2010"/>
    </row>
    <row r="2011" spans="1:25" ht="15" x14ac:dyDescent="0.3">
      <c r="A2011" s="17" t="e">
        <f>INDEX('Артикул без-с размером'!A:A,MATCH('Начисления и компенсации по тов'!E2011,'Артикул без-с размером'!B:B,0))</f>
        <v>#N/A</v>
      </c>
      <c r="B2011" s="73"/>
      <c r="C2011" s="74"/>
      <c r="D2011" s="74"/>
      <c r="E2011" s="74"/>
      <c r="F2011" s="74"/>
      <c r="G2011" s="74"/>
      <c r="H2011" s="69"/>
      <c r="I2011" s="70"/>
      <c r="J2011" s="73"/>
      <c r="K2011" s="74"/>
      <c r="L2011" s="72"/>
      <c r="M2011" s="69"/>
      <c r="N2011" s="70"/>
      <c r="O2011"/>
      <c r="P2011"/>
      <c r="Q2011"/>
      <c r="R2011"/>
      <c r="S2011"/>
      <c r="T2011"/>
      <c r="U2011"/>
      <c r="W2011"/>
      <c r="X2011"/>
      <c r="Y2011"/>
    </row>
    <row r="2012" spans="1:25" ht="15" x14ac:dyDescent="0.3">
      <c r="A2012" s="17" t="e">
        <f>INDEX('Артикул без-с размером'!A:A,MATCH('Начисления и компенсации по тов'!E2012,'Артикул без-с размером'!B:B,0))</f>
        <v>#N/A</v>
      </c>
      <c r="B2012" s="73"/>
      <c r="C2012" s="74"/>
      <c r="D2012" s="74"/>
      <c r="E2012" s="74"/>
      <c r="F2012" s="74"/>
      <c r="G2012" s="74"/>
      <c r="H2012" s="69"/>
      <c r="I2012" s="70"/>
      <c r="J2012" s="73"/>
      <c r="K2012" s="74"/>
      <c r="L2012" s="72"/>
      <c r="M2012" s="69"/>
      <c r="N2012" s="70"/>
      <c r="O2012"/>
      <c r="P2012"/>
      <c r="Q2012"/>
      <c r="R2012"/>
      <c r="S2012"/>
      <c r="T2012"/>
      <c r="U2012"/>
      <c r="W2012"/>
      <c r="X2012"/>
      <c r="Y2012"/>
    </row>
    <row r="2013" spans="1:25" ht="15" x14ac:dyDescent="0.3">
      <c r="A2013" s="17" t="e">
        <f>INDEX('Артикул без-с размером'!A:A,MATCH('Начисления и компенсации по тов'!E2013,'Артикул без-с размером'!B:B,0))</f>
        <v>#N/A</v>
      </c>
      <c r="B2013" s="73"/>
      <c r="C2013" s="74"/>
      <c r="D2013" s="74"/>
      <c r="E2013" s="74"/>
      <c r="F2013" s="74"/>
      <c r="G2013" s="74"/>
      <c r="H2013" s="69"/>
      <c r="I2013" s="70"/>
      <c r="J2013" s="73"/>
      <c r="K2013" s="74"/>
      <c r="L2013" s="72"/>
      <c r="M2013" s="69"/>
      <c r="N2013" s="70"/>
      <c r="O2013"/>
      <c r="P2013"/>
      <c r="Q2013"/>
      <c r="R2013"/>
      <c r="S2013"/>
      <c r="T2013"/>
      <c r="U2013"/>
      <c r="W2013"/>
      <c r="X2013"/>
      <c r="Y2013"/>
    </row>
    <row r="2014" spans="1:25" ht="15" x14ac:dyDescent="0.3">
      <c r="A2014" s="17" t="e">
        <f>INDEX('Артикул без-с размером'!A:A,MATCH('Начисления и компенсации по тов'!E2014,'Артикул без-с размером'!B:B,0))</f>
        <v>#N/A</v>
      </c>
      <c r="B2014" s="73"/>
      <c r="C2014" s="74"/>
      <c r="D2014" s="74"/>
      <c r="E2014" s="74"/>
      <c r="F2014" s="74"/>
      <c r="G2014" s="74"/>
      <c r="H2014" s="69"/>
      <c r="I2014" s="70"/>
      <c r="J2014" s="73"/>
      <c r="K2014" s="74"/>
      <c r="L2014" s="72"/>
      <c r="M2014" s="69"/>
      <c r="N2014" s="70"/>
      <c r="O2014"/>
      <c r="P2014"/>
      <c r="Q2014"/>
      <c r="R2014"/>
      <c r="S2014"/>
      <c r="T2014"/>
      <c r="U2014"/>
      <c r="W2014"/>
      <c r="X2014"/>
      <c r="Y2014"/>
    </row>
    <row r="2015" spans="1:25" ht="15" x14ac:dyDescent="0.3">
      <c r="A2015" s="17" t="e">
        <f>INDEX('Артикул без-с размером'!A:A,MATCH('Начисления и компенсации по тов'!E2015,'Артикул без-с размером'!B:B,0))</f>
        <v>#N/A</v>
      </c>
      <c r="B2015" s="73"/>
      <c r="C2015" s="74"/>
      <c r="D2015" s="74"/>
      <c r="E2015" s="74"/>
      <c r="F2015" s="74"/>
      <c r="G2015" s="74"/>
      <c r="H2015" s="69"/>
      <c r="I2015" s="70"/>
      <c r="J2015" s="73"/>
      <c r="K2015" s="74"/>
      <c r="L2015" s="72"/>
      <c r="M2015" s="69"/>
      <c r="N2015" s="70"/>
      <c r="O2015"/>
      <c r="P2015"/>
      <c r="Q2015"/>
      <c r="R2015"/>
      <c r="S2015"/>
      <c r="T2015"/>
      <c r="U2015"/>
      <c r="W2015"/>
      <c r="X2015"/>
      <c r="Y2015"/>
    </row>
    <row r="2016" spans="1:25" ht="15" x14ac:dyDescent="0.3">
      <c r="A2016" s="17" t="e">
        <f>INDEX('Артикул без-с размером'!A:A,MATCH('Начисления и компенсации по тов'!E2016,'Артикул без-с размером'!B:B,0))</f>
        <v>#N/A</v>
      </c>
      <c r="B2016" s="73"/>
      <c r="C2016" s="74"/>
      <c r="D2016" s="74"/>
      <c r="E2016" s="74"/>
      <c r="F2016" s="74"/>
      <c r="G2016" s="74"/>
      <c r="H2016" s="69"/>
      <c r="I2016" s="70"/>
      <c r="J2016" s="73"/>
      <c r="K2016" s="74"/>
      <c r="L2016" s="72"/>
      <c r="M2016" s="69"/>
      <c r="N2016" s="70"/>
      <c r="O2016"/>
      <c r="P2016"/>
      <c r="Q2016"/>
      <c r="R2016"/>
      <c r="S2016"/>
      <c r="T2016"/>
      <c r="U2016"/>
      <c r="W2016"/>
      <c r="X2016"/>
      <c r="Y2016"/>
    </row>
    <row r="2017" spans="1:25" ht="15" x14ac:dyDescent="0.3">
      <c r="A2017" s="17" t="e">
        <f>INDEX('Артикул без-с размером'!A:A,MATCH('Начисления и компенсации по тов'!E2017,'Артикул без-с размером'!B:B,0))</f>
        <v>#N/A</v>
      </c>
      <c r="B2017" s="73"/>
      <c r="C2017" s="74"/>
      <c r="D2017" s="74"/>
      <c r="E2017" s="74"/>
      <c r="F2017" s="74"/>
      <c r="G2017" s="74"/>
      <c r="H2017" s="69"/>
      <c r="I2017" s="70"/>
      <c r="J2017" s="73"/>
      <c r="K2017" s="74"/>
      <c r="L2017" s="72"/>
      <c r="M2017" s="69"/>
      <c r="N2017" s="70"/>
      <c r="O2017"/>
      <c r="P2017"/>
      <c r="Q2017"/>
      <c r="R2017"/>
      <c r="S2017"/>
      <c r="T2017"/>
      <c r="U2017"/>
      <c r="W2017"/>
      <c r="X2017"/>
      <c r="Y2017"/>
    </row>
    <row r="2018" spans="1:25" ht="15" x14ac:dyDescent="0.3">
      <c r="A2018" s="17" t="e">
        <f>INDEX('Артикул без-с размером'!A:A,MATCH('Начисления и компенсации по тов'!E2018,'Артикул без-с размером'!B:B,0))</f>
        <v>#N/A</v>
      </c>
      <c r="B2018" s="73"/>
      <c r="C2018" s="74"/>
      <c r="D2018" s="74"/>
      <c r="E2018" s="74"/>
      <c r="F2018" s="74"/>
      <c r="G2018" s="74"/>
      <c r="H2018" s="69"/>
      <c r="I2018" s="70"/>
      <c r="J2018" s="73"/>
      <c r="K2018" s="74"/>
      <c r="L2018" s="72"/>
      <c r="M2018" s="69"/>
      <c r="N2018" s="70"/>
      <c r="O2018"/>
      <c r="P2018"/>
      <c r="Q2018"/>
      <c r="R2018"/>
      <c r="S2018"/>
      <c r="T2018"/>
      <c r="U2018"/>
      <c r="W2018"/>
      <c r="X2018"/>
      <c r="Y2018"/>
    </row>
    <row r="2019" spans="1:25" ht="15" x14ac:dyDescent="0.3">
      <c r="A2019" s="17" t="e">
        <f>INDEX('Артикул без-с размером'!A:A,MATCH('Начисления и компенсации по тов'!E2019,'Артикул без-с размером'!B:B,0))</f>
        <v>#N/A</v>
      </c>
      <c r="B2019" s="73"/>
      <c r="C2019" s="74"/>
      <c r="D2019" s="74"/>
      <c r="E2019" s="74"/>
      <c r="F2019" s="74"/>
      <c r="G2019" s="74"/>
      <c r="H2019" s="69"/>
      <c r="I2019" s="70"/>
      <c r="J2019" s="73"/>
      <c r="K2019" s="74"/>
      <c r="L2019" s="72"/>
      <c r="M2019" s="69"/>
      <c r="N2019" s="70"/>
      <c r="O2019"/>
      <c r="P2019"/>
      <c r="Q2019"/>
      <c r="R2019"/>
      <c r="S2019"/>
      <c r="T2019"/>
      <c r="U2019"/>
      <c r="W2019"/>
      <c r="X2019"/>
      <c r="Y2019"/>
    </row>
    <row r="2020" spans="1:25" ht="15" x14ac:dyDescent="0.3">
      <c r="A2020" s="17" t="e">
        <f>INDEX('Артикул без-с размером'!A:A,MATCH('Начисления и компенсации по тов'!E2020,'Артикул без-с размером'!B:B,0))</f>
        <v>#N/A</v>
      </c>
      <c r="B2020" s="73"/>
      <c r="C2020" s="74"/>
      <c r="D2020" s="74"/>
      <c r="E2020" s="74"/>
      <c r="F2020" s="74"/>
      <c r="G2020" s="74"/>
      <c r="H2020" s="69"/>
      <c r="I2020" s="70"/>
      <c r="J2020" s="73"/>
      <c r="K2020" s="74"/>
      <c r="L2020" s="72"/>
      <c r="M2020" s="69"/>
      <c r="N2020" s="70"/>
      <c r="O2020"/>
      <c r="P2020"/>
      <c r="Q2020"/>
      <c r="R2020"/>
      <c r="S2020"/>
      <c r="T2020"/>
      <c r="U2020"/>
      <c r="W2020"/>
      <c r="X2020"/>
      <c r="Y2020"/>
    </row>
    <row r="2021" spans="1:25" ht="15" x14ac:dyDescent="0.3">
      <c r="A2021" s="17" t="e">
        <f>INDEX('Артикул без-с размером'!A:A,MATCH('Начисления и компенсации по тов'!E2021,'Артикул без-с размером'!B:B,0))</f>
        <v>#N/A</v>
      </c>
      <c r="B2021" s="73"/>
      <c r="C2021" s="74"/>
      <c r="D2021" s="74"/>
      <c r="E2021" s="74"/>
      <c r="F2021" s="74"/>
      <c r="G2021" s="74"/>
      <c r="H2021" s="69"/>
      <c r="I2021" s="70"/>
      <c r="J2021" s="73"/>
      <c r="K2021" s="74"/>
      <c r="L2021" s="72"/>
      <c r="M2021" s="69"/>
      <c r="N2021" s="70"/>
      <c r="O2021"/>
      <c r="P2021"/>
      <c r="Q2021"/>
      <c r="R2021"/>
      <c r="S2021"/>
      <c r="T2021"/>
      <c r="U2021"/>
      <c r="W2021"/>
      <c r="X2021"/>
      <c r="Y2021"/>
    </row>
    <row r="2022" spans="1:25" ht="15" x14ac:dyDescent="0.3">
      <c r="A2022" s="17" t="e">
        <f>INDEX('Артикул без-с размером'!A:A,MATCH('Начисления и компенсации по тов'!E2022,'Артикул без-с размером'!B:B,0))</f>
        <v>#N/A</v>
      </c>
      <c r="B2022" s="73"/>
      <c r="C2022" s="74"/>
      <c r="D2022" s="74"/>
      <c r="E2022" s="74"/>
      <c r="F2022" s="74"/>
      <c r="G2022" s="74"/>
      <c r="H2022" s="69"/>
      <c r="I2022" s="70"/>
      <c r="J2022" s="73"/>
      <c r="K2022" s="74"/>
      <c r="L2022" s="72"/>
      <c r="M2022" s="69"/>
      <c r="N2022" s="70"/>
      <c r="O2022"/>
      <c r="P2022"/>
      <c r="Q2022"/>
      <c r="R2022"/>
      <c r="S2022"/>
      <c r="T2022"/>
      <c r="U2022"/>
      <c r="W2022"/>
      <c r="X2022"/>
      <c r="Y2022"/>
    </row>
    <row r="2023" spans="1:25" ht="15" x14ac:dyDescent="0.3">
      <c r="A2023" s="17" t="e">
        <f>INDEX('Артикул без-с размером'!A:A,MATCH('Начисления и компенсации по тов'!E2023,'Артикул без-с размером'!B:B,0))</f>
        <v>#N/A</v>
      </c>
      <c r="B2023" s="73"/>
      <c r="C2023" s="74"/>
      <c r="D2023" s="74"/>
      <c r="E2023" s="74"/>
      <c r="F2023" s="74"/>
      <c r="G2023" s="74"/>
      <c r="H2023" s="69"/>
      <c r="I2023" s="70"/>
      <c r="J2023" s="73"/>
      <c r="K2023" s="74"/>
      <c r="L2023" s="72"/>
      <c r="M2023" s="69"/>
      <c r="N2023" s="70"/>
      <c r="O2023"/>
      <c r="P2023"/>
      <c r="Q2023"/>
      <c r="R2023"/>
      <c r="S2023"/>
      <c r="T2023"/>
      <c r="U2023"/>
      <c r="W2023"/>
      <c r="X2023"/>
      <c r="Y2023"/>
    </row>
    <row r="2024" spans="1:25" ht="15" x14ac:dyDescent="0.3">
      <c r="A2024" s="17" t="e">
        <f>INDEX('Артикул без-с размером'!A:A,MATCH('Начисления и компенсации по тов'!E2024,'Артикул без-с размером'!B:B,0))</f>
        <v>#N/A</v>
      </c>
      <c r="B2024" s="73"/>
      <c r="C2024" s="74"/>
      <c r="D2024" s="74"/>
      <c r="E2024" s="74"/>
      <c r="F2024" s="74"/>
      <c r="G2024" s="74"/>
      <c r="H2024" s="69"/>
      <c r="I2024" s="70"/>
      <c r="J2024" s="73"/>
      <c r="K2024" s="74"/>
      <c r="L2024" s="72"/>
      <c r="M2024" s="69"/>
      <c r="N2024" s="70"/>
      <c r="O2024"/>
      <c r="P2024"/>
      <c r="Q2024"/>
      <c r="R2024"/>
      <c r="S2024"/>
      <c r="T2024"/>
      <c r="U2024"/>
      <c r="W2024"/>
      <c r="X2024"/>
      <c r="Y2024"/>
    </row>
    <row r="2025" spans="1:25" ht="15" x14ac:dyDescent="0.3">
      <c r="A2025" s="17" t="e">
        <f>INDEX('Артикул без-с размером'!A:A,MATCH('Начисления и компенсации по тов'!E2025,'Артикул без-с размером'!B:B,0))</f>
        <v>#N/A</v>
      </c>
      <c r="B2025" s="73"/>
      <c r="C2025" s="74"/>
      <c r="D2025" s="74"/>
      <c r="E2025" s="74"/>
      <c r="F2025" s="74"/>
      <c r="G2025" s="74"/>
      <c r="H2025" s="69"/>
      <c r="I2025" s="70"/>
      <c r="J2025" s="73"/>
      <c r="K2025" s="74"/>
      <c r="L2025" s="72"/>
      <c r="M2025" s="69"/>
      <c r="N2025" s="70"/>
      <c r="O2025"/>
      <c r="P2025"/>
      <c r="Q2025"/>
      <c r="R2025"/>
      <c r="S2025"/>
      <c r="T2025"/>
      <c r="U2025"/>
      <c r="W2025"/>
      <c r="X2025"/>
      <c r="Y2025"/>
    </row>
    <row r="2026" spans="1:25" ht="15" x14ac:dyDescent="0.3">
      <c r="A2026" s="17" t="e">
        <f>INDEX('Артикул без-с размером'!A:A,MATCH('Начисления и компенсации по тов'!E2026,'Артикул без-с размером'!B:B,0))</f>
        <v>#N/A</v>
      </c>
      <c r="B2026" s="73"/>
      <c r="C2026" s="74"/>
      <c r="D2026" s="74"/>
      <c r="E2026" s="74"/>
      <c r="F2026" s="74"/>
      <c r="G2026" s="74"/>
      <c r="H2026" s="69"/>
      <c r="I2026" s="70"/>
      <c r="J2026" s="73"/>
      <c r="K2026" s="74"/>
      <c r="L2026" s="72"/>
      <c r="M2026" s="69"/>
      <c r="N2026" s="70"/>
      <c r="O2026"/>
      <c r="P2026"/>
      <c r="Q2026"/>
      <c r="R2026"/>
      <c r="S2026"/>
      <c r="T2026"/>
      <c r="U2026"/>
      <c r="W2026"/>
      <c r="X2026"/>
      <c r="Y2026"/>
    </row>
    <row r="2027" spans="1:25" ht="15" x14ac:dyDescent="0.3">
      <c r="A2027" s="17" t="e">
        <f>INDEX('Артикул без-с размером'!A:A,MATCH('Начисления и компенсации по тов'!E2027,'Артикул без-с размером'!B:B,0))</f>
        <v>#N/A</v>
      </c>
      <c r="B2027" s="73"/>
      <c r="C2027" s="74"/>
      <c r="D2027" s="74"/>
      <c r="E2027" s="74"/>
      <c r="F2027" s="74"/>
      <c r="G2027" s="74"/>
      <c r="H2027" s="69"/>
      <c r="I2027" s="70"/>
      <c r="J2027" s="73"/>
      <c r="K2027" s="74"/>
      <c r="L2027" s="72"/>
      <c r="M2027" s="69"/>
      <c r="N2027" s="70"/>
      <c r="O2027"/>
      <c r="P2027"/>
      <c r="Q2027"/>
      <c r="R2027"/>
      <c r="S2027"/>
      <c r="T2027"/>
      <c r="U2027"/>
      <c r="W2027"/>
      <c r="X2027"/>
      <c r="Y2027"/>
    </row>
    <row r="2028" spans="1:25" ht="15" x14ac:dyDescent="0.3">
      <c r="A2028" s="17" t="e">
        <f>INDEX('Артикул без-с размером'!A:A,MATCH('Начисления и компенсации по тов'!E2028,'Артикул без-с размером'!B:B,0))</f>
        <v>#N/A</v>
      </c>
      <c r="B2028" s="73"/>
      <c r="C2028" s="74"/>
      <c r="D2028" s="74"/>
      <c r="E2028" s="74"/>
      <c r="F2028" s="74"/>
      <c r="G2028" s="74"/>
      <c r="H2028" s="69"/>
      <c r="I2028" s="70"/>
      <c r="J2028" s="73"/>
      <c r="K2028" s="74"/>
      <c r="L2028" s="72"/>
      <c r="M2028" s="69"/>
      <c r="N2028" s="70"/>
      <c r="O2028"/>
      <c r="P2028"/>
      <c r="Q2028"/>
      <c r="R2028"/>
      <c r="S2028"/>
      <c r="T2028"/>
      <c r="U2028"/>
      <c r="W2028"/>
      <c r="X2028"/>
      <c r="Y2028"/>
    </row>
    <row r="2029" spans="1:25" ht="15" x14ac:dyDescent="0.3">
      <c r="A2029" s="17" t="e">
        <f>INDEX('Артикул без-с размером'!A:A,MATCH('Начисления и компенсации по тов'!E2029,'Артикул без-с размером'!B:B,0))</f>
        <v>#N/A</v>
      </c>
      <c r="B2029" s="73"/>
      <c r="C2029" s="74"/>
      <c r="D2029" s="74"/>
      <c r="E2029" s="74"/>
      <c r="F2029" s="74"/>
      <c r="G2029" s="74"/>
      <c r="H2029" s="69"/>
      <c r="I2029" s="70"/>
      <c r="J2029" s="73"/>
      <c r="K2029" s="74"/>
      <c r="L2029" s="72"/>
      <c r="M2029" s="69"/>
      <c r="N2029" s="70"/>
      <c r="O2029"/>
      <c r="P2029"/>
      <c r="Q2029"/>
      <c r="R2029"/>
      <c r="S2029"/>
      <c r="T2029"/>
      <c r="U2029"/>
      <c r="W2029"/>
      <c r="X2029"/>
      <c r="Y2029"/>
    </row>
    <row r="2030" spans="1:25" ht="15" x14ac:dyDescent="0.3">
      <c r="A2030" s="17" t="e">
        <f>INDEX('Артикул без-с размером'!A:A,MATCH('Начисления и компенсации по тов'!E2030,'Артикул без-с размером'!B:B,0))</f>
        <v>#N/A</v>
      </c>
      <c r="B2030" s="73"/>
      <c r="C2030" s="74"/>
      <c r="D2030" s="74"/>
      <c r="E2030" s="74"/>
      <c r="F2030" s="74"/>
      <c r="G2030" s="74"/>
      <c r="H2030" s="69"/>
      <c r="I2030" s="70"/>
      <c r="J2030" s="73"/>
      <c r="K2030" s="74"/>
      <c r="L2030" s="72"/>
      <c r="M2030" s="69"/>
      <c r="N2030" s="70"/>
      <c r="O2030"/>
      <c r="P2030"/>
      <c r="Q2030"/>
      <c r="R2030"/>
      <c r="S2030"/>
      <c r="T2030"/>
      <c r="U2030"/>
      <c r="W2030"/>
      <c r="X2030"/>
      <c r="Y2030"/>
    </row>
    <row r="2031" spans="1:25" ht="15" x14ac:dyDescent="0.3">
      <c r="A2031" s="17" t="e">
        <f>INDEX('Артикул без-с размером'!A:A,MATCH('Начисления и компенсации по тов'!E2031,'Артикул без-с размером'!B:B,0))</f>
        <v>#N/A</v>
      </c>
      <c r="B2031" s="73"/>
      <c r="C2031" s="74"/>
      <c r="D2031" s="74"/>
      <c r="E2031" s="74"/>
      <c r="F2031" s="74"/>
      <c r="G2031" s="74"/>
      <c r="H2031" s="69"/>
      <c r="I2031" s="70"/>
      <c r="J2031" s="73"/>
      <c r="K2031" s="74"/>
      <c r="L2031" s="72"/>
      <c r="M2031" s="69"/>
      <c r="N2031" s="71"/>
      <c r="O2031"/>
      <c r="P2031"/>
      <c r="Q2031"/>
      <c r="R2031"/>
      <c r="S2031"/>
      <c r="T2031"/>
      <c r="U2031"/>
      <c r="W2031"/>
      <c r="X2031"/>
      <c r="Y2031"/>
    </row>
    <row r="2032" spans="1:25" ht="15" x14ac:dyDescent="0.3">
      <c r="A2032" s="17" t="e">
        <f>INDEX('Артикул без-с размером'!A:A,MATCH('Начисления и компенсации по тов'!E2032,'Артикул без-с размером'!B:B,0))</f>
        <v>#N/A</v>
      </c>
      <c r="B2032" s="73"/>
      <c r="C2032" s="74"/>
      <c r="D2032" s="74"/>
      <c r="E2032" s="74"/>
      <c r="F2032" s="74"/>
      <c r="G2032" s="74"/>
      <c r="H2032" s="69"/>
      <c r="I2032" s="70"/>
      <c r="J2032" s="73"/>
      <c r="K2032" s="74"/>
      <c r="L2032" s="72"/>
      <c r="M2032" s="69"/>
      <c r="N2032" s="70"/>
      <c r="O2032"/>
      <c r="P2032"/>
      <c r="Q2032"/>
      <c r="R2032"/>
      <c r="S2032"/>
      <c r="T2032"/>
      <c r="U2032"/>
      <c r="W2032"/>
      <c r="X2032"/>
      <c r="Y2032"/>
    </row>
    <row r="2033" spans="1:25" ht="15" x14ac:dyDescent="0.3">
      <c r="A2033" s="17" t="e">
        <f>INDEX('Артикул без-с размером'!A:A,MATCH('Начисления и компенсации по тов'!E2033,'Артикул без-с размером'!B:B,0))</f>
        <v>#N/A</v>
      </c>
      <c r="B2033" s="73"/>
      <c r="C2033" s="74"/>
      <c r="D2033" s="74"/>
      <c r="E2033" s="74"/>
      <c r="F2033" s="74"/>
      <c r="G2033" s="74"/>
      <c r="H2033" s="69"/>
      <c r="I2033" s="70"/>
      <c r="J2033" s="73"/>
      <c r="K2033" s="74"/>
      <c r="L2033" s="72"/>
      <c r="M2033" s="69"/>
      <c r="N2033" s="70"/>
      <c r="O2033"/>
      <c r="P2033"/>
      <c r="Q2033"/>
      <c r="R2033"/>
      <c r="S2033"/>
      <c r="T2033"/>
      <c r="U2033"/>
      <c r="W2033"/>
      <c r="X2033"/>
      <c r="Y2033"/>
    </row>
    <row r="2034" spans="1:25" ht="15" x14ac:dyDescent="0.3">
      <c r="A2034" s="17" t="e">
        <f>INDEX('Артикул без-с размером'!A:A,MATCH('Начисления и компенсации по тов'!E2034,'Артикул без-с размером'!B:B,0))</f>
        <v>#N/A</v>
      </c>
      <c r="B2034" s="73"/>
      <c r="C2034" s="74"/>
      <c r="D2034" s="74"/>
      <c r="E2034" s="74"/>
      <c r="F2034" s="74"/>
      <c r="G2034" s="74"/>
      <c r="H2034" s="69"/>
      <c r="I2034" s="70"/>
      <c r="J2034" s="73"/>
      <c r="K2034" s="74"/>
      <c r="L2034" s="72"/>
      <c r="M2034" s="69"/>
      <c r="N2034" s="70"/>
      <c r="O2034"/>
      <c r="P2034"/>
      <c r="Q2034"/>
      <c r="R2034"/>
      <c r="S2034"/>
      <c r="T2034"/>
      <c r="U2034"/>
      <c r="W2034"/>
      <c r="X2034"/>
      <c r="Y2034"/>
    </row>
    <row r="2035" spans="1:25" ht="15" x14ac:dyDescent="0.3">
      <c r="A2035" s="17" t="e">
        <f>INDEX('Артикул без-с размером'!A:A,MATCH('Начисления и компенсации по тов'!E2035,'Артикул без-с размером'!B:B,0))</f>
        <v>#N/A</v>
      </c>
      <c r="B2035" s="73"/>
      <c r="C2035" s="74"/>
      <c r="D2035" s="74"/>
      <c r="E2035" s="74"/>
      <c r="F2035" s="74"/>
      <c r="G2035" s="74"/>
      <c r="H2035" s="69"/>
      <c r="I2035" s="70"/>
      <c r="J2035" s="73"/>
      <c r="K2035" s="74"/>
      <c r="L2035" s="72"/>
      <c r="M2035" s="69"/>
      <c r="N2035" s="70"/>
      <c r="O2035"/>
      <c r="P2035"/>
      <c r="Q2035"/>
      <c r="R2035"/>
      <c r="S2035"/>
      <c r="T2035"/>
      <c r="U2035"/>
      <c r="W2035"/>
      <c r="X2035"/>
      <c r="Y2035"/>
    </row>
    <row r="2036" spans="1:25" ht="15" x14ac:dyDescent="0.3">
      <c r="A2036" s="17" t="e">
        <f>INDEX('Артикул без-с размером'!A:A,MATCH('Начисления и компенсации по тов'!E2036,'Артикул без-с размером'!B:B,0))</f>
        <v>#N/A</v>
      </c>
      <c r="B2036" s="73"/>
      <c r="C2036" s="74"/>
      <c r="D2036" s="74"/>
      <c r="E2036" s="74"/>
      <c r="F2036" s="74"/>
      <c r="G2036" s="74"/>
      <c r="H2036" s="69"/>
      <c r="I2036" s="70"/>
      <c r="J2036" s="73"/>
      <c r="K2036" s="74"/>
      <c r="L2036" s="72"/>
      <c r="M2036" s="69"/>
      <c r="N2036" s="70"/>
      <c r="O2036"/>
      <c r="P2036"/>
      <c r="Q2036"/>
      <c r="R2036"/>
      <c r="S2036"/>
      <c r="T2036"/>
      <c r="U2036"/>
      <c r="W2036"/>
      <c r="X2036"/>
      <c r="Y2036"/>
    </row>
    <row r="2037" spans="1:25" ht="15" x14ac:dyDescent="0.3">
      <c r="A2037" s="17" t="e">
        <f>INDEX('Артикул без-с размером'!A:A,MATCH('Начисления и компенсации по тов'!E2037,'Артикул без-с размером'!B:B,0))</f>
        <v>#N/A</v>
      </c>
      <c r="B2037" s="73"/>
      <c r="C2037" s="74"/>
      <c r="D2037" s="74"/>
      <c r="E2037" s="74"/>
      <c r="F2037" s="74"/>
      <c r="G2037" s="74"/>
      <c r="H2037" s="69"/>
      <c r="I2037" s="70"/>
      <c r="J2037" s="73"/>
      <c r="K2037" s="74"/>
      <c r="L2037" s="72"/>
      <c r="M2037" s="69"/>
      <c r="N2037" s="71"/>
      <c r="O2037"/>
      <c r="P2037"/>
      <c r="Q2037"/>
      <c r="R2037"/>
      <c r="S2037"/>
      <c r="T2037"/>
      <c r="U2037"/>
      <c r="W2037"/>
      <c r="X2037"/>
      <c r="Y2037"/>
    </row>
    <row r="2038" spans="1:25" ht="15" x14ac:dyDescent="0.3">
      <c r="A2038" s="17" t="e">
        <f>INDEX('Артикул без-с размером'!A:A,MATCH('Начисления и компенсации по тов'!E2038,'Артикул без-с размером'!B:B,0))</f>
        <v>#N/A</v>
      </c>
      <c r="B2038" s="73"/>
      <c r="C2038" s="74"/>
      <c r="D2038" s="74"/>
      <c r="E2038" s="74"/>
      <c r="F2038" s="74"/>
      <c r="G2038" s="74"/>
      <c r="H2038" s="69"/>
      <c r="I2038" s="70"/>
      <c r="J2038" s="73"/>
      <c r="K2038" s="74"/>
      <c r="L2038" s="72"/>
      <c r="M2038" s="69"/>
      <c r="N2038" s="70"/>
      <c r="O2038"/>
      <c r="P2038"/>
      <c r="Q2038"/>
      <c r="R2038"/>
      <c r="S2038"/>
      <c r="T2038"/>
      <c r="U2038"/>
      <c r="W2038"/>
      <c r="X2038"/>
      <c r="Y2038"/>
    </row>
    <row r="2039" spans="1:25" ht="15" x14ac:dyDescent="0.3">
      <c r="A2039" s="17" t="e">
        <f>INDEX('Артикул без-с размером'!A:A,MATCH('Начисления и компенсации по тов'!E2039,'Артикул без-с размером'!B:B,0))</f>
        <v>#N/A</v>
      </c>
      <c r="B2039" s="73"/>
      <c r="C2039" s="74"/>
      <c r="D2039" s="74"/>
      <c r="E2039" s="74"/>
      <c r="F2039" s="74"/>
      <c r="G2039" s="74"/>
      <c r="H2039" s="69"/>
      <c r="I2039" s="70"/>
      <c r="J2039" s="73"/>
      <c r="K2039" s="74"/>
      <c r="L2039" s="72"/>
      <c r="M2039" s="69"/>
      <c r="N2039" s="70"/>
      <c r="O2039"/>
      <c r="P2039"/>
      <c r="Q2039"/>
      <c r="R2039"/>
      <c r="S2039"/>
      <c r="T2039"/>
      <c r="U2039"/>
      <c r="W2039"/>
      <c r="X2039"/>
      <c r="Y2039"/>
    </row>
    <row r="2040" spans="1:25" ht="15" x14ac:dyDescent="0.3">
      <c r="A2040" s="17" t="e">
        <f>INDEX('Артикул без-с размером'!A:A,MATCH('Начисления и компенсации по тов'!E2040,'Артикул без-с размером'!B:B,0))</f>
        <v>#N/A</v>
      </c>
      <c r="B2040" s="73"/>
      <c r="C2040" s="74"/>
      <c r="D2040" s="74"/>
      <c r="E2040" s="74"/>
      <c r="F2040" s="74"/>
      <c r="G2040" s="74"/>
      <c r="H2040" s="69"/>
      <c r="I2040" s="70"/>
      <c r="J2040" s="73"/>
      <c r="K2040" s="74"/>
      <c r="L2040" s="72"/>
      <c r="M2040" s="69"/>
      <c r="N2040" s="70"/>
      <c r="O2040"/>
      <c r="P2040"/>
      <c r="Q2040"/>
      <c r="R2040"/>
      <c r="S2040"/>
      <c r="T2040"/>
      <c r="U2040"/>
      <c r="W2040"/>
      <c r="X2040"/>
      <c r="Y2040"/>
    </row>
    <row r="2041" spans="1:25" ht="15" x14ac:dyDescent="0.3">
      <c r="A2041" s="17" t="e">
        <f>INDEX('Артикул без-с размером'!A:A,MATCH('Начисления и компенсации по тов'!E2041,'Артикул без-с размером'!B:B,0))</f>
        <v>#N/A</v>
      </c>
      <c r="B2041" s="73"/>
      <c r="C2041" s="74"/>
      <c r="D2041" s="74"/>
      <c r="E2041" s="74"/>
      <c r="F2041" s="74"/>
      <c r="G2041" s="74"/>
      <c r="H2041" s="69"/>
      <c r="I2041" s="70"/>
      <c r="J2041" s="73"/>
      <c r="K2041" s="74"/>
      <c r="L2041" s="72"/>
      <c r="M2041" s="69"/>
      <c r="N2041" s="70"/>
      <c r="O2041"/>
      <c r="P2041"/>
      <c r="Q2041"/>
      <c r="R2041"/>
      <c r="S2041"/>
      <c r="T2041"/>
      <c r="U2041"/>
      <c r="W2041"/>
      <c r="X2041"/>
      <c r="Y2041"/>
    </row>
    <row r="2042" spans="1:25" ht="15" x14ac:dyDescent="0.3">
      <c r="A2042" s="17" t="e">
        <f>INDEX('Артикул без-с размером'!A:A,MATCH('Начисления и компенсации по тов'!E2042,'Артикул без-с размером'!B:B,0))</f>
        <v>#N/A</v>
      </c>
      <c r="B2042" s="73"/>
      <c r="C2042" s="74"/>
      <c r="D2042" s="74"/>
      <c r="E2042" s="74"/>
      <c r="F2042" s="74"/>
      <c r="G2042" s="74"/>
      <c r="H2042" s="69"/>
      <c r="I2042" s="70"/>
      <c r="J2042" s="73"/>
      <c r="K2042" s="74"/>
      <c r="L2042" s="72"/>
      <c r="M2042" s="69"/>
      <c r="N2042" s="70"/>
      <c r="O2042"/>
      <c r="P2042"/>
      <c r="Q2042"/>
      <c r="R2042"/>
      <c r="S2042"/>
      <c r="T2042"/>
      <c r="U2042"/>
      <c r="W2042"/>
      <c r="X2042"/>
      <c r="Y2042"/>
    </row>
    <row r="2043" spans="1:25" ht="15" x14ac:dyDescent="0.3">
      <c r="A2043" s="17" t="e">
        <f>INDEX('Артикул без-с размером'!A:A,MATCH('Начисления и компенсации по тов'!E2043,'Артикул без-с размером'!B:B,0))</f>
        <v>#N/A</v>
      </c>
      <c r="B2043" s="73"/>
      <c r="C2043" s="74"/>
      <c r="D2043" s="74"/>
      <c r="E2043" s="74"/>
      <c r="F2043" s="74"/>
      <c r="G2043" s="74"/>
      <c r="H2043" s="69"/>
      <c r="I2043" s="70"/>
      <c r="J2043" s="73"/>
      <c r="K2043" s="74"/>
      <c r="L2043" s="72"/>
      <c r="M2043" s="69"/>
      <c r="N2043" s="70"/>
      <c r="O2043"/>
      <c r="P2043"/>
      <c r="Q2043"/>
      <c r="R2043"/>
      <c r="S2043"/>
      <c r="T2043"/>
      <c r="U2043"/>
      <c r="W2043"/>
      <c r="X2043"/>
      <c r="Y2043"/>
    </row>
    <row r="2044" spans="1:25" ht="15" x14ac:dyDescent="0.3">
      <c r="A2044" s="17" t="e">
        <f>INDEX('Артикул без-с размером'!A:A,MATCH('Начисления и компенсации по тов'!E2044,'Артикул без-с размером'!B:B,0))</f>
        <v>#N/A</v>
      </c>
      <c r="B2044" s="73"/>
      <c r="C2044" s="74"/>
      <c r="D2044" s="74"/>
      <c r="E2044" s="74"/>
      <c r="F2044" s="74"/>
      <c r="G2044" s="74"/>
      <c r="H2044" s="69"/>
      <c r="I2044" s="70"/>
      <c r="J2044" s="73"/>
      <c r="K2044" s="74"/>
      <c r="L2044" s="72"/>
      <c r="M2044" s="69"/>
      <c r="N2044" s="70"/>
      <c r="O2044"/>
      <c r="P2044"/>
      <c r="Q2044"/>
      <c r="R2044"/>
      <c r="S2044"/>
      <c r="T2044"/>
      <c r="U2044"/>
      <c r="W2044"/>
      <c r="X2044"/>
      <c r="Y2044"/>
    </row>
    <row r="2045" spans="1:25" ht="15" x14ac:dyDescent="0.3">
      <c r="A2045" s="17" t="e">
        <f>INDEX('Артикул без-с размером'!A:A,MATCH('Начисления и компенсации по тов'!E2045,'Артикул без-с размером'!B:B,0))</f>
        <v>#N/A</v>
      </c>
      <c r="B2045" s="73"/>
      <c r="C2045" s="74"/>
      <c r="D2045" s="74"/>
      <c r="E2045" s="74"/>
      <c r="F2045" s="74"/>
      <c r="G2045" s="74"/>
      <c r="H2045" s="69"/>
      <c r="I2045" s="70"/>
      <c r="J2045" s="73"/>
      <c r="K2045" s="74"/>
      <c r="L2045" s="72"/>
      <c r="M2045" s="69"/>
      <c r="N2045" s="71"/>
      <c r="O2045"/>
      <c r="P2045"/>
      <c r="Q2045"/>
      <c r="R2045"/>
      <c r="S2045"/>
      <c r="T2045"/>
      <c r="U2045"/>
      <c r="W2045"/>
      <c r="X2045"/>
      <c r="Y2045"/>
    </row>
    <row r="2046" spans="1:25" ht="15" x14ac:dyDescent="0.3">
      <c r="A2046" s="17" t="e">
        <f>INDEX('Артикул без-с размером'!A:A,MATCH('Начисления и компенсации по тов'!E2046,'Артикул без-с размером'!B:B,0))</f>
        <v>#N/A</v>
      </c>
      <c r="B2046" s="73"/>
      <c r="C2046" s="74"/>
      <c r="D2046" s="74"/>
      <c r="E2046" s="74"/>
      <c r="F2046" s="74"/>
      <c r="G2046" s="74"/>
      <c r="H2046" s="69"/>
      <c r="I2046" s="70"/>
      <c r="J2046" s="73"/>
      <c r="K2046" s="74"/>
      <c r="L2046" s="72"/>
      <c r="M2046" s="69"/>
      <c r="N2046" s="70"/>
      <c r="O2046"/>
      <c r="P2046"/>
      <c r="Q2046"/>
      <c r="R2046"/>
      <c r="S2046"/>
      <c r="T2046"/>
      <c r="U2046"/>
      <c r="W2046"/>
      <c r="X2046"/>
      <c r="Y2046"/>
    </row>
    <row r="2047" spans="1:25" ht="15" x14ac:dyDescent="0.3">
      <c r="A2047" s="17" t="e">
        <f>INDEX('Артикул без-с размером'!A:A,MATCH('Начисления и компенсации по тов'!E2047,'Артикул без-с размером'!B:B,0))</f>
        <v>#N/A</v>
      </c>
      <c r="B2047" s="73"/>
      <c r="C2047" s="74"/>
      <c r="D2047" s="74"/>
      <c r="E2047" s="74"/>
      <c r="F2047" s="74"/>
      <c r="G2047" s="74"/>
      <c r="H2047" s="69"/>
      <c r="I2047" s="70"/>
      <c r="J2047" s="73"/>
      <c r="K2047" s="74"/>
      <c r="L2047" s="72"/>
      <c r="M2047" s="69"/>
      <c r="N2047" s="70"/>
      <c r="O2047"/>
      <c r="P2047"/>
      <c r="Q2047"/>
      <c r="R2047"/>
      <c r="S2047"/>
      <c r="T2047"/>
      <c r="U2047"/>
      <c r="W2047"/>
      <c r="X2047"/>
      <c r="Y2047"/>
    </row>
    <row r="2048" spans="1:25" ht="15" x14ac:dyDescent="0.3">
      <c r="A2048" s="17" t="e">
        <f>INDEX('Артикул без-с размером'!A:A,MATCH('Начисления и компенсации по тов'!E2048,'Артикул без-с размером'!B:B,0))</f>
        <v>#N/A</v>
      </c>
      <c r="B2048" s="73"/>
      <c r="C2048" s="74"/>
      <c r="D2048" s="74"/>
      <c r="E2048" s="74"/>
      <c r="F2048" s="74"/>
      <c r="G2048" s="74"/>
      <c r="H2048" s="69"/>
      <c r="I2048" s="70"/>
      <c r="J2048" s="73"/>
      <c r="K2048" s="74"/>
      <c r="L2048" s="72"/>
      <c r="M2048" s="69"/>
      <c r="N2048" s="70"/>
      <c r="O2048"/>
      <c r="P2048"/>
      <c r="Q2048"/>
      <c r="R2048"/>
      <c r="S2048"/>
      <c r="T2048"/>
      <c r="U2048"/>
      <c r="W2048"/>
      <c r="X2048"/>
      <c r="Y2048"/>
    </row>
    <row r="2049" spans="1:25" ht="15" x14ac:dyDescent="0.3">
      <c r="A2049" s="17" t="e">
        <f>INDEX('Артикул без-с размером'!A:A,MATCH('Начисления и компенсации по тов'!E2049,'Артикул без-с размером'!B:B,0))</f>
        <v>#N/A</v>
      </c>
      <c r="B2049" s="73"/>
      <c r="C2049" s="74"/>
      <c r="D2049" s="74"/>
      <c r="E2049" s="74"/>
      <c r="F2049" s="74"/>
      <c r="G2049" s="74"/>
      <c r="H2049" s="69"/>
      <c r="I2049" s="70"/>
      <c r="J2049" s="73"/>
      <c r="K2049" s="74"/>
      <c r="L2049" s="72"/>
      <c r="M2049" s="69"/>
      <c r="N2049" s="70"/>
      <c r="O2049"/>
      <c r="P2049"/>
      <c r="Q2049"/>
      <c r="R2049"/>
      <c r="S2049"/>
      <c r="T2049"/>
      <c r="U2049"/>
      <c r="W2049"/>
      <c r="X2049"/>
      <c r="Y2049"/>
    </row>
    <row r="2050" spans="1:25" ht="15" x14ac:dyDescent="0.3">
      <c r="A2050" s="17" t="e">
        <f>INDEX('Артикул без-с размером'!A:A,MATCH('Начисления и компенсации по тов'!E2050,'Артикул без-с размером'!B:B,0))</f>
        <v>#N/A</v>
      </c>
      <c r="B2050" s="73"/>
      <c r="C2050" s="74"/>
      <c r="D2050" s="74"/>
      <c r="E2050" s="74"/>
      <c r="F2050" s="74"/>
      <c r="G2050" s="74"/>
      <c r="H2050" s="69"/>
      <c r="I2050" s="70"/>
      <c r="J2050" s="73"/>
      <c r="K2050" s="74"/>
      <c r="L2050" s="72"/>
      <c r="M2050" s="69"/>
      <c r="N2050" s="70"/>
      <c r="O2050"/>
      <c r="P2050"/>
      <c r="Q2050"/>
      <c r="R2050"/>
      <c r="S2050"/>
      <c r="T2050"/>
      <c r="U2050"/>
      <c r="W2050"/>
      <c r="X2050"/>
      <c r="Y2050"/>
    </row>
    <row r="2051" spans="1:25" ht="15" x14ac:dyDescent="0.3">
      <c r="A2051" s="17" t="e">
        <f>INDEX('Артикул без-с размером'!A:A,MATCH('Начисления и компенсации по тов'!E2051,'Артикул без-с размером'!B:B,0))</f>
        <v>#N/A</v>
      </c>
      <c r="B2051" s="73"/>
      <c r="C2051" s="74"/>
      <c r="D2051" s="74"/>
      <c r="E2051" s="74"/>
      <c r="F2051" s="74"/>
      <c r="G2051" s="74"/>
      <c r="H2051" s="69"/>
      <c r="I2051" s="70"/>
      <c r="J2051" s="73"/>
      <c r="K2051" s="74"/>
      <c r="L2051" s="72"/>
      <c r="M2051" s="69"/>
      <c r="N2051" s="71"/>
      <c r="O2051"/>
      <c r="P2051"/>
      <c r="Q2051"/>
      <c r="R2051"/>
      <c r="S2051"/>
      <c r="T2051"/>
      <c r="U2051"/>
      <c r="W2051"/>
      <c r="X2051"/>
      <c r="Y2051"/>
    </row>
    <row r="2052" spans="1:25" ht="15" x14ac:dyDescent="0.3">
      <c r="A2052" s="17" t="e">
        <f>INDEX('Артикул без-с размером'!A:A,MATCH('Начисления и компенсации по тов'!E2052,'Артикул без-с размером'!B:B,0))</f>
        <v>#N/A</v>
      </c>
      <c r="B2052" s="73"/>
      <c r="C2052" s="74"/>
      <c r="D2052" s="74"/>
      <c r="E2052" s="74"/>
      <c r="F2052" s="74"/>
      <c r="G2052" s="74"/>
      <c r="H2052" s="69"/>
      <c r="I2052" s="70"/>
      <c r="J2052" s="73"/>
      <c r="K2052" s="74"/>
      <c r="L2052" s="72"/>
      <c r="M2052" s="69"/>
      <c r="N2052" s="70"/>
      <c r="O2052"/>
      <c r="P2052"/>
      <c r="Q2052"/>
      <c r="R2052"/>
      <c r="S2052"/>
      <c r="T2052"/>
      <c r="U2052"/>
      <c r="W2052"/>
      <c r="X2052"/>
      <c r="Y2052"/>
    </row>
    <row r="2053" spans="1:25" ht="15" x14ac:dyDescent="0.3">
      <c r="A2053" s="17" t="e">
        <f>INDEX('Артикул без-с размером'!A:A,MATCH('Начисления и компенсации по тов'!E2053,'Артикул без-с размером'!B:B,0))</f>
        <v>#N/A</v>
      </c>
      <c r="B2053" s="73"/>
      <c r="C2053" s="74"/>
      <c r="D2053" s="74"/>
      <c r="E2053" s="74"/>
      <c r="F2053" s="74"/>
      <c r="G2053" s="74"/>
      <c r="H2053" s="69"/>
      <c r="I2053" s="70"/>
      <c r="J2053" s="73"/>
      <c r="K2053" s="74"/>
      <c r="L2053" s="72"/>
      <c r="M2053" s="69"/>
      <c r="N2053" s="70"/>
      <c r="O2053"/>
      <c r="P2053"/>
      <c r="Q2053"/>
      <c r="R2053"/>
      <c r="S2053"/>
      <c r="T2053"/>
      <c r="U2053"/>
      <c r="W2053"/>
      <c r="X2053"/>
      <c r="Y2053"/>
    </row>
    <row r="2054" spans="1:25" ht="15" x14ac:dyDescent="0.3">
      <c r="A2054" s="17" t="e">
        <f>INDEX('Артикул без-с размером'!A:A,MATCH('Начисления и компенсации по тов'!E2054,'Артикул без-с размером'!B:B,0))</f>
        <v>#N/A</v>
      </c>
      <c r="B2054" s="73"/>
      <c r="C2054" s="74"/>
      <c r="D2054" s="74"/>
      <c r="E2054" s="74"/>
      <c r="F2054" s="74"/>
      <c r="G2054" s="74"/>
      <c r="H2054" s="69"/>
      <c r="I2054" s="70"/>
      <c r="J2054" s="73"/>
      <c r="K2054" s="74"/>
      <c r="L2054" s="72"/>
      <c r="M2054" s="69"/>
      <c r="N2054" s="70"/>
      <c r="O2054"/>
      <c r="P2054"/>
      <c r="Q2054"/>
      <c r="R2054"/>
      <c r="S2054"/>
      <c r="T2054"/>
      <c r="U2054"/>
      <c r="W2054"/>
      <c r="X2054"/>
      <c r="Y2054"/>
    </row>
    <row r="2055" spans="1:25" ht="15" x14ac:dyDescent="0.3">
      <c r="A2055" s="17" t="e">
        <f>INDEX('Артикул без-с размером'!A:A,MATCH('Начисления и компенсации по тов'!E2055,'Артикул без-с размером'!B:B,0))</f>
        <v>#N/A</v>
      </c>
      <c r="B2055" s="73"/>
      <c r="C2055" s="74"/>
      <c r="D2055" s="74"/>
      <c r="E2055" s="74"/>
      <c r="F2055" s="74"/>
      <c r="G2055" s="74"/>
      <c r="H2055" s="69"/>
      <c r="I2055" s="70"/>
      <c r="J2055" s="73"/>
      <c r="K2055" s="74"/>
      <c r="L2055" s="72"/>
      <c r="M2055" s="69"/>
      <c r="N2055" s="70"/>
      <c r="O2055"/>
      <c r="P2055"/>
      <c r="Q2055"/>
      <c r="R2055"/>
      <c r="S2055"/>
      <c r="T2055"/>
      <c r="U2055"/>
      <c r="W2055"/>
      <c r="X2055"/>
      <c r="Y2055"/>
    </row>
    <row r="2056" spans="1:25" ht="15" x14ac:dyDescent="0.3">
      <c r="A2056" s="17" t="e">
        <f>INDEX('Артикул без-с размером'!A:A,MATCH('Начисления и компенсации по тов'!E2056,'Артикул без-с размером'!B:B,0))</f>
        <v>#N/A</v>
      </c>
      <c r="B2056" s="73"/>
      <c r="C2056" s="74"/>
      <c r="D2056" s="74"/>
      <c r="E2056" s="74"/>
      <c r="F2056" s="74"/>
      <c r="G2056" s="74"/>
      <c r="H2056" s="69"/>
      <c r="I2056" s="70"/>
      <c r="J2056" s="73"/>
      <c r="K2056" s="74"/>
      <c r="L2056" s="72"/>
      <c r="M2056" s="69"/>
      <c r="N2056" s="70"/>
      <c r="O2056"/>
      <c r="P2056"/>
      <c r="Q2056"/>
      <c r="R2056"/>
      <c r="S2056"/>
      <c r="T2056"/>
      <c r="U2056"/>
      <c r="W2056"/>
      <c r="X2056"/>
      <c r="Y2056"/>
    </row>
    <row r="2057" spans="1:25" ht="15" x14ac:dyDescent="0.3">
      <c r="A2057" s="17" t="e">
        <f>INDEX('Артикул без-с размером'!A:A,MATCH('Начисления и компенсации по тов'!E2057,'Артикул без-с размером'!B:B,0))</f>
        <v>#N/A</v>
      </c>
      <c r="B2057" s="73"/>
      <c r="C2057" s="74"/>
      <c r="D2057" s="74"/>
      <c r="E2057" s="74"/>
      <c r="F2057" s="74"/>
      <c r="G2057" s="74"/>
      <c r="H2057" s="69"/>
      <c r="I2057" s="70"/>
      <c r="J2057" s="73"/>
      <c r="K2057" s="74"/>
      <c r="L2057" s="72"/>
      <c r="M2057" s="69"/>
      <c r="N2057" s="70"/>
      <c r="O2057"/>
      <c r="P2057"/>
      <c r="Q2057"/>
      <c r="R2057"/>
      <c r="S2057"/>
      <c r="T2057"/>
      <c r="U2057"/>
      <c r="W2057"/>
      <c r="X2057"/>
      <c r="Y2057"/>
    </row>
    <row r="2058" spans="1:25" ht="15" x14ac:dyDescent="0.3">
      <c r="A2058" s="17" t="e">
        <f>INDEX('Артикул без-с размером'!A:A,MATCH('Начисления и компенсации по тов'!E2058,'Артикул без-с размером'!B:B,0))</f>
        <v>#N/A</v>
      </c>
      <c r="B2058" s="73"/>
      <c r="C2058" s="74"/>
      <c r="D2058" s="74"/>
      <c r="E2058" s="74"/>
      <c r="F2058" s="74"/>
      <c r="G2058" s="74"/>
      <c r="H2058" s="69"/>
      <c r="I2058" s="70"/>
      <c r="J2058" s="73"/>
      <c r="K2058" s="74"/>
      <c r="L2058" s="72"/>
      <c r="M2058" s="69"/>
      <c r="N2058" s="70"/>
      <c r="O2058"/>
      <c r="P2058"/>
      <c r="Q2058"/>
      <c r="R2058"/>
      <c r="S2058"/>
      <c r="T2058"/>
      <c r="U2058"/>
      <c r="W2058"/>
      <c r="X2058"/>
      <c r="Y2058"/>
    </row>
    <row r="2059" spans="1:25" ht="15" x14ac:dyDescent="0.3">
      <c r="A2059" s="17" t="e">
        <f>INDEX('Артикул без-с размером'!A:A,MATCH('Начисления и компенсации по тов'!E2059,'Артикул без-с размером'!B:B,0))</f>
        <v>#N/A</v>
      </c>
      <c r="B2059" s="73"/>
      <c r="C2059" s="74"/>
      <c r="D2059" s="74"/>
      <c r="E2059" s="74"/>
      <c r="F2059" s="74"/>
      <c r="G2059" s="74"/>
      <c r="H2059" s="69"/>
      <c r="I2059" s="70"/>
      <c r="J2059" s="73"/>
      <c r="K2059" s="74"/>
      <c r="L2059" s="72"/>
      <c r="M2059" s="69"/>
      <c r="N2059" s="70"/>
      <c r="O2059"/>
      <c r="P2059"/>
      <c r="Q2059"/>
      <c r="R2059"/>
      <c r="S2059"/>
      <c r="T2059"/>
      <c r="U2059"/>
      <c r="W2059"/>
      <c r="X2059"/>
      <c r="Y2059"/>
    </row>
    <row r="2060" spans="1:25" ht="15" x14ac:dyDescent="0.3">
      <c r="A2060" s="17" t="e">
        <f>INDEX('Артикул без-с размером'!A:A,MATCH('Начисления и компенсации по тов'!E2060,'Артикул без-с размером'!B:B,0))</f>
        <v>#N/A</v>
      </c>
      <c r="B2060" s="73"/>
      <c r="C2060" s="74"/>
      <c r="D2060" s="74"/>
      <c r="E2060" s="74"/>
      <c r="F2060" s="74"/>
      <c r="G2060" s="74"/>
      <c r="H2060" s="69"/>
      <c r="I2060" s="70"/>
      <c r="J2060" s="73"/>
      <c r="K2060" s="74"/>
      <c r="L2060" s="72"/>
      <c r="M2060" s="69"/>
      <c r="N2060" s="70"/>
      <c r="O2060"/>
      <c r="P2060"/>
      <c r="Q2060"/>
      <c r="R2060"/>
      <c r="S2060"/>
      <c r="T2060"/>
      <c r="U2060"/>
      <c r="W2060"/>
      <c r="X2060"/>
      <c r="Y2060"/>
    </row>
    <row r="2061" spans="1:25" ht="15" x14ac:dyDescent="0.3">
      <c r="A2061" s="17" t="e">
        <f>INDEX('Артикул без-с размером'!A:A,MATCH('Начисления и компенсации по тов'!E2061,'Артикул без-с размером'!B:B,0))</f>
        <v>#N/A</v>
      </c>
      <c r="B2061" s="73"/>
      <c r="C2061" s="74"/>
      <c r="D2061" s="74"/>
      <c r="E2061" s="74"/>
      <c r="F2061" s="74"/>
      <c r="G2061" s="74"/>
      <c r="H2061" s="69"/>
      <c r="I2061" s="70"/>
      <c r="J2061" s="73"/>
      <c r="K2061" s="74"/>
      <c r="L2061" s="72"/>
      <c r="M2061" s="69"/>
      <c r="N2061" s="70"/>
      <c r="O2061"/>
      <c r="P2061"/>
      <c r="Q2061"/>
      <c r="R2061"/>
      <c r="S2061"/>
      <c r="T2061"/>
      <c r="U2061"/>
      <c r="W2061"/>
      <c r="X2061"/>
      <c r="Y2061"/>
    </row>
    <row r="2062" spans="1:25" ht="15" x14ac:dyDescent="0.3">
      <c r="A2062" s="17" t="e">
        <f>INDEX('Артикул без-с размером'!A:A,MATCH('Начисления и компенсации по тов'!E2062,'Артикул без-с размером'!B:B,0))</f>
        <v>#N/A</v>
      </c>
      <c r="B2062" s="73"/>
      <c r="C2062" s="74"/>
      <c r="D2062" s="74"/>
      <c r="E2062" s="74"/>
      <c r="F2062" s="74"/>
      <c r="G2062" s="74"/>
      <c r="H2062" s="69"/>
      <c r="I2062" s="70"/>
      <c r="J2062" s="73"/>
      <c r="K2062" s="74"/>
      <c r="L2062" s="72"/>
      <c r="M2062" s="69"/>
      <c r="N2062" s="71"/>
      <c r="O2062"/>
      <c r="P2062"/>
      <c r="Q2062"/>
      <c r="R2062"/>
      <c r="S2062"/>
      <c r="T2062"/>
      <c r="U2062"/>
      <c r="W2062"/>
      <c r="X2062"/>
      <c r="Y2062"/>
    </row>
    <row r="2063" spans="1:25" ht="15" x14ac:dyDescent="0.3">
      <c r="A2063" s="17" t="e">
        <f>INDEX('Артикул без-с размером'!A:A,MATCH('Начисления и компенсации по тов'!E2063,'Артикул без-с размером'!B:B,0))</f>
        <v>#N/A</v>
      </c>
      <c r="B2063" s="73"/>
      <c r="C2063" s="74"/>
      <c r="D2063" s="74"/>
      <c r="E2063" s="74"/>
      <c r="F2063" s="74"/>
      <c r="G2063" s="74"/>
      <c r="H2063" s="69"/>
      <c r="I2063" s="70"/>
      <c r="J2063" s="73"/>
      <c r="K2063" s="74"/>
      <c r="L2063" s="72"/>
      <c r="M2063" s="69"/>
      <c r="N2063" s="70"/>
      <c r="O2063"/>
      <c r="P2063"/>
      <c r="Q2063"/>
      <c r="R2063"/>
      <c r="S2063"/>
      <c r="T2063"/>
      <c r="U2063"/>
      <c r="W2063"/>
      <c r="X2063"/>
      <c r="Y2063"/>
    </row>
    <row r="2064" spans="1:25" ht="15" x14ac:dyDescent="0.3">
      <c r="A2064" s="17" t="e">
        <f>INDEX('Артикул без-с размером'!A:A,MATCH('Начисления и компенсации по тов'!E2064,'Артикул без-с размером'!B:B,0))</f>
        <v>#N/A</v>
      </c>
      <c r="B2064" s="73"/>
      <c r="C2064" s="74"/>
      <c r="D2064" s="74"/>
      <c r="E2064" s="74"/>
      <c r="F2064" s="74"/>
      <c r="G2064" s="74"/>
      <c r="H2064" s="69"/>
      <c r="I2064" s="70"/>
      <c r="J2064" s="73"/>
      <c r="K2064" s="74"/>
      <c r="L2064" s="72"/>
      <c r="M2064" s="69"/>
      <c r="N2064" s="70"/>
      <c r="O2064"/>
      <c r="P2064"/>
      <c r="Q2064"/>
      <c r="R2064"/>
      <c r="S2064"/>
      <c r="T2064"/>
      <c r="U2064"/>
      <c r="W2064"/>
      <c r="X2064"/>
      <c r="Y2064"/>
    </row>
    <row r="2065" spans="1:25" ht="15" x14ac:dyDescent="0.3">
      <c r="A2065" s="17" t="e">
        <f>INDEX('Артикул без-с размером'!A:A,MATCH('Начисления и компенсации по тов'!E2065,'Артикул без-с размером'!B:B,0))</f>
        <v>#N/A</v>
      </c>
      <c r="B2065" s="73"/>
      <c r="C2065" s="74"/>
      <c r="D2065" s="74"/>
      <c r="E2065" s="74"/>
      <c r="F2065" s="74"/>
      <c r="G2065" s="74"/>
      <c r="H2065" s="69"/>
      <c r="I2065" s="70"/>
      <c r="J2065" s="73"/>
      <c r="K2065" s="74"/>
      <c r="L2065" s="72"/>
      <c r="M2065" s="69"/>
      <c r="N2065" s="70"/>
      <c r="O2065"/>
      <c r="P2065"/>
      <c r="Q2065"/>
      <c r="R2065"/>
      <c r="S2065"/>
      <c r="T2065"/>
      <c r="U2065"/>
      <c r="W2065"/>
      <c r="X2065"/>
      <c r="Y2065"/>
    </row>
    <row r="2066" spans="1:25" ht="15" x14ac:dyDescent="0.3">
      <c r="A2066" s="17" t="e">
        <f>INDEX('Артикул без-с размером'!A:A,MATCH('Начисления и компенсации по тов'!E2066,'Артикул без-с размером'!B:B,0))</f>
        <v>#N/A</v>
      </c>
      <c r="B2066" s="73"/>
      <c r="C2066" s="74"/>
      <c r="D2066" s="74"/>
      <c r="E2066" s="74"/>
      <c r="F2066" s="74"/>
      <c r="G2066" s="74"/>
      <c r="H2066" s="69"/>
      <c r="I2066" s="70"/>
      <c r="J2066" s="73"/>
      <c r="K2066" s="74"/>
      <c r="L2066" s="72"/>
      <c r="M2066" s="69"/>
      <c r="N2066" s="70"/>
      <c r="O2066"/>
      <c r="P2066"/>
      <c r="Q2066"/>
      <c r="R2066"/>
      <c r="S2066"/>
      <c r="T2066"/>
      <c r="U2066"/>
      <c r="W2066"/>
      <c r="X2066"/>
      <c r="Y2066"/>
    </row>
    <row r="2067" spans="1:25" ht="15" x14ac:dyDescent="0.3">
      <c r="A2067" s="17" t="e">
        <f>INDEX('Артикул без-с размером'!A:A,MATCH('Начисления и компенсации по тов'!E2067,'Артикул без-с размером'!B:B,0))</f>
        <v>#N/A</v>
      </c>
      <c r="B2067" s="73"/>
      <c r="C2067" s="74"/>
      <c r="D2067" s="74"/>
      <c r="E2067" s="74"/>
      <c r="F2067" s="74"/>
      <c r="G2067" s="74"/>
      <c r="H2067" s="69"/>
      <c r="I2067" s="70"/>
      <c r="J2067" s="73"/>
      <c r="K2067" s="74"/>
      <c r="L2067" s="72"/>
      <c r="M2067" s="69"/>
      <c r="N2067" s="70"/>
      <c r="O2067"/>
      <c r="P2067"/>
      <c r="Q2067"/>
      <c r="R2067"/>
      <c r="S2067"/>
      <c r="T2067"/>
      <c r="U2067"/>
      <c r="W2067"/>
      <c r="X2067"/>
      <c r="Y2067"/>
    </row>
    <row r="2068" spans="1:25" ht="15" x14ac:dyDescent="0.3">
      <c r="A2068" s="17" t="e">
        <f>INDEX('Артикул без-с размером'!A:A,MATCH('Начисления и компенсации по тов'!E2068,'Артикул без-с размером'!B:B,0))</f>
        <v>#N/A</v>
      </c>
      <c r="B2068" s="73"/>
      <c r="C2068" s="74"/>
      <c r="D2068" s="74"/>
      <c r="E2068" s="74"/>
      <c r="F2068" s="74"/>
      <c r="G2068" s="74"/>
      <c r="H2068" s="69"/>
      <c r="I2068" s="70"/>
      <c r="J2068" s="73"/>
      <c r="K2068" s="74"/>
      <c r="L2068" s="72"/>
      <c r="M2068" s="69"/>
      <c r="N2068" s="71"/>
      <c r="O2068"/>
      <c r="P2068"/>
      <c r="Q2068"/>
      <c r="R2068"/>
      <c r="S2068"/>
      <c r="T2068"/>
      <c r="U2068"/>
      <c r="W2068"/>
      <c r="X2068"/>
      <c r="Y2068"/>
    </row>
    <row r="2069" spans="1:25" ht="15" x14ac:dyDescent="0.3">
      <c r="A2069" s="17" t="e">
        <f>INDEX('Артикул без-с размером'!A:A,MATCH('Начисления и компенсации по тов'!E2069,'Артикул без-с размером'!B:B,0))</f>
        <v>#N/A</v>
      </c>
      <c r="B2069" s="73"/>
      <c r="C2069" s="74"/>
      <c r="D2069" s="74"/>
      <c r="E2069" s="74"/>
      <c r="F2069" s="74"/>
      <c r="G2069" s="74"/>
      <c r="H2069" s="69"/>
      <c r="I2069" s="70"/>
      <c r="J2069" s="73"/>
      <c r="K2069" s="74"/>
      <c r="L2069" s="72"/>
      <c r="M2069" s="69"/>
      <c r="N2069" s="70"/>
      <c r="O2069"/>
      <c r="P2069"/>
      <c r="Q2069"/>
      <c r="R2069"/>
      <c r="S2069"/>
      <c r="T2069"/>
      <c r="U2069"/>
      <c r="W2069"/>
      <c r="X2069"/>
      <c r="Y2069"/>
    </row>
    <row r="2070" spans="1:25" ht="15" x14ac:dyDescent="0.3">
      <c r="A2070" s="17" t="e">
        <f>INDEX('Артикул без-с размером'!A:A,MATCH('Начисления и компенсации по тов'!E2070,'Артикул без-с размером'!B:B,0))</f>
        <v>#N/A</v>
      </c>
      <c r="B2070" s="73"/>
      <c r="C2070" s="74"/>
      <c r="D2070" s="74"/>
      <c r="E2070" s="74"/>
      <c r="F2070" s="74"/>
      <c r="G2070" s="74"/>
      <c r="H2070" s="69"/>
      <c r="I2070" s="70"/>
      <c r="J2070" s="73"/>
      <c r="K2070" s="74"/>
      <c r="L2070" s="72"/>
      <c r="M2070" s="69"/>
      <c r="N2070" s="70"/>
      <c r="O2070"/>
      <c r="P2070"/>
      <c r="Q2070"/>
      <c r="R2070"/>
      <c r="S2070"/>
      <c r="T2070"/>
      <c r="U2070"/>
      <c r="W2070"/>
      <c r="X2070"/>
      <c r="Y2070"/>
    </row>
    <row r="2071" spans="1:25" ht="15" x14ac:dyDescent="0.3">
      <c r="A2071" s="17" t="e">
        <f>INDEX('Артикул без-с размером'!A:A,MATCH('Начисления и компенсации по тов'!E2071,'Артикул без-с размером'!B:B,0))</f>
        <v>#N/A</v>
      </c>
      <c r="B2071" s="73"/>
      <c r="C2071" s="74"/>
      <c r="D2071" s="74"/>
      <c r="E2071" s="74"/>
      <c r="F2071" s="74"/>
      <c r="G2071" s="74"/>
      <c r="H2071" s="69"/>
      <c r="I2071" s="70"/>
      <c r="J2071" s="73"/>
      <c r="K2071" s="74"/>
      <c r="L2071" s="72"/>
      <c r="M2071" s="69"/>
      <c r="N2071" s="70"/>
      <c r="O2071"/>
      <c r="P2071"/>
      <c r="Q2071"/>
      <c r="R2071"/>
      <c r="S2071"/>
      <c r="T2071"/>
      <c r="U2071"/>
      <c r="W2071"/>
      <c r="X2071"/>
      <c r="Y2071"/>
    </row>
    <row r="2072" spans="1:25" ht="15" x14ac:dyDescent="0.3">
      <c r="A2072" s="17" t="e">
        <f>INDEX('Артикул без-с размером'!A:A,MATCH('Начисления и компенсации по тов'!E2072,'Артикул без-с размером'!B:B,0))</f>
        <v>#N/A</v>
      </c>
      <c r="B2072" s="73"/>
      <c r="C2072" s="74"/>
      <c r="D2072" s="74"/>
      <c r="E2072" s="74"/>
      <c r="F2072" s="74"/>
      <c r="G2072" s="74"/>
      <c r="H2072" s="69"/>
      <c r="I2072" s="70"/>
      <c r="J2072" s="73"/>
      <c r="K2072" s="74"/>
      <c r="L2072" s="72"/>
      <c r="M2072" s="69"/>
      <c r="N2072" s="70"/>
      <c r="O2072"/>
      <c r="P2072"/>
      <c r="Q2072"/>
      <c r="R2072"/>
      <c r="S2072"/>
      <c r="T2072"/>
      <c r="U2072"/>
      <c r="W2072"/>
      <c r="X2072"/>
      <c r="Y2072"/>
    </row>
    <row r="2073" spans="1:25" ht="15" x14ac:dyDescent="0.3">
      <c r="A2073" s="17" t="e">
        <f>INDEX('Артикул без-с размером'!A:A,MATCH('Начисления и компенсации по тов'!E2073,'Артикул без-с размером'!B:B,0))</f>
        <v>#N/A</v>
      </c>
      <c r="B2073" s="73"/>
      <c r="C2073" s="74"/>
      <c r="D2073" s="74"/>
      <c r="E2073" s="74"/>
      <c r="F2073" s="74"/>
      <c r="G2073" s="74"/>
      <c r="H2073" s="69"/>
      <c r="I2073" s="70"/>
      <c r="J2073" s="73"/>
      <c r="K2073" s="74"/>
      <c r="L2073" s="72"/>
      <c r="M2073" s="69"/>
      <c r="N2073" s="70"/>
      <c r="O2073"/>
      <c r="P2073"/>
      <c r="Q2073"/>
      <c r="R2073"/>
      <c r="S2073"/>
      <c r="T2073"/>
      <c r="U2073"/>
      <c r="W2073"/>
      <c r="X2073"/>
      <c r="Y2073"/>
    </row>
    <row r="2074" spans="1:25" ht="15" x14ac:dyDescent="0.3">
      <c r="A2074" s="17" t="e">
        <f>INDEX('Артикул без-с размером'!A:A,MATCH('Начисления и компенсации по тов'!E2074,'Артикул без-с размером'!B:B,0))</f>
        <v>#N/A</v>
      </c>
      <c r="B2074" s="73"/>
      <c r="C2074" s="74"/>
      <c r="D2074" s="74"/>
      <c r="E2074" s="74"/>
      <c r="F2074" s="74"/>
      <c r="G2074" s="74"/>
      <c r="H2074" s="69"/>
      <c r="I2074" s="70"/>
      <c r="J2074" s="73"/>
      <c r="K2074" s="74"/>
      <c r="L2074" s="72"/>
      <c r="M2074" s="69"/>
      <c r="N2074" s="71"/>
      <c r="O2074"/>
      <c r="P2074"/>
      <c r="Q2074"/>
      <c r="R2074"/>
      <c r="S2074"/>
      <c r="T2074"/>
      <c r="U2074"/>
      <c r="W2074"/>
      <c r="X2074"/>
      <c r="Y2074"/>
    </row>
    <row r="2075" spans="1:25" ht="15" x14ac:dyDescent="0.3">
      <c r="A2075" s="17" t="e">
        <f>INDEX('Артикул без-с размером'!A:A,MATCH('Начисления и компенсации по тов'!E2075,'Артикул без-с размером'!B:B,0))</f>
        <v>#N/A</v>
      </c>
      <c r="B2075" s="73"/>
      <c r="C2075" s="74"/>
      <c r="D2075" s="74"/>
      <c r="E2075" s="74"/>
      <c r="F2075" s="74"/>
      <c r="G2075" s="74"/>
      <c r="H2075" s="69"/>
      <c r="I2075" s="70"/>
      <c r="J2075" s="73"/>
      <c r="K2075" s="74"/>
      <c r="L2075" s="72"/>
      <c r="M2075" s="69"/>
      <c r="N2075" s="70"/>
      <c r="O2075"/>
      <c r="P2075"/>
      <c r="Q2075"/>
      <c r="R2075"/>
      <c r="S2075"/>
      <c r="T2075"/>
      <c r="U2075"/>
      <c r="W2075"/>
      <c r="X2075"/>
      <c r="Y2075"/>
    </row>
    <row r="2076" spans="1:25" ht="15" x14ac:dyDescent="0.3">
      <c r="A2076" s="17" t="e">
        <f>INDEX('Артикул без-с размером'!A:A,MATCH('Начисления и компенсации по тов'!E2076,'Артикул без-с размером'!B:B,0))</f>
        <v>#N/A</v>
      </c>
      <c r="B2076" s="73"/>
      <c r="C2076" s="74"/>
      <c r="D2076" s="74"/>
      <c r="E2076" s="74"/>
      <c r="F2076" s="74"/>
      <c r="G2076" s="74"/>
      <c r="H2076" s="69"/>
      <c r="I2076" s="70"/>
      <c r="J2076" s="73"/>
      <c r="K2076" s="74"/>
      <c r="L2076" s="72"/>
      <c r="M2076" s="69"/>
      <c r="N2076" s="70"/>
      <c r="O2076"/>
      <c r="P2076"/>
      <c r="Q2076"/>
      <c r="R2076"/>
      <c r="S2076"/>
      <c r="T2076"/>
      <c r="U2076"/>
      <c r="W2076"/>
      <c r="X2076"/>
      <c r="Y2076"/>
    </row>
    <row r="2077" spans="1:25" ht="15" x14ac:dyDescent="0.3">
      <c r="A2077" s="17" t="e">
        <f>INDEX('Артикул без-с размером'!A:A,MATCH('Начисления и компенсации по тов'!E2077,'Артикул без-с размером'!B:B,0))</f>
        <v>#N/A</v>
      </c>
      <c r="B2077" s="73"/>
      <c r="C2077" s="74"/>
      <c r="D2077" s="74"/>
      <c r="E2077" s="74"/>
      <c r="F2077" s="74"/>
      <c r="G2077" s="74"/>
      <c r="H2077" s="69"/>
      <c r="I2077" s="70"/>
      <c r="J2077" s="73"/>
      <c r="K2077" s="74"/>
      <c r="L2077" s="72"/>
      <c r="M2077" s="69"/>
      <c r="N2077" s="70"/>
      <c r="O2077"/>
      <c r="P2077"/>
      <c r="Q2077"/>
      <c r="R2077"/>
      <c r="S2077"/>
      <c r="T2077"/>
      <c r="U2077"/>
      <c r="W2077"/>
      <c r="X2077"/>
      <c r="Y2077"/>
    </row>
    <row r="2078" spans="1:25" ht="15" x14ac:dyDescent="0.3">
      <c r="A2078" s="17" t="e">
        <f>INDEX('Артикул без-с размером'!A:A,MATCH('Начисления и компенсации по тов'!E2078,'Артикул без-с размером'!B:B,0))</f>
        <v>#N/A</v>
      </c>
      <c r="B2078" s="73"/>
      <c r="C2078" s="74"/>
      <c r="D2078" s="74"/>
      <c r="E2078" s="74"/>
      <c r="F2078" s="74"/>
      <c r="G2078" s="74"/>
      <c r="H2078" s="69"/>
      <c r="I2078" s="70"/>
      <c r="J2078" s="73"/>
      <c r="K2078" s="74"/>
      <c r="L2078" s="72"/>
      <c r="M2078" s="69"/>
      <c r="N2078" s="70"/>
      <c r="O2078"/>
      <c r="P2078"/>
      <c r="Q2078"/>
      <c r="R2078"/>
      <c r="S2078"/>
      <c r="T2078"/>
      <c r="U2078"/>
      <c r="W2078"/>
      <c r="X2078"/>
      <c r="Y2078"/>
    </row>
    <row r="2079" spans="1:25" ht="15" x14ac:dyDescent="0.3">
      <c r="A2079" s="17" t="e">
        <f>INDEX('Артикул без-с размером'!A:A,MATCH('Начисления и компенсации по тов'!E2079,'Артикул без-с размером'!B:B,0))</f>
        <v>#N/A</v>
      </c>
      <c r="B2079" s="73"/>
      <c r="C2079" s="74"/>
      <c r="D2079" s="74"/>
      <c r="E2079" s="74"/>
      <c r="F2079" s="74"/>
      <c r="G2079" s="74"/>
      <c r="H2079" s="69"/>
      <c r="I2079" s="70"/>
      <c r="J2079" s="73"/>
      <c r="K2079" s="74"/>
      <c r="L2079" s="72"/>
      <c r="M2079" s="69"/>
      <c r="N2079" s="70"/>
      <c r="O2079"/>
      <c r="P2079"/>
      <c r="Q2079"/>
      <c r="R2079"/>
      <c r="S2079"/>
      <c r="T2079"/>
      <c r="U2079"/>
      <c r="W2079"/>
      <c r="X2079"/>
      <c r="Y2079"/>
    </row>
    <row r="2080" spans="1:25" ht="15" x14ac:dyDescent="0.3">
      <c r="A2080" s="17" t="e">
        <f>INDEX('Артикул без-с размером'!A:A,MATCH('Начисления и компенсации по тов'!E2080,'Артикул без-с размером'!B:B,0))</f>
        <v>#N/A</v>
      </c>
      <c r="B2080" s="73"/>
      <c r="C2080" s="74"/>
      <c r="D2080" s="74"/>
      <c r="E2080" s="74"/>
      <c r="F2080" s="74"/>
      <c r="G2080" s="74"/>
      <c r="H2080" s="69"/>
      <c r="I2080" s="70"/>
      <c r="J2080" s="73"/>
      <c r="K2080" s="74"/>
      <c r="L2080" s="72"/>
      <c r="M2080" s="69"/>
      <c r="N2080" s="71"/>
      <c r="O2080"/>
      <c r="P2080"/>
      <c r="Q2080"/>
      <c r="R2080"/>
      <c r="S2080"/>
      <c r="T2080"/>
      <c r="U2080"/>
      <c r="W2080"/>
      <c r="X2080"/>
      <c r="Y2080"/>
    </row>
    <row r="2081" spans="1:25" ht="15" x14ac:dyDescent="0.3">
      <c r="A2081" s="17" t="e">
        <f>INDEX('Артикул без-с размером'!A:A,MATCH('Начисления и компенсации по тов'!E2081,'Артикул без-с размером'!B:B,0))</f>
        <v>#N/A</v>
      </c>
      <c r="B2081" s="73"/>
      <c r="C2081" s="74"/>
      <c r="D2081" s="74"/>
      <c r="E2081" s="74"/>
      <c r="F2081" s="74"/>
      <c r="G2081" s="74"/>
      <c r="H2081" s="69"/>
      <c r="I2081" s="70"/>
      <c r="J2081" s="73"/>
      <c r="K2081" s="74"/>
      <c r="L2081" s="72"/>
      <c r="M2081" s="69"/>
      <c r="N2081" s="70"/>
      <c r="O2081"/>
      <c r="P2081"/>
      <c r="Q2081"/>
      <c r="R2081"/>
      <c r="S2081"/>
      <c r="T2081"/>
      <c r="U2081"/>
      <c r="W2081"/>
      <c r="X2081"/>
      <c r="Y2081"/>
    </row>
    <row r="2082" spans="1:25" ht="15" x14ac:dyDescent="0.3">
      <c r="A2082" s="17" t="e">
        <f>INDEX('Артикул без-с размером'!A:A,MATCH('Начисления и компенсации по тов'!E2082,'Артикул без-с размером'!B:B,0))</f>
        <v>#N/A</v>
      </c>
      <c r="B2082" s="73"/>
      <c r="C2082" s="74"/>
      <c r="D2082" s="74"/>
      <c r="E2082" s="74"/>
      <c r="F2082" s="74"/>
      <c r="G2082" s="74"/>
      <c r="H2082" s="69"/>
      <c r="I2082" s="70"/>
      <c r="J2082" s="73"/>
      <c r="K2082" s="74"/>
      <c r="L2082" s="72"/>
      <c r="M2082" s="69"/>
      <c r="N2082" s="70"/>
      <c r="O2082"/>
      <c r="P2082"/>
      <c r="Q2082"/>
      <c r="R2082"/>
      <c r="S2082"/>
      <c r="T2082"/>
      <c r="U2082"/>
      <c r="W2082"/>
      <c r="X2082"/>
      <c r="Y2082"/>
    </row>
    <row r="2083" spans="1:25" ht="15" x14ac:dyDescent="0.3">
      <c r="A2083" s="17" t="e">
        <f>INDEX('Артикул без-с размером'!A:A,MATCH('Начисления и компенсации по тов'!E2083,'Артикул без-с размером'!B:B,0))</f>
        <v>#N/A</v>
      </c>
      <c r="B2083" s="73"/>
      <c r="C2083" s="74"/>
      <c r="D2083" s="74"/>
      <c r="E2083" s="74"/>
      <c r="F2083" s="74"/>
      <c r="G2083" s="74"/>
      <c r="H2083" s="69"/>
      <c r="I2083" s="70"/>
      <c r="J2083" s="73"/>
      <c r="K2083" s="74"/>
      <c r="L2083" s="72"/>
      <c r="M2083" s="69"/>
      <c r="N2083" s="70"/>
      <c r="O2083"/>
      <c r="P2083"/>
      <c r="Q2083"/>
      <c r="R2083"/>
      <c r="S2083"/>
      <c r="T2083"/>
      <c r="U2083"/>
      <c r="W2083"/>
      <c r="X2083"/>
      <c r="Y2083"/>
    </row>
    <row r="2084" spans="1:25" ht="15" x14ac:dyDescent="0.3">
      <c r="A2084" s="17" t="e">
        <f>INDEX('Артикул без-с размером'!A:A,MATCH('Начисления и компенсации по тов'!E2084,'Артикул без-с размером'!B:B,0))</f>
        <v>#N/A</v>
      </c>
      <c r="B2084" s="73"/>
      <c r="C2084" s="74"/>
      <c r="D2084" s="74"/>
      <c r="E2084" s="74"/>
      <c r="F2084" s="74"/>
      <c r="G2084" s="74"/>
      <c r="H2084" s="69"/>
      <c r="I2084" s="70"/>
      <c r="J2084" s="73"/>
      <c r="K2084" s="74"/>
      <c r="L2084" s="72"/>
      <c r="M2084" s="69"/>
      <c r="N2084" s="70"/>
      <c r="O2084"/>
      <c r="P2084"/>
      <c r="Q2084"/>
      <c r="R2084"/>
      <c r="S2084"/>
      <c r="T2084"/>
      <c r="U2084"/>
      <c r="W2084"/>
      <c r="X2084"/>
      <c r="Y2084"/>
    </row>
    <row r="2085" spans="1:25" ht="15" x14ac:dyDescent="0.3">
      <c r="A2085" s="17" t="e">
        <f>INDEX('Артикул без-с размером'!A:A,MATCH('Начисления и компенсации по тов'!E2085,'Артикул без-с размером'!B:B,0))</f>
        <v>#N/A</v>
      </c>
      <c r="B2085" s="73"/>
      <c r="C2085" s="74"/>
      <c r="D2085" s="74"/>
      <c r="E2085" s="74"/>
      <c r="F2085" s="74"/>
      <c r="G2085" s="74"/>
      <c r="H2085" s="69"/>
      <c r="I2085" s="70"/>
      <c r="J2085" s="73"/>
      <c r="K2085" s="74"/>
      <c r="L2085" s="72"/>
      <c r="M2085" s="69"/>
      <c r="N2085" s="70"/>
      <c r="O2085"/>
      <c r="P2085"/>
      <c r="Q2085"/>
      <c r="R2085"/>
      <c r="S2085"/>
      <c r="T2085"/>
      <c r="U2085"/>
      <c r="W2085"/>
      <c r="X2085"/>
      <c r="Y2085"/>
    </row>
    <row r="2086" spans="1:25" ht="15" x14ac:dyDescent="0.3">
      <c r="A2086" s="17" t="e">
        <f>INDEX('Артикул без-с размером'!A:A,MATCH('Начисления и компенсации по тов'!E2086,'Артикул без-с размером'!B:B,0))</f>
        <v>#N/A</v>
      </c>
      <c r="B2086" s="73"/>
      <c r="C2086" s="74"/>
      <c r="D2086" s="74"/>
      <c r="E2086" s="74"/>
      <c r="F2086" s="74"/>
      <c r="G2086" s="74"/>
      <c r="H2086" s="69"/>
      <c r="I2086" s="70"/>
      <c r="J2086" s="73"/>
      <c r="K2086" s="74"/>
      <c r="L2086" s="72"/>
      <c r="M2086" s="69"/>
      <c r="N2086" s="70"/>
      <c r="O2086"/>
      <c r="P2086"/>
      <c r="Q2086"/>
      <c r="R2086"/>
      <c r="S2086"/>
      <c r="T2086"/>
      <c r="U2086"/>
      <c r="W2086"/>
      <c r="X2086"/>
      <c r="Y2086"/>
    </row>
    <row r="2087" spans="1:25" ht="15" x14ac:dyDescent="0.3">
      <c r="A2087" s="17" t="e">
        <f>INDEX('Артикул без-с размером'!A:A,MATCH('Начисления и компенсации по тов'!E2087,'Артикул без-с размером'!B:B,0))</f>
        <v>#N/A</v>
      </c>
      <c r="B2087" s="73"/>
      <c r="C2087" s="74"/>
      <c r="D2087" s="74"/>
      <c r="E2087" s="74"/>
      <c r="F2087" s="74"/>
      <c r="G2087" s="74"/>
      <c r="H2087" s="69"/>
      <c r="I2087" s="70"/>
      <c r="J2087" s="73"/>
      <c r="K2087" s="74"/>
      <c r="L2087" s="72"/>
      <c r="M2087" s="69"/>
      <c r="N2087" s="71"/>
      <c r="O2087"/>
      <c r="P2087"/>
      <c r="Q2087"/>
      <c r="R2087"/>
      <c r="S2087"/>
      <c r="T2087"/>
      <c r="U2087"/>
      <c r="W2087"/>
      <c r="X2087"/>
      <c r="Y2087"/>
    </row>
    <row r="2088" spans="1:25" ht="15" x14ac:dyDescent="0.3">
      <c r="A2088" s="17" t="e">
        <f>INDEX('Артикул без-с размером'!A:A,MATCH('Начисления и компенсации по тов'!E2088,'Артикул без-с размером'!B:B,0))</f>
        <v>#N/A</v>
      </c>
      <c r="B2088" s="73"/>
      <c r="C2088" s="74"/>
      <c r="D2088" s="74"/>
      <c r="E2088" s="74"/>
      <c r="F2088" s="74"/>
      <c r="G2088" s="74"/>
      <c r="H2088" s="69"/>
      <c r="I2088" s="70"/>
      <c r="J2088" s="73"/>
      <c r="K2088" s="74"/>
      <c r="L2088" s="72"/>
      <c r="M2088" s="69"/>
      <c r="N2088" s="70"/>
      <c r="O2088"/>
      <c r="P2088"/>
      <c r="Q2088"/>
      <c r="R2088"/>
      <c r="S2088"/>
      <c r="T2088"/>
      <c r="U2088"/>
      <c r="W2088"/>
      <c r="X2088"/>
      <c r="Y2088"/>
    </row>
    <row r="2089" spans="1:25" ht="15" x14ac:dyDescent="0.3">
      <c r="A2089" s="17" t="e">
        <f>INDEX('Артикул без-с размером'!A:A,MATCH('Начисления и компенсации по тов'!E2089,'Артикул без-с размером'!B:B,0))</f>
        <v>#N/A</v>
      </c>
      <c r="B2089" s="73"/>
      <c r="C2089" s="74"/>
      <c r="D2089" s="74"/>
      <c r="E2089" s="74"/>
      <c r="F2089" s="74"/>
      <c r="G2089" s="74"/>
      <c r="H2089" s="69"/>
      <c r="I2089" s="70"/>
      <c r="J2089" s="73"/>
      <c r="K2089" s="74"/>
      <c r="L2089" s="72"/>
      <c r="M2089" s="69"/>
      <c r="N2089" s="70"/>
      <c r="O2089"/>
      <c r="P2089"/>
      <c r="Q2089"/>
      <c r="R2089"/>
      <c r="S2089"/>
      <c r="T2089"/>
      <c r="U2089"/>
      <c r="W2089"/>
      <c r="X2089"/>
      <c r="Y2089"/>
    </row>
    <row r="2090" spans="1:25" ht="15" x14ac:dyDescent="0.3">
      <c r="A2090" s="17" t="e">
        <f>INDEX('Артикул без-с размером'!A:A,MATCH('Начисления и компенсации по тов'!E2090,'Артикул без-с размером'!B:B,0))</f>
        <v>#N/A</v>
      </c>
      <c r="B2090" s="73"/>
      <c r="C2090" s="74"/>
      <c r="D2090" s="74"/>
      <c r="E2090" s="74"/>
      <c r="F2090" s="74"/>
      <c r="G2090" s="74"/>
      <c r="H2090" s="69"/>
      <c r="I2090" s="70"/>
      <c r="J2090" s="73"/>
      <c r="K2090" s="74"/>
      <c r="L2090" s="72"/>
      <c r="M2090" s="69"/>
      <c r="N2090" s="70"/>
      <c r="O2090"/>
      <c r="P2090"/>
      <c r="Q2090"/>
      <c r="R2090"/>
      <c r="S2090"/>
      <c r="T2090"/>
      <c r="U2090"/>
      <c r="W2090"/>
      <c r="X2090"/>
      <c r="Y2090"/>
    </row>
    <row r="2091" spans="1:25" ht="15" x14ac:dyDescent="0.3">
      <c r="A2091" s="17" t="e">
        <f>INDEX('Артикул без-с размером'!A:A,MATCH('Начисления и компенсации по тов'!E2091,'Артикул без-с размером'!B:B,0))</f>
        <v>#N/A</v>
      </c>
      <c r="B2091" s="73"/>
      <c r="C2091" s="74"/>
      <c r="D2091" s="74"/>
      <c r="E2091" s="74"/>
      <c r="F2091" s="74"/>
      <c r="G2091" s="74"/>
      <c r="H2091" s="69"/>
      <c r="I2091" s="70"/>
      <c r="J2091" s="73"/>
      <c r="K2091" s="74"/>
      <c r="L2091" s="72"/>
      <c r="M2091" s="69"/>
      <c r="N2091" s="70"/>
      <c r="O2091"/>
      <c r="P2091"/>
      <c r="Q2091"/>
      <c r="R2091"/>
      <c r="S2091"/>
      <c r="T2091"/>
      <c r="U2091"/>
      <c r="W2091"/>
      <c r="X2091"/>
      <c r="Y2091"/>
    </row>
    <row r="2092" spans="1:25" ht="15" x14ac:dyDescent="0.3">
      <c r="A2092" s="17" t="e">
        <f>INDEX('Артикул без-с размером'!A:A,MATCH('Начисления и компенсации по тов'!E2092,'Артикул без-с размером'!B:B,0))</f>
        <v>#N/A</v>
      </c>
      <c r="B2092" s="73"/>
      <c r="C2092" s="74"/>
      <c r="D2092" s="74"/>
      <c r="E2092" s="74"/>
      <c r="F2092" s="74"/>
      <c r="G2092" s="74"/>
      <c r="H2092" s="69"/>
      <c r="I2092" s="70"/>
      <c r="J2092" s="73"/>
      <c r="K2092" s="74"/>
      <c r="L2092" s="72"/>
      <c r="M2092" s="69"/>
      <c r="N2092" s="70"/>
      <c r="O2092"/>
      <c r="P2092"/>
      <c r="Q2092"/>
      <c r="R2092"/>
      <c r="S2092"/>
      <c r="T2092"/>
      <c r="U2092"/>
      <c r="W2092"/>
      <c r="X2092"/>
      <c r="Y2092"/>
    </row>
    <row r="2093" spans="1:25" ht="15" x14ac:dyDescent="0.3">
      <c r="A2093" s="17" t="e">
        <f>INDEX('Артикул без-с размером'!A:A,MATCH('Начисления и компенсации по тов'!E2093,'Артикул без-с размером'!B:B,0))</f>
        <v>#N/A</v>
      </c>
      <c r="B2093" s="73"/>
      <c r="C2093" s="74"/>
      <c r="D2093" s="74"/>
      <c r="E2093" s="74"/>
      <c r="F2093" s="74"/>
      <c r="G2093" s="74"/>
      <c r="H2093" s="69"/>
      <c r="I2093" s="70"/>
      <c r="J2093" s="73"/>
      <c r="K2093" s="74"/>
      <c r="L2093" s="72"/>
      <c r="M2093" s="69"/>
      <c r="N2093" s="71"/>
      <c r="O2093"/>
      <c r="P2093"/>
      <c r="Q2093"/>
      <c r="R2093"/>
      <c r="S2093"/>
      <c r="T2093"/>
      <c r="U2093"/>
      <c r="W2093"/>
      <c r="X2093"/>
      <c r="Y2093"/>
    </row>
    <row r="2094" spans="1:25" ht="15" x14ac:dyDescent="0.3">
      <c r="A2094" s="17" t="e">
        <f>INDEX('Артикул без-с размером'!A:A,MATCH('Начисления и компенсации по тов'!E2094,'Артикул без-с размером'!B:B,0))</f>
        <v>#N/A</v>
      </c>
      <c r="B2094" s="73"/>
      <c r="C2094" s="74"/>
      <c r="D2094" s="74"/>
      <c r="E2094" s="74"/>
      <c r="F2094" s="74"/>
      <c r="G2094" s="74"/>
      <c r="H2094" s="69"/>
      <c r="I2094" s="70"/>
      <c r="J2094" s="73"/>
      <c r="K2094" s="74"/>
      <c r="L2094" s="72"/>
      <c r="M2094" s="69"/>
      <c r="N2094" s="70"/>
      <c r="O2094"/>
      <c r="P2094"/>
      <c r="Q2094"/>
      <c r="R2094"/>
      <c r="S2094"/>
      <c r="T2094"/>
      <c r="U2094"/>
      <c r="W2094"/>
      <c r="X2094"/>
      <c r="Y2094"/>
    </row>
    <row r="2095" spans="1:25" ht="15" x14ac:dyDescent="0.3">
      <c r="A2095" s="17" t="e">
        <f>INDEX('Артикул без-с размером'!A:A,MATCH('Начисления и компенсации по тов'!E2095,'Артикул без-с размером'!B:B,0))</f>
        <v>#N/A</v>
      </c>
      <c r="B2095" s="73"/>
      <c r="C2095" s="74"/>
      <c r="D2095" s="74"/>
      <c r="E2095" s="74"/>
      <c r="F2095" s="74"/>
      <c r="G2095" s="74"/>
      <c r="H2095" s="69"/>
      <c r="I2095" s="70"/>
      <c r="J2095" s="73"/>
      <c r="K2095" s="74"/>
      <c r="L2095" s="72"/>
      <c r="M2095" s="69"/>
      <c r="N2095" s="70"/>
      <c r="O2095"/>
      <c r="P2095"/>
      <c r="Q2095"/>
      <c r="R2095"/>
      <c r="S2095"/>
      <c r="T2095"/>
      <c r="U2095"/>
      <c r="W2095"/>
      <c r="X2095"/>
      <c r="Y2095"/>
    </row>
    <row r="2096" spans="1:25" ht="15" x14ac:dyDescent="0.3">
      <c r="A2096" s="17" t="e">
        <f>INDEX('Артикул без-с размером'!A:A,MATCH('Начисления и компенсации по тов'!E2096,'Артикул без-с размером'!B:B,0))</f>
        <v>#N/A</v>
      </c>
      <c r="B2096" s="73"/>
      <c r="C2096" s="74"/>
      <c r="D2096" s="74"/>
      <c r="E2096" s="74"/>
      <c r="F2096" s="74"/>
      <c r="G2096" s="74"/>
      <c r="H2096" s="69"/>
      <c r="I2096" s="70"/>
      <c r="J2096" s="73"/>
      <c r="K2096" s="74"/>
      <c r="L2096" s="72"/>
      <c r="M2096" s="69"/>
      <c r="N2096" s="70"/>
      <c r="O2096"/>
      <c r="P2096"/>
      <c r="Q2096"/>
      <c r="R2096"/>
      <c r="S2096"/>
      <c r="T2096"/>
      <c r="U2096"/>
      <c r="W2096"/>
      <c r="X2096"/>
      <c r="Y2096"/>
    </row>
    <row r="2097" spans="1:25" ht="15" x14ac:dyDescent="0.3">
      <c r="A2097" s="17" t="e">
        <f>INDEX('Артикул без-с размером'!A:A,MATCH('Начисления и компенсации по тов'!E2097,'Артикул без-с размером'!B:B,0))</f>
        <v>#N/A</v>
      </c>
      <c r="B2097" s="73"/>
      <c r="C2097" s="74"/>
      <c r="D2097" s="74"/>
      <c r="E2097" s="74"/>
      <c r="F2097" s="74"/>
      <c r="G2097" s="74"/>
      <c r="H2097" s="69"/>
      <c r="I2097" s="70"/>
      <c r="J2097" s="73"/>
      <c r="K2097" s="74"/>
      <c r="L2097" s="72"/>
      <c r="M2097" s="69"/>
      <c r="N2097" s="70"/>
      <c r="O2097"/>
      <c r="P2097"/>
      <c r="Q2097"/>
      <c r="R2097"/>
      <c r="S2097"/>
      <c r="T2097"/>
      <c r="U2097"/>
      <c r="W2097"/>
      <c r="X2097"/>
      <c r="Y2097"/>
    </row>
    <row r="2098" spans="1:25" ht="15" x14ac:dyDescent="0.3">
      <c r="A2098" s="17" t="e">
        <f>INDEX('Артикул без-с размером'!A:A,MATCH('Начисления и компенсации по тов'!E2098,'Артикул без-с размером'!B:B,0))</f>
        <v>#N/A</v>
      </c>
      <c r="B2098" s="73"/>
      <c r="C2098" s="74"/>
      <c r="D2098" s="74"/>
      <c r="E2098" s="74"/>
      <c r="F2098" s="74"/>
      <c r="G2098" s="74"/>
      <c r="H2098" s="69"/>
      <c r="I2098" s="70"/>
      <c r="J2098" s="73"/>
      <c r="K2098" s="74"/>
      <c r="L2098" s="72"/>
      <c r="M2098" s="69"/>
      <c r="N2098" s="70"/>
      <c r="O2098"/>
      <c r="P2098"/>
      <c r="Q2098"/>
      <c r="R2098"/>
      <c r="S2098"/>
      <c r="T2098"/>
      <c r="U2098"/>
      <c r="W2098"/>
      <c r="X2098"/>
      <c r="Y2098"/>
    </row>
    <row r="2099" spans="1:25" ht="15" x14ac:dyDescent="0.3">
      <c r="A2099" s="17" t="e">
        <f>INDEX('Артикул без-с размером'!A:A,MATCH('Начисления и компенсации по тов'!E2099,'Артикул без-с размером'!B:B,0))</f>
        <v>#N/A</v>
      </c>
      <c r="B2099" s="73"/>
      <c r="C2099" s="74"/>
      <c r="D2099" s="74"/>
      <c r="E2099" s="74"/>
      <c r="F2099" s="74"/>
      <c r="G2099" s="74"/>
      <c r="H2099" s="69"/>
      <c r="I2099" s="70"/>
      <c r="J2099" s="73"/>
      <c r="K2099" s="74"/>
      <c r="L2099" s="72"/>
      <c r="M2099" s="69"/>
      <c r="N2099" s="70"/>
      <c r="O2099"/>
      <c r="P2099"/>
      <c r="Q2099"/>
      <c r="R2099"/>
      <c r="S2099"/>
      <c r="T2099"/>
      <c r="U2099"/>
      <c r="W2099"/>
      <c r="X2099"/>
      <c r="Y2099"/>
    </row>
    <row r="2100" spans="1:25" ht="15" x14ac:dyDescent="0.3">
      <c r="A2100" s="17" t="e">
        <f>INDEX('Артикул без-с размером'!A:A,MATCH('Начисления и компенсации по тов'!E2100,'Артикул без-с размером'!B:B,0))</f>
        <v>#N/A</v>
      </c>
      <c r="B2100" s="73"/>
      <c r="C2100" s="74"/>
      <c r="D2100" s="74"/>
      <c r="E2100" s="74"/>
      <c r="F2100" s="74"/>
      <c r="G2100" s="74"/>
      <c r="H2100" s="69"/>
      <c r="I2100" s="70"/>
      <c r="J2100" s="73"/>
      <c r="K2100" s="74"/>
      <c r="L2100" s="72"/>
      <c r="M2100" s="69"/>
      <c r="N2100" s="71"/>
      <c r="O2100"/>
      <c r="P2100"/>
      <c r="Q2100"/>
      <c r="R2100"/>
      <c r="S2100"/>
      <c r="T2100"/>
      <c r="U2100"/>
      <c r="W2100"/>
      <c r="X2100"/>
      <c r="Y2100"/>
    </row>
    <row r="2101" spans="1:25" ht="15" x14ac:dyDescent="0.3">
      <c r="A2101" s="17" t="e">
        <f>INDEX('Артикул без-с размером'!A:A,MATCH('Начисления и компенсации по тов'!E2101,'Артикул без-с размером'!B:B,0))</f>
        <v>#N/A</v>
      </c>
      <c r="B2101" s="73"/>
      <c r="C2101" s="74"/>
      <c r="D2101" s="74"/>
      <c r="E2101" s="74"/>
      <c r="F2101" s="74"/>
      <c r="G2101" s="74"/>
      <c r="H2101" s="69"/>
      <c r="I2101" s="70"/>
      <c r="J2101" s="73"/>
      <c r="K2101" s="74"/>
      <c r="L2101" s="72"/>
      <c r="M2101" s="69"/>
      <c r="N2101" s="70"/>
      <c r="O2101"/>
      <c r="P2101"/>
      <c r="Q2101"/>
      <c r="R2101"/>
      <c r="S2101"/>
      <c r="T2101"/>
      <c r="U2101"/>
      <c r="W2101"/>
      <c r="X2101"/>
      <c r="Y2101"/>
    </row>
    <row r="2102" spans="1:25" ht="15" x14ac:dyDescent="0.3">
      <c r="A2102" s="17" t="e">
        <f>INDEX('Артикул без-с размером'!A:A,MATCH('Начисления и компенсации по тов'!E2102,'Артикул без-с размером'!B:B,0))</f>
        <v>#N/A</v>
      </c>
      <c r="B2102" s="73"/>
      <c r="C2102" s="74"/>
      <c r="D2102" s="74"/>
      <c r="E2102" s="74"/>
      <c r="F2102" s="74"/>
      <c r="G2102" s="74"/>
      <c r="H2102" s="69"/>
      <c r="I2102" s="70"/>
      <c r="J2102" s="73"/>
      <c r="K2102" s="74"/>
      <c r="L2102" s="72"/>
      <c r="M2102" s="69"/>
      <c r="N2102" s="70"/>
      <c r="O2102"/>
      <c r="P2102"/>
      <c r="Q2102"/>
      <c r="R2102"/>
      <c r="S2102"/>
      <c r="T2102"/>
      <c r="U2102"/>
      <c r="W2102"/>
      <c r="X2102"/>
      <c r="Y2102"/>
    </row>
    <row r="2103" spans="1:25" ht="15" x14ac:dyDescent="0.3">
      <c r="A2103" s="17" t="e">
        <f>INDEX('Артикул без-с размером'!A:A,MATCH('Начисления и компенсации по тов'!E2103,'Артикул без-с размером'!B:B,0))</f>
        <v>#N/A</v>
      </c>
      <c r="B2103" s="73"/>
      <c r="C2103" s="74"/>
      <c r="D2103" s="74"/>
      <c r="E2103" s="74"/>
      <c r="F2103" s="74"/>
      <c r="G2103" s="74"/>
      <c r="H2103" s="69"/>
      <c r="I2103" s="70"/>
      <c r="J2103" s="73"/>
      <c r="K2103" s="74"/>
      <c r="L2103" s="72"/>
      <c r="M2103" s="69"/>
      <c r="N2103" s="70"/>
      <c r="O2103"/>
      <c r="P2103"/>
      <c r="Q2103"/>
      <c r="R2103"/>
      <c r="S2103"/>
      <c r="T2103"/>
      <c r="U2103"/>
      <c r="W2103"/>
      <c r="X2103"/>
      <c r="Y2103"/>
    </row>
    <row r="2104" spans="1:25" ht="15" x14ac:dyDescent="0.3">
      <c r="A2104" s="17" t="e">
        <f>INDEX('Артикул без-с размером'!A:A,MATCH('Начисления и компенсации по тов'!E2104,'Артикул без-с размером'!B:B,0))</f>
        <v>#N/A</v>
      </c>
      <c r="B2104" s="73"/>
      <c r="C2104" s="74"/>
      <c r="D2104" s="74"/>
      <c r="E2104" s="74"/>
      <c r="F2104" s="74"/>
      <c r="G2104" s="74"/>
      <c r="H2104" s="69"/>
      <c r="I2104" s="70"/>
      <c r="J2104" s="73"/>
      <c r="K2104" s="74"/>
      <c r="L2104" s="72"/>
      <c r="M2104" s="69"/>
      <c r="N2104" s="70"/>
      <c r="O2104"/>
      <c r="P2104"/>
      <c r="Q2104"/>
      <c r="R2104"/>
      <c r="S2104"/>
      <c r="T2104"/>
      <c r="U2104"/>
      <c r="W2104"/>
      <c r="X2104"/>
      <c r="Y2104"/>
    </row>
    <row r="2105" spans="1:25" ht="15" x14ac:dyDescent="0.3">
      <c r="A2105" s="17" t="e">
        <f>INDEX('Артикул без-с размером'!A:A,MATCH('Начисления и компенсации по тов'!E2105,'Артикул без-с размером'!B:B,0))</f>
        <v>#N/A</v>
      </c>
      <c r="B2105" s="73"/>
      <c r="C2105" s="74"/>
      <c r="D2105" s="74"/>
      <c r="E2105" s="74"/>
      <c r="F2105" s="74"/>
      <c r="G2105" s="74"/>
      <c r="H2105" s="69"/>
      <c r="I2105" s="70"/>
      <c r="J2105" s="73"/>
      <c r="K2105" s="74"/>
      <c r="L2105" s="72"/>
      <c r="M2105" s="69"/>
      <c r="N2105" s="70"/>
      <c r="O2105"/>
      <c r="P2105"/>
      <c r="Q2105"/>
      <c r="R2105"/>
      <c r="S2105"/>
      <c r="T2105"/>
      <c r="U2105"/>
      <c r="W2105"/>
      <c r="X2105"/>
      <c r="Y2105"/>
    </row>
    <row r="2106" spans="1:25" ht="15" x14ac:dyDescent="0.3">
      <c r="A2106" s="17" t="e">
        <f>INDEX('Артикул без-с размером'!A:A,MATCH('Начисления и компенсации по тов'!E2106,'Артикул без-с размером'!B:B,0))</f>
        <v>#N/A</v>
      </c>
      <c r="B2106" s="73"/>
      <c r="C2106" s="74"/>
      <c r="D2106" s="74"/>
      <c r="E2106" s="74"/>
      <c r="F2106" s="74"/>
      <c r="G2106" s="74"/>
      <c r="H2106" s="69"/>
      <c r="I2106" s="70"/>
      <c r="J2106" s="73"/>
      <c r="K2106" s="74"/>
      <c r="L2106" s="72"/>
      <c r="M2106" s="69"/>
      <c r="N2106" s="70"/>
      <c r="O2106"/>
      <c r="P2106"/>
      <c r="Q2106"/>
      <c r="R2106"/>
      <c r="S2106"/>
      <c r="T2106"/>
      <c r="U2106"/>
      <c r="W2106"/>
      <c r="X2106"/>
      <c r="Y2106"/>
    </row>
    <row r="2107" spans="1:25" ht="15" x14ac:dyDescent="0.3">
      <c r="A2107" s="17" t="e">
        <f>INDEX('Артикул без-с размером'!A:A,MATCH('Начисления и компенсации по тов'!E2107,'Артикул без-с размером'!B:B,0))</f>
        <v>#N/A</v>
      </c>
      <c r="B2107" s="73"/>
      <c r="C2107" s="74"/>
      <c r="D2107" s="74"/>
      <c r="E2107" s="74"/>
      <c r="F2107" s="74"/>
      <c r="G2107" s="74"/>
      <c r="H2107" s="69"/>
      <c r="I2107" s="70"/>
      <c r="J2107" s="73"/>
      <c r="K2107" s="74"/>
      <c r="L2107" s="72"/>
      <c r="M2107" s="69"/>
      <c r="N2107" s="70"/>
      <c r="O2107"/>
      <c r="P2107"/>
      <c r="Q2107"/>
      <c r="R2107"/>
      <c r="S2107"/>
      <c r="T2107"/>
      <c r="U2107"/>
      <c r="W2107"/>
      <c r="X2107"/>
      <c r="Y2107"/>
    </row>
    <row r="2108" spans="1:25" ht="15" x14ac:dyDescent="0.3">
      <c r="A2108" s="17" t="e">
        <f>INDEX('Артикул без-с размером'!A:A,MATCH('Начисления и компенсации по тов'!E2108,'Артикул без-с размером'!B:B,0))</f>
        <v>#N/A</v>
      </c>
      <c r="B2108" s="73"/>
      <c r="C2108" s="74"/>
      <c r="D2108" s="74"/>
      <c r="E2108" s="74"/>
      <c r="F2108" s="74"/>
      <c r="G2108" s="74"/>
      <c r="H2108" s="69"/>
      <c r="I2108" s="70"/>
      <c r="J2108" s="73"/>
      <c r="K2108" s="74"/>
      <c r="L2108" s="72"/>
      <c r="M2108" s="69"/>
      <c r="N2108" s="70"/>
      <c r="O2108"/>
      <c r="P2108"/>
      <c r="Q2108"/>
      <c r="R2108"/>
      <c r="S2108"/>
      <c r="T2108"/>
      <c r="U2108"/>
      <c r="W2108"/>
      <c r="X2108"/>
      <c r="Y2108"/>
    </row>
    <row r="2109" spans="1:25" ht="15" x14ac:dyDescent="0.3">
      <c r="A2109" s="17" t="e">
        <f>INDEX('Артикул без-с размером'!A:A,MATCH('Начисления и компенсации по тов'!E2109,'Артикул без-с размером'!B:B,0))</f>
        <v>#N/A</v>
      </c>
      <c r="B2109" s="73"/>
      <c r="C2109" s="74"/>
      <c r="D2109" s="74"/>
      <c r="E2109" s="74"/>
      <c r="F2109" s="74"/>
      <c r="G2109" s="74"/>
      <c r="H2109" s="69"/>
      <c r="I2109" s="70"/>
      <c r="J2109" s="73"/>
      <c r="K2109" s="74"/>
      <c r="L2109" s="72"/>
      <c r="M2109" s="69"/>
      <c r="N2109" s="70"/>
      <c r="O2109"/>
      <c r="P2109"/>
      <c r="Q2109"/>
      <c r="R2109"/>
      <c r="S2109"/>
      <c r="T2109"/>
      <c r="U2109"/>
      <c r="W2109"/>
      <c r="X2109"/>
      <c r="Y2109"/>
    </row>
    <row r="2110" spans="1:25" ht="15" x14ac:dyDescent="0.3">
      <c r="A2110" s="17" t="e">
        <f>INDEX('Артикул без-с размером'!A:A,MATCH('Начисления и компенсации по тов'!E2110,'Артикул без-с размером'!B:B,0))</f>
        <v>#N/A</v>
      </c>
      <c r="B2110" s="73"/>
      <c r="C2110" s="74"/>
      <c r="D2110" s="74"/>
      <c r="E2110" s="74"/>
      <c r="F2110" s="74"/>
      <c r="G2110" s="74"/>
      <c r="H2110" s="69"/>
      <c r="I2110" s="70"/>
      <c r="J2110" s="73"/>
      <c r="K2110" s="74"/>
      <c r="L2110" s="72"/>
      <c r="M2110" s="69"/>
      <c r="N2110" s="71"/>
      <c r="O2110"/>
      <c r="P2110"/>
      <c r="Q2110"/>
      <c r="R2110"/>
      <c r="S2110"/>
      <c r="T2110"/>
      <c r="U2110"/>
      <c r="W2110"/>
      <c r="X2110"/>
      <c r="Y2110"/>
    </row>
    <row r="2111" spans="1:25" ht="15" x14ac:dyDescent="0.3">
      <c r="A2111" s="17" t="e">
        <f>INDEX('Артикул без-с размером'!A:A,MATCH('Начисления и компенсации по тов'!E2111,'Артикул без-с размером'!B:B,0))</f>
        <v>#N/A</v>
      </c>
      <c r="B2111" s="73"/>
      <c r="C2111" s="74"/>
      <c r="D2111" s="74"/>
      <c r="E2111" s="74"/>
      <c r="F2111" s="74"/>
      <c r="G2111" s="74"/>
      <c r="H2111" s="69"/>
      <c r="I2111" s="70"/>
      <c r="J2111" s="73"/>
      <c r="K2111" s="74"/>
      <c r="L2111" s="72"/>
      <c r="M2111" s="69"/>
      <c r="N2111" s="70"/>
      <c r="O2111"/>
      <c r="P2111"/>
      <c r="Q2111"/>
      <c r="R2111"/>
      <c r="S2111"/>
      <c r="T2111"/>
      <c r="U2111"/>
      <c r="W2111"/>
      <c r="X2111"/>
      <c r="Y2111"/>
    </row>
    <row r="2112" spans="1:25" ht="15" x14ac:dyDescent="0.3">
      <c r="A2112" s="17" t="e">
        <f>INDEX('Артикул без-с размером'!A:A,MATCH('Начисления и компенсации по тов'!E2112,'Артикул без-с размером'!B:B,0))</f>
        <v>#N/A</v>
      </c>
      <c r="B2112" s="73"/>
      <c r="C2112" s="74"/>
      <c r="D2112" s="74"/>
      <c r="E2112" s="74"/>
      <c r="F2112" s="74"/>
      <c r="G2112" s="74"/>
      <c r="H2112" s="69"/>
      <c r="I2112" s="70"/>
      <c r="J2112" s="73"/>
      <c r="K2112" s="74"/>
      <c r="L2112" s="72"/>
      <c r="M2112" s="69"/>
      <c r="N2112" s="70"/>
      <c r="O2112"/>
      <c r="P2112"/>
      <c r="Q2112"/>
      <c r="R2112"/>
      <c r="S2112"/>
      <c r="T2112"/>
      <c r="U2112"/>
      <c r="W2112"/>
      <c r="X2112"/>
      <c r="Y2112"/>
    </row>
    <row r="2113" spans="1:25" ht="15" x14ac:dyDescent="0.3">
      <c r="A2113" s="17" t="e">
        <f>INDEX('Артикул без-с размером'!A:A,MATCH('Начисления и компенсации по тов'!E2113,'Артикул без-с размером'!B:B,0))</f>
        <v>#N/A</v>
      </c>
      <c r="B2113" s="73"/>
      <c r="C2113" s="74"/>
      <c r="D2113" s="74"/>
      <c r="E2113" s="74"/>
      <c r="F2113" s="74"/>
      <c r="G2113" s="74"/>
      <c r="H2113" s="69"/>
      <c r="I2113" s="70"/>
      <c r="J2113" s="73"/>
      <c r="K2113" s="74"/>
      <c r="L2113" s="72"/>
      <c r="M2113" s="69"/>
      <c r="N2113" s="70"/>
      <c r="O2113"/>
      <c r="P2113"/>
      <c r="Q2113"/>
      <c r="R2113"/>
      <c r="S2113"/>
      <c r="T2113"/>
      <c r="U2113"/>
      <c r="W2113"/>
      <c r="X2113"/>
      <c r="Y2113"/>
    </row>
    <row r="2114" spans="1:25" ht="15" x14ac:dyDescent="0.3">
      <c r="A2114" s="17" t="e">
        <f>INDEX('Артикул без-с размером'!A:A,MATCH('Начисления и компенсации по тов'!E2114,'Артикул без-с размером'!B:B,0))</f>
        <v>#N/A</v>
      </c>
      <c r="B2114" s="73"/>
      <c r="C2114" s="74"/>
      <c r="D2114" s="74"/>
      <c r="E2114" s="74"/>
      <c r="F2114" s="74"/>
      <c r="G2114" s="74"/>
      <c r="H2114" s="69"/>
      <c r="I2114" s="70"/>
      <c r="J2114" s="73"/>
      <c r="K2114" s="74"/>
      <c r="L2114" s="72"/>
      <c r="M2114" s="69"/>
      <c r="N2114" s="70"/>
      <c r="O2114"/>
      <c r="P2114"/>
      <c r="Q2114"/>
      <c r="R2114"/>
      <c r="S2114"/>
      <c r="T2114"/>
      <c r="U2114"/>
      <c r="W2114"/>
      <c r="X2114"/>
      <c r="Y2114"/>
    </row>
    <row r="2115" spans="1:25" ht="15" x14ac:dyDescent="0.3">
      <c r="A2115" s="17" t="e">
        <f>INDEX('Артикул без-с размером'!A:A,MATCH('Начисления и компенсации по тов'!E2115,'Артикул без-с размером'!B:B,0))</f>
        <v>#N/A</v>
      </c>
      <c r="B2115" s="73"/>
      <c r="C2115" s="74"/>
      <c r="D2115" s="74"/>
      <c r="E2115" s="74"/>
      <c r="F2115" s="74"/>
      <c r="G2115" s="74"/>
      <c r="H2115" s="69"/>
      <c r="I2115" s="70"/>
      <c r="J2115" s="73"/>
      <c r="K2115" s="74"/>
      <c r="L2115" s="72"/>
      <c r="M2115" s="69"/>
      <c r="N2115" s="70"/>
      <c r="O2115"/>
      <c r="P2115"/>
      <c r="Q2115"/>
      <c r="R2115"/>
      <c r="S2115"/>
      <c r="T2115"/>
      <c r="U2115"/>
      <c r="W2115"/>
      <c r="X2115"/>
      <c r="Y2115"/>
    </row>
    <row r="2116" spans="1:25" ht="15" x14ac:dyDescent="0.3">
      <c r="A2116" s="17" t="e">
        <f>INDEX('Артикул без-с размером'!A:A,MATCH('Начисления и компенсации по тов'!E2116,'Артикул без-с размером'!B:B,0))</f>
        <v>#N/A</v>
      </c>
      <c r="B2116" s="73"/>
      <c r="C2116" s="74"/>
      <c r="D2116" s="74"/>
      <c r="E2116" s="74"/>
      <c r="F2116" s="74"/>
      <c r="G2116" s="74"/>
      <c r="H2116" s="69"/>
      <c r="I2116" s="70"/>
      <c r="J2116" s="73"/>
      <c r="K2116" s="74"/>
      <c r="L2116" s="72"/>
      <c r="M2116" s="69"/>
      <c r="N2116" s="70"/>
      <c r="O2116"/>
      <c r="P2116"/>
      <c r="Q2116"/>
      <c r="R2116"/>
      <c r="S2116"/>
      <c r="T2116"/>
      <c r="U2116"/>
      <c r="W2116"/>
      <c r="X2116"/>
      <c r="Y2116"/>
    </row>
    <row r="2117" spans="1:25" ht="15" x14ac:dyDescent="0.3">
      <c r="A2117" s="17" t="e">
        <f>INDEX('Артикул без-с размером'!A:A,MATCH('Начисления и компенсации по тов'!E2117,'Артикул без-с размером'!B:B,0))</f>
        <v>#N/A</v>
      </c>
      <c r="B2117" s="73"/>
      <c r="C2117" s="74"/>
      <c r="D2117" s="74"/>
      <c r="E2117" s="74"/>
      <c r="F2117" s="74"/>
      <c r="G2117" s="74"/>
      <c r="H2117" s="69"/>
      <c r="I2117" s="70"/>
      <c r="J2117" s="73"/>
      <c r="K2117" s="74"/>
      <c r="L2117" s="72"/>
      <c r="M2117" s="69"/>
      <c r="N2117" s="70"/>
      <c r="O2117"/>
      <c r="P2117"/>
      <c r="Q2117"/>
      <c r="R2117"/>
      <c r="S2117"/>
      <c r="T2117"/>
      <c r="U2117"/>
      <c r="W2117"/>
      <c r="X2117"/>
      <c r="Y2117"/>
    </row>
    <row r="2118" spans="1:25" ht="15" x14ac:dyDescent="0.3">
      <c r="A2118" s="17" t="e">
        <f>INDEX('Артикул без-с размером'!A:A,MATCH('Начисления и компенсации по тов'!E2118,'Артикул без-с размером'!B:B,0))</f>
        <v>#N/A</v>
      </c>
      <c r="B2118" s="73"/>
      <c r="C2118" s="74"/>
      <c r="D2118" s="74"/>
      <c r="E2118" s="74"/>
      <c r="F2118" s="74"/>
      <c r="G2118" s="74"/>
      <c r="H2118" s="69"/>
      <c r="I2118" s="70"/>
      <c r="J2118" s="73"/>
      <c r="K2118" s="74"/>
      <c r="L2118" s="72"/>
      <c r="M2118" s="69"/>
      <c r="N2118" s="70"/>
      <c r="O2118"/>
      <c r="P2118"/>
      <c r="Q2118"/>
      <c r="R2118"/>
      <c r="S2118"/>
      <c r="T2118"/>
      <c r="U2118"/>
      <c r="W2118"/>
      <c r="X2118"/>
      <c r="Y2118"/>
    </row>
    <row r="2119" spans="1:25" ht="15" x14ac:dyDescent="0.3">
      <c r="A2119" s="17" t="e">
        <f>INDEX('Артикул без-с размером'!A:A,MATCH('Начисления и компенсации по тов'!E2119,'Артикул без-с размером'!B:B,0))</f>
        <v>#N/A</v>
      </c>
      <c r="B2119" s="73"/>
      <c r="C2119" s="74"/>
      <c r="D2119" s="74"/>
      <c r="E2119" s="74"/>
      <c r="F2119" s="74"/>
      <c r="G2119" s="74"/>
      <c r="H2119" s="69"/>
      <c r="I2119" s="70"/>
      <c r="J2119" s="73"/>
      <c r="K2119" s="74"/>
      <c r="L2119" s="72"/>
      <c r="M2119" s="69"/>
      <c r="N2119" s="70"/>
      <c r="O2119"/>
      <c r="P2119"/>
      <c r="Q2119"/>
      <c r="R2119"/>
      <c r="S2119"/>
      <c r="T2119"/>
      <c r="U2119"/>
      <c r="W2119"/>
      <c r="X2119"/>
      <c r="Y2119"/>
    </row>
    <row r="2120" spans="1:25" ht="15" x14ac:dyDescent="0.3">
      <c r="A2120" s="17" t="e">
        <f>INDEX('Артикул без-с размером'!A:A,MATCH('Начисления и компенсации по тов'!E2120,'Артикул без-с размером'!B:B,0))</f>
        <v>#N/A</v>
      </c>
      <c r="B2120" s="73"/>
      <c r="C2120" s="74"/>
      <c r="D2120" s="74"/>
      <c r="E2120" s="74"/>
      <c r="F2120" s="74"/>
      <c r="G2120" s="74"/>
      <c r="H2120" s="69"/>
      <c r="I2120" s="70"/>
      <c r="J2120" s="73"/>
      <c r="K2120" s="74"/>
      <c r="L2120" s="72"/>
      <c r="M2120" s="69"/>
      <c r="N2120" s="70"/>
      <c r="O2120"/>
      <c r="P2120"/>
      <c r="Q2120"/>
      <c r="R2120"/>
      <c r="S2120"/>
      <c r="T2120"/>
      <c r="U2120"/>
      <c r="W2120"/>
      <c r="X2120"/>
      <c r="Y2120"/>
    </row>
    <row r="2121" spans="1:25" ht="15" x14ac:dyDescent="0.3">
      <c r="A2121" s="17" t="e">
        <f>INDEX('Артикул без-с размером'!A:A,MATCH('Начисления и компенсации по тов'!E2121,'Артикул без-с размером'!B:B,0))</f>
        <v>#N/A</v>
      </c>
      <c r="B2121" s="73"/>
      <c r="C2121" s="74"/>
      <c r="D2121" s="74"/>
      <c r="E2121" s="74"/>
      <c r="F2121" s="74"/>
      <c r="G2121" s="74"/>
      <c r="H2121" s="69"/>
      <c r="I2121" s="70"/>
      <c r="J2121" s="73"/>
      <c r="K2121" s="74"/>
      <c r="L2121" s="72"/>
      <c r="M2121" s="69"/>
      <c r="N2121" s="70"/>
      <c r="O2121"/>
      <c r="P2121"/>
      <c r="Q2121"/>
      <c r="R2121"/>
      <c r="S2121"/>
      <c r="T2121"/>
      <c r="U2121"/>
      <c r="W2121"/>
      <c r="X2121"/>
      <c r="Y2121"/>
    </row>
    <row r="2122" spans="1:25" ht="15" x14ac:dyDescent="0.3">
      <c r="A2122" s="17" t="e">
        <f>INDEX('Артикул без-с размером'!A:A,MATCH('Начисления и компенсации по тов'!E2122,'Артикул без-с размером'!B:B,0))</f>
        <v>#N/A</v>
      </c>
      <c r="B2122" s="73"/>
      <c r="C2122" s="74"/>
      <c r="D2122" s="74"/>
      <c r="E2122" s="74"/>
      <c r="F2122" s="74"/>
      <c r="G2122" s="74"/>
      <c r="H2122" s="69"/>
      <c r="I2122" s="70"/>
      <c r="J2122" s="73"/>
      <c r="K2122" s="74"/>
      <c r="L2122" s="72"/>
      <c r="M2122" s="69"/>
      <c r="N2122" s="70"/>
      <c r="O2122"/>
      <c r="P2122"/>
      <c r="Q2122"/>
      <c r="R2122"/>
      <c r="S2122"/>
      <c r="T2122"/>
      <c r="U2122"/>
      <c r="W2122"/>
      <c r="X2122"/>
      <c r="Y2122"/>
    </row>
    <row r="2123" spans="1:25" ht="15" x14ac:dyDescent="0.3">
      <c r="A2123" s="17" t="e">
        <f>INDEX('Артикул без-с размером'!A:A,MATCH('Начисления и компенсации по тов'!E2123,'Артикул без-с размером'!B:B,0))</f>
        <v>#N/A</v>
      </c>
      <c r="B2123" s="73"/>
      <c r="C2123" s="74"/>
      <c r="D2123" s="74"/>
      <c r="E2123" s="74"/>
      <c r="F2123" s="74"/>
      <c r="G2123" s="74"/>
      <c r="H2123" s="69"/>
      <c r="I2123" s="70"/>
      <c r="J2123" s="73"/>
      <c r="K2123" s="74"/>
      <c r="L2123" s="72"/>
      <c r="M2123" s="69"/>
      <c r="N2123" s="70"/>
      <c r="O2123"/>
      <c r="P2123"/>
      <c r="Q2123"/>
      <c r="R2123"/>
      <c r="S2123"/>
      <c r="T2123"/>
      <c r="U2123"/>
      <c r="W2123"/>
      <c r="X2123"/>
      <c r="Y2123"/>
    </row>
    <row r="2124" spans="1:25" ht="15" x14ac:dyDescent="0.3">
      <c r="A2124" s="17" t="e">
        <f>INDEX('Артикул без-с размером'!A:A,MATCH('Начисления и компенсации по тов'!E2124,'Артикул без-с размером'!B:B,0))</f>
        <v>#N/A</v>
      </c>
      <c r="B2124" s="73"/>
      <c r="C2124" s="74"/>
      <c r="D2124" s="74"/>
      <c r="E2124" s="74"/>
      <c r="F2124" s="74"/>
      <c r="G2124" s="74"/>
      <c r="H2124" s="69"/>
      <c r="I2124" s="70"/>
      <c r="J2124" s="73"/>
      <c r="K2124" s="74"/>
      <c r="L2124" s="72"/>
      <c r="M2124" s="69"/>
      <c r="N2124" s="70"/>
      <c r="O2124"/>
      <c r="P2124"/>
      <c r="Q2124"/>
      <c r="R2124"/>
      <c r="S2124"/>
      <c r="T2124"/>
      <c r="U2124"/>
      <c r="W2124"/>
      <c r="X2124"/>
      <c r="Y2124"/>
    </row>
    <row r="2125" spans="1:25" ht="15" x14ac:dyDescent="0.3">
      <c r="A2125" s="17" t="e">
        <f>INDEX('Артикул без-с размером'!A:A,MATCH('Начисления и компенсации по тов'!E2125,'Артикул без-с размером'!B:B,0))</f>
        <v>#N/A</v>
      </c>
      <c r="B2125" s="73"/>
      <c r="C2125" s="74"/>
      <c r="D2125" s="74"/>
      <c r="E2125" s="74"/>
      <c r="F2125" s="74"/>
      <c r="G2125" s="74"/>
      <c r="H2125" s="69"/>
      <c r="I2125" s="70"/>
      <c r="J2125" s="73"/>
      <c r="K2125" s="74"/>
      <c r="L2125" s="72"/>
      <c r="M2125" s="69"/>
      <c r="N2125" s="71"/>
      <c r="O2125"/>
      <c r="P2125"/>
      <c r="Q2125"/>
      <c r="R2125"/>
      <c r="S2125"/>
      <c r="T2125"/>
      <c r="U2125"/>
      <c r="W2125"/>
      <c r="X2125"/>
      <c r="Y2125"/>
    </row>
    <row r="2126" spans="1:25" ht="15" x14ac:dyDescent="0.3">
      <c r="A2126" s="17" t="e">
        <f>INDEX('Артикул без-с размером'!A:A,MATCH('Начисления и компенсации по тов'!E2126,'Артикул без-с размером'!B:B,0))</f>
        <v>#N/A</v>
      </c>
      <c r="B2126" s="73"/>
      <c r="C2126" s="74"/>
      <c r="D2126" s="74"/>
      <c r="E2126" s="74"/>
      <c r="F2126" s="74"/>
      <c r="G2126" s="74"/>
      <c r="H2126" s="69"/>
      <c r="I2126" s="70"/>
      <c r="J2126" s="73"/>
      <c r="K2126" s="74"/>
      <c r="L2126" s="72"/>
      <c r="M2126" s="69"/>
      <c r="N2126" s="70"/>
      <c r="O2126"/>
      <c r="P2126"/>
      <c r="Q2126"/>
      <c r="R2126"/>
      <c r="S2126"/>
      <c r="T2126"/>
      <c r="U2126"/>
      <c r="W2126"/>
      <c r="X2126"/>
      <c r="Y2126"/>
    </row>
    <row r="2127" spans="1:25" ht="15" x14ac:dyDescent="0.3">
      <c r="A2127" s="17" t="e">
        <f>INDEX('Артикул без-с размером'!A:A,MATCH('Начисления и компенсации по тов'!E2127,'Артикул без-с размером'!B:B,0))</f>
        <v>#N/A</v>
      </c>
      <c r="B2127" s="73"/>
      <c r="C2127" s="74"/>
      <c r="D2127" s="74"/>
      <c r="E2127" s="74"/>
      <c r="F2127" s="74"/>
      <c r="G2127" s="74"/>
      <c r="H2127" s="69"/>
      <c r="I2127" s="70"/>
      <c r="J2127" s="73"/>
      <c r="K2127" s="74"/>
      <c r="L2127" s="72"/>
      <c r="M2127" s="69"/>
      <c r="N2127" s="70"/>
      <c r="O2127"/>
      <c r="P2127"/>
      <c r="Q2127"/>
      <c r="R2127"/>
      <c r="S2127"/>
      <c r="T2127"/>
      <c r="U2127"/>
      <c r="W2127"/>
      <c r="X2127"/>
      <c r="Y2127"/>
    </row>
    <row r="2128" spans="1:25" ht="15" x14ac:dyDescent="0.3">
      <c r="A2128" s="17" t="e">
        <f>INDEX('Артикул без-с размером'!A:A,MATCH('Начисления и компенсации по тов'!E2128,'Артикул без-с размером'!B:B,0))</f>
        <v>#N/A</v>
      </c>
      <c r="B2128" s="73"/>
      <c r="C2128" s="74"/>
      <c r="D2128" s="74"/>
      <c r="E2128" s="74"/>
      <c r="F2128" s="74"/>
      <c r="G2128" s="74"/>
      <c r="H2128" s="69"/>
      <c r="I2128" s="70"/>
      <c r="J2128" s="73"/>
      <c r="K2128" s="74"/>
      <c r="L2128" s="72"/>
      <c r="M2128" s="69"/>
      <c r="N2128" s="70"/>
      <c r="O2128"/>
      <c r="P2128"/>
      <c r="Q2128"/>
      <c r="R2128"/>
      <c r="S2128"/>
      <c r="T2128"/>
      <c r="U2128"/>
      <c r="W2128"/>
      <c r="X2128"/>
      <c r="Y2128"/>
    </row>
    <row r="2129" spans="1:25" ht="15" x14ac:dyDescent="0.3">
      <c r="A2129" s="17" t="e">
        <f>INDEX('Артикул без-с размером'!A:A,MATCH('Начисления и компенсации по тов'!E2129,'Артикул без-с размером'!B:B,0))</f>
        <v>#N/A</v>
      </c>
      <c r="B2129" s="73"/>
      <c r="C2129" s="74"/>
      <c r="D2129" s="74"/>
      <c r="E2129" s="74"/>
      <c r="F2129" s="74"/>
      <c r="G2129" s="74"/>
      <c r="H2129" s="69"/>
      <c r="I2129" s="70"/>
      <c r="J2129" s="73"/>
      <c r="K2129" s="74"/>
      <c r="L2129" s="72"/>
      <c r="M2129" s="69"/>
      <c r="N2129" s="70"/>
      <c r="O2129"/>
      <c r="P2129"/>
      <c r="Q2129"/>
      <c r="R2129"/>
      <c r="S2129"/>
      <c r="T2129"/>
      <c r="U2129"/>
      <c r="W2129"/>
      <c r="X2129"/>
      <c r="Y2129"/>
    </row>
    <row r="2130" spans="1:25" ht="15" x14ac:dyDescent="0.3">
      <c r="A2130" s="17" t="e">
        <f>INDEX('Артикул без-с размером'!A:A,MATCH('Начисления и компенсации по тов'!E2130,'Артикул без-с размером'!B:B,0))</f>
        <v>#N/A</v>
      </c>
      <c r="B2130" s="73"/>
      <c r="C2130" s="74"/>
      <c r="D2130" s="74"/>
      <c r="E2130" s="74"/>
      <c r="F2130" s="74"/>
      <c r="G2130" s="74"/>
      <c r="H2130" s="69"/>
      <c r="I2130" s="70"/>
      <c r="J2130" s="73"/>
      <c r="K2130" s="74"/>
      <c r="L2130" s="72"/>
      <c r="M2130" s="69"/>
      <c r="N2130" s="70"/>
      <c r="O2130"/>
      <c r="P2130"/>
      <c r="Q2130"/>
      <c r="R2130"/>
      <c r="S2130"/>
      <c r="T2130"/>
      <c r="U2130"/>
      <c r="W2130"/>
      <c r="X2130"/>
      <c r="Y2130"/>
    </row>
    <row r="2131" spans="1:25" ht="15" x14ac:dyDescent="0.3">
      <c r="A2131" s="17" t="e">
        <f>INDEX('Артикул без-с размером'!A:A,MATCH('Начисления и компенсации по тов'!E2131,'Артикул без-с размером'!B:B,0))</f>
        <v>#N/A</v>
      </c>
      <c r="B2131" s="73"/>
      <c r="C2131" s="74"/>
      <c r="D2131" s="74"/>
      <c r="E2131" s="74"/>
      <c r="F2131" s="74"/>
      <c r="G2131" s="74"/>
      <c r="H2131" s="69"/>
      <c r="I2131" s="70"/>
      <c r="J2131" s="73"/>
      <c r="K2131" s="74"/>
      <c r="L2131" s="72"/>
      <c r="M2131" s="69"/>
      <c r="N2131" s="70"/>
      <c r="O2131"/>
      <c r="P2131"/>
      <c r="Q2131"/>
      <c r="R2131"/>
      <c r="S2131"/>
      <c r="T2131"/>
      <c r="U2131"/>
      <c r="W2131"/>
      <c r="X2131"/>
      <c r="Y2131"/>
    </row>
    <row r="2132" spans="1:25" ht="15" x14ac:dyDescent="0.3">
      <c r="A2132" s="17" t="e">
        <f>INDEX('Артикул без-с размером'!A:A,MATCH('Начисления и компенсации по тов'!E2132,'Артикул без-с размером'!B:B,0))</f>
        <v>#N/A</v>
      </c>
      <c r="B2132" s="73"/>
      <c r="C2132" s="74"/>
      <c r="D2132" s="74"/>
      <c r="E2132" s="74"/>
      <c r="F2132" s="74"/>
      <c r="G2132" s="74"/>
      <c r="H2132" s="69"/>
      <c r="I2132" s="70"/>
      <c r="J2132" s="73"/>
      <c r="K2132" s="74"/>
      <c r="L2132" s="72"/>
      <c r="M2132" s="69"/>
      <c r="N2132" s="70"/>
      <c r="O2132"/>
      <c r="P2132"/>
      <c r="Q2132"/>
      <c r="R2132"/>
      <c r="S2132"/>
      <c r="T2132"/>
      <c r="U2132"/>
      <c r="W2132"/>
      <c r="X2132"/>
      <c r="Y2132"/>
    </row>
    <row r="2133" spans="1:25" ht="15" x14ac:dyDescent="0.3">
      <c r="A2133" s="17" t="e">
        <f>INDEX('Артикул без-с размером'!A:A,MATCH('Начисления и компенсации по тов'!E2133,'Артикул без-с размером'!B:B,0))</f>
        <v>#N/A</v>
      </c>
      <c r="B2133" s="73"/>
      <c r="C2133" s="74"/>
      <c r="D2133" s="74"/>
      <c r="E2133" s="74"/>
      <c r="F2133" s="74"/>
      <c r="G2133" s="74"/>
      <c r="H2133" s="69"/>
      <c r="I2133" s="70"/>
      <c r="J2133" s="73"/>
      <c r="K2133" s="74"/>
      <c r="L2133" s="72"/>
      <c r="M2133" s="69"/>
      <c r="N2133" s="70"/>
      <c r="O2133"/>
      <c r="P2133"/>
      <c r="Q2133"/>
      <c r="R2133"/>
      <c r="S2133"/>
      <c r="T2133"/>
      <c r="U2133"/>
      <c r="W2133"/>
      <c r="X2133"/>
      <c r="Y2133"/>
    </row>
    <row r="2134" spans="1:25" ht="15" x14ac:dyDescent="0.3">
      <c r="A2134" s="17" t="e">
        <f>INDEX('Артикул без-с размером'!A:A,MATCH('Начисления и компенсации по тов'!E2134,'Артикул без-с размером'!B:B,0))</f>
        <v>#N/A</v>
      </c>
      <c r="B2134" s="73"/>
      <c r="C2134" s="74"/>
      <c r="D2134" s="74"/>
      <c r="E2134" s="74"/>
      <c r="F2134" s="74"/>
      <c r="G2134" s="74"/>
      <c r="H2134" s="69"/>
      <c r="I2134" s="70"/>
      <c r="J2134" s="73"/>
      <c r="K2134" s="74"/>
      <c r="L2134" s="72"/>
      <c r="M2134" s="69"/>
      <c r="N2134" s="70"/>
      <c r="O2134"/>
      <c r="P2134"/>
      <c r="Q2134"/>
      <c r="R2134"/>
      <c r="S2134"/>
      <c r="T2134"/>
      <c r="U2134"/>
      <c r="W2134"/>
      <c r="X2134"/>
      <c r="Y2134"/>
    </row>
    <row r="2135" spans="1:25" ht="15" x14ac:dyDescent="0.3">
      <c r="A2135" s="17" t="e">
        <f>INDEX('Артикул без-с размером'!A:A,MATCH('Начисления и компенсации по тов'!E2135,'Артикул без-с размером'!B:B,0))</f>
        <v>#N/A</v>
      </c>
      <c r="B2135" s="73"/>
      <c r="C2135" s="74"/>
      <c r="D2135" s="74"/>
      <c r="E2135" s="74"/>
      <c r="F2135" s="74"/>
      <c r="G2135" s="74"/>
      <c r="H2135" s="69"/>
      <c r="I2135" s="70"/>
      <c r="J2135" s="73"/>
      <c r="K2135" s="74"/>
      <c r="L2135" s="72"/>
      <c r="M2135" s="69"/>
      <c r="N2135" s="70"/>
      <c r="O2135"/>
      <c r="P2135"/>
      <c r="Q2135"/>
      <c r="R2135"/>
      <c r="S2135"/>
      <c r="T2135"/>
      <c r="U2135"/>
      <c r="W2135"/>
      <c r="X2135"/>
      <c r="Y2135"/>
    </row>
    <row r="2136" spans="1:25" ht="15" x14ac:dyDescent="0.3">
      <c r="A2136" s="17" t="e">
        <f>INDEX('Артикул без-с размером'!A:A,MATCH('Начисления и компенсации по тов'!E2136,'Артикул без-с размером'!B:B,0))</f>
        <v>#N/A</v>
      </c>
      <c r="B2136" s="73"/>
      <c r="C2136" s="74"/>
      <c r="D2136" s="74"/>
      <c r="E2136" s="74"/>
      <c r="F2136" s="74"/>
      <c r="G2136" s="74"/>
      <c r="H2136" s="69"/>
      <c r="I2136" s="70"/>
      <c r="J2136" s="73"/>
      <c r="K2136" s="74"/>
      <c r="L2136" s="72"/>
      <c r="M2136" s="69"/>
      <c r="N2136" s="70"/>
      <c r="O2136"/>
      <c r="P2136"/>
      <c r="Q2136"/>
      <c r="R2136"/>
      <c r="S2136"/>
      <c r="T2136"/>
      <c r="U2136"/>
      <c r="W2136"/>
      <c r="X2136"/>
      <c r="Y2136"/>
    </row>
    <row r="2137" spans="1:25" ht="15" x14ac:dyDescent="0.3">
      <c r="A2137" s="17" t="e">
        <f>INDEX('Артикул без-с размером'!A:A,MATCH('Начисления и компенсации по тов'!E2137,'Артикул без-с размером'!B:B,0))</f>
        <v>#N/A</v>
      </c>
      <c r="B2137" s="73"/>
      <c r="C2137" s="74"/>
      <c r="D2137" s="74"/>
      <c r="E2137" s="74"/>
      <c r="F2137" s="74"/>
      <c r="G2137" s="74"/>
      <c r="H2137" s="69"/>
      <c r="I2137" s="70"/>
      <c r="J2137" s="73"/>
      <c r="K2137" s="74"/>
      <c r="L2137" s="72"/>
      <c r="M2137" s="69"/>
      <c r="N2137" s="70"/>
      <c r="O2137"/>
      <c r="P2137"/>
      <c r="Q2137"/>
      <c r="R2137"/>
      <c r="S2137"/>
      <c r="T2137"/>
      <c r="U2137"/>
      <c r="W2137"/>
      <c r="X2137"/>
      <c r="Y2137"/>
    </row>
    <row r="2138" spans="1:25" ht="15" x14ac:dyDescent="0.3">
      <c r="A2138" s="17" t="e">
        <f>INDEX('Артикул без-с размером'!A:A,MATCH('Начисления и компенсации по тов'!E2138,'Артикул без-с размером'!B:B,0))</f>
        <v>#N/A</v>
      </c>
      <c r="B2138" s="73"/>
      <c r="C2138" s="74"/>
      <c r="D2138" s="74"/>
      <c r="E2138" s="74"/>
      <c r="F2138" s="74"/>
      <c r="G2138" s="74"/>
      <c r="H2138" s="69"/>
      <c r="I2138" s="70"/>
      <c r="J2138" s="73"/>
      <c r="K2138" s="74"/>
      <c r="L2138" s="72"/>
      <c r="M2138" s="69"/>
      <c r="N2138" s="70"/>
      <c r="O2138"/>
      <c r="P2138"/>
      <c r="Q2138"/>
      <c r="R2138"/>
      <c r="S2138"/>
      <c r="T2138"/>
      <c r="U2138"/>
      <c r="W2138"/>
      <c r="X2138"/>
      <c r="Y2138"/>
    </row>
    <row r="2139" spans="1:25" ht="15" x14ac:dyDescent="0.3">
      <c r="A2139" s="17" t="e">
        <f>INDEX('Артикул без-с размером'!A:A,MATCH('Начисления и компенсации по тов'!E2139,'Артикул без-с размером'!B:B,0))</f>
        <v>#N/A</v>
      </c>
      <c r="B2139" s="73"/>
      <c r="C2139" s="74"/>
      <c r="D2139" s="74"/>
      <c r="E2139" s="74"/>
      <c r="F2139" s="74"/>
      <c r="G2139" s="74"/>
      <c r="H2139" s="69"/>
      <c r="I2139" s="70"/>
      <c r="J2139" s="73"/>
      <c r="K2139" s="74"/>
      <c r="L2139" s="72"/>
      <c r="M2139" s="69"/>
      <c r="N2139" s="70"/>
      <c r="O2139"/>
      <c r="P2139"/>
      <c r="Q2139"/>
      <c r="R2139"/>
      <c r="S2139"/>
      <c r="T2139"/>
      <c r="U2139"/>
      <c r="W2139"/>
      <c r="X2139"/>
      <c r="Y2139"/>
    </row>
    <row r="2140" spans="1:25" ht="15" x14ac:dyDescent="0.3">
      <c r="A2140" s="17" t="e">
        <f>INDEX('Артикул без-с размером'!A:A,MATCH('Начисления и компенсации по тов'!E2140,'Артикул без-с размером'!B:B,0))</f>
        <v>#N/A</v>
      </c>
      <c r="B2140" s="73"/>
      <c r="C2140" s="74"/>
      <c r="D2140" s="74"/>
      <c r="E2140" s="74"/>
      <c r="F2140" s="74"/>
      <c r="G2140" s="74"/>
      <c r="H2140" s="69"/>
      <c r="I2140" s="70"/>
      <c r="J2140" s="73"/>
      <c r="K2140" s="74"/>
      <c r="L2140" s="72"/>
      <c r="M2140" s="69"/>
      <c r="N2140" s="70"/>
      <c r="O2140"/>
      <c r="P2140"/>
      <c r="Q2140"/>
      <c r="R2140"/>
      <c r="S2140"/>
      <c r="T2140"/>
      <c r="U2140"/>
      <c r="W2140"/>
      <c r="X2140"/>
      <c r="Y2140"/>
    </row>
    <row r="2141" spans="1:25" ht="15" x14ac:dyDescent="0.3">
      <c r="A2141" s="17" t="e">
        <f>INDEX('Артикул без-с размером'!A:A,MATCH('Начисления и компенсации по тов'!E2141,'Артикул без-с размером'!B:B,0))</f>
        <v>#N/A</v>
      </c>
      <c r="B2141" s="73"/>
      <c r="C2141" s="74"/>
      <c r="D2141" s="74"/>
      <c r="E2141" s="74"/>
      <c r="F2141" s="74"/>
      <c r="G2141" s="74"/>
      <c r="H2141" s="69"/>
      <c r="I2141" s="70"/>
      <c r="J2141" s="73"/>
      <c r="K2141" s="74"/>
      <c r="L2141" s="72"/>
      <c r="M2141" s="69"/>
      <c r="N2141" s="70"/>
      <c r="O2141"/>
      <c r="P2141"/>
      <c r="Q2141"/>
      <c r="R2141"/>
      <c r="S2141"/>
      <c r="T2141"/>
      <c r="U2141"/>
      <c r="W2141"/>
      <c r="X2141"/>
      <c r="Y2141"/>
    </row>
    <row r="2142" spans="1:25" ht="15" x14ac:dyDescent="0.3">
      <c r="A2142" s="17" t="e">
        <f>INDEX('Артикул без-с размером'!A:A,MATCH('Начисления и компенсации по тов'!E2142,'Артикул без-с размером'!B:B,0))</f>
        <v>#N/A</v>
      </c>
      <c r="B2142" s="73"/>
      <c r="C2142" s="74"/>
      <c r="D2142" s="74"/>
      <c r="E2142" s="74"/>
      <c r="F2142" s="74"/>
      <c r="G2142" s="74"/>
      <c r="H2142" s="69"/>
      <c r="I2142" s="70"/>
      <c r="J2142" s="73"/>
      <c r="K2142" s="74"/>
      <c r="L2142" s="72"/>
      <c r="M2142" s="69"/>
      <c r="N2142" s="70"/>
      <c r="O2142"/>
      <c r="P2142"/>
      <c r="Q2142"/>
      <c r="R2142"/>
      <c r="S2142"/>
      <c r="T2142"/>
      <c r="U2142"/>
      <c r="W2142"/>
      <c r="X2142"/>
      <c r="Y2142"/>
    </row>
    <row r="2143" spans="1:25" ht="15" x14ac:dyDescent="0.3">
      <c r="A2143" s="17" t="e">
        <f>INDEX('Артикул без-с размером'!A:A,MATCH('Начисления и компенсации по тов'!E2143,'Артикул без-с размером'!B:B,0))</f>
        <v>#N/A</v>
      </c>
      <c r="B2143" s="73"/>
      <c r="C2143" s="74"/>
      <c r="D2143" s="74"/>
      <c r="E2143" s="74"/>
      <c r="F2143" s="74"/>
      <c r="G2143" s="74"/>
      <c r="H2143" s="69"/>
      <c r="I2143" s="70"/>
      <c r="J2143" s="73"/>
      <c r="K2143" s="74"/>
      <c r="L2143" s="72"/>
      <c r="M2143" s="69"/>
      <c r="N2143" s="70"/>
      <c r="O2143"/>
      <c r="P2143"/>
      <c r="Q2143"/>
      <c r="R2143"/>
      <c r="S2143"/>
      <c r="T2143"/>
      <c r="U2143"/>
      <c r="W2143"/>
      <c r="X2143"/>
      <c r="Y2143"/>
    </row>
    <row r="2144" spans="1:25" ht="15" x14ac:dyDescent="0.3">
      <c r="A2144" s="17" t="e">
        <f>INDEX('Артикул без-с размером'!A:A,MATCH('Начисления и компенсации по тов'!E2144,'Артикул без-с размером'!B:B,0))</f>
        <v>#N/A</v>
      </c>
      <c r="B2144" s="73"/>
      <c r="C2144" s="74"/>
      <c r="D2144" s="74"/>
      <c r="E2144" s="74"/>
      <c r="F2144" s="74"/>
      <c r="G2144" s="74"/>
      <c r="H2144" s="69"/>
      <c r="I2144" s="70"/>
      <c r="J2144" s="73"/>
      <c r="K2144" s="74"/>
      <c r="L2144" s="72"/>
      <c r="M2144" s="69"/>
      <c r="N2144" s="70"/>
      <c r="O2144"/>
      <c r="P2144"/>
      <c r="Q2144"/>
      <c r="R2144"/>
      <c r="S2144"/>
      <c r="T2144"/>
      <c r="U2144"/>
      <c r="W2144"/>
      <c r="X2144"/>
      <c r="Y2144"/>
    </row>
    <row r="2145" spans="1:25" ht="15" x14ac:dyDescent="0.3">
      <c r="A2145" s="17" t="e">
        <f>INDEX('Артикул без-с размером'!A:A,MATCH('Начисления и компенсации по тов'!E2145,'Артикул без-с размером'!B:B,0))</f>
        <v>#N/A</v>
      </c>
      <c r="B2145" s="73"/>
      <c r="C2145" s="74"/>
      <c r="D2145" s="74"/>
      <c r="E2145" s="74"/>
      <c r="F2145" s="74"/>
      <c r="G2145" s="74"/>
      <c r="H2145" s="69"/>
      <c r="I2145" s="70"/>
      <c r="J2145" s="73"/>
      <c r="K2145" s="74"/>
      <c r="L2145" s="72"/>
      <c r="M2145" s="69"/>
      <c r="N2145" s="70"/>
      <c r="O2145"/>
      <c r="P2145"/>
      <c r="Q2145"/>
      <c r="R2145"/>
      <c r="S2145"/>
      <c r="T2145"/>
      <c r="U2145"/>
      <c r="W2145"/>
      <c r="X2145"/>
      <c r="Y2145"/>
    </row>
    <row r="2146" spans="1:25" ht="15" x14ac:dyDescent="0.3">
      <c r="A2146" s="17" t="e">
        <f>INDEX('Артикул без-с размером'!A:A,MATCH('Начисления и компенсации по тов'!E2146,'Артикул без-с размером'!B:B,0))</f>
        <v>#N/A</v>
      </c>
      <c r="B2146" s="73"/>
      <c r="C2146" s="74"/>
      <c r="D2146" s="74"/>
      <c r="E2146" s="74"/>
      <c r="F2146" s="74"/>
      <c r="G2146" s="74"/>
      <c r="H2146" s="69"/>
      <c r="I2146" s="70"/>
      <c r="J2146" s="73"/>
      <c r="K2146" s="74"/>
      <c r="L2146" s="72"/>
      <c r="M2146" s="69"/>
      <c r="N2146" s="70"/>
      <c r="O2146"/>
      <c r="P2146"/>
      <c r="Q2146"/>
      <c r="R2146"/>
      <c r="S2146"/>
      <c r="T2146"/>
      <c r="U2146"/>
      <c r="W2146"/>
      <c r="X2146"/>
      <c r="Y2146"/>
    </row>
    <row r="2147" spans="1:25" ht="15" x14ac:dyDescent="0.3">
      <c r="A2147" s="17" t="e">
        <f>INDEX('Артикул без-с размером'!A:A,MATCH('Начисления и компенсации по тов'!E2147,'Артикул без-с размером'!B:B,0))</f>
        <v>#N/A</v>
      </c>
      <c r="B2147" s="73"/>
      <c r="C2147" s="74"/>
      <c r="D2147" s="74"/>
      <c r="E2147" s="74"/>
      <c r="F2147" s="74"/>
      <c r="G2147" s="74"/>
      <c r="H2147" s="69"/>
      <c r="I2147" s="70"/>
      <c r="J2147" s="73"/>
      <c r="K2147" s="74"/>
      <c r="L2147" s="72"/>
      <c r="M2147" s="69"/>
      <c r="N2147" s="70"/>
      <c r="O2147"/>
      <c r="P2147"/>
      <c r="Q2147"/>
      <c r="R2147"/>
      <c r="S2147"/>
      <c r="T2147"/>
      <c r="U2147"/>
      <c r="W2147"/>
      <c r="X2147"/>
      <c r="Y2147"/>
    </row>
    <row r="2148" spans="1:25" ht="15" x14ac:dyDescent="0.3">
      <c r="A2148" s="17" t="e">
        <f>INDEX('Артикул без-с размером'!A:A,MATCH('Начисления и компенсации по тов'!E2148,'Артикул без-с размером'!B:B,0))</f>
        <v>#N/A</v>
      </c>
      <c r="B2148" s="73"/>
      <c r="C2148" s="74"/>
      <c r="D2148" s="74"/>
      <c r="E2148" s="74"/>
      <c r="F2148" s="74"/>
      <c r="G2148" s="74"/>
      <c r="H2148" s="69"/>
      <c r="I2148" s="70"/>
      <c r="J2148" s="73"/>
      <c r="K2148" s="74"/>
      <c r="L2148" s="72"/>
      <c r="M2148" s="69"/>
      <c r="N2148" s="70"/>
      <c r="O2148"/>
      <c r="P2148"/>
      <c r="Q2148"/>
      <c r="R2148"/>
      <c r="S2148"/>
      <c r="T2148"/>
      <c r="U2148"/>
      <c r="W2148"/>
      <c r="X2148"/>
      <c r="Y2148"/>
    </row>
    <row r="2149" spans="1:25" ht="15" x14ac:dyDescent="0.3">
      <c r="A2149" s="17" t="e">
        <f>INDEX('Артикул без-с размером'!A:A,MATCH('Начисления и компенсации по тов'!E2149,'Артикул без-с размером'!B:B,0))</f>
        <v>#N/A</v>
      </c>
      <c r="B2149" s="73"/>
      <c r="C2149" s="74"/>
      <c r="D2149" s="74"/>
      <c r="E2149" s="74"/>
      <c r="F2149" s="74"/>
      <c r="G2149" s="74"/>
      <c r="H2149" s="69"/>
      <c r="I2149" s="70"/>
      <c r="J2149" s="73"/>
      <c r="K2149" s="74"/>
      <c r="L2149" s="72"/>
      <c r="M2149" s="69"/>
      <c r="N2149" s="70"/>
      <c r="O2149"/>
      <c r="P2149"/>
      <c r="Q2149"/>
      <c r="R2149"/>
      <c r="S2149"/>
      <c r="T2149"/>
      <c r="U2149"/>
      <c r="W2149"/>
      <c r="X2149"/>
      <c r="Y2149"/>
    </row>
    <row r="2150" spans="1:25" ht="15" x14ac:dyDescent="0.3">
      <c r="A2150" s="17" t="e">
        <f>INDEX('Артикул без-с размером'!A:A,MATCH('Начисления и компенсации по тов'!E2150,'Артикул без-с размером'!B:B,0))</f>
        <v>#N/A</v>
      </c>
      <c r="B2150" s="73"/>
      <c r="C2150" s="74"/>
      <c r="D2150" s="74"/>
      <c r="E2150" s="74"/>
      <c r="F2150" s="74"/>
      <c r="G2150" s="74"/>
      <c r="H2150" s="69"/>
      <c r="I2150" s="70"/>
      <c r="J2150" s="73"/>
      <c r="K2150" s="74"/>
      <c r="L2150" s="72"/>
      <c r="M2150" s="69"/>
      <c r="N2150" s="70"/>
      <c r="O2150"/>
      <c r="P2150"/>
      <c r="Q2150"/>
      <c r="R2150"/>
      <c r="S2150"/>
      <c r="T2150"/>
      <c r="U2150"/>
      <c r="W2150"/>
      <c r="X2150"/>
      <c r="Y2150"/>
    </row>
    <row r="2151" spans="1:25" ht="15" x14ac:dyDescent="0.3">
      <c r="A2151" s="17" t="e">
        <f>INDEX('Артикул без-с размером'!A:A,MATCH('Начисления и компенсации по тов'!E2151,'Артикул без-с размером'!B:B,0))</f>
        <v>#N/A</v>
      </c>
      <c r="B2151" s="73"/>
      <c r="C2151" s="74"/>
      <c r="D2151" s="74"/>
      <c r="E2151" s="74"/>
      <c r="F2151" s="74"/>
      <c r="G2151" s="74"/>
      <c r="H2151" s="69"/>
      <c r="I2151" s="70"/>
      <c r="J2151" s="73"/>
      <c r="K2151" s="74"/>
      <c r="L2151" s="72"/>
      <c r="M2151" s="69"/>
      <c r="N2151" s="70"/>
      <c r="O2151"/>
      <c r="P2151"/>
      <c r="Q2151"/>
      <c r="R2151"/>
      <c r="S2151"/>
      <c r="T2151"/>
      <c r="U2151"/>
      <c r="W2151"/>
      <c r="X2151"/>
      <c r="Y2151"/>
    </row>
    <row r="2152" spans="1:25" ht="15" x14ac:dyDescent="0.3">
      <c r="A2152" s="17" t="e">
        <f>INDEX('Артикул без-с размером'!A:A,MATCH('Начисления и компенсации по тов'!E2152,'Артикул без-с размером'!B:B,0))</f>
        <v>#N/A</v>
      </c>
      <c r="B2152" s="73"/>
      <c r="C2152" s="74"/>
      <c r="D2152" s="74"/>
      <c r="E2152" s="74"/>
      <c r="F2152" s="74"/>
      <c r="G2152" s="74"/>
      <c r="H2152" s="69"/>
      <c r="I2152" s="70"/>
      <c r="J2152" s="73"/>
      <c r="K2152" s="74"/>
      <c r="L2152" s="72"/>
      <c r="M2152" s="69"/>
      <c r="N2152" s="70"/>
      <c r="O2152"/>
      <c r="P2152"/>
      <c r="Q2152"/>
      <c r="R2152"/>
      <c r="S2152"/>
      <c r="T2152"/>
      <c r="U2152"/>
      <c r="W2152"/>
      <c r="X2152"/>
      <c r="Y2152"/>
    </row>
    <row r="2153" spans="1:25" ht="15" x14ac:dyDescent="0.3">
      <c r="A2153" s="17" t="e">
        <f>INDEX('Артикул без-с размером'!A:A,MATCH('Начисления и компенсации по тов'!E2153,'Артикул без-с размером'!B:B,0))</f>
        <v>#N/A</v>
      </c>
      <c r="B2153" s="73"/>
      <c r="C2153" s="74"/>
      <c r="D2153" s="74"/>
      <c r="E2153" s="74"/>
      <c r="F2153" s="74"/>
      <c r="G2153" s="74"/>
      <c r="H2153" s="69"/>
      <c r="I2153" s="70"/>
      <c r="J2153" s="73"/>
      <c r="K2153" s="74"/>
      <c r="L2153" s="72"/>
      <c r="M2153" s="69"/>
      <c r="N2153" s="70"/>
      <c r="O2153"/>
      <c r="P2153"/>
      <c r="Q2153"/>
      <c r="R2153"/>
      <c r="S2153"/>
      <c r="T2153"/>
      <c r="U2153"/>
      <c r="W2153"/>
      <c r="X2153"/>
      <c r="Y2153"/>
    </row>
    <row r="2154" spans="1:25" ht="15" x14ac:dyDescent="0.3">
      <c r="A2154" s="17" t="e">
        <f>INDEX('Артикул без-с размером'!A:A,MATCH('Начисления и компенсации по тов'!E2154,'Артикул без-с размером'!B:B,0))</f>
        <v>#N/A</v>
      </c>
      <c r="B2154" s="73"/>
      <c r="C2154" s="74"/>
      <c r="D2154" s="74"/>
      <c r="E2154" s="74"/>
      <c r="F2154" s="74"/>
      <c r="G2154" s="74"/>
      <c r="H2154" s="69"/>
      <c r="I2154" s="70"/>
      <c r="J2154" s="73"/>
      <c r="K2154" s="74"/>
      <c r="L2154" s="72"/>
      <c r="M2154" s="69"/>
      <c r="N2154" s="70"/>
      <c r="O2154"/>
      <c r="P2154"/>
      <c r="Q2154"/>
      <c r="R2154"/>
      <c r="S2154"/>
      <c r="T2154"/>
      <c r="U2154"/>
      <c r="W2154"/>
      <c r="X2154"/>
      <c r="Y2154"/>
    </row>
    <row r="2155" spans="1:25" ht="15" x14ac:dyDescent="0.3">
      <c r="A2155" s="17" t="e">
        <f>INDEX('Артикул без-с размером'!A:A,MATCH('Начисления и компенсации по тов'!E2155,'Артикул без-с размером'!B:B,0))</f>
        <v>#N/A</v>
      </c>
      <c r="B2155" s="73"/>
      <c r="C2155" s="74"/>
      <c r="D2155" s="74"/>
      <c r="E2155" s="74"/>
      <c r="F2155" s="74"/>
      <c r="G2155" s="74"/>
      <c r="H2155" s="69"/>
      <c r="I2155" s="70"/>
      <c r="J2155" s="73"/>
      <c r="K2155" s="74"/>
      <c r="L2155" s="72"/>
      <c r="M2155" s="69"/>
      <c r="N2155" s="70"/>
      <c r="O2155"/>
      <c r="P2155"/>
      <c r="Q2155"/>
      <c r="R2155"/>
      <c r="S2155"/>
      <c r="T2155"/>
      <c r="U2155"/>
      <c r="W2155"/>
      <c r="X2155"/>
      <c r="Y2155"/>
    </row>
    <row r="2156" spans="1:25" ht="15" x14ac:dyDescent="0.3">
      <c r="A2156" s="17" t="e">
        <f>INDEX('Артикул без-с размером'!A:A,MATCH('Начисления и компенсации по тов'!E2156,'Артикул без-с размером'!B:B,0))</f>
        <v>#N/A</v>
      </c>
      <c r="B2156" s="73"/>
      <c r="C2156" s="74"/>
      <c r="D2156" s="74"/>
      <c r="E2156" s="74"/>
      <c r="F2156" s="74"/>
      <c r="G2156" s="74"/>
      <c r="H2156" s="69"/>
      <c r="I2156" s="70"/>
      <c r="J2156" s="73"/>
      <c r="K2156" s="74"/>
      <c r="L2156" s="72"/>
      <c r="M2156" s="69"/>
      <c r="N2156" s="70"/>
      <c r="O2156"/>
      <c r="P2156"/>
      <c r="Q2156"/>
      <c r="R2156"/>
      <c r="S2156"/>
      <c r="T2156"/>
      <c r="U2156"/>
      <c r="W2156"/>
      <c r="X2156"/>
      <c r="Y2156"/>
    </row>
    <row r="2157" spans="1:25" ht="15" x14ac:dyDescent="0.3">
      <c r="A2157" s="17" t="e">
        <f>INDEX('Артикул без-с размером'!A:A,MATCH('Начисления и компенсации по тов'!E2157,'Артикул без-с размером'!B:B,0))</f>
        <v>#N/A</v>
      </c>
      <c r="B2157" s="73"/>
      <c r="C2157" s="74"/>
      <c r="D2157" s="74"/>
      <c r="E2157" s="74"/>
      <c r="F2157" s="74"/>
      <c r="G2157" s="74"/>
      <c r="H2157" s="69"/>
      <c r="I2157" s="70"/>
      <c r="J2157" s="73"/>
      <c r="K2157" s="74"/>
      <c r="L2157" s="72"/>
      <c r="M2157" s="69"/>
      <c r="N2157" s="70"/>
      <c r="O2157"/>
      <c r="P2157"/>
      <c r="Q2157"/>
      <c r="R2157"/>
      <c r="S2157"/>
      <c r="T2157"/>
      <c r="U2157"/>
      <c r="W2157"/>
      <c r="X2157"/>
      <c r="Y2157"/>
    </row>
    <row r="2158" spans="1:25" ht="15" x14ac:dyDescent="0.3">
      <c r="A2158" s="17" t="e">
        <f>INDEX('Артикул без-с размером'!A:A,MATCH('Начисления и компенсации по тов'!E2158,'Артикул без-с размером'!B:B,0))</f>
        <v>#N/A</v>
      </c>
      <c r="B2158" s="73"/>
      <c r="C2158" s="74"/>
      <c r="D2158" s="74"/>
      <c r="E2158" s="74"/>
      <c r="F2158" s="74"/>
      <c r="G2158" s="74"/>
      <c r="H2158" s="69"/>
      <c r="I2158" s="70"/>
      <c r="J2158" s="73"/>
      <c r="K2158" s="74"/>
      <c r="L2158" s="72"/>
      <c r="M2158" s="69"/>
      <c r="N2158" s="70"/>
      <c r="O2158"/>
      <c r="P2158"/>
      <c r="Q2158"/>
      <c r="R2158"/>
      <c r="S2158"/>
      <c r="T2158"/>
      <c r="U2158"/>
      <c r="W2158"/>
      <c r="X2158"/>
      <c r="Y2158"/>
    </row>
    <row r="2159" spans="1:25" ht="15" x14ac:dyDescent="0.3">
      <c r="A2159" s="17" t="e">
        <f>INDEX('Артикул без-с размером'!A:A,MATCH('Начисления и компенсации по тов'!E2159,'Артикул без-с размером'!B:B,0))</f>
        <v>#N/A</v>
      </c>
      <c r="B2159" s="73"/>
      <c r="C2159" s="74"/>
      <c r="D2159" s="74"/>
      <c r="E2159" s="74"/>
      <c r="F2159" s="74"/>
      <c r="G2159" s="74"/>
      <c r="H2159" s="69"/>
      <c r="I2159" s="70"/>
      <c r="J2159" s="73"/>
      <c r="K2159" s="74"/>
      <c r="L2159" s="72"/>
      <c r="M2159" s="69"/>
      <c r="N2159" s="70"/>
      <c r="O2159"/>
      <c r="P2159"/>
      <c r="Q2159"/>
      <c r="R2159"/>
      <c r="S2159"/>
      <c r="T2159"/>
      <c r="U2159"/>
      <c r="W2159"/>
      <c r="X2159"/>
      <c r="Y2159"/>
    </row>
    <row r="2160" spans="1:25" ht="15" x14ac:dyDescent="0.3">
      <c r="A2160" s="17" t="e">
        <f>INDEX('Артикул без-с размером'!A:A,MATCH('Начисления и компенсации по тов'!E2160,'Артикул без-с размером'!B:B,0))</f>
        <v>#N/A</v>
      </c>
      <c r="B2160" s="73"/>
      <c r="C2160" s="74"/>
      <c r="D2160" s="74"/>
      <c r="E2160" s="74"/>
      <c r="F2160" s="74"/>
      <c r="G2160" s="74"/>
      <c r="H2160" s="69"/>
      <c r="I2160" s="70"/>
      <c r="J2160" s="73"/>
      <c r="K2160" s="74"/>
      <c r="L2160" s="72"/>
      <c r="M2160" s="69"/>
      <c r="N2160" s="70"/>
      <c r="O2160"/>
      <c r="P2160"/>
      <c r="Q2160"/>
      <c r="R2160"/>
      <c r="S2160"/>
      <c r="T2160"/>
      <c r="U2160"/>
      <c r="W2160"/>
      <c r="X2160"/>
      <c r="Y2160"/>
    </row>
    <row r="2161" spans="1:25" ht="15" x14ac:dyDescent="0.3">
      <c r="A2161" s="17" t="e">
        <f>INDEX('Артикул без-с размером'!A:A,MATCH('Начисления и компенсации по тов'!E2161,'Артикул без-с размером'!B:B,0))</f>
        <v>#N/A</v>
      </c>
      <c r="B2161" s="73"/>
      <c r="C2161" s="74"/>
      <c r="D2161" s="74"/>
      <c r="E2161" s="74"/>
      <c r="F2161" s="74"/>
      <c r="G2161" s="74"/>
      <c r="H2161" s="69"/>
      <c r="I2161" s="70"/>
      <c r="J2161" s="73"/>
      <c r="K2161" s="74"/>
      <c r="L2161" s="72"/>
      <c r="M2161" s="69"/>
      <c r="N2161" s="70"/>
      <c r="O2161"/>
      <c r="P2161"/>
      <c r="Q2161"/>
      <c r="R2161"/>
      <c r="S2161"/>
      <c r="T2161"/>
      <c r="U2161"/>
      <c r="W2161"/>
      <c r="X2161"/>
      <c r="Y2161"/>
    </row>
    <row r="2162" spans="1:25" ht="15" x14ac:dyDescent="0.3">
      <c r="A2162" s="17" t="e">
        <f>INDEX('Артикул без-с размером'!A:A,MATCH('Начисления и компенсации по тов'!E2162,'Артикул без-с размером'!B:B,0))</f>
        <v>#N/A</v>
      </c>
      <c r="B2162" s="73"/>
      <c r="C2162" s="74"/>
      <c r="D2162" s="74"/>
      <c r="E2162" s="74"/>
      <c r="F2162" s="74"/>
      <c r="G2162" s="74"/>
      <c r="H2162" s="69"/>
      <c r="I2162" s="70"/>
      <c r="J2162" s="73"/>
      <c r="K2162" s="74"/>
      <c r="L2162" s="72"/>
      <c r="M2162" s="69"/>
      <c r="N2162" s="71"/>
      <c r="O2162"/>
      <c r="P2162"/>
      <c r="Q2162"/>
      <c r="R2162"/>
      <c r="S2162"/>
      <c r="T2162"/>
      <c r="U2162"/>
      <c r="W2162"/>
      <c r="X2162"/>
      <c r="Y2162"/>
    </row>
    <row r="2163" spans="1:25" ht="15" x14ac:dyDescent="0.3">
      <c r="A2163" s="17" t="e">
        <f>INDEX('Артикул без-с размером'!A:A,MATCH('Начисления и компенсации по тов'!E2163,'Артикул без-с размером'!B:B,0))</f>
        <v>#N/A</v>
      </c>
      <c r="B2163" s="73"/>
      <c r="C2163" s="74"/>
      <c r="D2163" s="74"/>
      <c r="E2163" s="74"/>
      <c r="F2163" s="74"/>
      <c r="G2163" s="74"/>
      <c r="H2163" s="69"/>
      <c r="I2163" s="70"/>
      <c r="J2163" s="73"/>
      <c r="K2163" s="74"/>
      <c r="L2163" s="72"/>
      <c r="M2163" s="69"/>
      <c r="N2163" s="70"/>
      <c r="O2163"/>
      <c r="P2163"/>
      <c r="Q2163"/>
      <c r="R2163"/>
      <c r="S2163"/>
      <c r="T2163"/>
      <c r="U2163"/>
      <c r="W2163"/>
      <c r="X2163"/>
      <c r="Y2163"/>
    </row>
    <row r="2164" spans="1:25" ht="15" x14ac:dyDescent="0.3">
      <c r="A2164" s="17" t="e">
        <f>INDEX('Артикул без-с размером'!A:A,MATCH('Начисления и компенсации по тов'!E2164,'Артикул без-с размером'!B:B,0))</f>
        <v>#N/A</v>
      </c>
      <c r="B2164" s="73"/>
      <c r="C2164" s="74"/>
      <c r="D2164" s="74"/>
      <c r="E2164" s="74"/>
      <c r="F2164" s="74"/>
      <c r="G2164" s="74"/>
      <c r="H2164" s="69"/>
      <c r="I2164" s="70"/>
      <c r="J2164" s="73"/>
      <c r="K2164" s="74"/>
      <c r="L2164" s="72"/>
      <c r="M2164" s="69"/>
      <c r="N2164" s="70"/>
      <c r="O2164"/>
      <c r="P2164"/>
      <c r="Q2164"/>
      <c r="R2164"/>
      <c r="S2164"/>
      <c r="T2164"/>
      <c r="U2164"/>
      <c r="W2164"/>
      <c r="X2164"/>
      <c r="Y2164"/>
    </row>
    <row r="2165" spans="1:25" ht="15" x14ac:dyDescent="0.3">
      <c r="A2165" s="17" t="e">
        <f>INDEX('Артикул без-с размером'!A:A,MATCH('Начисления и компенсации по тов'!E2165,'Артикул без-с размером'!B:B,0))</f>
        <v>#N/A</v>
      </c>
      <c r="B2165" s="73"/>
      <c r="C2165" s="74"/>
      <c r="D2165" s="74"/>
      <c r="E2165" s="74"/>
      <c r="F2165" s="74"/>
      <c r="G2165" s="74"/>
      <c r="H2165" s="69"/>
      <c r="I2165" s="70"/>
      <c r="J2165" s="73"/>
      <c r="K2165" s="74"/>
      <c r="L2165" s="72"/>
      <c r="M2165" s="69"/>
      <c r="N2165" s="70"/>
      <c r="O2165"/>
      <c r="P2165"/>
      <c r="Q2165"/>
      <c r="R2165"/>
      <c r="S2165"/>
      <c r="T2165"/>
      <c r="U2165"/>
      <c r="W2165"/>
      <c r="X2165"/>
      <c r="Y2165"/>
    </row>
    <row r="2166" spans="1:25" ht="15" x14ac:dyDescent="0.3">
      <c r="A2166" s="17" t="e">
        <f>INDEX('Артикул без-с размером'!A:A,MATCH('Начисления и компенсации по тов'!E2166,'Артикул без-с размером'!B:B,0))</f>
        <v>#N/A</v>
      </c>
      <c r="B2166" s="73"/>
      <c r="C2166" s="74"/>
      <c r="D2166" s="74"/>
      <c r="E2166" s="74"/>
      <c r="F2166" s="74"/>
      <c r="G2166" s="74"/>
      <c r="H2166" s="69"/>
      <c r="I2166" s="70"/>
      <c r="J2166" s="73"/>
      <c r="K2166" s="74"/>
      <c r="L2166" s="72"/>
      <c r="M2166" s="69"/>
      <c r="N2166" s="70"/>
      <c r="O2166"/>
      <c r="P2166"/>
      <c r="Q2166"/>
      <c r="R2166"/>
      <c r="S2166"/>
      <c r="T2166"/>
      <c r="U2166"/>
      <c r="W2166"/>
      <c r="X2166"/>
      <c r="Y2166"/>
    </row>
    <row r="2167" spans="1:25" ht="15" x14ac:dyDescent="0.3">
      <c r="A2167" s="17" t="e">
        <f>INDEX('Артикул без-с размером'!A:A,MATCH('Начисления и компенсации по тов'!E2167,'Артикул без-с размером'!B:B,0))</f>
        <v>#N/A</v>
      </c>
      <c r="B2167" s="73"/>
      <c r="C2167" s="74"/>
      <c r="D2167" s="74"/>
      <c r="E2167" s="74"/>
      <c r="F2167" s="74"/>
      <c r="G2167" s="74"/>
      <c r="H2167" s="69"/>
      <c r="I2167" s="70"/>
      <c r="J2167" s="73"/>
      <c r="K2167" s="74"/>
      <c r="L2167" s="72"/>
      <c r="M2167" s="69"/>
      <c r="N2167" s="70"/>
      <c r="O2167"/>
      <c r="P2167"/>
      <c r="Q2167"/>
      <c r="R2167"/>
      <c r="S2167"/>
      <c r="T2167"/>
      <c r="U2167"/>
      <c r="W2167"/>
      <c r="X2167"/>
      <c r="Y2167"/>
    </row>
    <row r="2168" spans="1:25" ht="15" x14ac:dyDescent="0.3">
      <c r="A2168" s="17" t="e">
        <f>INDEX('Артикул без-с размером'!A:A,MATCH('Начисления и компенсации по тов'!E2168,'Артикул без-с размером'!B:B,0))</f>
        <v>#N/A</v>
      </c>
      <c r="B2168" s="73"/>
      <c r="C2168" s="74"/>
      <c r="D2168" s="74"/>
      <c r="E2168" s="74"/>
      <c r="F2168" s="74"/>
      <c r="G2168" s="74"/>
      <c r="H2168" s="69"/>
      <c r="I2168" s="70"/>
      <c r="J2168" s="73"/>
      <c r="K2168" s="74"/>
      <c r="L2168" s="72"/>
      <c r="M2168" s="69"/>
      <c r="N2168" s="70"/>
      <c r="O2168"/>
      <c r="P2168"/>
      <c r="Q2168"/>
      <c r="R2168"/>
      <c r="S2168"/>
      <c r="T2168"/>
      <c r="U2168"/>
      <c r="W2168"/>
      <c r="X2168"/>
      <c r="Y2168"/>
    </row>
    <row r="2169" spans="1:25" ht="15" x14ac:dyDescent="0.3">
      <c r="A2169" s="17" t="e">
        <f>INDEX('Артикул без-с размером'!A:A,MATCH('Начисления и компенсации по тов'!E2169,'Артикул без-с размером'!B:B,0))</f>
        <v>#N/A</v>
      </c>
      <c r="B2169" s="73"/>
      <c r="C2169" s="74"/>
      <c r="D2169" s="74"/>
      <c r="E2169" s="74"/>
      <c r="F2169" s="74"/>
      <c r="G2169" s="74"/>
      <c r="H2169" s="69"/>
      <c r="I2169" s="70"/>
      <c r="J2169" s="73"/>
      <c r="K2169" s="74"/>
      <c r="L2169" s="72"/>
      <c r="M2169" s="69"/>
      <c r="N2169" s="70"/>
      <c r="O2169"/>
      <c r="P2169"/>
      <c r="Q2169"/>
      <c r="R2169"/>
      <c r="S2169"/>
      <c r="T2169"/>
      <c r="U2169"/>
      <c r="W2169"/>
      <c r="X2169"/>
      <c r="Y2169"/>
    </row>
    <row r="2170" spans="1:25" ht="15" x14ac:dyDescent="0.3">
      <c r="A2170" s="17" t="e">
        <f>INDEX('Артикул без-с размером'!A:A,MATCH('Начисления и компенсации по тов'!E2170,'Артикул без-с размером'!B:B,0))</f>
        <v>#N/A</v>
      </c>
      <c r="B2170" s="73"/>
      <c r="C2170" s="74"/>
      <c r="D2170" s="74"/>
      <c r="E2170" s="74"/>
      <c r="F2170" s="74"/>
      <c r="G2170" s="74"/>
      <c r="H2170" s="69"/>
      <c r="I2170" s="70"/>
      <c r="J2170" s="73"/>
      <c r="K2170" s="74"/>
      <c r="L2170" s="72"/>
      <c r="M2170" s="69"/>
      <c r="N2170" s="70"/>
      <c r="O2170"/>
      <c r="P2170"/>
      <c r="Q2170"/>
      <c r="R2170"/>
      <c r="S2170"/>
      <c r="T2170"/>
      <c r="U2170"/>
      <c r="W2170"/>
      <c r="X2170"/>
      <c r="Y2170"/>
    </row>
    <row r="2171" spans="1:25" ht="15" x14ac:dyDescent="0.3">
      <c r="A2171" s="17" t="e">
        <f>INDEX('Артикул без-с размером'!A:A,MATCH('Начисления и компенсации по тов'!E2171,'Артикул без-с размером'!B:B,0))</f>
        <v>#N/A</v>
      </c>
      <c r="B2171" s="73"/>
      <c r="C2171" s="74"/>
      <c r="D2171" s="74"/>
      <c r="E2171" s="74"/>
      <c r="F2171" s="74"/>
      <c r="G2171" s="74"/>
      <c r="H2171" s="69"/>
      <c r="I2171" s="70"/>
      <c r="J2171" s="73"/>
      <c r="K2171" s="74"/>
      <c r="L2171" s="72"/>
      <c r="M2171" s="69"/>
      <c r="N2171" s="70"/>
      <c r="O2171"/>
      <c r="P2171"/>
      <c r="Q2171"/>
      <c r="R2171"/>
      <c r="S2171"/>
      <c r="T2171"/>
      <c r="U2171"/>
      <c r="W2171"/>
      <c r="X2171"/>
      <c r="Y2171"/>
    </row>
    <row r="2172" spans="1:25" ht="15" x14ac:dyDescent="0.3">
      <c r="A2172" s="17" t="e">
        <f>INDEX('Артикул без-с размером'!A:A,MATCH('Начисления и компенсации по тов'!E2172,'Артикул без-с размером'!B:B,0))</f>
        <v>#N/A</v>
      </c>
      <c r="B2172" s="73"/>
      <c r="C2172" s="74"/>
      <c r="D2172" s="74"/>
      <c r="E2172" s="74"/>
      <c r="F2172" s="74"/>
      <c r="G2172" s="74"/>
      <c r="H2172" s="69"/>
      <c r="I2172" s="70"/>
      <c r="J2172" s="73"/>
      <c r="K2172" s="74"/>
      <c r="L2172" s="72"/>
      <c r="M2172" s="69"/>
      <c r="N2172" s="70"/>
      <c r="O2172"/>
      <c r="P2172"/>
      <c r="Q2172"/>
      <c r="R2172"/>
      <c r="S2172"/>
      <c r="T2172"/>
      <c r="U2172"/>
      <c r="W2172"/>
      <c r="X2172"/>
      <c r="Y2172"/>
    </row>
    <row r="2173" spans="1:25" ht="15" x14ac:dyDescent="0.3">
      <c r="A2173" s="17" t="e">
        <f>INDEX('Артикул без-с размером'!A:A,MATCH('Начисления и компенсации по тов'!E2173,'Артикул без-с размером'!B:B,0))</f>
        <v>#N/A</v>
      </c>
      <c r="B2173" s="73"/>
      <c r="C2173" s="74"/>
      <c r="D2173" s="74"/>
      <c r="E2173" s="74"/>
      <c r="F2173" s="74"/>
      <c r="G2173" s="74"/>
      <c r="H2173" s="69"/>
      <c r="I2173" s="70"/>
      <c r="J2173" s="73"/>
      <c r="K2173" s="74"/>
      <c r="L2173" s="72"/>
      <c r="M2173" s="69"/>
      <c r="N2173" s="70"/>
      <c r="O2173"/>
      <c r="P2173"/>
      <c r="Q2173"/>
      <c r="R2173"/>
      <c r="S2173"/>
      <c r="T2173"/>
      <c r="U2173"/>
      <c r="W2173"/>
      <c r="X2173"/>
      <c r="Y2173"/>
    </row>
    <row r="2174" spans="1:25" ht="15" x14ac:dyDescent="0.3">
      <c r="A2174" s="17" t="e">
        <f>INDEX('Артикул без-с размером'!A:A,MATCH('Начисления и компенсации по тов'!E2174,'Артикул без-с размером'!B:B,0))</f>
        <v>#N/A</v>
      </c>
      <c r="B2174" s="73"/>
      <c r="C2174" s="74"/>
      <c r="D2174" s="74"/>
      <c r="E2174" s="74"/>
      <c r="F2174" s="74"/>
      <c r="G2174" s="74"/>
      <c r="H2174" s="69"/>
      <c r="I2174" s="70"/>
      <c r="J2174" s="73"/>
      <c r="K2174" s="74"/>
      <c r="L2174" s="72"/>
      <c r="M2174" s="69"/>
      <c r="N2174" s="70"/>
      <c r="O2174"/>
      <c r="P2174"/>
      <c r="Q2174"/>
      <c r="R2174"/>
      <c r="S2174"/>
      <c r="T2174"/>
      <c r="U2174"/>
      <c r="W2174"/>
      <c r="X2174"/>
      <c r="Y2174"/>
    </row>
    <row r="2175" spans="1:25" ht="15" x14ac:dyDescent="0.3">
      <c r="A2175" s="17" t="e">
        <f>INDEX('Артикул без-с размером'!A:A,MATCH('Начисления и компенсации по тов'!E2175,'Артикул без-с размером'!B:B,0))</f>
        <v>#N/A</v>
      </c>
      <c r="B2175" s="73"/>
      <c r="C2175" s="74"/>
      <c r="D2175" s="74"/>
      <c r="E2175" s="74"/>
      <c r="F2175" s="74"/>
      <c r="G2175" s="74"/>
      <c r="H2175" s="69"/>
      <c r="I2175" s="70"/>
      <c r="J2175" s="73"/>
      <c r="K2175" s="74"/>
      <c r="L2175" s="72"/>
      <c r="M2175" s="69"/>
      <c r="N2175" s="70"/>
      <c r="O2175"/>
      <c r="P2175"/>
      <c r="Q2175"/>
      <c r="R2175"/>
      <c r="S2175"/>
      <c r="T2175"/>
      <c r="U2175"/>
      <c r="W2175"/>
      <c r="X2175"/>
      <c r="Y2175"/>
    </row>
    <row r="2176" spans="1:25" ht="15" x14ac:dyDescent="0.3">
      <c r="A2176" s="17" t="e">
        <f>INDEX('Артикул без-с размером'!A:A,MATCH('Начисления и компенсации по тов'!E2176,'Артикул без-с размером'!B:B,0))</f>
        <v>#N/A</v>
      </c>
      <c r="B2176" s="73"/>
      <c r="C2176" s="74"/>
      <c r="D2176" s="74"/>
      <c r="E2176" s="74"/>
      <c r="F2176" s="74"/>
      <c r="G2176" s="74"/>
      <c r="H2176" s="69"/>
      <c r="I2176" s="70"/>
      <c r="J2176" s="73"/>
      <c r="K2176" s="74"/>
      <c r="L2176" s="72"/>
      <c r="M2176" s="69"/>
      <c r="N2176" s="70"/>
      <c r="O2176"/>
      <c r="P2176"/>
      <c r="Q2176"/>
      <c r="R2176"/>
      <c r="S2176"/>
      <c r="T2176"/>
      <c r="U2176"/>
      <c r="W2176"/>
      <c r="X2176"/>
      <c r="Y2176"/>
    </row>
    <row r="2177" spans="1:25" ht="15" x14ac:dyDescent="0.3">
      <c r="A2177" s="17" t="e">
        <f>INDEX('Артикул без-с размером'!A:A,MATCH('Начисления и компенсации по тов'!E2177,'Артикул без-с размером'!B:B,0))</f>
        <v>#N/A</v>
      </c>
      <c r="B2177" s="73"/>
      <c r="C2177" s="74"/>
      <c r="D2177" s="74"/>
      <c r="E2177" s="74"/>
      <c r="F2177" s="74"/>
      <c r="G2177" s="74"/>
      <c r="H2177" s="69"/>
      <c r="I2177" s="70"/>
      <c r="J2177" s="73"/>
      <c r="K2177" s="74"/>
      <c r="L2177" s="72"/>
      <c r="M2177" s="69"/>
      <c r="N2177" s="70"/>
      <c r="O2177"/>
      <c r="P2177"/>
      <c r="Q2177"/>
      <c r="R2177"/>
      <c r="S2177"/>
      <c r="T2177"/>
      <c r="U2177"/>
      <c r="W2177"/>
      <c r="X2177"/>
      <c r="Y2177"/>
    </row>
    <row r="2178" spans="1:25" ht="15" x14ac:dyDescent="0.3">
      <c r="A2178" s="17" t="e">
        <f>INDEX('Артикул без-с размером'!A:A,MATCH('Начисления и компенсации по тов'!E2178,'Артикул без-с размером'!B:B,0))</f>
        <v>#N/A</v>
      </c>
      <c r="B2178" s="73"/>
      <c r="C2178" s="74"/>
      <c r="D2178" s="74"/>
      <c r="E2178" s="74"/>
      <c r="F2178" s="74"/>
      <c r="G2178" s="74"/>
      <c r="H2178" s="69"/>
      <c r="I2178" s="70"/>
      <c r="J2178" s="73"/>
      <c r="K2178" s="74"/>
      <c r="L2178" s="72"/>
      <c r="M2178" s="69"/>
      <c r="N2178" s="70"/>
      <c r="O2178"/>
      <c r="P2178"/>
      <c r="Q2178"/>
      <c r="R2178"/>
      <c r="S2178"/>
      <c r="T2178"/>
      <c r="U2178"/>
      <c r="W2178"/>
      <c r="X2178"/>
      <c r="Y2178"/>
    </row>
    <row r="2179" spans="1:25" ht="15" x14ac:dyDescent="0.3">
      <c r="A2179" s="17" t="e">
        <f>INDEX('Артикул без-с размером'!A:A,MATCH('Начисления и компенсации по тов'!E2179,'Артикул без-с размером'!B:B,0))</f>
        <v>#N/A</v>
      </c>
      <c r="B2179" s="73"/>
      <c r="C2179" s="74"/>
      <c r="D2179" s="74"/>
      <c r="E2179" s="74"/>
      <c r="F2179" s="74"/>
      <c r="G2179" s="74"/>
      <c r="H2179" s="69"/>
      <c r="I2179" s="70"/>
      <c r="J2179" s="73"/>
      <c r="K2179" s="74"/>
      <c r="L2179" s="72"/>
      <c r="M2179" s="69"/>
      <c r="N2179" s="70"/>
      <c r="O2179"/>
      <c r="P2179"/>
      <c r="Q2179"/>
      <c r="R2179"/>
      <c r="S2179"/>
      <c r="T2179"/>
      <c r="U2179"/>
      <c r="W2179"/>
      <c r="X2179"/>
      <c r="Y2179"/>
    </row>
    <row r="2180" spans="1:25" ht="15" x14ac:dyDescent="0.3">
      <c r="A2180" s="17" t="e">
        <f>INDEX('Артикул без-с размером'!A:A,MATCH('Начисления и компенсации по тов'!E2180,'Артикул без-с размером'!B:B,0))</f>
        <v>#N/A</v>
      </c>
      <c r="B2180" s="73"/>
      <c r="C2180" s="74"/>
      <c r="D2180" s="74"/>
      <c r="E2180" s="74"/>
      <c r="F2180" s="74"/>
      <c r="G2180" s="74"/>
      <c r="H2180" s="69"/>
      <c r="I2180" s="70"/>
      <c r="J2180" s="73"/>
      <c r="K2180" s="74"/>
      <c r="L2180" s="72"/>
      <c r="M2180" s="69"/>
      <c r="N2180" s="70"/>
      <c r="O2180"/>
      <c r="P2180"/>
      <c r="Q2180"/>
      <c r="R2180"/>
      <c r="S2180"/>
      <c r="T2180"/>
      <c r="U2180"/>
      <c r="W2180"/>
      <c r="X2180"/>
      <c r="Y2180"/>
    </row>
    <row r="2181" spans="1:25" ht="15" x14ac:dyDescent="0.3">
      <c r="A2181" s="17" t="e">
        <f>INDEX('Артикул без-с размером'!A:A,MATCH('Начисления и компенсации по тов'!E2181,'Артикул без-с размером'!B:B,0))</f>
        <v>#N/A</v>
      </c>
      <c r="B2181" s="73"/>
      <c r="C2181" s="74"/>
      <c r="D2181" s="74"/>
      <c r="E2181" s="74"/>
      <c r="F2181" s="74"/>
      <c r="G2181" s="74"/>
      <c r="H2181" s="69"/>
      <c r="I2181" s="70"/>
      <c r="J2181" s="73"/>
      <c r="K2181" s="74"/>
      <c r="L2181" s="72"/>
      <c r="M2181" s="69"/>
      <c r="N2181" s="70"/>
      <c r="O2181"/>
      <c r="P2181"/>
      <c r="Q2181"/>
      <c r="R2181"/>
      <c r="S2181"/>
      <c r="T2181"/>
      <c r="U2181"/>
      <c r="W2181"/>
      <c r="X2181"/>
      <c r="Y2181"/>
    </row>
    <row r="2182" spans="1:25" ht="15" x14ac:dyDescent="0.3">
      <c r="A2182" s="17" t="e">
        <f>INDEX('Артикул без-с размером'!A:A,MATCH('Начисления и компенсации по тов'!E2182,'Артикул без-с размером'!B:B,0))</f>
        <v>#N/A</v>
      </c>
      <c r="B2182" s="73"/>
      <c r="C2182" s="74"/>
      <c r="D2182" s="74"/>
      <c r="E2182" s="74"/>
      <c r="F2182" s="74"/>
      <c r="G2182" s="74"/>
      <c r="H2182" s="69"/>
      <c r="I2182" s="70"/>
      <c r="J2182" s="73"/>
      <c r="K2182" s="74"/>
      <c r="L2182" s="72"/>
      <c r="M2182" s="69"/>
      <c r="N2182" s="70"/>
      <c r="O2182"/>
      <c r="P2182"/>
      <c r="Q2182"/>
      <c r="R2182"/>
      <c r="S2182"/>
      <c r="T2182"/>
      <c r="U2182"/>
      <c r="W2182"/>
      <c r="X2182"/>
      <c r="Y2182"/>
    </row>
    <row r="2183" spans="1:25" ht="15" x14ac:dyDescent="0.3">
      <c r="A2183" s="17" t="e">
        <f>INDEX('Артикул без-с размером'!A:A,MATCH('Начисления и компенсации по тов'!E2183,'Артикул без-с размером'!B:B,0))</f>
        <v>#N/A</v>
      </c>
      <c r="B2183" s="73"/>
      <c r="C2183" s="74"/>
      <c r="D2183" s="74"/>
      <c r="E2183" s="74"/>
      <c r="F2183" s="74"/>
      <c r="G2183" s="74"/>
      <c r="H2183" s="69"/>
      <c r="I2183" s="70"/>
      <c r="J2183" s="73"/>
      <c r="K2183" s="74"/>
      <c r="L2183" s="72"/>
      <c r="M2183" s="69"/>
      <c r="N2183" s="70"/>
      <c r="O2183"/>
      <c r="P2183"/>
      <c r="Q2183"/>
      <c r="R2183"/>
      <c r="S2183"/>
      <c r="T2183"/>
      <c r="U2183"/>
      <c r="W2183"/>
      <c r="X2183"/>
      <c r="Y2183"/>
    </row>
    <row r="2184" spans="1:25" ht="15" x14ac:dyDescent="0.3">
      <c r="A2184" s="17" t="e">
        <f>INDEX('Артикул без-с размером'!A:A,MATCH('Начисления и компенсации по тов'!E2184,'Артикул без-с размером'!B:B,0))</f>
        <v>#N/A</v>
      </c>
      <c r="B2184" s="73"/>
      <c r="C2184" s="74"/>
      <c r="D2184" s="74"/>
      <c r="E2184" s="74"/>
      <c r="F2184" s="74"/>
      <c r="G2184" s="74"/>
      <c r="H2184" s="69"/>
      <c r="I2184" s="70"/>
      <c r="J2184" s="73"/>
      <c r="K2184" s="74"/>
      <c r="L2184" s="72"/>
      <c r="M2184" s="69"/>
      <c r="N2184" s="70"/>
      <c r="O2184"/>
      <c r="P2184"/>
      <c r="Q2184"/>
      <c r="R2184"/>
      <c r="S2184"/>
      <c r="T2184"/>
      <c r="U2184"/>
      <c r="W2184"/>
      <c r="X2184"/>
      <c r="Y2184"/>
    </row>
    <row r="2185" spans="1:25" ht="15" x14ac:dyDescent="0.3">
      <c r="A2185" s="17" t="e">
        <f>INDEX('Артикул без-с размером'!A:A,MATCH('Начисления и компенсации по тов'!E2185,'Артикул без-с размером'!B:B,0))</f>
        <v>#N/A</v>
      </c>
      <c r="B2185" s="73"/>
      <c r="C2185" s="74"/>
      <c r="D2185" s="74"/>
      <c r="E2185" s="74"/>
      <c r="F2185" s="74"/>
      <c r="G2185" s="74"/>
      <c r="H2185" s="69"/>
      <c r="I2185" s="70"/>
      <c r="J2185" s="73"/>
      <c r="K2185" s="74"/>
      <c r="L2185" s="72"/>
      <c r="M2185" s="69"/>
      <c r="N2185" s="70"/>
      <c r="O2185"/>
      <c r="P2185"/>
      <c r="Q2185"/>
      <c r="R2185"/>
      <c r="S2185"/>
      <c r="T2185"/>
      <c r="U2185"/>
      <c r="W2185"/>
      <c r="X2185"/>
      <c r="Y2185"/>
    </row>
    <row r="2186" spans="1:25" ht="15" x14ac:dyDescent="0.3">
      <c r="A2186" s="17" t="e">
        <f>INDEX('Артикул без-с размером'!A:A,MATCH('Начисления и компенсации по тов'!E2186,'Артикул без-с размером'!B:B,0))</f>
        <v>#N/A</v>
      </c>
      <c r="B2186" s="73"/>
      <c r="C2186" s="74"/>
      <c r="D2186" s="74"/>
      <c r="E2186" s="74"/>
      <c r="F2186" s="74"/>
      <c r="G2186" s="74"/>
      <c r="H2186" s="69"/>
      <c r="I2186" s="70"/>
      <c r="J2186" s="73"/>
      <c r="K2186" s="74"/>
      <c r="L2186" s="72"/>
      <c r="M2186" s="69"/>
      <c r="N2186" s="70"/>
      <c r="O2186"/>
      <c r="P2186"/>
      <c r="Q2186"/>
      <c r="R2186"/>
      <c r="S2186"/>
      <c r="T2186"/>
      <c r="U2186"/>
      <c r="W2186"/>
      <c r="X2186"/>
      <c r="Y2186"/>
    </row>
    <row r="2187" spans="1:25" ht="15" x14ac:dyDescent="0.3">
      <c r="A2187" s="17" t="e">
        <f>INDEX('Артикул без-с размером'!A:A,MATCH('Начисления и компенсации по тов'!E2187,'Артикул без-с размером'!B:B,0))</f>
        <v>#N/A</v>
      </c>
      <c r="B2187" s="73"/>
      <c r="C2187" s="74"/>
      <c r="D2187" s="74"/>
      <c r="E2187" s="74"/>
      <c r="F2187" s="74"/>
      <c r="G2187" s="74"/>
      <c r="H2187" s="69"/>
      <c r="I2187" s="70"/>
      <c r="J2187" s="73"/>
      <c r="K2187" s="74"/>
      <c r="L2187" s="72"/>
      <c r="M2187" s="69"/>
      <c r="N2187" s="71"/>
      <c r="O2187"/>
      <c r="P2187"/>
      <c r="Q2187"/>
      <c r="R2187"/>
      <c r="S2187"/>
      <c r="T2187"/>
      <c r="U2187"/>
      <c r="W2187"/>
      <c r="X2187"/>
      <c r="Y2187"/>
    </row>
    <row r="2188" spans="1:25" ht="15" x14ac:dyDescent="0.3">
      <c r="A2188" s="17" t="e">
        <f>INDEX('Артикул без-с размером'!A:A,MATCH('Начисления и компенсации по тов'!E2188,'Артикул без-с размером'!B:B,0))</f>
        <v>#N/A</v>
      </c>
      <c r="B2188" s="73"/>
      <c r="C2188" s="74"/>
      <c r="D2188" s="74"/>
      <c r="E2188" s="74"/>
      <c r="F2188" s="74"/>
      <c r="G2188" s="74"/>
      <c r="H2188" s="69"/>
      <c r="I2188" s="70"/>
      <c r="J2188" s="73"/>
      <c r="K2188" s="74"/>
      <c r="L2188" s="72"/>
      <c r="M2188" s="69"/>
      <c r="N2188" s="70"/>
      <c r="O2188"/>
      <c r="P2188"/>
      <c r="Q2188"/>
      <c r="R2188"/>
      <c r="S2188"/>
      <c r="T2188"/>
      <c r="U2188"/>
      <c r="W2188"/>
      <c r="X2188"/>
      <c r="Y2188"/>
    </row>
    <row r="2189" spans="1:25" ht="15" x14ac:dyDescent="0.3">
      <c r="A2189" s="17" t="e">
        <f>INDEX('Артикул без-с размером'!A:A,MATCH('Начисления и компенсации по тов'!E2189,'Артикул без-с размером'!B:B,0))</f>
        <v>#N/A</v>
      </c>
      <c r="B2189" s="73"/>
      <c r="C2189" s="74"/>
      <c r="D2189" s="74"/>
      <c r="E2189" s="74"/>
      <c r="F2189" s="74"/>
      <c r="G2189" s="74"/>
      <c r="H2189" s="69"/>
      <c r="I2189" s="70"/>
      <c r="J2189" s="73"/>
      <c r="K2189" s="74"/>
      <c r="L2189" s="72"/>
      <c r="M2189" s="69"/>
      <c r="N2189" s="70"/>
      <c r="O2189"/>
      <c r="P2189"/>
      <c r="Q2189"/>
      <c r="R2189"/>
      <c r="S2189"/>
      <c r="T2189"/>
      <c r="U2189"/>
      <c r="W2189"/>
      <c r="X2189"/>
      <c r="Y2189"/>
    </row>
    <row r="2190" spans="1:25" ht="15" x14ac:dyDescent="0.3">
      <c r="A2190" s="17" t="e">
        <f>INDEX('Артикул без-с размером'!A:A,MATCH('Начисления и компенсации по тов'!E2190,'Артикул без-с размером'!B:B,0))</f>
        <v>#N/A</v>
      </c>
      <c r="B2190" s="73"/>
      <c r="C2190" s="74"/>
      <c r="D2190" s="74"/>
      <c r="E2190" s="74"/>
      <c r="F2190" s="74"/>
      <c r="G2190" s="74"/>
      <c r="H2190" s="69"/>
      <c r="I2190" s="70"/>
      <c r="J2190" s="73"/>
      <c r="K2190" s="74"/>
      <c r="L2190" s="72"/>
      <c r="M2190" s="69"/>
      <c r="N2190" s="70"/>
      <c r="O2190"/>
      <c r="P2190"/>
      <c r="Q2190"/>
      <c r="R2190"/>
      <c r="S2190"/>
      <c r="T2190"/>
      <c r="U2190"/>
      <c r="W2190"/>
      <c r="X2190"/>
      <c r="Y2190"/>
    </row>
    <row r="2191" spans="1:25" ht="15" x14ac:dyDescent="0.3">
      <c r="A2191" s="17" t="e">
        <f>INDEX('Артикул без-с размером'!A:A,MATCH('Начисления и компенсации по тов'!E2191,'Артикул без-с размером'!B:B,0))</f>
        <v>#N/A</v>
      </c>
      <c r="B2191" s="73"/>
      <c r="C2191" s="74"/>
      <c r="D2191" s="74"/>
      <c r="E2191" s="74"/>
      <c r="F2191" s="74"/>
      <c r="G2191" s="74"/>
      <c r="H2191" s="69"/>
      <c r="I2191" s="70"/>
      <c r="J2191" s="73"/>
      <c r="K2191" s="74"/>
      <c r="L2191" s="72"/>
      <c r="M2191" s="69"/>
      <c r="N2191" s="70"/>
      <c r="O2191"/>
      <c r="P2191"/>
      <c r="Q2191"/>
      <c r="R2191"/>
      <c r="S2191"/>
      <c r="T2191"/>
      <c r="U2191"/>
      <c r="W2191"/>
      <c r="X2191"/>
      <c r="Y2191"/>
    </row>
    <row r="2192" spans="1:25" ht="15" x14ac:dyDescent="0.3">
      <c r="A2192" s="17" t="e">
        <f>INDEX('Артикул без-с размером'!A:A,MATCH('Начисления и компенсации по тов'!E2192,'Артикул без-с размером'!B:B,0))</f>
        <v>#N/A</v>
      </c>
      <c r="B2192" s="73"/>
      <c r="C2192" s="74"/>
      <c r="D2192" s="74"/>
      <c r="E2192" s="74"/>
      <c r="F2192" s="74"/>
      <c r="G2192" s="74"/>
      <c r="H2192" s="69"/>
      <c r="I2192" s="70"/>
      <c r="J2192" s="73"/>
      <c r="K2192" s="74"/>
      <c r="L2192" s="72"/>
      <c r="M2192" s="69"/>
      <c r="N2192" s="70"/>
      <c r="O2192"/>
      <c r="P2192"/>
      <c r="Q2192"/>
      <c r="R2192"/>
      <c r="S2192"/>
      <c r="T2192"/>
      <c r="U2192"/>
      <c r="W2192"/>
      <c r="X2192"/>
      <c r="Y2192"/>
    </row>
    <row r="2193" spans="1:25" ht="15" x14ac:dyDescent="0.3">
      <c r="A2193" s="17" t="e">
        <f>INDEX('Артикул без-с размером'!A:A,MATCH('Начисления и компенсации по тов'!E2193,'Артикул без-с размером'!B:B,0))</f>
        <v>#N/A</v>
      </c>
      <c r="B2193" s="73"/>
      <c r="C2193" s="74"/>
      <c r="D2193" s="74"/>
      <c r="E2193" s="74"/>
      <c r="F2193" s="74"/>
      <c r="G2193" s="74"/>
      <c r="H2193" s="69"/>
      <c r="I2193" s="70"/>
      <c r="J2193" s="73"/>
      <c r="K2193" s="74"/>
      <c r="L2193" s="72"/>
      <c r="M2193" s="69"/>
      <c r="N2193" s="71"/>
      <c r="O2193"/>
      <c r="P2193"/>
      <c r="Q2193"/>
      <c r="R2193"/>
      <c r="S2193"/>
      <c r="T2193"/>
      <c r="U2193"/>
      <c r="W2193"/>
      <c r="X2193"/>
      <c r="Y2193"/>
    </row>
    <row r="2194" spans="1:25" ht="15" x14ac:dyDescent="0.3">
      <c r="A2194" s="17" t="e">
        <f>INDEX('Артикул без-с размером'!A:A,MATCH('Начисления и компенсации по тов'!E2194,'Артикул без-с размером'!B:B,0))</f>
        <v>#N/A</v>
      </c>
      <c r="B2194" s="73"/>
      <c r="C2194" s="74"/>
      <c r="D2194" s="74"/>
      <c r="E2194" s="74"/>
      <c r="F2194" s="74"/>
      <c r="G2194" s="74"/>
      <c r="H2194" s="69"/>
      <c r="I2194" s="70"/>
      <c r="J2194" s="73"/>
      <c r="K2194" s="74"/>
      <c r="L2194" s="72"/>
      <c r="M2194" s="69"/>
      <c r="N2194" s="70"/>
      <c r="O2194"/>
      <c r="P2194"/>
      <c r="Q2194"/>
      <c r="R2194"/>
      <c r="S2194"/>
      <c r="T2194"/>
      <c r="U2194"/>
      <c r="W2194"/>
      <c r="X2194"/>
      <c r="Y2194"/>
    </row>
    <row r="2195" spans="1:25" ht="15" x14ac:dyDescent="0.3">
      <c r="A2195" s="17" t="e">
        <f>INDEX('Артикул без-с размером'!A:A,MATCH('Начисления и компенсации по тов'!E2195,'Артикул без-с размером'!B:B,0))</f>
        <v>#N/A</v>
      </c>
      <c r="B2195" s="73"/>
      <c r="C2195" s="74"/>
      <c r="D2195" s="74"/>
      <c r="E2195" s="74"/>
      <c r="F2195" s="74"/>
      <c r="G2195" s="74"/>
      <c r="H2195" s="69"/>
      <c r="I2195" s="70"/>
      <c r="J2195" s="73"/>
      <c r="K2195" s="74"/>
      <c r="L2195" s="72"/>
      <c r="M2195" s="69"/>
      <c r="N2195" s="70"/>
      <c r="O2195"/>
      <c r="P2195"/>
      <c r="Q2195"/>
      <c r="R2195"/>
      <c r="S2195"/>
      <c r="T2195"/>
      <c r="U2195"/>
      <c r="W2195"/>
      <c r="X2195"/>
      <c r="Y2195"/>
    </row>
    <row r="2196" spans="1:25" ht="15" x14ac:dyDescent="0.3">
      <c r="A2196" s="17" t="e">
        <f>INDEX('Артикул без-с размером'!A:A,MATCH('Начисления и компенсации по тов'!E2196,'Артикул без-с размером'!B:B,0))</f>
        <v>#N/A</v>
      </c>
      <c r="B2196" s="73"/>
      <c r="C2196" s="74"/>
      <c r="D2196" s="74"/>
      <c r="E2196" s="74"/>
      <c r="F2196" s="74"/>
      <c r="G2196" s="74"/>
      <c r="H2196" s="69"/>
      <c r="I2196" s="70"/>
      <c r="J2196" s="73"/>
      <c r="K2196" s="74"/>
      <c r="L2196" s="72"/>
      <c r="M2196" s="69"/>
      <c r="N2196" s="70"/>
      <c r="O2196"/>
      <c r="P2196"/>
      <c r="Q2196"/>
      <c r="R2196"/>
      <c r="S2196"/>
      <c r="T2196"/>
      <c r="U2196"/>
      <c r="W2196"/>
      <c r="X2196"/>
      <c r="Y2196"/>
    </row>
    <row r="2197" spans="1:25" ht="15" x14ac:dyDescent="0.3">
      <c r="A2197" s="17" t="e">
        <f>INDEX('Артикул без-с размером'!A:A,MATCH('Начисления и компенсации по тов'!E2197,'Артикул без-с размером'!B:B,0))</f>
        <v>#N/A</v>
      </c>
      <c r="B2197" s="73"/>
      <c r="C2197" s="74"/>
      <c r="D2197" s="74"/>
      <c r="E2197" s="74"/>
      <c r="F2197" s="74"/>
      <c r="G2197" s="74"/>
      <c r="H2197" s="69"/>
      <c r="I2197" s="70"/>
      <c r="J2197" s="73"/>
      <c r="K2197" s="74"/>
      <c r="L2197" s="72"/>
      <c r="M2197" s="69"/>
      <c r="N2197" s="70"/>
      <c r="O2197"/>
      <c r="P2197"/>
      <c r="Q2197"/>
      <c r="R2197"/>
      <c r="S2197"/>
      <c r="T2197"/>
      <c r="U2197"/>
      <c r="W2197"/>
      <c r="X2197"/>
      <c r="Y2197"/>
    </row>
    <row r="2198" spans="1:25" ht="15" x14ac:dyDescent="0.3">
      <c r="A2198" s="17" t="e">
        <f>INDEX('Артикул без-с размером'!A:A,MATCH('Начисления и компенсации по тов'!E2198,'Артикул без-с размером'!B:B,0))</f>
        <v>#N/A</v>
      </c>
      <c r="B2198" s="73"/>
      <c r="C2198" s="74"/>
      <c r="D2198" s="74"/>
      <c r="E2198" s="74"/>
      <c r="F2198" s="74"/>
      <c r="G2198" s="74"/>
      <c r="H2198" s="69"/>
      <c r="I2198" s="70"/>
      <c r="J2198" s="73"/>
      <c r="K2198" s="74"/>
      <c r="L2198" s="72"/>
      <c r="M2198" s="69"/>
      <c r="N2198" s="70"/>
      <c r="O2198"/>
      <c r="P2198"/>
      <c r="Q2198"/>
      <c r="R2198"/>
      <c r="S2198"/>
      <c r="T2198"/>
      <c r="U2198"/>
      <c r="W2198"/>
      <c r="X2198"/>
      <c r="Y2198"/>
    </row>
    <row r="2199" spans="1:25" ht="15" x14ac:dyDescent="0.3">
      <c r="A2199" s="17" t="e">
        <f>INDEX('Артикул без-с размером'!A:A,MATCH('Начисления и компенсации по тов'!E2199,'Артикул без-с размером'!B:B,0))</f>
        <v>#N/A</v>
      </c>
      <c r="B2199" s="73"/>
      <c r="C2199" s="74"/>
      <c r="D2199" s="74"/>
      <c r="E2199" s="74"/>
      <c r="F2199" s="74"/>
      <c r="G2199" s="74"/>
      <c r="H2199" s="69"/>
      <c r="I2199" s="70"/>
      <c r="J2199" s="73"/>
      <c r="K2199" s="74"/>
      <c r="L2199" s="72"/>
      <c r="M2199" s="69"/>
      <c r="N2199" s="71"/>
      <c r="O2199"/>
      <c r="P2199"/>
      <c r="Q2199"/>
      <c r="R2199"/>
      <c r="S2199"/>
      <c r="T2199"/>
      <c r="U2199"/>
      <c r="W2199"/>
      <c r="X2199"/>
      <c r="Y2199"/>
    </row>
    <row r="2200" spans="1:25" ht="15" x14ac:dyDescent="0.3">
      <c r="A2200" s="17" t="e">
        <f>INDEX('Артикул без-с размером'!A:A,MATCH('Начисления и компенсации по тов'!E2200,'Артикул без-с размером'!B:B,0))</f>
        <v>#N/A</v>
      </c>
      <c r="B2200" s="73"/>
      <c r="C2200" s="74"/>
      <c r="D2200" s="74"/>
      <c r="E2200" s="74"/>
      <c r="F2200" s="74"/>
      <c r="G2200" s="74"/>
      <c r="H2200" s="69"/>
      <c r="I2200" s="70"/>
      <c r="J2200" s="73"/>
      <c r="K2200" s="74"/>
      <c r="L2200" s="72"/>
      <c r="M2200" s="69"/>
      <c r="N2200" s="70"/>
      <c r="O2200"/>
      <c r="P2200"/>
      <c r="Q2200"/>
      <c r="R2200"/>
      <c r="S2200"/>
      <c r="T2200"/>
      <c r="U2200"/>
      <c r="W2200"/>
      <c r="X2200"/>
      <c r="Y2200"/>
    </row>
    <row r="2201" spans="1:25" ht="15" x14ac:dyDescent="0.3">
      <c r="A2201" s="17" t="e">
        <f>INDEX('Артикул без-с размером'!A:A,MATCH('Начисления и компенсации по тов'!E2201,'Артикул без-с размером'!B:B,0))</f>
        <v>#N/A</v>
      </c>
      <c r="B2201" s="73"/>
      <c r="C2201" s="74"/>
      <c r="D2201" s="74"/>
      <c r="E2201" s="74"/>
      <c r="F2201" s="74"/>
      <c r="G2201" s="74"/>
      <c r="H2201" s="69"/>
      <c r="I2201" s="70"/>
      <c r="J2201" s="73"/>
      <c r="K2201" s="74"/>
      <c r="L2201" s="72"/>
      <c r="M2201" s="69"/>
      <c r="N2201" s="70"/>
      <c r="O2201"/>
      <c r="P2201"/>
      <c r="Q2201"/>
      <c r="R2201"/>
      <c r="S2201"/>
      <c r="T2201"/>
      <c r="U2201"/>
      <c r="W2201"/>
      <c r="X2201"/>
      <c r="Y2201"/>
    </row>
    <row r="2202" spans="1:25" ht="15" x14ac:dyDescent="0.3">
      <c r="A2202" s="17" t="e">
        <f>INDEX('Артикул без-с размером'!A:A,MATCH('Начисления и компенсации по тов'!E2202,'Артикул без-с размером'!B:B,0))</f>
        <v>#N/A</v>
      </c>
      <c r="B2202" s="73"/>
      <c r="C2202" s="74"/>
      <c r="D2202" s="74"/>
      <c r="E2202" s="74"/>
      <c r="F2202" s="74"/>
      <c r="G2202" s="74"/>
      <c r="H2202" s="69"/>
      <c r="I2202" s="70"/>
      <c r="J2202" s="73"/>
      <c r="K2202" s="74"/>
      <c r="L2202" s="72"/>
      <c r="M2202" s="69"/>
      <c r="N2202" s="70"/>
      <c r="O2202"/>
      <c r="P2202"/>
      <c r="Q2202"/>
      <c r="R2202"/>
      <c r="S2202"/>
      <c r="T2202"/>
      <c r="U2202"/>
      <c r="W2202"/>
      <c r="X2202"/>
      <c r="Y2202"/>
    </row>
    <row r="2203" spans="1:25" ht="15" x14ac:dyDescent="0.3">
      <c r="A2203" s="17" t="e">
        <f>INDEX('Артикул без-с размером'!A:A,MATCH('Начисления и компенсации по тов'!E2203,'Артикул без-с размером'!B:B,0))</f>
        <v>#N/A</v>
      </c>
      <c r="B2203" s="73"/>
      <c r="C2203" s="74"/>
      <c r="D2203" s="74"/>
      <c r="E2203" s="74"/>
      <c r="F2203" s="74"/>
      <c r="G2203" s="74"/>
      <c r="H2203" s="69"/>
      <c r="I2203" s="70"/>
      <c r="J2203" s="73"/>
      <c r="K2203" s="74"/>
      <c r="L2203" s="72"/>
      <c r="M2203" s="69"/>
      <c r="N2203" s="70"/>
      <c r="O2203"/>
      <c r="P2203"/>
      <c r="Q2203"/>
      <c r="R2203"/>
      <c r="S2203"/>
      <c r="T2203"/>
      <c r="U2203"/>
      <c r="W2203"/>
      <c r="X2203"/>
      <c r="Y2203"/>
    </row>
    <row r="2204" spans="1:25" ht="15" x14ac:dyDescent="0.3">
      <c r="A2204" s="17" t="e">
        <f>INDEX('Артикул без-с размером'!A:A,MATCH('Начисления и компенсации по тов'!E2204,'Артикул без-с размером'!B:B,0))</f>
        <v>#N/A</v>
      </c>
      <c r="B2204" s="73"/>
      <c r="C2204" s="74"/>
      <c r="D2204" s="74"/>
      <c r="E2204" s="74"/>
      <c r="F2204" s="74"/>
      <c r="G2204" s="74"/>
      <c r="H2204" s="69"/>
      <c r="I2204" s="70"/>
      <c r="J2204" s="73"/>
      <c r="K2204" s="74"/>
      <c r="L2204" s="72"/>
      <c r="M2204" s="69"/>
      <c r="N2204" s="70"/>
      <c r="O2204"/>
      <c r="P2204"/>
      <c r="Q2204"/>
      <c r="R2204"/>
      <c r="S2204"/>
      <c r="T2204"/>
      <c r="U2204"/>
      <c r="W2204"/>
      <c r="X2204"/>
      <c r="Y2204"/>
    </row>
    <row r="2205" spans="1:25" ht="15" x14ac:dyDescent="0.3">
      <c r="A2205" s="17" t="e">
        <f>INDEX('Артикул без-с размером'!A:A,MATCH('Начисления и компенсации по тов'!E2205,'Артикул без-с размером'!B:B,0))</f>
        <v>#N/A</v>
      </c>
      <c r="B2205" s="73"/>
      <c r="C2205" s="74"/>
      <c r="D2205" s="74"/>
      <c r="E2205" s="74"/>
      <c r="F2205" s="74"/>
      <c r="G2205" s="74"/>
      <c r="H2205" s="69"/>
      <c r="I2205" s="70"/>
      <c r="J2205" s="73"/>
      <c r="K2205" s="74"/>
      <c r="L2205" s="72"/>
      <c r="M2205" s="69"/>
      <c r="N2205" s="70"/>
      <c r="O2205"/>
      <c r="P2205"/>
      <c r="Q2205"/>
      <c r="R2205"/>
      <c r="S2205"/>
      <c r="T2205"/>
      <c r="U2205"/>
      <c r="W2205"/>
      <c r="X2205"/>
      <c r="Y2205"/>
    </row>
    <row r="2206" spans="1:25" ht="15" x14ac:dyDescent="0.3">
      <c r="A2206" s="17" t="e">
        <f>INDEX('Артикул без-с размером'!A:A,MATCH('Начисления и компенсации по тов'!E2206,'Артикул без-с размером'!B:B,0))</f>
        <v>#N/A</v>
      </c>
      <c r="B2206" s="73"/>
      <c r="C2206" s="74"/>
      <c r="D2206" s="74"/>
      <c r="E2206" s="74"/>
      <c r="F2206" s="74"/>
      <c r="G2206" s="74"/>
      <c r="H2206" s="69"/>
      <c r="I2206" s="70"/>
      <c r="J2206" s="73"/>
      <c r="K2206" s="74"/>
      <c r="L2206" s="72"/>
      <c r="M2206" s="69"/>
      <c r="N2206" s="70"/>
      <c r="O2206"/>
      <c r="P2206"/>
      <c r="Q2206"/>
      <c r="R2206"/>
      <c r="S2206"/>
      <c r="T2206"/>
      <c r="U2206"/>
      <c r="W2206"/>
      <c r="X2206"/>
      <c r="Y2206"/>
    </row>
    <row r="2207" spans="1:25" ht="15" x14ac:dyDescent="0.3">
      <c r="A2207" s="17" t="e">
        <f>INDEX('Артикул без-с размером'!A:A,MATCH('Начисления и компенсации по тов'!E2207,'Артикул без-с размером'!B:B,0))</f>
        <v>#N/A</v>
      </c>
      <c r="B2207" s="73"/>
      <c r="C2207" s="74"/>
      <c r="D2207" s="74"/>
      <c r="E2207" s="74"/>
      <c r="F2207" s="74"/>
      <c r="G2207" s="74"/>
      <c r="H2207" s="69"/>
      <c r="I2207" s="70"/>
      <c r="J2207" s="73"/>
      <c r="K2207" s="74"/>
      <c r="L2207" s="72"/>
      <c r="M2207" s="69"/>
      <c r="N2207" s="70"/>
      <c r="O2207"/>
      <c r="P2207"/>
      <c r="Q2207"/>
      <c r="R2207"/>
      <c r="S2207"/>
      <c r="T2207"/>
      <c r="U2207"/>
      <c r="W2207"/>
      <c r="X2207"/>
      <c r="Y2207"/>
    </row>
    <row r="2208" spans="1:25" ht="15" x14ac:dyDescent="0.3">
      <c r="A2208" s="17" t="e">
        <f>INDEX('Артикул без-с размером'!A:A,MATCH('Начисления и компенсации по тов'!E2208,'Артикул без-с размером'!B:B,0))</f>
        <v>#N/A</v>
      </c>
      <c r="B2208" s="73"/>
      <c r="C2208" s="74"/>
      <c r="D2208" s="74"/>
      <c r="E2208" s="74"/>
      <c r="F2208" s="74"/>
      <c r="G2208" s="74"/>
      <c r="H2208" s="69"/>
      <c r="I2208" s="70"/>
      <c r="J2208" s="73"/>
      <c r="K2208" s="74"/>
      <c r="L2208" s="72"/>
      <c r="M2208" s="69"/>
      <c r="N2208" s="70"/>
      <c r="O2208"/>
      <c r="P2208"/>
      <c r="Q2208"/>
      <c r="R2208"/>
      <c r="S2208"/>
      <c r="T2208"/>
      <c r="U2208"/>
      <c r="W2208"/>
      <c r="X2208"/>
      <c r="Y2208"/>
    </row>
    <row r="2209" spans="1:25" ht="15" x14ac:dyDescent="0.3">
      <c r="A2209" s="17" t="e">
        <f>INDEX('Артикул без-с размером'!A:A,MATCH('Начисления и компенсации по тов'!E2209,'Артикул без-с размером'!B:B,0))</f>
        <v>#N/A</v>
      </c>
      <c r="B2209" s="73"/>
      <c r="C2209" s="74"/>
      <c r="D2209" s="74"/>
      <c r="E2209" s="74"/>
      <c r="F2209" s="74"/>
      <c r="G2209" s="74"/>
      <c r="H2209" s="69"/>
      <c r="I2209" s="70"/>
      <c r="J2209" s="73"/>
      <c r="K2209" s="74"/>
      <c r="L2209" s="72"/>
      <c r="M2209" s="69"/>
      <c r="N2209" s="71"/>
      <c r="O2209"/>
      <c r="P2209"/>
      <c r="Q2209"/>
      <c r="R2209"/>
      <c r="S2209"/>
      <c r="T2209"/>
      <c r="U2209"/>
      <c r="W2209"/>
      <c r="X2209"/>
      <c r="Y2209"/>
    </row>
    <row r="2210" spans="1:25" ht="15" x14ac:dyDescent="0.3">
      <c r="A2210" s="17" t="e">
        <f>INDEX('Артикул без-с размером'!A:A,MATCH('Начисления и компенсации по тов'!E2210,'Артикул без-с размером'!B:B,0))</f>
        <v>#N/A</v>
      </c>
      <c r="B2210" s="73"/>
      <c r="C2210" s="74"/>
      <c r="D2210" s="74"/>
      <c r="E2210" s="74"/>
      <c r="F2210" s="74"/>
      <c r="G2210" s="74"/>
      <c r="H2210" s="69"/>
      <c r="I2210" s="70"/>
      <c r="J2210" s="73"/>
      <c r="K2210" s="74"/>
      <c r="L2210" s="72"/>
      <c r="M2210" s="69"/>
      <c r="N2210" s="70"/>
      <c r="O2210"/>
      <c r="P2210"/>
      <c r="Q2210"/>
      <c r="R2210"/>
      <c r="S2210"/>
      <c r="T2210"/>
      <c r="U2210"/>
      <c r="W2210"/>
      <c r="X2210"/>
      <c r="Y2210"/>
    </row>
    <row r="2211" spans="1:25" ht="15" x14ac:dyDescent="0.3">
      <c r="A2211" s="17" t="e">
        <f>INDEX('Артикул без-с размером'!A:A,MATCH('Начисления и компенсации по тов'!E2211,'Артикул без-с размером'!B:B,0))</f>
        <v>#N/A</v>
      </c>
      <c r="B2211" s="73"/>
      <c r="C2211" s="74"/>
      <c r="D2211" s="74"/>
      <c r="E2211" s="74"/>
      <c r="F2211" s="74"/>
      <c r="G2211" s="74"/>
      <c r="H2211" s="69"/>
      <c r="I2211" s="70"/>
      <c r="J2211" s="73"/>
      <c r="K2211" s="74"/>
      <c r="L2211" s="72"/>
      <c r="M2211" s="69"/>
      <c r="N2211" s="70"/>
      <c r="O2211"/>
      <c r="P2211"/>
      <c r="Q2211"/>
      <c r="R2211"/>
      <c r="S2211"/>
      <c r="T2211"/>
      <c r="U2211"/>
      <c r="W2211"/>
      <c r="X2211"/>
      <c r="Y2211"/>
    </row>
    <row r="2212" spans="1:25" ht="15" x14ac:dyDescent="0.3">
      <c r="A2212" s="17" t="e">
        <f>INDEX('Артикул без-с размером'!A:A,MATCH('Начисления и компенсации по тов'!E2212,'Артикул без-с размером'!B:B,0))</f>
        <v>#N/A</v>
      </c>
      <c r="B2212" s="73"/>
      <c r="C2212" s="74"/>
      <c r="D2212" s="74"/>
      <c r="E2212" s="74"/>
      <c r="F2212" s="74"/>
      <c r="G2212" s="74"/>
      <c r="H2212" s="69"/>
      <c r="I2212" s="70"/>
      <c r="J2212" s="73"/>
      <c r="K2212" s="74"/>
      <c r="L2212" s="72"/>
      <c r="M2212" s="69"/>
      <c r="N2212" s="70"/>
      <c r="O2212"/>
      <c r="P2212"/>
      <c r="Q2212"/>
      <c r="R2212"/>
      <c r="S2212"/>
      <c r="T2212"/>
      <c r="U2212"/>
      <c r="W2212"/>
      <c r="X2212"/>
      <c r="Y2212"/>
    </row>
    <row r="2213" spans="1:25" ht="15" x14ac:dyDescent="0.3">
      <c r="A2213" s="17" t="e">
        <f>INDEX('Артикул без-с размером'!A:A,MATCH('Начисления и компенсации по тов'!E2213,'Артикул без-с размером'!B:B,0))</f>
        <v>#N/A</v>
      </c>
      <c r="B2213" s="73"/>
      <c r="C2213" s="74"/>
      <c r="D2213" s="74"/>
      <c r="E2213" s="74"/>
      <c r="F2213" s="74"/>
      <c r="G2213" s="74"/>
      <c r="H2213" s="69"/>
      <c r="I2213" s="70"/>
      <c r="J2213" s="73"/>
      <c r="K2213" s="74"/>
      <c r="L2213" s="72"/>
      <c r="M2213" s="69"/>
      <c r="N2213" s="70"/>
      <c r="O2213"/>
      <c r="P2213"/>
      <c r="Q2213"/>
      <c r="R2213"/>
      <c r="S2213"/>
      <c r="T2213"/>
      <c r="U2213"/>
      <c r="W2213"/>
      <c r="X2213"/>
      <c r="Y2213"/>
    </row>
    <row r="2214" spans="1:25" ht="15" x14ac:dyDescent="0.3">
      <c r="A2214" s="17" t="e">
        <f>INDEX('Артикул без-с размером'!A:A,MATCH('Начисления и компенсации по тов'!E2214,'Артикул без-с размером'!B:B,0))</f>
        <v>#N/A</v>
      </c>
      <c r="B2214" s="73"/>
      <c r="C2214" s="74"/>
      <c r="D2214" s="74"/>
      <c r="E2214" s="74"/>
      <c r="F2214" s="74"/>
      <c r="G2214" s="74"/>
      <c r="H2214" s="69"/>
      <c r="I2214" s="70"/>
      <c r="J2214" s="73"/>
      <c r="K2214" s="74"/>
      <c r="L2214" s="72"/>
      <c r="M2214" s="69"/>
      <c r="N2214" s="70"/>
      <c r="O2214"/>
      <c r="P2214"/>
      <c r="Q2214"/>
      <c r="R2214"/>
      <c r="S2214"/>
      <c r="T2214"/>
      <c r="U2214"/>
      <c r="W2214"/>
      <c r="X2214"/>
      <c r="Y2214"/>
    </row>
    <row r="2215" spans="1:25" ht="15" x14ac:dyDescent="0.3">
      <c r="A2215" s="17" t="e">
        <f>INDEX('Артикул без-с размером'!A:A,MATCH('Начисления и компенсации по тов'!E2215,'Артикул без-с размером'!B:B,0))</f>
        <v>#N/A</v>
      </c>
      <c r="B2215" s="73"/>
      <c r="C2215" s="74"/>
      <c r="D2215" s="74"/>
      <c r="E2215" s="74"/>
      <c r="F2215" s="74"/>
      <c r="G2215" s="74"/>
      <c r="H2215" s="69"/>
      <c r="I2215" s="70"/>
      <c r="J2215" s="73"/>
      <c r="K2215" s="74"/>
      <c r="L2215" s="72"/>
      <c r="M2215" s="69"/>
      <c r="N2215" s="70"/>
      <c r="O2215"/>
      <c r="P2215"/>
      <c r="Q2215"/>
      <c r="R2215"/>
      <c r="S2215"/>
      <c r="T2215"/>
      <c r="U2215"/>
      <c r="W2215"/>
      <c r="X2215"/>
      <c r="Y2215"/>
    </row>
    <row r="2216" spans="1:25" ht="15" x14ac:dyDescent="0.3">
      <c r="A2216" s="17" t="e">
        <f>INDEX('Артикул без-с размером'!A:A,MATCH('Начисления и компенсации по тов'!E2216,'Артикул без-с размером'!B:B,0))</f>
        <v>#N/A</v>
      </c>
      <c r="B2216" s="73"/>
      <c r="C2216" s="74"/>
      <c r="D2216" s="74"/>
      <c r="E2216" s="74"/>
      <c r="F2216" s="74"/>
      <c r="G2216" s="74"/>
      <c r="H2216" s="69"/>
      <c r="I2216" s="70"/>
      <c r="J2216" s="73"/>
      <c r="K2216" s="74"/>
      <c r="L2216" s="72"/>
      <c r="M2216" s="69"/>
      <c r="N2216" s="70"/>
      <c r="O2216"/>
      <c r="P2216"/>
      <c r="Q2216"/>
      <c r="R2216"/>
      <c r="S2216"/>
      <c r="T2216"/>
      <c r="U2216"/>
      <c r="W2216"/>
      <c r="X2216"/>
      <c r="Y2216"/>
    </row>
    <row r="2217" spans="1:25" ht="15" x14ac:dyDescent="0.3">
      <c r="A2217" s="17" t="e">
        <f>INDEX('Артикул без-с размером'!A:A,MATCH('Начисления и компенсации по тов'!E2217,'Артикул без-с размером'!B:B,0))</f>
        <v>#N/A</v>
      </c>
      <c r="B2217" s="73"/>
      <c r="C2217" s="74"/>
      <c r="D2217" s="74"/>
      <c r="E2217" s="74"/>
      <c r="F2217" s="74"/>
      <c r="G2217" s="74"/>
      <c r="H2217" s="69"/>
      <c r="I2217" s="70"/>
      <c r="J2217" s="73"/>
      <c r="K2217" s="74"/>
      <c r="L2217" s="72"/>
      <c r="M2217" s="69"/>
      <c r="N2217" s="70"/>
      <c r="O2217"/>
      <c r="P2217"/>
      <c r="Q2217"/>
      <c r="R2217"/>
      <c r="S2217"/>
      <c r="T2217"/>
      <c r="U2217"/>
      <c r="W2217"/>
      <c r="X2217"/>
      <c r="Y2217"/>
    </row>
    <row r="2218" spans="1:25" ht="15" x14ac:dyDescent="0.3">
      <c r="A2218" s="17" t="e">
        <f>INDEX('Артикул без-с размером'!A:A,MATCH('Начисления и компенсации по тов'!E2218,'Артикул без-с размером'!B:B,0))</f>
        <v>#N/A</v>
      </c>
      <c r="B2218" s="73"/>
      <c r="C2218" s="74"/>
      <c r="D2218" s="74"/>
      <c r="E2218" s="74"/>
      <c r="F2218" s="74"/>
      <c r="G2218" s="74"/>
      <c r="H2218" s="69"/>
      <c r="I2218" s="70"/>
      <c r="J2218" s="73"/>
      <c r="K2218" s="74"/>
      <c r="L2218" s="72"/>
      <c r="M2218" s="69"/>
      <c r="N2218" s="70"/>
      <c r="O2218"/>
      <c r="P2218"/>
      <c r="Q2218"/>
      <c r="R2218"/>
      <c r="S2218"/>
      <c r="T2218"/>
      <c r="U2218"/>
      <c r="W2218"/>
      <c r="X2218"/>
      <c r="Y2218"/>
    </row>
    <row r="2219" spans="1:25" ht="15" x14ac:dyDescent="0.3">
      <c r="A2219" s="17" t="e">
        <f>INDEX('Артикул без-с размером'!A:A,MATCH('Начисления и компенсации по тов'!E2219,'Артикул без-с размером'!B:B,0))</f>
        <v>#N/A</v>
      </c>
      <c r="B2219" s="73"/>
      <c r="C2219" s="74"/>
      <c r="D2219" s="74"/>
      <c r="E2219" s="74"/>
      <c r="F2219" s="74"/>
      <c r="G2219" s="74"/>
      <c r="H2219" s="69"/>
      <c r="I2219" s="70"/>
      <c r="J2219" s="73"/>
      <c r="K2219" s="74"/>
      <c r="L2219" s="72"/>
      <c r="M2219" s="69"/>
      <c r="N2219" s="70"/>
      <c r="O2219"/>
      <c r="P2219"/>
      <c r="Q2219"/>
      <c r="R2219"/>
      <c r="S2219"/>
      <c r="T2219"/>
      <c r="U2219"/>
      <c r="W2219"/>
      <c r="X2219"/>
      <c r="Y2219"/>
    </row>
    <row r="2220" spans="1:25" ht="15" x14ac:dyDescent="0.3">
      <c r="A2220" s="17" t="e">
        <f>INDEX('Артикул без-с размером'!A:A,MATCH('Начисления и компенсации по тов'!E2220,'Артикул без-с размером'!B:B,0))</f>
        <v>#N/A</v>
      </c>
      <c r="B2220" s="73"/>
      <c r="C2220" s="74"/>
      <c r="D2220" s="74"/>
      <c r="E2220" s="74"/>
      <c r="F2220" s="74"/>
      <c r="G2220" s="74"/>
      <c r="H2220" s="69"/>
      <c r="I2220" s="70"/>
      <c r="J2220" s="73"/>
      <c r="K2220" s="74"/>
      <c r="L2220" s="72"/>
      <c r="M2220" s="69"/>
      <c r="N2220" s="70"/>
      <c r="O2220"/>
      <c r="P2220"/>
      <c r="Q2220"/>
      <c r="R2220"/>
      <c r="S2220"/>
      <c r="T2220"/>
      <c r="U2220"/>
      <c r="W2220"/>
      <c r="X2220"/>
      <c r="Y2220"/>
    </row>
    <row r="2221" spans="1:25" ht="15" x14ac:dyDescent="0.3">
      <c r="A2221" s="17" t="e">
        <f>INDEX('Артикул без-с размером'!A:A,MATCH('Начисления и компенсации по тов'!E2221,'Артикул без-с размером'!B:B,0))</f>
        <v>#N/A</v>
      </c>
      <c r="B2221" s="73"/>
      <c r="C2221" s="74"/>
      <c r="D2221" s="74"/>
      <c r="E2221" s="74"/>
      <c r="F2221" s="74"/>
      <c r="G2221" s="74"/>
      <c r="H2221" s="69"/>
      <c r="I2221" s="70"/>
      <c r="J2221" s="73"/>
      <c r="K2221" s="74"/>
      <c r="L2221" s="72"/>
      <c r="M2221" s="69"/>
      <c r="N2221" s="71"/>
      <c r="O2221"/>
      <c r="P2221"/>
      <c r="Q2221"/>
      <c r="R2221"/>
      <c r="S2221"/>
      <c r="T2221"/>
      <c r="U2221"/>
      <c r="W2221"/>
      <c r="X2221"/>
      <c r="Y2221"/>
    </row>
    <row r="2222" spans="1:25" ht="15" x14ac:dyDescent="0.3">
      <c r="A2222" s="17" t="e">
        <f>INDEX('Артикул без-с размером'!A:A,MATCH('Начисления и компенсации по тов'!E2222,'Артикул без-с размером'!B:B,0))</f>
        <v>#N/A</v>
      </c>
      <c r="B2222" s="73"/>
      <c r="C2222" s="74"/>
      <c r="D2222" s="74"/>
      <c r="E2222" s="74"/>
      <c r="F2222" s="74"/>
      <c r="G2222" s="74"/>
      <c r="H2222" s="69"/>
      <c r="I2222" s="70"/>
      <c r="J2222" s="73"/>
      <c r="K2222" s="74"/>
      <c r="L2222" s="72"/>
      <c r="M2222" s="69"/>
      <c r="N2222" s="70"/>
      <c r="O2222"/>
      <c r="P2222"/>
      <c r="Q2222"/>
      <c r="R2222"/>
      <c r="S2222"/>
      <c r="T2222"/>
      <c r="U2222"/>
      <c r="W2222"/>
      <c r="X2222"/>
      <c r="Y2222"/>
    </row>
    <row r="2223" spans="1:25" ht="15" x14ac:dyDescent="0.3">
      <c r="A2223" s="17" t="e">
        <f>INDEX('Артикул без-с размером'!A:A,MATCH('Начисления и компенсации по тов'!E2223,'Артикул без-с размером'!B:B,0))</f>
        <v>#N/A</v>
      </c>
      <c r="B2223" s="73"/>
      <c r="C2223" s="74"/>
      <c r="D2223" s="74"/>
      <c r="E2223" s="74"/>
      <c r="F2223" s="74"/>
      <c r="G2223" s="74"/>
      <c r="H2223" s="69"/>
      <c r="I2223" s="70"/>
      <c r="J2223" s="73"/>
      <c r="K2223" s="74"/>
      <c r="L2223" s="72"/>
      <c r="M2223" s="69"/>
      <c r="N2223" s="70"/>
      <c r="O2223"/>
      <c r="P2223"/>
      <c r="Q2223"/>
      <c r="R2223"/>
      <c r="S2223"/>
      <c r="T2223"/>
      <c r="U2223"/>
      <c r="W2223"/>
      <c r="X2223"/>
      <c r="Y2223"/>
    </row>
    <row r="2224" spans="1:25" ht="15" x14ac:dyDescent="0.3">
      <c r="A2224" s="17" t="e">
        <f>INDEX('Артикул без-с размером'!A:A,MATCH('Начисления и компенсации по тов'!E2224,'Артикул без-с размером'!B:B,0))</f>
        <v>#N/A</v>
      </c>
      <c r="B2224" s="73"/>
      <c r="C2224" s="74"/>
      <c r="D2224" s="74"/>
      <c r="E2224" s="74"/>
      <c r="F2224" s="74"/>
      <c r="G2224" s="74"/>
      <c r="H2224" s="69"/>
      <c r="I2224" s="70"/>
      <c r="J2224" s="73"/>
      <c r="K2224" s="74"/>
      <c r="L2224" s="72"/>
      <c r="M2224" s="69"/>
      <c r="N2224" s="70"/>
      <c r="O2224"/>
      <c r="P2224"/>
      <c r="Q2224"/>
      <c r="R2224"/>
      <c r="S2224"/>
      <c r="T2224"/>
      <c r="U2224"/>
      <c r="W2224"/>
      <c r="X2224"/>
      <c r="Y2224"/>
    </row>
    <row r="2225" spans="1:25" ht="15" x14ac:dyDescent="0.3">
      <c r="A2225" s="17" t="e">
        <f>INDEX('Артикул без-с размером'!A:A,MATCH('Начисления и компенсации по тов'!E2225,'Артикул без-с размером'!B:B,0))</f>
        <v>#N/A</v>
      </c>
      <c r="B2225" s="73"/>
      <c r="C2225" s="74"/>
      <c r="D2225" s="74"/>
      <c r="E2225" s="74"/>
      <c r="F2225" s="74"/>
      <c r="G2225" s="74"/>
      <c r="H2225" s="69"/>
      <c r="I2225" s="70"/>
      <c r="J2225" s="73"/>
      <c r="K2225" s="74"/>
      <c r="L2225" s="72"/>
      <c r="M2225" s="69"/>
      <c r="N2225" s="70"/>
      <c r="O2225"/>
      <c r="P2225"/>
      <c r="Q2225"/>
      <c r="R2225"/>
      <c r="S2225"/>
      <c r="T2225"/>
      <c r="U2225"/>
      <c r="W2225"/>
      <c r="X2225"/>
      <c r="Y2225"/>
    </row>
    <row r="2226" spans="1:25" ht="15" x14ac:dyDescent="0.3">
      <c r="A2226" s="17" t="e">
        <f>INDEX('Артикул без-с размером'!A:A,MATCH('Начисления и компенсации по тов'!E2226,'Артикул без-с размером'!B:B,0))</f>
        <v>#N/A</v>
      </c>
      <c r="B2226" s="73"/>
      <c r="C2226" s="74"/>
      <c r="D2226" s="74"/>
      <c r="E2226" s="74"/>
      <c r="F2226" s="74"/>
      <c r="G2226" s="74"/>
      <c r="H2226" s="69"/>
      <c r="I2226" s="70"/>
      <c r="J2226" s="73"/>
      <c r="K2226" s="74"/>
      <c r="L2226" s="72"/>
      <c r="M2226" s="69"/>
      <c r="N2226" s="70"/>
      <c r="O2226"/>
      <c r="P2226"/>
      <c r="Q2226"/>
      <c r="R2226"/>
      <c r="S2226"/>
      <c r="T2226"/>
      <c r="U2226"/>
      <c r="W2226"/>
      <c r="X2226"/>
      <c r="Y2226"/>
    </row>
    <row r="2227" spans="1:25" ht="15" x14ac:dyDescent="0.3">
      <c r="A2227" s="17" t="e">
        <f>INDEX('Артикул без-с размером'!A:A,MATCH('Начисления и компенсации по тов'!E2227,'Артикул без-с размером'!B:B,0))</f>
        <v>#N/A</v>
      </c>
      <c r="B2227" s="73"/>
      <c r="C2227" s="74"/>
      <c r="D2227" s="74"/>
      <c r="E2227" s="74"/>
      <c r="F2227" s="74"/>
      <c r="G2227" s="74"/>
      <c r="H2227" s="69"/>
      <c r="I2227" s="70"/>
      <c r="J2227" s="73"/>
      <c r="K2227" s="74"/>
      <c r="L2227" s="72"/>
      <c r="M2227" s="69"/>
      <c r="N2227" s="70"/>
      <c r="O2227"/>
      <c r="P2227"/>
      <c r="Q2227"/>
      <c r="R2227"/>
      <c r="S2227"/>
      <c r="T2227"/>
      <c r="U2227"/>
      <c r="W2227"/>
      <c r="X2227"/>
      <c r="Y2227"/>
    </row>
    <row r="2228" spans="1:25" ht="15" x14ac:dyDescent="0.3">
      <c r="A2228" s="17" t="e">
        <f>INDEX('Артикул без-с размером'!A:A,MATCH('Начисления и компенсации по тов'!E2228,'Артикул без-с размером'!B:B,0))</f>
        <v>#N/A</v>
      </c>
      <c r="B2228" s="73"/>
      <c r="C2228" s="74"/>
      <c r="D2228" s="74"/>
      <c r="E2228" s="74"/>
      <c r="F2228" s="74"/>
      <c r="G2228" s="74"/>
      <c r="H2228" s="69"/>
      <c r="I2228" s="70"/>
      <c r="J2228" s="73"/>
      <c r="K2228" s="74"/>
      <c r="L2228" s="72"/>
      <c r="M2228" s="69"/>
      <c r="N2228" s="70"/>
      <c r="O2228"/>
      <c r="P2228"/>
      <c r="Q2228"/>
      <c r="R2228"/>
      <c r="S2228"/>
      <c r="T2228"/>
      <c r="U2228"/>
      <c r="W2228"/>
      <c r="X2228"/>
      <c r="Y2228"/>
    </row>
    <row r="2229" spans="1:25" ht="15" x14ac:dyDescent="0.3">
      <c r="A2229" s="17" t="e">
        <f>INDEX('Артикул без-с размером'!A:A,MATCH('Начисления и компенсации по тов'!E2229,'Артикул без-с размером'!B:B,0))</f>
        <v>#N/A</v>
      </c>
      <c r="B2229" s="73"/>
      <c r="C2229" s="74"/>
      <c r="D2229" s="74"/>
      <c r="E2229" s="74"/>
      <c r="F2229" s="74"/>
      <c r="G2229" s="74"/>
      <c r="H2229" s="69"/>
      <c r="I2229" s="70"/>
      <c r="J2229" s="73"/>
      <c r="K2229" s="74"/>
      <c r="L2229" s="72"/>
      <c r="M2229" s="69"/>
      <c r="N2229" s="70"/>
      <c r="O2229"/>
      <c r="P2229"/>
      <c r="Q2229"/>
      <c r="R2229"/>
      <c r="S2229"/>
      <c r="T2229"/>
      <c r="U2229"/>
      <c r="W2229"/>
      <c r="X2229"/>
      <c r="Y2229"/>
    </row>
    <row r="2230" spans="1:25" ht="15" x14ac:dyDescent="0.3">
      <c r="A2230" s="17" t="e">
        <f>INDEX('Артикул без-с размером'!A:A,MATCH('Начисления и компенсации по тов'!E2230,'Артикул без-с размером'!B:B,0))</f>
        <v>#N/A</v>
      </c>
      <c r="B2230" s="73"/>
      <c r="C2230" s="74"/>
      <c r="D2230" s="74"/>
      <c r="E2230" s="74"/>
      <c r="F2230" s="74"/>
      <c r="G2230" s="74"/>
      <c r="H2230" s="69"/>
      <c r="I2230" s="70"/>
      <c r="J2230" s="73"/>
      <c r="K2230" s="74"/>
      <c r="L2230" s="72"/>
      <c r="M2230" s="69"/>
      <c r="N2230" s="71"/>
      <c r="O2230"/>
      <c r="P2230"/>
      <c r="Q2230"/>
      <c r="R2230"/>
      <c r="S2230"/>
      <c r="T2230"/>
      <c r="U2230"/>
      <c r="W2230"/>
      <c r="X2230"/>
      <c r="Y2230"/>
    </row>
    <row r="2231" spans="1:25" ht="15" x14ac:dyDescent="0.3">
      <c r="A2231" s="17" t="e">
        <f>INDEX('Артикул без-с размером'!A:A,MATCH('Начисления и компенсации по тов'!E2231,'Артикул без-с размером'!B:B,0))</f>
        <v>#N/A</v>
      </c>
      <c r="B2231" s="73"/>
      <c r="C2231" s="74"/>
      <c r="D2231" s="74"/>
      <c r="E2231" s="74"/>
      <c r="F2231" s="74"/>
      <c r="G2231" s="74"/>
      <c r="H2231" s="69"/>
      <c r="I2231" s="70"/>
      <c r="J2231" s="73"/>
      <c r="K2231" s="74"/>
      <c r="L2231" s="72"/>
      <c r="M2231" s="69"/>
      <c r="N2231" s="70"/>
      <c r="O2231"/>
      <c r="P2231"/>
      <c r="Q2231"/>
      <c r="R2231"/>
      <c r="S2231"/>
      <c r="T2231"/>
      <c r="U2231"/>
      <c r="W2231"/>
      <c r="X2231"/>
      <c r="Y2231"/>
    </row>
    <row r="2232" spans="1:25" ht="15" x14ac:dyDescent="0.3">
      <c r="A2232" s="17" t="e">
        <f>INDEX('Артикул без-с размером'!A:A,MATCH('Начисления и компенсации по тов'!E2232,'Артикул без-с размером'!B:B,0))</f>
        <v>#N/A</v>
      </c>
      <c r="B2232" s="73"/>
      <c r="C2232" s="74"/>
      <c r="D2232" s="74"/>
      <c r="E2232" s="74"/>
      <c r="F2232" s="74"/>
      <c r="G2232" s="74"/>
      <c r="H2232" s="69"/>
      <c r="I2232" s="70"/>
      <c r="J2232" s="73"/>
      <c r="K2232" s="74"/>
      <c r="L2232" s="72"/>
      <c r="M2232" s="69"/>
      <c r="N2232" s="70"/>
      <c r="O2232"/>
      <c r="P2232"/>
      <c r="Q2232"/>
      <c r="R2232"/>
      <c r="S2232"/>
      <c r="T2232"/>
      <c r="U2232"/>
      <c r="W2232"/>
      <c r="X2232"/>
      <c r="Y2232"/>
    </row>
    <row r="2233" spans="1:25" ht="15" x14ac:dyDescent="0.3">
      <c r="A2233" s="17" t="e">
        <f>INDEX('Артикул без-с размером'!A:A,MATCH('Начисления и компенсации по тов'!E2233,'Артикул без-с размером'!B:B,0))</f>
        <v>#N/A</v>
      </c>
      <c r="B2233" s="73"/>
      <c r="C2233" s="74"/>
      <c r="D2233" s="74"/>
      <c r="E2233" s="74"/>
      <c r="F2233" s="74"/>
      <c r="G2233" s="74"/>
      <c r="H2233" s="69"/>
      <c r="I2233" s="70"/>
      <c r="J2233" s="73"/>
      <c r="K2233" s="74"/>
      <c r="L2233" s="72"/>
      <c r="M2233" s="69"/>
      <c r="N2233" s="70"/>
      <c r="O2233"/>
      <c r="P2233"/>
      <c r="Q2233"/>
      <c r="R2233"/>
      <c r="S2233"/>
      <c r="T2233"/>
      <c r="U2233"/>
      <c r="W2233"/>
      <c r="X2233"/>
      <c r="Y2233"/>
    </row>
    <row r="2234" spans="1:25" ht="15" x14ac:dyDescent="0.3">
      <c r="A2234" s="17" t="e">
        <f>INDEX('Артикул без-с размером'!A:A,MATCH('Начисления и компенсации по тов'!E2234,'Артикул без-с размером'!B:B,0))</f>
        <v>#N/A</v>
      </c>
      <c r="B2234" s="73"/>
      <c r="C2234" s="74"/>
      <c r="D2234" s="74"/>
      <c r="E2234" s="74"/>
      <c r="F2234" s="74"/>
      <c r="G2234" s="74"/>
      <c r="H2234" s="69"/>
      <c r="I2234" s="70"/>
      <c r="J2234" s="73"/>
      <c r="K2234" s="74"/>
      <c r="L2234" s="72"/>
      <c r="M2234" s="69"/>
      <c r="N2234" s="70"/>
      <c r="O2234"/>
      <c r="P2234"/>
      <c r="Q2234"/>
      <c r="R2234"/>
      <c r="S2234"/>
      <c r="T2234"/>
      <c r="U2234"/>
      <c r="W2234"/>
      <c r="X2234"/>
      <c r="Y2234"/>
    </row>
    <row r="2235" spans="1:25" ht="15" x14ac:dyDescent="0.3">
      <c r="A2235" s="17" t="e">
        <f>INDEX('Артикул без-с размером'!A:A,MATCH('Начисления и компенсации по тов'!E2235,'Артикул без-с размером'!B:B,0))</f>
        <v>#N/A</v>
      </c>
      <c r="B2235" s="73"/>
      <c r="C2235" s="74"/>
      <c r="D2235" s="74"/>
      <c r="E2235" s="74"/>
      <c r="F2235" s="74"/>
      <c r="G2235" s="74"/>
      <c r="H2235" s="69"/>
      <c r="I2235" s="70"/>
      <c r="J2235" s="73"/>
      <c r="K2235" s="74"/>
      <c r="L2235" s="72"/>
      <c r="M2235" s="69"/>
      <c r="N2235" s="70"/>
      <c r="O2235"/>
      <c r="P2235"/>
      <c r="Q2235"/>
      <c r="R2235"/>
      <c r="S2235"/>
      <c r="T2235"/>
      <c r="U2235"/>
      <c r="W2235"/>
      <c r="X2235"/>
      <c r="Y2235"/>
    </row>
    <row r="2236" spans="1:25" ht="15" x14ac:dyDescent="0.3">
      <c r="A2236" s="17" t="e">
        <f>INDEX('Артикул без-с размером'!A:A,MATCH('Начисления и компенсации по тов'!E2236,'Артикул без-с размером'!B:B,0))</f>
        <v>#N/A</v>
      </c>
      <c r="B2236" s="73"/>
      <c r="C2236" s="74"/>
      <c r="D2236" s="74"/>
      <c r="E2236" s="74"/>
      <c r="F2236" s="74"/>
      <c r="G2236" s="74"/>
      <c r="H2236" s="69"/>
      <c r="I2236" s="70"/>
      <c r="J2236" s="73"/>
      <c r="K2236" s="74"/>
      <c r="L2236" s="72"/>
      <c r="M2236" s="69"/>
      <c r="N2236" s="70"/>
      <c r="O2236"/>
      <c r="P2236"/>
      <c r="Q2236"/>
      <c r="R2236"/>
      <c r="S2236"/>
      <c r="T2236"/>
      <c r="U2236"/>
      <c r="W2236"/>
      <c r="X2236"/>
      <c r="Y2236"/>
    </row>
    <row r="2237" spans="1:25" ht="15" x14ac:dyDescent="0.3">
      <c r="A2237" s="17" t="e">
        <f>INDEX('Артикул без-с размером'!A:A,MATCH('Начисления и компенсации по тов'!E2237,'Артикул без-с размером'!B:B,0))</f>
        <v>#N/A</v>
      </c>
      <c r="B2237" s="73"/>
      <c r="C2237" s="74"/>
      <c r="D2237" s="74"/>
      <c r="E2237" s="74"/>
      <c r="F2237" s="74"/>
      <c r="G2237" s="74"/>
      <c r="H2237" s="69"/>
      <c r="I2237" s="70"/>
      <c r="J2237" s="73"/>
      <c r="K2237" s="74"/>
      <c r="L2237" s="72"/>
      <c r="M2237" s="69"/>
      <c r="N2237" s="70"/>
      <c r="O2237"/>
      <c r="P2237"/>
      <c r="Q2237"/>
      <c r="R2237"/>
      <c r="S2237"/>
      <c r="T2237"/>
      <c r="U2237"/>
      <c r="W2237"/>
      <c r="X2237"/>
      <c r="Y2237"/>
    </row>
    <row r="2238" spans="1:25" ht="15" x14ac:dyDescent="0.3">
      <c r="A2238" s="17" t="e">
        <f>INDEX('Артикул без-с размером'!A:A,MATCH('Начисления и компенсации по тов'!E2238,'Артикул без-с размером'!B:B,0))</f>
        <v>#N/A</v>
      </c>
      <c r="B2238" s="73"/>
      <c r="C2238" s="74"/>
      <c r="D2238" s="74"/>
      <c r="E2238" s="74"/>
      <c r="F2238" s="74"/>
      <c r="G2238" s="74"/>
      <c r="H2238" s="69"/>
      <c r="I2238" s="70"/>
      <c r="J2238" s="73"/>
      <c r="K2238" s="74"/>
      <c r="L2238" s="72"/>
      <c r="M2238" s="69"/>
      <c r="N2238" s="70"/>
      <c r="O2238"/>
      <c r="P2238"/>
      <c r="Q2238"/>
      <c r="R2238"/>
      <c r="S2238"/>
      <c r="T2238"/>
      <c r="U2238"/>
      <c r="W2238"/>
      <c r="X2238"/>
      <c r="Y2238"/>
    </row>
    <row r="2239" spans="1:25" ht="15" x14ac:dyDescent="0.3">
      <c r="A2239" s="17" t="e">
        <f>INDEX('Артикул без-с размером'!A:A,MATCH('Начисления и компенсации по тов'!E2239,'Артикул без-с размером'!B:B,0))</f>
        <v>#N/A</v>
      </c>
      <c r="B2239" s="73"/>
      <c r="C2239" s="74"/>
      <c r="D2239" s="74"/>
      <c r="E2239" s="74"/>
      <c r="F2239" s="74"/>
      <c r="G2239" s="74"/>
      <c r="H2239" s="69"/>
      <c r="I2239" s="70"/>
      <c r="J2239" s="73"/>
      <c r="K2239" s="74"/>
      <c r="L2239" s="72"/>
      <c r="M2239" s="69"/>
      <c r="N2239" s="70"/>
      <c r="O2239"/>
      <c r="P2239"/>
      <c r="Q2239"/>
      <c r="R2239"/>
      <c r="S2239"/>
      <c r="T2239"/>
      <c r="U2239"/>
      <c r="W2239"/>
      <c r="X2239"/>
      <c r="Y2239"/>
    </row>
    <row r="2240" spans="1:25" ht="15" x14ac:dyDescent="0.3">
      <c r="A2240" s="17" t="e">
        <f>INDEX('Артикул без-с размером'!A:A,MATCH('Начисления и компенсации по тов'!E2240,'Артикул без-с размером'!B:B,0))</f>
        <v>#N/A</v>
      </c>
      <c r="B2240" s="73"/>
      <c r="C2240" s="74"/>
      <c r="D2240" s="74"/>
      <c r="E2240" s="74"/>
      <c r="F2240" s="74"/>
      <c r="G2240" s="74"/>
      <c r="H2240" s="69"/>
      <c r="I2240" s="70"/>
      <c r="J2240" s="73"/>
      <c r="K2240" s="74"/>
      <c r="L2240" s="72"/>
      <c r="M2240" s="69"/>
      <c r="N2240" s="70"/>
      <c r="O2240"/>
      <c r="P2240"/>
      <c r="Q2240"/>
      <c r="R2240"/>
      <c r="S2240"/>
      <c r="T2240"/>
      <c r="U2240"/>
      <c r="W2240"/>
      <c r="X2240"/>
      <c r="Y2240"/>
    </row>
    <row r="2241" spans="1:25" ht="15" x14ac:dyDescent="0.3">
      <c r="A2241" s="17" t="e">
        <f>INDEX('Артикул без-с размером'!A:A,MATCH('Начисления и компенсации по тов'!E2241,'Артикул без-с размером'!B:B,0))</f>
        <v>#N/A</v>
      </c>
      <c r="B2241" s="73"/>
      <c r="C2241" s="74"/>
      <c r="D2241" s="74"/>
      <c r="E2241" s="74"/>
      <c r="F2241" s="74"/>
      <c r="G2241" s="74"/>
      <c r="H2241" s="69"/>
      <c r="I2241" s="70"/>
      <c r="J2241" s="73"/>
      <c r="K2241" s="74"/>
      <c r="L2241" s="72"/>
      <c r="M2241" s="69"/>
      <c r="N2241" s="70"/>
      <c r="O2241"/>
      <c r="P2241"/>
      <c r="Q2241"/>
      <c r="R2241"/>
      <c r="S2241"/>
      <c r="T2241"/>
      <c r="U2241"/>
      <c r="W2241"/>
      <c r="X2241"/>
      <c r="Y2241"/>
    </row>
    <row r="2242" spans="1:25" ht="15" x14ac:dyDescent="0.3">
      <c r="A2242" s="17" t="e">
        <f>INDEX('Артикул без-с размером'!A:A,MATCH('Начисления и компенсации по тов'!E2242,'Артикул без-с размером'!B:B,0))</f>
        <v>#N/A</v>
      </c>
      <c r="B2242" s="73"/>
      <c r="C2242" s="74"/>
      <c r="D2242" s="74"/>
      <c r="E2242" s="74"/>
      <c r="F2242" s="74"/>
      <c r="G2242" s="74"/>
      <c r="H2242" s="69"/>
      <c r="I2242" s="70"/>
      <c r="J2242" s="73"/>
      <c r="K2242" s="74"/>
      <c r="L2242" s="72"/>
      <c r="M2242" s="69"/>
      <c r="N2242" s="70"/>
      <c r="O2242"/>
      <c r="P2242"/>
      <c r="Q2242"/>
      <c r="R2242"/>
      <c r="S2242"/>
      <c r="T2242"/>
      <c r="U2242"/>
      <c r="W2242"/>
      <c r="X2242"/>
      <c r="Y2242"/>
    </row>
    <row r="2243" spans="1:25" ht="15" x14ac:dyDescent="0.3">
      <c r="A2243" s="17" t="e">
        <f>INDEX('Артикул без-с размером'!A:A,MATCH('Начисления и компенсации по тов'!E2243,'Артикул без-с размером'!B:B,0))</f>
        <v>#N/A</v>
      </c>
      <c r="B2243" s="73"/>
      <c r="C2243" s="74"/>
      <c r="D2243" s="74"/>
      <c r="E2243" s="74"/>
      <c r="F2243" s="74"/>
      <c r="G2243" s="74"/>
      <c r="H2243" s="69"/>
      <c r="I2243" s="70"/>
      <c r="J2243" s="73"/>
      <c r="K2243" s="74"/>
      <c r="L2243" s="72"/>
      <c r="M2243" s="69"/>
      <c r="N2243" s="70"/>
      <c r="O2243"/>
      <c r="P2243"/>
      <c r="Q2243"/>
      <c r="R2243"/>
      <c r="S2243"/>
      <c r="T2243"/>
      <c r="U2243"/>
      <c r="W2243"/>
      <c r="X2243"/>
      <c r="Y2243"/>
    </row>
    <row r="2244" spans="1:25" ht="15" x14ac:dyDescent="0.3">
      <c r="A2244" s="17" t="e">
        <f>INDEX('Артикул без-с размером'!A:A,MATCH('Начисления и компенсации по тов'!E2244,'Артикул без-с размером'!B:B,0))</f>
        <v>#N/A</v>
      </c>
      <c r="B2244" s="73"/>
      <c r="C2244" s="74"/>
      <c r="D2244" s="74"/>
      <c r="E2244" s="74"/>
      <c r="F2244" s="74"/>
      <c r="G2244" s="74"/>
      <c r="H2244" s="69"/>
      <c r="I2244" s="70"/>
      <c r="J2244" s="73"/>
      <c r="K2244" s="74"/>
      <c r="L2244" s="72"/>
      <c r="M2244" s="69"/>
      <c r="N2244" s="71"/>
      <c r="O2244"/>
      <c r="P2244"/>
      <c r="Q2244"/>
      <c r="R2244"/>
      <c r="S2244"/>
      <c r="T2244"/>
      <c r="U2244"/>
      <c r="W2244"/>
      <c r="X2244"/>
      <c r="Y2244"/>
    </row>
    <row r="2245" spans="1:25" ht="15" x14ac:dyDescent="0.3">
      <c r="A2245" s="17" t="e">
        <f>INDEX('Артикул без-с размером'!A:A,MATCH('Начисления и компенсации по тов'!E2245,'Артикул без-с размером'!B:B,0))</f>
        <v>#N/A</v>
      </c>
      <c r="B2245" s="73"/>
      <c r="C2245" s="74"/>
      <c r="D2245" s="74"/>
      <c r="E2245" s="74"/>
      <c r="F2245" s="74"/>
      <c r="G2245" s="74"/>
      <c r="H2245" s="69"/>
      <c r="I2245" s="70"/>
      <c r="J2245" s="73"/>
      <c r="K2245" s="74"/>
      <c r="L2245" s="72"/>
      <c r="M2245" s="69"/>
      <c r="N2245" s="70"/>
      <c r="O2245"/>
      <c r="P2245"/>
      <c r="Q2245"/>
      <c r="R2245"/>
      <c r="S2245"/>
      <c r="T2245"/>
      <c r="U2245"/>
      <c r="W2245"/>
      <c r="X2245"/>
      <c r="Y2245"/>
    </row>
    <row r="2246" spans="1:25" ht="15" x14ac:dyDescent="0.3">
      <c r="A2246" s="17" t="e">
        <f>INDEX('Артикул без-с размером'!A:A,MATCH('Начисления и компенсации по тов'!E2246,'Артикул без-с размером'!B:B,0))</f>
        <v>#N/A</v>
      </c>
      <c r="B2246" s="73"/>
      <c r="C2246" s="74"/>
      <c r="D2246" s="74"/>
      <c r="E2246" s="74"/>
      <c r="F2246" s="74"/>
      <c r="G2246" s="74"/>
      <c r="H2246" s="69"/>
      <c r="I2246" s="70"/>
      <c r="J2246" s="73"/>
      <c r="K2246" s="74"/>
      <c r="L2246" s="72"/>
      <c r="M2246" s="69"/>
      <c r="N2246" s="70"/>
      <c r="O2246"/>
      <c r="P2246"/>
      <c r="Q2246"/>
      <c r="R2246"/>
      <c r="S2246"/>
      <c r="T2246"/>
      <c r="U2246"/>
      <c r="W2246"/>
      <c r="X2246"/>
      <c r="Y2246"/>
    </row>
    <row r="2247" spans="1:25" ht="15" x14ac:dyDescent="0.3">
      <c r="A2247" s="17" t="e">
        <f>INDEX('Артикул без-с размером'!A:A,MATCH('Начисления и компенсации по тов'!E2247,'Артикул без-с размером'!B:B,0))</f>
        <v>#N/A</v>
      </c>
      <c r="B2247" s="73"/>
      <c r="C2247" s="74"/>
      <c r="D2247" s="74"/>
      <c r="E2247" s="74"/>
      <c r="F2247" s="74"/>
      <c r="G2247" s="74"/>
      <c r="H2247" s="69"/>
      <c r="I2247" s="70"/>
      <c r="J2247" s="73"/>
      <c r="K2247" s="74"/>
      <c r="L2247" s="72"/>
      <c r="M2247" s="69"/>
      <c r="N2247" s="70"/>
      <c r="O2247"/>
      <c r="P2247"/>
      <c r="Q2247"/>
      <c r="R2247"/>
      <c r="S2247"/>
      <c r="T2247"/>
      <c r="U2247"/>
      <c r="W2247"/>
      <c r="X2247"/>
      <c r="Y2247"/>
    </row>
    <row r="2248" spans="1:25" ht="15" x14ac:dyDescent="0.3">
      <c r="A2248" s="17" t="e">
        <f>INDEX('Артикул без-с размером'!A:A,MATCH('Начисления и компенсации по тов'!E2248,'Артикул без-с размером'!B:B,0))</f>
        <v>#N/A</v>
      </c>
      <c r="B2248" s="73"/>
      <c r="C2248" s="74"/>
      <c r="D2248" s="74"/>
      <c r="E2248" s="74"/>
      <c r="F2248" s="74"/>
      <c r="G2248" s="74"/>
      <c r="H2248" s="69"/>
      <c r="I2248" s="70"/>
      <c r="J2248" s="73"/>
      <c r="K2248" s="74"/>
      <c r="L2248" s="72"/>
      <c r="M2248" s="69"/>
      <c r="N2248" s="70"/>
      <c r="O2248"/>
      <c r="P2248"/>
      <c r="Q2248"/>
      <c r="R2248"/>
      <c r="S2248"/>
      <c r="T2248"/>
      <c r="U2248"/>
      <c r="W2248"/>
      <c r="X2248"/>
      <c r="Y2248"/>
    </row>
    <row r="2249" spans="1:25" ht="15" x14ac:dyDescent="0.3">
      <c r="A2249" s="17" t="e">
        <f>INDEX('Артикул без-с размером'!A:A,MATCH('Начисления и компенсации по тов'!E2249,'Артикул без-с размером'!B:B,0))</f>
        <v>#N/A</v>
      </c>
      <c r="B2249" s="73"/>
      <c r="C2249" s="74"/>
      <c r="D2249" s="74"/>
      <c r="E2249" s="74"/>
      <c r="F2249" s="74"/>
      <c r="G2249" s="74"/>
      <c r="H2249" s="69"/>
      <c r="I2249" s="70"/>
      <c r="J2249" s="73"/>
      <c r="K2249" s="74"/>
      <c r="L2249" s="72"/>
      <c r="M2249" s="69"/>
      <c r="N2249" s="70"/>
      <c r="O2249"/>
      <c r="P2249"/>
      <c r="Q2249"/>
      <c r="R2249"/>
      <c r="S2249"/>
      <c r="T2249"/>
      <c r="U2249"/>
      <c r="W2249"/>
      <c r="X2249"/>
      <c r="Y2249"/>
    </row>
    <row r="2250" spans="1:25" ht="15" x14ac:dyDescent="0.3">
      <c r="A2250" s="17" t="e">
        <f>INDEX('Артикул без-с размером'!A:A,MATCH('Начисления и компенсации по тов'!E2250,'Артикул без-с размером'!B:B,0))</f>
        <v>#N/A</v>
      </c>
      <c r="B2250" s="73"/>
      <c r="C2250" s="74"/>
      <c r="D2250" s="74"/>
      <c r="E2250" s="74"/>
      <c r="F2250" s="74"/>
      <c r="G2250" s="74"/>
      <c r="H2250" s="69"/>
      <c r="I2250" s="70"/>
      <c r="J2250" s="73"/>
      <c r="K2250" s="74"/>
      <c r="L2250" s="72"/>
      <c r="M2250" s="69"/>
      <c r="N2250" s="70"/>
      <c r="O2250"/>
      <c r="P2250"/>
      <c r="Q2250"/>
      <c r="R2250"/>
      <c r="S2250"/>
      <c r="T2250"/>
      <c r="U2250"/>
      <c r="W2250"/>
      <c r="X2250"/>
      <c r="Y2250"/>
    </row>
    <row r="2251" spans="1:25" ht="15" x14ac:dyDescent="0.3">
      <c r="A2251" s="17" t="e">
        <f>INDEX('Артикул без-с размером'!A:A,MATCH('Начисления и компенсации по тов'!E2251,'Артикул без-с размером'!B:B,0))</f>
        <v>#N/A</v>
      </c>
      <c r="B2251" s="73"/>
      <c r="C2251" s="74"/>
      <c r="D2251" s="74"/>
      <c r="E2251" s="74"/>
      <c r="F2251" s="74"/>
      <c r="G2251" s="74"/>
      <c r="H2251" s="69"/>
      <c r="I2251" s="70"/>
      <c r="J2251" s="73"/>
      <c r="K2251" s="74"/>
      <c r="L2251" s="72"/>
      <c r="M2251" s="69"/>
      <c r="N2251" s="70"/>
      <c r="O2251"/>
      <c r="P2251"/>
      <c r="Q2251"/>
      <c r="R2251"/>
      <c r="S2251"/>
      <c r="T2251"/>
      <c r="U2251"/>
      <c r="W2251"/>
      <c r="X2251"/>
      <c r="Y2251"/>
    </row>
    <row r="2252" spans="1:25" ht="15" x14ac:dyDescent="0.3">
      <c r="A2252" s="17" t="e">
        <f>INDEX('Артикул без-с размером'!A:A,MATCH('Начисления и компенсации по тов'!E2252,'Артикул без-с размером'!B:B,0))</f>
        <v>#N/A</v>
      </c>
      <c r="B2252" s="73"/>
      <c r="C2252" s="74"/>
      <c r="D2252" s="74"/>
      <c r="E2252" s="74"/>
      <c r="F2252" s="74"/>
      <c r="G2252" s="74"/>
      <c r="H2252" s="69"/>
      <c r="I2252" s="70"/>
      <c r="J2252" s="73"/>
      <c r="K2252" s="74"/>
      <c r="L2252" s="72"/>
      <c r="M2252" s="69"/>
      <c r="N2252" s="70"/>
      <c r="O2252"/>
      <c r="P2252"/>
      <c r="Q2252"/>
      <c r="R2252"/>
      <c r="S2252"/>
      <c r="T2252"/>
      <c r="U2252"/>
      <c r="W2252"/>
      <c r="X2252"/>
      <c r="Y2252"/>
    </row>
    <row r="2253" spans="1:25" ht="15" x14ac:dyDescent="0.3">
      <c r="A2253" s="17" t="e">
        <f>INDEX('Артикул без-с размером'!A:A,MATCH('Начисления и компенсации по тов'!E2253,'Артикул без-с размером'!B:B,0))</f>
        <v>#N/A</v>
      </c>
      <c r="B2253" s="73"/>
      <c r="C2253" s="74"/>
      <c r="D2253" s="74"/>
      <c r="E2253" s="74"/>
      <c r="F2253" s="74"/>
      <c r="G2253" s="74"/>
      <c r="H2253" s="69"/>
      <c r="I2253" s="70"/>
      <c r="J2253" s="73"/>
      <c r="K2253" s="74"/>
      <c r="L2253" s="72"/>
      <c r="M2253" s="69"/>
      <c r="N2253" s="70"/>
      <c r="O2253"/>
      <c r="P2253"/>
      <c r="Q2253"/>
      <c r="R2253"/>
      <c r="S2253"/>
      <c r="T2253"/>
      <c r="U2253"/>
      <c r="W2253"/>
      <c r="X2253"/>
      <c r="Y2253"/>
    </row>
    <row r="2254" spans="1:25" ht="15" x14ac:dyDescent="0.3">
      <c r="A2254" s="17" t="e">
        <f>INDEX('Артикул без-с размером'!A:A,MATCH('Начисления и компенсации по тов'!E2254,'Артикул без-с размером'!B:B,0))</f>
        <v>#N/A</v>
      </c>
      <c r="B2254" s="73"/>
      <c r="C2254" s="74"/>
      <c r="D2254" s="74"/>
      <c r="E2254" s="74"/>
      <c r="F2254" s="74"/>
      <c r="G2254" s="74"/>
      <c r="H2254" s="69"/>
      <c r="I2254" s="70"/>
      <c r="J2254" s="73"/>
      <c r="K2254" s="74"/>
      <c r="L2254" s="72"/>
      <c r="M2254" s="69"/>
      <c r="N2254" s="71"/>
      <c r="O2254"/>
      <c r="P2254"/>
      <c r="Q2254"/>
      <c r="R2254"/>
      <c r="S2254"/>
      <c r="T2254"/>
      <c r="U2254"/>
      <c r="W2254"/>
      <c r="X2254"/>
      <c r="Y2254"/>
    </row>
    <row r="2255" spans="1:25" ht="15" x14ac:dyDescent="0.3">
      <c r="A2255" s="17" t="e">
        <f>INDEX('Артикул без-с размером'!A:A,MATCH('Начисления и компенсации по тов'!E2255,'Артикул без-с размером'!B:B,0))</f>
        <v>#N/A</v>
      </c>
      <c r="B2255" s="73"/>
      <c r="C2255" s="74"/>
      <c r="D2255" s="74"/>
      <c r="E2255" s="74"/>
      <c r="F2255" s="74"/>
      <c r="G2255" s="74"/>
      <c r="H2255" s="69"/>
      <c r="I2255" s="70"/>
      <c r="J2255" s="73"/>
      <c r="K2255" s="74"/>
      <c r="L2255" s="72"/>
      <c r="M2255" s="69"/>
      <c r="N2255" s="70"/>
      <c r="O2255"/>
      <c r="P2255"/>
      <c r="Q2255"/>
      <c r="R2255"/>
      <c r="S2255"/>
      <c r="T2255"/>
      <c r="U2255"/>
      <c r="W2255"/>
      <c r="X2255"/>
      <c r="Y2255"/>
    </row>
    <row r="2256" spans="1:25" ht="15" x14ac:dyDescent="0.3">
      <c r="A2256" s="17" t="e">
        <f>INDEX('Артикул без-с размером'!A:A,MATCH('Начисления и компенсации по тов'!E2256,'Артикул без-с размером'!B:B,0))</f>
        <v>#N/A</v>
      </c>
      <c r="B2256" s="73"/>
      <c r="C2256" s="74"/>
      <c r="D2256" s="74"/>
      <c r="E2256" s="74"/>
      <c r="F2256" s="74"/>
      <c r="G2256" s="74"/>
      <c r="H2256" s="69"/>
      <c r="I2256" s="70"/>
      <c r="J2256" s="73"/>
      <c r="K2256" s="74"/>
      <c r="L2256" s="72"/>
      <c r="M2256" s="69"/>
      <c r="N2256" s="70"/>
      <c r="O2256"/>
      <c r="P2256"/>
      <c r="Q2256"/>
      <c r="R2256"/>
      <c r="S2256"/>
      <c r="T2256"/>
      <c r="U2256"/>
      <c r="W2256"/>
      <c r="X2256"/>
      <c r="Y2256"/>
    </row>
    <row r="2257" spans="1:25" ht="15" x14ac:dyDescent="0.3">
      <c r="A2257" s="17" t="e">
        <f>INDEX('Артикул без-с размером'!A:A,MATCH('Начисления и компенсации по тов'!E2257,'Артикул без-с размером'!B:B,0))</f>
        <v>#N/A</v>
      </c>
      <c r="B2257" s="73"/>
      <c r="C2257" s="74"/>
      <c r="D2257" s="74"/>
      <c r="E2257" s="74"/>
      <c r="F2257" s="74"/>
      <c r="G2257" s="74"/>
      <c r="H2257" s="69"/>
      <c r="I2257" s="70"/>
      <c r="J2257" s="73"/>
      <c r="K2257" s="74"/>
      <c r="L2257" s="72"/>
      <c r="M2257" s="69"/>
      <c r="N2257" s="70"/>
      <c r="O2257"/>
      <c r="P2257"/>
      <c r="Q2257"/>
      <c r="R2257"/>
      <c r="S2257"/>
      <c r="T2257"/>
      <c r="U2257"/>
      <c r="W2257"/>
      <c r="X2257"/>
      <c r="Y2257"/>
    </row>
    <row r="2258" spans="1:25" ht="15" x14ac:dyDescent="0.3">
      <c r="A2258" s="17" t="e">
        <f>INDEX('Артикул без-с размером'!A:A,MATCH('Начисления и компенсации по тов'!E2258,'Артикул без-с размером'!B:B,0))</f>
        <v>#N/A</v>
      </c>
      <c r="B2258" s="73"/>
      <c r="C2258" s="74"/>
      <c r="D2258" s="74"/>
      <c r="E2258" s="74"/>
      <c r="F2258" s="74"/>
      <c r="G2258" s="74"/>
      <c r="H2258" s="69"/>
      <c r="I2258" s="70"/>
      <c r="J2258" s="73"/>
      <c r="K2258" s="74"/>
      <c r="L2258" s="72"/>
      <c r="M2258" s="69"/>
      <c r="N2258" s="70"/>
      <c r="O2258"/>
      <c r="P2258"/>
      <c r="Q2258"/>
      <c r="R2258"/>
      <c r="S2258"/>
      <c r="T2258"/>
      <c r="U2258"/>
      <c r="W2258"/>
      <c r="X2258"/>
      <c r="Y2258"/>
    </row>
    <row r="2259" spans="1:25" ht="15" x14ac:dyDescent="0.3">
      <c r="A2259" s="17" t="e">
        <f>INDEX('Артикул без-с размером'!A:A,MATCH('Начисления и компенсации по тов'!E2259,'Артикул без-с размером'!B:B,0))</f>
        <v>#N/A</v>
      </c>
      <c r="B2259" s="73"/>
      <c r="C2259" s="74"/>
      <c r="D2259" s="74"/>
      <c r="E2259" s="74"/>
      <c r="F2259" s="74"/>
      <c r="G2259" s="74"/>
      <c r="H2259" s="69"/>
      <c r="I2259" s="70"/>
      <c r="J2259" s="73"/>
      <c r="K2259" s="74"/>
      <c r="L2259" s="72"/>
      <c r="M2259" s="69"/>
      <c r="N2259" s="70"/>
      <c r="O2259"/>
      <c r="P2259"/>
      <c r="Q2259"/>
      <c r="R2259"/>
      <c r="S2259"/>
      <c r="T2259"/>
      <c r="U2259"/>
      <c r="W2259"/>
      <c r="X2259"/>
      <c r="Y2259"/>
    </row>
    <row r="2260" spans="1:25" ht="15" x14ac:dyDescent="0.3">
      <c r="A2260" s="17" t="e">
        <f>INDEX('Артикул без-с размером'!A:A,MATCH('Начисления и компенсации по тов'!E2260,'Артикул без-с размером'!B:B,0))</f>
        <v>#N/A</v>
      </c>
      <c r="B2260" s="73"/>
      <c r="C2260" s="74"/>
      <c r="D2260" s="74"/>
      <c r="E2260" s="74"/>
      <c r="F2260" s="74"/>
      <c r="G2260" s="74"/>
      <c r="H2260" s="69"/>
      <c r="I2260" s="70"/>
      <c r="J2260" s="73"/>
      <c r="K2260" s="74"/>
      <c r="L2260" s="72"/>
      <c r="M2260" s="69"/>
      <c r="N2260" s="70"/>
      <c r="O2260"/>
      <c r="P2260"/>
      <c r="Q2260"/>
      <c r="R2260"/>
      <c r="S2260"/>
      <c r="T2260"/>
      <c r="U2260"/>
      <c r="W2260"/>
      <c r="X2260"/>
      <c r="Y2260"/>
    </row>
    <row r="2261" spans="1:25" ht="15" x14ac:dyDescent="0.3">
      <c r="A2261" s="17" t="e">
        <f>INDEX('Артикул без-с размером'!A:A,MATCH('Начисления и компенсации по тов'!E2261,'Артикул без-с размером'!B:B,0))</f>
        <v>#N/A</v>
      </c>
      <c r="B2261" s="73"/>
      <c r="C2261" s="74"/>
      <c r="D2261" s="74"/>
      <c r="E2261" s="74"/>
      <c r="F2261" s="74"/>
      <c r="G2261" s="74"/>
      <c r="H2261" s="69"/>
      <c r="I2261" s="70"/>
      <c r="J2261" s="73"/>
      <c r="K2261" s="74"/>
      <c r="L2261" s="72"/>
      <c r="M2261" s="69"/>
      <c r="N2261" s="71"/>
      <c r="O2261"/>
      <c r="P2261"/>
      <c r="Q2261"/>
      <c r="R2261"/>
      <c r="S2261"/>
      <c r="T2261"/>
      <c r="U2261"/>
      <c r="W2261"/>
      <c r="X2261"/>
      <c r="Y2261"/>
    </row>
    <row r="2262" spans="1:25" ht="15" x14ac:dyDescent="0.3">
      <c r="A2262" s="17" t="e">
        <f>INDEX('Артикул без-с размером'!A:A,MATCH('Начисления и компенсации по тов'!E2262,'Артикул без-с размером'!B:B,0))</f>
        <v>#N/A</v>
      </c>
      <c r="B2262" s="73"/>
      <c r="C2262" s="74"/>
      <c r="D2262" s="74"/>
      <c r="E2262" s="74"/>
      <c r="F2262" s="74"/>
      <c r="G2262" s="74"/>
      <c r="H2262" s="69"/>
      <c r="I2262" s="70"/>
      <c r="J2262" s="73"/>
      <c r="K2262" s="74"/>
      <c r="L2262" s="72"/>
      <c r="M2262" s="69"/>
      <c r="N2262" s="70"/>
      <c r="O2262"/>
      <c r="P2262"/>
      <c r="Q2262"/>
      <c r="R2262"/>
      <c r="S2262"/>
      <c r="T2262"/>
      <c r="U2262"/>
      <c r="W2262"/>
      <c r="X2262"/>
      <c r="Y2262"/>
    </row>
    <row r="2263" spans="1:25" ht="15" x14ac:dyDescent="0.3">
      <c r="A2263" s="17" t="e">
        <f>INDEX('Артикул без-с размером'!A:A,MATCH('Начисления и компенсации по тов'!E2263,'Артикул без-с размером'!B:B,0))</f>
        <v>#N/A</v>
      </c>
      <c r="B2263" s="73"/>
      <c r="C2263" s="74"/>
      <c r="D2263" s="74"/>
      <c r="E2263" s="74"/>
      <c r="F2263" s="74"/>
      <c r="G2263" s="74"/>
      <c r="H2263" s="69"/>
      <c r="I2263" s="70"/>
      <c r="J2263" s="73"/>
      <c r="K2263" s="74"/>
      <c r="L2263" s="72"/>
      <c r="M2263" s="69"/>
      <c r="N2263" s="70"/>
      <c r="O2263"/>
      <c r="P2263"/>
      <c r="Q2263"/>
      <c r="R2263"/>
      <c r="S2263"/>
      <c r="T2263"/>
      <c r="U2263"/>
      <c r="W2263"/>
      <c r="X2263"/>
      <c r="Y2263"/>
    </row>
    <row r="2264" spans="1:25" ht="15" x14ac:dyDescent="0.3">
      <c r="A2264" s="17" t="e">
        <f>INDEX('Артикул без-с размером'!A:A,MATCH('Начисления и компенсации по тов'!E2264,'Артикул без-с размером'!B:B,0))</f>
        <v>#N/A</v>
      </c>
      <c r="B2264" s="73"/>
      <c r="C2264" s="74"/>
      <c r="D2264" s="74"/>
      <c r="E2264" s="74"/>
      <c r="F2264" s="74"/>
      <c r="G2264" s="74"/>
      <c r="H2264" s="69"/>
      <c r="I2264" s="70"/>
      <c r="J2264" s="73"/>
      <c r="K2264" s="74"/>
      <c r="L2264" s="72"/>
      <c r="M2264" s="69"/>
      <c r="N2264" s="70"/>
      <c r="O2264"/>
      <c r="P2264"/>
      <c r="Q2264"/>
      <c r="R2264"/>
      <c r="S2264"/>
      <c r="T2264"/>
      <c r="U2264"/>
      <c r="W2264"/>
      <c r="X2264"/>
      <c r="Y2264"/>
    </row>
    <row r="2265" spans="1:25" ht="15" x14ac:dyDescent="0.3">
      <c r="A2265" s="17" t="e">
        <f>INDEX('Артикул без-с размером'!A:A,MATCH('Начисления и компенсации по тов'!E2265,'Артикул без-с размером'!B:B,0))</f>
        <v>#N/A</v>
      </c>
      <c r="B2265" s="73"/>
      <c r="C2265" s="74"/>
      <c r="D2265" s="74"/>
      <c r="E2265" s="74"/>
      <c r="F2265" s="74"/>
      <c r="G2265" s="74"/>
      <c r="H2265" s="69"/>
      <c r="I2265" s="70"/>
      <c r="J2265" s="73"/>
      <c r="K2265" s="74"/>
      <c r="L2265" s="72"/>
      <c r="M2265" s="69"/>
      <c r="N2265" s="70"/>
      <c r="O2265"/>
      <c r="P2265"/>
      <c r="Q2265"/>
      <c r="R2265"/>
      <c r="S2265"/>
      <c r="T2265"/>
      <c r="U2265"/>
      <c r="W2265"/>
      <c r="X2265"/>
      <c r="Y2265"/>
    </row>
    <row r="2266" spans="1:25" ht="15" x14ac:dyDescent="0.3">
      <c r="A2266" s="17" t="e">
        <f>INDEX('Артикул без-с размером'!A:A,MATCH('Начисления и компенсации по тов'!E2266,'Артикул без-с размером'!B:B,0))</f>
        <v>#N/A</v>
      </c>
      <c r="B2266" s="73"/>
      <c r="C2266" s="74"/>
      <c r="D2266" s="74"/>
      <c r="E2266" s="74"/>
      <c r="F2266" s="74"/>
      <c r="G2266" s="74"/>
      <c r="H2266" s="69"/>
      <c r="I2266" s="70"/>
      <c r="J2266" s="73"/>
      <c r="K2266" s="74"/>
      <c r="L2266" s="72"/>
      <c r="M2266" s="69"/>
      <c r="N2266" s="70"/>
      <c r="O2266"/>
      <c r="P2266"/>
      <c r="Q2266"/>
      <c r="R2266"/>
      <c r="S2266"/>
      <c r="T2266"/>
      <c r="U2266"/>
      <c r="W2266"/>
      <c r="X2266"/>
      <c r="Y2266"/>
    </row>
    <row r="2267" spans="1:25" ht="15" x14ac:dyDescent="0.3">
      <c r="A2267" s="17" t="e">
        <f>INDEX('Артикул без-с размером'!A:A,MATCH('Начисления и компенсации по тов'!E2267,'Артикул без-с размером'!B:B,0))</f>
        <v>#N/A</v>
      </c>
      <c r="B2267" s="73"/>
      <c r="C2267" s="74"/>
      <c r="D2267" s="74"/>
      <c r="E2267" s="74"/>
      <c r="F2267" s="74"/>
      <c r="G2267" s="74"/>
      <c r="H2267" s="69"/>
      <c r="I2267" s="70"/>
      <c r="J2267" s="73"/>
      <c r="K2267" s="74"/>
      <c r="L2267" s="72"/>
      <c r="M2267" s="69"/>
      <c r="N2267" s="71"/>
      <c r="O2267"/>
      <c r="P2267"/>
      <c r="Q2267"/>
      <c r="R2267"/>
      <c r="S2267"/>
      <c r="T2267"/>
      <c r="U2267"/>
      <c r="W2267"/>
      <c r="X2267"/>
      <c r="Y2267"/>
    </row>
    <row r="2268" spans="1:25" ht="15" x14ac:dyDescent="0.3">
      <c r="A2268" s="17" t="e">
        <f>INDEX('Артикул без-с размером'!A:A,MATCH('Начисления и компенсации по тов'!E2268,'Артикул без-с размером'!B:B,0))</f>
        <v>#N/A</v>
      </c>
      <c r="B2268" s="73"/>
      <c r="C2268" s="74"/>
      <c r="D2268" s="74"/>
      <c r="E2268" s="74"/>
      <c r="F2268" s="74"/>
      <c r="G2268" s="74"/>
      <c r="H2268" s="69"/>
      <c r="I2268" s="70"/>
      <c r="J2268" s="73"/>
      <c r="K2268" s="74"/>
      <c r="L2268" s="72"/>
      <c r="M2268" s="69"/>
      <c r="N2268" s="70"/>
      <c r="O2268"/>
      <c r="P2268"/>
      <c r="Q2268"/>
      <c r="R2268"/>
      <c r="S2268"/>
      <c r="T2268"/>
      <c r="U2268"/>
      <c r="W2268"/>
      <c r="X2268"/>
      <c r="Y2268"/>
    </row>
    <row r="2269" spans="1:25" ht="15" x14ac:dyDescent="0.3">
      <c r="A2269" s="17" t="e">
        <f>INDEX('Артикул без-с размером'!A:A,MATCH('Начисления и компенсации по тов'!E2269,'Артикул без-с размером'!B:B,0))</f>
        <v>#N/A</v>
      </c>
      <c r="B2269" s="73"/>
      <c r="C2269" s="74"/>
      <c r="D2269" s="74"/>
      <c r="E2269" s="74"/>
      <c r="F2269" s="74"/>
      <c r="G2269" s="74"/>
      <c r="H2269" s="69"/>
      <c r="I2269" s="70"/>
      <c r="J2269" s="73"/>
      <c r="K2269" s="74"/>
      <c r="L2269" s="72"/>
      <c r="M2269" s="69"/>
      <c r="N2269" s="70"/>
      <c r="O2269"/>
      <c r="P2269"/>
      <c r="Q2269"/>
      <c r="R2269"/>
      <c r="S2269"/>
      <c r="T2269"/>
      <c r="U2269"/>
      <c r="W2269"/>
      <c r="X2269"/>
      <c r="Y2269"/>
    </row>
    <row r="2270" spans="1:25" ht="15" x14ac:dyDescent="0.3">
      <c r="A2270" s="17" t="e">
        <f>INDEX('Артикул без-с размером'!A:A,MATCH('Начисления и компенсации по тов'!E2270,'Артикул без-с размером'!B:B,0))</f>
        <v>#N/A</v>
      </c>
      <c r="B2270" s="73"/>
      <c r="C2270" s="74"/>
      <c r="D2270" s="74"/>
      <c r="E2270" s="74"/>
      <c r="F2270" s="74"/>
      <c r="G2270" s="74"/>
      <c r="H2270" s="69"/>
      <c r="I2270" s="70"/>
      <c r="J2270" s="73"/>
      <c r="K2270" s="74"/>
      <c r="L2270" s="72"/>
      <c r="M2270" s="69"/>
      <c r="N2270" s="70"/>
      <c r="O2270"/>
      <c r="P2270"/>
      <c r="Q2270"/>
      <c r="R2270"/>
      <c r="S2270"/>
      <c r="T2270"/>
      <c r="U2270"/>
      <c r="W2270"/>
      <c r="X2270"/>
      <c r="Y2270"/>
    </row>
    <row r="2271" spans="1:25" ht="15" x14ac:dyDescent="0.3">
      <c r="A2271" s="17" t="e">
        <f>INDEX('Артикул без-с размером'!A:A,MATCH('Начисления и компенсации по тов'!E2271,'Артикул без-с размером'!B:B,0))</f>
        <v>#N/A</v>
      </c>
      <c r="B2271" s="73"/>
      <c r="C2271" s="74"/>
      <c r="D2271" s="74"/>
      <c r="E2271" s="74"/>
      <c r="F2271" s="74"/>
      <c r="G2271" s="74"/>
      <c r="H2271" s="69"/>
      <c r="I2271" s="70"/>
      <c r="J2271" s="73"/>
      <c r="K2271" s="74"/>
      <c r="L2271" s="72"/>
      <c r="M2271" s="69"/>
      <c r="N2271" s="70"/>
      <c r="O2271"/>
      <c r="P2271"/>
      <c r="Q2271"/>
      <c r="R2271"/>
      <c r="S2271"/>
      <c r="T2271"/>
      <c r="U2271"/>
      <c r="W2271"/>
      <c r="X2271"/>
      <c r="Y2271"/>
    </row>
    <row r="2272" spans="1:25" ht="15" x14ac:dyDescent="0.3">
      <c r="A2272" s="17" t="e">
        <f>INDEX('Артикул без-с размером'!A:A,MATCH('Начисления и компенсации по тов'!E2272,'Артикул без-с размером'!B:B,0))</f>
        <v>#N/A</v>
      </c>
      <c r="B2272" s="73"/>
      <c r="C2272" s="74"/>
      <c r="D2272" s="74"/>
      <c r="E2272" s="74"/>
      <c r="F2272" s="74"/>
      <c r="G2272" s="74"/>
      <c r="H2272" s="69"/>
      <c r="I2272" s="70"/>
      <c r="J2272" s="73"/>
      <c r="K2272" s="74"/>
      <c r="L2272" s="72"/>
      <c r="M2272" s="69"/>
      <c r="N2272" s="70"/>
      <c r="O2272"/>
      <c r="P2272"/>
      <c r="Q2272"/>
      <c r="R2272"/>
      <c r="S2272"/>
      <c r="T2272"/>
      <c r="U2272"/>
      <c r="W2272"/>
      <c r="X2272"/>
      <c r="Y2272"/>
    </row>
    <row r="2273" spans="1:25" ht="15" x14ac:dyDescent="0.3">
      <c r="A2273" s="17" t="e">
        <f>INDEX('Артикул без-с размером'!A:A,MATCH('Начисления и компенсации по тов'!E2273,'Артикул без-с размером'!B:B,0))</f>
        <v>#N/A</v>
      </c>
      <c r="B2273" s="73"/>
      <c r="C2273" s="74"/>
      <c r="D2273" s="74"/>
      <c r="E2273" s="74"/>
      <c r="F2273" s="74"/>
      <c r="G2273" s="74"/>
      <c r="H2273" s="69"/>
      <c r="I2273" s="70"/>
      <c r="J2273" s="73"/>
      <c r="K2273" s="74"/>
      <c r="L2273" s="72"/>
      <c r="M2273" s="69"/>
      <c r="N2273" s="70"/>
      <c r="O2273"/>
      <c r="P2273"/>
      <c r="Q2273"/>
      <c r="R2273"/>
      <c r="S2273"/>
      <c r="T2273"/>
      <c r="U2273"/>
      <c r="W2273"/>
      <c r="X2273"/>
      <c r="Y2273"/>
    </row>
    <row r="2274" spans="1:25" ht="15" x14ac:dyDescent="0.3">
      <c r="A2274" s="17" t="e">
        <f>INDEX('Артикул без-с размером'!A:A,MATCH('Начисления и компенсации по тов'!E2274,'Артикул без-с размером'!B:B,0))</f>
        <v>#N/A</v>
      </c>
      <c r="B2274" s="73"/>
      <c r="C2274" s="74"/>
      <c r="D2274" s="74"/>
      <c r="E2274" s="74"/>
      <c r="F2274" s="74"/>
      <c r="G2274" s="74"/>
      <c r="H2274" s="69"/>
      <c r="I2274" s="70"/>
      <c r="J2274" s="73"/>
      <c r="K2274" s="74"/>
      <c r="L2274" s="72"/>
      <c r="M2274" s="69"/>
      <c r="N2274" s="71"/>
      <c r="O2274"/>
      <c r="P2274"/>
      <c r="Q2274"/>
      <c r="R2274"/>
      <c r="S2274"/>
      <c r="T2274"/>
      <c r="U2274"/>
      <c r="W2274"/>
      <c r="X2274"/>
      <c r="Y2274"/>
    </row>
    <row r="2275" spans="1:25" ht="15" x14ac:dyDescent="0.3">
      <c r="A2275" s="17" t="e">
        <f>INDEX('Артикул без-с размером'!A:A,MATCH('Начисления и компенсации по тов'!E2275,'Артикул без-с размером'!B:B,0))</f>
        <v>#N/A</v>
      </c>
      <c r="B2275" s="73"/>
      <c r="C2275" s="74"/>
      <c r="D2275" s="74"/>
      <c r="E2275" s="74"/>
      <c r="F2275" s="74"/>
      <c r="G2275" s="74"/>
      <c r="H2275" s="69"/>
      <c r="I2275" s="70"/>
      <c r="J2275" s="73"/>
      <c r="K2275" s="74"/>
      <c r="L2275" s="72"/>
      <c r="M2275" s="69"/>
      <c r="N2275" s="70"/>
      <c r="O2275"/>
      <c r="P2275"/>
      <c r="Q2275"/>
      <c r="R2275"/>
      <c r="S2275"/>
      <c r="T2275"/>
      <c r="U2275"/>
      <c r="W2275"/>
      <c r="X2275"/>
      <c r="Y2275"/>
    </row>
    <row r="2276" spans="1:25" ht="15" x14ac:dyDescent="0.3">
      <c r="A2276" s="17" t="e">
        <f>INDEX('Артикул без-с размером'!A:A,MATCH('Начисления и компенсации по тов'!E2276,'Артикул без-с размером'!B:B,0))</f>
        <v>#N/A</v>
      </c>
      <c r="B2276" s="73"/>
      <c r="C2276" s="74"/>
      <c r="D2276" s="74"/>
      <c r="E2276" s="74"/>
      <c r="F2276" s="74"/>
      <c r="G2276" s="74"/>
      <c r="H2276" s="69"/>
      <c r="I2276" s="70"/>
      <c r="J2276" s="73"/>
      <c r="K2276" s="74"/>
      <c r="L2276" s="72"/>
      <c r="M2276" s="69"/>
      <c r="N2276" s="70"/>
      <c r="O2276"/>
      <c r="P2276"/>
      <c r="Q2276"/>
      <c r="R2276"/>
      <c r="S2276"/>
      <c r="T2276"/>
      <c r="U2276"/>
      <c r="W2276"/>
      <c r="X2276"/>
      <c r="Y2276"/>
    </row>
    <row r="2277" spans="1:25" ht="15" x14ac:dyDescent="0.3">
      <c r="A2277" s="17" t="e">
        <f>INDEX('Артикул без-с размером'!A:A,MATCH('Начисления и компенсации по тов'!E2277,'Артикул без-с размером'!B:B,0))</f>
        <v>#N/A</v>
      </c>
      <c r="B2277" s="73"/>
      <c r="C2277" s="74"/>
      <c r="D2277" s="74"/>
      <c r="E2277" s="74"/>
      <c r="F2277" s="74"/>
      <c r="G2277" s="74"/>
      <c r="H2277" s="69"/>
      <c r="I2277" s="70"/>
      <c r="J2277" s="73"/>
      <c r="K2277" s="74"/>
      <c r="L2277" s="72"/>
      <c r="M2277" s="69"/>
      <c r="N2277" s="70"/>
      <c r="O2277"/>
      <c r="P2277"/>
      <c r="Q2277"/>
      <c r="R2277"/>
      <c r="S2277"/>
      <c r="T2277"/>
      <c r="U2277"/>
      <c r="W2277"/>
      <c r="X2277"/>
      <c r="Y2277"/>
    </row>
    <row r="2278" spans="1:25" ht="15" x14ac:dyDescent="0.3">
      <c r="A2278" s="17" t="e">
        <f>INDEX('Артикул без-с размером'!A:A,MATCH('Начисления и компенсации по тов'!E2278,'Артикул без-с размером'!B:B,0))</f>
        <v>#N/A</v>
      </c>
      <c r="B2278" s="73"/>
      <c r="C2278" s="74"/>
      <c r="D2278" s="74"/>
      <c r="E2278" s="74"/>
      <c r="F2278" s="74"/>
      <c r="G2278" s="74"/>
      <c r="H2278" s="69"/>
      <c r="I2278" s="70"/>
      <c r="J2278" s="73"/>
      <c r="K2278" s="74"/>
      <c r="L2278" s="72"/>
      <c r="M2278" s="69"/>
      <c r="N2278" s="70"/>
      <c r="O2278"/>
      <c r="P2278"/>
      <c r="Q2278"/>
      <c r="R2278"/>
      <c r="S2278"/>
      <c r="T2278"/>
      <c r="U2278"/>
      <c r="W2278"/>
      <c r="X2278"/>
      <c r="Y2278"/>
    </row>
    <row r="2279" spans="1:25" ht="15" x14ac:dyDescent="0.3">
      <c r="A2279" s="17" t="e">
        <f>INDEX('Артикул без-с размером'!A:A,MATCH('Начисления и компенсации по тов'!E2279,'Артикул без-с размером'!B:B,0))</f>
        <v>#N/A</v>
      </c>
      <c r="B2279" s="73"/>
      <c r="C2279" s="74"/>
      <c r="D2279" s="74"/>
      <c r="E2279" s="74"/>
      <c r="F2279" s="74"/>
      <c r="G2279" s="74"/>
      <c r="H2279" s="69"/>
      <c r="I2279" s="70"/>
      <c r="J2279" s="73"/>
      <c r="K2279" s="74"/>
      <c r="L2279" s="72"/>
      <c r="M2279" s="69"/>
      <c r="N2279" s="70"/>
      <c r="O2279"/>
      <c r="P2279"/>
      <c r="Q2279"/>
      <c r="R2279"/>
      <c r="S2279"/>
      <c r="T2279"/>
      <c r="U2279"/>
      <c r="W2279"/>
      <c r="X2279"/>
      <c r="Y2279"/>
    </row>
    <row r="2280" spans="1:25" ht="15" x14ac:dyDescent="0.3">
      <c r="A2280" s="17" t="e">
        <f>INDEX('Артикул без-с размером'!A:A,MATCH('Начисления и компенсации по тов'!E2280,'Артикул без-с размером'!B:B,0))</f>
        <v>#N/A</v>
      </c>
      <c r="B2280" s="73"/>
      <c r="C2280" s="74"/>
      <c r="D2280" s="74"/>
      <c r="E2280" s="74"/>
      <c r="F2280" s="74"/>
      <c r="G2280" s="74"/>
      <c r="H2280" s="69"/>
      <c r="I2280" s="70"/>
      <c r="J2280" s="73"/>
      <c r="K2280" s="74"/>
      <c r="L2280" s="72"/>
      <c r="M2280" s="69"/>
      <c r="N2280" s="71"/>
      <c r="O2280"/>
      <c r="P2280"/>
      <c r="Q2280"/>
      <c r="R2280"/>
      <c r="S2280"/>
      <c r="T2280"/>
      <c r="U2280"/>
      <c r="W2280"/>
      <c r="X2280"/>
      <c r="Y2280"/>
    </row>
    <row r="2281" spans="1:25" ht="15" x14ac:dyDescent="0.3">
      <c r="A2281" s="17" t="e">
        <f>INDEX('Артикул без-с размером'!A:A,MATCH('Начисления и компенсации по тов'!E2281,'Артикул без-с размером'!B:B,0))</f>
        <v>#N/A</v>
      </c>
      <c r="B2281" s="73"/>
      <c r="C2281" s="74"/>
      <c r="D2281" s="74"/>
      <c r="E2281" s="74"/>
      <c r="F2281" s="74"/>
      <c r="G2281" s="74"/>
      <c r="H2281" s="69"/>
      <c r="I2281" s="70"/>
      <c r="J2281" s="73"/>
      <c r="K2281" s="74"/>
      <c r="L2281" s="72"/>
      <c r="M2281" s="69"/>
      <c r="N2281" s="70"/>
      <c r="O2281"/>
      <c r="P2281"/>
      <c r="Q2281"/>
      <c r="R2281"/>
      <c r="S2281"/>
      <c r="T2281"/>
      <c r="U2281"/>
      <c r="W2281"/>
      <c r="X2281"/>
      <c r="Y2281"/>
    </row>
    <row r="2282" spans="1:25" ht="15" x14ac:dyDescent="0.3">
      <c r="A2282" s="17" t="e">
        <f>INDEX('Артикул без-с размером'!A:A,MATCH('Начисления и компенсации по тов'!E2282,'Артикул без-с размером'!B:B,0))</f>
        <v>#N/A</v>
      </c>
      <c r="B2282" s="73"/>
      <c r="C2282" s="74"/>
      <c r="D2282" s="74"/>
      <c r="E2282" s="74"/>
      <c r="F2282" s="74"/>
      <c r="G2282" s="74"/>
      <c r="H2282" s="69"/>
      <c r="I2282" s="70"/>
      <c r="J2282" s="73"/>
      <c r="K2282" s="74"/>
      <c r="L2282" s="72"/>
      <c r="M2282" s="69"/>
      <c r="N2282" s="70"/>
      <c r="O2282"/>
      <c r="P2282"/>
      <c r="Q2282"/>
      <c r="R2282"/>
      <c r="S2282"/>
      <c r="T2282"/>
      <c r="U2282"/>
      <c r="W2282"/>
      <c r="X2282"/>
      <c r="Y2282"/>
    </row>
    <row r="2283" spans="1:25" ht="15" x14ac:dyDescent="0.3">
      <c r="A2283" s="17" t="e">
        <f>INDEX('Артикул без-с размером'!A:A,MATCH('Начисления и компенсации по тов'!E2283,'Артикул без-с размером'!B:B,0))</f>
        <v>#N/A</v>
      </c>
      <c r="B2283" s="73"/>
      <c r="C2283" s="74"/>
      <c r="D2283" s="74"/>
      <c r="E2283" s="74"/>
      <c r="F2283" s="74"/>
      <c r="G2283" s="74"/>
      <c r="H2283" s="69"/>
      <c r="I2283" s="70"/>
      <c r="J2283" s="73"/>
      <c r="K2283" s="74"/>
      <c r="L2283" s="72"/>
      <c r="M2283" s="69"/>
      <c r="N2283" s="70"/>
      <c r="O2283"/>
      <c r="P2283"/>
      <c r="Q2283"/>
      <c r="R2283"/>
      <c r="S2283"/>
      <c r="T2283"/>
      <c r="U2283"/>
      <c r="W2283"/>
      <c r="X2283"/>
      <c r="Y2283"/>
    </row>
    <row r="2284" spans="1:25" ht="15" x14ac:dyDescent="0.3">
      <c r="A2284" s="17" t="e">
        <f>INDEX('Артикул без-с размером'!A:A,MATCH('Начисления и компенсации по тов'!E2284,'Артикул без-с размером'!B:B,0))</f>
        <v>#N/A</v>
      </c>
      <c r="B2284" s="73"/>
      <c r="C2284" s="74"/>
      <c r="D2284" s="74"/>
      <c r="E2284" s="74"/>
      <c r="F2284" s="74"/>
      <c r="G2284" s="74"/>
      <c r="H2284" s="69"/>
      <c r="I2284" s="70"/>
      <c r="J2284" s="73"/>
      <c r="K2284" s="74"/>
      <c r="L2284" s="72"/>
      <c r="M2284" s="69"/>
      <c r="N2284" s="70"/>
      <c r="O2284"/>
      <c r="P2284"/>
      <c r="Q2284"/>
      <c r="R2284"/>
      <c r="S2284"/>
      <c r="T2284"/>
      <c r="U2284"/>
      <c r="W2284"/>
      <c r="X2284"/>
      <c r="Y2284"/>
    </row>
    <row r="2285" spans="1:25" ht="15" x14ac:dyDescent="0.3">
      <c r="A2285" s="17" t="e">
        <f>INDEX('Артикул без-с размером'!A:A,MATCH('Начисления и компенсации по тов'!E2285,'Артикул без-с размером'!B:B,0))</f>
        <v>#N/A</v>
      </c>
      <c r="B2285" s="73"/>
      <c r="C2285" s="74"/>
      <c r="D2285" s="74"/>
      <c r="E2285" s="74"/>
      <c r="F2285" s="74"/>
      <c r="G2285" s="74"/>
      <c r="H2285" s="69"/>
      <c r="I2285" s="70"/>
      <c r="J2285" s="73"/>
      <c r="K2285" s="74"/>
      <c r="L2285" s="72"/>
      <c r="M2285" s="69"/>
      <c r="N2285" s="70"/>
      <c r="O2285"/>
      <c r="P2285"/>
      <c r="Q2285"/>
      <c r="R2285"/>
      <c r="S2285"/>
      <c r="T2285"/>
      <c r="U2285"/>
      <c r="W2285"/>
      <c r="X2285"/>
      <c r="Y2285"/>
    </row>
    <row r="2286" spans="1:25" ht="15" x14ac:dyDescent="0.3">
      <c r="A2286" s="17" t="e">
        <f>INDEX('Артикул без-с размером'!A:A,MATCH('Начисления и компенсации по тов'!E2286,'Артикул без-с размером'!B:B,0))</f>
        <v>#N/A</v>
      </c>
      <c r="B2286" s="73"/>
      <c r="C2286" s="74"/>
      <c r="D2286" s="74"/>
      <c r="E2286" s="74"/>
      <c r="F2286" s="74"/>
      <c r="G2286" s="74"/>
      <c r="H2286" s="69"/>
      <c r="I2286" s="70"/>
      <c r="J2286" s="73"/>
      <c r="K2286" s="74"/>
      <c r="L2286" s="72"/>
      <c r="M2286" s="69"/>
      <c r="N2286" s="71"/>
      <c r="O2286"/>
      <c r="P2286"/>
      <c r="Q2286"/>
      <c r="R2286"/>
      <c r="S2286"/>
      <c r="T2286"/>
      <c r="U2286"/>
      <c r="W2286"/>
      <c r="X2286"/>
      <c r="Y2286"/>
    </row>
    <row r="2287" spans="1:25" ht="15" x14ac:dyDescent="0.3">
      <c r="A2287" s="17" t="e">
        <f>INDEX('Артикул без-с размером'!A:A,MATCH('Начисления и компенсации по тов'!E2287,'Артикул без-с размером'!B:B,0))</f>
        <v>#N/A</v>
      </c>
      <c r="B2287" s="73"/>
      <c r="C2287" s="74"/>
      <c r="D2287" s="74"/>
      <c r="E2287" s="74"/>
      <c r="F2287" s="74"/>
      <c r="G2287" s="74"/>
      <c r="H2287" s="69"/>
      <c r="I2287" s="70"/>
      <c r="J2287" s="73"/>
      <c r="K2287" s="74"/>
      <c r="L2287" s="72"/>
      <c r="M2287" s="69"/>
      <c r="N2287" s="70"/>
      <c r="O2287"/>
      <c r="P2287"/>
      <c r="Q2287"/>
      <c r="R2287"/>
      <c r="S2287"/>
      <c r="T2287"/>
      <c r="U2287"/>
      <c r="W2287"/>
      <c r="X2287"/>
      <c r="Y2287"/>
    </row>
    <row r="2288" spans="1:25" ht="15" x14ac:dyDescent="0.3">
      <c r="A2288" s="17" t="e">
        <f>INDEX('Артикул без-с размером'!A:A,MATCH('Начисления и компенсации по тов'!E2288,'Артикул без-с размером'!B:B,0))</f>
        <v>#N/A</v>
      </c>
      <c r="B2288" s="73"/>
      <c r="C2288" s="74"/>
      <c r="D2288" s="74"/>
      <c r="E2288" s="74"/>
      <c r="F2288" s="74"/>
      <c r="G2288" s="74"/>
      <c r="H2288" s="69"/>
      <c r="I2288" s="70"/>
      <c r="J2288" s="73"/>
      <c r="K2288" s="74"/>
      <c r="L2288" s="72"/>
      <c r="M2288" s="69"/>
      <c r="N2288" s="70"/>
      <c r="O2288"/>
      <c r="P2288"/>
      <c r="Q2288"/>
      <c r="R2288"/>
      <c r="S2288"/>
      <c r="T2288"/>
      <c r="U2288"/>
      <c r="W2288"/>
      <c r="X2288"/>
      <c r="Y2288"/>
    </row>
    <row r="2289" spans="1:25" ht="15" x14ac:dyDescent="0.3">
      <c r="A2289" s="17" t="e">
        <f>INDEX('Артикул без-с размером'!A:A,MATCH('Начисления и компенсации по тов'!E2289,'Артикул без-с размером'!B:B,0))</f>
        <v>#N/A</v>
      </c>
      <c r="B2289" s="73"/>
      <c r="C2289" s="74"/>
      <c r="D2289" s="74"/>
      <c r="E2289" s="74"/>
      <c r="F2289" s="74"/>
      <c r="G2289" s="74"/>
      <c r="H2289" s="69"/>
      <c r="I2289" s="70"/>
      <c r="J2289" s="73"/>
      <c r="K2289" s="74"/>
      <c r="L2289" s="72"/>
      <c r="M2289" s="69"/>
      <c r="N2289" s="70"/>
      <c r="O2289"/>
      <c r="P2289"/>
      <c r="Q2289"/>
      <c r="R2289"/>
      <c r="S2289"/>
      <c r="T2289"/>
      <c r="U2289"/>
      <c r="W2289"/>
      <c r="X2289"/>
      <c r="Y2289"/>
    </row>
    <row r="2290" spans="1:25" ht="15" x14ac:dyDescent="0.3">
      <c r="A2290" s="17" t="e">
        <f>INDEX('Артикул без-с размером'!A:A,MATCH('Начисления и компенсации по тов'!E2290,'Артикул без-с размером'!B:B,0))</f>
        <v>#N/A</v>
      </c>
      <c r="B2290" s="73"/>
      <c r="C2290" s="74"/>
      <c r="D2290" s="74"/>
      <c r="E2290" s="74"/>
      <c r="F2290" s="74"/>
      <c r="G2290" s="74"/>
      <c r="H2290" s="69"/>
      <c r="I2290" s="70"/>
      <c r="J2290" s="73"/>
      <c r="K2290" s="74"/>
      <c r="L2290" s="72"/>
      <c r="M2290" s="69"/>
      <c r="N2290" s="70"/>
      <c r="O2290"/>
      <c r="P2290"/>
      <c r="Q2290"/>
      <c r="R2290"/>
      <c r="S2290"/>
      <c r="T2290"/>
      <c r="U2290"/>
      <c r="W2290"/>
      <c r="X2290"/>
      <c r="Y2290"/>
    </row>
    <row r="2291" spans="1:25" ht="15" x14ac:dyDescent="0.3">
      <c r="A2291" s="17" t="e">
        <f>INDEX('Артикул без-с размером'!A:A,MATCH('Начисления и компенсации по тов'!E2291,'Артикул без-с размером'!B:B,0))</f>
        <v>#N/A</v>
      </c>
      <c r="B2291" s="73"/>
      <c r="C2291" s="74"/>
      <c r="D2291" s="74"/>
      <c r="E2291" s="74"/>
      <c r="F2291" s="74"/>
      <c r="G2291" s="74"/>
      <c r="H2291" s="69"/>
      <c r="I2291" s="70"/>
      <c r="J2291" s="73"/>
      <c r="K2291" s="74"/>
      <c r="L2291" s="72"/>
      <c r="M2291" s="69"/>
      <c r="N2291" s="70"/>
      <c r="O2291"/>
      <c r="P2291"/>
      <c r="Q2291"/>
      <c r="R2291"/>
      <c r="S2291"/>
      <c r="T2291"/>
      <c r="U2291"/>
      <c r="W2291"/>
      <c r="X2291"/>
      <c r="Y2291"/>
    </row>
    <row r="2292" spans="1:25" ht="15" x14ac:dyDescent="0.3">
      <c r="A2292" s="17" t="e">
        <f>INDEX('Артикул без-с размером'!A:A,MATCH('Начисления и компенсации по тов'!E2292,'Артикул без-с размером'!B:B,0))</f>
        <v>#N/A</v>
      </c>
      <c r="B2292" s="73"/>
      <c r="C2292" s="74"/>
      <c r="D2292" s="74"/>
      <c r="E2292" s="74"/>
      <c r="F2292" s="74"/>
      <c r="G2292" s="74"/>
      <c r="H2292" s="69"/>
      <c r="I2292" s="70"/>
      <c r="J2292" s="73"/>
      <c r="K2292" s="74"/>
      <c r="L2292" s="72"/>
      <c r="M2292" s="69"/>
      <c r="N2292" s="70"/>
      <c r="O2292"/>
      <c r="P2292"/>
      <c r="Q2292"/>
      <c r="R2292"/>
      <c r="S2292"/>
      <c r="T2292"/>
      <c r="U2292"/>
      <c r="W2292"/>
      <c r="X2292"/>
      <c r="Y2292"/>
    </row>
    <row r="2293" spans="1:25" ht="15" x14ac:dyDescent="0.3">
      <c r="A2293" s="17" t="e">
        <f>INDEX('Артикул без-с размером'!A:A,MATCH('Начисления и компенсации по тов'!E2293,'Артикул без-с размером'!B:B,0))</f>
        <v>#N/A</v>
      </c>
      <c r="B2293" s="73"/>
      <c r="C2293" s="74"/>
      <c r="D2293" s="74"/>
      <c r="E2293" s="74"/>
      <c r="F2293" s="74"/>
      <c r="G2293" s="74"/>
      <c r="H2293" s="69"/>
      <c r="I2293" s="70"/>
      <c r="J2293" s="73"/>
      <c r="K2293" s="74"/>
      <c r="L2293" s="72"/>
      <c r="M2293" s="69"/>
      <c r="N2293" s="70"/>
      <c r="O2293"/>
      <c r="P2293"/>
      <c r="Q2293"/>
      <c r="R2293"/>
      <c r="S2293"/>
      <c r="T2293"/>
      <c r="U2293"/>
      <c r="W2293"/>
      <c r="X2293"/>
      <c r="Y2293"/>
    </row>
    <row r="2294" spans="1:25" ht="15" x14ac:dyDescent="0.3">
      <c r="A2294" s="17" t="e">
        <f>INDEX('Артикул без-с размером'!A:A,MATCH('Начисления и компенсации по тов'!E2294,'Артикул без-с размером'!B:B,0))</f>
        <v>#N/A</v>
      </c>
      <c r="B2294" s="73"/>
      <c r="C2294" s="74"/>
      <c r="D2294" s="74"/>
      <c r="E2294" s="74"/>
      <c r="F2294" s="74"/>
      <c r="G2294" s="74"/>
      <c r="H2294" s="69"/>
      <c r="I2294" s="70"/>
      <c r="J2294" s="73"/>
      <c r="K2294" s="74"/>
      <c r="L2294" s="72"/>
      <c r="M2294" s="69"/>
      <c r="N2294" s="70"/>
      <c r="O2294"/>
      <c r="P2294"/>
      <c r="Q2294"/>
      <c r="R2294"/>
      <c r="S2294"/>
      <c r="T2294"/>
      <c r="U2294"/>
      <c r="W2294"/>
      <c r="X2294"/>
      <c r="Y2294"/>
    </row>
    <row r="2295" spans="1:25" ht="15" x14ac:dyDescent="0.3">
      <c r="A2295" s="17" t="e">
        <f>INDEX('Артикул без-с размером'!A:A,MATCH('Начисления и компенсации по тов'!E2295,'Артикул без-с размером'!B:B,0))</f>
        <v>#N/A</v>
      </c>
      <c r="B2295" s="73"/>
      <c r="C2295" s="74"/>
      <c r="D2295" s="74"/>
      <c r="E2295" s="74"/>
      <c r="F2295" s="74"/>
      <c r="G2295" s="74"/>
      <c r="H2295" s="69"/>
      <c r="I2295" s="70"/>
      <c r="J2295" s="73"/>
      <c r="K2295" s="74"/>
      <c r="L2295" s="72"/>
      <c r="M2295" s="69"/>
      <c r="N2295" s="71"/>
      <c r="O2295"/>
      <c r="P2295"/>
      <c r="Q2295"/>
      <c r="R2295"/>
      <c r="S2295"/>
      <c r="T2295"/>
      <c r="U2295"/>
      <c r="W2295"/>
      <c r="X2295"/>
      <c r="Y2295"/>
    </row>
    <row r="2296" spans="1:25" ht="15" x14ac:dyDescent="0.3">
      <c r="A2296" s="17" t="e">
        <f>INDEX('Артикул без-с размером'!A:A,MATCH('Начисления и компенсации по тов'!E2296,'Артикул без-с размером'!B:B,0))</f>
        <v>#N/A</v>
      </c>
      <c r="B2296" s="73"/>
      <c r="C2296" s="74"/>
      <c r="D2296" s="74"/>
      <c r="E2296" s="74"/>
      <c r="F2296" s="74"/>
      <c r="G2296" s="74"/>
      <c r="H2296" s="69"/>
      <c r="I2296" s="70"/>
      <c r="J2296" s="73"/>
      <c r="K2296" s="74"/>
      <c r="L2296" s="72"/>
      <c r="M2296" s="69"/>
      <c r="N2296" s="70"/>
      <c r="O2296"/>
      <c r="P2296"/>
      <c r="Q2296"/>
      <c r="R2296"/>
      <c r="S2296"/>
      <c r="T2296"/>
      <c r="U2296"/>
      <c r="W2296"/>
      <c r="X2296"/>
      <c r="Y2296"/>
    </row>
    <row r="2297" spans="1:25" ht="15" x14ac:dyDescent="0.3">
      <c r="A2297" s="17" t="e">
        <f>INDEX('Артикул без-с размером'!A:A,MATCH('Начисления и компенсации по тов'!E2297,'Артикул без-с размером'!B:B,0))</f>
        <v>#N/A</v>
      </c>
      <c r="B2297" s="73"/>
      <c r="C2297" s="74"/>
      <c r="D2297" s="74"/>
      <c r="E2297" s="74"/>
      <c r="F2297" s="74"/>
      <c r="G2297" s="74"/>
      <c r="H2297" s="69"/>
      <c r="I2297" s="70"/>
      <c r="J2297" s="73"/>
      <c r="K2297" s="74"/>
      <c r="L2297" s="72"/>
      <c r="M2297" s="69"/>
      <c r="N2297" s="70"/>
      <c r="O2297"/>
      <c r="P2297"/>
      <c r="Q2297"/>
      <c r="R2297"/>
      <c r="S2297"/>
      <c r="T2297"/>
      <c r="U2297"/>
      <c r="W2297"/>
      <c r="X2297"/>
      <c r="Y2297"/>
    </row>
    <row r="2298" spans="1:25" ht="15" x14ac:dyDescent="0.3">
      <c r="A2298" s="17" t="e">
        <f>INDEX('Артикул без-с размером'!A:A,MATCH('Начисления и компенсации по тов'!E2298,'Артикул без-с размером'!B:B,0))</f>
        <v>#N/A</v>
      </c>
      <c r="B2298" s="73"/>
      <c r="C2298" s="74"/>
      <c r="D2298" s="74"/>
      <c r="E2298" s="74"/>
      <c r="F2298" s="74"/>
      <c r="G2298" s="74"/>
      <c r="H2298" s="69"/>
      <c r="I2298" s="70"/>
      <c r="J2298" s="73"/>
      <c r="K2298" s="74"/>
      <c r="L2298" s="72"/>
      <c r="M2298" s="69"/>
      <c r="N2298" s="70"/>
      <c r="O2298"/>
      <c r="P2298"/>
      <c r="Q2298"/>
      <c r="R2298"/>
      <c r="S2298"/>
      <c r="T2298"/>
      <c r="U2298"/>
      <c r="W2298"/>
      <c r="X2298"/>
      <c r="Y2298"/>
    </row>
    <row r="2299" spans="1:25" ht="15" x14ac:dyDescent="0.3">
      <c r="A2299" s="17" t="e">
        <f>INDEX('Артикул без-с размером'!A:A,MATCH('Начисления и компенсации по тов'!E2299,'Артикул без-с размером'!B:B,0))</f>
        <v>#N/A</v>
      </c>
      <c r="B2299" s="73"/>
      <c r="C2299" s="74"/>
      <c r="D2299" s="74"/>
      <c r="E2299" s="74"/>
      <c r="F2299" s="74"/>
      <c r="G2299" s="74"/>
      <c r="H2299" s="69"/>
      <c r="I2299" s="70"/>
      <c r="J2299" s="73"/>
      <c r="K2299" s="74"/>
      <c r="L2299" s="72"/>
      <c r="M2299" s="69"/>
      <c r="N2299" s="70"/>
      <c r="O2299"/>
      <c r="P2299"/>
      <c r="Q2299"/>
      <c r="R2299"/>
      <c r="S2299"/>
      <c r="T2299"/>
      <c r="U2299"/>
      <c r="W2299"/>
      <c r="X2299"/>
      <c r="Y2299"/>
    </row>
    <row r="2300" spans="1:25" ht="15" x14ac:dyDescent="0.3">
      <c r="A2300" s="17" t="e">
        <f>INDEX('Артикул без-с размером'!A:A,MATCH('Начисления и компенсации по тов'!E2300,'Артикул без-с размером'!B:B,0))</f>
        <v>#N/A</v>
      </c>
      <c r="B2300" s="73"/>
      <c r="C2300" s="74"/>
      <c r="D2300" s="74"/>
      <c r="E2300" s="74"/>
      <c r="F2300" s="74"/>
      <c r="G2300" s="74"/>
      <c r="H2300" s="69"/>
      <c r="I2300" s="70"/>
      <c r="J2300" s="73"/>
      <c r="K2300" s="74"/>
      <c r="L2300" s="72"/>
      <c r="M2300" s="69"/>
      <c r="N2300" s="70"/>
      <c r="O2300"/>
      <c r="P2300"/>
      <c r="Q2300"/>
      <c r="R2300"/>
      <c r="S2300"/>
      <c r="T2300"/>
      <c r="U2300"/>
      <c r="W2300"/>
      <c r="X2300"/>
      <c r="Y2300"/>
    </row>
    <row r="2301" spans="1:25" ht="15" x14ac:dyDescent="0.3">
      <c r="A2301" s="17" t="e">
        <f>INDEX('Артикул без-с размером'!A:A,MATCH('Начисления и компенсации по тов'!E2301,'Артикул без-с размером'!B:B,0))</f>
        <v>#N/A</v>
      </c>
      <c r="B2301" s="73"/>
      <c r="C2301" s="74"/>
      <c r="D2301" s="74"/>
      <c r="E2301" s="74"/>
      <c r="F2301" s="74"/>
      <c r="G2301" s="74"/>
      <c r="H2301" s="69"/>
      <c r="I2301" s="70"/>
      <c r="J2301" s="73"/>
      <c r="K2301" s="74"/>
      <c r="L2301" s="72"/>
      <c r="M2301" s="69"/>
      <c r="N2301" s="71"/>
      <c r="O2301"/>
      <c r="P2301"/>
      <c r="Q2301"/>
      <c r="R2301"/>
      <c r="S2301"/>
      <c r="T2301"/>
      <c r="U2301"/>
      <c r="W2301"/>
      <c r="X2301"/>
      <c r="Y2301"/>
    </row>
    <row r="2302" spans="1:25" ht="15" x14ac:dyDescent="0.3">
      <c r="A2302" s="17" t="e">
        <f>INDEX('Артикул без-с размером'!A:A,MATCH('Начисления и компенсации по тов'!E2302,'Артикул без-с размером'!B:B,0))</f>
        <v>#N/A</v>
      </c>
      <c r="B2302" s="73"/>
      <c r="C2302" s="74"/>
      <c r="D2302" s="74"/>
      <c r="E2302" s="74"/>
      <c r="F2302" s="74"/>
      <c r="G2302" s="74"/>
      <c r="H2302" s="69"/>
      <c r="I2302" s="70"/>
      <c r="J2302" s="73"/>
      <c r="K2302" s="74"/>
      <c r="L2302" s="72"/>
      <c r="M2302" s="69"/>
      <c r="N2302" s="70"/>
      <c r="O2302"/>
      <c r="P2302"/>
      <c r="Q2302"/>
      <c r="R2302"/>
      <c r="S2302"/>
      <c r="T2302"/>
      <c r="U2302"/>
      <c r="W2302"/>
      <c r="X2302"/>
      <c r="Y2302"/>
    </row>
    <row r="2303" spans="1:25" ht="15" x14ac:dyDescent="0.3">
      <c r="A2303" s="17" t="e">
        <f>INDEX('Артикул без-с размером'!A:A,MATCH('Начисления и компенсации по тов'!E2303,'Артикул без-с размером'!B:B,0))</f>
        <v>#N/A</v>
      </c>
      <c r="B2303" s="73"/>
      <c r="C2303" s="74"/>
      <c r="D2303" s="74"/>
      <c r="E2303" s="74"/>
      <c r="F2303" s="74"/>
      <c r="G2303" s="74"/>
      <c r="H2303" s="69"/>
      <c r="I2303" s="70"/>
      <c r="J2303" s="73"/>
      <c r="K2303" s="74"/>
      <c r="L2303" s="72"/>
      <c r="M2303" s="69"/>
      <c r="N2303" s="70"/>
      <c r="O2303"/>
      <c r="P2303"/>
      <c r="Q2303"/>
      <c r="R2303"/>
      <c r="S2303"/>
      <c r="T2303"/>
      <c r="U2303"/>
      <c r="W2303"/>
      <c r="X2303"/>
      <c r="Y2303"/>
    </row>
    <row r="2304" spans="1:25" ht="15" x14ac:dyDescent="0.3">
      <c r="A2304" s="17" t="e">
        <f>INDEX('Артикул без-с размером'!A:A,MATCH('Начисления и компенсации по тов'!E2304,'Артикул без-с размером'!B:B,0))</f>
        <v>#N/A</v>
      </c>
      <c r="B2304" s="73"/>
      <c r="C2304" s="74"/>
      <c r="D2304" s="74"/>
      <c r="E2304" s="74"/>
      <c r="F2304" s="74"/>
      <c r="G2304" s="74"/>
      <c r="H2304" s="69"/>
      <c r="I2304" s="70"/>
      <c r="J2304" s="73"/>
      <c r="K2304" s="74"/>
      <c r="L2304" s="72"/>
      <c r="M2304" s="69"/>
      <c r="N2304" s="70"/>
      <c r="O2304"/>
      <c r="P2304"/>
      <c r="Q2304"/>
      <c r="R2304"/>
      <c r="S2304"/>
      <c r="T2304"/>
      <c r="U2304"/>
      <c r="W2304"/>
      <c r="X2304"/>
      <c r="Y2304"/>
    </row>
    <row r="2305" spans="1:25" ht="15" x14ac:dyDescent="0.3">
      <c r="A2305" s="17" t="e">
        <f>INDEX('Артикул без-с размером'!A:A,MATCH('Начисления и компенсации по тов'!E2305,'Артикул без-с размером'!B:B,0))</f>
        <v>#N/A</v>
      </c>
      <c r="B2305" s="73"/>
      <c r="C2305" s="74"/>
      <c r="D2305" s="74"/>
      <c r="E2305" s="74"/>
      <c r="F2305" s="74"/>
      <c r="G2305" s="74"/>
      <c r="H2305" s="69"/>
      <c r="I2305" s="70"/>
      <c r="J2305" s="73"/>
      <c r="K2305" s="74"/>
      <c r="L2305" s="72"/>
      <c r="M2305" s="69"/>
      <c r="N2305" s="70"/>
      <c r="O2305"/>
      <c r="P2305"/>
      <c r="Q2305"/>
      <c r="R2305"/>
      <c r="S2305"/>
      <c r="T2305"/>
      <c r="U2305"/>
      <c r="W2305"/>
      <c r="X2305"/>
      <c r="Y2305"/>
    </row>
    <row r="2306" spans="1:25" ht="15" x14ac:dyDescent="0.3">
      <c r="A2306" s="17" t="e">
        <f>INDEX('Артикул без-с размером'!A:A,MATCH('Начисления и компенсации по тов'!E2306,'Артикул без-с размером'!B:B,0))</f>
        <v>#N/A</v>
      </c>
      <c r="B2306" s="73"/>
      <c r="C2306" s="74"/>
      <c r="D2306" s="74"/>
      <c r="E2306" s="74"/>
      <c r="F2306" s="74"/>
      <c r="G2306" s="74"/>
      <c r="H2306" s="69"/>
      <c r="I2306" s="70"/>
      <c r="J2306" s="73"/>
      <c r="K2306" s="74"/>
      <c r="L2306" s="72"/>
      <c r="M2306" s="69"/>
      <c r="N2306" s="70"/>
      <c r="O2306"/>
      <c r="P2306"/>
      <c r="Q2306"/>
      <c r="R2306"/>
      <c r="S2306"/>
      <c r="T2306"/>
      <c r="U2306"/>
      <c r="W2306"/>
      <c r="X2306"/>
      <c r="Y2306"/>
    </row>
    <row r="2307" spans="1:25" ht="15" x14ac:dyDescent="0.3">
      <c r="A2307" s="17" t="e">
        <f>INDEX('Артикул без-с размером'!A:A,MATCH('Начисления и компенсации по тов'!E2307,'Артикул без-с размером'!B:B,0))</f>
        <v>#N/A</v>
      </c>
      <c r="B2307" s="73"/>
      <c r="C2307" s="74"/>
      <c r="D2307" s="74"/>
      <c r="E2307" s="74"/>
      <c r="F2307" s="74"/>
      <c r="G2307" s="74"/>
      <c r="H2307" s="69"/>
      <c r="I2307" s="70"/>
      <c r="J2307" s="73"/>
      <c r="K2307" s="74"/>
      <c r="L2307" s="72"/>
      <c r="M2307" s="69"/>
      <c r="N2307" s="71"/>
      <c r="O2307"/>
      <c r="P2307"/>
      <c r="Q2307"/>
      <c r="R2307"/>
      <c r="S2307"/>
      <c r="T2307"/>
      <c r="U2307"/>
      <c r="W2307"/>
      <c r="X2307"/>
      <c r="Y2307"/>
    </row>
    <row r="2308" spans="1:25" ht="15" x14ac:dyDescent="0.3">
      <c r="A2308" s="17" t="e">
        <f>INDEX('Артикул без-с размером'!A:A,MATCH('Начисления и компенсации по тов'!E2308,'Артикул без-с размером'!B:B,0))</f>
        <v>#N/A</v>
      </c>
      <c r="B2308" s="73"/>
      <c r="C2308" s="74"/>
      <c r="D2308" s="74"/>
      <c r="E2308" s="74"/>
      <c r="F2308" s="74"/>
      <c r="G2308" s="74"/>
      <c r="H2308" s="69"/>
      <c r="I2308" s="70"/>
      <c r="J2308" s="73"/>
      <c r="K2308" s="74"/>
      <c r="L2308" s="72"/>
      <c r="M2308" s="69"/>
      <c r="N2308" s="70"/>
      <c r="O2308"/>
      <c r="P2308"/>
      <c r="Q2308"/>
      <c r="R2308"/>
      <c r="S2308"/>
      <c r="T2308"/>
      <c r="U2308"/>
      <c r="W2308"/>
      <c r="X2308"/>
      <c r="Y2308"/>
    </row>
    <row r="2309" spans="1:25" ht="15" x14ac:dyDescent="0.3">
      <c r="A2309" s="17" t="e">
        <f>INDEX('Артикул без-с размером'!A:A,MATCH('Начисления и компенсации по тов'!E2309,'Артикул без-с размером'!B:B,0))</f>
        <v>#N/A</v>
      </c>
      <c r="B2309" s="73"/>
      <c r="C2309" s="74"/>
      <c r="D2309" s="74"/>
      <c r="E2309" s="74"/>
      <c r="F2309" s="74"/>
      <c r="G2309" s="74"/>
      <c r="H2309" s="69"/>
      <c r="I2309" s="70"/>
      <c r="J2309" s="73"/>
      <c r="K2309" s="74"/>
      <c r="L2309" s="72"/>
      <c r="M2309" s="69"/>
      <c r="N2309" s="70"/>
      <c r="O2309"/>
      <c r="P2309"/>
      <c r="Q2309"/>
      <c r="R2309"/>
      <c r="S2309"/>
      <c r="T2309"/>
      <c r="U2309"/>
      <c r="W2309"/>
      <c r="X2309"/>
      <c r="Y2309"/>
    </row>
    <row r="2310" spans="1:25" ht="15" x14ac:dyDescent="0.3">
      <c r="A2310" s="17" t="e">
        <f>INDEX('Артикул без-с размером'!A:A,MATCH('Начисления и компенсации по тов'!E2310,'Артикул без-с размером'!B:B,0))</f>
        <v>#N/A</v>
      </c>
      <c r="B2310" s="73"/>
      <c r="C2310" s="74"/>
      <c r="D2310" s="74"/>
      <c r="E2310" s="74"/>
      <c r="F2310" s="74"/>
      <c r="G2310" s="74"/>
      <c r="H2310" s="69"/>
      <c r="I2310" s="70"/>
      <c r="J2310" s="73"/>
      <c r="K2310" s="74"/>
      <c r="L2310" s="72"/>
      <c r="M2310" s="69"/>
      <c r="N2310" s="70"/>
      <c r="O2310"/>
      <c r="P2310"/>
      <c r="Q2310"/>
      <c r="R2310"/>
      <c r="S2310"/>
      <c r="T2310"/>
      <c r="U2310"/>
      <c r="W2310"/>
      <c r="X2310"/>
      <c r="Y2310"/>
    </row>
    <row r="2311" spans="1:25" ht="15" x14ac:dyDescent="0.3">
      <c r="A2311" s="17" t="e">
        <f>INDEX('Артикул без-с размером'!A:A,MATCH('Начисления и компенсации по тов'!E2311,'Артикул без-с размером'!B:B,0))</f>
        <v>#N/A</v>
      </c>
      <c r="B2311" s="73"/>
      <c r="C2311" s="74"/>
      <c r="D2311" s="74"/>
      <c r="E2311" s="74"/>
      <c r="F2311" s="74"/>
      <c r="G2311" s="74"/>
      <c r="H2311" s="69"/>
      <c r="I2311" s="70"/>
      <c r="J2311" s="73"/>
      <c r="K2311" s="74"/>
      <c r="L2311" s="72"/>
      <c r="M2311" s="69"/>
      <c r="N2311" s="70"/>
      <c r="O2311"/>
      <c r="P2311"/>
      <c r="Q2311"/>
      <c r="R2311"/>
      <c r="S2311"/>
      <c r="T2311"/>
      <c r="U2311"/>
      <c r="W2311"/>
      <c r="X2311"/>
      <c r="Y2311"/>
    </row>
    <row r="2312" spans="1:25" ht="15" x14ac:dyDescent="0.3">
      <c r="A2312" s="17" t="e">
        <f>INDEX('Артикул без-с размером'!A:A,MATCH('Начисления и компенсации по тов'!E2312,'Артикул без-с размером'!B:B,0))</f>
        <v>#N/A</v>
      </c>
      <c r="B2312" s="73"/>
      <c r="C2312" s="74"/>
      <c r="D2312" s="74"/>
      <c r="E2312" s="74"/>
      <c r="F2312" s="74"/>
      <c r="G2312" s="74"/>
      <c r="H2312" s="69"/>
      <c r="I2312" s="70"/>
      <c r="J2312" s="73"/>
      <c r="K2312" s="74"/>
      <c r="L2312" s="72"/>
      <c r="M2312" s="69"/>
      <c r="N2312" s="70"/>
      <c r="O2312"/>
      <c r="P2312"/>
      <c r="Q2312"/>
      <c r="R2312"/>
      <c r="S2312"/>
      <c r="T2312"/>
      <c r="U2312"/>
      <c r="W2312"/>
      <c r="X2312"/>
      <c r="Y2312"/>
    </row>
    <row r="2313" spans="1:25" ht="15" x14ac:dyDescent="0.3">
      <c r="A2313" s="17" t="e">
        <f>INDEX('Артикул без-с размером'!A:A,MATCH('Начисления и компенсации по тов'!E2313,'Артикул без-с размером'!B:B,0))</f>
        <v>#N/A</v>
      </c>
      <c r="B2313" s="73"/>
      <c r="C2313" s="74"/>
      <c r="D2313" s="74"/>
      <c r="E2313" s="74"/>
      <c r="F2313" s="74"/>
      <c r="G2313" s="74"/>
      <c r="H2313" s="69"/>
      <c r="I2313" s="70"/>
      <c r="J2313" s="73"/>
      <c r="K2313" s="74"/>
      <c r="L2313" s="72"/>
      <c r="M2313" s="69"/>
      <c r="N2313" s="70"/>
      <c r="O2313"/>
      <c r="P2313"/>
      <c r="Q2313"/>
      <c r="R2313"/>
      <c r="S2313"/>
      <c r="T2313"/>
      <c r="U2313"/>
      <c r="W2313"/>
      <c r="X2313"/>
      <c r="Y2313"/>
    </row>
    <row r="2314" spans="1:25" ht="15" x14ac:dyDescent="0.3">
      <c r="A2314" s="17" t="e">
        <f>INDEX('Артикул без-с размером'!A:A,MATCH('Начисления и компенсации по тов'!E2314,'Артикул без-с размером'!B:B,0))</f>
        <v>#N/A</v>
      </c>
      <c r="B2314" s="73"/>
      <c r="C2314" s="74"/>
      <c r="D2314" s="74"/>
      <c r="E2314" s="74"/>
      <c r="F2314" s="74"/>
      <c r="G2314" s="74"/>
      <c r="H2314" s="69"/>
      <c r="I2314" s="70"/>
      <c r="J2314" s="73"/>
      <c r="K2314" s="74"/>
      <c r="L2314" s="72"/>
      <c r="M2314" s="69"/>
      <c r="N2314" s="70"/>
      <c r="O2314"/>
      <c r="P2314"/>
      <c r="Q2314"/>
      <c r="R2314"/>
      <c r="S2314"/>
      <c r="T2314"/>
      <c r="U2314"/>
      <c r="W2314"/>
      <c r="X2314"/>
      <c r="Y2314"/>
    </row>
    <row r="2315" spans="1:25" ht="15" x14ac:dyDescent="0.3">
      <c r="A2315" s="17" t="e">
        <f>INDEX('Артикул без-с размером'!A:A,MATCH('Начисления и компенсации по тов'!E2315,'Артикул без-с размером'!B:B,0))</f>
        <v>#N/A</v>
      </c>
      <c r="B2315" s="73"/>
      <c r="C2315" s="74"/>
      <c r="D2315" s="74"/>
      <c r="E2315" s="74"/>
      <c r="F2315" s="74"/>
      <c r="G2315" s="74"/>
      <c r="H2315" s="69"/>
      <c r="I2315" s="70"/>
      <c r="J2315" s="73"/>
      <c r="K2315" s="74"/>
      <c r="L2315" s="72"/>
      <c r="M2315" s="69"/>
      <c r="N2315" s="71"/>
      <c r="O2315"/>
      <c r="P2315"/>
      <c r="Q2315"/>
      <c r="R2315"/>
      <c r="S2315"/>
      <c r="T2315"/>
      <c r="U2315"/>
      <c r="W2315"/>
      <c r="X2315"/>
      <c r="Y2315"/>
    </row>
    <row r="2316" spans="1:25" ht="15" x14ac:dyDescent="0.3">
      <c r="A2316" s="17" t="e">
        <f>INDEX('Артикул без-с размером'!A:A,MATCH('Начисления и компенсации по тов'!E2316,'Артикул без-с размером'!B:B,0))</f>
        <v>#N/A</v>
      </c>
      <c r="B2316" s="73"/>
      <c r="C2316" s="74"/>
      <c r="D2316" s="74"/>
      <c r="E2316" s="74"/>
      <c r="F2316" s="74"/>
      <c r="G2316" s="74"/>
      <c r="H2316" s="69"/>
      <c r="I2316" s="70"/>
      <c r="J2316" s="73"/>
      <c r="K2316" s="74"/>
      <c r="L2316" s="72"/>
      <c r="M2316" s="69"/>
      <c r="N2316" s="70"/>
      <c r="O2316"/>
      <c r="P2316"/>
      <c r="Q2316"/>
      <c r="R2316"/>
      <c r="S2316"/>
      <c r="T2316"/>
      <c r="U2316"/>
      <c r="W2316"/>
      <c r="X2316"/>
      <c r="Y2316"/>
    </row>
    <row r="2317" spans="1:25" ht="15" x14ac:dyDescent="0.3">
      <c r="A2317" s="17" t="e">
        <f>INDEX('Артикул без-с размером'!A:A,MATCH('Начисления и компенсации по тов'!E2317,'Артикул без-с размером'!B:B,0))</f>
        <v>#N/A</v>
      </c>
      <c r="B2317" s="73"/>
      <c r="C2317" s="74"/>
      <c r="D2317" s="74"/>
      <c r="E2317" s="74"/>
      <c r="F2317" s="74"/>
      <c r="G2317" s="74"/>
      <c r="H2317" s="69"/>
      <c r="I2317" s="70"/>
      <c r="J2317" s="73"/>
      <c r="K2317" s="74"/>
      <c r="L2317" s="72"/>
      <c r="M2317" s="69"/>
      <c r="N2317" s="70"/>
      <c r="O2317"/>
      <c r="P2317"/>
      <c r="Q2317"/>
      <c r="R2317"/>
      <c r="S2317"/>
      <c r="T2317"/>
      <c r="U2317"/>
      <c r="W2317"/>
      <c r="X2317"/>
      <c r="Y2317"/>
    </row>
    <row r="2318" spans="1:25" ht="15" x14ac:dyDescent="0.3">
      <c r="A2318" s="17" t="e">
        <f>INDEX('Артикул без-с размером'!A:A,MATCH('Начисления и компенсации по тов'!E2318,'Артикул без-с размером'!B:B,0))</f>
        <v>#N/A</v>
      </c>
      <c r="B2318" s="73"/>
      <c r="C2318" s="74"/>
      <c r="D2318" s="74"/>
      <c r="E2318" s="74"/>
      <c r="F2318" s="74"/>
      <c r="G2318" s="74"/>
      <c r="H2318" s="69"/>
      <c r="I2318" s="70"/>
      <c r="J2318" s="73"/>
      <c r="K2318" s="74"/>
      <c r="L2318" s="72"/>
      <c r="M2318" s="69"/>
      <c r="N2318" s="70"/>
      <c r="O2318"/>
      <c r="P2318"/>
      <c r="Q2318"/>
      <c r="R2318"/>
      <c r="S2318"/>
      <c r="T2318"/>
      <c r="U2318"/>
      <c r="W2318"/>
      <c r="X2318"/>
      <c r="Y2318"/>
    </row>
    <row r="2319" spans="1:25" ht="15" x14ac:dyDescent="0.3">
      <c r="A2319" s="17" t="e">
        <f>INDEX('Артикул без-с размером'!A:A,MATCH('Начисления и компенсации по тов'!E2319,'Артикул без-с размером'!B:B,0))</f>
        <v>#N/A</v>
      </c>
      <c r="B2319" s="73"/>
      <c r="C2319" s="74"/>
      <c r="D2319" s="74"/>
      <c r="E2319" s="74"/>
      <c r="F2319" s="74"/>
      <c r="G2319" s="74"/>
      <c r="H2319" s="69"/>
      <c r="I2319" s="70"/>
      <c r="J2319" s="73"/>
      <c r="K2319" s="74"/>
      <c r="L2319" s="72"/>
      <c r="M2319" s="69"/>
      <c r="N2319" s="70"/>
      <c r="O2319"/>
      <c r="P2319"/>
      <c r="Q2319"/>
      <c r="R2319"/>
      <c r="S2319"/>
      <c r="T2319"/>
      <c r="U2319"/>
      <c r="W2319"/>
      <c r="X2319"/>
      <c r="Y2319"/>
    </row>
    <row r="2320" spans="1:25" ht="15" x14ac:dyDescent="0.3">
      <c r="A2320" s="17" t="e">
        <f>INDEX('Артикул без-с размером'!A:A,MATCH('Начисления и компенсации по тов'!E2320,'Артикул без-с размером'!B:B,0))</f>
        <v>#N/A</v>
      </c>
      <c r="B2320" s="73"/>
      <c r="C2320" s="74"/>
      <c r="D2320" s="74"/>
      <c r="E2320" s="74"/>
      <c r="F2320" s="74"/>
      <c r="G2320" s="74"/>
      <c r="H2320" s="69"/>
      <c r="I2320" s="70"/>
      <c r="J2320" s="73"/>
      <c r="K2320" s="74"/>
      <c r="L2320" s="72"/>
      <c r="M2320" s="69"/>
      <c r="N2320" s="70"/>
      <c r="O2320"/>
      <c r="P2320"/>
      <c r="Q2320"/>
      <c r="R2320"/>
      <c r="S2320"/>
      <c r="T2320"/>
      <c r="U2320"/>
      <c r="W2320"/>
      <c r="X2320"/>
      <c r="Y2320"/>
    </row>
    <row r="2321" spans="1:25" ht="15" x14ac:dyDescent="0.3">
      <c r="A2321" s="17" t="e">
        <f>INDEX('Артикул без-с размером'!A:A,MATCH('Начисления и компенсации по тов'!E2321,'Артикул без-с размером'!B:B,0))</f>
        <v>#N/A</v>
      </c>
      <c r="B2321" s="73"/>
      <c r="C2321" s="74"/>
      <c r="D2321" s="74"/>
      <c r="E2321" s="74"/>
      <c r="F2321" s="74"/>
      <c r="G2321" s="74"/>
      <c r="H2321" s="69"/>
      <c r="I2321" s="70"/>
      <c r="J2321" s="73"/>
      <c r="K2321" s="74"/>
      <c r="L2321" s="72"/>
      <c r="M2321" s="69"/>
      <c r="N2321" s="70"/>
      <c r="O2321"/>
      <c r="P2321"/>
      <c r="Q2321"/>
      <c r="R2321"/>
      <c r="S2321"/>
      <c r="T2321"/>
      <c r="U2321"/>
      <c r="W2321"/>
      <c r="X2321"/>
      <c r="Y2321"/>
    </row>
    <row r="2322" spans="1:25" ht="15" x14ac:dyDescent="0.3">
      <c r="A2322" s="17" t="e">
        <f>INDEX('Артикул без-с размером'!A:A,MATCH('Начисления и компенсации по тов'!E2322,'Артикул без-с размером'!B:B,0))</f>
        <v>#N/A</v>
      </c>
      <c r="B2322" s="73"/>
      <c r="C2322" s="74"/>
      <c r="D2322" s="74"/>
      <c r="E2322" s="74"/>
      <c r="F2322" s="74"/>
      <c r="G2322" s="74"/>
      <c r="H2322" s="69"/>
      <c r="I2322" s="70"/>
      <c r="J2322" s="73"/>
      <c r="K2322" s="74"/>
      <c r="L2322" s="72"/>
      <c r="M2322" s="69"/>
      <c r="N2322" s="71"/>
      <c r="O2322"/>
      <c r="P2322"/>
      <c r="Q2322"/>
      <c r="R2322"/>
      <c r="S2322"/>
      <c r="T2322"/>
      <c r="U2322"/>
      <c r="W2322"/>
      <c r="X2322"/>
      <c r="Y2322"/>
    </row>
    <row r="2323" spans="1:25" ht="15" x14ac:dyDescent="0.3">
      <c r="A2323" s="17" t="e">
        <f>INDEX('Артикул без-с размером'!A:A,MATCH('Начисления и компенсации по тов'!E2323,'Артикул без-с размером'!B:B,0))</f>
        <v>#N/A</v>
      </c>
      <c r="B2323" s="73"/>
      <c r="C2323" s="74"/>
      <c r="D2323" s="74"/>
      <c r="E2323" s="74"/>
      <c r="F2323" s="74"/>
      <c r="G2323" s="74"/>
      <c r="H2323" s="69"/>
      <c r="I2323" s="70"/>
      <c r="J2323" s="73"/>
      <c r="K2323" s="74"/>
      <c r="L2323" s="72"/>
      <c r="M2323" s="69"/>
      <c r="N2323" s="70"/>
      <c r="O2323"/>
      <c r="P2323"/>
      <c r="Q2323"/>
      <c r="R2323"/>
      <c r="S2323"/>
      <c r="T2323"/>
      <c r="U2323"/>
      <c r="W2323"/>
      <c r="X2323"/>
      <c r="Y2323"/>
    </row>
    <row r="2324" spans="1:25" ht="15" x14ac:dyDescent="0.3">
      <c r="A2324" s="17" t="e">
        <f>INDEX('Артикул без-с размером'!A:A,MATCH('Начисления и компенсации по тов'!E2324,'Артикул без-с размером'!B:B,0))</f>
        <v>#N/A</v>
      </c>
      <c r="B2324" s="73"/>
      <c r="C2324" s="74"/>
      <c r="D2324" s="74"/>
      <c r="E2324" s="74"/>
      <c r="F2324" s="74"/>
      <c r="G2324" s="74"/>
      <c r="H2324" s="69"/>
      <c r="I2324" s="70"/>
      <c r="J2324" s="73"/>
      <c r="K2324" s="74"/>
      <c r="L2324" s="72"/>
      <c r="M2324" s="69"/>
      <c r="N2324" s="70"/>
      <c r="O2324"/>
      <c r="P2324"/>
      <c r="Q2324"/>
      <c r="R2324"/>
      <c r="S2324"/>
      <c r="T2324"/>
      <c r="U2324"/>
      <c r="W2324"/>
      <c r="X2324"/>
      <c r="Y2324"/>
    </row>
    <row r="2325" spans="1:25" ht="15" x14ac:dyDescent="0.3">
      <c r="A2325" s="17" t="e">
        <f>INDEX('Артикул без-с размером'!A:A,MATCH('Начисления и компенсации по тов'!E2325,'Артикул без-с размером'!B:B,0))</f>
        <v>#N/A</v>
      </c>
      <c r="B2325" s="73"/>
      <c r="C2325" s="74"/>
      <c r="D2325" s="74"/>
      <c r="E2325" s="74"/>
      <c r="F2325" s="74"/>
      <c r="G2325" s="74"/>
      <c r="H2325" s="69"/>
      <c r="I2325" s="70"/>
      <c r="J2325" s="73"/>
      <c r="K2325" s="74"/>
      <c r="L2325" s="72"/>
      <c r="M2325" s="69"/>
      <c r="N2325" s="70"/>
      <c r="O2325"/>
      <c r="P2325"/>
      <c r="Q2325"/>
      <c r="R2325"/>
      <c r="S2325"/>
      <c r="T2325"/>
      <c r="U2325"/>
      <c r="W2325"/>
      <c r="X2325"/>
      <c r="Y2325"/>
    </row>
    <row r="2326" spans="1:25" ht="15" x14ac:dyDescent="0.3">
      <c r="A2326" s="17" t="e">
        <f>INDEX('Артикул без-с размером'!A:A,MATCH('Начисления и компенсации по тов'!E2326,'Артикул без-с размером'!B:B,0))</f>
        <v>#N/A</v>
      </c>
      <c r="B2326" s="73"/>
      <c r="C2326" s="74"/>
      <c r="D2326" s="74"/>
      <c r="E2326" s="74"/>
      <c r="F2326" s="74"/>
      <c r="G2326" s="74"/>
      <c r="H2326" s="69"/>
      <c r="I2326" s="70"/>
      <c r="J2326" s="73"/>
      <c r="K2326" s="74"/>
      <c r="L2326" s="72"/>
      <c r="M2326" s="69"/>
      <c r="N2326" s="70"/>
      <c r="O2326"/>
      <c r="P2326"/>
      <c r="Q2326"/>
      <c r="R2326"/>
      <c r="S2326"/>
      <c r="T2326"/>
      <c r="U2326"/>
      <c r="W2326"/>
      <c r="X2326"/>
      <c r="Y2326"/>
    </row>
    <row r="2327" spans="1:25" ht="15" x14ac:dyDescent="0.3">
      <c r="A2327" s="17" t="e">
        <f>INDEX('Артикул без-с размером'!A:A,MATCH('Начисления и компенсации по тов'!E2327,'Артикул без-с размером'!B:B,0))</f>
        <v>#N/A</v>
      </c>
      <c r="B2327" s="73"/>
      <c r="C2327" s="74"/>
      <c r="D2327" s="74"/>
      <c r="E2327" s="74"/>
      <c r="F2327" s="74"/>
      <c r="G2327" s="74"/>
      <c r="H2327" s="69"/>
      <c r="I2327" s="70"/>
      <c r="J2327" s="73"/>
      <c r="K2327" s="74"/>
      <c r="L2327" s="72"/>
      <c r="M2327" s="69"/>
      <c r="N2327" s="70"/>
      <c r="O2327"/>
      <c r="P2327"/>
      <c r="Q2327"/>
      <c r="R2327"/>
      <c r="S2327"/>
      <c r="T2327"/>
      <c r="U2327"/>
      <c r="W2327"/>
      <c r="X2327"/>
      <c r="Y2327"/>
    </row>
    <row r="2328" spans="1:25" ht="15" x14ac:dyDescent="0.3">
      <c r="A2328" s="17" t="e">
        <f>INDEX('Артикул без-с размером'!A:A,MATCH('Начисления и компенсации по тов'!E2328,'Артикул без-с размером'!B:B,0))</f>
        <v>#N/A</v>
      </c>
      <c r="B2328" s="73"/>
      <c r="C2328" s="74"/>
      <c r="D2328" s="74"/>
      <c r="E2328" s="74"/>
      <c r="F2328" s="74"/>
      <c r="G2328" s="74"/>
      <c r="H2328" s="69"/>
      <c r="I2328" s="70"/>
      <c r="J2328" s="73"/>
      <c r="K2328" s="74"/>
      <c r="L2328" s="72"/>
      <c r="M2328" s="69"/>
      <c r="N2328" s="71"/>
      <c r="O2328"/>
      <c r="P2328"/>
      <c r="Q2328"/>
      <c r="R2328"/>
      <c r="S2328"/>
      <c r="T2328"/>
      <c r="U2328"/>
      <c r="W2328"/>
      <c r="X2328"/>
      <c r="Y2328"/>
    </row>
    <row r="2329" spans="1:25" ht="15" x14ac:dyDescent="0.3">
      <c r="A2329" s="17" t="e">
        <f>INDEX('Артикул без-с размером'!A:A,MATCH('Начисления и компенсации по тов'!E2329,'Артикул без-с размером'!B:B,0))</f>
        <v>#N/A</v>
      </c>
      <c r="B2329" s="73"/>
      <c r="C2329" s="74"/>
      <c r="D2329" s="74"/>
      <c r="E2329" s="74"/>
      <c r="F2329" s="74"/>
      <c r="G2329" s="74"/>
      <c r="H2329" s="69"/>
      <c r="I2329" s="70"/>
      <c r="J2329" s="73"/>
      <c r="K2329" s="74"/>
      <c r="L2329" s="72"/>
      <c r="M2329" s="69"/>
      <c r="N2329" s="70"/>
      <c r="O2329"/>
      <c r="P2329"/>
      <c r="Q2329"/>
      <c r="R2329"/>
      <c r="S2329"/>
      <c r="T2329"/>
      <c r="U2329"/>
      <c r="W2329"/>
      <c r="X2329"/>
      <c r="Y2329"/>
    </row>
    <row r="2330" spans="1:25" ht="15" x14ac:dyDescent="0.3">
      <c r="A2330" s="17" t="e">
        <f>INDEX('Артикул без-с размером'!A:A,MATCH('Начисления и компенсации по тов'!E2330,'Артикул без-с размером'!B:B,0))</f>
        <v>#N/A</v>
      </c>
      <c r="B2330" s="73"/>
      <c r="C2330" s="74"/>
      <c r="D2330" s="74"/>
      <c r="E2330" s="74"/>
      <c r="F2330" s="74"/>
      <c r="G2330" s="74"/>
      <c r="H2330" s="69"/>
      <c r="I2330" s="70"/>
      <c r="J2330" s="73"/>
      <c r="K2330" s="74"/>
      <c r="L2330" s="72"/>
      <c r="M2330" s="69"/>
      <c r="N2330" s="70"/>
      <c r="O2330"/>
      <c r="P2330"/>
      <c r="Q2330"/>
      <c r="R2330"/>
      <c r="S2330"/>
      <c r="T2330"/>
      <c r="U2330"/>
      <c r="W2330"/>
      <c r="X2330"/>
      <c r="Y2330"/>
    </row>
    <row r="2331" spans="1:25" ht="15" x14ac:dyDescent="0.3">
      <c r="A2331" s="17" t="e">
        <f>INDEX('Артикул без-с размером'!A:A,MATCH('Начисления и компенсации по тов'!E2331,'Артикул без-с размером'!B:B,0))</f>
        <v>#N/A</v>
      </c>
      <c r="B2331" s="73"/>
      <c r="C2331" s="74"/>
      <c r="D2331" s="74"/>
      <c r="E2331" s="74"/>
      <c r="F2331" s="74"/>
      <c r="G2331" s="74"/>
      <c r="H2331" s="69"/>
      <c r="I2331" s="70"/>
      <c r="J2331" s="73"/>
      <c r="K2331" s="74"/>
      <c r="L2331" s="72"/>
      <c r="M2331" s="69"/>
      <c r="N2331" s="70"/>
      <c r="O2331"/>
      <c r="P2331"/>
      <c r="Q2331"/>
      <c r="R2331"/>
      <c r="S2331"/>
      <c r="T2331"/>
      <c r="U2331"/>
      <c r="W2331"/>
      <c r="X2331"/>
      <c r="Y2331"/>
    </row>
    <row r="2332" spans="1:25" ht="15" x14ac:dyDescent="0.3">
      <c r="A2332" s="17" t="e">
        <f>INDEX('Артикул без-с размером'!A:A,MATCH('Начисления и компенсации по тов'!E2332,'Артикул без-с размером'!B:B,0))</f>
        <v>#N/A</v>
      </c>
      <c r="B2332" s="73"/>
      <c r="C2332" s="74"/>
      <c r="D2332" s="74"/>
      <c r="E2332" s="74"/>
      <c r="F2332" s="74"/>
      <c r="G2332" s="74"/>
      <c r="H2332" s="69"/>
      <c r="I2332" s="70"/>
      <c r="J2332" s="73"/>
      <c r="K2332" s="74"/>
      <c r="L2332" s="72"/>
      <c r="M2332" s="69"/>
      <c r="N2332" s="70"/>
      <c r="O2332"/>
      <c r="P2332"/>
      <c r="Q2332"/>
      <c r="R2332"/>
      <c r="S2332"/>
      <c r="T2332"/>
      <c r="U2332"/>
      <c r="W2332"/>
      <c r="X2332"/>
      <c r="Y2332"/>
    </row>
    <row r="2333" spans="1:25" ht="15" x14ac:dyDescent="0.3">
      <c r="A2333" s="17" t="e">
        <f>INDEX('Артикул без-с размером'!A:A,MATCH('Начисления и компенсации по тов'!E2333,'Артикул без-с размером'!B:B,0))</f>
        <v>#N/A</v>
      </c>
      <c r="B2333" s="73"/>
      <c r="C2333" s="74"/>
      <c r="D2333" s="74"/>
      <c r="E2333" s="74"/>
      <c r="F2333" s="74"/>
      <c r="G2333" s="74"/>
      <c r="H2333" s="69"/>
      <c r="I2333" s="70"/>
      <c r="J2333" s="73"/>
      <c r="K2333" s="74"/>
      <c r="L2333" s="72"/>
      <c r="M2333" s="69"/>
      <c r="N2333" s="70"/>
      <c r="O2333"/>
      <c r="P2333"/>
      <c r="Q2333"/>
      <c r="R2333"/>
      <c r="S2333"/>
      <c r="T2333"/>
      <c r="U2333"/>
      <c r="W2333"/>
      <c r="X2333"/>
      <c r="Y2333"/>
    </row>
    <row r="2334" spans="1:25" ht="15" x14ac:dyDescent="0.3">
      <c r="A2334" s="17" t="e">
        <f>INDEX('Артикул без-с размером'!A:A,MATCH('Начисления и компенсации по тов'!E2334,'Артикул без-с размером'!B:B,0))</f>
        <v>#N/A</v>
      </c>
      <c r="B2334" s="73"/>
      <c r="C2334" s="74"/>
      <c r="D2334" s="74"/>
      <c r="E2334" s="74"/>
      <c r="F2334" s="74"/>
      <c r="G2334" s="74"/>
      <c r="H2334" s="69"/>
      <c r="I2334" s="70"/>
      <c r="J2334" s="73"/>
      <c r="K2334" s="74"/>
      <c r="L2334" s="72"/>
      <c r="M2334" s="69"/>
      <c r="N2334" s="70"/>
      <c r="O2334"/>
      <c r="P2334"/>
      <c r="Q2334"/>
      <c r="R2334"/>
      <c r="S2334"/>
      <c r="T2334"/>
      <c r="U2334"/>
      <c r="W2334"/>
      <c r="X2334"/>
      <c r="Y2334"/>
    </row>
    <row r="2335" spans="1:25" ht="15" x14ac:dyDescent="0.3">
      <c r="A2335" s="17" t="e">
        <f>INDEX('Артикул без-с размером'!A:A,MATCH('Начисления и компенсации по тов'!E2335,'Артикул без-с размером'!B:B,0))</f>
        <v>#N/A</v>
      </c>
      <c r="B2335" s="73"/>
      <c r="C2335" s="74"/>
      <c r="D2335" s="74"/>
      <c r="E2335" s="74"/>
      <c r="F2335" s="74"/>
      <c r="G2335" s="74"/>
      <c r="H2335" s="69"/>
      <c r="I2335" s="70"/>
      <c r="J2335" s="73"/>
      <c r="K2335" s="74"/>
      <c r="L2335" s="72"/>
      <c r="M2335" s="69"/>
      <c r="N2335" s="70"/>
      <c r="O2335"/>
      <c r="P2335"/>
      <c r="Q2335"/>
      <c r="R2335"/>
      <c r="S2335"/>
      <c r="T2335"/>
      <c r="U2335"/>
      <c r="W2335"/>
      <c r="X2335"/>
      <c r="Y2335"/>
    </row>
    <row r="2336" spans="1:25" ht="15" x14ac:dyDescent="0.3">
      <c r="A2336" s="17" t="e">
        <f>INDEX('Артикул без-с размером'!A:A,MATCH('Начисления и компенсации по тов'!E2336,'Артикул без-с размером'!B:B,0))</f>
        <v>#N/A</v>
      </c>
      <c r="B2336" s="73"/>
      <c r="C2336" s="74"/>
      <c r="D2336" s="74"/>
      <c r="E2336" s="74"/>
      <c r="F2336" s="74"/>
      <c r="G2336" s="74"/>
      <c r="H2336" s="69"/>
      <c r="I2336" s="70"/>
      <c r="J2336" s="73"/>
      <c r="K2336" s="74"/>
      <c r="L2336" s="72"/>
      <c r="M2336" s="69"/>
      <c r="N2336" s="70"/>
      <c r="O2336"/>
      <c r="P2336"/>
      <c r="Q2336"/>
      <c r="R2336"/>
      <c r="S2336"/>
      <c r="T2336"/>
      <c r="U2336"/>
      <c r="W2336"/>
      <c r="X2336"/>
      <c r="Y2336"/>
    </row>
    <row r="2337" spans="1:25" ht="15" x14ac:dyDescent="0.3">
      <c r="A2337" s="17" t="e">
        <f>INDEX('Артикул без-с размером'!A:A,MATCH('Начисления и компенсации по тов'!E2337,'Артикул без-с размером'!B:B,0))</f>
        <v>#N/A</v>
      </c>
      <c r="B2337" s="73"/>
      <c r="C2337" s="74"/>
      <c r="D2337" s="74"/>
      <c r="E2337" s="74"/>
      <c r="F2337" s="74"/>
      <c r="G2337" s="74"/>
      <c r="H2337" s="69"/>
      <c r="I2337" s="70"/>
      <c r="J2337" s="73"/>
      <c r="K2337" s="74"/>
      <c r="L2337" s="72"/>
      <c r="M2337" s="69"/>
      <c r="N2337" s="71"/>
      <c r="O2337"/>
      <c r="P2337"/>
      <c r="Q2337"/>
      <c r="R2337"/>
      <c r="S2337"/>
      <c r="T2337"/>
      <c r="U2337"/>
      <c r="W2337"/>
      <c r="X2337"/>
      <c r="Y2337"/>
    </row>
    <row r="2338" spans="1:25" ht="15" x14ac:dyDescent="0.3">
      <c r="A2338" s="17" t="e">
        <f>INDEX('Артикул без-с размером'!A:A,MATCH('Начисления и компенсации по тов'!E2338,'Артикул без-с размером'!B:B,0))</f>
        <v>#N/A</v>
      </c>
      <c r="B2338" s="73"/>
      <c r="C2338" s="74"/>
      <c r="D2338" s="74"/>
      <c r="E2338" s="74"/>
      <c r="F2338" s="74"/>
      <c r="G2338" s="74"/>
      <c r="H2338" s="69"/>
      <c r="I2338" s="70"/>
      <c r="J2338" s="73"/>
      <c r="K2338" s="74"/>
      <c r="L2338" s="72"/>
      <c r="M2338" s="69"/>
      <c r="N2338" s="70"/>
      <c r="O2338"/>
      <c r="P2338"/>
      <c r="Q2338"/>
      <c r="R2338"/>
      <c r="S2338"/>
      <c r="T2338"/>
      <c r="U2338"/>
      <c r="W2338"/>
      <c r="X2338"/>
      <c r="Y2338"/>
    </row>
    <row r="2339" spans="1:25" ht="15" x14ac:dyDescent="0.3">
      <c r="A2339" s="17" t="e">
        <f>INDEX('Артикул без-с размером'!A:A,MATCH('Начисления и компенсации по тов'!E2339,'Артикул без-с размером'!B:B,0))</f>
        <v>#N/A</v>
      </c>
      <c r="B2339" s="73"/>
      <c r="C2339" s="74"/>
      <c r="D2339" s="74"/>
      <c r="E2339" s="74"/>
      <c r="F2339" s="74"/>
      <c r="G2339" s="74"/>
      <c r="H2339" s="69"/>
      <c r="I2339" s="70"/>
      <c r="J2339" s="73"/>
      <c r="K2339" s="74"/>
      <c r="L2339" s="72"/>
      <c r="M2339" s="69"/>
      <c r="N2339" s="70"/>
      <c r="O2339"/>
      <c r="P2339"/>
      <c r="Q2339"/>
      <c r="R2339"/>
      <c r="S2339"/>
      <c r="T2339"/>
      <c r="U2339"/>
      <c r="W2339"/>
      <c r="X2339"/>
      <c r="Y2339"/>
    </row>
    <row r="2340" spans="1:25" ht="15" x14ac:dyDescent="0.3">
      <c r="A2340" s="17" t="e">
        <f>INDEX('Артикул без-с размером'!A:A,MATCH('Начисления и компенсации по тов'!E2340,'Артикул без-с размером'!B:B,0))</f>
        <v>#N/A</v>
      </c>
      <c r="B2340" s="73"/>
      <c r="C2340" s="74"/>
      <c r="D2340" s="74"/>
      <c r="E2340" s="74"/>
      <c r="F2340" s="74"/>
      <c r="G2340" s="74"/>
      <c r="H2340" s="69"/>
      <c r="I2340" s="70"/>
      <c r="J2340" s="73"/>
      <c r="K2340" s="74"/>
      <c r="L2340" s="72"/>
      <c r="M2340" s="69"/>
      <c r="N2340" s="70"/>
      <c r="O2340"/>
      <c r="P2340"/>
      <c r="Q2340"/>
      <c r="R2340"/>
      <c r="S2340"/>
      <c r="T2340"/>
      <c r="U2340"/>
      <c r="W2340"/>
      <c r="X2340"/>
      <c r="Y2340"/>
    </row>
    <row r="2341" spans="1:25" ht="15" x14ac:dyDescent="0.3">
      <c r="A2341" s="17" t="e">
        <f>INDEX('Артикул без-с размером'!A:A,MATCH('Начисления и компенсации по тов'!E2341,'Артикул без-с размером'!B:B,0))</f>
        <v>#N/A</v>
      </c>
      <c r="B2341" s="73"/>
      <c r="C2341" s="74"/>
      <c r="D2341" s="74"/>
      <c r="E2341" s="74"/>
      <c r="F2341" s="74"/>
      <c r="G2341" s="74"/>
      <c r="H2341" s="69"/>
      <c r="I2341" s="70"/>
      <c r="J2341" s="73"/>
      <c r="K2341" s="74"/>
      <c r="L2341" s="72"/>
      <c r="M2341" s="69"/>
      <c r="N2341" s="70"/>
      <c r="O2341"/>
      <c r="P2341"/>
      <c r="Q2341"/>
      <c r="R2341"/>
      <c r="S2341"/>
      <c r="T2341"/>
      <c r="U2341"/>
      <c r="W2341"/>
      <c r="X2341"/>
      <c r="Y2341"/>
    </row>
    <row r="2342" spans="1:25" ht="15" x14ac:dyDescent="0.3">
      <c r="A2342" s="17" t="e">
        <f>INDEX('Артикул без-с размером'!A:A,MATCH('Начисления и компенсации по тов'!E2342,'Артикул без-с размером'!B:B,0))</f>
        <v>#N/A</v>
      </c>
      <c r="B2342" s="73"/>
      <c r="C2342" s="74"/>
      <c r="D2342" s="74"/>
      <c r="E2342" s="74"/>
      <c r="F2342" s="74"/>
      <c r="G2342" s="74"/>
      <c r="H2342" s="69"/>
      <c r="I2342" s="70"/>
      <c r="J2342" s="73"/>
      <c r="K2342" s="74"/>
      <c r="L2342" s="72"/>
      <c r="M2342" s="69"/>
      <c r="N2342" s="70"/>
      <c r="O2342"/>
      <c r="P2342"/>
      <c r="Q2342"/>
      <c r="R2342"/>
      <c r="S2342"/>
      <c r="T2342"/>
      <c r="U2342"/>
      <c r="W2342"/>
      <c r="X2342"/>
      <c r="Y2342"/>
    </row>
    <row r="2343" spans="1:25" ht="15" x14ac:dyDescent="0.3">
      <c r="A2343" s="17" t="e">
        <f>INDEX('Артикул без-с размером'!A:A,MATCH('Начисления и компенсации по тов'!E2343,'Артикул без-с размером'!B:B,0))</f>
        <v>#N/A</v>
      </c>
      <c r="B2343" s="73"/>
      <c r="C2343" s="74"/>
      <c r="D2343" s="74"/>
      <c r="E2343" s="74"/>
      <c r="F2343" s="74"/>
      <c r="G2343" s="74"/>
      <c r="H2343" s="69"/>
      <c r="I2343" s="70"/>
      <c r="J2343" s="73"/>
      <c r="K2343" s="74"/>
      <c r="L2343" s="72"/>
      <c r="M2343" s="69"/>
      <c r="N2343" s="70"/>
      <c r="O2343"/>
      <c r="P2343"/>
      <c r="Q2343"/>
      <c r="R2343"/>
      <c r="S2343"/>
      <c r="T2343"/>
      <c r="U2343"/>
      <c r="W2343"/>
      <c r="X2343"/>
      <c r="Y2343"/>
    </row>
    <row r="2344" spans="1:25" ht="15" x14ac:dyDescent="0.3">
      <c r="A2344" s="17" t="e">
        <f>INDEX('Артикул без-с размером'!A:A,MATCH('Начисления и компенсации по тов'!E2344,'Артикул без-с размером'!B:B,0))</f>
        <v>#N/A</v>
      </c>
      <c r="B2344" s="73"/>
      <c r="C2344" s="74"/>
      <c r="D2344" s="74"/>
      <c r="E2344" s="74"/>
      <c r="F2344" s="74"/>
      <c r="G2344" s="74"/>
      <c r="H2344" s="69"/>
      <c r="I2344" s="70"/>
      <c r="J2344" s="73"/>
      <c r="K2344" s="74"/>
      <c r="L2344" s="72"/>
      <c r="M2344" s="69"/>
      <c r="N2344" s="70"/>
      <c r="O2344"/>
      <c r="P2344"/>
      <c r="Q2344"/>
      <c r="R2344"/>
      <c r="S2344"/>
      <c r="T2344"/>
      <c r="U2344"/>
      <c r="W2344"/>
      <c r="X2344"/>
      <c r="Y2344"/>
    </row>
    <row r="2345" spans="1:25" ht="15" x14ac:dyDescent="0.3">
      <c r="A2345" s="17" t="e">
        <f>INDEX('Артикул без-с размером'!A:A,MATCH('Начисления и компенсации по тов'!E2345,'Артикул без-с размером'!B:B,0))</f>
        <v>#N/A</v>
      </c>
      <c r="B2345" s="73"/>
      <c r="C2345" s="74"/>
      <c r="D2345" s="74"/>
      <c r="E2345" s="74"/>
      <c r="F2345" s="74"/>
      <c r="G2345" s="74"/>
      <c r="H2345" s="69"/>
      <c r="I2345" s="70"/>
      <c r="J2345" s="73"/>
      <c r="K2345" s="74"/>
      <c r="L2345" s="72"/>
      <c r="M2345" s="69"/>
      <c r="N2345" s="70"/>
      <c r="O2345"/>
      <c r="P2345"/>
      <c r="Q2345"/>
      <c r="R2345"/>
      <c r="S2345"/>
      <c r="T2345"/>
      <c r="U2345"/>
      <c r="W2345"/>
      <c r="X2345"/>
      <c r="Y2345"/>
    </row>
    <row r="2346" spans="1:25" ht="15" x14ac:dyDescent="0.3">
      <c r="A2346" s="17" t="e">
        <f>INDEX('Артикул без-с размером'!A:A,MATCH('Начисления и компенсации по тов'!E2346,'Артикул без-с размером'!B:B,0))</f>
        <v>#N/A</v>
      </c>
      <c r="B2346" s="73"/>
      <c r="C2346" s="74"/>
      <c r="D2346" s="74"/>
      <c r="E2346" s="74"/>
      <c r="F2346" s="74"/>
      <c r="G2346" s="74"/>
      <c r="H2346" s="69"/>
      <c r="I2346" s="70"/>
      <c r="J2346" s="73"/>
      <c r="K2346" s="74"/>
      <c r="L2346" s="72"/>
      <c r="M2346" s="69"/>
      <c r="N2346" s="70"/>
      <c r="O2346"/>
      <c r="P2346"/>
      <c r="Q2346"/>
      <c r="R2346"/>
      <c r="S2346"/>
      <c r="T2346"/>
      <c r="U2346"/>
      <c r="W2346"/>
      <c r="X2346"/>
      <c r="Y2346"/>
    </row>
    <row r="2347" spans="1:25" ht="15" x14ac:dyDescent="0.3">
      <c r="A2347" s="17" t="e">
        <f>INDEX('Артикул без-с размером'!A:A,MATCH('Начисления и компенсации по тов'!E2347,'Артикул без-с размером'!B:B,0))</f>
        <v>#N/A</v>
      </c>
      <c r="B2347" s="73"/>
      <c r="C2347" s="74"/>
      <c r="D2347" s="74"/>
      <c r="E2347" s="74"/>
      <c r="F2347" s="74"/>
      <c r="G2347" s="74"/>
      <c r="H2347" s="69"/>
      <c r="I2347" s="70"/>
      <c r="J2347" s="73"/>
      <c r="K2347" s="74"/>
      <c r="L2347" s="72"/>
      <c r="M2347" s="69"/>
      <c r="N2347" s="70"/>
      <c r="O2347"/>
      <c r="P2347"/>
      <c r="Q2347"/>
      <c r="R2347"/>
      <c r="S2347"/>
      <c r="T2347"/>
      <c r="U2347"/>
      <c r="W2347"/>
      <c r="X2347"/>
      <c r="Y2347"/>
    </row>
    <row r="2348" spans="1:25" ht="15" x14ac:dyDescent="0.3">
      <c r="A2348" s="17" t="e">
        <f>INDEX('Артикул без-с размером'!A:A,MATCH('Начисления и компенсации по тов'!E2348,'Артикул без-с размером'!B:B,0))</f>
        <v>#N/A</v>
      </c>
      <c r="B2348" s="73"/>
      <c r="C2348" s="74"/>
      <c r="D2348" s="74"/>
      <c r="E2348" s="74"/>
      <c r="F2348" s="74"/>
      <c r="G2348" s="74"/>
      <c r="H2348" s="69"/>
      <c r="I2348" s="70"/>
      <c r="J2348" s="73"/>
      <c r="K2348" s="74"/>
      <c r="L2348" s="72"/>
      <c r="M2348" s="69"/>
      <c r="N2348" s="70"/>
      <c r="O2348"/>
      <c r="P2348"/>
      <c r="Q2348"/>
      <c r="R2348"/>
      <c r="S2348"/>
      <c r="T2348"/>
      <c r="U2348"/>
      <c r="W2348"/>
      <c r="X2348"/>
      <c r="Y2348"/>
    </row>
    <row r="2349" spans="1:25" ht="15" x14ac:dyDescent="0.3">
      <c r="A2349" s="17" t="e">
        <f>INDEX('Артикул без-с размером'!A:A,MATCH('Начисления и компенсации по тов'!E2349,'Артикул без-с размером'!B:B,0))</f>
        <v>#N/A</v>
      </c>
      <c r="B2349" s="73"/>
      <c r="C2349" s="74"/>
      <c r="D2349" s="74"/>
      <c r="E2349" s="74"/>
      <c r="F2349" s="74"/>
      <c r="G2349" s="74"/>
      <c r="H2349" s="69"/>
      <c r="I2349" s="70"/>
      <c r="J2349" s="73"/>
      <c r="K2349" s="74"/>
      <c r="L2349" s="72"/>
      <c r="M2349" s="69"/>
      <c r="N2349" s="70"/>
      <c r="O2349"/>
      <c r="P2349"/>
      <c r="Q2349"/>
      <c r="R2349"/>
      <c r="S2349"/>
      <c r="T2349"/>
      <c r="U2349"/>
      <c r="W2349"/>
      <c r="X2349"/>
      <c r="Y2349"/>
    </row>
    <row r="2350" spans="1:25" ht="15" x14ac:dyDescent="0.3">
      <c r="A2350" s="17" t="e">
        <f>INDEX('Артикул без-с размером'!A:A,MATCH('Начисления и компенсации по тов'!E2350,'Артикул без-с размером'!B:B,0))</f>
        <v>#N/A</v>
      </c>
      <c r="B2350" s="73"/>
      <c r="C2350" s="74"/>
      <c r="D2350" s="74"/>
      <c r="E2350" s="74"/>
      <c r="F2350" s="74"/>
      <c r="G2350" s="74"/>
      <c r="H2350" s="69"/>
      <c r="I2350" s="70"/>
      <c r="J2350" s="73"/>
      <c r="K2350" s="74"/>
      <c r="L2350" s="72"/>
      <c r="M2350" s="69"/>
      <c r="N2350" s="70"/>
      <c r="O2350"/>
      <c r="P2350"/>
      <c r="Q2350"/>
      <c r="R2350"/>
      <c r="S2350"/>
      <c r="T2350"/>
      <c r="U2350"/>
      <c r="W2350"/>
      <c r="X2350"/>
      <c r="Y2350"/>
    </row>
    <row r="2351" spans="1:25" ht="15" x14ac:dyDescent="0.3">
      <c r="A2351" s="17" t="e">
        <f>INDEX('Артикул без-с размером'!A:A,MATCH('Начисления и компенсации по тов'!E2351,'Артикул без-с размером'!B:B,0))</f>
        <v>#N/A</v>
      </c>
      <c r="B2351" s="73"/>
      <c r="C2351" s="74"/>
      <c r="D2351" s="74"/>
      <c r="E2351" s="74"/>
      <c r="F2351" s="74"/>
      <c r="G2351" s="74"/>
      <c r="H2351" s="69"/>
      <c r="I2351" s="70"/>
      <c r="J2351" s="73"/>
      <c r="K2351" s="74"/>
      <c r="L2351" s="72"/>
      <c r="M2351" s="69"/>
      <c r="N2351" s="70"/>
      <c r="O2351"/>
      <c r="P2351"/>
      <c r="Q2351"/>
      <c r="R2351"/>
      <c r="S2351"/>
      <c r="T2351"/>
      <c r="U2351"/>
      <c r="W2351"/>
      <c r="X2351"/>
      <c r="Y2351"/>
    </row>
    <row r="2352" spans="1:25" ht="15" x14ac:dyDescent="0.3">
      <c r="A2352" s="17" t="e">
        <f>INDEX('Артикул без-с размером'!A:A,MATCH('Начисления и компенсации по тов'!E2352,'Артикул без-с размером'!B:B,0))</f>
        <v>#N/A</v>
      </c>
      <c r="B2352" s="73"/>
      <c r="C2352" s="74"/>
      <c r="D2352" s="74"/>
      <c r="E2352" s="74"/>
      <c r="F2352" s="74"/>
      <c r="G2352" s="74"/>
      <c r="H2352" s="69"/>
      <c r="I2352" s="70"/>
      <c r="J2352" s="73"/>
      <c r="K2352" s="74"/>
      <c r="L2352" s="72"/>
      <c r="M2352" s="69"/>
      <c r="N2352" s="70"/>
      <c r="O2352"/>
      <c r="P2352"/>
      <c r="Q2352"/>
      <c r="R2352"/>
      <c r="S2352"/>
      <c r="T2352"/>
      <c r="U2352"/>
      <c r="W2352"/>
      <c r="X2352"/>
      <c r="Y2352"/>
    </row>
    <row r="2353" spans="1:25" ht="15" x14ac:dyDescent="0.3">
      <c r="A2353" s="17" t="e">
        <f>INDEX('Артикул без-с размером'!A:A,MATCH('Начисления и компенсации по тов'!E2353,'Артикул без-с размером'!B:B,0))</f>
        <v>#N/A</v>
      </c>
      <c r="B2353" s="73"/>
      <c r="C2353" s="74"/>
      <c r="D2353" s="74"/>
      <c r="E2353" s="74"/>
      <c r="F2353" s="74"/>
      <c r="G2353" s="74"/>
      <c r="H2353" s="69"/>
      <c r="I2353" s="70"/>
      <c r="J2353" s="73"/>
      <c r="K2353" s="74"/>
      <c r="L2353" s="72"/>
      <c r="M2353" s="69"/>
      <c r="N2353" s="70"/>
      <c r="O2353"/>
      <c r="P2353"/>
      <c r="Q2353"/>
      <c r="R2353"/>
      <c r="S2353"/>
      <c r="T2353"/>
      <c r="U2353"/>
      <c r="W2353"/>
      <c r="X2353"/>
      <c r="Y2353"/>
    </row>
    <row r="2354" spans="1:25" ht="15" x14ac:dyDescent="0.3">
      <c r="A2354" s="17" t="e">
        <f>INDEX('Артикул без-с размером'!A:A,MATCH('Начисления и компенсации по тов'!E2354,'Артикул без-с размером'!B:B,0))</f>
        <v>#N/A</v>
      </c>
      <c r="B2354" s="73"/>
      <c r="C2354" s="74"/>
      <c r="D2354" s="74"/>
      <c r="E2354" s="74"/>
      <c r="F2354" s="74"/>
      <c r="G2354" s="74"/>
      <c r="H2354" s="69"/>
      <c r="I2354" s="70"/>
      <c r="J2354" s="73"/>
      <c r="K2354" s="74"/>
      <c r="L2354" s="72"/>
      <c r="M2354" s="69"/>
      <c r="N2354" s="70"/>
      <c r="O2354"/>
      <c r="P2354"/>
      <c r="Q2354"/>
      <c r="R2354"/>
      <c r="S2354"/>
      <c r="T2354"/>
      <c r="U2354"/>
      <c r="W2354"/>
      <c r="X2354"/>
      <c r="Y2354"/>
    </row>
    <row r="2355" spans="1:25" ht="15" x14ac:dyDescent="0.3">
      <c r="A2355" s="17" t="e">
        <f>INDEX('Артикул без-с размером'!A:A,MATCH('Начисления и компенсации по тов'!E2355,'Артикул без-с размером'!B:B,0))</f>
        <v>#N/A</v>
      </c>
      <c r="B2355" s="73"/>
      <c r="C2355" s="74"/>
      <c r="D2355" s="74"/>
      <c r="E2355" s="74"/>
      <c r="F2355" s="74"/>
      <c r="G2355" s="74"/>
      <c r="H2355" s="69"/>
      <c r="I2355" s="70"/>
      <c r="J2355" s="73"/>
      <c r="K2355" s="74"/>
      <c r="L2355" s="72"/>
      <c r="M2355" s="69"/>
      <c r="N2355" s="70"/>
      <c r="O2355"/>
      <c r="P2355"/>
      <c r="Q2355"/>
      <c r="R2355"/>
      <c r="S2355"/>
      <c r="T2355"/>
      <c r="U2355"/>
      <c r="W2355"/>
      <c r="X2355"/>
      <c r="Y2355"/>
    </row>
    <row r="2356" spans="1:25" ht="15" x14ac:dyDescent="0.3">
      <c r="A2356" s="17" t="e">
        <f>INDEX('Артикул без-с размером'!A:A,MATCH('Начисления и компенсации по тов'!E2356,'Артикул без-с размером'!B:B,0))</f>
        <v>#N/A</v>
      </c>
      <c r="B2356" s="73"/>
      <c r="C2356" s="74"/>
      <c r="D2356" s="74"/>
      <c r="E2356" s="74"/>
      <c r="F2356" s="74"/>
      <c r="G2356" s="74"/>
      <c r="H2356" s="69"/>
      <c r="I2356" s="70"/>
      <c r="J2356" s="73"/>
      <c r="K2356" s="74"/>
      <c r="L2356" s="72"/>
      <c r="M2356" s="69"/>
      <c r="N2356" s="70"/>
      <c r="O2356"/>
      <c r="P2356"/>
      <c r="Q2356"/>
      <c r="R2356"/>
      <c r="S2356"/>
      <c r="T2356"/>
      <c r="U2356"/>
      <c r="W2356"/>
      <c r="X2356"/>
      <c r="Y2356"/>
    </row>
    <row r="2357" spans="1:25" ht="15" x14ac:dyDescent="0.3">
      <c r="A2357" s="17" t="e">
        <f>INDEX('Артикул без-с размером'!A:A,MATCH('Начисления и компенсации по тов'!E2357,'Артикул без-с размером'!B:B,0))</f>
        <v>#N/A</v>
      </c>
      <c r="B2357" s="73"/>
      <c r="C2357" s="74"/>
      <c r="D2357" s="74"/>
      <c r="E2357" s="74"/>
      <c r="F2357" s="74"/>
      <c r="G2357" s="74"/>
      <c r="H2357" s="69"/>
      <c r="I2357" s="70"/>
      <c r="J2357" s="73"/>
      <c r="K2357" s="74"/>
      <c r="L2357" s="72"/>
      <c r="M2357" s="69"/>
      <c r="N2357" s="70"/>
      <c r="O2357"/>
      <c r="P2357"/>
      <c r="Q2357"/>
      <c r="R2357"/>
      <c r="S2357"/>
      <c r="T2357"/>
      <c r="U2357"/>
      <c r="W2357"/>
      <c r="X2357"/>
      <c r="Y2357"/>
    </row>
    <row r="2358" spans="1:25" ht="15" x14ac:dyDescent="0.3">
      <c r="A2358" s="17" t="e">
        <f>INDEX('Артикул без-с размером'!A:A,MATCH('Начисления и компенсации по тов'!E2358,'Артикул без-с размером'!B:B,0))</f>
        <v>#N/A</v>
      </c>
      <c r="B2358" s="73"/>
      <c r="C2358" s="74"/>
      <c r="D2358" s="74"/>
      <c r="E2358" s="74"/>
      <c r="F2358" s="74"/>
      <c r="G2358" s="74"/>
      <c r="H2358" s="69"/>
      <c r="I2358" s="70"/>
      <c r="J2358" s="73"/>
      <c r="K2358" s="74"/>
      <c r="L2358" s="72"/>
      <c r="M2358" s="69"/>
      <c r="N2358" s="70"/>
      <c r="O2358"/>
      <c r="P2358"/>
      <c r="Q2358"/>
      <c r="R2358"/>
      <c r="S2358"/>
      <c r="T2358"/>
      <c r="U2358"/>
      <c r="W2358"/>
      <c r="X2358"/>
      <c r="Y2358"/>
    </row>
    <row r="2359" spans="1:25" ht="15" x14ac:dyDescent="0.3">
      <c r="A2359" s="17" t="e">
        <f>INDEX('Артикул без-с размером'!A:A,MATCH('Начисления и компенсации по тов'!E2359,'Артикул без-с размером'!B:B,0))</f>
        <v>#N/A</v>
      </c>
      <c r="B2359" s="73"/>
      <c r="C2359" s="74"/>
      <c r="D2359" s="74"/>
      <c r="E2359" s="74"/>
      <c r="F2359" s="74"/>
      <c r="G2359" s="74"/>
      <c r="H2359" s="69"/>
      <c r="I2359" s="70"/>
      <c r="J2359" s="73"/>
      <c r="K2359" s="74"/>
      <c r="L2359" s="72"/>
      <c r="M2359" s="69"/>
      <c r="N2359" s="70"/>
      <c r="O2359"/>
      <c r="P2359"/>
      <c r="Q2359"/>
      <c r="R2359"/>
      <c r="S2359"/>
      <c r="T2359"/>
      <c r="U2359"/>
      <c r="W2359"/>
      <c r="X2359"/>
      <c r="Y2359"/>
    </row>
    <row r="2360" spans="1:25" ht="15" x14ac:dyDescent="0.3">
      <c r="A2360" s="17" t="e">
        <f>INDEX('Артикул без-с размером'!A:A,MATCH('Начисления и компенсации по тов'!E2360,'Артикул без-с размером'!B:B,0))</f>
        <v>#N/A</v>
      </c>
      <c r="B2360" s="73"/>
      <c r="C2360" s="74"/>
      <c r="D2360" s="74"/>
      <c r="E2360" s="74"/>
      <c r="F2360" s="74"/>
      <c r="G2360" s="74"/>
      <c r="H2360" s="69"/>
      <c r="I2360" s="70"/>
      <c r="J2360" s="73"/>
      <c r="K2360" s="74"/>
      <c r="L2360" s="72"/>
      <c r="M2360" s="69"/>
      <c r="N2360" s="71"/>
      <c r="O2360"/>
      <c r="P2360"/>
      <c r="Q2360"/>
      <c r="R2360"/>
      <c r="S2360"/>
      <c r="T2360"/>
      <c r="U2360"/>
      <c r="W2360"/>
      <c r="X2360"/>
      <c r="Y2360"/>
    </row>
    <row r="2361" spans="1:25" ht="15" x14ac:dyDescent="0.3">
      <c r="A2361" s="17" t="e">
        <f>INDEX('Артикул без-с размером'!A:A,MATCH('Начисления и компенсации по тов'!E2361,'Артикул без-с размером'!B:B,0))</f>
        <v>#N/A</v>
      </c>
      <c r="B2361" s="73"/>
      <c r="C2361" s="74"/>
      <c r="D2361" s="74"/>
      <c r="E2361" s="74"/>
      <c r="F2361" s="74"/>
      <c r="G2361" s="74"/>
      <c r="H2361" s="69"/>
      <c r="I2361" s="70"/>
      <c r="J2361" s="73"/>
      <c r="K2361" s="74"/>
      <c r="L2361" s="72"/>
      <c r="M2361" s="69"/>
      <c r="N2361" s="70"/>
      <c r="O2361"/>
      <c r="P2361"/>
      <c r="Q2361"/>
      <c r="R2361"/>
      <c r="S2361"/>
      <c r="T2361"/>
      <c r="U2361"/>
      <c r="W2361"/>
      <c r="X2361"/>
      <c r="Y2361"/>
    </row>
    <row r="2362" spans="1:25" ht="15" x14ac:dyDescent="0.3">
      <c r="A2362" s="17" t="e">
        <f>INDEX('Артикул без-с размером'!A:A,MATCH('Начисления и компенсации по тов'!E2362,'Артикул без-с размером'!B:B,0))</f>
        <v>#N/A</v>
      </c>
      <c r="B2362" s="73"/>
      <c r="C2362" s="74"/>
      <c r="D2362" s="74"/>
      <c r="E2362" s="74"/>
      <c r="F2362" s="74"/>
      <c r="G2362" s="74"/>
      <c r="H2362" s="69"/>
      <c r="I2362" s="70"/>
      <c r="J2362" s="73"/>
      <c r="K2362" s="74"/>
      <c r="L2362" s="72"/>
      <c r="M2362" s="69"/>
      <c r="N2362" s="70"/>
      <c r="O2362"/>
      <c r="P2362"/>
      <c r="Q2362"/>
      <c r="R2362"/>
      <c r="S2362"/>
      <c r="T2362"/>
      <c r="U2362"/>
      <c r="W2362"/>
      <c r="X2362"/>
      <c r="Y2362"/>
    </row>
    <row r="2363" spans="1:25" ht="15" x14ac:dyDescent="0.3">
      <c r="A2363" s="17" t="e">
        <f>INDEX('Артикул без-с размером'!A:A,MATCH('Начисления и компенсации по тов'!E2363,'Артикул без-с размером'!B:B,0))</f>
        <v>#N/A</v>
      </c>
      <c r="B2363" s="73"/>
      <c r="C2363" s="74"/>
      <c r="D2363" s="74"/>
      <c r="E2363" s="74"/>
      <c r="F2363" s="74"/>
      <c r="G2363" s="74"/>
      <c r="H2363" s="69"/>
      <c r="I2363" s="70"/>
      <c r="J2363" s="73"/>
      <c r="K2363" s="74"/>
      <c r="L2363" s="72"/>
      <c r="M2363" s="69"/>
      <c r="N2363" s="70"/>
      <c r="O2363"/>
      <c r="P2363"/>
      <c r="Q2363"/>
      <c r="R2363"/>
      <c r="S2363"/>
      <c r="T2363"/>
      <c r="U2363"/>
      <c r="W2363"/>
      <c r="X2363"/>
      <c r="Y2363"/>
    </row>
    <row r="2364" spans="1:25" ht="15" x14ac:dyDescent="0.3">
      <c r="A2364" s="17" t="e">
        <f>INDEX('Артикул без-с размером'!A:A,MATCH('Начисления и компенсации по тов'!E2364,'Артикул без-с размером'!B:B,0))</f>
        <v>#N/A</v>
      </c>
      <c r="B2364" s="73"/>
      <c r="C2364" s="74"/>
      <c r="D2364" s="74"/>
      <c r="E2364" s="74"/>
      <c r="F2364" s="74"/>
      <c r="G2364" s="74"/>
      <c r="H2364" s="69"/>
      <c r="I2364" s="70"/>
      <c r="J2364" s="73"/>
      <c r="K2364" s="74"/>
      <c r="L2364" s="72"/>
      <c r="M2364" s="69"/>
      <c r="N2364" s="70"/>
      <c r="O2364"/>
      <c r="P2364"/>
      <c r="Q2364"/>
      <c r="R2364"/>
      <c r="S2364"/>
      <c r="T2364"/>
      <c r="U2364"/>
      <c r="W2364"/>
      <c r="X2364"/>
      <c r="Y2364"/>
    </row>
    <row r="2365" spans="1:25" ht="15" x14ac:dyDescent="0.3">
      <c r="A2365" s="17" t="e">
        <f>INDEX('Артикул без-с размером'!A:A,MATCH('Начисления и компенсации по тов'!E2365,'Артикул без-с размером'!B:B,0))</f>
        <v>#N/A</v>
      </c>
      <c r="B2365" s="73"/>
      <c r="C2365" s="74"/>
      <c r="D2365" s="74"/>
      <c r="E2365" s="74"/>
      <c r="F2365" s="74"/>
      <c r="G2365" s="74"/>
      <c r="H2365" s="69"/>
      <c r="I2365" s="70"/>
      <c r="J2365" s="73"/>
      <c r="K2365" s="74"/>
      <c r="L2365" s="72"/>
      <c r="M2365" s="69"/>
      <c r="N2365" s="70"/>
      <c r="O2365"/>
      <c r="P2365"/>
      <c r="Q2365"/>
      <c r="R2365"/>
      <c r="S2365"/>
      <c r="T2365"/>
      <c r="U2365"/>
      <c r="W2365"/>
      <c r="X2365"/>
      <c r="Y2365"/>
    </row>
    <row r="2366" spans="1:25" ht="15" x14ac:dyDescent="0.3">
      <c r="A2366" s="17" t="e">
        <f>INDEX('Артикул без-с размером'!A:A,MATCH('Начисления и компенсации по тов'!E2366,'Артикул без-с размером'!B:B,0))</f>
        <v>#N/A</v>
      </c>
      <c r="B2366" s="73"/>
      <c r="C2366" s="74"/>
      <c r="D2366" s="74"/>
      <c r="E2366" s="74"/>
      <c r="F2366" s="74"/>
      <c r="G2366" s="74"/>
      <c r="H2366" s="69"/>
      <c r="I2366" s="70"/>
      <c r="J2366" s="73"/>
      <c r="K2366" s="74"/>
      <c r="L2366" s="72"/>
      <c r="M2366" s="69"/>
      <c r="N2366" s="71"/>
      <c r="O2366"/>
      <c r="P2366"/>
      <c r="Q2366"/>
      <c r="R2366"/>
      <c r="S2366"/>
      <c r="T2366"/>
      <c r="U2366"/>
      <c r="W2366"/>
      <c r="X2366"/>
      <c r="Y2366"/>
    </row>
    <row r="2367" spans="1:25" ht="15" x14ac:dyDescent="0.3">
      <c r="A2367" s="17" t="e">
        <f>INDEX('Артикул без-с размером'!A:A,MATCH('Начисления и компенсации по тов'!E2367,'Артикул без-с размером'!B:B,0))</f>
        <v>#N/A</v>
      </c>
      <c r="B2367" s="73"/>
      <c r="C2367" s="74"/>
      <c r="D2367" s="74"/>
      <c r="E2367" s="74"/>
      <c r="F2367" s="74"/>
      <c r="G2367" s="74"/>
      <c r="H2367" s="69"/>
      <c r="I2367" s="70"/>
      <c r="J2367" s="73"/>
      <c r="K2367" s="74"/>
      <c r="L2367" s="72"/>
      <c r="M2367" s="69"/>
      <c r="N2367" s="70"/>
      <c r="O2367"/>
      <c r="P2367"/>
      <c r="Q2367"/>
      <c r="R2367"/>
      <c r="S2367"/>
      <c r="T2367"/>
      <c r="U2367"/>
      <c r="W2367"/>
      <c r="X2367"/>
      <c r="Y2367"/>
    </row>
    <row r="2368" spans="1:25" ht="15" x14ac:dyDescent="0.3">
      <c r="A2368" s="17" t="e">
        <f>INDEX('Артикул без-с размером'!A:A,MATCH('Начисления и компенсации по тов'!E2368,'Артикул без-с размером'!B:B,0))</f>
        <v>#N/A</v>
      </c>
      <c r="B2368" s="73"/>
      <c r="C2368" s="74"/>
      <c r="D2368" s="74"/>
      <c r="E2368" s="74"/>
      <c r="F2368" s="74"/>
      <c r="G2368" s="74"/>
      <c r="H2368" s="69"/>
      <c r="I2368" s="70"/>
      <c r="J2368" s="73"/>
      <c r="K2368" s="74"/>
      <c r="L2368" s="72"/>
      <c r="M2368" s="69"/>
      <c r="N2368" s="70"/>
      <c r="O2368"/>
      <c r="P2368"/>
      <c r="Q2368"/>
      <c r="R2368"/>
      <c r="S2368"/>
      <c r="T2368"/>
      <c r="U2368"/>
      <c r="W2368"/>
      <c r="X2368"/>
      <c r="Y2368"/>
    </row>
    <row r="2369" spans="1:25" ht="15" x14ac:dyDescent="0.3">
      <c r="A2369" s="17" t="e">
        <f>INDEX('Артикул без-с размером'!A:A,MATCH('Начисления и компенсации по тов'!E2369,'Артикул без-с размером'!B:B,0))</f>
        <v>#N/A</v>
      </c>
      <c r="B2369" s="73"/>
      <c r="C2369" s="74"/>
      <c r="D2369" s="74"/>
      <c r="E2369" s="74"/>
      <c r="F2369" s="74"/>
      <c r="G2369" s="74"/>
      <c r="H2369" s="69"/>
      <c r="I2369" s="70"/>
      <c r="J2369" s="73"/>
      <c r="K2369" s="74"/>
      <c r="L2369" s="72"/>
      <c r="M2369" s="69"/>
      <c r="N2369" s="70"/>
      <c r="O2369"/>
      <c r="P2369"/>
      <c r="Q2369"/>
      <c r="R2369"/>
      <c r="S2369"/>
      <c r="T2369"/>
      <c r="U2369"/>
      <c r="W2369"/>
      <c r="X2369"/>
      <c r="Y2369"/>
    </row>
    <row r="2370" spans="1:25" ht="15" x14ac:dyDescent="0.3">
      <c r="A2370" s="17" t="e">
        <f>INDEX('Артикул без-с размером'!A:A,MATCH('Начисления и компенсации по тов'!E2370,'Артикул без-с размером'!B:B,0))</f>
        <v>#N/A</v>
      </c>
      <c r="B2370" s="73"/>
      <c r="C2370" s="74"/>
      <c r="D2370" s="74"/>
      <c r="E2370" s="74"/>
      <c r="F2370" s="74"/>
      <c r="G2370" s="74"/>
      <c r="H2370" s="69"/>
      <c r="I2370" s="70"/>
      <c r="J2370" s="73"/>
      <c r="K2370" s="74"/>
      <c r="L2370" s="72"/>
      <c r="M2370" s="69"/>
      <c r="N2370" s="70"/>
      <c r="O2370"/>
      <c r="P2370"/>
      <c r="Q2370"/>
      <c r="R2370"/>
      <c r="S2370"/>
      <c r="T2370"/>
      <c r="U2370"/>
      <c r="W2370"/>
      <c r="X2370"/>
      <c r="Y2370"/>
    </row>
    <row r="2371" spans="1:25" ht="15" x14ac:dyDescent="0.3">
      <c r="A2371" s="17" t="e">
        <f>INDEX('Артикул без-с размером'!A:A,MATCH('Начисления и компенсации по тов'!E2371,'Артикул без-с размером'!B:B,0))</f>
        <v>#N/A</v>
      </c>
      <c r="B2371" s="73"/>
      <c r="C2371" s="74"/>
      <c r="D2371" s="74"/>
      <c r="E2371" s="74"/>
      <c r="F2371" s="74"/>
      <c r="G2371" s="74"/>
      <c r="H2371" s="69"/>
      <c r="I2371" s="70"/>
      <c r="J2371" s="73"/>
      <c r="K2371" s="74"/>
      <c r="L2371" s="72"/>
      <c r="M2371" s="69"/>
      <c r="N2371" s="70"/>
      <c r="O2371"/>
      <c r="P2371"/>
      <c r="Q2371"/>
      <c r="R2371"/>
      <c r="S2371"/>
      <c r="T2371"/>
      <c r="U2371"/>
      <c r="W2371"/>
      <c r="X2371"/>
      <c r="Y2371"/>
    </row>
    <row r="2372" spans="1:25" ht="15" x14ac:dyDescent="0.3">
      <c r="A2372" s="17" t="e">
        <f>INDEX('Артикул без-с размером'!A:A,MATCH('Начисления и компенсации по тов'!E2372,'Артикул без-с размером'!B:B,0))</f>
        <v>#N/A</v>
      </c>
      <c r="B2372" s="73"/>
      <c r="C2372" s="74"/>
      <c r="D2372" s="74"/>
      <c r="E2372" s="74"/>
      <c r="F2372" s="74"/>
      <c r="G2372" s="74"/>
      <c r="H2372" s="69"/>
      <c r="I2372" s="70"/>
      <c r="J2372" s="73"/>
      <c r="K2372" s="74"/>
      <c r="L2372" s="72"/>
      <c r="M2372" s="69"/>
      <c r="N2372" s="70"/>
      <c r="O2372"/>
      <c r="P2372"/>
      <c r="Q2372"/>
      <c r="R2372"/>
      <c r="S2372"/>
      <c r="T2372"/>
      <c r="U2372"/>
      <c r="W2372"/>
      <c r="X2372"/>
      <c r="Y2372"/>
    </row>
    <row r="2373" spans="1:25" ht="15" x14ac:dyDescent="0.3">
      <c r="A2373" s="17" t="e">
        <f>INDEX('Артикул без-с размером'!A:A,MATCH('Начисления и компенсации по тов'!E2373,'Артикул без-с размером'!B:B,0))</f>
        <v>#N/A</v>
      </c>
      <c r="B2373" s="73"/>
      <c r="C2373" s="74"/>
      <c r="D2373" s="74"/>
      <c r="E2373" s="74"/>
      <c r="F2373" s="74"/>
      <c r="G2373" s="74"/>
      <c r="H2373" s="69"/>
      <c r="I2373" s="70"/>
      <c r="J2373" s="73"/>
      <c r="K2373" s="74"/>
      <c r="L2373" s="72"/>
      <c r="M2373" s="69"/>
      <c r="N2373" s="70"/>
      <c r="O2373"/>
      <c r="P2373"/>
      <c r="Q2373"/>
      <c r="R2373"/>
      <c r="S2373"/>
      <c r="T2373"/>
      <c r="U2373"/>
      <c r="W2373"/>
      <c r="X2373"/>
      <c r="Y2373"/>
    </row>
    <row r="2374" spans="1:25" ht="15" x14ac:dyDescent="0.3">
      <c r="A2374" s="17" t="e">
        <f>INDEX('Артикул без-с размером'!A:A,MATCH('Начисления и компенсации по тов'!E2374,'Артикул без-с размером'!B:B,0))</f>
        <v>#N/A</v>
      </c>
      <c r="B2374" s="73"/>
      <c r="C2374" s="74"/>
      <c r="D2374" s="74"/>
      <c r="E2374" s="74"/>
      <c r="F2374" s="74"/>
      <c r="G2374" s="74"/>
      <c r="H2374" s="69"/>
      <c r="I2374" s="70"/>
      <c r="J2374" s="73"/>
      <c r="K2374" s="74"/>
      <c r="L2374" s="72"/>
      <c r="M2374" s="69"/>
      <c r="N2374" s="71"/>
      <c r="O2374"/>
      <c r="P2374"/>
      <c r="Q2374"/>
      <c r="R2374"/>
      <c r="S2374"/>
      <c r="T2374"/>
      <c r="U2374"/>
      <c r="W2374"/>
      <c r="X2374"/>
      <c r="Y2374"/>
    </row>
    <row r="2375" spans="1:25" ht="15" x14ac:dyDescent="0.3">
      <c r="A2375" s="17" t="e">
        <f>INDEX('Артикул без-с размером'!A:A,MATCH('Начисления и компенсации по тов'!E2375,'Артикул без-с размером'!B:B,0))</f>
        <v>#N/A</v>
      </c>
      <c r="B2375" s="73"/>
      <c r="C2375" s="74"/>
      <c r="D2375" s="74"/>
      <c r="E2375" s="74"/>
      <c r="F2375" s="74"/>
      <c r="G2375" s="74"/>
      <c r="H2375" s="69"/>
      <c r="I2375" s="70"/>
      <c r="J2375" s="73"/>
      <c r="K2375" s="74"/>
      <c r="L2375" s="72"/>
      <c r="M2375" s="69"/>
      <c r="N2375" s="70"/>
      <c r="O2375"/>
      <c r="P2375"/>
      <c r="Q2375"/>
      <c r="R2375"/>
      <c r="S2375"/>
      <c r="T2375"/>
      <c r="U2375"/>
      <c r="W2375"/>
      <c r="X2375"/>
      <c r="Y2375"/>
    </row>
    <row r="2376" spans="1:25" ht="15" x14ac:dyDescent="0.3">
      <c r="A2376" s="17" t="e">
        <f>INDEX('Артикул без-с размером'!A:A,MATCH('Начисления и компенсации по тов'!E2376,'Артикул без-с размером'!B:B,0))</f>
        <v>#N/A</v>
      </c>
      <c r="B2376" s="73"/>
      <c r="C2376" s="74"/>
      <c r="D2376" s="74"/>
      <c r="E2376" s="74"/>
      <c r="F2376" s="74"/>
      <c r="G2376" s="74"/>
      <c r="H2376" s="69"/>
      <c r="I2376" s="70"/>
      <c r="J2376" s="73"/>
      <c r="K2376" s="74"/>
      <c r="L2376" s="72"/>
      <c r="M2376" s="69"/>
      <c r="N2376" s="70"/>
      <c r="O2376"/>
      <c r="P2376"/>
      <c r="Q2376"/>
      <c r="R2376"/>
      <c r="S2376"/>
      <c r="T2376"/>
      <c r="U2376"/>
      <c r="W2376"/>
      <c r="X2376"/>
      <c r="Y2376"/>
    </row>
    <row r="2377" spans="1:25" ht="15" x14ac:dyDescent="0.3">
      <c r="A2377" s="17" t="e">
        <f>INDEX('Артикул без-с размером'!A:A,MATCH('Начисления и компенсации по тов'!E2377,'Артикул без-с размером'!B:B,0))</f>
        <v>#N/A</v>
      </c>
      <c r="B2377" s="73"/>
      <c r="C2377" s="74"/>
      <c r="D2377" s="74"/>
      <c r="E2377" s="74"/>
      <c r="F2377" s="74"/>
      <c r="G2377" s="74"/>
      <c r="H2377" s="69"/>
      <c r="I2377" s="70"/>
      <c r="J2377" s="73"/>
      <c r="K2377" s="74"/>
      <c r="L2377" s="72"/>
      <c r="M2377" s="69"/>
      <c r="N2377" s="70"/>
      <c r="O2377"/>
      <c r="P2377"/>
      <c r="Q2377"/>
      <c r="R2377"/>
      <c r="S2377"/>
      <c r="T2377"/>
      <c r="U2377"/>
      <c r="W2377"/>
      <c r="X2377"/>
      <c r="Y2377"/>
    </row>
    <row r="2378" spans="1:25" ht="15" x14ac:dyDescent="0.3">
      <c r="A2378" s="17" t="e">
        <f>INDEX('Артикул без-с размером'!A:A,MATCH('Начисления и компенсации по тов'!E2378,'Артикул без-с размером'!B:B,0))</f>
        <v>#N/A</v>
      </c>
      <c r="B2378" s="73"/>
      <c r="C2378" s="74"/>
      <c r="D2378" s="74"/>
      <c r="E2378" s="74"/>
      <c r="F2378" s="74"/>
      <c r="G2378" s="74"/>
      <c r="H2378" s="69"/>
      <c r="I2378" s="70"/>
      <c r="J2378" s="73"/>
      <c r="K2378" s="74"/>
      <c r="L2378" s="72"/>
      <c r="M2378" s="69"/>
      <c r="N2378" s="70"/>
      <c r="O2378"/>
      <c r="P2378"/>
      <c r="Q2378"/>
      <c r="R2378"/>
      <c r="S2378"/>
      <c r="T2378"/>
      <c r="U2378"/>
      <c r="W2378"/>
      <c r="X2378"/>
      <c r="Y2378"/>
    </row>
    <row r="2379" spans="1:25" ht="15" x14ac:dyDescent="0.3">
      <c r="A2379" s="17" t="e">
        <f>INDEX('Артикул без-с размером'!A:A,MATCH('Начисления и компенсации по тов'!E2379,'Артикул без-с размером'!B:B,0))</f>
        <v>#N/A</v>
      </c>
      <c r="B2379" s="73"/>
      <c r="C2379" s="74"/>
      <c r="D2379" s="74"/>
      <c r="E2379" s="74"/>
      <c r="F2379" s="74"/>
      <c r="G2379" s="74"/>
      <c r="H2379" s="69"/>
      <c r="I2379" s="70"/>
      <c r="J2379" s="73"/>
      <c r="K2379" s="74"/>
      <c r="L2379" s="72"/>
      <c r="M2379" s="69"/>
      <c r="N2379" s="70"/>
      <c r="O2379"/>
      <c r="P2379"/>
      <c r="Q2379"/>
      <c r="R2379"/>
      <c r="S2379"/>
      <c r="T2379"/>
      <c r="U2379"/>
      <c r="W2379"/>
      <c r="X2379"/>
      <c r="Y2379"/>
    </row>
    <row r="2380" spans="1:25" ht="15" x14ac:dyDescent="0.3">
      <c r="A2380" s="17" t="e">
        <f>INDEX('Артикул без-с размером'!A:A,MATCH('Начисления и компенсации по тов'!E2380,'Артикул без-с размером'!B:B,0))</f>
        <v>#N/A</v>
      </c>
      <c r="B2380" s="73"/>
      <c r="C2380" s="74"/>
      <c r="D2380" s="74"/>
      <c r="E2380" s="74"/>
      <c r="F2380" s="74"/>
      <c r="G2380" s="74"/>
      <c r="H2380" s="69"/>
      <c r="I2380" s="70"/>
      <c r="J2380" s="73"/>
      <c r="K2380" s="74"/>
      <c r="L2380" s="72"/>
      <c r="M2380" s="69"/>
      <c r="N2380" s="70"/>
      <c r="O2380"/>
      <c r="P2380"/>
      <c r="Q2380"/>
      <c r="R2380"/>
      <c r="S2380"/>
      <c r="T2380"/>
      <c r="U2380"/>
      <c r="W2380"/>
      <c r="X2380"/>
      <c r="Y2380"/>
    </row>
    <row r="2381" spans="1:25" ht="15" x14ac:dyDescent="0.3">
      <c r="A2381" s="17" t="e">
        <f>INDEX('Артикул без-с размером'!A:A,MATCH('Начисления и компенсации по тов'!E2381,'Артикул без-с размером'!B:B,0))</f>
        <v>#N/A</v>
      </c>
      <c r="B2381" s="73"/>
      <c r="C2381" s="74"/>
      <c r="D2381" s="74"/>
      <c r="E2381" s="74"/>
      <c r="F2381" s="74"/>
      <c r="G2381" s="74"/>
      <c r="H2381" s="69"/>
      <c r="I2381" s="70"/>
      <c r="J2381" s="73"/>
      <c r="K2381" s="74"/>
      <c r="L2381" s="72"/>
      <c r="M2381" s="69"/>
      <c r="N2381" s="70"/>
      <c r="O2381"/>
      <c r="P2381"/>
      <c r="Q2381"/>
      <c r="R2381"/>
      <c r="S2381"/>
      <c r="T2381"/>
      <c r="U2381"/>
      <c r="W2381"/>
      <c r="X2381"/>
      <c r="Y2381"/>
    </row>
    <row r="2382" spans="1:25" ht="15" x14ac:dyDescent="0.3">
      <c r="A2382" s="17" t="e">
        <f>INDEX('Артикул без-с размером'!A:A,MATCH('Начисления и компенсации по тов'!E2382,'Артикул без-с размером'!B:B,0))</f>
        <v>#N/A</v>
      </c>
      <c r="B2382" s="73"/>
      <c r="C2382" s="74"/>
      <c r="D2382" s="74"/>
      <c r="E2382" s="74"/>
      <c r="F2382" s="74"/>
      <c r="G2382" s="74"/>
      <c r="H2382" s="69"/>
      <c r="I2382" s="70"/>
      <c r="J2382" s="73"/>
      <c r="K2382" s="74"/>
      <c r="L2382" s="72"/>
      <c r="M2382" s="69"/>
      <c r="N2382" s="70"/>
      <c r="O2382"/>
      <c r="P2382"/>
      <c r="Q2382"/>
      <c r="R2382"/>
      <c r="S2382"/>
      <c r="T2382"/>
      <c r="U2382"/>
      <c r="W2382"/>
      <c r="X2382"/>
      <c r="Y2382"/>
    </row>
    <row r="2383" spans="1:25" ht="15" x14ac:dyDescent="0.3">
      <c r="A2383" s="17" t="e">
        <f>INDEX('Артикул без-с размером'!A:A,MATCH('Начисления и компенсации по тов'!E2383,'Артикул без-с размером'!B:B,0))</f>
        <v>#N/A</v>
      </c>
      <c r="B2383" s="73"/>
      <c r="C2383" s="74"/>
      <c r="D2383" s="74"/>
      <c r="E2383" s="74"/>
      <c r="F2383" s="74"/>
      <c r="G2383" s="74"/>
      <c r="H2383" s="69"/>
      <c r="I2383" s="70"/>
      <c r="J2383" s="73"/>
      <c r="K2383" s="74"/>
      <c r="L2383" s="72"/>
      <c r="M2383" s="69"/>
      <c r="N2383" s="70"/>
      <c r="O2383"/>
      <c r="P2383"/>
      <c r="Q2383"/>
      <c r="R2383"/>
      <c r="S2383"/>
      <c r="T2383"/>
      <c r="U2383"/>
      <c r="W2383"/>
      <c r="X2383"/>
      <c r="Y2383"/>
    </row>
    <row r="2384" spans="1:25" ht="15" x14ac:dyDescent="0.3">
      <c r="A2384" s="17" t="e">
        <f>INDEX('Артикул без-с размером'!A:A,MATCH('Начисления и компенсации по тов'!E2384,'Артикул без-с размером'!B:B,0))</f>
        <v>#N/A</v>
      </c>
      <c r="B2384" s="73"/>
      <c r="C2384" s="74"/>
      <c r="D2384" s="74"/>
      <c r="E2384" s="74"/>
      <c r="F2384" s="74"/>
      <c r="G2384" s="74"/>
      <c r="H2384" s="69"/>
      <c r="I2384" s="70"/>
      <c r="J2384" s="73"/>
      <c r="K2384" s="74"/>
      <c r="L2384" s="72"/>
      <c r="M2384" s="69"/>
      <c r="N2384" s="70"/>
      <c r="O2384"/>
      <c r="P2384"/>
      <c r="Q2384"/>
      <c r="R2384"/>
      <c r="S2384"/>
      <c r="T2384"/>
      <c r="U2384"/>
      <c r="W2384"/>
      <c r="X2384"/>
      <c r="Y2384"/>
    </row>
    <row r="2385" spans="1:25" ht="15" x14ac:dyDescent="0.3">
      <c r="A2385" s="17" t="e">
        <f>INDEX('Артикул без-с размером'!A:A,MATCH('Начисления и компенсации по тов'!E2385,'Артикул без-с размером'!B:B,0))</f>
        <v>#N/A</v>
      </c>
      <c r="B2385" s="73"/>
      <c r="C2385" s="74"/>
      <c r="D2385" s="74"/>
      <c r="E2385" s="74"/>
      <c r="F2385" s="74"/>
      <c r="G2385" s="74"/>
      <c r="H2385" s="69"/>
      <c r="I2385" s="70"/>
      <c r="J2385" s="73"/>
      <c r="K2385" s="74"/>
      <c r="L2385" s="72"/>
      <c r="M2385" s="69"/>
      <c r="N2385" s="71"/>
      <c r="O2385"/>
      <c r="P2385"/>
      <c r="Q2385"/>
      <c r="R2385"/>
      <c r="S2385"/>
      <c r="T2385"/>
      <c r="U2385"/>
      <c r="W2385"/>
      <c r="X2385"/>
      <c r="Y2385"/>
    </row>
    <row r="2386" spans="1:25" ht="15" x14ac:dyDescent="0.3">
      <c r="A2386" s="17" t="e">
        <f>INDEX('Артикул без-с размером'!A:A,MATCH('Начисления и компенсации по тов'!E2386,'Артикул без-с размером'!B:B,0))</f>
        <v>#N/A</v>
      </c>
      <c r="B2386" s="73"/>
      <c r="C2386" s="74"/>
      <c r="D2386" s="74"/>
      <c r="E2386" s="74"/>
      <c r="F2386" s="74"/>
      <c r="G2386" s="74"/>
      <c r="H2386" s="69"/>
      <c r="I2386" s="70"/>
      <c r="J2386" s="73"/>
      <c r="K2386" s="74"/>
      <c r="L2386" s="72"/>
      <c r="M2386" s="69"/>
      <c r="N2386" s="70"/>
      <c r="O2386"/>
      <c r="P2386"/>
      <c r="Q2386"/>
      <c r="R2386"/>
      <c r="S2386"/>
      <c r="T2386"/>
      <c r="U2386"/>
      <c r="W2386"/>
      <c r="X2386"/>
      <c r="Y2386"/>
    </row>
    <row r="2387" spans="1:25" ht="15" x14ac:dyDescent="0.3">
      <c r="A2387" s="17" t="e">
        <f>INDEX('Артикул без-с размером'!A:A,MATCH('Начисления и компенсации по тов'!E2387,'Артикул без-с размером'!B:B,0))</f>
        <v>#N/A</v>
      </c>
      <c r="B2387" s="73"/>
      <c r="C2387" s="74"/>
      <c r="D2387" s="74"/>
      <c r="E2387" s="74"/>
      <c r="F2387" s="74"/>
      <c r="G2387" s="74"/>
      <c r="H2387" s="69"/>
      <c r="I2387" s="70"/>
      <c r="J2387" s="73"/>
      <c r="K2387" s="74"/>
      <c r="L2387" s="72"/>
      <c r="M2387" s="69"/>
      <c r="N2387" s="70"/>
      <c r="O2387"/>
      <c r="P2387"/>
      <c r="Q2387"/>
      <c r="R2387"/>
      <c r="S2387"/>
      <c r="T2387"/>
      <c r="U2387"/>
      <c r="W2387"/>
      <c r="X2387"/>
      <c r="Y2387"/>
    </row>
    <row r="2388" spans="1:25" ht="15" x14ac:dyDescent="0.3">
      <c r="A2388" s="17" t="e">
        <f>INDEX('Артикул без-с размером'!A:A,MATCH('Начисления и компенсации по тов'!E2388,'Артикул без-с размером'!B:B,0))</f>
        <v>#N/A</v>
      </c>
      <c r="B2388" s="73"/>
      <c r="C2388" s="74"/>
      <c r="D2388" s="74"/>
      <c r="E2388" s="74"/>
      <c r="F2388" s="74"/>
      <c r="G2388" s="74"/>
      <c r="H2388" s="69"/>
      <c r="I2388" s="70"/>
      <c r="J2388" s="73"/>
      <c r="K2388" s="74"/>
      <c r="L2388" s="72"/>
      <c r="M2388" s="69"/>
      <c r="N2388" s="70"/>
      <c r="O2388"/>
      <c r="P2388"/>
      <c r="Q2388"/>
      <c r="R2388"/>
      <c r="S2388"/>
      <c r="T2388"/>
      <c r="U2388"/>
      <c r="W2388"/>
      <c r="X2388"/>
      <c r="Y2388"/>
    </row>
    <row r="2389" spans="1:25" ht="15" x14ac:dyDescent="0.3">
      <c r="A2389" s="17" t="e">
        <f>INDEX('Артикул без-с размером'!A:A,MATCH('Начисления и компенсации по тов'!E2389,'Артикул без-с размером'!B:B,0))</f>
        <v>#N/A</v>
      </c>
      <c r="B2389" s="73"/>
      <c r="C2389" s="74"/>
      <c r="D2389" s="74"/>
      <c r="E2389" s="74"/>
      <c r="F2389" s="74"/>
      <c r="G2389" s="74"/>
      <c r="H2389" s="69"/>
      <c r="I2389" s="70"/>
      <c r="J2389" s="73"/>
      <c r="K2389" s="74"/>
      <c r="L2389" s="72"/>
      <c r="M2389" s="69"/>
      <c r="N2389" s="70"/>
      <c r="O2389"/>
      <c r="P2389"/>
      <c r="Q2389"/>
      <c r="R2389"/>
      <c r="S2389"/>
      <c r="T2389"/>
      <c r="U2389"/>
      <c r="W2389"/>
      <c r="X2389"/>
      <c r="Y2389"/>
    </row>
    <row r="2390" spans="1:25" ht="15" x14ac:dyDescent="0.3">
      <c r="A2390" s="17" t="e">
        <f>INDEX('Артикул без-с размером'!A:A,MATCH('Начисления и компенсации по тов'!E2390,'Артикул без-с размером'!B:B,0))</f>
        <v>#N/A</v>
      </c>
      <c r="B2390" s="73"/>
      <c r="C2390" s="74"/>
      <c r="D2390" s="74"/>
      <c r="E2390" s="74"/>
      <c r="F2390" s="74"/>
      <c r="G2390" s="74"/>
      <c r="H2390" s="69"/>
      <c r="I2390" s="70"/>
      <c r="J2390" s="73"/>
      <c r="K2390" s="74"/>
      <c r="L2390" s="72"/>
      <c r="M2390" s="69"/>
      <c r="N2390" s="70"/>
      <c r="O2390"/>
      <c r="P2390"/>
      <c r="Q2390"/>
      <c r="R2390"/>
      <c r="S2390"/>
      <c r="T2390"/>
      <c r="U2390"/>
      <c r="W2390"/>
      <c r="X2390"/>
      <c r="Y2390"/>
    </row>
    <row r="2391" spans="1:25" ht="15" x14ac:dyDescent="0.3">
      <c r="A2391" s="17" t="e">
        <f>INDEX('Артикул без-с размером'!A:A,MATCH('Начисления и компенсации по тов'!E2391,'Артикул без-с размером'!B:B,0))</f>
        <v>#N/A</v>
      </c>
      <c r="B2391" s="73"/>
      <c r="C2391" s="74"/>
      <c r="D2391" s="74"/>
      <c r="E2391" s="74"/>
      <c r="F2391" s="74"/>
      <c r="G2391" s="74"/>
      <c r="H2391" s="69"/>
      <c r="I2391" s="70"/>
      <c r="J2391" s="73"/>
      <c r="K2391" s="74"/>
      <c r="L2391" s="72"/>
      <c r="M2391" s="69"/>
      <c r="N2391" s="70"/>
      <c r="O2391"/>
      <c r="P2391"/>
      <c r="Q2391"/>
      <c r="R2391"/>
      <c r="S2391"/>
      <c r="T2391"/>
      <c r="U2391"/>
      <c r="W2391"/>
      <c r="X2391"/>
      <c r="Y2391"/>
    </row>
    <row r="2392" spans="1:25" ht="15" x14ac:dyDescent="0.3">
      <c r="A2392" s="17" t="e">
        <f>INDEX('Артикул без-с размером'!A:A,MATCH('Начисления и компенсации по тов'!E2392,'Артикул без-с размером'!B:B,0))</f>
        <v>#N/A</v>
      </c>
      <c r="B2392" s="73"/>
      <c r="C2392" s="74"/>
      <c r="D2392" s="74"/>
      <c r="E2392" s="74"/>
      <c r="F2392" s="74"/>
      <c r="G2392" s="74"/>
      <c r="H2392" s="69"/>
      <c r="I2392" s="70"/>
      <c r="J2392" s="73"/>
      <c r="K2392" s="74"/>
      <c r="L2392" s="72"/>
      <c r="M2392" s="69"/>
      <c r="N2392" s="71"/>
      <c r="O2392"/>
      <c r="P2392"/>
      <c r="Q2392"/>
      <c r="R2392"/>
      <c r="S2392"/>
      <c r="T2392"/>
      <c r="U2392"/>
      <c r="W2392"/>
      <c r="X2392"/>
      <c r="Y2392"/>
    </row>
    <row r="2393" spans="1:25" ht="15" x14ac:dyDescent="0.3">
      <c r="A2393" s="17" t="e">
        <f>INDEX('Артикул без-с размером'!A:A,MATCH('Начисления и компенсации по тов'!E2393,'Артикул без-с размером'!B:B,0))</f>
        <v>#N/A</v>
      </c>
      <c r="B2393" s="73"/>
      <c r="C2393" s="74"/>
      <c r="D2393" s="74"/>
      <c r="E2393" s="74"/>
      <c r="F2393" s="74"/>
      <c r="G2393" s="74"/>
      <c r="H2393" s="69"/>
      <c r="I2393" s="70"/>
      <c r="J2393" s="73"/>
      <c r="K2393" s="74"/>
      <c r="L2393" s="72"/>
      <c r="M2393" s="69"/>
      <c r="N2393" s="70"/>
      <c r="O2393"/>
      <c r="P2393"/>
      <c r="Q2393"/>
      <c r="R2393"/>
      <c r="S2393"/>
      <c r="T2393"/>
      <c r="U2393"/>
      <c r="W2393"/>
      <c r="X2393"/>
      <c r="Y2393"/>
    </row>
    <row r="2394" spans="1:25" ht="15" x14ac:dyDescent="0.3">
      <c r="A2394" s="17" t="e">
        <f>INDEX('Артикул без-с размером'!A:A,MATCH('Начисления и компенсации по тов'!E2394,'Артикул без-с размером'!B:B,0))</f>
        <v>#N/A</v>
      </c>
      <c r="B2394" s="73"/>
      <c r="C2394" s="74"/>
      <c r="D2394" s="74"/>
      <c r="E2394" s="74"/>
      <c r="F2394" s="74"/>
      <c r="G2394" s="74"/>
      <c r="H2394" s="69"/>
      <c r="I2394" s="70"/>
      <c r="J2394" s="73"/>
      <c r="K2394" s="74"/>
      <c r="L2394" s="72"/>
      <c r="M2394" s="69"/>
      <c r="N2394" s="70"/>
      <c r="O2394"/>
      <c r="P2394"/>
      <c r="Q2394"/>
      <c r="R2394"/>
      <c r="S2394"/>
      <c r="T2394"/>
      <c r="U2394"/>
      <c r="W2394"/>
      <c r="X2394"/>
      <c r="Y2394"/>
    </row>
    <row r="2395" spans="1:25" ht="15" x14ac:dyDescent="0.3">
      <c r="A2395" s="17" t="e">
        <f>INDEX('Артикул без-с размером'!A:A,MATCH('Начисления и компенсации по тов'!E2395,'Артикул без-с размером'!B:B,0))</f>
        <v>#N/A</v>
      </c>
      <c r="B2395" s="73"/>
      <c r="C2395" s="74"/>
      <c r="D2395" s="74"/>
      <c r="E2395" s="74"/>
      <c r="F2395" s="74"/>
      <c r="G2395" s="74"/>
      <c r="H2395" s="69"/>
      <c r="I2395" s="70"/>
      <c r="J2395" s="73"/>
      <c r="K2395" s="74"/>
      <c r="L2395" s="72"/>
      <c r="M2395" s="69"/>
      <c r="N2395" s="70"/>
      <c r="O2395"/>
      <c r="P2395"/>
      <c r="Q2395"/>
      <c r="R2395"/>
      <c r="S2395"/>
      <c r="T2395"/>
      <c r="U2395"/>
      <c r="W2395"/>
      <c r="X2395"/>
      <c r="Y2395"/>
    </row>
    <row r="2396" spans="1:25" ht="15" x14ac:dyDescent="0.3">
      <c r="A2396" s="17" t="e">
        <f>INDEX('Артикул без-с размером'!A:A,MATCH('Начисления и компенсации по тов'!E2396,'Артикул без-с размером'!B:B,0))</f>
        <v>#N/A</v>
      </c>
      <c r="B2396" s="73"/>
      <c r="C2396" s="74"/>
      <c r="D2396" s="74"/>
      <c r="E2396" s="74"/>
      <c r="F2396" s="74"/>
      <c r="G2396" s="74"/>
      <c r="H2396" s="69"/>
      <c r="I2396" s="70"/>
      <c r="J2396" s="73"/>
      <c r="K2396" s="74"/>
      <c r="L2396" s="72"/>
      <c r="M2396" s="69"/>
      <c r="N2396" s="70"/>
      <c r="O2396"/>
      <c r="P2396"/>
      <c r="Q2396"/>
      <c r="R2396"/>
      <c r="S2396"/>
      <c r="T2396"/>
      <c r="U2396"/>
      <c r="W2396"/>
      <c r="X2396"/>
      <c r="Y2396"/>
    </row>
    <row r="2397" spans="1:25" ht="15" x14ac:dyDescent="0.3">
      <c r="A2397" s="17" t="e">
        <f>INDEX('Артикул без-с размером'!A:A,MATCH('Начисления и компенсации по тов'!E2397,'Артикул без-с размером'!B:B,0))</f>
        <v>#N/A</v>
      </c>
      <c r="B2397" s="73"/>
      <c r="C2397" s="74"/>
      <c r="D2397" s="74"/>
      <c r="E2397" s="74"/>
      <c r="F2397" s="74"/>
      <c r="G2397" s="74"/>
      <c r="H2397" s="69"/>
      <c r="I2397" s="70"/>
      <c r="J2397" s="73"/>
      <c r="K2397" s="74"/>
      <c r="L2397" s="72"/>
      <c r="M2397" s="69"/>
      <c r="N2397" s="70"/>
      <c r="O2397"/>
      <c r="P2397"/>
      <c r="Q2397"/>
      <c r="R2397"/>
      <c r="S2397"/>
      <c r="T2397"/>
      <c r="U2397"/>
      <c r="W2397"/>
      <c r="X2397"/>
      <c r="Y2397"/>
    </row>
    <row r="2398" spans="1:25" ht="15" x14ac:dyDescent="0.3">
      <c r="A2398" s="17" t="e">
        <f>INDEX('Артикул без-с размером'!A:A,MATCH('Начисления и компенсации по тов'!E2398,'Артикул без-с размером'!B:B,0))</f>
        <v>#N/A</v>
      </c>
      <c r="B2398" s="73"/>
      <c r="C2398" s="74"/>
      <c r="D2398" s="74"/>
      <c r="E2398" s="74"/>
      <c r="F2398" s="74"/>
      <c r="G2398" s="74"/>
      <c r="H2398" s="69"/>
      <c r="I2398" s="70"/>
      <c r="J2398" s="73"/>
      <c r="K2398" s="74"/>
      <c r="L2398" s="72"/>
      <c r="M2398" s="69"/>
      <c r="N2398" s="70"/>
      <c r="O2398"/>
      <c r="P2398"/>
      <c r="Q2398"/>
      <c r="R2398"/>
      <c r="S2398"/>
      <c r="T2398"/>
      <c r="U2398"/>
      <c r="W2398"/>
      <c r="X2398"/>
      <c r="Y2398"/>
    </row>
    <row r="2399" spans="1:25" ht="15" x14ac:dyDescent="0.3">
      <c r="A2399" s="17" t="e">
        <f>INDEX('Артикул без-с размером'!A:A,MATCH('Начисления и компенсации по тов'!E2399,'Артикул без-с размером'!B:B,0))</f>
        <v>#N/A</v>
      </c>
      <c r="B2399" s="73"/>
      <c r="C2399" s="74"/>
      <c r="D2399" s="74"/>
      <c r="E2399" s="74"/>
      <c r="F2399" s="74"/>
      <c r="G2399" s="74"/>
      <c r="H2399" s="69"/>
      <c r="I2399" s="70"/>
      <c r="J2399" s="73"/>
      <c r="K2399" s="74"/>
      <c r="L2399" s="72"/>
      <c r="M2399" s="69"/>
      <c r="N2399" s="70"/>
      <c r="O2399"/>
      <c r="P2399"/>
      <c r="Q2399"/>
      <c r="R2399"/>
      <c r="S2399"/>
      <c r="T2399"/>
      <c r="U2399"/>
      <c r="W2399"/>
      <c r="X2399"/>
      <c r="Y2399"/>
    </row>
    <row r="2400" spans="1:25" ht="15" x14ac:dyDescent="0.3">
      <c r="A2400" s="17" t="e">
        <f>INDEX('Артикул без-с размером'!A:A,MATCH('Начисления и компенсации по тов'!E2400,'Артикул без-с размером'!B:B,0))</f>
        <v>#N/A</v>
      </c>
      <c r="B2400" s="73"/>
      <c r="C2400" s="74"/>
      <c r="D2400" s="74"/>
      <c r="E2400" s="74"/>
      <c r="F2400" s="74"/>
      <c r="G2400" s="74"/>
      <c r="H2400" s="69"/>
      <c r="I2400" s="70"/>
      <c r="J2400" s="73"/>
      <c r="K2400" s="74"/>
      <c r="L2400" s="72"/>
      <c r="M2400" s="69"/>
      <c r="N2400" s="70"/>
      <c r="O2400"/>
      <c r="P2400"/>
      <c r="Q2400"/>
      <c r="R2400"/>
      <c r="S2400"/>
      <c r="T2400"/>
      <c r="U2400"/>
      <c r="W2400"/>
      <c r="X2400"/>
      <c r="Y2400"/>
    </row>
    <row r="2401" spans="1:25" ht="15" x14ac:dyDescent="0.3">
      <c r="A2401" s="17" t="e">
        <f>INDEX('Артикул без-с размером'!A:A,MATCH('Начисления и компенсации по тов'!E2401,'Артикул без-с размером'!B:B,0))</f>
        <v>#N/A</v>
      </c>
      <c r="B2401" s="73"/>
      <c r="C2401" s="74"/>
      <c r="D2401" s="74"/>
      <c r="E2401" s="74"/>
      <c r="F2401" s="74"/>
      <c r="G2401" s="74"/>
      <c r="H2401" s="69"/>
      <c r="I2401" s="70"/>
      <c r="J2401" s="73"/>
      <c r="K2401" s="74"/>
      <c r="L2401" s="72"/>
      <c r="M2401" s="69"/>
      <c r="N2401" s="70"/>
      <c r="O2401"/>
      <c r="P2401"/>
      <c r="Q2401"/>
      <c r="R2401"/>
      <c r="S2401"/>
      <c r="T2401"/>
      <c r="U2401"/>
      <c r="W2401"/>
      <c r="X2401"/>
      <c r="Y2401"/>
    </row>
    <row r="2402" spans="1:25" ht="15" x14ac:dyDescent="0.3">
      <c r="A2402" s="17" t="e">
        <f>INDEX('Артикул без-с размером'!A:A,MATCH('Начисления и компенсации по тов'!E2402,'Артикул без-с размером'!B:B,0))</f>
        <v>#N/A</v>
      </c>
      <c r="B2402" s="73"/>
      <c r="C2402" s="74"/>
      <c r="D2402" s="74"/>
      <c r="E2402" s="74"/>
      <c r="F2402" s="74"/>
      <c r="G2402" s="74"/>
      <c r="H2402" s="69"/>
      <c r="I2402" s="70"/>
      <c r="J2402" s="73"/>
      <c r="K2402" s="74"/>
      <c r="L2402" s="72"/>
      <c r="M2402" s="69"/>
      <c r="N2402" s="70"/>
      <c r="O2402"/>
      <c r="P2402"/>
      <c r="Q2402"/>
      <c r="R2402"/>
      <c r="S2402"/>
      <c r="T2402"/>
      <c r="U2402"/>
      <c r="W2402"/>
      <c r="X2402"/>
      <c r="Y2402"/>
    </row>
    <row r="2403" spans="1:25" ht="15" x14ac:dyDescent="0.3">
      <c r="A2403" s="17" t="e">
        <f>INDEX('Артикул без-с размером'!A:A,MATCH('Начисления и компенсации по тов'!E2403,'Артикул без-с размером'!B:B,0))</f>
        <v>#N/A</v>
      </c>
      <c r="B2403" s="73"/>
      <c r="C2403" s="74"/>
      <c r="D2403" s="74"/>
      <c r="E2403" s="74"/>
      <c r="F2403" s="74"/>
      <c r="G2403" s="74"/>
      <c r="H2403" s="69"/>
      <c r="I2403" s="70"/>
      <c r="J2403" s="73"/>
      <c r="K2403" s="74"/>
      <c r="L2403" s="72"/>
      <c r="M2403" s="69"/>
      <c r="N2403" s="70"/>
      <c r="O2403"/>
      <c r="P2403"/>
      <c r="Q2403"/>
      <c r="R2403"/>
      <c r="S2403"/>
      <c r="T2403"/>
      <c r="U2403"/>
      <c r="W2403"/>
      <c r="X2403"/>
      <c r="Y2403"/>
    </row>
    <row r="2404" spans="1:25" ht="15" x14ac:dyDescent="0.3">
      <c r="A2404" s="17" t="e">
        <f>INDEX('Артикул без-с размером'!A:A,MATCH('Начисления и компенсации по тов'!E2404,'Артикул без-с размером'!B:B,0))</f>
        <v>#N/A</v>
      </c>
      <c r="B2404" s="73"/>
      <c r="C2404" s="74"/>
      <c r="D2404" s="74"/>
      <c r="E2404" s="74"/>
      <c r="F2404" s="74"/>
      <c r="G2404" s="74"/>
      <c r="H2404" s="69"/>
      <c r="I2404" s="70"/>
      <c r="J2404" s="73"/>
      <c r="K2404" s="74"/>
      <c r="L2404" s="72"/>
      <c r="M2404" s="69"/>
      <c r="N2404" s="71"/>
      <c r="O2404"/>
      <c r="P2404"/>
      <c r="Q2404"/>
      <c r="R2404"/>
      <c r="S2404"/>
      <c r="T2404"/>
      <c r="U2404"/>
      <c r="W2404"/>
      <c r="X2404"/>
      <c r="Y2404"/>
    </row>
    <row r="2405" spans="1:25" ht="15" x14ac:dyDescent="0.3">
      <c r="A2405" s="17" t="e">
        <f>INDEX('Артикул без-с размером'!A:A,MATCH('Начисления и компенсации по тов'!E2405,'Артикул без-с размером'!B:B,0))</f>
        <v>#N/A</v>
      </c>
      <c r="B2405" s="73"/>
      <c r="C2405" s="74"/>
      <c r="D2405" s="74"/>
      <c r="E2405" s="74"/>
      <c r="F2405" s="74"/>
      <c r="G2405" s="74"/>
      <c r="H2405" s="69"/>
      <c r="I2405" s="70"/>
      <c r="J2405" s="73"/>
      <c r="K2405" s="74"/>
      <c r="L2405" s="72"/>
      <c r="M2405" s="69"/>
      <c r="N2405" s="70"/>
      <c r="O2405"/>
      <c r="P2405"/>
      <c r="Q2405"/>
      <c r="R2405"/>
      <c r="S2405"/>
      <c r="T2405"/>
      <c r="U2405"/>
      <c r="W2405"/>
      <c r="X2405"/>
      <c r="Y2405"/>
    </row>
    <row r="2406" spans="1:25" ht="15" x14ac:dyDescent="0.3">
      <c r="A2406" s="17" t="e">
        <f>INDEX('Артикул без-с размером'!A:A,MATCH('Начисления и компенсации по тов'!E2406,'Артикул без-с размером'!B:B,0))</f>
        <v>#N/A</v>
      </c>
      <c r="B2406" s="73"/>
      <c r="C2406" s="74"/>
      <c r="D2406" s="74"/>
      <c r="E2406" s="74"/>
      <c r="F2406" s="74"/>
      <c r="G2406" s="74"/>
      <c r="H2406" s="69"/>
      <c r="I2406" s="70"/>
      <c r="J2406" s="73"/>
      <c r="K2406" s="74"/>
      <c r="L2406" s="72"/>
      <c r="M2406" s="69"/>
      <c r="N2406" s="70"/>
      <c r="O2406"/>
      <c r="P2406"/>
      <c r="Q2406"/>
      <c r="R2406"/>
      <c r="S2406"/>
      <c r="T2406"/>
      <c r="U2406"/>
      <c r="W2406"/>
      <c r="X2406"/>
      <c r="Y2406"/>
    </row>
    <row r="2407" spans="1:25" ht="15" x14ac:dyDescent="0.3">
      <c r="A2407" s="17" t="e">
        <f>INDEX('Артикул без-с размером'!A:A,MATCH('Начисления и компенсации по тов'!E2407,'Артикул без-с размером'!B:B,0))</f>
        <v>#N/A</v>
      </c>
      <c r="B2407" s="73"/>
      <c r="C2407" s="74"/>
      <c r="D2407" s="74"/>
      <c r="E2407" s="74"/>
      <c r="F2407" s="74"/>
      <c r="G2407" s="74"/>
      <c r="H2407" s="69"/>
      <c r="I2407" s="70"/>
      <c r="J2407" s="73"/>
      <c r="K2407" s="74"/>
      <c r="L2407" s="72"/>
      <c r="M2407" s="69"/>
      <c r="N2407" s="70"/>
      <c r="O2407"/>
      <c r="P2407"/>
      <c r="Q2407"/>
      <c r="R2407"/>
      <c r="S2407"/>
      <c r="T2407"/>
      <c r="U2407"/>
      <c r="W2407"/>
      <c r="X2407"/>
      <c r="Y2407"/>
    </row>
    <row r="2408" spans="1:25" ht="15" x14ac:dyDescent="0.3">
      <c r="A2408" s="17" t="e">
        <f>INDEX('Артикул без-с размером'!A:A,MATCH('Начисления и компенсации по тов'!E2408,'Артикул без-с размером'!B:B,0))</f>
        <v>#N/A</v>
      </c>
      <c r="B2408" s="73"/>
      <c r="C2408" s="74"/>
      <c r="D2408" s="74"/>
      <c r="E2408" s="74"/>
      <c r="F2408" s="74"/>
      <c r="G2408" s="74"/>
      <c r="H2408" s="69"/>
      <c r="I2408" s="70"/>
      <c r="J2408" s="73"/>
      <c r="K2408" s="74"/>
      <c r="L2408" s="72"/>
      <c r="M2408" s="69"/>
      <c r="N2408" s="70"/>
      <c r="O2408"/>
      <c r="P2408"/>
      <c r="Q2408"/>
      <c r="R2408"/>
      <c r="S2408"/>
      <c r="T2408"/>
      <c r="U2408"/>
      <c r="W2408"/>
      <c r="X2408"/>
      <c r="Y2408"/>
    </row>
    <row r="2409" spans="1:25" ht="15" x14ac:dyDescent="0.3">
      <c r="A2409" s="17" t="e">
        <f>INDEX('Артикул без-с размером'!A:A,MATCH('Начисления и компенсации по тов'!E2409,'Артикул без-с размером'!B:B,0))</f>
        <v>#N/A</v>
      </c>
      <c r="B2409" s="73"/>
      <c r="C2409" s="74"/>
      <c r="D2409" s="74"/>
      <c r="E2409" s="74"/>
      <c r="F2409" s="74"/>
      <c r="G2409" s="74"/>
      <c r="H2409" s="69"/>
      <c r="I2409" s="70"/>
      <c r="J2409" s="73"/>
      <c r="K2409" s="74"/>
      <c r="L2409" s="72"/>
      <c r="M2409" s="69"/>
      <c r="N2409" s="70"/>
      <c r="O2409"/>
      <c r="P2409"/>
      <c r="Q2409"/>
      <c r="R2409"/>
      <c r="S2409"/>
      <c r="T2409"/>
      <c r="U2409"/>
      <c r="W2409"/>
      <c r="X2409"/>
      <c r="Y2409"/>
    </row>
    <row r="2410" spans="1:25" ht="15" x14ac:dyDescent="0.3">
      <c r="A2410" s="17" t="e">
        <f>INDEX('Артикул без-с размером'!A:A,MATCH('Начисления и компенсации по тов'!E2410,'Артикул без-с размером'!B:B,0))</f>
        <v>#N/A</v>
      </c>
      <c r="B2410" s="73"/>
      <c r="C2410" s="74"/>
      <c r="D2410" s="74"/>
      <c r="E2410" s="74"/>
      <c r="F2410" s="74"/>
      <c r="G2410" s="74"/>
      <c r="H2410" s="69"/>
      <c r="I2410" s="70"/>
      <c r="J2410" s="73"/>
      <c r="K2410" s="74"/>
      <c r="L2410" s="72"/>
      <c r="M2410" s="69"/>
      <c r="N2410" s="70"/>
      <c r="O2410"/>
      <c r="P2410"/>
      <c r="Q2410"/>
      <c r="R2410"/>
      <c r="S2410"/>
      <c r="T2410"/>
      <c r="U2410"/>
      <c r="W2410"/>
      <c r="X2410"/>
      <c r="Y2410"/>
    </row>
    <row r="2411" spans="1:25" ht="15" x14ac:dyDescent="0.3">
      <c r="A2411" s="17" t="e">
        <f>INDEX('Артикул без-с размером'!A:A,MATCH('Начисления и компенсации по тов'!E2411,'Артикул без-с размером'!B:B,0))</f>
        <v>#N/A</v>
      </c>
      <c r="B2411" s="73"/>
      <c r="C2411" s="74"/>
      <c r="D2411" s="74"/>
      <c r="E2411" s="74"/>
      <c r="F2411" s="74"/>
      <c r="G2411" s="74"/>
      <c r="H2411" s="69"/>
      <c r="I2411" s="70"/>
      <c r="J2411" s="73"/>
      <c r="K2411" s="74"/>
      <c r="L2411" s="72"/>
      <c r="M2411" s="69"/>
      <c r="N2411" s="70"/>
      <c r="O2411"/>
      <c r="P2411"/>
      <c r="Q2411"/>
      <c r="R2411"/>
      <c r="S2411"/>
      <c r="T2411"/>
      <c r="U2411"/>
      <c r="W2411"/>
      <c r="X2411"/>
      <c r="Y2411"/>
    </row>
    <row r="2412" spans="1:25" ht="15" x14ac:dyDescent="0.3">
      <c r="A2412" s="17" t="e">
        <f>INDEX('Артикул без-с размером'!A:A,MATCH('Начисления и компенсации по тов'!E2412,'Артикул без-с размером'!B:B,0))</f>
        <v>#N/A</v>
      </c>
      <c r="B2412" s="73"/>
      <c r="C2412" s="74"/>
      <c r="D2412" s="74"/>
      <c r="E2412" s="74"/>
      <c r="F2412" s="74"/>
      <c r="G2412" s="74"/>
      <c r="H2412" s="69"/>
      <c r="I2412" s="70"/>
      <c r="J2412" s="73"/>
      <c r="K2412" s="74"/>
      <c r="L2412" s="72"/>
      <c r="M2412" s="69"/>
      <c r="N2412" s="71"/>
      <c r="O2412"/>
      <c r="P2412"/>
      <c r="Q2412"/>
      <c r="R2412"/>
      <c r="S2412"/>
      <c r="T2412"/>
      <c r="U2412"/>
      <c r="W2412"/>
      <c r="X2412"/>
      <c r="Y2412"/>
    </row>
    <row r="2413" spans="1:25" ht="15" x14ac:dyDescent="0.3">
      <c r="A2413" s="17" t="e">
        <f>INDEX('Артикул без-с размером'!A:A,MATCH('Начисления и компенсации по тов'!E2413,'Артикул без-с размером'!B:B,0))</f>
        <v>#N/A</v>
      </c>
      <c r="B2413" s="73"/>
      <c r="C2413" s="74"/>
      <c r="D2413" s="74"/>
      <c r="E2413" s="74"/>
      <c r="F2413" s="74"/>
      <c r="G2413" s="74"/>
      <c r="H2413" s="69"/>
      <c r="I2413" s="70"/>
      <c r="J2413" s="73"/>
      <c r="K2413" s="74"/>
      <c r="L2413" s="72"/>
      <c r="M2413" s="69"/>
      <c r="N2413" s="70"/>
      <c r="O2413"/>
      <c r="P2413"/>
      <c r="Q2413"/>
      <c r="R2413"/>
      <c r="S2413"/>
      <c r="T2413"/>
      <c r="U2413"/>
      <c r="W2413"/>
      <c r="X2413"/>
      <c r="Y2413"/>
    </row>
    <row r="2414" spans="1:25" ht="15" x14ac:dyDescent="0.3">
      <c r="A2414" s="17" t="e">
        <f>INDEX('Артикул без-с размером'!A:A,MATCH('Начисления и компенсации по тов'!E2414,'Артикул без-с размером'!B:B,0))</f>
        <v>#N/A</v>
      </c>
      <c r="B2414" s="73"/>
      <c r="C2414" s="74"/>
      <c r="D2414" s="74"/>
      <c r="E2414" s="74"/>
      <c r="F2414" s="74"/>
      <c r="G2414" s="74"/>
      <c r="H2414" s="69"/>
      <c r="I2414" s="70"/>
      <c r="J2414" s="73"/>
      <c r="K2414" s="74"/>
      <c r="L2414" s="72"/>
      <c r="M2414" s="69"/>
      <c r="N2414" s="70"/>
      <c r="O2414"/>
      <c r="P2414"/>
      <c r="Q2414"/>
      <c r="R2414"/>
      <c r="S2414"/>
      <c r="T2414"/>
      <c r="U2414"/>
      <c r="W2414"/>
      <c r="X2414"/>
      <c r="Y2414"/>
    </row>
    <row r="2415" spans="1:25" ht="15" x14ac:dyDescent="0.3">
      <c r="A2415" s="17" t="e">
        <f>INDEX('Артикул без-с размером'!A:A,MATCH('Начисления и компенсации по тов'!E2415,'Артикул без-с размером'!B:B,0))</f>
        <v>#N/A</v>
      </c>
      <c r="B2415" s="73"/>
      <c r="C2415" s="74"/>
      <c r="D2415" s="74"/>
      <c r="E2415" s="74"/>
      <c r="F2415" s="74"/>
      <c r="G2415" s="74"/>
      <c r="H2415" s="69"/>
      <c r="I2415" s="70"/>
      <c r="J2415" s="73"/>
      <c r="K2415" s="74"/>
      <c r="L2415" s="72"/>
      <c r="M2415" s="69"/>
      <c r="N2415" s="70"/>
      <c r="O2415"/>
      <c r="P2415"/>
      <c r="Q2415"/>
      <c r="R2415"/>
      <c r="S2415"/>
      <c r="T2415"/>
      <c r="U2415"/>
      <c r="W2415"/>
      <c r="X2415"/>
      <c r="Y2415"/>
    </row>
    <row r="2416" spans="1:25" ht="15" x14ac:dyDescent="0.3">
      <c r="A2416" s="17" t="e">
        <f>INDEX('Артикул без-с размером'!A:A,MATCH('Начисления и компенсации по тов'!E2416,'Артикул без-с размером'!B:B,0))</f>
        <v>#N/A</v>
      </c>
      <c r="B2416" s="73"/>
      <c r="C2416" s="74"/>
      <c r="D2416" s="74"/>
      <c r="E2416" s="74"/>
      <c r="F2416" s="74"/>
      <c r="G2416" s="74"/>
      <c r="H2416" s="69"/>
      <c r="I2416" s="70"/>
      <c r="J2416" s="73"/>
      <c r="K2416" s="74"/>
      <c r="L2416" s="72"/>
      <c r="M2416" s="69"/>
      <c r="N2416" s="70"/>
      <c r="O2416"/>
      <c r="P2416"/>
      <c r="Q2416"/>
      <c r="R2416"/>
      <c r="S2416"/>
      <c r="T2416"/>
      <c r="U2416"/>
      <c r="W2416"/>
      <c r="X2416"/>
      <c r="Y2416"/>
    </row>
    <row r="2417" spans="1:25" ht="15" x14ac:dyDescent="0.3">
      <c r="A2417" s="17" t="e">
        <f>INDEX('Артикул без-с размером'!A:A,MATCH('Начисления и компенсации по тов'!E2417,'Артикул без-с размером'!B:B,0))</f>
        <v>#N/A</v>
      </c>
      <c r="B2417" s="73"/>
      <c r="C2417" s="74"/>
      <c r="D2417" s="74"/>
      <c r="E2417" s="74"/>
      <c r="F2417" s="74"/>
      <c r="G2417" s="74"/>
      <c r="H2417" s="69"/>
      <c r="I2417" s="70"/>
      <c r="J2417" s="73"/>
      <c r="K2417" s="74"/>
      <c r="L2417" s="72"/>
      <c r="M2417" s="69"/>
      <c r="N2417" s="70"/>
      <c r="O2417"/>
      <c r="P2417"/>
      <c r="Q2417"/>
      <c r="R2417"/>
      <c r="S2417"/>
      <c r="T2417"/>
      <c r="U2417"/>
      <c r="W2417"/>
      <c r="X2417"/>
      <c r="Y2417"/>
    </row>
    <row r="2418" spans="1:25" ht="15" x14ac:dyDescent="0.3">
      <c r="A2418" s="17" t="e">
        <f>INDEX('Артикул без-с размером'!A:A,MATCH('Начисления и компенсации по тов'!E2418,'Артикул без-с размером'!B:B,0))</f>
        <v>#N/A</v>
      </c>
      <c r="B2418" s="73"/>
      <c r="C2418" s="74"/>
      <c r="D2418" s="74"/>
      <c r="E2418" s="74"/>
      <c r="F2418" s="74"/>
      <c r="G2418" s="74"/>
      <c r="H2418" s="69"/>
      <c r="I2418" s="70"/>
      <c r="J2418" s="73"/>
      <c r="K2418" s="74"/>
      <c r="L2418" s="72"/>
      <c r="M2418" s="69"/>
      <c r="N2418" s="70"/>
      <c r="O2418"/>
      <c r="P2418"/>
      <c r="Q2418"/>
      <c r="R2418"/>
      <c r="S2418"/>
      <c r="T2418"/>
      <c r="U2418"/>
      <c r="W2418"/>
      <c r="X2418"/>
      <c r="Y2418"/>
    </row>
    <row r="2419" spans="1:25" ht="15" x14ac:dyDescent="0.3">
      <c r="A2419" s="17" t="e">
        <f>INDEX('Артикул без-с размером'!A:A,MATCH('Начисления и компенсации по тов'!E2419,'Артикул без-с размером'!B:B,0))</f>
        <v>#N/A</v>
      </c>
      <c r="B2419" s="73"/>
      <c r="C2419" s="74"/>
      <c r="D2419" s="74"/>
      <c r="E2419" s="74"/>
      <c r="F2419" s="74"/>
      <c r="G2419" s="74"/>
      <c r="H2419" s="69"/>
      <c r="I2419" s="70"/>
      <c r="J2419" s="73"/>
      <c r="K2419" s="74"/>
      <c r="L2419" s="72"/>
      <c r="M2419" s="69"/>
      <c r="N2419" s="70"/>
      <c r="O2419"/>
      <c r="P2419"/>
      <c r="Q2419"/>
      <c r="R2419"/>
      <c r="S2419"/>
      <c r="T2419"/>
      <c r="U2419"/>
      <c r="W2419"/>
      <c r="X2419"/>
      <c r="Y2419"/>
    </row>
    <row r="2420" spans="1:25" ht="15" x14ac:dyDescent="0.3">
      <c r="A2420" s="17" t="e">
        <f>INDEX('Артикул без-с размером'!A:A,MATCH('Начисления и компенсации по тов'!E2420,'Артикул без-с размером'!B:B,0))</f>
        <v>#N/A</v>
      </c>
      <c r="B2420" s="73"/>
      <c r="C2420" s="74"/>
      <c r="D2420" s="74"/>
      <c r="E2420" s="74"/>
      <c r="F2420" s="74"/>
      <c r="G2420" s="74"/>
      <c r="H2420" s="69"/>
      <c r="I2420" s="70"/>
      <c r="J2420" s="73"/>
      <c r="K2420" s="74"/>
      <c r="L2420" s="72"/>
      <c r="M2420" s="69"/>
      <c r="N2420" s="71"/>
      <c r="O2420"/>
      <c r="P2420"/>
      <c r="Q2420"/>
      <c r="R2420"/>
      <c r="S2420"/>
      <c r="T2420"/>
      <c r="U2420"/>
      <c r="W2420"/>
      <c r="X2420"/>
      <c r="Y2420"/>
    </row>
    <row r="2421" spans="1:25" ht="15" x14ac:dyDescent="0.3">
      <c r="A2421" s="17" t="e">
        <f>INDEX('Артикул без-с размером'!A:A,MATCH('Начисления и компенсации по тов'!E2421,'Артикул без-с размером'!B:B,0))</f>
        <v>#N/A</v>
      </c>
      <c r="B2421" s="73"/>
      <c r="C2421" s="74"/>
      <c r="D2421" s="74"/>
      <c r="E2421" s="74"/>
      <c r="F2421" s="74"/>
      <c r="G2421" s="74"/>
      <c r="H2421" s="69"/>
      <c r="I2421" s="70"/>
      <c r="J2421" s="73"/>
      <c r="K2421" s="74"/>
      <c r="L2421" s="72"/>
      <c r="M2421" s="69"/>
      <c r="N2421" s="70"/>
      <c r="O2421"/>
      <c r="P2421"/>
      <c r="Q2421"/>
      <c r="R2421"/>
      <c r="S2421"/>
      <c r="T2421"/>
      <c r="U2421"/>
      <c r="W2421"/>
      <c r="X2421"/>
      <c r="Y2421"/>
    </row>
    <row r="2422" spans="1:25" ht="15" x14ac:dyDescent="0.3">
      <c r="A2422" s="17" t="e">
        <f>INDEX('Артикул без-с размером'!A:A,MATCH('Начисления и компенсации по тов'!E2422,'Артикул без-с размером'!B:B,0))</f>
        <v>#N/A</v>
      </c>
      <c r="B2422" s="73"/>
      <c r="C2422" s="74"/>
      <c r="D2422" s="74"/>
      <c r="E2422" s="74"/>
      <c r="F2422" s="74"/>
      <c r="G2422" s="74"/>
      <c r="H2422" s="69"/>
      <c r="I2422" s="70"/>
      <c r="J2422" s="73"/>
      <c r="K2422" s="74"/>
      <c r="L2422" s="72"/>
      <c r="M2422" s="69"/>
      <c r="N2422" s="70"/>
      <c r="O2422"/>
      <c r="P2422"/>
      <c r="Q2422"/>
      <c r="R2422"/>
      <c r="S2422"/>
      <c r="T2422"/>
      <c r="U2422"/>
      <c r="W2422"/>
      <c r="X2422"/>
      <c r="Y2422"/>
    </row>
    <row r="2423" spans="1:25" ht="15" x14ac:dyDescent="0.3">
      <c r="A2423" s="17" t="e">
        <f>INDEX('Артикул без-с размером'!A:A,MATCH('Начисления и компенсации по тов'!E2423,'Артикул без-с размером'!B:B,0))</f>
        <v>#N/A</v>
      </c>
      <c r="B2423" s="73"/>
      <c r="C2423" s="74"/>
      <c r="D2423" s="74"/>
      <c r="E2423" s="74"/>
      <c r="F2423" s="74"/>
      <c r="G2423" s="74"/>
      <c r="H2423" s="69"/>
      <c r="I2423" s="70"/>
      <c r="J2423" s="73"/>
      <c r="K2423" s="74"/>
      <c r="L2423" s="72"/>
      <c r="M2423" s="69"/>
      <c r="N2423" s="70"/>
      <c r="O2423"/>
      <c r="P2423"/>
      <c r="Q2423"/>
      <c r="R2423"/>
      <c r="S2423"/>
      <c r="T2423"/>
      <c r="U2423"/>
      <c r="W2423"/>
      <c r="X2423"/>
      <c r="Y2423"/>
    </row>
    <row r="2424" spans="1:25" ht="15" x14ac:dyDescent="0.3">
      <c r="A2424" s="17" t="e">
        <f>INDEX('Артикул без-с размером'!A:A,MATCH('Начисления и компенсации по тов'!E2424,'Артикул без-с размером'!B:B,0))</f>
        <v>#N/A</v>
      </c>
      <c r="B2424" s="73"/>
      <c r="C2424" s="74"/>
      <c r="D2424" s="74"/>
      <c r="E2424" s="74"/>
      <c r="F2424" s="74"/>
      <c r="G2424" s="74"/>
      <c r="H2424" s="69"/>
      <c r="I2424" s="70"/>
      <c r="J2424" s="73"/>
      <c r="K2424" s="74"/>
      <c r="L2424" s="72"/>
      <c r="M2424" s="69"/>
      <c r="N2424" s="70"/>
      <c r="O2424"/>
      <c r="P2424"/>
      <c r="Q2424"/>
      <c r="R2424"/>
      <c r="S2424"/>
      <c r="T2424"/>
      <c r="U2424"/>
      <c r="W2424"/>
      <c r="X2424"/>
      <c r="Y2424"/>
    </row>
    <row r="2425" spans="1:25" ht="15" x14ac:dyDescent="0.3">
      <c r="A2425" s="17" t="e">
        <f>INDEX('Артикул без-с размером'!A:A,MATCH('Начисления и компенсации по тов'!E2425,'Артикул без-с размером'!B:B,0))</f>
        <v>#N/A</v>
      </c>
      <c r="B2425" s="73"/>
      <c r="C2425" s="74"/>
      <c r="D2425" s="74"/>
      <c r="E2425" s="74"/>
      <c r="F2425" s="74"/>
      <c r="G2425" s="74"/>
      <c r="H2425" s="69"/>
      <c r="I2425" s="70"/>
      <c r="J2425" s="73"/>
      <c r="K2425" s="74"/>
      <c r="L2425" s="72"/>
      <c r="M2425" s="69"/>
      <c r="N2425" s="70"/>
      <c r="O2425"/>
      <c r="P2425"/>
      <c r="Q2425"/>
      <c r="R2425"/>
      <c r="S2425"/>
      <c r="T2425"/>
      <c r="U2425"/>
      <c r="W2425"/>
      <c r="X2425"/>
      <c r="Y2425"/>
    </row>
    <row r="2426" spans="1:25" ht="15" x14ac:dyDescent="0.3">
      <c r="A2426" s="17" t="e">
        <f>INDEX('Артикул без-с размером'!A:A,MATCH('Начисления и компенсации по тов'!E2426,'Артикул без-с размером'!B:B,0))</f>
        <v>#N/A</v>
      </c>
      <c r="B2426" s="73"/>
      <c r="C2426" s="74"/>
      <c r="D2426" s="74"/>
      <c r="E2426" s="74"/>
      <c r="F2426" s="74"/>
      <c r="G2426" s="74"/>
      <c r="H2426" s="69"/>
      <c r="I2426" s="70"/>
      <c r="J2426" s="73"/>
      <c r="K2426" s="74"/>
      <c r="L2426" s="72"/>
      <c r="M2426" s="69"/>
      <c r="N2426" s="70"/>
      <c r="O2426"/>
      <c r="P2426"/>
      <c r="Q2426"/>
      <c r="R2426"/>
      <c r="S2426"/>
      <c r="T2426"/>
      <c r="U2426"/>
      <c r="W2426"/>
      <c r="X2426"/>
      <c r="Y2426"/>
    </row>
    <row r="2427" spans="1:25" ht="15" x14ac:dyDescent="0.3">
      <c r="A2427" s="17" t="e">
        <f>INDEX('Артикул без-с размером'!A:A,MATCH('Начисления и компенсации по тов'!E2427,'Артикул без-с размером'!B:B,0))</f>
        <v>#N/A</v>
      </c>
      <c r="B2427" s="73"/>
      <c r="C2427" s="74"/>
      <c r="D2427" s="74"/>
      <c r="E2427" s="74"/>
      <c r="F2427" s="74"/>
      <c r="G2427" s="74"/>
      <c r="H2427" s="69"/>
      <c r="I2427" s="70"/>
      <c r="J2427" s="73"/>
      <c r="K2427" s="74"/>
      <c r="L2427" s="72"/>
      <c r="M2427" s="69"/>
      <c r="N2427" s="70"/>
      <c r="O2427"/>
      <c r="P2427"/>
      <c r="Q2427"/>
      <c r="R2427"/>
      <c r="S2427"/>
      <c r="T2427"/>
      <c r="U2427"/>
      <c r="W2427"/>
      <c r="X2427"/>
      <c r="Y2427"/>
    </row>
    <row r="2428" spans="1:25" ht="15" x14ac:dyDescent="0.3">
      <c r="A2428" s="17" t="e">
        <f>INDEX('Артикул без-с размером'!A:A,MATCH('Начисления и компенсации по тов'!E2428,'Артикул без-с размером'!B:B,0))</f>
        <v>#N/A</v>
      </c>
      <c r="B2428" s="73"/>
      <c r="C2428" s="74"/>
      <c r="D2428" s="74"/>
      <c r="E2428" s="74"/>
      <c r="F2428" s="74"/>
      <c r="G2428" s="74"/>
      <c r="H2428" s="69"/>
      <c r="I2428" s="70"/>
      <c r="J2428" s="73"/>
      <c r="K2428" s="74"/>
      <c r="L2428" s="72"/>
      <c r="M2428" s="69"/>
      <c r="N2428" s="70"/>
      <c r="O2428"/>
      <c r="P2428"/>
      <c r="Q2428"/>
      <c r="R2428"/>
      <c r="S2428"/>
      <c r="T2428"/>
      <c r="U2428"/>
      <c r="W2428"/>
      <c r="X2428"/>
      <c r="Y2428"/>
    </row>
    <row r="2429" spans="1:25" ht="15" x14ac:dyDescent="0.3">
      <c r="A2429" s="17" t="e">
        <f>INDEX('Артикул без-с размером'!A:A,MATCH('Начисления и компенсации по тов'!E2429,'Артикул без-с размером'!B:B,0))</f>
        <v>#N/A</v>
      </c>
      <c r="B2429" s="73"/>
      <c r="C2429" s="74"/>
      <c r="D2429" s="74"/>
      <c r="E2429" s="74"/>
      <c r="F2429" s="74"/>
      <c r="G2429" s="74"/>
      <c r="H2429" s="69"/>
      <c r="I2429" s="70"/>
      <c r="J2429" s="73"/>
      <c r="K2429" s="74"/>
      <c r="L2429" s="72"/>
      <c r="M2429" s="69"/>
      <c r="N2429" s="70"/>
      <c r="O2429"/>
      <c r="P2429"/>
      <c r="Q2429"/>
      <c r="R2429"/>
      <c r="S2429"/>
      <c r="T2429"/>
      <c r="U2429"/>
      <c r="W2429"/>
      <c r="X2429"/>
      <c r="Y2429"/>
    </row>
    <row r="2430" spans="1:25" ht="15" x14ac:dyDescent="0.3">
      <c r="A2430" s="17" t="e">
        <f>INDEX('Артикул без-с размером'!A:A,MATCH('Начисления и компенсации по тов'!E2430,'Артикул без-с размером'!B:B,0))</f>
        <v>#N/A</v>
      </c>
      <c r="B2430" s="73"/>
      <c r="C2430" s="74"/>
      <c r="D2430" s="74"/>
      <c r="E2430" s="74"/>
      <c r="F2430" s="74"/>
      <c r="G2430" s="74"/>
      <c r="H2430" s="69"/>
      <c r="I2430" s="70"/>
      <c r="J2430" s="73"/>
      <c r="K2430" s="74"/>
      <c r="L2430" s="72"/>
      <c r="M2430" s="69"/>
      <c r="N2430" s="71"/>
      <c r="O2430"/>
      <c r="P2430"/>
      <c r="Q2430"/>
      <c r="R2430"/>
      <c r="S2430"/>
      <c r="T2430"/>
      <c r="U2430"/>
      <c r="W2430"/>
      <c r="X2430"/>
      <c r="Y2430"/>
    </row>
    <row r="2431" spans="1:25" ht="15" x14ac:dyDescent="0.3">
      <c r="A2431" s="17" t="e">
        <f>INDEX('Артикул без-с размером'!A:A,MATCH('Начисления и компенсации по тов'!E2431,'Артикул без-с размером'!B:B,0))</f>
        <v>#N/A</v>
      </c>
      <c r="B2431" s="73"/>
      <c r="C2431" s="74"/>
      <c r="D2431" s="74"/>
      <c r="E2431" s="74"/>
      <c r="F2431" s="74"/>
      <c r="G2431" s="74"/>
      <c r="H2431" s="69"/>
      <c r="I2431" s="70"/>
      <c r="J2431" s="73"/>
      <c r="K2431" s="74"/>
      <c r="L2431" s="72"/>
      <c r="M2431" s="69"/>
      <c r="N2431" s="70"/>
      <c r="O2431"/>
      <c r="P2431"/>
      <c r="Q2431"/>
      <c r="R2431"/>
      <c r="S2431"/>
      <c r="T2431"/>
      <c r="U2431"/>
      <c r="W2431"/>
      <c r="X2431"/>
      <c r="Y2431"/>
    </row>
    <row r="2432" spans="1:25" ht="15" x14ac:dyDescent="0.3">
      <c r="A2432" s="17" t="e">
        <f>INDEX('Артикул без-с размером'!A:A,MATCH('Начисления и компенсации по тов'!E2432,'Артикул без-с размером'!B:B,0))</f>
        <v>#N/A</v>
      </c>
      <c r="B2432" s="73"/>
      <c r="C2432" s="74"/>
      <c r="D2432" s="74"/>
      <c r="E2432" s="74"/>
      <c r="F2432" s="74"/>
      <c r="G2432" s="74"/>
      <c r="H2432" s="69"/>
      <c r="I2432" s="70"/>
      <c r="J2432" s="73"/>
      <c r="K2432" s="74"/>
      <c r="L2432" s="72"/>
      <c r="M2432" s="69"/>
      <c r="N2432" s="70"/>
      <c r="O2432"/>
      <c r="P2432"/>
      <c r="Q2432"/>
      <c r="R2432"/>
      <c r="S2432"/>
      <c r="T2432"/>
      <c r="U2432"/>
      <c r="W2432"/>
      <c r="X2432"/>
      <c r="Y2432"/>
    </row>
    <row r="2433" spans="1:25" ht="15" x14ac:dyDescent="0.3">
      <c r="A2433" s="17" t="e">
        <f>INDEX('Артикул без-с размером'!A:A,MATCH('Начисления и компенсации по тов'!E2433,'Артикул без-с размером'!B:B,0))</f>
        <v>#N/A</v>
      </c>
      <c r="B2433" s="73"/>
      <c r="C2433" s="74"/>
      <c r="D2433" s="74"/>
      <c r="E2433" s="74"/>
      <c r="F2433" s="74"/>
      <c r="G2433" s="74"/>
      <c r="H2433" s="69"/>
      <c r="I2433" s="70"/>
      <c r="J2433" s="73"/>
      <c r="K2433" s="74"/>
      <c r="L2433" s="72"/>
      <c r="M2433" s="69"/>
      <c r="N2433" s="70"/>
      <c r="O2433"/>
      <c r="P2433"/>
      <c r="Q2433"/>
      <c r="R2433"/>
      <c r="S2433"/>
      <c r="T2433"/>
      <c r="U2433"/>
      <c r="W2433"/>
      <c r="X2433"/>
      <c r="Y2433"/>
    </row>
    <row r="2434" spans="1:25" ht="15" x14ac:dyDescent="0.3">
      <c r="A2434" s="17" t="e">
        <f>INDEX('Артикул без-с размером'!A:A,MATCH('Начисления и компенсации по тов'!E2434,'Артикул без-с размером'!B:B,0))</f>
        <v>#N/A</v>
      </c>
      <c r="B2434" s="73"/>
      <c r="C2434" s="74"/>
      <c r="D2434" s="74"/>
      <c r="E2434" s="74"/>
      <c r="F2434" s="74"/>
      <c r="G2434" s="74"/>
      <c r="H2434" s="69"/>
      <c r="I2434" s="70"/>
      <c r="J2434" s="73"/>
      <c r="K2434" s="74"/>
      <c r="L2434" s="72"/>
      <c r="M2434" s="69"/>
      <c r="N2434" s="70"/>
      <c r="O2434"/>
      <c r="P2434"/>
      <c r="Q2434"/>
      <c r="R2434"/>
      <c r="S2434"/>
      <c r="T2434"/>
      <c r="U2434"/>
      <c r="W2434"/>
      <c r="X2434"/>
      <c r="Y2434"/>
    </row>
    <row r="2435" spans="1:25" ht="15" x14ac:dyDescent="0.3">
      <c r="A2435" s="17" t="e">
        <f>INDEX('Артикул без-с размером'!A:A,MATCH('Начисления и компенсации по тов'!E2435,'Артикул без-с размером'!B:B,0))</f>
        <v>#N/A</v>
      </c>
      <c r="B2435" s="73"/>
      <c r="C2435" s="74"/>
      <c r="D2435" s="74"/>
      <c r="E2435" s="74"/>
      <c r="F2435" s="74"/>
      <c r="G2435" s="74"/>
      <c r="H2435" s="69"/>
      <c r="I2435" s="70"/>
      <c r="J2435" s="73"/>
      <c r="K2435" s="74"/>
      <c r="L2435" s="72"/>
      <c r="M2435" s="69"/>
      <c r="N2435" s="70"/>
      <c r="O2435"/>
      <c r="P2435"/>
      <c r="Q2435"/>
      <c r="R2435"/>
      <c r="S2435"/>
      <c r="T2435"/>
      <c r="U2435"/>
      <c r="W2435"/>
      <c r="X2435"/>
      <c r="Y2435"/>
    </row>
    <row r="2436" spans="1:25" ht="15" x14ac:dyDescent="0.3">
      <c r="A2436" s="17" t="e">
        <f>INDEX('Артикул без-с размером'!A:A,MATCH('Начисления и компенсации по тов'!E2436,'Артикул без-с размером'!B:B,0))</f>
        <v>#N/A</v>
      </c>
      <c r="B2436" s="73"/>
      <c r="C2436" s="74"/>
      <c r="D2436" s="74"/>
      <c r="E2436" s="74"/>
      <c r="F2436" s="74"/>
      <c r="G2436" s="74"/>
      <c r="H2436" s="69"/>
      <c r="I2436" s="70"/>
      <c r="J2436" s="73"/>
      <c r="K2436" s="74"/>
      <c r="L2436" s="72"/>
      <c r="M2436" s="69"/>
      <c r="N2436" s="70"/>
      <c r="O2436"/>
      <c r="P2436"/>
      <c r="Q2436"/>
      <c r="R2436"/>
      <c r="S2436"/>
      <c r="T2436"/>
      <c r="U2436"/>
      <c r="W2436"/>
      <c r="X2436"/>
      <c r="Y2436"/>
    </row>
    <row r="2437" spans="1:25" ht="15" x14ac:dyDescent="0.3">
      <c r="A2437" s="17" t="e">
        <f>INDEX('Артикул без-с размером'!A:A,MATCH('Начисления и компенсации по тов'!E2437,'Артикул без-с размером'!B:B,0))</f>
        <v>#N/A</v>
      </c>
      <c r="B2437" s="73"/>
      <c r="C2437" s="74"/>
      <c r="D2437" s="74"/>
      <c r="E2437" s="74"/>
      <c r="F2437" s="74"/>
      <c r="G2437" s="74"/>
      <c r="H2437" s="69"/>
      <c r="I2437" s="70"/>
      <c r="J2437" s="73"/>
      <c r="K2437" s="74"/>
      <c r="L2437" s="72"/>
      <c r="M2437" s="69"/>
      <c r="N2437" s="70"/>
      <c r="O2437"/>
      <c r="P2437"/>
      <c r="Q2437"/>
      <c r="R2437"/>
      <c r="S2437"/>
      <c r="T2437"/>
      <c r="U2437"/>
      <c r="W2437"/>
      <c r="X2437"/>
      <c r="Y2437"/>
    </row>
    <row r="2438" spans="1:25" ht="15" x14ac:dyDescent="0.3">
      <c r="A2438" s="17" t="e">
        <f>INDEX('Артикул без-с размером'!A:A,MATCH('Начисления и компенсации по тов'!E2438,'Артикул без-с размером'!B:B,0))</f>
        <v>#N/A</v>
      </c>
      <c r="B2438" s="73"/>
      <c r="C2438" s="74"/>
      <c r="D2438" s="74"/>
      <c r="E2438" s="74"/>
      <c r="F2438" s="74"/>
      <c r="G2438" s="74"/>
      <c r="H2438" s="69"/>
      <c r="I2438" s="70"/>
      <c r="J2438" s="73"/>
      <c r="K2438" s="74"/>
      <c r="L2438" s="72"/>
      <c r="M2438" s="69"/>
      <c r="N2438" s="70"/>
      <c r="O2438"/>
      <c r="P2438"/>
      <c r="Q2438"/>
      <c r="R2438"/>
      <c r="S2438"/>
      <c r="T2438"/>
      <c r="U2438"/>
      <c r="W2438"/>
      <c r="X2438"/>
      <c r="Y2438"/>
    </row>
    <row r="2439" spans="1:25" ht="15" x14ac:dyDescent="0.3">
      <c r="A2439" s="17" t="e">
        <f>INDEX('Артикул без-с размером'!A:A,MATCH('Начисления и компенсации по тов'!E2439,'Артикул без-с размером'!B:B,0))</f>
        <v>#N/A</v>
      </c>
      <c r="B2439" s="73"/>
      <c r="C2439" s="74"/>
      <c r="D2439" s="74"/>
      <c r="E2439" s="74"/>
      <c r="F2439" s="74"/>
      <c r="G2439" s="74"/>
      <c r="H2439" s="69"/>
      <c r="I2439" s="70"/>
      <c r="J2439" s="73"/>
      <c r="K2439" s="74"/>
      <c r="L2439" s="72"/>
      <c r="M2439" s="69"/>
      <c r="N2439" s="70"/>
      <c r="O2439"/>
      <c r="P2439"/>
      <c r="Q2439"/>
      <c r="R2439"/>
      <c r="S2439"/>
      <c r="T2439"/>
      <c r="U2439"/>
      <c r="W2439"/>
      <c r="X2439"/>
      <c r="Y2439"/>
    </row>
    <row r="2440" spans="1:25" ht="15" x14ac:dyDescent="0.3">
      <c r="A2440" s="17" t="e">
        <f>INDEX('Артикул без-с размером'!A:A,MATCH('Начисления и компенсации по тов'!E2440,'Артикул без-с размером'!B:B,0))</f>
        <v>#N/A</v>
      </c>
      <c r="B2440" s="73"/>
      <c r="C2440" s="74"/>
      <c r="D2440" s="74"/>
      <c r="E2440" s="74"/>
      <c r="F2440" s="74"/>
      <c r="G2440" s="74"/>
      <c r="H2440" s="69"/>
      <c r="I2440" s="70"/>
      <c r="J2440" s="73"/>
      <c r="K2440" s="74"/>
      <c r="L2440" s="72"/>
      <c r="M2440" s="69"/>
      <c r="N2440" s="70"/>
      <c r="O2440"/>
      <c r="P2440"/>
      <c r="Q2440"/>
      <c r="R2440"/>
      <c r="S2440"/>
      <c r="T2440"/>
      <c r="U2440"/>
      <c r="W2440"/>
      <c r="X2440"/>
      <c r="Y2440"/>
    </row>
    <row r="2441" spans="1:25" ht="15" x14ac:dyDescent="0.3">
      <c r="A2441" s="17" t="e">
        <f>INDEX('Артикул без-с размером'!A:A,MATCH('Начисления и компенсации по тов'!E2441,'Артикул без-с размером'!B:B,0))</f>
        <v>#N/A</v>
      </c>
      <c r="B2441" s="73"/>
      <c r="C2441" s="74"/>
      <c r="D2441" s="74"/>
      <c r="E2441" s="74"/>
      <c r="F2441" s="74"/>
      <c r="G2441" s="74"/>
      <c r="H2441" s="69"/>
      <c r="I2441" s="70"/>
      <c r="J2441" s="73"/>
      <c r="K2441" s="74"/>
      <c r="L2441" s="72"/>
      <c r="M2441" s="69"/>
      <c r="N2441" s="70"/>
      <c r="O2441"/>
      <c r="P2441"/>
      <c r="Q2441"/>
      <c r="R2441"/>
      <c r="S2441"/>
      <c r="T2441"/>
      <c r="U2441"/>
      <c r="W2441"/>
      <c r="X2441"/>
      <c r="Y2441"/>
    </row>
    <row r="2442" spans="1:25" ht="15" x14ac:dyDescent="0.3">
      <c r="A2442" s="17" t="e">
        <f>INDEX('Артикул без-с размером'!A:A,MATCH('Начисления и компенсации по тов'!E2442,'Артикул без-с размером'!B:B,0))</f>
        <v>#N/A</v>
      </c>
      <c r="B2442" s="73"/>
      <c r="C2442" s="74"/>
      <c r="D2442" s="74"/>
      <c r="E2442" s="74"/>
      <c r="F2442" s="74"/>
      <c r="G2442" s="74"/>
      <c r="H2442" s="69"/>
      <c r="I2442" s="70"/>
      <c r="J2442" s="73"/>
      <c r="K2442" s="74"/>
      <c r="L2442" s="72"/>
      <c r="M2442" s="69"/>
      <c r="N2442" s="70"/>
      <c r="O2442"/>
      <c r="P2442"/>
      <c r="Q2442"/>
      <c r="R2442"/>
      <c r="S2442"/>
      <c r="T2442"/>
      <c r="U2442"/>
      <c r="W2442"/>
      <c r="X2442"/>
      <c r="Y2442"/>
    </row>
    <row r="2443" spans="1:25" ht="15" x14ac:dyDescent="0.3">
      <c r="A2443" s="17" t="e">
        <f>INDEX('Артикул без-с размером'!A:A,MATCH('Начисления и компенсации по тов'!E2443,'Артикул без-с размером'!B:B,0))</f>
        <v>#N/A</v>
      </c>
      <c r="B2443" s="73"/>
      <c r="C2443" s="74"/>
      <c r="D2443" s="74"/>
      <c r="E2443" s="74"/>
      <c r="F2443" s="74"/>
      <c r="G2443" s="74"/>
      <c r="H2443" s="69"/>
      <c r="I2443" s="70"/>
      <c r="J2443" s="73"/>
      <c r="K2443" s="74"/>
      <c r="L2443" s="72"/>
      <c r="M2443" s="69"/>
      <c r="N2443" s="70"/>
      <c r="O2443"/>
      <c r="P2443"/>
      <c r="Q2443"/>
      <c r="R2443"/>
      <c r="S2443"/>
      <c r="T2443"/>
      <c r="U2443"/>
      <c r="W2443"/>
      <c r="X2443"/>
      <c r="Y2443"/>
    </row>
    <row r="2444" spans="1:25" ht="15" x14ac:dyDescent="0.3">
      <c r="A2444" s="17" t="e">
        <f>INDEX('Артикул без-с размером'!A:A,MATCH('Начисления и компенсации по тов'!E2444,'Артикул без-с размером'!B:B,0))</f>
        <v>#N/A</v>
      </c>
      <c r="B2444" s="73"/>
      <c r="C2444" s="74"/>
      <c r="D2444" s="74"/>
      <c r="E2444" s="74"/>
      <c r="F2444" s="74"/>
      <c r="G2444" s="74"/>
      <c r="H2444" s="69"/>
      <c r="I2444" s="70"/>
      <c r="J2444" s="73"/>
      <c r="K2444" s="74"/>
      <c r="L2444" s="72"/>
      <c r="M2444" s="69"/>
      <c r="N2444" s="70"/>
      <c r="O2444"/>
      <c r="P2444"/>
      <c r="Q2444"/>
      <c r="R2444"/>
      <c r="S2444"/>
      <c r="T2444"/>
      <c r="U2444"/>
      <c r="W2444"/>
      <c r="X2444"/>
      <c r="Y2444"/>
    </row>
    <row r="2445" spans="1:25" ht="15" x14ac:dyDescent="0.3">
      <c r="A2445" s="17" t="e">
        <f>INDEX('Артикул без-с размером'!A:A,MATCH('Начисления и компенсации по тов'!E2445,'Артикул без-с размером'!B:B,0))</f>
        <v>#N/A</v>
      </c>
      <c r="B2445" s="73"/>
      <c r="C2445" s="74"/>
      <c r="D2445" s="74"/>
      <c r="E2445" s="74"/>
      <c r="F2445" s="74"/>
      <c r="G2445" s="74"/>
      <c r="H2445" s="69"/>
      <c r="I2445" s="70"/>
      <c r="J2445" s="73"/>
      <c r="K2445" s="74"/>
      <c r="L2445" s="72"/>
      <c r="M2445" s="69"/>
      <c r="N2445" s="70"/>
      <c r="O2445"/>
      <c r="P2445"/>
      <c r="Q2445"/>
      <c r="R2445"/>
      <c r="S2445"/>
      <c r="T2445"/>
      <c r="U2445"/>
      <c r="W2445"/>
      <c r="X2445"/>
      <c r="Y2445"/>
    </row>
    <row r="2446" spans="1:25" ht="15" x14ac:dyDescent="0.3">
      <c r="A2446" s="17" t="e">
        <f>INDEX('Артикул без-с размером'!A:A,MATCH('Начисления и компенсации по тов'!E2446,'Артикул без-с размером'!B:B,0))</f>
        <v>#N/A</v>
      </c>
      <c r="B2446" s="73"/>
      <c r="C2446" s="74"/>
      <c r="D2446" s="74"/>
      <c r="E2446" s="74"/>
      <c r="F2446" s="74"/>
      <c r="G2446" s="74"/>
      <c r="H2446" s="69"/>
      <c r="I2446" s="70"/>
      <c r="J2446" s="73"/>
      <c r="K2446" s="74"/>
      <c r="L2446" s="72"/>
      <c r="M2446" s="69"/>
      <c r="N2446" s="70"/>
      <c r="O2446"/>
      <c r="P2446"/>
      <c r="Q2446"/>
      <c r="R2446"/>
      <c r="S2446"/>
      <c r="T2446"/>
      <c r="U2446"/>
      <c r="W2446"/>
      <c r="X2446"/>
      <c r="Y2446"/>
    </row>
    <row r="2447" spans="1:25" ht="15" x14ac:dyDescent="0.3">
      <c r="A2447" s="17" t="e">
        <f>INDEX('Артикул без-с размером'!A:A,MATCH('Начисления и компенсации по тов'!E2447,'Артикул без-с размером'!B:B,0))</f>
        <v>#N/A</v>
      </c>
      <c r="B2447" s="73"/>
      <c r="C2447" s="74"/>
      <c r="D2447" s="74"/>
      <c r="E2447" s="74"/>
      <c r="F2447" s="74"/>
      <c r="G2447" s="74"/>
      <c r="H2447" s="69"/>
      <c r="I2447" s="70"/>
      <c r="J2447" s="73"/>
      <c r="K2447" s="74"/>
      <c r="L2447" s="72"/>
      <c r="M2447" s="69"/>
      <c r="N2447" s="71"/>
      <c r="O2447"/>
      <c r="P2447"/>
      <c r="Q2447"/>
      <c r="R2447"/>
      <c r="S2447"/>
      <c r="T2447"/>
      <c r="U2447"/>
      <c r="W2447"/>
      <c r="X2447"/>
      <c r="Y2447"/>
    </row>
    <row r="2448" spans="1:25" ht="15" x14ac:dyDescent="0.3">
      <c r="A2448" s="17" t="e">
        <f>INDEX('Артикул без-с размером'!A:A,MATCH('Начисления и компенсации по тов'!E2448,'Артикул без-с размером'!B:B,0))</f>
        <v>#N/A</v>
      </c>
      <c r="B2448" s="73"/>
      <c r="C2448" s="74"/>
      <c r="D2448" s="74"/>
      <c r="E2448" s="74"/>
      <c r="F2448" s="74"/>
      <c r="G2448" s="74"/>
      <c r="H2448" s="69"/>
      <c r="I2448" s="70"/>
      <c r="J2448" s="73"/>
      <c r="K2448" s="74"/>
      <c r="L2448" s="72"/>
      <c r="M2448" s="69"/>
      <c r="N2448" s="70"/>
      <c r="O2448"/>
      <c r="P2448"/>
      <c r="Q2448"/>
      <c r="R2448"/>
      <c r="S2448"/>
      <c r="T2448"/>
      <c r="U2448"/>
      <c r="W2448"/>
      <c r="X2448"/>
      <c r="Y2448"/>
    </row>
    <row r="2449" spans="1:25" ht="15" x14ac:dyDescent="0.3">
      <c r="A2449" s="17" t="e">
        <f>INDEX('Артикул без-с размером'!A:A,MATCH('Начисления и компенсации по тов'!E2449,'Артикул без-с размером'!B:B,0))</f>
        <v>#N/A</v>
      </c>
      <c r="B2449" s="73"/>
      <c r="C2449" s="74"/>
      <c r="D2449" s="74"/>
      <c r="E2449" s="74"/>
      <c r="F2449" s="74"/>
      <c r="G2449" s="74"/>
      <c r="H2449" s="69"/>
      <c r="I2449" s="70"/>
      <c r="J2449" s="73"/>
      <c r="K2449" s="74"/>
      <c r="L2449" s="72"/>
      <c r="M2449" s="69"/>
      <c r="N2449" s="70"/>
      <c r="O2449"/>
      <c r="P2449"/>
      <c r="Q2449"/>
      <c r="R2449"/>
      <c r="S2449"/>
      <c r="T2449"/>
      <c r="U2449"/>
      <c r="W2449"/>
      <c r="X2449"/>
      <c r="Y2449"/>
    </row>
    <row r="2450" spans="1:25" ht="15" x14ac:dyDescent="0.3">
      <c r="A2450" s="17" t="e">
        <f>INDEX('Артикул без-с размером'!A:A,MATCH('Начисления и компенсации по тов'!E2450,'Артикул без-с размером'!B:B,0))</f>
        <v>#N/A</v>
      </c>
      <c r="B2450" s="73"/>
      <c r="C2450" s="74"/>
      <c r="D2450" s="74"/>
      <c r="E2450" s="74"/>
      <c r="F2450" s="74"/>
      <c r="G2450" s="74"/>
      <c r="H2450" s="69"/>
      <c r="I2450" s="70"/>
      <c r="J2450" s="73"/>
      <c r="K2450" s="74"/>
      <c r="L2450" s="72"/>
      <c r="M2450" s="69"/>
      <c r="N2450" s="70"/>
      <c r="O2450"/>
      <c r="P2450"/>
      <c r="Q2450"/>
      <c r="R2450"/>
      <c r="S2450"/>
      <c r="T2450"/>
      <c r="U2450"/>
      <c r="W2450"/>
      <c r="X2450"/>
      <c r="Y2450"/>
    </row>
    <row r="2451" spans="1:25" ht="15" x14ac:dyDescent="0.3">
      <c r="A2451" s="17" t="e">
        <f>INDEX('Артикул без-с размером'!A:A,MATCH('Начисления и компенсации по тов'!E2451,'Артикул без-с размером'!B:B,0))</f>
        <v>#N/A</v>
      </c>
      <c r="B2451" s="73"/>
      <c r="C2451" s="74"/>
      <c r="D2451" s="74"/>
      <c r="E2451" s="74"/>
      <c r="F2451" s="74"/>
      <c r="G2451" s="74"/>
      <c r="H2451" s="69"/>
      <c r="I2451" s="70"/>
      <c r="J2451" s="73"/>
      <c r="K2451" s="74"/>
      <c r="L2451" s="72"/>
      <c r="M2451" s="69"/>
      <c r="N2451" s="70"/>
      <c r="O2451"/>
      <c r="P2451"/>
      <c r="Q2451"/>
      <c r="R2451"/>
      <c r="S2451"/>
      <c r="T2451"/>
      <c r="U2451"/>
      <c r="W2451"/>
      <c r="X2451"/>
      <c r="Y2451"/>
    </row>
    <row r="2452" spans="1:25" ht="15" x14ac:dyDescent="0.3">
      <c r="A2452" s="17" t="e">
        <f>INDEX('Артикул без-с размером'!A:A,MATCH('Начисления и компенсации по тов'!E2452,'Артикул без-с размером'!B:B,0))</f>
        <v>#N/A</v>
      </c>
      <c r="B2452" s="73"/>
      <c r="C2452" s="74"/>
      <c r="D2452" s="74"/>
      <c r="E2452" s="74"/>
      <c r="F2452" s="74"/>
      <c r="G2452" s="74"/>
      <c r="H2452" s="69"/>
      <c r="I2452" s="70"/>
      <c r="J2452" s="73"/>
      <c r="K2452" s="74"/>
      <c r="L2452" s="72"/>
      <c r="M2452" s="69"/>
      <c r="N2452" s="70"/>
      <c r="O2452"/>
      <c r="P2452"/>
      <c r="Q2452"/>
      <c r="R2452"/>
      <c r="S2452"/>
      <c r="T2452"/>
      <c r="U2452"/>
      <c r="W2452"/>
      <c r="X2452"/>
      <c r="Y2452"/>
    </row>
    <row r="2453" spans="1:25" ht="15" x14ac:dyDescent="0.3">
      <c r="A2453" s="17" t="e">
        <f>INDEX('Артикул без-с размером'!A:A,MATCH('Начисления и компенсации по тов'!E2453,'Артикул без-с размером'!B:B,0))</f>
        <v>#N/A</v>
      </c>
      <c r="B2453" s="73"/>
      <c r="C2453" s="74"/>
      <c r="D2453" s="74"/>
      <c r="E2453" s="74"/>
      <c r="F2453" s="74"/>
      <c r="G2453" s="74"/>
      <c r="H2453" s="69"/>
      <c r="I2453" s="70"/>
      <c r="J2453" s="73"/>
      <c r="K2453" s="74"/>
      <c r="L2453" s="72"/>
      <c r="M2453" s="69"/>
      <c r="N2453" s="71"/>
      <c r="O2453"/>
      <c r="P2453"/>
      <c r="Q2453"/>
      <c r="R2453"/>
      <c r="S2453"/>
      <c r="T2453"/>
      <c r="U2453"/>
      <c r="W2453"/>
      <c r="X2453"/>
      <c r="Y2453"/>
    </row>
    <row r="2454" spans="1:25" ht="15" x14ac:dyDescent="0.3">
      <c r="A2454" s="17" t="e">
        <f>INDEX('Артикул без-с размером'!A:A,MATCH('Начисления и компенсации по тов'!E2454,'Артикул без-с размером'!B:B,0))</f>
        <v>#N/A</v>
      </c>
      <c r="B2454" s="73"/>
      <c r="C2454" s="74"/>
      <c r="D2454" s="74"/>
      <c r="E2454" s="74"/>
      <c r="F2454" s="74"/>
      <c r="G2454" s="74"/>
      <c r="H2454" s="69"/>
      <c r="I2454" s="70"/>
      <c r="J2454" s="73"/>
      <c r="K2454" s="74"/>
      <c r="L2454" s="72"/>
      <c r="M2454" s="69"/>
      <c r="N2454" s="70"/>
      <c r="O2454"/>
      <c r="P2454"/>
      <c r="Q2454"/>
      <c r="R2454"/>
      <c r="S2454"/>
      <c r="T2454"/>
      <c r="U2454"/>
      <c r="W2454"/>
      <c r="X2454"/>
      <c r="Y2454"/>
    </row>
    <row r="2455" spans="1:25" ht="15" x14ac:dyDescent="0.3">
      <c r="A2455" s="17" t="e">
        <f>INDEX('Артикул без-с размером'!A:A,MATCH('Начисления и компенсации по тов'!E2455,'Артикул без-с размером'!B:B,0))</f>
        <v>#N/A</v>
      </c>
      <c r="B2455" s="73"/>
      <c r="C2455" s="74"/>
      <c r="D2455" s="74"/>
      <c r="E2455" s="74"/>
      <c r="F2455" s="74"/>
      <c r="G2455" s="74"/>
      <c r="H2455" s="69"/>
      <c r="I2455" s="70"/>
      <c r="J2455" s="73"/>
      <c r="K2455" s="74"/>
      <c r="L2455" s="72"/>
      <c r="M2455" s="69"/>
      <c r="N2455" s="70"/>
      <c r="O2455"/>
      <c r="P2455"/>
      <c r="Q2455"/>
      <c r="R2455"/>
      <c r="S2455"/>
      <c r="T2455"/>
      <c r="U2455"/>
      <c r="W2455"/>
      <c r="X2455"/>
      <c r="Y2455"/>
    </row>
    <row r="2456" spans="1:25" ht="15" x14ac:dyDescent="0.3">
      <c r="A2456" s="17" t="e">
        <f>INDEX('Артикул без-с размером'!A:A,MATCH('Начисления и компенсации по тов'!E2456,'Артикул без-с размером'!B:B,0))</f>
        <v>#N/A</v>
      </c>
      <c r="B2456" s="73"/>
      <c r="C2456" s="74"/>
      <c r="D2456" s="74"/>
      <c r="E2456" s="74"/>
      <c r="F2456" s="74"/>
      <c r="G2456" s="74"/>
      <c r="H2456" s="69"/>
      <c r="I2456" s="70"/>
      <c r="J2456" s="73"/>
      <c r="K2456" s="74"/>
      <c r="L2456" s="72"/>
      <c r="M2456" s="69"/>
      <c r="N2456" s="70"/>
      <c r="O2456"/>
      <c r="P2456"/>
      <c r="Q2456"/>
      <c r="R2456"/>
      <c r="S2456"/>
      <c r="T2456"/>
      <c r="U2456"/>
      <c r="W2456"/>
      <c r="X2456"/>
      <c r="Y2456"/>
    </row>
    <row r="2457" spans="1:25" ht="15" x14ac:dyDescent="0.3">
      <c r="A2457" s="17" t="e">
        <f>INDEX('Артикул без-с размером'!A:A,MATCH('Начисления и компенсации по тов'!E2457,'Артикул без-с размером'!B:B,0))</f>
        <v>#N/A</v>
      </c>
      <c r="B2457" s="73"/>
      <c r="C2457" s="74"/>
      <c r="D2457" s="74"/>
      <c r="E2457" s="74"/>
      <c r="F2457" s="74"/>
      <c r="G2457" s="74"/>
      <c r="H2457" s="69"/>
      <c r="I2457" s="70"/>
      <c r="J2457" s="73"/>
      <c r="K2457" s="74"/>
      <c r="L2457" s="72"/>
      <c r="M2457" s="69"/>
      <c r="N2457" s="70"/>
      <c r="O2457"/>
      <c r="P2457"/>
      <c r="Q2457"/>
      <c r="R2457"/>
      <c r="S2457"/>
      <c r="T2457"/>
      <c r="U2457"/>
      <c r="W2457"/>
      <c r="X2457"/>
      <c r="Y2457"/>
    </row>
    <row r="2458" spans="1:25" ht="15" x14ac:dyDescent="0.3">
      <c r="A2458" s="17" t="e">
        <f>INDEX('Артикул без-с размером'!A:A,MATCH('Начисления и компенсации по тов'!E2458,'Артикул без-с размером'!B:B,0))</f>
        <v>#N/A</v>
      </c>
      <c r="B2458" s="73"/>
      <c r="C2458" s="74"/>
      <c r="D2458" s="74"/>
      <c r="E2458" s="74"/>
      <c r="F2458" s="74"/>
      <c r="G2458" s="74"/>
      <c r="H2458" s="69"/>
      <c r="I2458" s="70"/>
      <c r="J2458" s="73"/>
      <c r="K2458" s="74"/>
      <c r="L2458" s="72"/>
      <c r="M2458" s="69"/>
      <c r="N2458" s="70"/>
      <c r="O2458"/>
      <c r="P2458"/>
      <c r="Q2458"/>
      <c r="R2458"/>
      <c r="S2458"/>
      <c r="T2458"/>
      <c r="U2458"/>
      <c r="W2458"/>
      <c r="X2458"/>
      <c r="Y2458"/>
    </row>
    <row r="2459" spans="1:25" ht="15" x14ac:dyDescent="0.3">
      <c r="A2459" s="17" t="e">
        <f>INDEX('Артикул без-с размером'!A:A,MATCH('Начисления и компенсации по тов'!E2459,'Артикул без-с размером'!B:B,0))</f>
        <v>#N/A</v>
      </c>
      <c r="B2459" s="73"/>
      <c r="C2459" s="74"/>
      <c r="D2459" s="74"/>
      <c r="E2459" s="74"/>
      <c r="F2459" s="74"/>
      <c r="G2459" s="74"/>
      <c r="H2459" s="69"/>
      <c r="I2459" s="70"/>
      <c r="J2459" s="73"/>
      <c r="K2459" s="74"/>
      <c r="L2459" s="72"/>
      <c r="M2459" s="69"/>
      <c r="N2459" s="70"/>
      <c r="O2459"/>
      <c r="P2459"/>
      <c r="Q2459"/>
      <c r="R2459"/>
      <c r="S2459"/>
      <c r="T2459"/>
      <c r="U2459"/>
      <c r="W2459"/>
      <c r="X2459"/>
      <c r="Y2459"/>
    </row>
    <row r="2460" spans="1:25" ht="15" x14ac:dyDescent="0.3">
      <c r="A2460" s="17" t="e">
        <f>INDEX('Артикул без-с размером'!A:A,MATCH('Начисления и компенсации по тов'!E2460,'Артикул без-с размером'!B:B,0))</f>
        <v>#N/A</v>
      </c>
      <c r="B2460" s="73"/>
      <c r="C2460" s="74"/>
      <c r="D2460" s="74"/>
      <c r="E2460" s="74"/>
      <c r="F2460" s="74"/>
      <c r="G2460" s="74"/>
      <c r="H2460" s="69"/>
      <c r="I2460" s="70"/>
      <c r="J2460" s="73"/>
      <c r="K2460" s="74"/>
      <c r="L2460" s="72"/>
      <c r="M2460" s="69"/>
      <c r="N2460" s="70"/>
      <c r="O2460"/>
      <c r="P2460"/>
      <c r="Q2460"/>
      <c r="R2460"/>
      <c r="S2460"/>
      <c r="T2460"/>
      <c r="U2460"/>
      <c r="W2460"/>
      <c r="X2460"/>
      <c r="Y2460"/>
    </row>
    <row r="2461" spans="1:25" ht="15" x14ac:dyDescent="0.3">
      <c r="A2461" s="17" t="e">
        <f>INDEX('Артикул без-с размером'!A:A,MATCH('Начисления и компенсации по тов'!E2461,'Артикул без-с размером'!B:B,0))</f>
        <v>#N/A</v>
      </c>
      <c r="B2461" s="73"/>
      <c r="C2461" s="74"/>
      <c r="D2461" s="74"/>
      <c r="E2461" s="74"/>
      <c r="F2461" s="74"/>
      <c r="G2461" s="74"/>
      <c r="H2461" s="69"/>
      <c r="I2461" s="70"/>
      <c r="J2461" s="73"/>
      <c r="K2461" s="74"/>
      <c r="L2461" s="72"/>
      <c r="M2461" s="69"/>
      <c r="N2461" s="70"/>
      <c r="O2461"/>
      <c r="P2461"/>
      <c r="Q2461"/>
      <c r="R2461"/>
      <c r="S2461"/>
      <c r="T2461"/>
      <c r="U2461"/>
      <c r="W2461"/>
      <c r="X2461"/>
      <c r="Y2461"/>
    </row>
    <row r="2462" spans="1:25" ht="15" x14ac:dyDescent="0.3">
      <c r="A2462" s="17" t="e">
        <f>INDEX('Артикул без-с размером'!A:A,MATCH('Начисления и компенсации по тов'!E2462,'Артикул без-с размером'!B:B,0))</f>
        <v>#N/A</v>
      </c>
      <c r="B2462" s="73"/>
      <c r="C2462" s="74"/>
      <c r="D2462" s="74"/>
      <c r="E2462" s="74"/>
      <c r="F2462" s="74"/>
      <c r="G2462" s="74"/>
      <c r="H2462" s="69"/>
      <c r="I2462" s="70"/>
      <c r="J2462" s="73"/>
      <c r="K2462" s="74"/>
      <c r="L2462" s="72"/>
      <c r="M2462" s="69"/>
      <c r="N2462" s="70"/>
      <c r="O2462"/>
      <c r="P2462"/>
      <c r="Q2462"/>
      <c r="R2462"/>
      <c r="S2462"/>
      <c r="T2462"/>
      <c r="U2462"/>
      <c r="W2462"/>
      <c r="X2462"/>
      <c r="Y2462"/>
    </row>
    <row r="2463" spans="1:25" ht="15" x14ac:dyDescent="0.3">
      <c r="A2463" s="17" t="e">
        <f>INDEX('Артикул без-с размером'!A:A,MATCH('Начисления и компенсации по тов'!E2463,'Артикул без-с размером'!B:B,0))</f>
        <v>#N/A</v>
      </c>
      <c r="B2463" s="73"/>
      <c r="C2463" s="74"/>
      <c r="D2463" s="74"/>
      <c r="E2463" s="74"/>
      <c r="F2463" s="74"/>
      <c r="G2463" s="74"/>
      <c r="H2463" s="69"/>
      <c r="I2463" s="70"/>
      <c r="J2463" s="73"/>
      <c r="K2463" s="74"/>
      <c r="L2463" s="72"/>
      <c r="M2463" s="69"/>
      <c r="N2463" s="70"/>
      <c r="O2463"/>
      <c r="P2463"/>
      <c r="Q2463"/>
      <c r="R2463"/>
      <c r="S2463"/>
      <c r="T2463"/>
      <c r="U2463"/>
      <c r="W2463"/>
      <c r="X2463"/>
      <c r="Y2463"/>
    </row>
    <row r="2464" spans="1:25" ht="15" x14ac:dyDescent="0.3">
      <c r="A2464" s="17" t="e">
        <f>INDEX('Артикул без-с размером'!A:A,MATCH('Начисления и компенсации по тов'!E2464,'Артикул без-с размером'!B:B,0))</f>
        <v>#N/A</v>
      </c>
      <c r="B2464" s="73"/>
      <c r="C2464" s="74"/>
      <c r="D2464" s="74"/>
      <c r="E2464" s="74"/>
      <c r="F2464" s="74"/>
      <c r="G2464" s="74"/>
      <c r="H2464" s="69"/>
      <c r="I2464" s="70"/>
      <c r="J2464" s="73"/>
      <c r="K2464" s="74"/>
      <c r="L2464" s="72"/>
      <c r="M2464" s="69"/>
      <c r="N2464" s="70"/>
      <c r="O2464"/>
      <c r="P2464"/>
      <c r="Q2464"/>
      <c r="R2464"/>
      <c r="S2464"/>
      <c r="T2464"/>
      <c r="U2464"/>
      <c r="W2464"/>
      <c r="X2464"/>
      <c r="Y2464"/>
    </row>
    <row r="2465" spans="1:25" ht="15" x14ac:dyDescent="0.3">
      <c r="A2465" s="17" t="e">
        <f>INDEX('Артикул без-с размером'!A:A,MATCH('Начисления и компенсации по тов'!E2465,'Артикул без-с размером'!B:B,0))</f>
        <v>#N/A</v>
      </c>
      <c r="B2465" s="73"/>
      <c r="C2465" s="74"/>
      <c r="D2465" s="74"/>
      <c r="E2465" s="74"/>
      <c r="F2465" s="74"/>
      <c r="G2465" s="74"/>
      <c r="H2465" s="69"/>
      <c r="I2465" s="70"/>
      <c r="J2465" s="73"/>
      <c r="K2465" s="74"/>
      <c r="L2465" s="72"/>
      <c r="M2465" s="69"/>
      <c r="N2465" s="70"/>
      <c r="O2465"/>
      <c r="P2465"/>
      <c r="Q2465"/>
      <c r="R2465"/>
      <c r="S2465"/>
      <c r="T2465"/>
      <c r="U2465"/>
      <c r="W2465"/>
      <c r="X2465"/>
      <c r="Y2465"/>
    </row>
    <row r="2466" spans="1:25" ht="15" x14ac:dyDescent="0.3">
      <c r="A2466" s="17" t="e">
        <f>INDEX('Артикул без-с размером'!A:A,MATCH('Начисления и компенсации по тов'!E2466,'Артикул без-с размером'!B:B,0))</f>
        <v>#N/A</v>
      </c>
      <c r="B2466" s="73"/>
      <c r="C2466" s="74"/>
      <c r="D2466" s="74"/>
      <c r="E2466" s="74"/>
      <c r="F2466" s="74"/>
      <c r="G2466" s="74"/>
      <c r="H2466" s="69"/>
      <c r="I2466" s="70"/>
      <c r="J2466" s="73"/>
      <c r="K2466" s="74"/>
      <c r="L2466" s="72"/>
      <c r="M2466" s="69"/>
      <c r="N2466" s="71"/>
      <c r="O2466"/>
      <c r="P2466"/>
      <c r="Q2466"/>
      <c r="R2466"/>
      <c r="S2466"/>
      <c r="T2466"/>
      <c r="U2466"/>
      <c r="W2466"/>
      <c r="X2466"/>
      <c r="Y2466"/>
    </row>
    <row r="2467" spans="1:25" ht="15" x14ac:dyDescent="0.3">
      <c r="A2467" s="17" t="e">
        <f>INDEX('Артикул без-с размером'!A:A,MATCH('Начисления и компенсации по тов'!E2467,'Артикул без-с размером'!B:B,0))</f>
        <v>#N/A</v>
      </c>
      <c r="B2467" s="73"/>
      <c r="C2467" s="74"/>
      <c r="D2467" s="74"/>
      <c r="E2467" s="74"/>
      <c r="F2467" s="74"/>
      <c r="G2467" s="74"/>
      <c r="H2467" s="69"/>
      <c r="I2467" s="70"/>
      <c r="J2467" s="73"/>
      <c r="K2467" s="74"/>
      <c r="L2467" s="72"/>
      <c r="M2467" s="69"/>
      <c r="N2467" s="70"/>
      <c r="O2467"/>
      <c r="P2467"/>
      <c r="Q2467"/>
      <c r="R2467"/>
      <c r="S2467"/>
      <c r="T2467"/>
      <c r="U2467"/>
      <c r="W2467"/>
      <c r="X2467"/>
      <c r="Y2467"/>
    </row>
    <row r="2468" spans="1:25" ht="15" x14ac:dyDescent="0.3">
      <c r="A2468" s="17" t="e">
        <f>INDEX('Артикул без-с размером'!A:A,MATCH('Начисления и компенсации по тов'!E2468,'Артикул без-с размером'!B:B,0))</f>
        <v>#N/A</v>
      </c>
      <c r="B2468" s="73"/>
      <c r="C2468" s="74"/>
      <c r="D2468" s="74"/>
      <c r="E2468" s="74"/>
      <c r="F2468" s="74"/>
      <c r="G2468" s="74"/>
      <c r="H2468" s="69"/>
      <c r="I2468" s="70"/>
      <c r="J2468" s="73"/>
      <c r="K2468" s="74"/>
      <c r="L2468" s="72"/>
      <c r="M2468" s="69"/>
      <c r="N2468" s="70"/>
      <c r="O2468"/>
      <c r="P2468"/>
      <c r="Q2468"/>
      <c r="R2468"/>
      <c r="S2468"/>
      <c r="T2468"/>
      <c r="U2468"/>
      <c r="W2468"/>
      <c r="X2468"/>
      <c r="Y2468"/>
    </row>
    <row r="2469" spans="1:25" ht="15" x14ac:dyDescent="0.3">
      <c r="A2469" s="17" t="e">
        <f>INDEX('Артикул без-с размером'!A:A,MATCH('Начисления и компенсации по тов'!E2469,'Артикул без-с размером'!B:B,0))</f>
        <v>#N/A</v>
      </c>
      <c r="B2469" s="73"/>
      <c r="C2469" s="74"/>
      <c r="D2469" s="74"/>
      <c r="E2469" s="74"/>
      <c r="F2469" s="74"/>
      <c r="G2469" s="74"/>
      <c r="H2469" s="69"/>
      <c r="I2469" s="70"/>
      <c r="J2469" s="73"/>
      <c r="K2469" s="74"/>
      <c r="L2469" s="72"/>
      <c r="M2469" s="69"/>
      <c r="N2469" s="70"/>
      <c r="O2469"/>
      <c r="P2469"/>
      <c r="Q2469"/>
      <c r="R2469"/>
      <c r="S2469"/>
      <c r="T2469"/>
      <c r="U2469"/>
      <c r="W2469"/>
      <c r="X2469"/>
      <c r="Y2469"/>
    </row>
    <row r="2470" spans="1:25" ht="15" x14ac:dyDescent="0.3">
      <c r="A2470" s="17" t="e">
        <f>INDEX('Артикул без-с размером'!A:A,MATCH('Начисления и компенсации по тов'!E2470,'Артикул без-с размером'!B:B,0))</f>
        <v>#N/A</v>
      </c>
      <c r="B2470" s="73"/>
      <c r="C2470" s="74"/>
      <c r="D2470" s="74"/>
      <c r="E2470" s="74"/>
      <c r="F2470" s="74"/>
      <c r="G2470" s="74"/>
      <c r="H2470" s="69"/>
      <c r="I2470" s="70"/>
      <c r="J2470" s="73"/>
      <c r="K2470" s="74"/>
      <c r="L2470" s="72"/>
      <c r="M2470" s="69"/>
      <c r="N2470" s="70"/>
      <c r="O2470"/>
      <c r="P2470"/>
      <c r="Q2470"/>
      <c r="R2470"/>
      <c r="S2470"/>
      <c r="T2470"/>
      <c r="U2470"/>
      <c r="W2470"/>
      <c r="X2470"/>
      <c r="Y2470"/>
    </row>
    <row r="2471" spans="1:25" ht="15" x14ac:dyDescent="0.3">
      <c r="A2471" s="17" t="e">
        <f>INDEX('Артикул без-с размером'!A:A,MATCH('Начисления и компенсации по тов'!E2471,'Артикул без-с размером'!B:B,0))</f>
        <v>#N/A</v>
      </c>
      <c r="B2471" s="73"/>
      <c r="C2471" s="74"/>
      <c r="D2471" s="74"/>
      <c r="E2471" s="74"/>
      <c r="F2471" s="74"/>
      <c r="G2471" s="74"/>
      <c r="H2471" s="69"/>
      <c r="I2471" s="70"/>
      <c r="J2471" s="73"/>
      <c r="K2471" s="74"/>
      <c r="L2471" s="72"/>
      <c r="M2471" s="69"/>
      <c r="N2471" s="70"/>
      <c r="O2471"/>
      <c r="P2471"/>
      <c r="Q2471"/>
      <c r="R2471"/>
      <c r="S2471"/>
      <c r="T2471"/>
      <c r="U2471"/>
      <c r="W2471"/>
      <c r="X2471"/>
      <c r="Y2471"/>
    </row>
    <row r="2472" spans="1:25" ht="15" x14ac:dyDescent="0.3">
      <c r="A2472" s="17" t="e">
        <f>INDEX('Артикул без-с размером'!A:A,MATCH('Начисления и компенсации по тов'!E2472,'Артикул без-с размером'!B:B,0))</f>
        <v>#N/A</v>
      </c>
      <c r="B2472" s="73"/>
      <c r="C2472" s="74"/>
      <c r="D2472" s="74"/>
      <c r="E2472" s="74"/>
      <c r="F2472" s="74"/>
      <c r="G2472" s="74"/>
      <c r="H2472" s="69"/>
      <c r="I2472" s="70"/>
      <c r="J2472" s="73"/>
      <c r="K2472" s="74"/>
      <c r="L2472" s="72"/>
      <c r="M2472" s="69"/>
      <c r="N2472" s="70"/>
      <c r="O2472"/>
      <c r="P2472"/>
      <c r="Q2472"/>
      <c r="R2472"/>
      <c r="S2472"/>
      <c r="T2472"/>
      <c r="U2472"/>
      <c r="W2472"/>
      <c r="X2472"/>
      <c r="Y2472"/>
    </row>
    <row r="2473" spans="1:25" ht="15" x14ac:dyDescent="0.3">
      <c r="A2473" s="17" t="e">
        <f>INDEX('Артикул без-с размером'!A:A,MATCH('Начисления и компенсации по тов'!E2473,'Артикул без-с размером'!B:B,0))</f>
        <v>#N/A</v>
      </c>
      <c r="B2473" s="73"/>
      <c r="C2473" s="74"/>
      <c r="D2473" s="74"/>
      <c r="E2473" s="74"/>
      <c r="F2473" s="74"/>
      <c r="G2473" s="74"/>
      <c r="H2473" s="69"/>
      <c r="I2473" s="70"/>
      <c r="J2473" s="73"/>
      <c r="K2473" s="74"/>
      <c r="L2473" s="72"/>
      <c r="M2473" s="69"/>
      <c r="N2473" s="70"/>
      <c r="O2473"/>
      <c r="P2473"/>
      <c r="Q2473"/>
      <c r="R2473"/>
      <c r="S2473"/>
      <c r="T2473"/>
      <c r="U2473"/>
      <c r="W2473"/>
      <c r="X2473"/>
      <c r="Y2473"/>
    </row>
    <row r="2474" spans="1:25" ht="15" x14ac:dyDescent="0.3">
      <c r="A2474" s="17" t="e">
        <f>INDEX('Артикул без-с размером'!A:A,MATCH('Начисления и компенсации по тов'!E2474,'Артикул без-с размером'!B:B,0))</f>
        <v>#N/A</v>
      </c>
      <c r="B2474" s="73"/>
      <c r="C2474" s="74"/>
      <c r="D2474" s="74"/>
      <c r="E2474" s="74"/>
      <c r="F2474" s="74"/>
      <c r="G2474" s="74"/>
      <c r="H2474" s="69"/>
      <c r="I2474" s="70"/>
      <c r="J2474" s="73"/>
      <c r="K2474" s="74"/>
      <c r="L2474" s="72"/>
      <c r="M2474" s="69"/>
      <c r="N2474" s="70"/>
      <c r="O2474"/>
      <c r="P2474"/>
      <c r="Q2474"/>
      <c r="R2474"/>
      <c r="S2474"/>
      <c r="T2474"/>
      <c r="U2474"/>
      <c r="W2474"/>
      <c r="X2474"/>
      <c r="Y2474"/>
    </row>
    <row r="2475" spans="1:25" ht="15" x14ac:dyDescent="0.3">
      <c r="A2475" s="17" t="e">
        <f>INDEX('Артикул без-с размером'!A:A,MATCH('Начисления и компенсации по тов'!E2475,'Артикул без-с размером'!B:B,0))</f>
        <v>#N/A</v>
      </c>
      <c r="B2475" s="73"/>
      <c r="C2475" s="74"/>
      <c r="D2475" s="74"/>
      <c r="E2475" s="74"/>
      <c r="F2475" s="74"/>
      <c r="G2475" s="74"/>
      <c r="H2475" s="69"/>
      <c r="I2475" s="70"/>
      <c r="J2475" s="73"/>
      <c r="K2475" s="74"/>
      <c r="L2475" s="72"/>
      <c r="M2475" s="69"/>
      <c r="N2475" s="70"/>
      <c r="O2475"/>
      <c r="P2475"/>
      <c r="Q2475"/>
      <c r="R2475"/>
      <c r="S2475"/>
      <c r="T2475"/>
      <c r="U2475"/>
      <c r="W2475"/>
      <c r="X2475"/>
      <c r="Y2475"/>
    </row>
    <row r="2476" spans="1:25" ht="15" x14ac:dyDescent="0.3">
      <c r="A2476" s="17" t="e">
        <f>INDEX('Артикул без-с размером'!A:A,MATCH('Начисления и компенсации по тов'!E2476,'Артикул без-с размером'!B:B,0))</f>
        <v>#N/A</v>
      </c>
      <c r="B2476" s="73"/>
      <c r="C2476" s="74"/>
      <c r="D2476" s="74"/>
      <c r="E2476" s="74"/>
      <c r="F2476" s="74"/>
      <c r="G2476" s="74"/>
      <c r="H2476" s="69"/>
      <c r="I2476" s="70"/>
      <c r="J2476" s="73"/>
      <c r="K2476" s="74"/>
      <c r="L2476" s="72"/>
      <c r="M2476" s="69"/>
      <c r="N2476" s="70"/>
      <c r="O2476"/>
      <c r="P2476"/>
      <c r="Q2476"/>
      <c r="R2476"/>
      <c r="S2476"/>
      <c r="T2476"/>
      <c r="U2476"/>
      <c r="W2476"/>
      <c r="X2476"/>
      <c r="Y2476"/>
    </row>
    <row r="2477" spans="1:25" ht="15" x14ac:dyDescent="0.3">
      <c r="A2477" s="17" t="e">
        <f>INDEX('Артикул без-с размером'!A:A,MATCH('Начисления и компенсации по тов'!E2477,'Артикул без-с размером'!B:B,0))</f>
        <v>#N/A</v>
      </c>
      <c r="B2477" s="73"/>
      <c r="C2477" s="74"/>
      <c r="D2477" s="74"/>
      <c r="E2477" s="74"/>
      <c r="F2477" s="74"/>
      <c r="G2477" s="74"/>
      <c r="H2477" s="69"/>
      <c r="I2477" s="70"/>
      <c r="J2477" s="73"/>
      <c r="K2477" s="74"/>
      <c r="L2477" s="72"/>
      <c r="M2477" s="69"/>
      <c r="N2477" s="70"/>
      <c r="O2477"/>
      <c r="P2477"/>
      <c r="Q2477"/>
      <c r="R2477"/>
      <c r="S2477"/>
      <c r="T2477"/>
      <c r="U2477"/>
      <c r="W2477"/>
      <c r="X2477"/>
      <c r="Y2477"/>
    </row>
    <row r="2478" spans="1:25" ht="15" x14ac:dyDescent="0.3">
      <c r="A2478" s="17" t="e">
        <f>INDEX('Артикул без-с размером'!A:A,MATCH('Начисления и компенсации по тов'!E2478,'Артикул без-с размером'!B:B,0))</f>
        <v>#N/A</v>
      </c>
      <c r="B2478" s="73"/>
      <c r="C2478" s="74"/>
      <c r="D2478" s="74"/>
      <c r="E2478" s="74"/>
      <c r="F2478" s="74"/>
      <c r="G2478" s="74"/>
      <c r="H2478" s="69"/>
      <c r="I2478" s="70"/>
      <c r="J2478" s="73"/>
      <c r="K2478" s="74"/>
      <c r="L2478" s="72"/>
      <c r="M2478" s="69"/>
      <c r="N2478" s="71"/>
      <c r="O2478"/>
      <c r="P2478"/>
      <c r="Q2478"/>
      <c r="R2478"/>
      <c r="S2478"/>
      <c r="T2478"/>
      <c r="U2478"/>
      <c r="W2478"/>
      <c r="X2478"/>
      <c r="Y2478"/>
    </row>
    <row r="2479" spans="1:25" ht="15" x14ac:dyDescent="0.3">
      <c r="A2479" s="17" t="e">
        <f>INDEX('Артикул без-с размером'!A:A,MATCH('Начисления и компенсации по тов'!E2479,'Артикул без-с размером'!B:B,0))</f>
        <v>#N/A</v>
      </c>
      <c r="B2479" s="73"/>
      <c r="C2479" s="74"/>
      <c r="D2479" s="74"/>
      <c r="E2479" s="74"/>
      <c r="F2479" s="74"/>
      <c r="G2479" s="74"/>
      <c r="H2479" s="69"/>
      <c r="I2479" s="70"/>
      <c r="J2479" s="73"/>
      <c r="K2479" s="74"/>
      <c r="L2479" s="72"/>
      <c r="M2479" s="69"/>
      <c r="N2479" s="70"/>
      <c r="O2479"/>
      <c r="P2479"/>
      <c r="Q2479"/>
      <c r="R2479"/>
      <c r="S2479"/>
      <c r="T2479"/>
      <c r="U2479"/>
      <c r="W2479"/>
      <c r="X2479"/>
      <c r="Y2479"/>
    </row>
    <row r="2480" spans="1:25" ht="15" x14ac:dyDescent="0.3">
      <c r="A2480" s="17" t="e">
        <f>INDEX('Артикул без-с размером'!A:A,MATCH('Начисления и компенсации по тов'!E2480,'Артикул без-с размером'!B:B,0))</f>
        <v>#N/A</v>
      </c>
      <c r="B2480" s="73"/>
      <c r="C2480" s="74"/>
      <c r="D2480" s="74"/>
      <c r="E2480" s="74"/>
      <c r="F2480" s="74"/>
      <c r="G2480" s="74"/>
      <c r="H2480" s="69"/>
      <c r="I2480" s="70"/>
      <c r="J2480" s="73"/>
      <c r="K2480" s="74"/>
      <c r="L2480" s="72"/>
      <c r="M2480" s="69"/>
      <c r="N2480" s="70"/>
      <c r="O2480"/>
      <c r="P2480"/>
      <c r="Q2480"/>
      <c r="R2480"/>
      <c r="S2480"/>
      <c r="T2480"/>
      <c r="U2480"/>
      <c r="W2480"/>
      <c r="X2480"/>
      <c r="Y2480"/>
    </row>
    <row r="2481" spans="1:25" ht="15" x14ac:dyDescent="0.3">
      <c r="A2481" s="17" t="e">
        <f>INDEX('Артикул без-с размером'!A:A,MATCH('Начисления и компенсации по тов'!E2481,'Артикул без-с размером'!B:B,0))</f>
        <v>#N/A</v>
      </c>
      <c r="B2481" s="73"/>
      <c r="C2481" s="74"/>
      <c r="D2481" s="74"/>
      <c r="E2481" s="74"/>
      <c r="F2481" s="74"/>
      <c r="G2481" s="74"/>
      <c r="H2481" s="69"/>
      <c r="I2481" s="70"/>
      <c r="J2481" s="73"/>
      <c r="K2481" s="74"/>
      <c r="L2481" s="72"/>
      <c r="M2481" s="69"/>
      <c r="N2481" s="70"/>
      <c r="O2481"/>
      <c r="P2481"/>
      <c r="Q2481"/>
      <c r="R2481"/>
      <c r="S2481"/>
      <c r="T2481"/>
      <c r="U2481"/>
      <c r="W2481"/>
      <c r="X2481"/>
      <c r="Y2481"/>
    </row>
    <row r="2482" spans="1:25" ht="15" x14ac:dyDescent="0.3">
      <c r="A2482" s="17" t="e">
        <f>INDEX('Артикул без-с размером'!A:A,MATCH('Начисления и компенсации по тов'!E2482,'Артикул без-с размером'!B:B,0))</f>
        <v>#N/A</v>
      </c>
      <c r="B2482" s="73"/>
      <c r="C2482" s="74"/>
      <c r="D2482" s="74"/>
      <c r="E2482" s="74"/>
      <c r="F2482" s="74"/>
      <c r="G2482" s="74"/>
      <c r="H2482" s="69"/>
      <c r="I2482" s="70"/>
      <c r="J2482" s="73"/>
      <c r="K2482" s="74"/>
      <c r="L2482" s="72"/>
      <c r="M2482" s="69"/>
      <c r="N2482" s="70"/>
      <c r="O2482"/>
      <c r="P2482"/>
      <c r="Q2482"/>
      <c r="R2482"/>
      <c r="S2482"/>
      <c r="T2482"/>
      <c r="U2482"/>
      <c r="W2482"/>
      <c r="X2482"/>
      <c r="Y2482"/>
    </row>
    <row r="2483" spans="1:25" ht="15" x14ac:dyDescent="0.3">
      <c r="A2483" s="17" t="e">
        <f>INDEX('Артикул без-с размером'!A:A,MATCH('Начисления и компенсации по тов'!E2483,'Артикул без-с размером'!B:B,0))</f>
        <v>#N/A</v>
      </c>
      <c r="B2483" s="73"/>
      <c r="C2483" s="74"/>
      <c r="D2483" s="74"/>
      <c r="E2483" s="74"/>
      <c r="F2483" s="74"/>
      <c r="G2483" s="74"/>
      <c r="H2483" s="69"/>
      <c r="I2483" s="70"/>
      <c r="J2483" s="73"/>
      <c r="K2483" s="74"/>
      <c r="L2483" s="72"/>
      <c r="M2483" s="69"/>
      <c r="N2483" s="70"/>
      <c r="O2483"/>
      <c r="P2483"/>
      <c r="Q2483"/>
      <c r="R2483"/>
      <c r="S2483"/>
      <c r="T2483"/>
      <c r="U2483"/>
      <c r="W2483"/>
      <c r="X2483"/>
      <c r="Y2483"/>
    </row>
    <row r="2484" spans="1:25" ht="15" x14ac:dyDescent="0.3">
      <c r="A2484" s="17" t="e">
        <f>INDEX('Артикул без-с размером'!A:A,MATCH('Начисления и компенсации по тов'!E2484,'Артикул без-с размером'!B:B,0))</f>
        <v>#N/A</v>
      </c>
      <c r="B2484" s="73"/>
      <c r="C2484" s="74"/>
      <c r="D2484" s="74"/>
      <c r="E2484" s="74"/>
      <c r="F2484" s="74"/>
      <c r="G2484" s="74"/>
      <c r="H2484" s="69"/>
      <c r="I2484" s="70"/>
      <c r="J2484" s="73"/>
      <c r="K2484" s="74"/>
      <c r="L2484" s="72"/>
      <c r="M2484" s="69"/>
      <c r="N2484" s="70"/>
      <c r="O2484"/>
      <c r="P2484"/>
      <c r="Q2484"/>
      <c r="R2484"/>
      <c r="S2484"/>
      <c r="T2484"/>
      <c r="U2484"/>
      <c r="W2484"/>
      <c r="X2484"/>
      <c r="Y2484"/>
    </row>
    <row r="2485" spans="1:25" ht="15" x14ac:dyDescent="0.3">
      <c r="A2485" s="17" t="e">
        <f>INDEX('Артикул без-с размером'!A:A,MATCH('Начисления и компенсации по тов'!E2485,'Артикул без-с размером'!B:B,0))</f>
        <v>#N/A</v>
      </c>
      <c r="B2485" s="73"/>
      <c r="C2485" s="74"/>
      <c r="D2485" s="74"/>
      <c r="E2485" s="74"/>
      <c r="F2485" s="74"/>
      <c r="G2485" s="74"/>
      <c r="H2485" s="69"/>
      <c r="I2485" s="70"/>
      <c r="J2485" s="73"/>
      <c r="K2485" s="74"/>
      <c r="L2485" s="72"/>
      <c r="M2485" s="69"/>
      <c r="N2485" s="70"/>
      <c r="O2485"/>
      <c r="P2485"/>
      <c r="Q2485"/>
      <c r="R2485"/>
      <c r="S2485"/>
      <c r="T2485"/>
      <c r="U2485"/>
      <c r="W2485"/>
      <c r="X2485"/>
      <c r="Y2485"/>
    </row>
    <row r="2486" spans="1:25" ht="15" x14ac:dyDescent="0.3">
      <c r="A2486" s="17" t="e">
        <f>INDEX('Артикул без-с размером'!A:A,MATCH('Начисления и компенсации по тов'!E2486,'Артикул без-с размером'!B:B,0))</f>
        <v>#N/A</v>
      </c>
      <c r="B2486" s="73"/>
      <c r="C2486" s="74"/>
      <c r="D2486" s="74"/>
      <c r="E2486" s="74"/>
      <c r="F2486" s="74"/>
      <c r="G2486" s="74"/>
      <c r="H2486" s="69"/>
      <c r="I2486" s="70"/>
      <c r="J2486" s="73"/>
      <c r="K2486" s="74"/>
      <c r="L2486" s="72"/>
      <c r="M2486" s="69"/>
      <c r="N2486" s="70"/>
      <c r="O2486"/>
      <c r="P2486"/>
      <c r="Q2486"/>
      <c r="R2486"/>
      <c r="S2486"/>
      <c r="T2486"/>
      <c r="U2486"/>
      <c r="W2486"/>
      <c r="X2486"/>
      <c r="Y2486"/>
    </row>
    <row r="2487" spans="1:25" ht="15" x14ac:dyDescent="0.3">
      <c r="A2487" s="17" t="e">
        <f>INDEX('Артикул без-с размером'!A:A,MATCH('Начисления и компенсации по тов'!E2487,'Артикул без-с размером'!B:B,0))</f>
        <v>#N/A</v>
      </c>
      <c r="B2487" s="73"/>
      <c r="C2487" s="74"/>
      <c r="D2487" s="74"/>
      <c r="E2487" s="74"/>
      <c r="F2487" s="74"/>
      <c r="G2487" s="74"/>
      <c r="H2487" s="69"/>
      <c r="I2487" s="70"/>
      <c r="J2487" s="73"/>
      <c r="K2487" s="74"/>
      <c r="L2487" s="72"/>
      <c r="M2487" s="69"/>
      <c r="N2487" s="70"/>
      <c r="O2487"/>
      <c r="P2487"/>
      <c r="Q2487"/>
      <c r="R2487"/>
      <c r="S2487"/>
      <c r="T2487"/>
      <c r="U2487"/>
      <c r="W2487"/>
      <c r="X2487"/>
      <c r="Y2487"/>
    </row>
    <row r="2488" spans="1:25" ht="15" x14ac:dyDescent="0.3">
      <c r="A2488" s="17" t="e">
        <f>INDEX('Артикул без-с размером'!A:A,MATCH('Начисления и компенсации по тов'!E2488,'Артикул без-с размером'!B:B,0))</f>
        <v>#N/A</v>
      </c>
      <c r="B2488" s="73"/>
      <c r="C2488" s="74"/>
      <c r="D2488" s="74"/>
      <c r="E2488" s="74"/>
      <c r="F2488" s="74"/>
      <c r="G2488" s="74"/>
      <c r="H2488" s="69"/>
      <c r="I2488" s="70"/>
      <c r="J2488" s="73"/>
      <c r="K2488" s="74"/>
      <c r="L2488" s="72"/>
      <c r="M2488" s="69"/>
      <c r="N2488" s="71"/>
      <c r="O2488"/>
      <c r="P2488"/>
      <c r="Q2488"/>
      <c r="R2488"/>
      <c r="S2488"/>
      <c r="T2488"/>
      <c r="U2488"/>
      <c r="W2488"/>
      <c r="X2488"/>
      <c r="Y2488"/>
    </row>
    <row r="2489" spans="1:25" ht="15" x14ac:dyDescent="0.3">
      <c r="A2489" s="17" t="e">
        <f>INDEX('Артикул без-с размером'!A:A,MATCH('Начисления и компенсации по тов'!E2489,'Артикул без-с размером'!B:B,0))</f>
        <v>#N/A</v>
      </c>
      <c r="B2489" s="73"/>
      <c r="C2489" s="74"/>
      <c r="D2489" s="74"/>
      <c r="E2489" s="74"/>
      <c r="F2489" s="74"/>
      <c r="G2489" s="74"/>
      <c r="H2489" s="69"/>
      <c r="I2489" s="70"/>
      <c r="J2489" s="73"/>
      <c r="K2489" s="74"/>
      <c r="L2489" s="72"/>
      <c r="M2489" s="69"/>
      <c r="N2489" s="70"/>
      <c r="O2489"/>
      <c r="P2489"/>
      <c r="Q2489"/>
      <c r="R2489"/>
      <c r="S2489"/>
      <c r="T2489"/>
      <c r="U2489"/>
      <c r="W2489"/>
      <c r="X2489"/>
      <c r="Y2489"/>
    </row>
    <row r="2490" spans="1:25" ht="15" x14ac:dyDescent="0.3">
      <c r="A2490" s="17" t="e">
        <f>INDEX('Артикул без-с размером'!A:A,MATCH('Начисления и компенсации по тов'!E2490,'Артикул без-с размером'!B:B,0))</f>
        <v>#N/A</v>
      </c>
      <c r="B2490" s="73"/>
      <c r="C2490" s="74"/>
      <c r="D2490" s="74"/>
      <c r="E2490" s="74"/>
      <c r="F2490" s="74"/>
      <c r="G2490" s="74"/>
      <c r="H2490" s="69"/>
      <c r="I2490" s="70"/>
      <c r="J2490" s="73"/>
      <c r="K2490" s="74"/>
      <c r="L2490" s="72"/>
      <c r="M2490" s="69"/>
      <c r="N2490" s="70"/>
      <c r="O2490"/>
      <c r="P2490"/>
      <c r="Q2490"/>
      <c r="R2490"/>
      <c r="S2490"/>
      <c r="T2490"/>
      <c r="U2490"/>
      <c r="W2490"/>
      <c r="X2490"/>
      <c r="Y2490"/>
    </row>
    <row r="2491" spans="1:25" ht="15" x14ac:dyDescent="0.3">
      <c r="A2491" s="17" t="e">
        <f>INDEX('Артикул без-с размером'!A:A,MATCH('Начисления и компенсации по тов'!E2491,'Артикул без-с размером'!B:B,0))</f>
        <v>#N/A</v>
      </c>
      <c r="B2491" s="73"/>
      <c r="C2491" s="74"/>
      <c r="D2491" s="74"/>
      <c r="E2491" s="74"/>
      <c r="F2491" s="74"/>
      <c r="G2491" s="74"/>
      <c r="H2491" s="69"/>
      <c r="I2491" s="70"/>
      <c r="J2491" s="73"/>
      <c r="K2491" s="74"/>
      <c r="L2491" s="72"/>
      <c r="M2491" s="69"/>
      <c r="N2491" s="70"/>
      <c r="O2491"/>
      <c r="P2491"/>
      <c r="Q2491"/>
      <c r="R2491"/>
      <c r="S2491"/>
      <c r="T2491"/>
      <c r="U2491"/>
      <c r="W2491"/>
      <c r="X2491"/>
      <c r="Y2491"/>
    </row>
    <row r="2492" spans="1:25" ht="15" x14ac:dyDescent="0.3">
      <c r="A2492" s="17" t="e">
        <f>INDEX('Артикул без-с размером'!A:A,MATCH('Начисления и компенсации по тов'!E2492,'Артикул без-с размером'!B:B,0))</f>
        <v>#N/A</v>
      </c>
      <c r="B2492" s="73"/>
      <c r="C2492" s="74"/>
      <c r="D2492" s="74"/>
      <c r="E2492" s="74"/>
      <c r="F2492" s="74"/>
      <c r="G2492" s="74"/>
      <c r="H2492" s="69"/>
      <c r="I2492" s="70"/>
      <c r="J2492" s="73"/>
      <c r="K2492" s="74"/>
      <c r="L2492" s="72"/>
      <c r="M2492" s="69"/>
      <c r="N2492" s="70"/>
      <c r="O2492"/>
      <c r="P2492"/>
      <c r="Q2492"/>
      <c r="R2492"/>
      <c r="S2492"/>
      <c r="T2492"/>
      <c r="U2492"/>
      <c r="W2492"/>
      <c r="X2492"/>
      <c r="Y2492"/>
    </row>
    <row r="2493" spans="1:25" ht="15" x14ac:dyDescent="0.3">
      <c r="A2493" s="17" t="e">
        <f>INDEX('Артикул без-с размером'!A:A,MATCH('Начисления и компенсации по тов'!E2493,'Артикул без-с размером'!B:B,0))</f>
        <v>#N/A</v>
      </c>
      <c r="B2493" s="73"/>
      <c r="C2493" s="74"/>
      <c r="D2493" s="74"/>
      <c r="E2493" s="74"/>
      <c r="F2493" s="74"/>
      <c r="G2493" s="74"/>
      <c r="H2493" s="69"/>
      <c r="I2493" s="70"/>
      <c r="J2493" s="73"/>
      <c r="K2493" s="74"/>
      <c r="L2493" s="72"/>
      <c r="M2493" s="69"/>
      <c r="N2493" s="70"/>
      <c r="O2493"/>
      <c r="P2493"/>
      <c r="Q2493"/>
      <c r="R2493"/>
      <c r="S2493"/>
      <c r="T2493"/>
      <c r="U2493"/>
      <c r="W2493"/>
      <c r="X2493"/>
      <c r="Y2493"/>
    </row>
    <row r="2494" spans="1:25" ht="15" x14ac:dyDescent="0.3">
      <c r="A2494" s="17" t="e">
        <f>INDEX('Артикул без-с размером'!A:A,MATCH('Начисления и компенсации по тов'!E2494,'Артикул без-с размером'!B:B,0))</f>
        <v>#N/A</v>
      </c>
      <c r="B2494" s="73"/>
      <c r="C2494" s="74"/>
      <c r="D2494" s="74"/>
      <c r="E2494" s="74"/>
      <c r="F2494" s="74"/>
      <c r="G2494" s="74"/>
      <c r="H2494" s="69"/>
      <c r="I2494" s="70"/>
      <c r="J2494" s="73"/>
      <c r="K2494" s="74"/>
      <c r="L2494" s="72"/>
      <c r="M2494" s="69"/>
      <c r="N2494" s="71"/>
      <c r="O2494"/>
      <c r="P2494"/>
      <c r="Q2494"/>
      <c r="R2494"/>
      <c r="S2494"/>
      <c r="T2494"/>
      <c r="U2494"/>
      <c r="W2494"/>
      <c r="X2494"/>
      <c r="Y2494"/>
    </row>
    <row r="2495" spans="1:25" ht="15" x14ac:dyDescent="0.3">
      <c r="A2495" s="17" t="e">
        <f>INDEX('Артикул без-с размером'!A:A,MATCH('Начисления и компенсации по тов'!E2495,'Артикул без-с размером'!B:B,0))</f>
        <v>#N/A</v>
      </c>
      <c r="B2495" s="73"/>
      <c r="C2495" s="74"/>
      <c r="D2495" s="74"/>
      <c r="E2495" s="74"/>
      <c r="F2495" s="74"/>
      <c r="G2495" s="74"/>
      <c r="H2495" s="69"/>
      <c r="I2495" s="70"/>
      <c r="J2495" s="73"/>
      <c r="K2495" s="74"/>
      <c r="L2495" s="72"/>
      <c r="M2495" s="69"/>
      <c r="N2495" s="70"/>
      <c r="O2495"/>
      <c r="P2495"/>
      <c r="Q2495"/>
      <c r="R2495"/>
      <c r="S2495"/>
      <c r="T2495"/>
      <c r="U2495"/>
      <c r="W2495"/>
      <c r="X2495"/>
      <c r="Y2495"/>
    </row>
    <row r="2496" spans="1:25" ht="15" x14ac:dyDescent="0.3">
      <c r="A2496" s="17" t="e">
        <f>INDEX('Артикул без-с размером'!A:A,MATCH('Начисления и компенсации по тов'!E2496,'Артикул без-с размером'!B:B,0))</f>
        <v>#N/A</v>
      </c>
      <c r="B2496" s="73"/>
      <c r="C2496" s="74"/>
      <c r="D2496" s="74"/>
      <c r="E2496" s="74"/>
      <c r="F2496" s="74"/>
      <c r="G2496" s="74"/>
      <c r="H2496" s="69"/>
      <c r="I2496" s="70"/>
      <c r="J2496" s="73"/>
      <c r="K2496" s="74"/>
      <c r="L2496" s="72"/>
      <c r="M2496" s="69"/>
      <c r="N2496" s="70"/>
      <c r="O2496"/>
      <c r="P2496"/>
      <c r="Q2496"/>
      <c r="R2496"/>
      <c r="S2496"/>
      <c r="T2496"/>
      <c r="U2496"/>
      <c r="W2496"/>
      <c r="X2496"/>
      <c r="Y2496"/>
    </row>
    <row r="2497" spans="1:25" ht="15" x14ac:dyDescent="0.3">
      <c r="A2497" s="17" t="e">
        <f>INDEX('Артикул без-с размером'!A:A,MATCH('Начисления и компенсации по тов'!E2497,'Артикул без-с размером'!B:B,0))</f>
        <v>#N/A</v>
      </c>
      <c r="B2497" s="73"/>
      <c r="C2497" s="74"/>
      <c r="D2497" s="74"/>
      <c r="E2497" s="74"/>
      <c r="F2497" s="74"/>
      <c r="G2497" s="74"/>
      <c r="H2497" s="69"/>
      <c r="I2497" s="70"/>
      <c r="J2497" s="73"/>
      <c r="K2497" s="74"/>
      <c r="L2497" s="72"/>
      <c r="M2497" s="69"/>
      <c r="N2497" s="70"/>
      <c r="O2497"/>
      <c r="P2497"/>
      <c r="Q2497"/>
      <c r="R2497"/>
      <c r="S2497"/>
      <c r="T2497"/>
      <c r="U2497"/>
      <c r="W2497"/>
      <c r="X2497"/>
      <c r="Y2497"/>
    </row>
    <row r="2498" spans="1:25" ht="15" x14ac:dyDescent="0.3">
      <c r="A2498" s="17" t="e">
        <f>INDEX('Артикул без-с размером'!A:A,MATCH('Начисления и компенсации по тов'!E2498,'Артикул без-с размером'!B:B,0))</f>
        <v>#N/A</v>
      </c>
      <c r="B2498" s="73"/>
      <c r="C2498" s="74"/>
      <c r="D2498" s="74"/>
      <c r="E2498" s="74"/>
      <c r="F2498" s="74"/>
      <c r="G2498" s="74"/>
      <c r="H2498" s="69"/>
      <c r="I2498" s="70"/>
      <c r="J2498" s="73"/>
      <c r="K2498" s="74"/>
      <c r="L2498" s="72"/>
      <c r="M2498" s="69"/>
      <c r="N2498" s="70"/>
      <c r="O2498"/>
      <c r="P2498"/>
      <c r="Q2498"/>
      <c r="R2498"/>
      <c r="S2498"/>
      <c r="T2498"/>
      <c r="U2498"/>
      <c r="W2498"/>
      <c r="X2498"/>
      <c r="Y2498"/>
    </row>
    <row r="2499" spans="1:25" ht="15" x14ac:dyDescent="0.3">
      <c r="A2499" s="17" t="e">
        <f>INDEX('Артикул без-с размером'!A:A,MATCH('Начисления и компенсации по тов'!E2499,'Артикул без-с размером'!B:B,0))</f>
        <v>#N/A</v>
      </c>
      <c r="B2499" s="73"/>
      <c r="C2499" s="74"/>
      <c r="D2499" s="74"/>
      <c r="E2499" s="74"/>
      <c r="F2499" s="74"/>
      <c r="G2499" s="74"/>
      <c r="H2499" s="69"/>
      <c r="I2499" s="70"/>
      <c r="J2499" s="73"/>
      <c r="K2499" s="74"/>
      <c r="L2499" s="72"/>
      <c r="M2499" s="69"/>
      <c r="N2499" s="70"/>
      <c r="O2499"/>
      <c r="P2499"/>
      <c r="Q2499"/>
      <c r="R2499"/>
      <c r="S2499"/>
      <c r="T2499"/>
      <c r="U2499"/>
      <c r="W2499"/>
      <c r="X2499"/>
      <c r="Y2499"/>
    </row>
    <row r="2500" spans="1:25" ht="15" x14ac:dyDescent="0.3">
      <c r="A2500" s="17" t="e">
        <f>INDEX('Артикул без-с размером'!A:A,MATCH('Начисления и компенсации по тов'!E2500,'Артикул без-с размером'!B:B,0))</f>
        <v>#N/A</v>
      </c>
      <c r="B2500" s="73"/>
      <c r="C2500" s="74"/>
      <c r="D2500" s="74"/>
      <c r="E2500" s="74"/>
      <c r="F2500" s="74"/>
      <c r="G2500" s="74"/>
      <c r="H2500" s="69"/>
      <c r="I2500" s="70"/>
      <c r="J2500" s="73"/>
      <c r="K2500" s="74"/>
      <c r="L2500" s="72"/>
      <c r="M2500" s="69"/>
      <c r="N2500" s="70"/>
      <c r="O2500"/>
      <c r="P2500"/>
      <c r="Q2500"/>
      <c r="R2500"/>
      <c r="S2500"/>
      <c r="T2500"/>
      <c r="U2500"/>
      <c r="W2500"/>
      <c r="X2500"/>
      <c r="Y2500"/>
    </row>
    <row r="2501" spans="1:25" ht="15" x14ac:dyDescent="0.3">
      <c r="A2501" s="17" t="e">
        <f>INDEX('Артикул без-с размером'!A:A,MATCH('Начисления и компенсации по тов'!E2501,'Артикул без-с размером'!B:B,0))</f>
        <v>#N/A</v>
      </c>
      <c r="B2501" s="73"/>
      <c r="C2501" s="74"/>
      <c r="D2501" s="74"/>
      <c r="E2501" s="74"/>
      <c r="F2501" s="74"/>
      <c r="G2501" s="74"/>
      <c r="H2501" s="69"/>
      <c r="I2501" s="70"/>
      <c r="J2501" s="73"/>
      <c r="K2501" s="74"/>
      <c r="L2501" s="72"/>
      <c r="M2501" s="69"/>
      <c r="N2501" s="70"/>
      <c r="O2501"/>
      <c r="P2501"/>
      <c r="Q2501"/>
      <c r="R2501"/>
      <c r="S2501"/>
      <c r="T2501"/>
      <c r="U2501"/>
      <c r="W2501"/>
      <c r="X2501"/>
      <c r="Y2501"/>
    </row>
    <row r="2502" spans="1:25" ht="15" x14ac:dyDescent="0.3">
      <c r="A2502" s="17" t="e">
        <f>INDEX('Артикул без-с размером'!A:A,MATCH('Начисления и компенсации по тов'!E2502,'Артикул без-с размером'!B:B,0))</f>
        <v>#N/A</v>
      </c>
      <c r="B2502" s="73"/>
      <c r="C2502" s="74"/>
      <c r="D2502" s="74"/>
      <c r="E2502" s="74"/>
      <c r="F2502" s="74"/>
      <c r="G2502" s="74"/>
      <c r="H2502" s="69"/>
      <c r="I2502" s="70"/>
      <c r="J2502" s="73"/>
      <c r="K2502" s="74"/>
      <c r="L2502" s="72"/>
      <c r="M2502" s="69"/>
      <c r="N2502" s="70"/>
      <c r="O2502"/>
      <c r="P2502"/>
      <c r="Q2502"/>
      <c r="R2502"/>
      <c r="S2502"/>
      <c r="T2502"/>
      <c r="U2502"/>
      <c r="W2502"/>
      <c r="X2502"/>
      <c r="Y2502"/>
    </row>
    <row r="2503" spans="1:25" ht="15" x14ac:dyDescent="0.3">
      <c r="A2503" s="17" t="e">
        <f>INDEX('Артикул без-с размером'!A:A,MATCH('Начисления и компенсации по тов'!E2503,'Артикул без-с размером'!B:B,0))</f>
        <v>#N/A</v>
      </c>
      <c r="B2503" s="73"/>
      <c r="C2503" s="74"/>
      <c r="D2503" s="74"/>
      <c r="E2503" s="74"/>
      <c r="F2503" s="74"/>
      <c r="G2503" s="74"/>
      <c r="H2503" s="69"/>
      <c r="I2503" s="70"/>
      <c r="J2503" s="73"/>
      <c r="K2503" s="74"/>
      <c r="L2503" s="72"/>
      <c r="M2503" s="69"/>
      <c r="N2503" s="70"/>
      <c r="O2503"/>
      <c r="P2503"/>
      <c r="Q2503"/>
      <c r="R2503"/>
      <c r="S2503"/>
      <c r="T2503"/>
      <c r="U2503"/>
      <c r="W2503"/>
      <c r="X2503"/>
      <c r="Y2503"/>
    </row>
    <row r="2504" spans="1:25" ht="15" x14ac:dyDescent="0.3">
      <c r="A2504" s="17" t="e">
        <f>INDEX('Артикул без-с размером'!A:A,MATCH('Начисления и компенсации по тов'!E2504,'Артикул без-с размером'!B:B,0))</f>
        <v>#N/A</v>
      </c>
      <c r="B2504" s="73"/>
      <c r="C2504" s="74"/>
      <c r="D2504" s="74"/>
      <c r="E2504" s="74"/>
      <c r="F2504" s="74"/>
      <c r="G2504" s="74"/>
      <c r="H2504" s="69"/>
      <c r="I2504" s="70"/>
      <c r="J2504" s="73"/>
      <c r="K2504" s="74"/>
      <c r="L2504" s="72"/>
      <c r="M2504" s="69"/>
      <c r="N2504" s="70"/>
      <c r="O2504"/>
      <c r="P2504"/>
      <c r="Q2504"/>
      <c r="R2504"/>
      <c r="S2504"/>
      <c r="T2504"/>
      <c r="U2504"/>
      <c r="W2504"/>
      <c r="X2504"/>
      <c r="Y2504"/>
    </row>
    <row r="2505" spans="1:25" ht="15" x14ac:dyDescent="0.3">
      <c r="A2505" s="17" t="e">
        <f>INDEX('Артикул без-с размером'!A:A,MATCH('Начисления и компенсации по тов'!E2505,'Артикул без-с размером'!B:B,0))</f>
        <v>#N/A</v>
      </c>
      <c r="B2505" s="73"/>
      <c r="C2505" s="74"/>
      <c r="D2505" s="74"/>
      <c r="E2505" s="74"/>
      <c r="F2505" s="74"/>
      <c r="G2505" s="74"/>
      <c r="H2505" s="69"/>
      <c r="I2505" s="70"/>
      <c r="J2505" s="73"/>
      <c r="K2505" s="74"/>
      <c r="L2505" s="72"/>
      <c r="M2505" s="69"/>
      <c r="N2505" s="70"/>
      <c r="O2505"/>
      <c r="P2505"/>
      <c r="Q2505"/>
      <c r="R2505"/>
      <c r="S2505"/>
      <c r="T2505"/>
      <c r="U2505"/>
      <c r="W2505"/>
      <c r="X2505"/>
      <c r="Y2505"/>
    </row>
    <row r="2506" spans="1:25" ht="15" x14ac:dyDescent="0.3">
      <c r="A2506" s="17" t="e">
        <f>INDEX('Артикул без-с размером'!A:A,MATCH('Начисления и компенсации по тов'!E2506,'Артикул без-с размером'!B:B,0))</f>
        <v>#N/A</v>
      </c>
      <c r="B2506" s="73"/>
      <c r="C2506" s="74"/>
      <c r="D2506" s="74"/>
      <c r="E2506" s="74"/>
      <c r="F2506" s="74"/>
      <c r="G2506" s="74"/>
      <c r="H2506" s="69"/>
      <c r="I2506" s="70"/>
      <c r="J2506" s="73"/>
      <c r="K2506" s="74"/>
      <c r="L2506" s="72"/>
      <c r="M2506" s="69"/>
      <c r="N2506" s="70"/>
      <c r="O2506"/>
      <c r="P2506"/>
      <c r="Q2506"/>
      <c r="R2506"/>
      <c r="S2506"/>
      <c r="T2506"/>
      <c r="U2506"/>
      <c r="W2506"/>
      <c r="X2506"/>
      <c r="Y2506"/>
    </row>
    <row r="2507" spans="1:25" ht="15" x14ac:dyDescent="0.3">
      <c r="A2507" s="17" t="e">
        <f>INDEX('Артикул без-с размером'!A:A,MATCH('Начисления и компенсации по тов'!E2507,'Артикул без-с размером'!B:B,0))</f>
        <v>#N/A</v>
      </c>
      <c r="B2507" s="73"/>
      <c r="C2507" s="74"/>
      <c r="D2507" s="74"/>
      <c r="E2507" s="74"/>
      <c r="F2507" s="74"/>
      <c r="G2507" s="74"/>
      <c r="H2507" s="69"/>
      <c r="I2507" s="70"/>
      <c r="J2507" s="73"/>
      <c r="K2507" s="74"/>
      <c r="L2507" s="72"/>
      <c r="M2507" s="69"/>
      <c r="N2507" s="70"/>
      <c r="O2507"/>
      <c r="P2507"/>
      <c r="Q2507"/>
      <c r="R2507"/>
      <c r="S2507"/>
      <c r="T2507"/>
      <c r="U2507"/>
      <c r="W2507"/>
      <c r="X2507"/>
      <c r="Y2507"/>
    </row>
    <row r="2508" spans="1:25" ht="15" x14ac:dyDescent="0.3">
      <c r="A2508" s="17" t="e">
        <f>INDEX('Артикул без-с размером'!A:A,MATCH('Начисления и компенсации по тов'!E2508,'Артикул без-с размером'!B:B,0))</f>
        <v>#N/A</v>
      </c>
      <c r="B2508" s="73"/>
      <c r="C2508" s="74"/>
      <c r="D2508" s="74"/>
      <c r="E2508" s="74"/>
      <c r="F2508" s="74"/>
      <c r="G2508" s="74"/>
      <c r="H2508" s="69"/>
      <c r="I2508" s="70"/>
      <c r="J2508" s="73"/>
      <c r="K2508" s="74"/>
      <c r="L2508" s="72"/>
      <c r="M2508" s="69"/>
      <c r="N2508" s="70"/>
      <c r="O2508"/>
      <c r="P2508"/>
      <c r="Q2508"/>
      <c r="R2508"/>
      <c r="S2508"/>
      <c r="T2508"/>
      <c r="U2508"/>
      <c r="W2508"/>
      <c r="X2508"/>
      <c r="Y2508"/>
    </row>
    <row r="2509" spans="1:25" ht="15" x14ac:dyDescent="0.3">
      <c r="A2509" s="17" t="e">
        <f>INDEX('Артикул без-с размером'!A:A,MATCH('Начисления и компенсации по тов'!E2509,'Артикул без-с размером'!B:B,0))</f>
        <v>#N/A</v>
      </c>
      <c r="B2509" s="73"/>
      <c r="C2509" s="74"/>
      <c r="D2509" s="74"/>
      <c r="E2509" s="74"/>
      <c r="F2509" s="74"/>
      <c r="G2509" s="74"/>
      <c r="H2509" s="69"/>
      <c r="I2509" s="70"/>
      <c r="J2509" s="73"/>
      <c r="K2509" s="74"/>
      <c r="L2509" s="72"/>
      <c r="M2509" s="69"/>
      <c r="N2509" s="70"/>
      <c r="O2509"/>
      <c r="P2509"/>
      <c r="Q2509"/>
      <c r="R2509"/>
      <c r="S2509"/>
      <c r="T2509"/>
      <c r="U2509"/>
      <c r="W2509"/>
      <c r="X2509"/>
      <c r="Y2509"/>
    </row>
    <row r="2510" spans="1:25" ht="15" x14ac:dyDescent="0.3">
      <c r="A2510" s="17" t="e">
        <f>INDEX('Артикул без-с размером'!A:A,MATCH('Начисления и компенсации по тов'!E2510,'Артикул без-с размером'!B:B,0))</f>
        <v>#N/A</v>
      </c>
      <c r="B2510" s="73"/>
      <c r="C2510" s="74"/>
      <c r="D2510" s="74"/>
      <c r="E2510" s="74"/>
      <c r="F2510" s="74"/>
      <c r="G2510" s="74"/>
      <c r="H2510" s="69"/>
      <c r="I2510" s="70"/>
      <c r="J2510" s="73"/>
      <c r="K2510" s="74"/>
      <c r="L2510" s="72"/>
      <c r="M2510" s="69"/>
      <c r="N2510" s="70"/>
      <c r="O2510"/>
      <c r="P2510"/>
      <c r="Q2510"/>
      <c r="R2510"/>
      <c r="S2510"/>
      <c r="T2510"/>
      <c r="U2510"/>
      <c r="W2510"/>
      <c r="X2510"/>
      <c r="Y2510"/>
    </row>
    <row r="2511" spans="1:25" ht="15" x14ac:dyDescent="0.3">
      <c r="A2511" s="17" t="e">
        <f>INDEX('Артикул без-с размером'!A:A,MATCH('Начисления и компенсации по тов'!E2511,'Артикул без-с размером'!B:B,0))</f>
        <v>#N/A</v>
      </c>
      <c r="B2511" s="73"/>
      <c r="C2511" s="74"/>
      <c r="D2511" s="74"/>
      <c r="E2511" s="74"/>
      <c r="F2511" s="74"/>
      <c r="G2511" s="74"/>
      <c r="H2511" s="69"/>
      <c r="I2511" s="70"/>
      <c r="J2511" s="73"/>
      <c r="K2511" s="74"/>
      <c r="L2511" s="72"/>
      <c r="M2511" s="69"/>
      <c r="N2511" s="71"/>
      <c r="O2511"/>
      <c r="P2511"/>
      <c r="Q2511"/>
      <c r="R2511"/>
      <c r="S2511"/>
      <c r="T2511"/>
      <c r="U2511"/>
      <c r="W2511"/>
      <c r="X2511"/>
      <c r="Y2511"/>
    </row>
    <row r="2512" spans="1:25" ht="15" x14ac:dyDescent="0.3">
      <c r="A2512" s="17" t="e">
        <f>INDEX('Артикул без-с размером'!A:A,MATCH('Начисления и компенсации по тов'!E2512,'Артикул без-с размером'!B:B,0))</f>
        <v>#N/A</v>
      </c>
      <c r="B2512" s="73"/>
      <c r="C2512" s="74"/>
      <c r="D2512" s="74"/>
      <c r="E2512" s="74"/>
      <c r="F2512" s="74"/>
      <c r="G2512" s="74"/>
      <c r="H2512" s="69"/>
      <c r="I2512" s="70"/>
      <c r="J2512" s="73"/>
      <c r="K2512" s="74"/>
      <c r="L2512" s="72"/>
      <c r="M2512" s="69"/>
      <c r="N2512" s="70"/>
      <c r="O2512"/>
      <c r="P2512"/>
      <c r="Q2512"/>
      <c r="R2512"/>
      <c r="S2512"/>
      <c r="T2512"/>
      <c r="U2512"/>
      <c r="W2512"/>
      <c r="X2512"/>
      <c r="Y2512"/>
    </row>
    <row r="2513" spans="1:25" ht="15" x14ac:dyDescent="0.3">
      <c r="A2513" s="17" t="e">
        <f>INDEX('Артикул без-с размером'!A:A,MATCH('Начисления и компенсации по тов'!E2513,'Артикул без-с размером'!B:B,0))</f>
        <v>#N/A</v>
      </c>
      <c r="B2513" s="73"/>
      <c r="C2513" s="74"/>
      <c r="D2513" s="74"/>
      <c r="E2513" s="74"/>
      <c r="F2513" s="74"/>
      <c r="G2513" s="74"/>
      <c r="H2513" s="69"/>
      <c r="I2513" s="70"/>
      <c r="J2513" s="73"/>
      <c r="K2513" s="74"/>
      <c r="L2513" s="72"/>
      <c r="M2513" s="69"/>
      <c r="N2513" s="70"/>
      <c r="O2513"/>
      <c r="P2513"/>
      <c r="Q2513"/>
      <c r="R2513"/>
      <c r="S2513"/>
      <c r="T2513"/>
      <c r="U2513"/>
      <c r="W2513"/>
      <c r="X2513"/>
      <c r="Y2513"/>
    </row>
    <row r="2514" spans="1:25" ht="15" x14ac:dyDescent="0.3">
      <c r="A2514" s="17" t="e">
        <f>INDEX('Артикул без-с размером'!A:A,MATCH('Начисления и компенсации по тов'!E2514,'Артикул без-с размером'!B:B,0))</f>
        <v>#N/A</v>
      </c>
      <c r="B2514" s="73"/>
      <c r="C2514" s="74"/>
      <c r="D2514" s="74"/>
      <c r="E2514" s="74"/>
      <c r="F2514" s="74"/>
      <c r="G2514" s="74"/>
      <c r="H2514" s="69"/>
      <c r="I2514" s="70"/>
      <c r="J2514" s="73"/>
      <c r="K2514" s="74"/>
      <c r="L2514" s="72"/>
      <c r="M2514" s="69"/>
      <c r="N2514" s="70"/>
      <c r="O2514"/>
      <c r="P2514"/>
      <c r="Q2514"/>
      <c r="R2514"/>
      <c r="S2514"/>
      <c r="T2514"/>
      <c r="U2514"/>
      <c r="W2514"/>
      <c r="X2514"/>
      <c r="Y2514"/>
    </row>
    <row r="2515" spans="1:25" ht="15" x14ac:dyDescent="0.3">
      <c r="A2515" s="17" t="e">
        <f>INDEX('Артикул без-с размером'!A:A,MATCH('Начисления и компенсации по тов'!E2515,'Артикул без-с размером'!B:B,0))</f>
        <v>#N/A</v>
      </c>
      <c r="B2515" s="73"/>
      <c r="C2515" s="74"/>
      <c r="D2515" s="74"/>
      <c r="E2515" s="74"/>
      <c r="F2515" s="74"/>
      <c r="G2515" s="74"/>
      <c r="H2515" s="69"/>
      <c r="I2515" s="70"/>
      <c r="J2515" s="73"/>
      <c r="K2515" s="74"/>
      <c r="L2515" s="72"/>
      <c r="M2515" s="69"/>
      <c r="N2515" s="70"/>
      <c r="O2515"/>
      <c r="P2515"/>
      <c r="Q2515"/>
      <c r="R2515"/>
      <c r="S2515"/>
      <c r="T2515"/>
      <c r="U2515"/>
      <c r="W2515"/>
      <c r="X2515"/>
      <c r="Y2515"/>
    </row>
    <row r="2516" spans="1:25" ht="15" x14ac:dyDescent="0.3">
      <c r="A2516" s="17" t="e">
        <f>INDEX('Артикул без-с размером'!A:A,MATCH('Начисления и компенсации по тов'!E2516,'Артикул без-с размером'!B:B,0))</f>
        <v>#N/A</v>
      </c>
      <c r="B2516" s="73"/>
      <c r="C2516" s="74"/>
      <c r="D2516" s="74"/>
      <c r="E2516" s="74"/>
      <c r="F2516" s="74"/>
      <c r="G2516" s="74"/>
      <c r="H2516" s="69"/>
      <c r="I2516" s="70"/>
      <c r="J2516" s="73"/>
      <c r="K2516" s="74"/>
      <c r="L2516" s="72"/>
      <c r="M2516" s="69"/>
      <c r="N2516" s="70"/>
      <c r="O2516"/>
      <c r="P2516"/>
      <c r="Q2516"/>
      <c r="R2516"/>
      <c r="S2516"/>
      <c r="T2516"/>
      <c r="U2516"/>
      <c r="W2516"/>
      <c r="X2516"/>
      <c r="Y2516"/>
    </row>
    <row r="2517" spans="1:25" ht="15" x14ac:dyDescent="0.3">
      <c r="A2517" s="17" t="e">
        <f>INDEX('Артикул без-с размером'!A:A,MATCH('Начисления и компенсации по тов'!E2517,'Артикул без-с размером'!B:B,0))</f>
        <v>#N/A</v>
      </c>
      <c r="B2517" s="73"/>
      <c r="C2517" s="74"/>
      <c r="D2517" s="74"/>
      <c r="E2517" s="74"/>
      <c r="F2517" s="74"/>
      <c r="G2517" s="74"/>
      <c r="H2517" s="69"/>
      <c r="I2517" s="70"/>
      <c r="J2517" s="73"/>
      <c r="K2517" s="74"/>
      <c r="L2517" s="72"/>
      <c r="M2517" s="69"/>
      <c r="N2517" s="71"/>
      <c r="O2517"/>
      <c r="P2517"/>
      <c r="Q2517"/>
      <c r="R2517"/>
      <c r="S2517"/>
      <c r="T2517"/>
      <c r="U2517"/>
      <c r="W2517"/>
      <c r="X2517"/>
      <c r="Y2517"/>
    </row>
    <row r="2518" spans="1:25" ht="15" x14ac:dyDescent="0.3">
      <c r="A2518" s="17" t="e">
        <f>INDEX('Артикул без-с размером'!A:A,MATCH('Начисления и компенсации по тов'!E2518,'Артикул без-с размером'!B:B,0))</f>
        <v>#N/A</v>
      </c>
      <c r="B2518" s="73"/>
      <c r="C2518" s="74"/>
      <c r="D2518" s="74"/>
      <c r="E2518" s="74"/>
      <c r="F2518" s="74"/>
      <c r="G2518" s="74"/>
      <c r="H2518" s="69"/>
      <c r="I2518" s="70"/>
      <c r="J2518" s="73"/>
      <c r="K2518" s="74"/>
      <c r="L2518" s="72"/>
      <c r="M2518" s="69"/>
      <c r="N2518" s="70"/>
      <c r="O2518"/>
      <c r="P2518"/>
      <c r="Q2518"/>
      <c r="R2518"/>
      <c r="S2518"/>
      <c r="T2518"/>
      <c r="U2518"/>
      <c r="W2518"/>
      <c r="X2518"/>
      <c r="Y2518"/>
    </row>
    <row r="2519" spans="1:25" ht="15" x14ac:dyDescent="0.3">
      <c r="A2519" s="17" t="e">
        <f>INDEX('Артикул без-с размером'!A:A,MATCH('Начисления и компенсации по тов'!E2519,'Артикул без-с размером'!B:B,0))</f>
        <v>#N/A</v>
      </c>
      <c r="B2519" s="73"/>
      <c r="C2519" s="74"/>
      <c r="D2519" s="74"/>
      <c r="E2519" s="74"/>
      <c r="F2519" s="74"/>
      <c r="G2519" s="74"/>
      <c r="H2519" s="69"/>
      <c r="I2519" s="70"/>
      <c r="J2519" s="73"/>
      <c r="K2519" s="74"/>
      <c r="L2519" s="72"/>
      <c r="M2519" s="69"/>
      <c r="N2519" s="70"/>
      <c r="O2519"/>
      <c r="P2519"/>
      <c r="Q2519"/>
      <c r="R2519"/>
      <c r="S2519"/>
      <c r="T2519"/>
      <c r="U2519"/>
      <c r="W2519"/>
      <c r="X2519"/>
      <c r="Y2519"/>
    </row>
    <row r="2520" spans="1:25" ht="15" x14ac:dyDescent="0.3">
      <c r="A2520" s="17" t="e">
        <f>INDEX('Артикул без-с размером'!A:A,MATCH('Начисления и компенсации по тов'!E2520,'Артикул без-с размером'!B:B,0))</f>
        <v>#N/A</v>
      </c>
      <c r="B2520" s="73"/>
      <c r="C2520" s="74"/>
      <c r="D2520" s="74"/>
      <c r="E2520" s="74"/>
      <c r="F2520" s="74"/>
      <c r="G2520" s="74"/>
      <c r="H2520" s="69"/>
      <c r="I2520" s="70"/>
      <c r="J2520" s="73"/>
      <c r="K2520" s="74"/>
      <c r="L2520" s="72"/>
      <c r="M2520" s="69"/>
      <c r="N2520" s="70"/>
      <c r="O2520"/>
      <c r="P2520"/>
      <c r="Q2520"/>
      <c r="R2520"/>
      <c r="S2520"/>
      <c r="T2520"/>
      <c r="U2520"/>
      <c r="W2520"/>
      <c r="X2520"/>
      <c r="Y2520"/>
    </row>
    <row r="2521" spans="1:25" ht="15" x14ac:dyDescent="0.3">
      <c r="A2521" s="17" t="e">
        <f>INDEX('Артикул без-с размером'!A:A,MATCH('Начисления и компенсации по тов'!E2521,'Артикул без-с размером'!B:B,0))</f>
        <v>#N/A</v>
      </c>
      <c r="B2521" s="73"/>
      <c r="C2521" s="74"/>
      <c r="D2521" s="74"/>
      <c r="E2521" s="74"/>
      <c r="F2521" s="74"/>
      <c r="G2521" s="74"/>
      <c r="H2521" s="69"/>
      <c r="I2521" s="70"/>
      <c r="J2521" s="73"/>
      <c r="K2521" s="74"/>
      <c r="L2521" s="72"/>
      <c r="M2521" s="69"/>
      <c r="N2521" s="70"/>
      <c r="O2521"/>
      <c r="P2521"/>
      <c r="Q2521"/>
      <c r="R2521"/>
      <c r="S2521"/>
      <c r="T2521"/>
      <c r="U2521"/>
      <c r="W2521"/>
      <c r="X2521"/>
      <c r="Y2521"/>
    </row>
    <row r="2522" spans="1:25" ht="15" x14ac:dyDescent="0.3">
      <c r="A2522" s="17" t="e">
        <f>INDEX('Артикул без-с размером'!A:A,MATCH('Начисления и компенсации по тов'!E2522,'Артикул без-с размером'!B:B,0))</f>
        <v>#N/A</v>
      </c>
      <c r="B2522" s="73"/>
      <c r="C2522" s="74"/>
      <c r="D2522" s="74"/>
      <c r="E2522" s="74"/>
      <c r="F2522" s="74"/>
      <c r="G2522" s="74"/>
      <c r="H2522" s="69"/>
      <c r="I2522" s="70"/>
      <c r="J2522" s="73"/>
      <c r="K2522" s="74"/>
      <c r="L2522" s="72"/>
      <c r="M2522" s="69"/>
      <c r="N2522" s="70"/>
      <c r="O2522"/>
      <c r="P2522"/>
      <c r="Q2522"/>
      <c r="R2522"/>
      <c r="S2522"/>
      <c r="T2522"/>
      <c r="U2522"/>
      <c r="W2522"/>
      <c r="X2522"/>
      <c r="Y2522"/>
    </row>
    <row r="2523" spans="1:25" ht="15" x14ac:dyDescent="0.3">
      <c r="A2523" s="17" t="e">
        <f>INDEX('Артикул без-с размером'!A:A,MATCH('Начисления и компенсации по тов'!E2523,'Артикул без-с размером'!B:B,0))</f>
        <v>#N/A</v>
      </c>
      <c r="B2523" s="73"/>
      <c r="C2523" s="74"/>
      <c r="D2523" s="74"/>
      <c r="E2523" s="74"/>
      <c r="F2523" s="74"/>
      <c r="G2523" s="74"/>
      <c r="H2523" s="69"/>
      <c r="I2523" s="70"/>
      <c r="J2523" s="73"/>
      <c r="K2523" s="74"/>
      <c r="L2523" s="72"/>
      <c r="M2523" s="69"/>
      <c r="N2523" s="70"/>
      <c r="O2523"/>
      <c r="P2523"/>
      <c r="Q2523"/>
      <c r="R2523"/>
      <c r="S2523"/>
      <c r="T2523"/>
      <c r="U2523"/>
      <c r="W2523"/>
      <c r="X2523"/>
      <c r="Y2523"/>
    </row>
    <row r="2524" spans="1:25" ht="15" x14ac:dyDescent="0.3">
      <c r="A2524" s="17" t="e">
        <f>INDEX('Артикул без-с размером'!A:A,MATCH('Начисления и компенсации по тов'!E2524,'Артикул без-с размером'!B:B,0))</f>
        <v>#N/A</v>
      </c>
      <c r="B2524" s="73"/>
      <c r="C2524" s="74"/>
      <c r="D2524" s="74"/>
      <c r="E2524" s="74"/>
      <c r="F2524" s="74"/>
      <c r="G2524" s="74"/>
      <c r="H2524" s="69"/>
      <c r="I2524" s="70"/>
      <c r="J2524" s="73"/>
      <c r="K2524" s="74"/>
      <c r="L2524" s="72"/>
      <c r="M2524" s="69"/>
      <c r="N2524" s="70"/>
      <c r="O2524"/>
      <c r="P2524"/>
      <c r="Q2524"/>
      <c r="R2524"/>
      <c r="S2524"/>
      <c r="T2524"/>
      <c r="U2524"/>
      <c r="W2524"/>
      <c r="X2524"/>
      <c r="Y2524"/>
    </row>
    <row r="2525" spans="1:25" ht="15" x14ac:dyDescent="0.3">
      <c r="A2525" s="17" t="e">
        <f>INDEX('Артикул без-с размером'!A:A,MATCH('Начисления и компенсации по тов'!E2525,'Артикул без-с размером'!B:B,0))</f>
        <v>#N/A</v>
      </c>
      <c r="B2525" s="73"/>
      <c r="C2525" s="74"/>
      <c r="D2525" s="74"/>
      <c r="E2525" s="74"/>
      <c r="F2525" s="74"/>
      <c r="G2525" s="74"/>
      <c r="H2525" s="69"/>
      <c r="I2525" s="70"/>
      <c r="J2525" s="73"/>
      <c r="K2525" s="74"/>
      <c r="L2525" s="72"/>
      <c r="M2525" s="69"/>
      <c r="N2525" s="71"/>
      <c r="O2525"/>
      <c r="P2525"/>
      <c r="Q2525"/>
      <c r="R2525"/>
      <c r="S2525"/>
      <c r="T2525"/>
      <c r="U2525"/>
      <c r="W2525"/>
      <c r="X2525"/>
      <c r="Y2525"/>
    </row>
    <row r="2526" spans="1:25" ht="15" x14ac:dyDescent="0.3">
      <c r="A2526" s="17" t="e">
        <f>INDEX('Артикул без-с размером'!A:A,MATCH('Начисления и компенсации по тов'!E2526,'Артикул без-с размером'!B:B,0))</f>
        <v>#N/A</v>
      </c>
      <c r="B2526" s="73"/>
      <c r="C2526" s="74"/>
      <c r="D2526" s="74"/>
      <c r="E2526" s="74"/>
      <c r="F2526" s="74"/>
      <c r="G2526" s="74"/>
      <c r="H2526" s="69"/>
      <c r="I2526" s="70"/>
      <c r="J2526" s="73"/>
      <c r="K2526" s="74"/>
      <c r="L2526" s="72"/>
      <c r="M2526" s="69"/>
      <c r="N2526" s="70"/>
      <c r="O2526"/>
      <c r="P2526"/>
      <c r="Q2526"/>
      <c r="R2526"/>
      <c r="S2526"/>
      <c r="T2526"/>
      <c r="U2526"/>
      <c r="W2526"/>
      <c r="X2526"/>
      <c r="Y2526"/>
    </row>
    <row r="2527" spans="1:25" ht="15" x14ac:dyDescent="0.3">
      <c r="A2527" s="17" t="e">
        <f>INDEX('Артикул без-с размером'!A:A,MATCH('Начисления и компенсации по тов'!E2527,'Артикул без-с размером'!B:B,0))</f>
        <v>#N/A</v>
      </c>
      <c r="B2527" s="73"/>
      <c r="C2527" s="74"/>
      <c r="D2527" s="74"/>
      <c r="E2527" s="74"/>
      <c r="F2527" s="74"/>
      <c r="G2527" s="74"/>
      <c r="H2527" s="69"/>
      <c r="I2527" s="70"/>
      <c r="J2527" s="73"/>
      <c r="K2527" s="74"/>
      <c r="L2527" s="72"/>
      <c r="M2527" s="69"/>
      <c r="N2527" s="70"/>
      <c r="O2527"/>
      <c r="P2527"/>
      <c r="Q2527"/>
      <c r="R2527"/>
      <c r="S2527"/>
      <c r="T2527"/>
      <c r="U2527"/>
      <c r="W2527"/>
      <c r="X2527"/>
      <c r="Y2527"/>
    </row>
    <row r="2528" spans="1:25" ht="15" x14ac:dyDescent="0.3">
      <c r="A2528" s="17" t="e">
        <f>INDEX('Артикул без-с размером'!A:A,MATCH('Начисления и компенсации по тов'!E2528,'Артикул без-с размером'!B:B,0))</f>
        <v>#N/A</v>
      </c>
      <c r="B2528" s="73"/>
      <c r="C2528" s="74"/>
      <c r="D2528" s="74"/>
      <c r="E2528" s="74"/>
      <c r="F2528" s="74"/>
      <c r="G2528" s="74"/>
      <c r="H2528" s="69"/>
      <c r="I2528" s="70"/>
      <c r="J2528" s="73"/>
      <c r="K2528" s="74"/>
      <c r="L2528" s="72"/>
      <c r="M2528" s="69"/>
      <c r="N2528" s="70"/>
      <c r="O2528"/>
      <c r="P2528"/>
      <c r="Q2528"/>
      <c r="R2528"/>
      <c r="S2528"/>
      <c r="T2528"/>
      <c r="U2528"/>
      <c r="W2528"/>
      <c r="X2528"/>
      <c r="Y2528"/>
    </row>
    <row r="2529" spans="1:25" ht="15" x14ac:dyDescent="0.3">
      <c r="A2529" s="17" t="e">
        <f>INDEX('Артикул без-с размером'!A:A,MATCH('Начисления и компенсации по тов'!E2529,'Артикул без-с размером'!B:B,0))</f>
        <v>#N/A</v>
      </c>
      <c r="B2529" s="73"/>
      <c r="C2529" s="74"/>
      <c r="D2529" s="74"/>
      <c r="E2529" s="74"/>
      <c r="F2529" s="74"/>
      <c r="G2529" s="74"/>
      <c r="H2529" s="69"/>
      <c r="I2529" s="70"/>
      <c r="J2529" s="73"/>
      <c r="K2529" s="74"/>
      <c r="L2529" s="72"/>
      <c r="M2529" s="69"/>
      <c r="N2529" s="70"/>
      <c r="O2529"/>
      <c r="P2529"/>
      <c r="Q2529"/>
      <c r="R2529"/>
      <c r="S2529"/>
      <c r="T2529"/>
      <c r="U2529"/>
      <c r="W2529"/>
      <c r="X2529"/>
      <c r="Y2529"/>
    </row>
    <row r="2530" spans="1:25" ht="15" x14ac:dyDescent="0.3">
      <c r="A2530" s="17" t="e">
        <f>INDEX('Артикул без-с размером'!A:A,MATCH('Начисления и компенсации по тов'!E2530,'Артикул без-с размером'!B:B,0))</f>
        <v>#N/A</v>
      </c>
      <c r="B2530" s="73"/>
      <c r="C2530" s="74"/>
      <c r="D2530" s="74"/>
      <c r="E2530" s="74"/>
      <c r="F2530" s="74"/>
      <c r="G2530" s="74"/>
      <c r="H2530" s="69"/>
      <c r="I2530" s="70"/>
      <c r="J2530" s="73"/>
      <c r="K2530" s="74"/>
      <c r="L2530" s="72"/>
      <c r="M2530" s="69"/>
      <c r="N2530" s="70"/>
      <c r="O2530"/>
      <c r="P2530"/>
      <c r="Q2530"/>
      <c r="R2530"/>
      <c r="S2530"/>
      <c r="T2530"/>
      <c r="U2530"/>
      <c r="W2530"/>
      <c r="X2530"/>
      <c r="Y2530"/>
    </row>
    <row r="2531" spans="1:25" ht="15" x14ac:dyDescent="0.3">
      <c r="A2531" s="17" t="e">
        <f>INDEX('Артикул без-с размером'!A:A,MATCH('Начисления и компенсации по тов'!E2531,'Артикул без-с размером'!B:B,0))</f>
        <v>#N/A</v>
      </c>
      <c r="B2531" s="73"/>
      <c r="C2531" s="74"/>
      <c r="D2531" s="74"/>
      <c r="E2531" s="74"/>
      <c r="F2531" s="74"/>
      <c r="G2531" s="74"/>
      <c r="H2531" s="69"/>
      <c r="I2531" s="70"/>
      <c r="J2531" s="73"/>
      <c r="K2531" s="74"/>
      <c r="L2531" s="72"/>
      <c r="M2531" s="69"/>
      <c r="N2531" s="70"/>
      <c r="O2531"/>
      <c r="P2531"/>
      <c r="Q2531"/>
      <c r="R2531"/>
      <c r="S2531"/>
      <c r="T2531"/>
      <c r="U2531"/>
      <c r="W2531"/>
      <c r="X2531"/>
      <c r="Y2531"/>
    </row>
    <row r="2532" spans="1:25" ht="15" x14ac:dyDescent="0.3">
      <c r="A2532" s="17" t="e">
        <f>INDEX('Артикул без-с размером'!A:A,MATCH('Начисления и компенсации по тов'!E2532,'Артикул без-с размером'!B:B,0))</f>
        <v>#N/A</v>
      </c>
      <c r="B2532" s="73"/>
      <c r="C2532" s="74"/>
      <c r="D2532" s="74"/>
      <c r="E2532" s="74"/>
      <c r="F2532" s="74"/>
      <c r="G2532" s="74"/>
      <c r="H2532" s="69"/>
      <c r="I2532" s="70"/>
      <c r="J2532" s="73"/>
      <c r="K2532" s="74"/>
      <c r="L2532" s="72"/>
      <c r="M2532" s="69"/>
      <c r="N2532" s="70"/>
      <c r="O2532"/>
      <c r="P2532"/>
      <c r="Q2532"/>
      <c r="R2532"/>
      <c r="S2532"/>
      <c r="T2532"/>
      <c r="U2532"/>
      <c r="W2532"/>
      <c r="X2532"/>
      <c r="Y2532"/>
    </row>
    <row r="2533" spans="1:25" ht="15" x14ac:dyDescent="0.3">
      <c r="A2533" s="17" t="e">
        <f>INDEX('Артикул без-с размером'!A:A,MATCH('Начисления и компенсации по тов'!E2533,'Артикул без-с размером'!B:B,0))</f>
        <v>#N/A</v>
      </c>
      <c r="B2533" s="73"/>
      <c r="C2533" s="74"/>
      <c r="D2533" s="74"/>
      <c r="E2533" s="74"/>
      <c r="F2533" s="74"/>
      <c r="G2533" s="74"/>
      <c r="H2533" s="69"/>
      <c r="I2533" s="70"/>
      <c r="J2533" s="73"/>
      <c r="K2533" s="74"/>
      <c r="L2533" s="72"/>
      <c r="M2533" s="69"/>
      <c r="N2533" s="70"/>
      <c r="O2533"/>
      <c r="P2533"/>
      <c r="Q2533"/>
      <c r="R2533"/>
      <c r="S2533"/>
      <c r="T2533"/>
      <c r="U2533"/>
      <c r="W2533"/>
      <c r="X2533"/>
      <c r="Y2533"/>
    </row>
    <row r="2534" spans="1:25" ht="15" x14ac:dyDescent="0.3">
      <c r="A2534" s="17" t="e">
        <f>INDEX('Артикул без-с размером'!A:A,MATCH('Начисления и компенсации по тов'!E2534,'Артикул без-с размером'!B:B,0))</f>
        <v>#N/A</v>
      </c>
      <c r="B2534" s="73"/>
      <c r="C2534" s="74"/>
      <c r="D2534" s="74"/>
      <c r="E2534" s="74"/>
      <c r="F2534" s="74"/>
      <c r="G2534" s="74"/>
      <c r="H2534" s="69"/>
      <c r="I2534" s="70"/>
      <c r="J2534" s="73"/>
      <c r="K2534" s="74"/>
      <c r="L2534" s="72"/>
      <c r="M2534" s="69"/>
      <c r="N2534" s="70"/>
      <c r="O2534"/>
      <c r="P2534"/>
      <c r="Q2534"/>
      <c r="R2534"/>
      <c r="S2534"/>
      <c r="T2534"/>
      <c r="U2534"/>
      <c r="W2534"/>
      <c r="X2534"/>
      <c r="Y2534"/>
    </row>
    <row r="2535" spans="1:25" ht="15" x14ac:dyDescent="0.3">
      <c r="A2535" s="17" t="e">
        <f>INDEX('Артикул без-с размером'!A:A,MATCH('Начисления и компенсации по тов'!E2535,'Артикул без-с размером'!B:B,0))</f>
        <v>#N/A</v>
      </c>
      <c r="B2535" s="73"/>
      <c r="C2535" s="74"/>
      <c r="D2535" s="74"/>
      <c r="E2535" s="74"/>
      <c r="F2535" s="74"/>
      <c r="G2535" s="74"/>
      <c r="H2535" s="69"/>
      <c r="I2535" s="70"/>
      <c r="J2535" s="73"/>
      <c r="K2535" s="74"/>
      <c r="L2535" s="72"/>
      <c r="M2535" s="69"/>
      <c r="N2535" s="71"/>
      <c r="O2535"/>
      <c r="P2535"/>
      <c r="Q2535"/>
      <c r="R2535"/>
      <c r="S2535"/>
      <c r="T2535"/>
      <c r="U2535"/>
      <c r="W2535"/>
      <c r="X2535"/>
      <c r="Y2535"/>
    </row>
    <row r="2536" spans="1:25" ht="15" x14ac:dyDescent="0.3">
      <c r="A2536" s="17" t="e">
        <f>INDEX('Артикул без-с размером'!A:A,MATCH('Начисления и компенсации по тов'!E2536,'Артикул без-с размером'!B:B,0))</f>
        <v>#N/A</v>
      </c>
      <c r="B2536" s="73"/>
      <c r="C2536" s="74"/>
      <c r="D2536" s="74"/>
      <c r="E2536" s="74"/>
      <c r="F2536" s="74"/>
      <c r="G2536" s="74"/>
      <c r="H2536" s="69"/>
      <c r="I2536" s="70"/>
      <c r="J2536" s="73"/>
      <c r="K2536" s="74"/>
      <c r="L2536" s="72"/>
      <c r="M2536" s="69"/>
      <c r="N2536" s="70"/>
      <c r="O2536"/>
      <c r="P2536"/>
      <c r="Q2536"/>
      <c r="R2536"/>
      <c r="S2536"/>
      <c r="T2536"/>
      <c r="U2536"/>
      <c r="W2536"/>
      <c r="X2536"/>
      <c r="Y2536"/>
    </row>
    <row r="2537" spans="1:25" ht="15" x14ac:dyDescent="0.3">
      <c r="A2537" s="17" t="e">
        <f>INDEX('Артикул без-с размером'!A:A,MATCH('Начисления и компенсации по тов'!E2537,'Артикул без-с размером'!B:B,0))</f>
        <v>#N/A</v>
      </c>
      <c r="B2537" s="73"/>
      <c r="C2537" s="74"/>
      <c r="D2537" s="74"/>
      <c r="E2537" s="74"/>
      <c r="F2537" s="74"/>
      <c r="G2537" s="74"/>
      <c r="H2537" s="69"/>
      <c r="I2537" s="70"/>
      <c r="J2537" s="73"/>
      <c r="K2537" s="74"/>
      <c r="L2537" s="72"/>
      <c r="M2537" s="69"/>
      <c r="N2537" s="70"/>
      <c r="O2537"/>
      <c r="P2537"/>
      <c r="Q2537"/>
      <c r="R2537"/>
      <c r="S2537"/>
      <c r="T2537"/>
      <c r="U2537"/>
      <c r="W2537"/>
      <c r="X2537"/>
      <c r="Y2537"/>
    </row>
    <row r="2538" spans="1:25" ht="15" x14ac:dyDescent="0.3">
      <c r="A2538" s="17" t="e">
        <f>INDEX('Артикул без-с размером'!A:A,MATCH('Начисления и компенсации по тов'!E2538,'Артикул без-с размером'!B:B,0))</f>
        <v>#N/A</v>
      </c>
      <c r="B2538" s="73"/>
      <c r="C2538" s="74"/>
      <c r="D2538" s="74"/>
      <c r="E2538" s="74"/>
      <c r="F2538" s="74"/>
      <c r="G2538" s="74"/>
      <c r="H2538" s="69"/>
      <c r="I2538" s="70"/>
      <c r="J2538" s="73"/>
      <c r="K2538" s="74"/>
      <c r="L2538" s="72"/>
      <c r="M2538" s="69"/>
      <c r="N2538" s="70"/>
      <c r="O2538"/>
      <c r="P2538"/>
      <c r="Q2538"/>
      <c r="R2538"/>
      <c r="S2538"/>
      <c r="T2538"/>
      <c r="U2538"/>
      <c r="W2538"/>
      <c r="X2538"/>
      <c r="Y2538"/>
    </row>
    <row r="2539" spans="1:25" ht="15" x14ac:dyDescent="0.3">
      <c r="A2539" s="17" t="e">
        <f>INDEX('Артикул без-с размером'!A:A,MATCH('Начисления и компенсации по тов'!E2539,'Артикул без-с размером'!B:B,0))</f>
        <v>#N/A</v>
      </c>
      <c r="B2539" s="73"/>
      <c r="C2539" s="74"/>
      <c r="D2539" s="74"/>
      <c r="E2539" s="74"/>
      <c r="F2539" s="74"/>
      <c r="G2539" s="74"/>
      <c r="H2539" s="69"/>
      <c r="I2539" s="70"/>
      <c r="J2539" s="73"/>
      <c r="K2539" s="74"/>
      <c r="L2539" s="72"/>
      <c r="M2539" s="69"/>
      <c r="N2539" s="70"/>
      <c r="O2539"/>
      <c r="P2539"/>
      <c r="Q2539"/>
      <c r="R2539"/>
      <c r="S2539"/>
      <c r="T2539"/>
      <c r="U2539"/>
      <c r="W2539"/>
      <c r="X2539"/>
      <c r="Y2539"/>
    </row>
    <row r="2540" spans="1:25" ht="15" x14ac:dyDescent="0.3">
      <c r="A2540" s="17" t="e">
        <f>INDEX('Артикул без-с размером'!A:A,MATCH('Начисления и компенсации по тов'!E2540,'Артикул без-с размером'!B:B,0))</f>
        <v>#N/A</v>
      </c>
      <c r="B2540" s="73"/>
      <c r="C2540" s="74"/>
      <c r="D2540" s="74"/>
      <c r="E2540" s="74"/>
      <c r="F2540" s="74"/>
      <c r="G2540" s="74"/>
      <c r="H2540" s="69"/>
      <c r="I2540" s="70"/>
      <c r="J2540" s="73"/>
      <c r="K2540" s="74"/>
      <c r="L2540" s="72"/>
      <c r="M2540" s="69"/>
      <c r="N2540" s="70"/>
      <c r="O2540"/>
      <c r="P2540"/>
      <c r="Q2540"/>
      <c r="R2540"/>
      <c r="S2540"/>
      <c r="T2540"/>
      <c r="U2540"/>
      <c r="W2540"/>
      <c r="X2540"/>
      <c r="Y2540"/>
    </row>
    <row r="2541" spans="1:25" ht="15" x14ac:dyDescent="0.3">
      <c r="A2541" s="17" t="e">
        <f>INDEX('Артикул без-с размером'!A:A,MATCH('Начисления и компенсации по тов'!E2541,'Артикул без-с размером'!B:B,0))</f>
        <v>#N/A</v>
      </c>
      <c r="B2541" s="73"/>
      <c r="C2541" s="74"/>
      <c r="D2541" s="74"/>
      <c r="E2541" s="74"/>
      <c r="F2541" s="74"/>
      <c r="G2541" s="74"/>
      <c r="H2541" s="69"/>
      <c r="I2541" s="70"/>
      <c r="J2541" s="73"/>
      <c r="K2541" s="74"/>
      <c r="L2541" s="72"/>
      <c r="M2541" s="69"/>
      <c r="N2541" s="70"/>
      <c r="O2541"/>
      <c r="P2541"/>
      <c r="Q2541"/>
      <c r="R2541"/>
      <c r="S2541"/>
      <c r="T2541"/>
      <c r="U2541"/>
      <c r="W2541"/>
      <c r="X2541"/>
      <c r="Y2541"/>
    </row>
    <row r="2542" spans="1:25" ht="15" x14ac:dyDescent="0.3">
      <c r="A2542" s="17" t="e">
        <f>INDEX('Артикул без-с размером'!A:A,MATCH('Начисления и компенсации по тов'!E2542,'Артикул без-с размером'!B:B,0))</f>
        <v>#N/A</v>
      </c>
      <c r="B2542" s="73"/>
      <c r="C2542" s="74"/>
      <c r="D2542" s="74"/>
      <c r="E2542" s="74"/>
      <c r="F2542" s="74"/>
      <c r="G2542" s="74"/>
      <c r="H2542" s="69"/>
      <c r="I2542" s="70"/>
      <c r="J2542" s="73"/>
      <c r="K2542" s="74"/>
      <c r="L2542" s="72"/>
      <c r="M2542" s="69"/>
      <c r="N2542" s="70"/>
      <c r="O2542"/>
      <c r="P2542"/>
      <c r="Q2542"/>
      <c r="R2542"/>
      <c r="S2542"/>
      <c r="T2542"/>
      <c r="U2542"/>
      <c r="W2542"/>
      <c r="X2542"/>
      <c r="Y2542"/>
    </row>
    <row r="2543" spans="1:25" ht="15" x14ac:dyDescent="0.3">
      <c r="A2543" s="17" t="e">
        <f>INDEX('Артикул без-с размером'!A:A,MATCH('Начисления и компенсации по тов'!E2543,'Артикул без-с размером'!B:B,0))</f>
        <v>#N/A</v>
      </c>
      <c r="B2543" s="73"/>
      <c r="C2543" s="74"/>
      <c r="D2543" s="74"/>
      <c r="E2543" s="74"/>
      <c r="F2543" s="74"/>
      <c r="G2543" s="74"/>
      <c r="H2543" s="69"/>
      <c r="I2543" s="70"/>
      <c r="J2543" s="73"/>
      <c r="K2543" s="74"/>
      <c r="L2543" s="72"/>
      <c r="M2543" s="69"/>
      <c r="N2543" s="70"/>
      <c r="O2543"/>
      <c r="P2543"/>
      <c r="Q2543"/>
      <c r="R2543"/>
      <c r="S2543"/>
      <c r="T2543"/>
      <c r="U2543"/>
      <c r="W2543"/>
      <c r="X2543"/>
      <c r="Y2543"/>
    </row>
    <row r="2544" spans="1:25" ht="15" x14ac:dyDescent="0.3">
      <c r="A2544" s="17" t="e">
        <f>INDEX('Артикул без-с размером'!A:A,MATCH('Начисления и компенсации по тов'!E2544,'Артикул без-с размером'!B:B,0))</f>
        <v>#N/A</v>
      </c>
      <c r="B2544" s="73"/>
      <c r="C2544" s="74"/>
      <c r="D2544" s="74"/>
      <c r="E2544" s="74"/>
      <c r="F2544" s="74"/>
      <c r="G2544" s="74"/>
      <c r="H2544" s="69"/>
      <c r="I2544" s="70"/>
      <c r="J2544" s="73"/>
      <c r="K2544" s="74"/>
      <c r="L2544" s="72"/>
      <c r="M2544" s="69"/>
      <c r="N2544" s="70"/>
      <c r="O2544"/>
      <c r="P2544"/>
      <c r="Q2544"/>
      <c r="R2544"/>
      <c r="S2544"/>
      <c r="T2544"/>
      <c r="U2544"/>
      <c r="W2544"/>
      <c r="X2544"/>
      <c r="Y2544"/>
    </row>
    <row r="2545" spans="1:25" ht="15" x14ac:dyDescent="0.3">
      <c r="A2545" s="17" t="e">
        <f>INDEX('Артикул без-с размером'!A:A,MATCH('Начисления и компенсации по тов'!E2545,'Артикул без-с размером'!B:B,0))</f>
        <v>#N/A</v>
      </c>
      <c r="B2545" s="73"/>
      <c r="C2545" s="74"/>
      <c r="D2545" s="74"/>
      <c r="E2545" s="74"/>
      <c r="F2545" s="74"/>
      <c r="G2545" s="74"/>
      <c r="H2545" s="69"/>
      <c r="I2545" s="70"/>
      <c r="J2545" s="73"/>
      <c r="K2545" s="74"/>
      <c r="L2545" s="72"/>
      <c r="M2545" s="69"/>
      <c r="N2545" s="71"/>
      <c r="O2545"/>
      <c r="P2545"/>
      <c r="Q2545"/>
      <c r="R2545"/>
      <c r="S2545"/>
      <c r="T2545"/>
      <c r="U2545"/>
      <c r="W2545"/>
      <c r="X2545"/>
      <c r="Y2545"/>
    </row>
    <row r="2546" spans="1:25" ht="15" x14ac:dyDescent="0.3">
      <c r="A2546" s="17" t="e">
        <f>INDEX('Артикул без-с размером'!A:A,MATCH('Начисления и компенсации по тов'!E2546,'Артикул без-с размером'!B:B,0))</f>
        <v>#N/A</v>
      </c>
      <c r="B2546" s="73"/>
      <c r="C2546" s="74"/>
      <c r="D2546" s="74"/>
      <c r="E2546" s="74"/>
      <c r="F2546" s="74"/>
      <c r="G2546" s="74"/>
      <c r="H2546" s="69"/>
      <c r="I2546" s="70"/>
      <c r="J2546" s="73"/>
      <c r="K2546" s="74"/>
      <c r="L2546" s="72"/>
      <c r="M2546" s="69"/>
      <c r="N2546" s="70"/>
      <c r="O2546"/>
      <c r="P2546"/>
      <c r="Q2546"/>
      <c r="R2546"/>
      <c r="S2546"/>
      <c r="T2546"/>
      <c r="U2546"/>
      <c r="W2546"/>
      <c r="X2546"/>
      <c r="Y2546"/>
    </row>
    <row r="2547" spans="1:25" ht="15" x14ac:dyDescent="0.3">
      <c r="A2547" s="17" t="e">
        <f>INDEX('Артикул без-с размером'!A:A,MATCH('Начисления и компенсации по тов'!E2547,'Артикул без-с размером'!B:B,0))</f>
        <v>#N/A</v>
      </c>
      <c r="B2547" s="73"/>
      <c r="C2547" s="74"/>
      <c r="D2547" s="74"/>
      <c r="E2547" s="74"/>
      <c r="F2547" s="74"/>
      <c r="G2547" s="74"/>
      <c r="H2547" s="69"/>
      <c r="I2547" s="70"/>
      <c r="J2547" s="73"/>
      <c r="K2547" s="74"/>
      <c r="L2547" s="72"/>
      <c r="M2547" s="69"/>
      <c r="N2547" s="70"/>
      <c r="O2547"/>
      <c r="P2547"/>
      <c r="Q2547"/>
      <c r="R2547"/>
      <c r="S2547"/>
      <c r="T2547"/>
      <c r="U2547"/>
      <c r="W2547"/>
      <c r="X2547"/>
      <c r="Y2547"/>
    </row>
    <row r="2548" spans="1:25" ht="15" x14ac:dyDescent="0.3">
      <c r="A2548" s="17" t="e">
        <f>INDEX('Артикул без-с размером'!A:A,MATCH('Начисления и компенсации по тов'!E2548,'Артикул без-с размером'!B:B,0))</f>
        <v>#N/A</v>
      </c>
      <c r="B2548" s="73"/>
      <c r="C2548" s="74"/>
      <c r="D2548" s="74"/>
      <c r="E2548" s="74"/>
      <c r="F2548" s="74"/>
      <c r="G2548" s="74"/>
      <c r="H2548" s="69"/>
      <c r="I2548" s="70"/>
      <c r="J2548" s="73"/>
      <c r="K2548" s="74"/>
      <c r="L2548" s="72"/>
      <c r="M2548" s="69"/>
      <c r="N2548" s="70"/>
      <c r="O2548"/>
      <c r="P2548"/>
      <c r="Q2548"/>
      <c r="R2548"/>
      <c r="S2548"/>
      <c r="T2548"/>
      <c r="U2548"/>
      <c r="W2548"/>
      <c r="X2548"/>
      <c r="Y2548"/>
    </row>
    <row r="2549" spans="1:25" ht="15" x14ac:dyDescent="0.3">
      <c r="A2549" s="17" t="e">
        <f>INDEX('Артикул без-с размером'!A:A,MATCH('Начисления и компенсации по тов'!E2549,'Артикул без-с размером'!B:B,0))</f>
        <v>#N/A</v>
      </c>
      <c r="B2549" s="73"/>
      <c r="C2549" s="74"/>
      <c r="D2549" s="74"/>
      <c r="E2549" s="74"/>
      <c r="F2549" s="74"/>
      <c r="G2549" s="74"/>
      <c r="H2549" s="69"/>
      <c r="I2549" s="70"/>
      <c r="J2549" s="73"/>
      <c r="K2549" s="74"/>
      <c r="L2549" s="72"/>
      <c r="M2549" s="69"/>
      <c r="N2549" s="70"/>
      <c r="O2549"/>
      <c r="P2549"/>
      <c r="Q2549"/>
      <c r="R2549"/>
      <c r="S2549"/>
      <c r="T2549"/>
      <c r="U2549"/>
      <c r="W2549"/>
      <c r="X2549"/>
      <c r="Y2549"/>
    </row>
    <row r="2550" spans="1:25" ht="15" x14ac:dyDescent="0.3">
      <c r="A2550" s="17" t="e">
        <f>INDEX('Артикул без-с размером'!A:A,MATCH('Начисления и компенсации по тов'!E2550,'Артикул без-с размером'!B:B,0))</f>
        <v>#N/A</v>
      </c>
      <c r="B2550" s="73"/>
      <c r="C2550" s="74"/>
      <c r="D2550" s="74"/>
      <c r="E2550" s="74"/>
      <c r="F2550" s="74"/>
      <c r="G2550" s="74"/>
      <c r="H2550" s="69"/>
      <c r="I2550" s="70"/>
      <c r="J2550" s="73"/>
      <c r="K2550" s="74"/>
      <c r="L2550" s="72"/>
      <c r="M2550" s="69"/>
      <c r="N2550" s="70"/>
      <c r="O2550"/>
      <c r="P2550"/>
      <c r="Q2550"/>
      <c r="R2550"/>
      <c r="S2550"/>
      <c r="T2550"/>
      <c r="U2550"/>
      <c r="W2550"/>
      <c r="X2550"/>
      <c r="Y2550"/>
    </row>
    <row r="2551" spans="1:25" ht="15" x14ac:dyDescent="0.3">
      <c r="A2551" s="17" t="e">
        <f>INDEX('Артикул без-с размером'!A:A,MATCH('Начисления и компенсации по тов'!E2551,'Артикул без-с размером'!B:B,0))</f>
        <v>#N/A</v>
      </c>
      <c r="B2551" s="73"/>
      <c r="C2551" s="74"/>
      <c r="D2551" s="74"/>
      <c r="E2551" s="74"/>
      <c r="F2551" s="74"/>
      <c r="G2551" s="74"/>
      <c r="H2551" s="69"/>
      <c r="I2551" s="70"/>
      <c r="J2551" s="73"/>
      <c r="K2551" s="74"/>
      <c r="L2551" s="72"/>
      <c r="M2551" s="69"/>
      <c r="N2551" s="71"/>
      <c r="O2551"/>
      <c r="P2551"/>
      <c r="Q2551"/>
      <c r="R2551"/>
      <c r="S2551"/>
      <c r="T2551"/>
      <c r="U2551"/>
      <c r="W2551"/>
      <c r="X2551"/>
      <c r="Y2551"/>
    </row>
    <row r="2552" spans="1:25" ht="15" x14ac:dyDescent="0.3">
      <c r="A2552" s="17" t="e">
        <f>INDEX('Артикул без-с размером'!A:A,MATCH('Начисления и компенсации по тов'!E2552,'Артикул без-с размером'!B:B,0))</f>
        <v>#N/A</v>
      </c>
      <c r="B2552" s="73"/>
      <c r="C2552" s="74"/>
      <c r="D2552" s="74"/>
      <c r="E2552" s="74"/>
      <c r="F2552" s="74"/>
      <c r="G2552" s="74"/>
      <c r="H2552" s="69"/>
      <c r="I2552" s="70"/>
      <c r="J2552" s="73"/>
      <c r="K2552" s="74"/>
      <c r="L2552" s="72"/>
      <c r="M2552" s="69"/>
      <c r="N2552" s="70"/>
      <c r="O2552"/>
      <c r="P2552"/>
      <c r="Q2552"/>
      <c r="R2552"/>
      <c r="S2552"/>
      <c r="T2552"/>
      <c r="U2552"/>
      <c r="W2552"/>
      <c r="X2552"/>
      <c r="Y2552"/>
    </row>
    <row r="2553" spans="1:25" ht="15" x14ac:dyDescent="0.3">
      <c r="A2553" s="17" t="e">
        <f>INDEX('Артикул без-с размером'!A:A,MATCH('Начисления и компенсации по тов'!E2553,'Артикул без-с размером'!B:B,0))</f>
        <v>#N/A</v>
      </c>
      <c r="B2553" s="73"/>
      <c r="C2553" s="74"/>
      <c r="D2553" s="74"/>
      <c r="E2553" s="74"/>
      <c r="F2553" s="74"/>
      <c r="G2553" s="74"/>
      <c r="H2553" s="69"/>
      <c r="I2553" s="70"/>
      <c r="J2553" s="73"/>
      <c r="K2553" s="74"/>
      <c r="L2553" s="72"/>
      <c r="M2553" s="69"/>
      <c r="N2553" s="70"/>
      <c r="O2553"/>
      <c r="P2553"/>
      <c r="Q2553"/>
      <c r="R2553"/>
      <c r="S2553"/>
      <c r="T2553"/>
      <c r="U2553"/>
      <c r="W2553"/>
      <c r="X2553"/>
      <c r="Y2553"/>
    </row>
    <row r="2554" spans="1:25" ht="15" x14ac:dyDescent="0.3">
      <c r="A2554" s="17" t="e">
        <f>INDEX('Артикул без-с размером'!A:A,MATCH('Начисления и компенсации по тов'!E2554,'Артикул без-с размером'!B:B,0))</f>
        <v>#N/A</v>
      </c>
      <c r="B2554" s="73"/>
      <c r="C2554" s="74"/>
      <c r="D2554" s="74"/>
      <c r="E2554" s="74"/>
      <c r="F2554" s="74"/>
      <c r="G2554" s="74"/>
      <c r="H2554" s="69"/>
      <c r="I2554" s="70"/>
      <c r="J2554" s="73"/>
      <c r="K2554" s="74"/>
      <c r="L2554" s="72"/>
      <c r="M2554" s="69"/>
      <c r="N2554" s="70"/>
      <c r="O2554"/>
      <c r="P2554"/>
      <c r="Q2554"/>
      <c r="R2554"/>
      <c r="S2554"/>
      <c r="T2554"/>
      <c r="U2554"/>
      <c r="W2554"/>
      <c r="X2554"/>
      <c r="Y2554"/>
    </row>
    <row r="2555" spans="1:25" ht="15" x14ac:dyDescent="0.3">
      <c r="A2555" s="17" t="e">
        <f>INDEX('Артикул без-с размером'!A:A,MATCH('Начисления и компенсации по тов'!E2555,'Артикул без-с размером'!B:B,0))</f>
        <v>#N/A</v>
      </c>
      <c r="B2555" s="73"/>
      <c r="C2555" s="74"/>
      <c r="D2555" s="74"/>
      <c r="E2555" s="74"/>
      <c r="F2555" s="74"/>
      <c r="G2555" s="74"/>
      <c r="H2555" s="69"/>
      <c r="I2555" s="70"/>
      <c r="J2555" s="73"/>
      <c r="K2555" s="74"/>
      <c r="L2555" s="72"/>
      <c r="M2555" s="69"/>
      <c r="N2555" s="70"/>
      <c r="O2555"/>
      <c r="P2555"/>
      <c r="Q2555"/>
      <c r="R2555"/>
      <c r="S2555"/>
      <c r="T2555"/>
      <c r="U2555"/>
      <c r="W2555"/>
      <c r="X2555"/>
      <c r="Y2555"/>
    </row>
    <row r="2556" spans="1:25" ht="15" x14ac:dyDescent="0.3">
      <c r="A2556" s="17" t="e">
        <f>INDEX('Артикул без-с размером'!A:A,MATCH('Начисления и компенсации по тов'!E2556,'Артикул без-с размером'!B:B,0))</f>
        <v>#N/A</v>
      </c>
      <c r="B2556" s="73"/>
      <c r="C2556" s="74"/>
      <c r="D2556" s="74"/>
      <c r="E2556" s="74"/>
      <c r="F2556" s="74"/>
      <c r="G2556" s="74"/>
      <c r="H2556" s="69"/>
      <c r="I2556" s="70"/>
      <c r="J2556" s="73"/>
      <c r="K2556" s="74"/>
      <c r="L2556" s="72"/>
      <c r="M2556" s="69"/>
      <c r="N2556" s="70"/>
      <c r="O2556"/>
      <c r="P2556"/>
      <c r="Q2556"/>
      <c r="R2556"/>
      <c r="S2556"/>
      <c r="T2556"/>
      <c r="U2556"/>
      <c r="W2556"/>
      <c r="X2556"/>
      <c r="Y2556"/>
    </row>
    <row r="2557" spans="1:25" ht="15" x14ac:dyDescent="0.3">
      <c r="A2557" s="17" t="e">
        <f>INDEX('Артикул без-с размером'!A:A,MATCH('Начисления и компенсации по тов'!E2557,'Артикул без-с размером'!B:B,0))</f>
        <v>#N/A</v>
      </c>
      <c r="B2557" s="73"/>
      <c r="C2557" s="74"/>
      <c r="D2557" s="74"/>
      <c r="E2557" s="74"/>
      <c r="F2557" s="74"/>
      <c r="G2557" s="74"/>
      <c r="H2557" s="69"/>
      <c r="I2557" s="70"/>
      <c r="J2557" s="73"/>
      <c r="K2557" s="74"/>
      <c r="L2557" s="72"/>
      <c r="M2557" s="69"/>
      <c r="N2557" s="71"/>
      <c r="O2557"/>
      <c r="P2557"/>
      <c r="Q2557"/>
      <c r="R2557"/>
      <c r="S2557"/>
      <c r="T2557"/>
      <c r="U2557"/>
      <c r="W2557"/>
      <c r="X2557"/>
      <c r="Y2557"/>
    </row>
    <row r="2558" spans="1:25" ht="15" x14ac:dyDescent="0.3">
      <c r="A2558" s="17" t="e">
        <f>INDEX('Артикул без-с размером'!A:A,MATCH('Начисления и компенсации по тов'!E2558,'Артикул без-с размером'!B:B,0))</f>
        <v>#N/A</v>
      </c>
      <c r="B2558" s="73"/>
      <c r="C2558" s="74"/>
      <c r="D2558" s="74"/>
      <c r="E2558" s="74"/>
      <c r="F2558" s="74"/>
      <c r="G2558" s="74"/>
      <c r="H2558" s="69"/>
      <c r="I2558" s="70"/>
      <c r="J2558" s="73"/>
      <c r="K2558" s="74"/>
      <c r="L2558" s="72"/>
      <c r="M2558" s="69"/>
      <c r="N2558" s="70"/>
      <c r="O2558"/>
      <c r="P2558"/>
      <c r="Q2558"/>
      <c r="R2558"/>
      <c r="S2558"/>
      <c r="T2558"/>
      <c r="U2558"/>
      <c r="W2558"/>
      <c r="X2558"/>
      <c r="Y2558"/>
    </row>
    <row r="2559" spans="1:25" ht="15" x14ac:dyDescent="0.3">
      <c r="A2559" s="17" t="e">
        <f>INDEX('Артикул без-с размером'!A:A,MATCH('Начисления и компенсации по тов'!E2559,'Артикул без-с размером'!B:B,0))</f>
        <v>#N/A</v>
      </c>
      <c r="B2559" s="73"/>
      <c r="C2559" s="74"/>
      <c r="D2559" s="74"/>
      <c r="E2559" s="74"/>
      <c r="F2559" s="74"/>
      <c r="G2559" s="74"/>
      <c r="H2559" s="69"/>
      <c r="I2559" s="70"/>
      <c r="J2559" s="73"/>
      <c r="K2559" s="74"/>
      <c r="L2559" s="72"/>
      <c r="M2559" s="69"/>
      <c r="N2559" s="70"/>
      <c r="O2559"/>
      <c r="P2559"/>
      <c r="Q2559"/>
      <c r="R2559"/>
      <c r="S2559"/>
      <c r="T2559"/>
      <c r="U2559"/>
      <c r="W2559"/>
      <c r="X2559"/>
      <c r="Y2559"/>
    </row>
    <row r="2560" spans="1:25" ht="15" x14ac:dyDescent="0.3">
      <c r="A2560" s="17" t="e">
        <f>INDEX('Артикул без-с размером'!A:A,MATCH('Начисления и компенсации по тов'!E2560,'Артикул без-с размером'!B:B,0))</f>
        <v>#N/A</v>
      </c>
      <c r="B2560" s="73"/>
      <c r="C2560" s="74"/>
      <c r="D2560" s="74"/>
      <c r="E2560" s="74"/>
      <c r="F2560" s="74"/>
      <c r="G2560" s="74"/>
      <c r="H2560" s="69"/>
      <c r="I2560" s="70"/>
      <c r="J2560" s="73"/>
      <c r="K2560" s="74"/>
      <c r="L2560" s="72"/>
      <c r="M2560" s="69"/>
      <c r="N2560" s="70"/>
      <c r="O2560"/>
      <c r="P2560"/>
      <c r="Q2560"/>
      <c r="R2560"/>
      <c r="S2560"/>
      <c r="T2560"/>
      <c r="U2560"/>
      <c r="W2560"/>
      <c r="X2560"/>
      <c r="Y2560"/>
    </row>
    <row r="2561" spans="1:25" ht="15" x14ac:dyDescent="0.3">
      <c r="A2561" s="17" t="e">
        <f>INDEX('Артикул без-с размером'!A:A,MATCH('Начисления и компенсации по тов'!E2561,'Артикул без-с размером'!B:B,0))</f>
        <v>#N/A</v>
      </c>
      <c r="B2561" s="73"/>
      <c r="C2561" s="74"/>
      <c r="D2561" s="74"/>
      <c r="E2561" s="74"/>
      <c r="F2561" s="74"/>
      <c r="G2561" s="74"/>
      <c r="H2561" s="69"/>
      <c r="I2561" s="70"/>
      <c r="J2561" s="73"/>
      <c r="K2561" s="74"/>
      <c r="L2561" s="72"/>
      <c r="M2561" s="69"/>
      <c r="N2561" s="70"/>
      <c r="O2561"/>
      <c r="P2561"/>
      <c r="Q2561"/>
      <c r="R2561"/>
      <c r="S2561"/>
      <c r="T2561"/>
      <c r="U2561"/>
      <c r="W2561"/>
      <c r="X2561"/>
      <c r="Y2561"/>
    </row>
    <row r="2562" spans="1:25" ht="15" x14ac:dyDescent="0.3">
      <c r="A2562" s="17" t="e">
        <f>INDEX('Артикул без-с размером'!A:A,MATCH('Начисления и компенсации по тов'!E2562,'Артикул без-с размером'!B:B,0))</f>
        <v>#N/A</v>
      </c>
      <c r="B2562" s="73"/>
      <c r="C2562" s="74"/>
      <c r="D2562" s="74"/>
      <c r="E2562" s="74"/>
      <c r="F2562" s="74"/>
      <c r="G2562" s="74"/>
      <c r="H2562" s="69"/>
      <c r="I2562" s="70"/>
      <c r="J2562" s="73"/>
      <c r="K2562" s="74"/>
      <c r="L2562" s="72"/>
      <c r="M2562" s="69"/>
      <c r="N2562" s="70"/>
      <c r="O2562"/>
      <c r="P2562"/>
      <c r="Q2562"/>
      <c r="R2562"/>
      <c r="S2562"/>
      <c r="T2562"/>
      <c r="U2562"/>
      <c r="W2562"/>
      <c r="X2562"/>
      <c r="Y2562"/>
    </row>
    <row r="2563" spans="1:25" ht="15" x14ac:dyDescent="0.3">
      <c r="A2563" s="17" t="e">
        <f>INDEX('Артикул без-с размером'!A:A,MATCH('Начисления и компенсации по тов'!E2563,'Артикул без-с размером'!B:B,0))</f>
        <v>#N/A</v>
      </c>
      <c r="B2563" s="73"/>
      <c r="C2563" s="74"/>
      <c r="D2563" s="74"/>
      <c r="E2563" s="74"/>
      <c r="F2563" s="74"/>
      <c r="G2563" s="74"/>
      <c r="H2563" s="69"/>
      <c r="I2563" s="70"/>
      <c r="J2563" s="73"/>
      <c r="K2563" s="74"/>
      <c r="L2563" s="72"/>
      <c r="M2563" s="69"/>
      <c r="N2563" s="70"/>
      <c r="O2563"/>
      <c r="P2563"/>
      <c r="Q2563"/>
      <c r="R2563"/>
      <c r="S2563"/>
      <c r="T2563"/>
      <c r="U2563"/>
      <c r="W2563"/>
      <c r="X2563"/>
      <c r="Y2563"/>
    </row>
    <row r="2564" spans="1:25" ht="15" x14ac:dyDescent="0.3">
      <c r="A2564" s="17" t="e">
        <f>INDEX('Артикул без-с размером'!A:A,MATCH('Начисления и компенсации по тов'!E2564,'Артикул без-с размером'!B:B,0))</f>
        <v>#N/A</v>
      </c>
      <c r="B2564" s="73"/>
      <c r="C2564" s="74"/>
      <c r="D2564" s="74"/>
      <c r="E2564" s="74"/>
      <c r="F2564" s="74"/>
      <c r="G2564" s="74"/>
      <c r="H2564" s="69"/>
      <c r="I2564" s="70"/>
      <c r="J2564" s="73"/>
      <c r="K2564" s="74"/>
      <c r="L2564" s="72"/>
      <c r="M2564" s="69"/>
      <c r="N2564" s="70"/>
      <c r="O2564"/>
      <c r="P2564"/>
      <c r="Q2564"/>
      <c r="R2564"/>
      <c r="S2564"/>
      <c r="T2564"/>
      <c r="U2564"/>
      <c r="W2564"/>
      <c r="X2564"/>
      <c r="Y2564"/>
    </row>
    <row r="2565" spans="1:25" ht="15" x14ac:dyDescent="0.3">
      <c r="A2565" s="17" t="e">
        <f>INDEX('Артикул без-с размером'!A:A,MATCH('Начисления и компенсации по тов'!E2565,'Артикул без-с размером'!B:B,0))</f>
        <v>#N/A</v>
      </c>
      <c r="B2565" s="73"/>
      <c r="C2565" s="74"/>
      <c r="D2565" s="74"/>
      <c r="E2565" s="74"/>
      <c r="F2565" s="74"/>
      <c r="G2565" s="74"/>
      <c r="H2565" s="69"/>
      <c r="I2565" s="70"/>
      <c r="J2565" s="73"/>
      <c r="K2565" s="74"/>
      <c r="L2565" s="72"/>
      <c r="M2565" s="69"/>
      <c r="N2565" s="70"/>
      <c r="O2565"/>
      <c r="P2565"/>
      <c r="Q2565"/>
      <c r="R2565"/>
      <c r="S2565"/>
      <c r="T2565"/>
      <c r="U2565"/>
      <c r="W2565"/>
      <c r="X2565"/>
      <c r="Y2565"/>
    </row>
    <row r="2566" spans="1:25" ht="15" x14ac:dyDescent="0.3">
      <c r="A2566" s="17" t="e">
        <f>INDEX('Артикул без-с размером'!A:A,MATCH('Начисления и компенсации по тов'!E2566,'Артикул без-с размером'!B:B,0))</f>
        <v>#N/A</v>
      </c>
      <c r="B2566" s="73"/>
      <c r="C2566" s="74"/>
      <c r="D2566" s="74"/>
      <c r="E2566" s="74"/>
      <c r="F2566" s="74"/>
      <c r="G2566" s="74"/>
      <c r="H2566" s="69"/>
      <c r="I2566" s="70"/>
      <c r="J2566" s="73"/>
      <c r="K2566" s="74"/>
      <c r="L2566" s="72"/>
      <c r="M2566" s="69"/>
      <c r="N2566" s="71"/>
      <c r="O2566"/>
      <c r="P2566"/>
      <c r="Q2566"/>
      <c r="R2566"/>
      <c r="S2566"/>
      <c r="T2566"/>
      <c r="U2566"/>
      <c r="W2566"/>
      <c r="X2566"/>
      <c r="Y2566"/>
    </row>
    <row r="2567" spans="1:25" ht="15" x14ac:dyDescent="0.3">
      <c r="A2567" s="17" t="e">
        <f>INDEX('Артикул без-с размером'!A:A,MATCH('Начисления и компенсации по тов'!E2567,'Артикул без-с размером'!B:B,0))</f>
        <v>#N/A</v>
      </c>
      <c r="B2567" s="73"/>
      <c r="C2567" s="74"/>
      <c r="D2567" s="74"/>
      <c r="E2567" s="74"/>
      <c r="F2567" s="74"/>
      <c r="G2567" s="74"/>
      <c r="H2567" s="69"/>
      <c r="I2567" s="70"/>
      <c r="J2567" s="73"/>
      <c r="K2567" s="74"/>
      <c r="L2567" s="72"/>
      <c r="M2567" s="69"/>
      <c r="N2567" s="70"/>
      <c r="O2567"/>
      <c r="P2567"/>
      <c r="Q2567"/>
      <c r="R2567"/>
      <c r="S2567"/>
      <c r="T2567"/>
      <c r="U2567"/>
      <c r="W2567"/>
      <c r="X2567"/>
      <c r="Y2567"/>
    </row>
    <row r="2568" spans="1:25" ht="15" x14ac:dyDescent="0.3">
      <c r="A2568" s="17" t="e">
        <f>INDEX('Артикул без-с размером'!A:A,MATCH('Начисления и компенсации по тов'!E2568,'Артикул без-с размером'!B:B,0))</f>
        <v>#N/A</v>
      </c>
      <c r="B2568" s="73"/>
      <c r="C2568" s="74"/>
      <c r="D2568" s="74"/>
      <c r="E2568" s="74"/>
      <c r="F2568" s="74"/>
      <c r="G2568" s="74"/>
      <c r="H2568" s="69"/>
      <c r="I2568" s="70"/>
      <c r="J2568" s="73"/>
      <c r="K2568" s="74"/>
      <c r="L2568" s="72"/>
      <c r="M2568" s="69"/>
      <c r="N2568" s="70"/>
      <c r="O2568"/>
      <c r="P2568"/>
      <c r="Q2568"/>
      <c r="R2568"/>
      <c r="S2568"/>
      <c r="T2568"/>
      <c r="U2568"/>
      <c r="W2568"/>
      <c r="X2568"/>
      <c r="Y2568"/>
    </row>
    <row r="2569" spans="1:25" ht="15" x14ac:dyDescent="0.3">
      <c r="A2569" s="17" t="e">
        <f>INDEX('Артикул без-с размером'!A:A,MATCH('Начисления и компенсации по тов'!E2569,'Артикул без-с размером'!B:B,0))</f>
        <v>#N/A</v>
      </c>
      <c r="B2569" s="73"/>
      <c r="C2569" s="74"/>
      <c r="D2569" s="74"/>
      <c r="E2569" s="74"/>
      <c r="F2569" s="74"/>
      <c r="G2569" s="74"/>
      <c r="H2569" s="69"/>
      <c r="I2569" s="70"/>
      <c r="J2569" s="73"/>
      <c r="K2569" s="74"/>
      <c r="L2569" s="72"/>
      <c r="M2569" s="69"/>
      <c r="N2569" s="70"/>
      <c r="O2569"/>
      <c r="P2569"/>
      <c r="Q2569"/>
      <c r="R2569"/>
      <c r="S2569"/>
      <c r="T2569"/>
      <c r="U2569"/>
      <c r="W2569"/>
      <c r="X2569"/>
      <c r="Y2569"/>
    </row>
    <row r="2570" spans="1:25" ht="15" x14ac:dyDescent="0.3">
      <c r="A2570" s="17" t="e">
        <f>INDEX('Артикул без-с размером'!A:A,MATCH('Начисления и компенсации по тов'!E2570,'Артикул без-с размером'!B:B,0))</f>
        <v>#N/A</v>
      </c>
      <c r="B2570" s="73"/>
      <c r="C2570" s="74"/>
      <c r="D2570" s="74"/>
      <c r="E2570" s="74"/>
      <c r="F2570" s="74"/>
      <c r="G2570" s="74"/>
      <c r="H2570" s="69"/>
      <c r="I2570" s="70"/>
      <c r="J2570" s="73"/>
      <c r="K2570" s="74"/>
      <c r="L2570" s="72"/>
      <c r="M2570" s="69"/>
      <c r="N2570" s="70"/>
      <c r="O2570"/>
      <c r="P2570"/>
      <c r="Q2570"/>
      <c r="R2570"/>
      <c r="S2570"/>
      <c r="T2570"/>
      <c r="U2570"/>
      <c r="W2570"/>
      <c r="X2570"/>
      <c r="Y2570"/>
    </row>
    <row r="2571" spans="1:25" ht="15" x14ac:dyDescent="0.3">
      <c r="A2571" s="17" t="e">
        <f>INDEX('Артикул без-с размером'!A:A,MATCH('Начисления и компенсации по тов'!E2571,'Артикул без-с размером'!B:B,0))</f>
        <v>#N/A</v>
      </c>
      <c r="B2571" s="73"/>
      <c r="C2571" s="74"/>
      <c r="D2571" s="74"/>
      <c r="E2571" s="74"/>
      <c r="F2571" s="74"/>
      <c r="G2571" s="74"/>
      <c r="H2571" s="69"/>
      <c r="I2571" s="70"/>
      <c r="J2571" s="73"/>
      <c r="K2571" s="74"/>
      <c r="L2571" s="72"/>
      <c r="M2571" s="69"/>
      <c r="N2571" s="70"/>
      <c r="O2571"/>
      <c r="P2571"/>
      <c r="Q2571"/>
      <c r="R2571"/>
      <c r="S2571"/>
      <c r="T2571"/>
      <c r="U2571"/>
      <c r="W2571"/>
      <c r="X2571"/>
      <c r="Y2571"/>
    </row>
    <row r="2572" spans="1:25" ht="15" x14ac:dyDescent="0.3">
      <c r="A2572" s="17" t="e">
        <f>INDEX('Артикул без-с размером'!A:A,MATCH('Начисления и компенсации по тов'!E2572,'Артикул без-с размером'!B:B,0))</f>
        <v>#N/A</v>
      </c>
      <c r="B2572" s="73"/>
      <c r="C2572" s="74"/>
      <c r="D2572" s="74"/>
      <c r="E2572" s="74"/>
      <c r="F2572" s="74"/>
      <c r="G2572" s="74"/>
      <c r="H2572" s="69"/>
      <c r="I2572" s="70"/>
      <c r="J2572" s="73"/>
      <c r="K2572" s="74"/>
      <c r="L2572" s="72"/>
      <c r="M2572" s="69"/>
      <c r="N2572" s="71"/>
      <c r="O2572"/>
      <c r="P2572"/>
      <c r="Q2572"/>
      <c r="R2572"/>
      <c r="S2572"/>
      <c r="T2572"/>
      <c r="U2572"/>
      <c r="W2572"/>
      <c r="X2572"/>
      <c r="Y2572"/>
    </row>
    <row r="2573" spans="1:25" ht="15" x14ac:dyDescent="0.3">
      <c r="A2573" s="17" t="e">
        <f>INDEX('Артикул без-с размером'!A:A,MATCH('Начисления и компенсации по тов'!E2573,'Артикул без-с размером'!B:B,0))</f>
        <v>#N/A</v>
      </c>
      <c r="B2573" s="73"/>
      <c r="C2573" s="74"/>
      <c r="D2573" s="74"/>
      <c r="E2573" s="74"/>
      <c r="F2573" s="74"/>
      <c r="G2573" s="74"/>
      <c r="H2573" s="69"/>
      <c r="I2573" s="70"/>
      <c r="J2573" s="73"/>
      <c r="K2573" s="74"/>
      <c r="L2573" s="72"/>
      <c r="M2573" s="69"/>
      <c r="N2573" s="70"/>
      <c r="O2573"/>
      <c r="P2573"/>
      <c r="Q2573"/>
      <c r="R2573"/>
      <c r="S2573"/>
      <c r="T2573"/>
      <c r="U2573"/>
      <c r="W2573"/>
      <c r="X2573"/>
      <c r="Y2573"/>
    </row>
    <row r="2574" spans="1:25" ht="15" x14ac:dyDescent="0.3">
      <c r="A2574" s="17" t="e">
        <f>INDEX('Артикул без-с размером'!A:A,MATCH('Начисления и компенсации по тов'!E2574,'Артикул без-с размером'!B:B,0))</f>
        <v>#N/A</v>
      </c>
      <c r="B2574" s="73"/>
      <c r="C2574" s="74"/>
      <c r="D2574" s="74"/>
      <c r="E2574" s="74"/>
      <c r="F2574" s="74"/>
      <c r="G2574" s="74"/>
      <c r="H2574" s="69"/>
      <c r="I2574" s="70"/>
      <c r="J2574" s="73"/>
      <c r="K2574" s="74"/>
      <c r="L2574" s="72"/>
      <c r="M2574" s="69"/>
      <c r="N2574" s="70"/>
      <c r="O2574"/>
      <c r="P2574"/>
      <c r="Q2574"/>
      <c r="R2574"/>
      <c r="S2574"/>
      <c r="T2574"/>
      <c r="U2574"/>
      <c r="W2574"/>
      <c r="X2574"/>
      <c r="Y2574"/>
    </row>
    <row r="2575" spans="1:25" ht="15" x14ac:dyDescent="0.3">
      <c r="A2575" s="17" t="e">
        <f>INDEX('Артикул без-с размером'!A:A,MATCH('Начисления и компенсации по тов'!E2575,'Артикул без-с размером'!B:B,0))</f>
        <v>#N/A</v>
      </c>
      <c r="B2575" s="73"/>
      <c r="C2575" s="74"/>
      <c r="D2575" s="74"/>
      <c r="E2575" s="74"/>
      <c r="F2575" s="74"/>
      <c r="G2575" s="74"/>
      <c r="H2575" s="69"/>
      <c r="I2575" s="70"/>
      <c r="J2575" s="73"/>
      <c r="K2575" s="74"/>
      <c r="L2575" s="72"/>
      <c r="M2575" s="69"/>
      <c r="N2575" s="70"/>
      <c r="O2575"/>
      <c r="P2575"/>
      <c r="Q2575"/>
      <c r="R2575"/>
      <c r="S2575"/>
      <c r="T2575"/>
      <c r="U2575"/>
      <c r="W2575"/>
      <c r="X2575"/>
      <c r="Y2575"/>
    </row>
    <row r="2576" spans="1:25" ht="15" x14ac:dyDescent="0.3">
      <c r="A2576" s="17" t="e">
        <f>INDEX('Артикул без-с размером'!A:A,MATCH('Начисления и компенсации по тов'!E2576,'Артикул без-с размером'!B:B,0))</f>
        <v>#N/A</v>
      </c>
      <c r="B2576" s="73"/>
      <c r="C2576" s="74"/>
      <c r="D2576" s="74"/>
      <c r="E2576" s="74"/>
      <c r="F2576" s="74"/>
      <c r="G2576" s="74"/>
      <c r="H2576" s="69"/>
      <c r="I2576" s="70"/>
      <c r="J2576" s="73"/>
      <c r="K2576" s="74"/>
      <c r="L2576" s="72"/>
      <c r="M2576" s="69"/>
      <c r="N2576" s="70"/>
      <c r="O2576"/>
      <c r="P2576"/>
      <c r="Q2576"/>
      <c r="R2576"/>
      <c r="S2576"/>
      <c r="T2576"/>
      <c r="U2576"/>
      <c r="W2576"/>
      <c r="X2576"/>
      <c r="Y2576"/>
    </row>
    <row r="2577" spans="1:25" ht="15" x14ac:dyDescent="0.3">
      <c r="A2577" s="17" t="e">
        <f>INDEX('Артикул без-с размером'!A:A,MATCH('Начисления и компенсации по тов'!E2577,'Артикул без-с размером'!B:B,0))</f>
        <v>#N/A</v>
      </c>
      <c r="B2577" s="73"/>
      <c r="C2577" s="74"/>
      <c r="D2577" s="74"/>
      <c r="E2577" s="74"/>
      <c r="F2577" s="74"/>
      <c r="G2577" s="74"/>
      <c r="H2577" s="69"/>
      <c r="I2577" s="70"/>
      <c r="J2577" s="73"/>
      <c r="K2577" s="74"/>
      <c r="L2577" s="72"/>
      <c r="M2577" s="69"/>
      <c r="N2577" s="70"/>
      <c r="O2577"/>
      <c r="P2577"/>
      <c r="Q2577"/>
      <c r="R2577"/>
      <c r="S2577"/>
      <c r="T2577"/>
      <c r="U2577"/>
      <c r="W2577"/>
      <c r="X2577"/>
      <c r="Y2577"/>
    </row>
    <row r="2578" spans="1:25" ht="15" x14ac:dyDescent="0.3">
      <c r="A2578" s="17" t="e">
        <f>INDEX('Артикул без-с размером'!A:A,MATCH('Начисления и компенсации по тов'!E2578,'Артикул без-с размером'!B:B,0))</f>
        <v>#N/A</v>
      </c>
      <c r="B2578" s="73"/>
      <c r="C2578" s="74"/>
      <c r="D2578" s="74"/>
      <c r="E2578" s="74"/>
      <c r="F2578" s="74"/>
      <c r="G2578" s="74"/>
      <c r="H2578" s="69"/>
      <c r="I2578" s="70"/>
      <c r="J2578" s="73"/>
      <c r="K2578" s="74"/>
      <c r="L2578" s="72"/>
      <c r="M2578" s="69"/>
      <c r="N2578" s="70"/>
      <c r="O2578"/>
      <c r="P2578"/>
      <c r="Q2578"/>
      <c r="R2578"/>
      <c r="S2578"/>
      <c r="T2578"/>
      <c r="U2578"/>
      <c r="W2578"/>
      <c r="X2578"/>
      <c r="Y2578"/>
    </row>
    <row r="2579" spans="1:25" ht="15" x14ac:dyDescent="0.3">
      <c r="A2579" s="17" t="e">
        <f>INDEX('Артикул без-с размером'!A:A,MATCH('Начисления и компенсации по тов'!E2579,'Артикул без-с размером'!B:B,0))</f>
        <v>#N/A</v>
      </c>
      <c r="B2579" s="73"/>
      <c r="C2579" s="74"/>
      <c r="D2579" s="74"/>
      <c r="E2579" s="74"/>
      <c r="F2579" s="74"/>
      <c r="G2579" s="74"/>
      <c r="H2579" s="69"/>
      <c r="I2579" s="70"/>
      <c r="J2579" s="73"/>
      <c r="K2579" s="74"/>
      <c r="L2579" s="72"/>
      <c r="M2579" s="69"/>
      <c r="N2579" s="71"/>
      <c r="O2579"/>
      <c r="P2579"/>
      <c r="Q2579"/>
      <c r="R2579"/>
      <c r="S2579"/>
      <c r="T2579"/>
      <c r="U2579"/>
      <c r="W2579"/>
      <c r="X2579"/>
      <c r="Y2579"/>
    </row>
    <row r="2580" spans="1:25" ht="15" x14ac:dyDescent="0.3">
      <c r="A2580" s="17" t="e">
        <f>INDEX('Артикул без-с размером'!A:A,MATCH('Начисления и компенсации по тов'!E2580,'Артикул без-с размером'!B:B,0))</f>
        <v>#N/A</v>
      </c>
      <c r="B2580" s="73"/>
      <c r="C2580" s="74"/>
      <c r="D2580" s="74"/>
      <c r="E2580" s="74"/>
      <c r="F2580" s="74"/>
      <c r="G2580" s="74"/>
      <c r="H2580" s="69"/>
      <c r="I2580" s="70"/>
      <c r="J2580" s="73"/>
      <c r="K2580" s="74"/>
      <c r="L2580" s="72"/>
      <c r="M2580" s="69"/>
      <c r="N2580" s="70"/>
      <c r="O2580"/>
      <c r="P2580"/>
      <c r="Q2580"/>
      <c r="R2580"/>
      <c r="S2580"/>
      <c r="T2580"/>
      <c r="U2580"/>
      <c r="W2580"/>
      <c r="X2580"/>
      <c r="Y2580"/>
    </row>
    <row r="2581" spans="1:25" ht="15" x14ac:dyDescent="0.3">
      <c r="A2581" s="17" t="e">
        <f>INDEX('Артикул без-с размером'!A:A,MATCH('Начисления и компенсации по тов'!E2581,'Артикул без-с размером'!B:B,0))</f>
        <v>#N/A</v>
      </c>
      <c r="B2581" s="73"/>
      <c r="C2581" s="74"/>
      <c r="D2581" s="74"/>
      <c r="E2581" s="74"/>
      <c r="F2581" s="74"/>
      <c r="G2581" s="74"/>
      <c r="H2581" s="69"/>
      <c r="I2581" s="70"/>
      <c r="J2581" s="73"/>
      <c r="K2581" s="74"/>
      <c r="L2581" s="72"/>
      <c r="M2581" s="69"/>
      <c r="N2581" s="70"/>
      <c r="O2581"/>
      <c r="P2581"/>
      <c r="Q2581"/>
      <c r="R2581"/>
      <c r="S2581"/>
      <c r="T2581"/>
      <c r="U2581"/>
      <c r="W2581"/>
      <c r="X2581"/>
      <c r="Y2581"/>
    </row>
    <row r="2582" spans="1:25" ht="15" x14ac:dyDescent="0.3">
      <c r="A2582" s="17" t="e">
        <f>INDEX('Артикул без-с размером'!A:A,MATCH('Начисления и компенсации по тов'!E2582,'Артикул без-с размером'!B:B,0))</f>
        <v>#N/A</v>
      </c>
      <c r="B2582" s="73"/>
      <c r="C2582" s="74"/>
      <c r="D2582" s="74"/>
      <c r="E2582" s="74"/>
      <c r="F2582" s="74"/>
      <c r="G2582" s="74"/>
      <c r="H2582" s="69"/>
      <c r="I2582" s="70"/>
      <c r="J2582" s="73"/>
      <c r="K2582" s="74"/>
      <c r="L2582" s="72"/>
      <c r="M2582" s="69"/>
      <c r="N2582" s="70"/>
      <c r="O2582"/>
      <c r="P2582"/>
      <c r="Q2582"/>
      <c r="R2582"/>
      <c r="S2582"/>
      <c r="T2582"/>
      <c r="U2582"/>
      <c r="W2582"/>
      <c r="X2582"/>
      <c r="Y2582"/>
    </row>
    <row r="2583" spans="1:25" ht="15" x14ac:dyDescent="0.3">
      <c r="A2583" s="17" t="e">
        <f>INDEX('Артикул без-с размером'!A:A,MATCH('Начисления и компенсации по тов'!E2583,'Артикул без-с размером'!B:B,0))</f>
        <v>#N/A</v>
      </c>
      <c r="B2583" s="73"/>
      <c r="C2583" s="74"/>
      <c r="D2583" s="74"/>
      <c r="E2583" s="74"/>
      <c r="F2583" s="74"/>
      <c r="G2583" s="74"/>
      <c r="H2583" s="69"/>
      <c r="I2583" s="70"/>
      <c r="J2583" s="73"/>
      <c r="K2583" s="74"/>
      <c r="L2583" s="72"/>
      <c r="M2583" s="69"/>
      <c r="N2583" s="70"/>
      <c r="O2583"/>
      <c r="P2583"/>
      <c r="Q2583"/>
      <c r="R2583"/>
      <c r="S2583"/>
      <c r="T2583"/>
      <c r="U2583"/>
      <c r="W2583"/>
      <c r="X2583"/>
      <c r="Y2583"/>
    </row>
    <row r="2584" spans="1:25" ht="15" x14ac:dyDescent="0.3">
      <c r="A2584" s="17" t="e">
        <f>INDEX('Артикул без-с размером'!A:A,MATCH('Начисления и компенсации по тов'!E2584,'Артикул без-с размером'!B:B,0))</f>
        <v>#N/A</v>
      </c>
      <c r="B2584" s="73"/>
      <c r="C2584" s="74"/>
      <c r="D2584" s="74"/>
      <c r="E2584" s="74"/>
      <c r="F2584" s="74"/>
      <c r="G2584" s="74"/>
      <c r="H2584" s="69"/>
      <c r="I2584" s="70"/>
      <c r="J2584" s="73"/>
      <c r="K2584" s="74"/>
      <c r="L2584" s="72"/>
      <c r="M2584" s="69"/>
      <c r="N2584" s="70"/>
      <c r="O2584"/>
      <c r="P2584"/>
      <c r="Q2584"/>
      <c r="R2584"/>
      <c r="S2584"/>
      <c r="T2584"/>
      <c r="U2584"/>
      <c r="W2584"/>
      <c r="X2584"/>
      <c r="Y2584"/>
    </row>
    <row r="2585" spans="1:25" ht="15" x14ac:dyDescent="0.3">
      <c r="A2585" s="17" t="e">
        <f>INDEX('Артикул без-с размером'!A:A,MATCH('Начисления и компенсации по тов'!E2585,'Артикул без-с размером'!B:B,0))</f>
        <v>#N/A</v>
      </c>
      <c r="B2585" s="73"/>
      <c r="C2585" s="74"/>
      <c r="D2585" s="74"/>
      <c r="E2585" s="74"/>
      <c r="F2585" s="74"/>
      <c r="G2585" s="74"/>
      <c r="H2585" s="69"/>
      <c r="I2585" s="70"/>
      <c r="J2585" s="73"/>
      <c r="K2585" s="74"/>
      <c r="L2585" s="72"/>
      <c r="M2585" s="69"/>
      <c r="N2585" s="70"/>
      <c r="O2585"/>
      <c r="P2585"/>
      <c r="Q2585"/>
      <c r="R2585"/>
      <c r="S2585"/>
      <c r="T2585"/>
      <c r="U2585"/>
      <c r="W2585"/>
      <c r="X2585"/>
      <c r="Y2585"/>
    </row>
    <row r="2586" spans="1:25" ht="15" x14ac:dyDescent="0.3">
      <c r="A2586" s="17" t="e">
        <f>INDEX('Артикул без-с размером'!A:A,MATCH('Начисления и компенсации по тов'!E2586,'Артикул без-с размером'!B:B,0))</f>
        <v>#N/A</v>
      </c>
      <c r="B2586" s="73"/>
      <c r="C2586" s="74"/>
      <c r="D2586" s="74"/>
      <c r="E2586" s="74"/>
      <c r="F2586" s="74"/>
      <c r="G2586" s="74"/>
      <c r="H2586" s="69"/>
      <c r="I2586" s="70"/>
      <c r="J2586" s="73"/>
      <c r="K2586" s="74"/>
      <c r="L2586" s="72"/>
      <c r="M2586" s="69"/>
      <c r="N2586" s="70"/>
      <c r="O2586"/>
      <c r="P2586"/>
      <c r="Q2586"/>
      <c r="R2586"/>
      <c r="S2586"/>
      <c r="T2586"/>
      <c r="U2586"/>
      <c r="W2586"/>
      <c r="X2586"/>
      <c r="Y2586"/>
    </row>
    <row r="2587" spans="1:25" ht="15" x14ac:dyDescent="0.3">
      <c r="A2587" s="17" t="e">
        <f>INDEX('Артикул без-с размером'!A:A,MATCH('Начисления и компенсации по тов'!E2587,'Артикул без-с размером'!B:B,0))</f>
        <v>#N/A</v>
      </c>
      <c r="B2587" s="73"/>
      <c r="C2587" s="74"/>
      <c r="D2587" s="74"/>
      <c r="E2587" s="74"/>
      <c r="F2587" s="74"/>
      <c r="G2587" s="74"/>
      <c r="H2587" s="69"/>
      <c r="I2587" s="70"/>
      <c r="J2587" s="73"/>
      <c r="K2587" s="74"/>
      <c r="L2587" s="72"/>
      <c r="M2587" s="69"/>
      <c r="N2587" s="70"/>
      <c r="O2587"/>
      <c r="P2587"/>
      <c r="Q2587"/>
      <c r="R2587"/>
      <c r="S2587"/>
      <c r="T2587"/>
      <c r="U2587"/>
      <c r="W2587"/>
      <c r="X2587"/>
      <c r="Y2587"/>
    </row>
    <row r="2588" spans="1:25" ht="15" x14ac:dyDescent="0.3">
      <c r="A2588" s="17" t="e">
        <f>INDEX('Артикул без-с размером'!A:A,MATCH('Начисления и компенсации по тов'!E2588,'Артикул без-с размером'!B:B,0))</f>
        <v>#N/A</v>
      </c>
      <c r="B2588" s="73"/>
      <c r="C2588" s="74"/>
      <c r="D2588" s="74"/>
      <c r="E2588" s="74"/>
      <c r="F2588" s="74"/>
      <c r="G2588" s="74"/>
      <c r="H2588" s="69"/>
      <c r="I2588" s="70"/>
      <c r="J2588" s="73"/>
      <c r="K2588" s="74"/>
      <c r="L2588" s="72"/>
      <c r="M2588" s="69"/>
      <c r="N2588" s="70"/>
      <c r="O2588"/>
      <c r="P2588"/>
      <c r="Q2588"/>
      <c r="R2588"/>
      <c r="S2588"/>
      <c r="T2588"/>
      <c r="U2588"/>
      <c r="W2588"/>
      <c r="X2588"/>
      <c r="Y2588"/>
    </row>
    <row r="2589" spans="1:25" ht="15" x14ac:dyDescent="0.3">
      <c r="A2589" s="17" t="e">
        <f>INDEX('Артикул без-с размером'!A:A,MATCH('Начисления и компенсации по тов'!E2589,'Артикул без-с размером'!B:B,0))</f>
        <v>#N/A</v>
      </c>
      <c r="B2589" s="73"/>
      <c r="C2589" s="74"/>
      <c r="D2589" s="74"/>
      <c r="E2589" s="74"/>
      <c r="F2589" s="74"/>
      <c r="G2589" s="74"/>
      <c r="H2589" s="69"/>
      <c r="I2589" s="70"/>
      <c r="J2589" s="73"/>
      <c r="K2589" s="74"/>
      <c r="L2589" s="72"/>
      <c r="M2589" s="69"/>
      <c r="N2589" s="70"/>
      <c r="O2589"/>
      <c r="P2589"/>
      <c r="Q2589"/>
      <c r="R2589"/>
      <c r="S2589"/>
      <c r="T2589"/>
      <c r="U2589"/>
      <c r="W2589"/>
      <c r="X2589"/>
      <c r="Y2589"/>
    </row>
    <row r="2590" spans="1:25" ht="15" x14ac:dyDescent="0.3">
      <c r="A2590" s="17" t="e">
        <f>INDEX('Артикул без-с размером'!A:A,MATCH('Начисления и компенсации по тов'!E2590,'Артикул без-с размером'!B:B,0))</f>
        <v>#N/A</v>
      </c>
      <c r="B2590" s="73"/>
      <c r="C2590" s="74"/>
      <c r="D2590" s="74"/>
      <c r="E2590" s="74"/>
      <c r="F2590" s="74"/>
      <c r="G2590" s="74"/>
      <c r="H2590" s="69"/>
      <c r="I2590" s="70"/>
      <c r="J2590" s="73"/>
      <c r="K2590" s="74"/>
      <c r="L2590" s="72"/>
      <c r="M2590" s="69"/>
      <c r="N2590" s="70"/>
      <c r="O2590"/>
      <c r="P2590"/>
      <c r="Q2590"/>
      <c r="R2590"/>
      <c r="S2590"/>
      <c r="T2590"/>
      <c r="U2590"/>
      <c r="W2590"/>
      <c r="X2590"/>
      <c r="Y2590"/>
    </row>
    <row r="2591" spans="1:25" ht="15" x14ac:dyDescent="0.3">
      <c r="A2591" s="17" t="e">
        <f>INDEX('Артикул без-с размером'!A:A,MATCH('Начисления и компенсации по тов'!E2591,'Артикул без-с размером'!B:B,0))</f>
        <v>#N/A</v>
      </c>
      <c r="B2591" s="73"/>
      <c r="C2591" s="74"/>
      <c r="D2591" s="74"/>
      <c r="E2591" s="74"/>
      <c r="F2591" s="74"/>
      <c r="G2591" s="74"/>
      <c r="H2591" s="69"/>
      <c r="I2591" s="70"/>
      <c r="J2591" s="73"/>
      <c r="K2591" s="74"/>
      <c r="L2591" s="72"/>
      <c r="M2591" s="69"/>
      <c r="N2591" s="71"/>
      <c r="O2591"/>
      <c r="P2591"/>
      <c r="Q2591"/>
      <c r="R2591"/>
      <c r="S2591"/>
      <c r="T2591"/>
      <c r="U2591"/>
      <c r="W2591"/>
      <c r="X2591"/>
      <c r="Y2591"/>
    </row>
    <row r="2592" spans="1:25" ht="15" x14ac:dyDescent="0.3">
      <c r="A2592" s="17" t="e">
        <f>INDEX('Артикул без-с размером'!A:A,MATCH('Начисления и компенсации по тов'!E2592,'Артикул без-с размером'!B:B,0))</f>
        <v>#N/A</v>
      </c>
      <c r="B2592" s="73"/>
      <c r="C2592" s="74"/>
      <c r="D2592" s="74"/>
      <c r="E2592" s="74"/>
      <c r="F2592" s="74"/>
      <c r="G2592" s="74"/>
      <c r="H2592" s="69"/>
      <c r="I2592" s="70"/>
      <c r="J2592" s="73"/>
      <c r="K2592" s="74"/>
      <c r="L2592" s="72"/>
      <c r="M2592" s="69"/>
      <c r="N2592" s="70"/>
      <c r="O2592"/>
      <c r="P2592"/>
      <c r="Q2592"/>
      <c r="R2592"/>
      <c r="S2592"/>
      <c r="T2592"/>
      <c r="U2592"/>
      <c r="W2592"/>
      <c r="X2592"/>
      <c r="Y2592"/>
    </row>
    <row r="2593" spans="1:25" ht="15" x14ac:dyDescent="0.3">
      <c r="A2593" s="17" t="e">
        <f>INDEX('Артикул без-с размером'!A:A,MATCH('Начисления и компенсации по тов'!E2593,'Артикул без-с размером'!B:B,0))</f>
        <v>#N/A</v>
      </c>
      <c r="B2593" s="73"/>
      <c r="C2593" s="74"/>
      <c r="D2593" s="74"/>
      <c r="E2593" s="74"/>
      <c r="F2593" s="74"/>
      <c r="G2593" s="74"/>
      <c r="H2593" s="69"/>
      <c r="I2593" s="70"/>
      <c r="J2593" s="73"/>
      <c r="K2593" s="74"/>
      <c r="L2593" s="72"/>
      <c r="M2593" s="69"/>
      <c r="N2593" s="70"/>
      <c r="O2593"/>
      <c r="P2593"/>
      <c r="Q2593"/>
      <c r="R2593"/>
      <c r="S2593"/>
      <c r="T2593"/>
      <c r="U2593"/>
      <c r="W2593"/>
      <c r="X2593"/>
      <c r="Y2593"/>
    </row>
    <row r="2594" spans="1:25" ht="15" x14ac:dyDescent="0.3">
      <c r="A2594" s="17" t="e">
        <f>INDEX('Артикул без-с размером'!A:A,MATCH('Начисления и компенсации по тов'!E2594,'Артикул без-с размером'!B:B,0))</f>
        <v>#N/A</v>
      </c>
      <c r="B2594" s="73"/>
      <c r="C2594" s="74"/>
      <c r="D2594" s="74"/>
      <c r="E2594" s="74"/>
      <c r="F2594" s="74"/>
      <c r="G2594" s="74"/>
      <c r="H2594" s="69"/>
      <c r="I2594" s="70"/>
      <c r="J2594" s="73"/>
      <c r="K2594" s="74"/>
      <c r="L2594" s="72"/>
      <c r="M2594" s="69"/>
      <c r="N2594" s="70"/>
      <c r="O2594"/>
      <c r="P2594"/>
      <c r="Q2594"/>
      <c r="R2594"/>
      <c r="S2594"/>
      <c r="T2594"/>
      <c r="U2594"/>
      <c r="W2594"/>
      <c r="X2594"/>
      <c r="Y2594"/>
    </row>
    <row r="2595" spans="1:25" ht="15" x14ac:dyDescent="0.3">
      <c r="A2595" s="17" t="e">
        <f>INDEX('Артикул без-с размером'!A:A,MATCH('Начисления и компенсации по тов'!E2595,'Артикул без-с размером'!B:B,0))</f>
        <v>#N/A</v>
      </c>
      <c r="B2595" s="73"/>
      <c r="C2595" s="74"/>
      <c r="D2595" s="74"/>
      <c r="E2595" s="74"/>
      <c r="F2595" s="74"/>
      <c r="G2595" s="74"/>
      <c r="H2595" s="69"/>
      <c r="I2595" s="70"/>
      <c r="J2595" s="73"/>
      <c r="K2595" s="74"/>
      <c r="L2595" s="72"/>
      <c r="M2595" s="69"/>
      <c r="N2595" s="70"/>
      <c r="O2595"/>
      <c r="P2595"/>
      <c r="Q2595"/>
      <c r="R2595"/>
      <c r="S2595"/>
      <c r="T2595"/>
      <c r="U2595"/>
      <c r="W2595"/>
      <c r="X2595"/>
      <c r="Y2595"/>
    </row>
    <row r="2596" spans="1:25" ht="15" x14ac:dyDescent="0.3">
      <c r="A2596" s="17" t="e">
        <f>INDEX('Артикул без-с размером'!A:A,MATCH('Начисления и компенсации по тов'!E2596,'Артикул без-с размером'!B:B,0))</f>
        <v>#N/A</v>
      </c>
      <c r="B2596" s="73"/>
      <c r="C2596" s="74"/>
      <c r="D2596" s="74"/>
      <c r="E2596" s="74"/>
      <c r="F2596" s="74"/>
      <c r="G2596" s="74"/>
      <c r="H2596" s="69"/>
      <c r="I2596" s="70"/>
      <c r="J2596" s="73"/>
      <c r="K2596" s="74"/>
      <c r="L2596" s="72"/>
      <c r="M2596" s="69"/>
      <c r="N2596" s="70"/>
      <c r="O2596"/>
      <c r="P2596"/>
      <c r="Q2596"/>
      <c r="R2596"/>
      <c r="S2596"/>
      <c r="T2596"/>
      <c r="U2596"/>
      <c r="W2596"/>
      <c r="X2596"/>
      <c r="Y2596"/>
    </row>
    <row r="2597" spans="1:25" ht="15" x14ac:dyDescent="0.3">
      <c r="A2597" s="17" t="e">
        <f>INDEX('Артикул без-с размером'!A:A,MATCH('Начисления и компенсации по тов'!E2597,'Артикул без-с размером'!B:B,0))</f>
        <v>#N/A</v>
      </c>
      <c r="B2597" s="73"/>
      <c r="C2597" s="74"/>
      <c r="D2597" s="74"/>
      <c r="E2597" s="74"/>
      <c r="F2597" s="74"/>
      <c r="G2597" s="74"/>
      <c r="H2597" s="69"/>
      <c r="I2597" s="70"/>
      <c r="J2597" s="73"/>
      <c r="K2597" s="74"/>
      <c r="L2597" s="72"/>
      <c r="M2597" s="69"/>
      <c r="N2597" s="70"/>
      <c r="O2597"/>
      <c r="P2597"/>
      <c r="Q2597"/>
      <c r="R2597"/>
      <c r="S2597"/>
      <c r="T2597"/>
      <c r="U2597"/>
      <c r="W2597"/>
      <c r="X2597"/>
      <c r="Y2597"/>
    </row>
    <row r="2598" spans="1:25" ht="15" x14ac:dyDescent="0.3">
      <c r="A2598" s="17" t="e">
        <f>INDEX('Артикул без-с размером'!A:A,MATCH('Начисления и компенсации по тов'!E2598,'Артикул без-с размером'!B:B,0))</f>
        <v>#N/A</v>
      </c>
      <c r="B2598" s="73"/>
      <c r="C2598" s="74"/>
      <c r="D2598" s="74"/>
      <c r="E2598" s="74"/>
      <c r="F2598" s="74"/>
      <c r="G2598" s="74"/>
      <c r="H2598" s="69"/>
      <c r="I2598" s="70"/>
      <c r="J2598" s="73"/>
      <c r="K2598" s="74"/>
      <c r="L2598" s="72"/>
      <c r="M2598" s="69"/>
      <c r="N2598" s="70"/>
      <c r="O2598"/>
      <c r="P2598"/>
      <c r="Q2598"/>
      <c r="R2598"/>
      <c r="S2598"/>
      <c r="T2598"/>
      <c r="U2598"/>
      <c r="W2598"/>
      <c r="X2598"/>
      <c r="Y2598"/>
    </row>
    <row r="2599" spans="1:25" ht="15" x14ac:dyDescent="0.3">
      <c r="A2599" s="17" t="e">
        <f>INDEX('Артикул без-с размером'!A:A,MATCH('Начисления и компенсации по тов'!E2599,'Артикул без-с размером'!B:B,0))</f>
        <v>#N/A</v>
      </c>
      <c r="B2599" s="73"/>
      <c r="C2599" s="74"/>
      <c r="D2599" s="74"/>
      <c r="E2599" s="74"/>
      <c r="F2599" s="74"/>
      <c r="G2599" s="74"/>
      <c r="H2599" s="69"/>
      <c r="I2599" s="70"/>
      <c r="J2599" s="73"/>
      <c r="K2599" s="74"/>
      <c r="L2599" s="72"/>
      <c r="M2599" s="69"/>
      <c r="N2599" s="70"/>
      <c r="O2599"/>
      <c r="P2599"/>
      <c r="Q2599"/>
      <c r="R2599"/>
      <c r="S2599"/>
      <c r="T2599"/>
      <c r="U2599"/>
      <c r="W2599"/>
      <c r="X2599"/>
      <c r="Y2599"/>
    </row>
    <row r="2600" spans="1:25" ht="15" x14ac:dyDescent="0.3">
      <c r="A2600" s="17" t="e">
        <f>INDEX('Артикул без-с размером'!A:A,MATCH('Начисления и компенсации по тов'!E2600,'Артикул без-с размером'!B:B,0))</f>
        <v>#N/A</v>
      </c>
      <c r="B2600" s="73"/>
      <c r="C2600" s="74"/>
      <c r="D2600" s="74"/>
      <c r="E2600" s="74"/>
      <c r="F2600" s="74"/>
      <c r="G2600" s="74"/>
      <c r="H2600" s="69"/>
      <c r="I2600" s="70"/>
      <c r="J2600" s="73"/>
      <c r="K2600" s="74"/>
      <c r="L2600" s="72"/>
      <c r="M2600" s="69"/>
      <c r="N2600" s="70"/>
      <c r="O2600"/>
      <c r="P2600"/>
      <c r="Q2600"/>
      <c r="R2600"/>
      <c r="S2600"/>
      <c r="T2600"/>
      <c r="U2600"/>
      <c r="W2600"/>
      <c r="X2600"/>
      <c r="Y2600"/>
    </row>
    <row r="2601" spans="1:25" ht="15" x14ac:dyDescent="0.3">
      <c r="A2601" s="17" t="e">
        <f>INDEX('Артикул без-с размером'!A:A,MATCH('Начисления и компенсации по тов'!E2601,'Артикул без-с размером'!B:B,0))</f>
        <v>#N/A</v>
      </c>
      <c r="B2601" s="73"/>
      <c r="C2601" s="74"/>
      <c r="D2601" s="74"/>
      <c r="E2601" s="74"/>
      <c r="F2601" s="74"/>
      <c r="G2601" s="74"/>
      <c r="H2601" s="69"/>
      <c r="I2601" s="70"/>
      <c r="J2601" s="73"/>
      <c r="K2601" s="74"/>
      <c r="L2601" s="72"/>
      <c r="M2601" s="69"/>
      <c r="N2601" s="70"/>
      <c r="O2601"/>
      <c r="P2601"/>
      <c r="Q2601"/>
      <c r="R2601"/>
      <c r="S2601"/>
      <c r="T2601"/>
      <c r="U2601"/>
      <c r="W2601"/>
      <c r="X2601"/>
      <c r="Y2601"/>
    </row>
    <row r="2602" spans="1:25" ht="15" x14ac:dyDescent="0.3">
      <c r="A2602" s="17" t="e">
        <f>INDEX('Артикул без-с размером'!A:A,MATCH('Начисления и компенсации по тов'!E2602,'Артикул без-с размером'!B:B,0))</f>
        <v>#N/A</v>
      </c>
      <c r="B2602" s="73"/>
      <c r="C2602" s="74"/>
      <c r="D2602" s="74"/>
      <c r="E2602" s="74"/>
      <c r="F2602" s="74"/>
      <c r="G2602" s="74"/>
      <c r="H2602" s="69"/>
      <c r="I2602" s="70"/>
      <c r="J2602" s="73"/>
      <c r="K2602" s="74"/>
      <c r="L2602" s="72"/>
      <c r="M2602" s="69"/>
      <c r="N2602" s="70"/>
      <c r="O2602"/>
      <c r="P2602"/>
      <c r="Q2602"/>
      <c r="R2602"/>
      <c r="S2602"/>
      <c r="T2602"/>
      <c r="U2602"/>
      <c r="W2602"/>
      <c r="X2602"/>
      <c r="Y2602"/>
    </row>
    <row r="2603" spans="1:25" ht="15" x14ac:dyDescent="0.3">
      <c r="A2603" s="17" t="e">
        <f>INDEX('Артикул без-с размером'!A:A,MATCH('Начисления и компенсации по тов'!E2603,'Артикул без-с размером'!B:B,0))</f>
        <v>#N/A</v>
      </c>
      <c r="B2603" s="73"/>
      <c r="C2603" s="74"/>
      <c r="D2603" s="74"/>
      <c r="E2603" s="74"/>
      <c r="F2603" s="74"/>
      <c r="G2603" s="74"/>
      <c r="H2603" s="69"/>
      <c r="I2603" s="70"/>
      <c r="J2603" s="73"/>
      <c r="K2603" s="74"/>
      <c r="L2603" s="72"/>
      <c r="M2603" s="69"/>
      <c r="N2603" s="70"/>
      <c r="O2603"/>
      <c r="P2603"/>
      <c r="Q2603"/>
      <c r="R2603"/>
      <c r="S2603"/>
      <c r="T2603"/>
      <c r="U2603"/>
      <c r="W2603"/>
      <c r="X2603"/>
      <c r="Y2603"/>
    </row>
    <row r="2604" spans="1:25" ht="15" x14ac:dyDescent="0.3">
      <c r="A2604" s="17" t="e">
        <f>INDEX('Артикул без-с размером'!A:A,MATCH('Начисления и компенсации по тов'!E2604,'Артикул без-с размером'!B:B,0))</f>
        <v>#N/A</v>
      </c>
      <c r="B2604" s="73"/>
      <c r="C2604" s="74"/>
      <c r="D2604" s="74"/>
      <c r="E2604" s="74"/>
      <c r="F2604" s="74"/>
      <c r="G2604" s="74"/>
      <c r="H2604" s="69"/>
      <c r="I2604" s="70"/>
      <c r="J2604" s="73"/>
      <c r="K2604" s="74"/>
      <c r="L2604" s="72"/>
      <c r="M2604" s="69"/>
      <c r="N2604" s="70"/>
      <c r="O2604"/>
      <c r="P2604"/>
      <c r="Q2604"/>
      <c r="R2604"/>
      <c r="S2604"/>
      <c r="T2604"/>
      <c r="U2604"/>
      <c r="W2604"/>
      <c r="X2604"/>
      <c r="Y2604"/>
    </row>
    <row r="2605" spans="1:25" ht="15" x14ac:dyDescent="0.3">
      <c r="A2605" s="17" t="e">
        <f>INDEX('Артикул без-с размером'!A:A,MATCH('Начисления и компенсации по тов'!E2605,'Артикул без-с размером'!B:B,0))</f>
        <v>#N/A</v>
      </c>
      <c r="B2605" s="73"/>
      <c r="C2605" s="74"/>
      <c r="D2605" s="74"/>
      <c r="E2605" s="74"/>
      <c r="F2605" s="74"/>
      <c r="G2605" s="74"/>
      <c r="H2605" s="69"/>
      <c r="I2605" s="70"/>
      <c r="J2605" s="73"/>
      <c r="K2605" s="74"/>
      <c r="L2605" s="72"/>
      <c r="M2605" s="69"/>
      <c r="N2605" s="70"/>
      <c r="O2605"/>
      <c r="P2605"/>
      <c r="Q2605"/>
      <c r="R2605"/>
      <c r="S2605"/>
      <c r="T2605"/>
      <c r="U2605"/>
      <c r="W2605"/>
      <c r="X2605"/>
      <c r="Y2605"/>
    </row>
    <row r="2606" spans="1:25" ht="15" x14ac:dyDescent="0.3">
      <c r="A2606" s="17" t="e">
        <f>INDEX('Артикул без-с размером'!A:A,MATCH('Начисления и компенсации по тов'!E2606,'Артикул без-с размером'!B:B,0))</f>
        <v>#N/A</v>
      </c>
      <c r="B2606" s="73"/>
      <c r="C2606" s="74"/>
      <c r="D2606" s="74"/>
      <c r="E2606" s="74"/>
      <c r="F2606" s="74"/>
      <c r="G2606" s="74"/>
      <c r="H2606" s="69"/>
      <c r="I2606" s="70"/>
      <c r="J2606" s="73"/>
      <c r="K2606" s="74"/>
      <c r="L2606" s="72"/>
      <c r="M2606" s="69"/>
      <c r="N2606" s="70"/>
      <c r="O2606"/>
      <c r="P2606"/>
      <c r="Q2606"/>
      <c r="R2606"/>
      <c r="S2606"/>
      <c r="T2606"/>
      <c r="U2606"/>
      <c r="W2606"/>
      <c r="X2606"/>
      <c r="Y2606"/>
    </row>
    <row r="2607" spans="1:25" ht="15" x14ac:dyDescent="0.3">
      <c r="A2607" s="17" t="e">
        <f>INDEX('Артикул без-с размером'!A:A,MATCH('Начисления и компенсации по тов'!E2607,'Артикул без-с размером'!B:B,0))</f>
        <v>#N/A</v>
      </c>
      <c r="B2607" s="73"/>
      <c r="C2607" s="74"/>
      <c r="D2607" s="74"/>
      <c r="E2607" s="74"/>
      <c r="F2607" s="74"/>
      <c r="G2607" s="74"/>
      <c r="H2607" s="69"/>
      <c r="I2607" s="70"/>
      <c r="J2607" s="73"/>
      <c r="K2607" s="74"/>
      <c r="L2607" s="72"/>
      <c r="M2607" s="69"/>
      <c r="N2607" s="70"/>
      <c r="O2607"/>
      <c r="P2607"/>
      <c r="Q2607"/>
      <c r="R2607"/>
      <c r="S2607"/>
      <c r="T2607"/>
      <c r="U2607"/>
      <c r="W2607"/>
      <c r="X2607"/>
      <c r="Y2607"/>
    </row>
    <row r="2608" spans="1:25" ht="15" x14ac:dyDescent="0.3">
      <c r="A2608" s="17" t="e">
        <f>INDEX('Артикул без-с размером'!A:A,MATCH('Начисления и компенсации по тов'!E2608,'Артикул без-с размером'!B:B,0))</f>
        <v>#N/A</v>
      </c>
      <c r="B2608" s="73"/>
      <c r="C2608" s="74"/>
      <c r="D2608" s="74"/>
      <c r="E2608" s="74"/>
      <c r="F2608" s="74"/>
      <c r="G2608" s="74"/>
      <c r="H2608" s="69"/>
      <c r="I2608" s="70"/>
      <c r="J2608" s="73"/>
      <c r="K2608" s="74"/>
      <c r="L2608" s="72"/>
      <c r="M2608" s="69"/>
      <c r="N2608" s="70"/>
      <c r="O2608"/>
      <c r="P2608"/>
      <c r="Q2608"/>
      <c r="R2608"/>
      <c r="S2608"/>
      <c r="T2608"/>
      <c r="U2608"/>
      <c r="W2608"/>
      <c r="X2608"/>
      <c r="Y2608"/>
    </row>
    <row r="2609" spans="1:25" ht="15" x14ac:dyDescent="0.3">
      <c r="A2609" s="17" t="e">
        <f>INDEX('Артикул без-с размером'!A:A,MATCH('Начисления и компенсации по тов'!E2609,'Артикул без-с размером'!B:B,0))</f>
        <v>#N/A</v>
      </c>
      <c r="B2609" s="73"/>
      <c r="C2609" s="74"/>
      <c r="D2609" s="74"/>
      <c r="E2609" s="74"/>
      <c r="F2609" s="74"/>
      <c r="G2609" s="74"/>
      <c r="H2609" s="69"/>
      <c r="I2609" s="70"/>
      <c r="J2609" s="73"/>
      <c r="K2609" s="74"/>
      <c r="L2609" s="72"/>
      <c r="M2609" s="69"/>
      <c r="N2609" s="70"/>
      <c r="O2609"/>
      <c r="P2609"/>
      <c r="Q2609"/>
      <c r="R2609"/>
      <c r="S2609"/>
      <c r="T2609"/>
      <c r="U2609"/>
      <c r="W2609"/>
      <c r="X2609"/>
      <c r="Y2609"/>
    </row>
    <row r="2610" spans="1:25" ht="15" x14ac:dyDescent="0.3">
      <c r="A2610" s="17" t="e">
        <f>INDEX('Артикул без-с размером'!A:A,MATCH('Начисления и компенсации по тов'!E2610,'Артикул без-с размером'!B:B,0))</f>
        <v>#N/A</v>
      </c>
      <c r="B2610" s="73"/>
      <c r="C2610" s="74"/>
      <c r="D2610" s="74"/>
      <c r="E2610" s="74"/>
      <c r="F2610" s="74"/>
      <c r="G2610" s="74"/>
      <c r="H2610" s="69"/>
      <c r="I2610" s="70"/>
      <c r="J2610" s="73"/>
      <c r="K2610" s="74"/>
      <c r="L2610" s="72"/>
      <c r="M2610" s="69"/>
      <c r="N2610" s="70"/>
      <c r="O2610"/>
      <c r="P2610"/>
      <c r="Q2610"/>
      <c r="R2610"/>
      <c r="S2610"/>
      <c r="T2610"/>
      <c r="U2610"/>
      <c r="W2610"/>
      <c r="X2610"/>
      <c r="Y2610"/>
    </row>
    <row r="2611" spans="1:25" ht="15" x14ac:dyDescent="0.3">
      <c r="A2611" s="17" t="e">
        <f>INDEX('Артикул без-с размером'!A:A,MATCH('Начисления и компенсации по тов'!E2611,'Артикул без-с размером'!B:B,0))</f>
        <v>#N/A</v>
      </c>
      <c r="B2611" s="73"/>
      <c r="C2611" s="74"/>
      <c r="D2611" s="74"/>
      <c r="E2611" s="74"/>
      <c r="F2611" s="74"/>
      <c r="G2611" s="74"/>
      <c r="H2611" s="69"/>
      <c r="I2611" s="70"/>
      <c r="J2611" s="73"/>
      <c r="K2611" s="74"/>
      <c r="L2611" s="72"/>
      <c r="M2611" s="69"/>
      <c r="N2611" s="70"/>
      <c r="O2611"/>
      <c r="P2611"/>
      <c r="Q2611"/>
      <c r="R2611"/>
      <c r="S2611"/>
      <c r="T2611"/>
      <c r="U2611"/>
      <c r="W2611"/>
      <c r="X2611"/>
      <c r="Y2611"/>
    </row>
    <row r="2612" spans="1:25" ht="15" x14ac:dyDescent="0.3">
      <c r="A2612" s="17" t="e">
        <f>INDEX('Артикул без-с размером'!A:A,MATCH('Начисления и компенсации по тов'!E2612,'Артикул без-с размером'!B:B,0))</f>
        <v>#N/A</v>
      </c>
      <c r="B2612" s="73"/>
      <c r="C2612" s="74"/>
      <c r="D2612" s="74"/>
      <c r="E2612" s="74"/>
      <c r="F2612" s="74"/>
      <c r="G2612" s="74"/>
      <c r="H2612" s="69"/>
      <c r="I2612" s="70"/>
      <c r="J2612" s="73"/>
      <c r="K2612" s="74"/>
      <c r="L2612" s="72"/>
      <c r="M2612" s="69"/>
      <c r="N2612" s="70"/>
      <c r="O2612"/>
      <c r="P2612"/>
      <c r="Q2612"/>
      <c r="R2612"/>
      <c r="S2612"/>
      <c r="T2612"/>
      <c r="U2612"/>
      <c r="W2612"/>
      <c r="X2612"/>
      <c r="Y2612"/>
    </row>
    <row r="2613" spans="1:25" ht="15" x14ac:dyDescent="0.3">
      <c r="A2613" s="17" t="e">
        <f>INDEX('Артикул без-с размером'!A:A,MATCH('Начисления и компенсации по тов'!E2613,'Артикул без-с размером'!B:B,0))</f>
        <v>#N/A</v>
      </c>
      <c r="B2613" s="73"/>
      <c r="C2613" s="74"/>
      <c r="D2613" s="74"/>
      <c r="E2613" s="74"/>
      <c r="F2613" s="74"/>
      <c r="G2613" s="74"/>
      <c r="H2613" s="69"/>
      <c r="I2613" s="70"/>
      <c r="J2613" s="73"/>
      <c r="K2613" s="74"/>
      <c r="L2613" s="72"/>
      <c r="M2613" s="69"/>
      <c r="N2613" s="70"/>
      <c r="O2613"/>
      <c r="P2613"/>
      <c r="Q2613"/>
      <c r="R2613"/>
      <c r="S2613"/>
      <c r="T2613"/>
      <c r="U2613"/>
      <c r="W2613"/>
      <c r="X2613"/>
      <c r="Y2613"/>
    </row>
    <row r="2614" spans="1:25" ht="15" x14ac:dyDescent="0.3">
      <c r="A2614" s="17" t="e">
        <f>INDEX('Артикул без-с размером'!A:A,MATCH('Начисления и компенсации по тов'!E2614,'Артикул без-с размером'!B:B,0))</f>
        <v>#N/A</v>
      </c>
      <c r="B2614" s="73"/>
      <c r="C2614" s="74"/>
      <c r="D2614" s="74"/>
      <c r="E2614" s="74"/>
      <c r="F2614" s="74"/>
      <c r="G2614" s="74"/>
      <c r="H2614" s="69"/>
      <c r="I2614" s="70"/>
      <c r="J2614" s="73"/>
      <c r="K2614" s="74"/>
      <c r="L2614" s="72"/>
      <c r="M2614" s="69"/>
      <c r="N2614" s="70"/>
      <c r="O2614"/>
      <c r="P2614"/>
      <c r="Q2614"/>
      <c r="R2614"/>
      <c r="S2614"/>
      <c r="T2614"/>
      <c r="U2614"/>
      <c r="W2614"/>
      <c r="X2614"/>
      <c r="Y2614"/>
    </row>
    <row r="2615" spans="1:25" ht="15" x14ac:dyDescent="0.3">
      <c r="A2615" s="17" t="e">
        <f>INDEX('Артикул без-с размером'!A:A,MATCH('Начисления и компенсации по тов'!E2615,'Артикул без-с размером'!B:B,0))</f>
        <v>#N/A</v>
      </c>
      <c r="B2615" s="73"/>
      <c r="C2615" s="74"/>
      <c r="D2615" s="74"/>
      <c r="E2615" s="74"/>
      <c r="F2615" s="74"/>
      <c r="G2615" s="74"/>
      <c r="H2615" s="69"/>
      <c r="I2615" s="70"/>
      <c r="J2615" s="73"/>
      <c r="K2615" s="74"/>
      <c r="L2615" s="72"/>
      <c r="M2615" s="69"/>
      <c r="N2615" s="70"/>
      <c r="O2615"/>
      <c r="P2615"/>
      <c r="Q2615"/>
      <c r="R2615"/>
      <c r="S2615"/>
      <c r="T2615"/>
      <c r="U2615"/>
      <c r="W2615"/>
      <c r="X2615"/>
      <c r="Y2615"/>
    </row>
    <row r="2616" spans="1:25" ht="15" x14ac:dyDescent="0.3">
      <c r="A2616" s="17" t="e">
        <f>INDEX('Артикул без-с размером'!A:A,MATCH('Начисления и компенсации по тов'!E2616,'Артикул без-с размером'!B:B,0))</f>
        <v>#N/A</v>
      </c>
      <c r="B2616" s="73"/>
      <c r="C2616" s="74"/>
      <c r="D2616" s="74"/>
      <c r="E2616" s="74"/>
      <c r="F2616" s="74"/>
      <c r="G2616" s="74"/>
      <c r="H2616" s="69"/>
      <c r="I2616" s="70"/>
      <c r="J2616" s="73"/>
      <c r="K2616" s="74"/>
      <c r="L2616" s="72"/>
      <c r="M2616" s="69"/>
      <c r="N2616" s="70"/>
      <c r="O2616"/>
      <c r="P2616"/>
      <c r="Q2616"/>
      <c r="R2616"/>
      <c r="S2616"/>
      <c r="T2616"/>
      <c r="U2616"/>
      <c r="W2616"/>
      <c r="X2616"/>
      <c r="Y2616"/>
    </row>
    <row r="2617" spans="1:25" ht="15" x14ac:dyDescent="0.3">
      <c r="A2617" s="17" t="e">
        <f>INDEX('Артикул без-с размером'!A:A,MATCH('Начисления и компенсации по тов'!E2617,'Артикул без-с размером'!B:B,0))</f>
        <v>#N/A</v>
      </c>
      <c r="B2617" s="73"/>
      <c r="C2617" s="74"/>
      <c r="D2617" s="74"/>
      <c r="E2617" s="74"/>
      <c r="F2617" s="74"/>
      <c r="G2617" s="74"/>
      <c r="H2617" s="69"/>
      <c r="I2617" s="70"/>
      <c r="J2617" s="73"/>
      <c r="K2617" s="74"/>
      <c r="L2617" s="72"/>
      <c r="M2617" s="69"/>
      <c r="N2617" s="70"/>
      <c r="O2617"/>
      <c r="P2617"/>
      <c r="Q2617"/>
      <c r="R2617"/>
      <c r="S2617"/>
      <c r="T2617"/>
      <c r="U2617"/>
      <c r="W2617"/>
      <c r="X2617"/>
      <c r="Y2617"/>
    </row>
    <row r="2618" spans="1:25" ht="15" x14ac:dyDescent="0.3">
      <c r="A2618" s="17" t="e">
        <f>INDEX('Артикул без-с размером'!A:A,MATCH('Начисления и компенсации по тов'!E2618,'Артикул без-с размером'!B:B,0))</f>
        <v>#N/A</v>
      </c>
      <c r="B2618" s="73"/>
      <c r="C2618" s="74"/>
      <c r="D2618" s="74"/>
      <c r="E2618" s="74"/>
      <c r="F2618" s="74"/>
      <c r="G2618" s="74"/>
      <c r="H2618" s="69"/>
      <c r="I2618" s="70"/>
      <c r="J2618" s="73"/>
      <c r="K2618" s="74"/>
      <c r="L2618" s="72"/>
      <c r="M2618" s="69"/>
      <c r="N2618" s="70"/>
      <c r="O2618"/>
      <c r="P2618"/>
      <c r="Q2618"/>
      <c r="R2618"/>
      <c r="S2618"/>
      <c r="T2618"/>
      <c r="U2618"/>
      <c r="W2618"/>
      <c r="X2618"/>
      <c r="Y2618"/>
    </row>
    <row r="2619" spans="1:25" ht="15" x14ac:dyDescent="0.3">
      <c r="A2619" s="17" t="e">
        <f>INDEX('Артикул без-с размером'!A:A,MATCH('Начисления и компенсации по тов'!E2619,'Артикул без-с размером'!B:B,0))</f>
        <v>#N/A</v>
      </c>
      <c r="B2619" s="73"/>
      <c r="C2619" s="74"/>
      <c r="D2619" s="74"/>
      <c r="E2619" s="74"/>
      <c r="F2619" s="74"/>
      <c r="G2619" s="74"/>
      <c r="H2619" s="69"/>
      <c r="I2619" s="70"/>
      <c r="J2619" s="73"/>
      <c r="K2619" s="74"/>
      <c r="L2619" s="72"/>
      <c r="M2619" s="69"/>
      <c r="N2619" s="70"/>
      <c r="O2619"/>
      <c r="P2619"/>
      <c r="Q2619"/>
      <c r="R2619"/>
      <c r="S2619"/>
      <c r="T2619"/>
      <c r="U2619"/>
      <c r="W2619"/>
      <c r="X2619"/>
      <c r="Y2619"/>
    </row>
    <row r="2620" spans="1:25" ht="15" x14ac:dyDescent="0.3">
      <c r="A2620" s="17" t="e">
        <f>INDEX('Артикул без-с размером'!A:A,MATCH('Начисления и компенсации по тов'!E2620,'Артикул без-с размером'!B:B,0))</f>
        <v>#N/A</v>
      </c>
      <c r="B2620" s="73"/>
      <c r="C2620" s="74"/>
      <c r="D2620" s="74"/>
      <c r="E2620" s="74"/>
      <c r="F2620" s="74"/>
      <c r="G2620" s="74"/>
      <c r="H2620" s="69"/>
      <c r="I2620" s="70"/>
      <c r="J2620" s="73"/>
      <c r="K2620" s="74"/>
      <c r="L2620" s="72"/>
      <c r="M2620" s="69"/>
      <c r="N2620" s="70"/>
      <c r="O2620"/>
      <c r="P2620"/>
      <c r="Q2620"/>
      <c r="R2620"/>
      <c r="S2620"/>
      <c r="T2620"/>
      <c r="U2620"/>
      <c r="W2620"/>
      <c r="X2620"/>
      <c r="Y2620"/>
    </row>
    <row r="2621" spans="1:25" ht="15" x14ac:dyDescent="0.3">
      <c r="A2621" s="17" t="e">
        <f>INDEX('Артикул без-с размером'!A:A,MATCH('Начисления и компенсации по тов'!E2621,'Артикул без-с размером'!B:B,0))</f>
        <v>#N/A</v>
      </c>
      <c r="B2621" s="73"/>
      <c r="C2621" s="74"/>
      <c r="D2621" s="74"/>
      <c r="E2621" s="74"/>
      <c r="F2621" s="74"/>
      <c r="G2621" s="74"/>
      <c r="H2621" s="69"/>
      <c r="I2621" s="70"/>
      <c r="J2621" s="73"/>
      <c r="K2621" s="74"/>
      <c r="L2621" s="72"/>
      <c r="M2621" s="69"/>
      <c r="N2621" s="70"/>
      <c r="O2621"/>
      <c r="P2621"/>
      <c r="Q2621"/>
      <c r="R2621"/>
      <c r="S2621"/>
      <c r="T2621"/>
      <c r="U2621"/>
      <c r="W2621"/>
      <c r="X2621"/>
      <c r="Y2621"/>
    </row>
    <row r="2622" spans="1:25" ht="15" x14ac:dyDescent="0.3">
      <c r="A2622" s="17" t="e">
        <f>INDEX('Артикул без-с размером'!A:A,MATCH('Начисления и компенсации по тов'!E2622,'Артикул без-с размером'!B:B,0))</f>
        <v>#N/A</v>
      </c>
      <c r="B2622" s="73"/>
      <c r="C2622" s="74"/>
      <c r="D2622" s="74"/>
      <c r="E2622" s="74"/>
      <c r="F2622" s="74"/>
      <c r="G2622" s="74"/>
      <c r="H2622" s="69"/>
      <c r="I2622" s="70"/>
      <c r="J2622" s="73"/>
      <c r="K2622" s="74"/>
      <c r="L2622" s="72"/>
      <c r="M2622" s="69"/>
      <c r="N2622" s="70"/>
      <c r="O2622"/>
      <c r="P2622"/>
      <c r="Q2622"/>
      <c r="R2622"/>
      <c r="S2622"/>
      <c r="T2622"/>
      <c r="U2622"/>
      <c r="W2622"/>
      <c r="X2622"/>
      <c r="Y2622"/>
    </row>
    <row r="2623" spans="1:25" ht="15" x14ac:dyDescent="0.3">
      <c r="A2623" s="17" t="e">
        <f>INDEX('Артикул без-с размером'!A:A,MATCH('Начисления и компенсации по тов'!E2623,'Артикул без-с размером'!B:B,0))</f>
        <v>#N/A</v>
      </c>
      <c r="B2623" s="73"/>
      <c r="C2623" s="74"/>
      <c r="D2623" s="74"/>
      <c r="E2623" s="74"/>
      <c r="F2623" s="74"/>
      <c r="G2623" s="74"/>
      <c r="H2623" s="69"/>
      <c r="I2623" s="70"/>
      <c r="J2623" s="73"/>
      <c r="K2623" s="74"/>
      <c r="L2623" s="72"/>
      <c r="M2623" s="69"/>
      <c r="N2623" s="70"/>
      <c r="O2623"/>
      <c r="P2623"/>
      <c r="Q2623"/>
      <c r="R2623"/>
      <c r="S2623"/>
      <c r="T2623"/>
      <c r="U2623"/>
      <c r="W2623"/>
      <c r="X2623"/>
      <c r="Y2623"/>
    </row>
    <row r="2624" spans="1:25" ht="15" x14ac:dyDescent="0.3">
      <c r="A2624" s="17" t="e">
        <f>INDEX('Артикул без-с размером'!A:A,MATCH('Начисления и компенсации по тов'!E2624,'Артикул без-с размером'!B:B,0))</f>
        <v>#N/A</v>
      </c>
      <c r="B2624" s="73"/>
      <c r="C2624" s="74"/>
      <c r="D2624" s="74"/>
      <c r="E2624" s="74"/>
      <c r="F2624" s="74"/>
      <c r="G2624" s="74"/>
      <c r="H2624" s="69"/>
      <c r="I2624" s="70"/>
      <c r="J2624" s="73"/>
      <c r="K2624" s="74"/>
      <c r="L2624" s="72"/>
      <c r="M2624" s="69"/>
      <c r="N2624" s="70"/>
      <c r="O2624"/>
      <c r="P2624"/>
      <c r="Q2624"/>
      <c r="R2624"/>
      <c r="S2624"/>
      <c r="T2624"/>
      <c r="U2624"/>
      <c r="W2624"/>
      <c r="X2624"/>
      <c r="Y2624"/>
    </row>
    <row r="2625" spans="1:25" ht="15" x14ac:dyDescent="0.3">
      <c r="A2625" s="17" t="e">
        <f>INDEX('Артикул без-с размером'!A:A,MATCH('Начисления и компенсации по тов'!E2625,'Артикул без-с размером'!B:B,0))</f>
        <v>#N/A</v>
      </c>
      <c r="B2625" s="73"/>
      <c r="C2625" s="74"/>
      <c r="D2625" s="74"/>
      <c r="E2625" s="74"/>
      <c r="F2625" s="74"/>
      <c r="G2625" s="74"/>
      <c r="H2625" s="69"/>
      <c r="I2625" s="70"/>
      <c r="J2625" s="73"/>
      <c r="K2625" s="74"/>
      <c r="L2625" s="72"/>
      <c r="M2625" s="69"/>
      <c r="N2625" s="70"/>
      <c r="O2625"/>
      <c r="P2625"/>
      <c r="Q2625"/>
      <c r="R2625"/>
      <c r="S2625"/>
      <c r="T2625"/>
      <c r="U2625"/>
      <c r="W2625"/>
      <c r="X2625"/>
      <c r="Y2625"/>
    </row>
    <row r="2626" spans="1:25" ht="15" x14ac:dyDescent="0.3">
      <c r="A2626" s="17" t="e">
        <f>INDEX('Артикул без-с размером'!A:A,MATCH('Начисления и компенсации по тов'!E2626,'Артикул без-с размером'!B:B,0))</f>
        <v>#N/A</v>
      </c>
      <c r="B2626" s="73"/>
      <c r="C2626" s="74"/>
      <c r="D2626" s="74"/>
      <c r="E2626" s="74"/>
      <c r="F2626" s="74"/>
      <c r="G2626" s="74"/>
      <c r="H2626" s="69"/>
      <c r="I2626" s="70"/>
      <c r="J2626" s="73"/>
      <c r="K2626" s="74"/>
      <c r="L2626" s="72"/>
      <c r="M2626" s="69"/>
      <c r="N2626" s="70"/>
      <c r="O2626"/>
      <c r="P2626"/>
      <c r="Q2626"/>
      <c r="R2626"/>
      <c r="S2626"/>
      <c r="T2626"/>
      <c r="U2626"/>
      <c r="W2626"/>
      <c r="X2626"/>
      <c r="Y2626"/>
    </row>
    <row r="2627" spans="1:25" ht="15" x14ac:dyDescent="0.3">
      <c r="A2627" s="17" t="e">
        <f>INDEX('Артикул без-с размером'!A:A,MATCH('Начисления и компенсации по тов'!E2627,'Артикул без-с размером'!B:B,0))</f>
        <v>#N/A</v>
      </c>
      <c r="B2627" s="73"/>
      <c r="C2627" s="74"/>
      <c r="D2627" s="74"/>
      <c r="E2627" s="74"/>
      <c r="F2627" s="74"/>
      <c r="G2627" s="74"/>
      <c r="H2627" s="69"/>
      <c r="I2627" s="70"/>
      <c r="J2627" s="73"/>
      <c r="K2627" s="74"/>
      <c r="L2627" s="72"/>
      <c r="M2627" s="69"/>
      <c r="N2627" s="70"/>
      <c r="O2627"/>
      <c r="P2627"/>
      <c r="Q2627"/>
      <c r="R2627"/>
      <c r="S2627"/>
      <c r="T2627"/>
      <c r="U2627"/>
      <c r="W2627"/>
      <c r="X2627"/>
      <c r="Y2627"/>
    </row>
    <row r="2628" spans="1:25" ht="15" x14ac:dyDescent="0.3">
      <c r="A2628" s="17" t="e">
        <f>INDEX('Артикул без-с размером'!A:A,MATCH('Начисления и компенсации по тов'!E2628,'Артикул без-с размером'!B:B,0))</f>
        <v>#N/A</v>
      </c>
      <c r="B2628" s="73"/>
      <c r="C2628" s="74"/>
      <c r="D2628" s="74"/>
      <c r="E2628" s="74"/>
      <c r="F2628" s="74"/>
      <c r="G2628" s="74"/>
      <c r="H2628" s="69"/>
      <c r="I2628" s="70"/>
      <c r="J2628" s="73"/>
      <c r="K2628" s="74"/>
      <c r="L2628" s="72"/>
      <c r="M2628" s="69"/>
      <c r="N2628" s="70"/>
      <c r="O2628"/>
      <c r="P2628"/>
      <c r="Q2628"/>
      <c r="R2628"/>
      <c r="S2628"/>
      <c r="T2628"/>
      <c r="U2628"/>
      <c r="W2628"/>
      <c r="X2628"/>
      <c r="Y2628"/>
    </row>
    <row r="2629" spans="1:25" ht="15" x14ac:dyDescent="0.3">
      <c r="A2629" s="17" t="e">
        <f>INDEX('Артикул без-с размером'!A:A,MATCH('Начисления и компенсации по тов'!E2629,'Артикул без-с размером'!B:B,0))</f>
        <v>#N/A</v>
      </c>
      <c r="B2629" s="73"/>
      <c r="C2629" s="74"/>
      <c r="D2629" s="74"/>
      <c r="E2629" s="74"/>
      <c r="F2629" s="74"/>
      <c r="G2629" s="74"/>
      <c r="H2629" s="69"/>
      <c r="I2629" s="70"/>
      <c r="J2629" s="73"/>
      <c r="K2629" s="74"/>
      <c r="L2629" s="72"/>
      <c r="M2629" s="69"/>
      <c r="N2629" s="70"/>
      <c r="O2629"/>
      <c r="P2629"/>
      <c r="Q2629"/>
      <c r="R2629"/>
      <c r="S2629"/>
      <c r="T2629"/>
      <c r="U2629"/>
      <c r="W2629"/>
      <c r="X2629"/>
      <c r="Y2629"/>
    </row>
    <row r="2630" spans="1:25" ht="15" x14ac:dyDescent="0.3">
      <c r="A2630" s="17" t="e">
        <f>INDEX('Артикул без-с размером'!A:A,MATCH('Начисления и компенсации по тов'!E2630,'Артикул без-с размером'!B:B,0))</f>
        <v>#N/A</v>
      </c>
      <c r="B2630" s="73"/>
      <c r="C2630" s="74"/>
      <c r="D2630" s="74"/>
      <c r="E2630" s="74"/>
      <c r="F2630" s="74"/>
      <c r="G2630" s="74"/>
      <c r="H2630" s="69"/>
      <c r="I2630" s="70"/>
      <c r="J2630" s="73"/>
      <c r="K2630" s="74"/>
      <c r="L2630" s="72"/>
      <c r="M2630" s="69"/>
      <c r="N2630" s="70"/>
      <c r="O2630"/>
      <c r="P2630"/>
      <c r="Q2630"/>
      <c r="R2630"/>
      <c r="S2630"/>
      <c r="T2630"/>
      <c r="U2630"/>
      <c r="W2630"/>
      <c r="X2630"/>
      <c r="Y2630"/>
    </row>
    <row r="2631" spans="1:25" ht="15" x14ac:dyDescent="0.3">
      <c r="A2631" s="17" t="e">
        <f>INDEX('Артикул без-с размером'!A:A,MATCH('Начисления и компенсации по тов'!E2631,'Артикул без-с размером'!B:B,0))</f>
        <v>#N/A</v>
      </c>
      <c r="B2631" s="73"/>
      <c r="C2631" s="74"/>
      <c r="D2631" s="74"/>
      <c r="E2631" s="74"/>
      <c r="F2631" s="74"/>
      <c r="G2631" s="74"/>
      <c r="H2631" s="69"/>
      <c r="I2631" s="70"/>
      <c r="J2631" s="73"/>
      <c r="K2631" s="74"/>
      <c r="L2631" s="72"/>
      <c r="M2631" s="69"/>
      <c r="N2631" s="70"/>
      <c r="O2631"/>
      <c r="P2631"/>
      <c r="Q2631"/>
      <c r="R2631"/>
      <c r="S2631"/>
      <c r="T2631"/>
      <c r="U2631"/>
      <c r="W2631"/>
      <c r="X2631"/>
      <c r="Y2631"/>
    </row>
    <row r="2632" spans="1:25" ht="15" x14ac:dyDescent="0.3">
      <c r="A2632" s="17" t="e">
        <f>INDEX('Артикул без-с размером'!A:A,MATCH('Начисления и компенсации по тов'!E2632,'Артикул без-с размером'!B:B,0))</f>
        <v>#N/A</v>
      </c>
      <c r="B2632" s="73"/>
      <c r="C2632" s="74"/>
      <c r="D2632" s="74"/>
      <c r="E2632" s="74"/>
      <c r="F2632" s="74"/>
      <c r="G2632" s="74"/>
      <c r="H2632" s="69"/>
      <c r="I2632" s="70"/>
      <c r="J2632" s="73"/>
      <c r="K2632" s="74"/>
      <c r="L2632" s="72"/>
      <c r="M2632" s="69"/>
      <c r="N2632" s="70"/>
      <c r="O2632"/>
      <c r="P2632"/>
      <c r="Q2632"/>
      <c r="R2632"/>
      <c r="S2632"/>
      <c r="T2632"/>
      <c r="U2632"/>
      <c r="W2632"/>
      <c r="X2632"/>
      <c r="Y2632"/>
    </row>
    <row r="2633" spans="1:25" ht="15" x14ac:dyDescent="0.3">
      <c r="A2633" s="17" t="e">
        <f>INDEX('Артикул без-с размером'!A:A,MATCH('Начисления и компенсации по тов'!E2633,'Артикул без-с размером'!B:B,0))</f>
        <v>#N/A</v>
      </c>
      <c r="B2633" s="73"/>
      <c r="C2633" s="74"/>
      <c r="D2633" s="74"/>
      <c r="E2633" s="74"/>
      <c r="F2633" s="74"/>
      <c r="G2633" s="74"/>
      <c r="H2633" s="69"/>
      <c r="I2633" s="70"/>
      <c r="J2633" s="73"/>
      <c r="K2633" s="74"/>
      <c r="L2633" s="72"/>
      <c r="M2633" s="69"/>
      <c r="N2633" s="70"/>
      <c r="O2633"/>
      <c r="P2633"/>
      <c r="Q2633"/>
      <c r="R2633"/>
      <c r="S2633"/>
      <c r="T2633"/>
      <c r="U2633"/>
      <c r="W2633"/>
      <c r="X2633"/>
      <c r="Y2633"/>
    </row>
    <row r="2634" spans="1:25" ht="15" x14ac:dyDescent="0.3">
      <c r="A2634" s="17" t="e">
        <f>INDEX('Артикул без-с размером'!A:A,MATCH('Начисления и компенсации по тов'!E2634,'Артикул без-с размером'!B:B,0))</f>
        <v>#N/A</v>
      </c>
      <c r="B2634" s="73"/>
      <c r="C2634" s="74"/>
      <c r="D2634" s="74"/>
      <c r="E2634" s="74"/>
      <c r="F2634" s="74"/>
      <c r="G2634" s="74"/>
      <c r="H2634" s="69"/>
      <c r="I2634" s="70"/>
      <c r="J2634" s="73"/>
      <c r="K2634" s="74"/>
      <c r="L2634" s="72"/>
      <c r="M2634" s="69"/>
      <c r="N2634" s="70"/>
      <c r="O2634"/>
      <c r="P2634"/>
      <c r="Q2634"/>
      <c r="R2634"/>
      <c r="S2634"/>
      <c r="T2634"/>
      <c r="U2634"/>
      <c r="W2634"/>
      <c r="X2634"/>
      <c r="Y2634"/>
    </row>
    <row r="2635" spans="1:25" ht="15" x14ac:dyDescent="0.3">
      <c r="A2635" s="17" t="e">
        <f>INDEX('Артикул без-с размером'!A:A,MATCH('Начисления и компенсации по тов'!E2635,'Артикул без-с размером'!B:B,0))</f>
        <v>#N/A</v>
      </c>
      <c r="B2635" s="73"/>
      <c r="C2635" s="74"/>
      <c r="D2635" s="74"/>
      <c r="E2635" s="74"/>
      <c r="F2635" s="74"/>
      <c r="G2635" s="74"/>
      <c r="H2635" s="69"/>
      <c r="I2635" s="70"/>
      <c r="J2635" s="73"/>
      <c r="K2635" s="74"/>
      <c r="L2635" s="72"/>
      <c r="M2635" s="69"/>
      <c r="N2635" s="70"/>
      <c r="O2635"/>
      <c r="P2635"/>
      <c r="Q2635"/>
      <c r="R2635"/>
      <c r="S2635"/>
      <c r="T2635"/>
      <c r="U2635"/>
      <c r="W2635"/>
      <c r="X2635"/>
      <c r="Y2635"/>
    </row>
    <row r="2636" spans="1:25" ht="15" x14ac:dyDescent="0.3">
      <c r="A2636" s="17" t="e">
        <f>INDEX('Артикул без-с размером'!A:A,MATCH('Начисления и компенсации по тов'!E2636,'Артикул без-с размером'!B:B,0))</f>
        <v>#N/A</v>
      </c>
      <c r="B2636" s="73"/>
      <c r="C2636" s="74"/>
      <c r="D2636" s="74"/>
      <c r="E2636" s="74"/>
      <c r="F2636" s="74"/>
      <c r="G2636" s="74"/>
      <c r="H2636" s="69"/>
      <c r="I2636" s="70"/>
      <c r="J2636" s="73"/>
      <c r="K2636" s="74"/>
      <c r="L2636" s="72"/>
      <c r="M2636" s="69"/>
      <c r="N2636" s="70"/>
      <c r="O2636"/>
      <c r="P2636"/>
      <c r="Q2636"/>
      <c r="R2636"/>
      <c r="S2636"/>
      <c r="T2636"/>
      <c r="U2636"/>
      <c r="W2636"/>
      <c r="X2636"/>
      <c r="Y2636"/>
    </row>
    <row r="2637" spans="1:25" ht="15" x14ac:dyDescent="0.3">
      <c r="A2637" s="17" t="e">
        <f>INDEX('Артикул без-с размером'!A:A,MATCH('Начисления и компенсации по тов'!E2637,'Артикул без-с размером'!B:B,0))</f>
        <v>#N/A</v>
      </c>
      <c r="B2637" s="73"/>
      <c r="C2637" s="74"/>
      <c r="D2637" s="74"/>
      <c r="E2637" s="74"/>
      <c r="F2637" s="74"/>
      <c r="G2637" s="74"/>
      <c r="H2637" s="69"/>
      <c r="I2637" s="70"/>
      <c r="J2637" s="73"/>
      <c r="K2637" s="74"/>
      <c r="L2637" s="72"/>
      <c r="M2637" s="69"/>
      <c r="N2637" s="70"/>
      <c r="O2637"/>
      <c r="P2637"/>
      <c r="Q2637"/>
      <c r="R2637"/>
      <c r="S2637"/>
      <c r="T2637"/>
      <c r="U2637"/>
      <c r="W2637"/>
      <c r="X2637"/>
      <c r="Y2637"/>
    </row>
    <row r="2638" spans="1:25" ht="15" x14ac:dyDescent="0.3">
      <c r="A2638" s="17" t="e">
        <f>INDEX('Артикул без-с размером'!A:A,MATCH('Начисления и компенсации по тов'!E2638,'Артикул без-с размером'!B:B,0))</f>
        <v>#N/A</v>
      </c>
      <c r="B2638" s="73"/>
      <c r="C2638" s="74"/>
      <c r="D2638" s="74"/>
      <c r="E2638" s="74"/>
      <c r="F2638" s="74"/>
      <c r="G2638" s="74"/>
      <c r="H2638" s="69"/>
      <c r="I2638" s="70"/>
      <c r="J2638" s="73"/>
      <c r="K2638" s="74"/>
      <c r="L2638" s="72"/>
      <c r="M2638" s="69"/>
      <c r="N2638" s="70"/>
      <c r="O2638"/>
      <c r="P2638"/>
      <c r="Q2638"/>
      <c r="R2638"/>
      <c r="S2638"/>
      <c r="T2638"/>
      <c r="U2638"/>
      <c r="W2638"/>
      <c r="X2638"/>
      <c r="Y2638"/>
    </row>
    <row r="2639" spans="1:25" ht="15" x14ac:dyDescent="0.3">
      <c r="A2639" s="17" t="e">
        <f>INDEX('Артикул без-с размером'!A:A,MATCH('Начисления и компенсации по тов'!E2639,'Артикул без-с размером'!B:B,0))</f>
        <v>#N/A</v>
      </c>
      <c r="B2639" s="73"/>
      <c r="C2639" s="74"/>
      <c r="D2639" s="74"/>
      <c r="E2639" s="74"/>
      <c r="F2639" s="74"/>
      <c r="G2639" s="74"/>
      <c r="H2639" s="69"/>
      <c r="I2639" s="70"/>
      <c r="J2639" s="73"/>
      <c r="K2639" s="74"/>
      <c r="L2639" s="72"/>
      <c r="M2639" s="69"/>
      <c r="N2639" s="70"/>
      <c r="O2639"/>
      <c r="P2639"/>
      <c r="Q2639"/>
      <c r="R2639"/>
      <c r="S2639"/>
      <c r="T2639"/>
      <c r="U2639"/>
      <c r="W2639"/>
      <c r="X2639"/>
      <c r="Y2639"/>
    </row>
    <row r="2640" spans="1:25" ht="15" x14ac:dyDescent="0.3">
      <c r="A2640" s="17" t="e">
        <f>INDEX('Артикул без-с размером'!A:A,MATCH('Начисления и компенсации по тов'!E2640,'Артикул без-с размером'!B:B,0))</f>
        <v>#N/A</v>
      </c>
      <c r="B2640" s="73"/>
      <c r="C2640" s="74"/>
      <c r="D2640" s="74"/>
      <c r="E2640" s="74"/>
      <c r="F2640" s="74"/>
      <c r="G2640" s="74"/>
      <c r="H2640" s="69"/>
      <c r="I2640" s="70"/>
      <c r="J2640" s="73"/>
      <c r="K2640" s="74"/>
      <c r="L2640" s="72"/>
      <c r="M2640" s="69"/>
      <c r="N2640" s="70"/>
      <c r="O2640"/>
      <c r="P2640"/>
      <c r="Q2640"/>
      <c r="R2640"/>
      <c r="S2640"/>
      <c r="T2640"/>
      <c r="U2640"/>
      <c r="W2640"/>
      <c r="X2640"/>
      <c r="Y2640"/>
    </row>
    <row r="2641" spans="1:25" ht="15" x14ac:dyDescent="0.3">
      <c r="A2641" s="17" t="e">
        <f>INDEX('Артикул без-с размером'!A:A,MATCH('Начисления и компенсации по тов'!E2641,'Артикул без-с размером'!B:B,0))</f>
        <v>#N/A</v>
      </c>
      <c r="B2641" s="73"/>
      <c r="C2641" s="74"/>
      <c r="D2641" s="74"/>
      <c r="E2641" s="74"/>
      <c r="F2641" s="74"/>
      <c r="G2641" s="74"/>
      <c r="H2641" s="69"/>
      <c r="I2641" s="70"/>
      <c r="J2641" s="73"/>
      <c r="K2641" s="74"/>
      <c r="L2641" s="72"/>
      <c r="M2641" s="69"/>
      <c r="N2641" s="70"/>
      <c r="O2641"/>
      <c r="P2641"/>
      <c r="Q2641"/>
      <c r="R2641"/>
      <c r="S2641"/>
      <c r="T2641"/>
      <c r="U2641"/>
      <c r="W2641"/>
      <c r="X2641"/>
      <c r="Y2641"/>
    </row>
    <row r="2642" spans="1:25" ht="15" x14ac:dyDescent="0.3">
      <c r="A2642" s="17" t="e">
        <f>INDEX('Артикул без-с размером'!A:A,MATCH('Начисления и компенсации по тов'!E2642,'Артикул без-с размером'!B:B,0))</f>
        <v>#N/A</v>
      </c>
      <c r="B2642" s="73"/>
      <c r="C2642" s="74"/>
      <c r="D2642" s="74"/>
      <c r="E2642" s="74"/>
      <c r="F2642" s="74"/>
      <c r="G2642" s="74"/>
      <c r="H2642" s="69"/>
      <c r="I2642" s="70"/>
      <c r="J2642" s="73"/>
      <c r="K2642" s="74"/>
      <c r="L2642" s="72"/>
      <c r="M2642" s="69"/>
      <c r="N2642" s="70"/>
      <c r="O2642"/>
      <c r="P2642"/>
      <c r="Q2642"/>
      <c r="R2642"/>
      <c r="S2642"/>
      <c r="T2642"/>
      <c r="U2642"/>
      <c r="W2642"/>
      <c r="X2642"/>
      <c r="Y2642"/>
    </row>
    <row r="2643" spans="1:25" ht="15" x14ac:dyDescent="0.3">
      <c r="A2643" s="17" t="e">
        <f>INDEX('Артикул без-с размером'!A:A,MATCH('Начисления и компенсации по тов'!E2643,'Артикул без-с размером'!B:B,0))</f>
        <v>#N/A</v>
      </c>
      <c r="B2643" s="73"/>
      <c r="C2643" s="74"/>
      <c r="D2643" s="74"/>
      <c r="E2643" s="74"/>
      <c r="F2643" s="74"/>
      <c r="G2643" s="74"/>
      <c r="H2643" s="69"/>
      <c r="I2643" s="70"/>
      <c r="J2643" s="73"/>
      <c r="K2643" s="74"/>
      <c r="L2643" s="72"/>
      <c r="M2643" s="69"/>
      <c r="N2643" s="70"/>
      <c r="O2643"/>
      <c r="P2643"/>
      <c r="Q2643"/>
      <c r="R2643"/>
      <c r="S2643"/>
      <c r="T2643"/>
      <c r="U2643"/>
      <c r="W2643"/>
      <c r="X2643"/>
      <c r="Y2643"/>
    </row>
    <row r="2644" spans="1:25" ht="15" x14ac:dyDescent="0.3">
      <c r="A2644" s="17" t="e">
        <f>INDEX('Артикул без-с размером'!A:A,MATCH('Начисления и компенсации по тов'!E2644,'Артикул без-с размером'!B:B,0))</f>
        <v>#N/A</v>
      </c>
      <c r="B2644" s="73"/>
      <c r="C2644" s="74"/>
      <c r="D2644" s="74"/>
      <c r="E2644" s="74"/>
      <c r="F2644" s="74"/>
      <c r="G2644" s="74"/>
      <c r="H2644" s="69"/>
      <c r="I2644" s="70"/>
      <c r="J2644" s="73"/>
      <c r="K2644" s="74"/>
      <c r="L2644" s="72"/>
      <c r="M2644" s="69"/>
      <c r="N2644" s="70"/>
      <c r="O2644"/>
      <c r="P2644"/>
      <c r="Q2644"/>
      <c r="R2644"/>
      <c r="S2644"/>
      <c r="T2644"/>
      <c r="U2644"/>
      <c r="W2644"/>
      <c r="X2644"/>
      <c r="Y2644"/>
    </row>
    <row r="2645" spans="1:25" ht="15" x14ac:dyDescent="0.3">
      <c r="A2645" s="17" t="e">
        <f>INDEX('Артикул без-с размером'!A:A,MATCH('Начисления и компенсации по тов'!E2645,'Артикул без-с размером'!B:B,0))</f>
        <v>#N/A</v>
      </c>
      <c r="B2645" s="73"/>
      <c r="C2645" s="74"/>
      <c r="D2645" s="74"/>
      <c r="E2645" s="74"/>
      <c r="F2645" s="74"/>
      <c r="G2645" s="74"/>
      <c r="H2645" s="69"/>
      <c r="I2645" s="70"/>
      <c r="J2645" s="73"/>
      <c r="K2645" s="74"/>
      <c r="L2645" s="72"/>
      <c r="M2645" s="69"/>
      <c r="N2645" s="70"/>
      <c r="O2645"/>
      <c r="P2645"/>
      <c r="Q2645"/>
      <c r="R2645"/>
      <c r="S2645"/>
      <c r="T2645"/>
      <c r="U2645"/>
      <c r="W2645"/>
      <c r="X2645"/>
      <c r="Y2645"/>
    </row>
    <row r="2646" spans="1:25" ht="15" x14ac:dyDescent="0.3">
      <c r="A2646" s="17" t="e">
        <f>INDEX('Артикул без-с размером'!A:A,MATCH('Начисления и компенсации по тов'!E2646,'Артикул без-с размером'!B:B,0))</f>
        <v>#N/A</v>
      </c>
      <c r="B2646" s="73"/>
      <c r="C2646" s="74"/>
      <c r="D2646" s="74"/>
      <c r="E2646" s="74"/>
      <c r="F2646" s="74"/>
      <c r="G2646" s="74"/>
      <c r="H2646" s="69"/>
      <c r="I2646" s="70"/>
      <c r="J2646" s="73"/>
      <c r="K2646" s="74"/>
      <c r="L2646" s="72"/>
      <c r="M2646" s="69"/>
      <c r="N2646" s="70"/>
      <c r="O2646"/>
      <c r="P2646"/>
      <c r="Q2646"/>
      <c r="R2646"/>
      <c r="S2646"/>
      <c r="T2646"/>
      <c r="U2646"/>
      <c r="W2646"/>
      <c r="X2646"/>
      <c r="Y2646"/>
    </row>
    <row r="2647" spans="1:25" ht="15" x14ac:dyDescent="0.3">
      <c r="A2647" s="17" t="e">
        <f>INDEX('Артикул без-с размером'!A:A,MATCH('Начисления и компенсации по тов'!E2647,'Артикул без-с размером'!B:B,0))</f>
        <v>#N/A</v>
      </c>
      <c r="B2647" s="73"/>
      <c r="C2647" s="74"/>
      <c r="D2647" s="74"/>
      <c r="E2647" s="74"/>
      <c r="F2647" s="74"/>
      <c r="G2647" s="74"/>
      <c r="H2647" s="69"/>
      <c r="I2647" s="70"/>
      <c r="J2647" s="73"/>
      <c r="K2647" s="74"/>
      <c r="L2647" s="72"/>
      <c r="M2647" s="69"/>
      <c r="N2647" s="70"/>
      <c r="O2647"/>
      <c r="P2647"/>
      <c r="Q2647"/>
      <c r="R2647"/>
      <c r="S2647"/>
      <c r="T2647"/>
      <c r="U2647"/>
      <c r="W2647"/>
      <c r="X2647"/>
      <c r="Y2647"/>
    </row>
    <row r="2648" spans="1:25" ht="15" x14ac:dyDescent="0.3">
      <c r="A2648" s="17" t="e">
        <f>INDEX('Артикул без-с размером'!A:A,MATCH('Начисления и компенсации по тов'!E2648,'Артикул без-с размером'!B:B,0))</f>
        <v>#N/A</v>
      </c>
      <c r="B2648" s="73"/>
      <c r="C2648" s="74"/>
      <c r="D2648" s="74"/>
      <c r="E2648" s="74"/>
      <c r="F2648" s="74"/>
      <c r="G2648" s="74"/>
      <c r="H2648" s="69"/>
      <c r="I2648" s="70"/>
      <c r="J2648" s="73"/>
      <c r="K2648" s="74"/>
      <c r="L2648" s="72"/>
      <c r="M2648" s="69"/>
      <c r="N2648" s="70"/>
      <c r="O2648"/>
      <c r="P2648"/>
      <c r="Q2648"/>
      <c r="R2648"/>
      <c r="S2648"/>
      <c r="T2648"/>
      <c r="U2648"/>
      <c r="W2648"/>
      <c r="X2648"/>
      <c r="Y2648"/>
    </row>
    <row r="2649" spans="1:25" ht="15" x14ac:dyDescent="0.3">
      <c r="A2649" s="17" t="e">
        <f>INDEX('Артикул без-с размером'!A:A,MATCH('Начисления и компенсации по тов'!E2649,'Артикул без-с размером'!B:B,0))</f>
        <v>#N/A</v>
      </c>
      <c r="B2649" s="73"/>
      <c r="C2649" s="74"/>
      <c r="D2649" s="74"/>
      <c r="E2649" s="74"/>
      <c r="F2649" s="74"/>
      <c r="G2649" s="74"/>
      <c r="H2649" s="69"/>
      <c r="I2649" s="70"/>
      <c r="J2649" s="73"/>
      <c r="K2649" s="74"/>
      <c r="L2649" s="72"/>
      <c r="M2649" s="69"/>
      <c r="N2649" s="70"/>
      <c r="O2649"/>
      <c r="P2649"/>
      <c r="Q2649"/>
      <c r="R2649"/>
      <c r="S2649"/>
      <c r="T2649"/>
      <c r="U2649"/>
      <c r="W2649"/>
      <c r="X2649"/>
      <c r="Y2649"/>
    </row>
    <row r="2650" spans="1:25" ht="15" x14ac:dyDescent="0.3">
      <c r="A2650" s="17" t="e">
        <f>INDEX('Артикул без-с размером'!A:A,MATCH('Начисления и компенсации по тов'!E2650,'Артикул без-с размером'!B:B,0))</f>
        <v>#N/A</v>
      </c>
      <c r="B2650" s="73"/>
      <c r="C2650" s="74"/>
      <c r="D2650" s="74"/>
      <c r="E2650" s="74"/>
      <c r="F2650" s="74"/>
      <c r="G2650" s="74"/>
      <c r="H2650" s="69"/>
      <c r="I2650" s="70"/>
      <c r="J2650" s="73"/>
      <c r="K2650" s="74"/>
      <c r="L2650" s="72"/>
      <c r="M2650" s="69"/>
      <c r="N2650" s="70"/>
      <c r="O2650"/>
      <c r="P2650"/>
      <c r="Q2650"/>
      <c r="R2650"/>
      <c r="S2650"/>
      <c r="T2650"/>
      <c r="U2650"/>
      <c r="W2650"/>
      <c r="X2650"/>
      <c r="Y2650"/>
    </row>
    <row r="2651" spans="1:25" ht="15" x14ac:dyDescent="0.3">
      <c r="A2651" s="17" t="e">
        <f>INDEX('Артикул без-с размером'!A:A,MATCH('Начисления и компенсации по тов'!E2651,'Артикул без-с размером'!B:B,0))</f>
        <v>#N/A</v>
      </c>
      <c r="B2651" s="73"/>
      <c r="C2651" s="74"/>
      <c r="D2651" s="74"/>
      <c r="E2651" s="74"/>
      <c r="F2651" s="74"/>
      <c r="G2651" s="74"/>
      <c r="H2651" s="69"/>
      <c r="I2651" s="70"/>
      <c r="J2651" s="73"/>
      <c r="K2651" s="74"/>
      <c r="L2651" s="72"/>
      <c r="M2651" s="69"/>
      <c r="N2651" s="70"/>
      <c r="O2651"/>
      <c r="P2651"/>
      <c r="Q2651"/>
      <c r="R2651"/>
      <c r="S2651"/>
      <c r="T2651"/>
      <c r="U2651"/>
      <c r="W2651"/>
      <c r="X2651"/>
      <c r="Y2651"/>
    </row>
    <row r="2652" spans="1:25" ht="15" x14ac:dyDescent="0.3">
      <c r="A2652" s="17" t="e">
        <f>INDEX('Артикул без-с размером'!A:A,MATCH('Начисления и компенсации по тов'!E2652,'Артикул без-с размером'!B:B,0))</f>
        <v>#N/A</v>
      </c>
      <c r="B2652" s="73"/>
      <c r="C2652" s="74"/>
      <c r="D2652" s="74"/>
      <c r="E2652" s="74"/>
      <c r="F2652" s="74"/>
      <c r="G2652" s="74"/>
      <c r="H2652" s="69"/>
      <c r="I2652" s="70"/>
      <c r="J2652" s="73"/>
      <c r="K2652" s="74"/>
      <c r="L2652" s="72"/>
      <c r="M2652" s="69"/>
      <c r="N2652" s="70"/>
      <c r="O2652"/>
      <c r="P2652"/>
      <c r="Q2652"/>
      <c r="R2652"/>
      <c r="S2652"/>
      <c r="T2652"/>
      <c r="U2652"/>
      <c r="W2652"/>
      <c r="X2652"/>
      <c r="Y2652"/>
    </row>
    <row r="2653" spans="1:25" ht="15" x14ac:dyDescent="0.3">
      <c r="A2653" s="17" t="e">
        <f>INDEX('Артикул без-с размером'!A:A,MATCH('Начисления и компенсации по тов'!E2653,'Артикул без-с размером'!B:B,0))</f>
        <v>#N/A</v>
      </c>
      <c r="B2653" s="73"/>
      <c r="C2653" s="74"/>
      <c r="D2653" s="74"/>
      <c r="E2653" s="74"/>
      <c r="F2653" s="74"/>
      <c r="G2653" s="74"/>
      <c r="H2653" s="69"/>
      <c r="I2653" s="70"/>
      <c r="J2653" s="73"/>
      <c r="K2653" s="74"/>
      <c r="L2653" s="72"/>
      <c r="M2653" s="69"/>
      <c r="N2653" s="70"/>
      <c r="O2653"/>
      <c r="P2653"/>
      <c r="Q2653"/>
      <c r="R2653"/>
      <c r="S2653"/>
      <c r="T2653"/>
      <c r="U2653"/>
      <c r="W2653"/>
      <c r="X2653"/>
      <c r="Y2653"/>
    </row>
    <row r="2654" spans="1:25" ht="15" x14ac:dyDescent="0.3">
      <c r="A2654" s="17" t="e">
        <f>INDEX('Артикул без-с размером'!A:A,MATCH('Начисления и компенсации по тов'!E2654,'Артикул без-с размером'!B:B,0))</f>
        <v>#N/A</v>
      </c>
      <c r="B2654" s="73"/>
      <c r="C2654" s="74"/>
      <c r="D2654" s="74"/>
      <c r="E2654" s="74"/>
      <c r="F2654" s="74"/>
      <c r="G2654" s="74"/>
      <c r="H2654" s="69"/>
      <c r="I2654" s="70"/>
      <c r="J2654" s="73"/>
      <c r="K2654" s="74"/>
      <c r="L2654" s="72"/>
      <c r="M2654" s="69"/>
      <c r="N2654" s="70"/>
      <c r="O2654"/>
      <c r="P2654"/>
      <c r="Q2654"/>
      <c r="R2654"/>
      <c r="S2654"/>
      <c r="T2654"/>
      <c r="U2654"/>
      <c r="W2654"/>
      <c r="X2654"/>
      <c r="Y2654"/>
    </row>
    <row r="2655" spans="1:25" ht="15" x14ac:dyDescent="0.3">
      <c r="A2655" s="17" t="e">
        <f>INDEX('Артикул без-с размером'!A:A,MATCH('Начисления и компенсации по тов'!E2655,'Артикул без-с размером'!B:B,0))</f>
        <v>#N/A</v>
      </c>
      <c r="B2655" s="73"/>
      <c r="C2655" s="74"/>
      <c r="D2655" s="74"/>
      <c r="E2655" s="74"/>
      <c r="F2655" s="74"/>
      <c r="G2655" s="74"/>
      <c r="H2655" s="69"/>
      <c r="I2655" s="70"/>
      <c r="J2655" s="73"/>
      <c r="K2655" s="74"/>
      <c r="L2655" s="72"/>
      <c r="M2655" s="69"/>
      <c r="N2655" s="70"/>
      <c r="O2655"/>
      <c r="P2655"/>
      <c r="Q2655"/>
      <c r="R2655"/>
      <c r="S2655"/>
      <c r="T2655"/>
      <c r="U2655"/>
      <c r="W2655"/>
      <c r="X2655"/>
      <c r="Y2655"/>
    </row>
    <row r="2656" spans="1:25" ht="15" x14ac:dyDescent="0.3">
      <c r="A2656" s="17" t="e">
        <f>INDEX('Артикул без-с размером'!A:A,MATCH('Начисления и компенсации по тов'!E2656,'Артикул без-с размером'!B:B,0))</f>
        <v>#N/A</v>
      </c>
      <c r="B2656" s="73"/>
      <c r="C2656" s="74"/>
      <c r="D2656" s="74"/>
      <c r="E2656" s="74"/>
      <c r="F2656" s="74"/>
      <c r="G2656" s="74"/>
      <c r="H2656" s="69"/>
      <c r="I2656" s="70"/>
      <c r="J2656" s="73"/>
      <c r="K2656" s="74"/>
      <c r="L2656" s="72"/>
      <c r="M2656" s="69"/>
      <c r="N2656" s="70"/>
      <c r="O2656"/>
      <c r="P2656"/>
      <c r="Q2656"/>
      <c r="R2656"/>
      <c r="S2656"/>
      <c r="T2656"/>
      <c r="U2656"/>
      <c r="W2656"/>
      <c r="X2656"/>
      <c r="Y2656"/>
    </row>
    <row r="2657" spans="1:25" ht="15" x14ac:dyDescent="0.3">
      <c r="A2657" s="17" t="e">
        <f>INDEX('Артикул без-с размером'!A:A,MATCH('Начисления и компенсации по тов'!E2657,'Артикул без-с размером'!B:B,0))</f>
        <v>#N/A</v>
      </c>
      <c r="B2657" s="73"/>
      <c r="C2657" s="74"/>
      <c r="D2657" s="74"/>
      <c r="E2657" s="74"/>
      <c r="F2657" s="74"/>
      <c r="G2657" s="74"/>
      <c r="H2657" s="69"/>
      <c r="I2657" s="70"/>
      <c r="J2657" s="73"/>
      <c r="K2657" s="74"/>
      <c r="L2657" s="72"/>
      <c r="M2657" s="69"/>
      <c r="N2657" s="70"/>
      <c r="O2657"/>
      <c r="P2657"/>
      <c r="Q2657"/>
      <c r="R2657"/>
      <c r="S2657"/>
      <c r="T2657"/>
      <c r="U2657"/>
      <c r="W2657"/>
      <c r="X2657"/>
      <c r="Y2657"/>
    </row>
    <row r="2658" spans="1:25" ht="15" x14ac:dyDescent="0.3">
      <c r="A2658" s="17" t="e">
        <f>INDEX('Артикул без-с размером'!A:A,MATCH('Начисления и компенсации по тов'!E2658,'Артикул без-с размером'!B:B,0))</f>
        <v>#N/A</v>
      </c>
      <c r="B2658" s="73"/>
      <c r="C2658" s="74"/>
      <c r="D2658" s="74"/>
      <c r="E2658" s="74"/>
      <c r="F2658" s="74"/>
      <c r="G2658" s="74"/>
      <c r="H2658" s="69"/>
      <c r="I2658" s="70"/>
      <c r="J2658" s="73"/>
      <c r="K2658" s="74"/>
      <c r="L2658" s="72"/>
      <c r="M2658" s="69"/>
      <c r="N2658" s="70"/>
      <c r="O2658"/>
      <c r="P2658"/>
      <c r="Q2658"/>
      <c r="R2658"/>
      <c r="S2658"/>
      <c r="T2658"/>
      <c r="U2658"/>
      <c r="W2658"/>
      <c r="X2658"/>
      <c r="Y2658"/>
    </row>
    <row r="2659" spans="1:25" ht="15" x14ac:dyDescent="0.3">
      <c r="A2659" s="17" t="e">
        <f>INDEX('Артикул без-с размером'!A:A,MATCH('Начисления и компенсации по тов'!E2659,'Артикул без-с размером'!B:B,0))</f>
        <v>#N/A</v>
      </c>
      <c r="B2659" s="73"/>
      <c r="C2659" s="74"/>
      <c r="D2659" s="74"/>
      <c r="E2659" s="74"/>
      <c r="F2659" s="74"/>
      <c r="G2659" s="74"/>
      <c r="H2659" s="69"/>
      <c r="I2659" s="70"/>
      <c r="J2659" s="73"/>
      <c r="K2659" s="74"/>
      <c r="L2659" s="72"/>
      <c r="M2659" s="69"/>
      <c r="N2659" s="70"/>
      <c r="O2659"/>
      <c r="P2659"/>
      <c r="Q2659"/>
      <c r="R2659"/>
      <c r="S2659"/>
      <c r="T2659"/>
      <c r="U2659"/>
      <c r="W2659"/>
      <c r="X2659"/>
      <c r="Y2659"/>
    </row>
    <row r="2660" spans="1:25" ht="15" x14ac:dyDescent="0.3">
      <c r="A2660" s="17" t="e">
        <f>INDEX('Артикул без-с размером'!A:A,MATCH('Начисления и компенсации по тов'!E2660,'Артикул без-с размером'!B:B,0))</f>
        <v>#N/A</v>
      </c>
      <c r="B2660" s="73"/>
      <c r="C2660" s="74"/>
      <c r="D2660" s="74"/>
      <c r="E2660" s="74"/>
      <c r="F2660" s="74"/>
      <c r="G2660" s="74"/>
      <c r="H2660" s="69"/>
      <c r="I2660" s="70"/>
      <c r="J2660" s="73"/>
      <c r="K2660" s="74"/>
      <c r="L2660" s="72"/>
      <c r="M2660" s="69"/>
      <c r="N2660" s="71"/>
      <c r="O2660"/>
      <c r="P2660"/>
      <c r="Q2660"/>
      <c r="R2660"/>
      <c r="S2660"/>
      <c r="T2660"/>
      <c r="U2660"/>
      <c r="W2660"/>
      <c r="X2660"/>
      <c r="Y2660"/>
    </row>
    <row r="2661" spans="1:25" ht="15" x14ac:dyDescent="0.3">
      <c r="A2661" s="17" t="e">
        <f>INDEX('Артикул без-с размером'!A:A,MATCH('Начисления и компенсации по тов'!E2661,'Артикул без-с размером'!B:B,0))</f>
        <v>#N/A</v>
      </c>
      <c r="B2661" s="73"/>
      <c r="C2661" s="74"/>
      <c r="D2661" s="74"/>
      <c r="E2661" s="74"/>
      <c r="F2661" s="74"/>
      <c r="G2661" s="74"/>
      <c r="H2661" s="69"/>
      <c r="I2661" s="70"/>
      <c r="J2661" s="73"/>
      <c r="K2661" s="74"/>
      <c r="L2661" s="72"/>
      <c r="M2661" s="69"/>
      <c r="N2661" s="70"/>
      <c r="O2661"/>
      <c r="P2661"/>
      <c r="Q2661"/>
      <c r="R2661"/>
      <c r="S2661"/>
      <c r="T2661"/>
      <c r="U2661"/>
      <c r="W2661"/>
      <c r="X2661"/>
      <c r="Y2661"/>
    </row>
    <row r="2662" spans="1:25" ht="15" x14ac:dyDescent="0.3">
      <c r="A2662" s="17" t="e">
        <f>INDEX('Артикул без-с размером'!A:A,MATCH('Начисления и компенсации по тов'!E2662,'Артикул без-с размером'!B:B,0))</f>
        <v>#N/A</v>
      </c>
      <c r="B2662" s="73"/>
      <c r="C2662" s="74"/>
      <c r="D2662" s="74"/>
      <c r="E2662" s="74"/>
      <c r="F2662" s="74"/>
      <c r="G2662" s="74"/>
      <c r="H2662" s="69"/>
      <c r="I2662" s="70"/>
      <c r="J2662" s="73"/>
      <c r="K2662" s="74"/>
      <c r="L2662" s="72"/>
      <c r="M2662" s="69"/>
      <c r="N2662" s="70"/>
      <c r="O2662"/>
      <c r="P2662"/>
      <c r="Q2662"/>
      <c r="R2662"/>
      <c r="S2662"/>
      <c r="T2662"/>
      <c r="U2662"/>
      <c r="W2662"/>
      <c r="X2662"/>
      <c r="Y2662"/>
    </row>
    <row r="2663" spans="1:25" ht="15" x14ac:dyDescent="0.3">
      <c r="A2663" s="17" t="e">
        <f>INDEX('Артикул без-с размером'!A:A,MATCH('Начисления и компенсации по тов'!E2663,'Артикул без-с размером'!B:B,0))</f>
        <v>#N/A</v>
      </c>
      <c r="B2663" s="73"/>
      <c r="C2663" s="74"/>
      <c r="D2663" s="74"/>
      <c r="E2663" s="74"/>
      <c r="F2663" s="74"/>
      <c r="G2663" s="74"/>
      <c r="H2663" s="69"/>
      <c r="I2663" s="70"/>
      <c r="J2663" s="73"/>
      <c r="K2663" s="74"/>
      <c r="L2663" s="72"/>
      <c r="M2663" s="69"/>
      <c r="N2663" s="70"/>
      <c r="O2663"/>
      <c r="P2663"/>
      <c r="Q2663"/>
      <c r="R2663"/>
      <c r="S2663"/>
      <c r="T2663"/>
      <c r="U2663"/>
      <c r="W2663"/>
      <c r="X2663"/>
      <c r="Y2663"/>
    </row>
    <row r="2664" spans="1:25" ht="15" x14ac:dyDescent="0.3">
      <c r="A2664" s="17" t="e">
        <f>INDEX('Артикул без-с размером'!A:A,MATCH('Начисления и компенсации по тов'!E2664,'Артикул без-с размером'!B:B,0))</f>
        <v>#N/A</v>
      </c>
      <c r="B2664" s="73"/>
      <c r="C2664" s="74"/>
      <c r="D2664" s="74"/>
      <c r="E2664" s="74"/>
      <c r="F2664" s="74"/>
      <c r="G2664" s="74"/>
      <c r="H2664" s="69"/>
      <c r="I2664" s="70"/>
      <c r="J2664" s="73"/>
      <c r="K2664" s="74"/>
      <c r="L2664" s="72"/>
      <c r="M2664" s="69"/>
      <c r="N2664" s="70"/>
      <c r="O2664"/>
      <c r="P2664"/>
      <c r="Q2664"/>
      <c r="R2664"/>
      <c r="S2664"/>
      <c r="T2664"/>
      <c r="U2664"/>
      <c r="W2664"/>
      <c r="X2664"/>
      <c r="Y2664"/>
    </row>
    <row r="2665" spans="1:25" ht="15" x14ac:dyDescent="0.3">
      <c r="A2665" s="17" t="e">
        <f>INDEX('Артикул без-с размером'!A:A,MATCH('Начисления и компенсации по тов'!E2665,'Артикул без-с размером'!B:B,0))</f>
        <v>#N/A</v>
      </c>
      <c r="B2665" s="73"/>
      <c r="C2665" s="74"/>
      <c r="D2665" s="74"/>
      <c r="E2665" s="74"/>
      <c r="F2665" s="74"/>
      <c r="G2665" s="74"/>
      <c r="H2665" s="69"/>
      <c r="I2665" s="70"/>
      <c r="J2665" s="73"/>
      <c r="K2665" s="74"/>
      <c r="L2665" s="72"/>
      <c r="M2665" s="69"/>
      <c r="N2665" s="70"/>
      <c r="O2665"/>
      <c r="P2665"/>
      <c r="Q2665"/>
      <c r="R2665"/>
      <c r="S2665"/>
      <c r="T2665"/>
      <c r="U2665"/>
      <c r="W2665"/>
      <c r="X2665"/>
      <c r="Y2665"/>
    </row>
    <row r="2666" spans="1:25" ht="15" x14ac:dyDescent="0.3">
      <c r="A2666" s="17" t="e">
        <f>INDEX('Артикул без-с размером'!A:A,MATCH('Начисления и компенсации по тов'!E2666,'Артикул без-с размером'!B:B,0))</f>
        <v>#N/A</v>
      </c>
      <c r="B2666" s="73"/>
      <c r="C2666" s="74"/>
      <c r="D2666" s="74"/>
      <c r="E2666" s="74"/>
      <c r="F2666" s="74"/>
      <c r="G2666" s="74"/>
      <c r="H2666" s="69"/>
      <c r="I2666" s="70"/>
      <c r="J2666" s="73"/>
      <c r="K2666" s="74"/>
      <c r="L2666" s="72"/>
      <c r="M2666" s="69"/>
      <c r="N2666" s="70"/>
      <c r="O2666"/>
      <c r="P2666"/>
      <c r="Q2666"/>
      <c r="R2666"/>
      <c r="S2666"/>
      <c r="T2666"/>
      <c r="U2666"/>
      <c r="W2666"/>
      <c r="X2666"/>
      <c r="Y2666"/>
    </row>
    <row r="2667" spans="1:25" ht="15" x14ac:dyDescent="0.3">
      <c r="A2667" s="17" t="e">
        <f>INDEX('Артикул без-с размером'!A:A,MATCH('Начисления и компенсации по тов'!E2667,'Артикул без-с размером'!B:B,0))</f>
        <v>#N/A</v>
      </c>
      <c r="B2667" s="73"/>
      <c r="C2667" s="74"/>
      <c r="D2667" s="74"/>
      <c r="E2667" s="74"/>
      <c r="F2667" s="74"/>
      <c r="G2667" s="74"/>
      <c r="H2667" s="69"/>
      <c r="I2667" s="70"/>
      <c r="J2667" s="73"/>
      <c r="K2667" s="74"/>
      <c r="L2667" s="72"/>
      <c r="M2667" s="69"/>
      <c r="N2667" s="70"/>
      <c r="O2667"/>
      <c r="P2667"/>
      <c r="Q2667"/>
      <c r="R2667"/>
      <c r="S2667"/>
      <c r="T2667"/>
      <c r="U2667"/>
      <c r="W2667"/>
      <c r="X2667"/>
      <c r="Y2667"/>
    </row>
    <row r="2668" spans="1:25" ht="15" x14ac:dyDescent="0.3">
      <c r="A2668" s="17" t="e">
        <f>INDEX('Артикул без-с размером'!A:A,MATCH('Начисления и компенсации по тов'!E2668,'Артикул без-с размером'!B:B,0))</f>
        <v>#N/A</v>
      </c>
      <c r="B2668" s="73"/>
      <c r="C2668" s="74"/>
      <c r="D2668" s="74"/>
      <c r="E2668" s="74"/>
      <c r="F2668" s="74"/>
      <c r="G2668" s="74"/>
      <c r="H2668" s="69"/>
      <c r="I2668" s="70"/>
      <c r="J2668" s="73"/>
      <c r="K2668" s="74"/>
      <c r="L2668" s="72"/>
      <c r="M2668" s="69"/>
      <c r="N2668" s="70"/>
      <c r="O2668"/>
      <c r="P2668"/>
      <c r="Q2668"/>
      <c r="R2668"/>
      <c r="S2668"/>
      <c r="T2668"/>
      <c r="U2668"/>
      <c r="W2668"/>
      <c r="X2668"/>
      <c r="Y2668"/>
    </row>
    <row r="2669" spans="1:25" ht="15" x14ac:dyDescent="0.3">
      <c r="A2669" s="17" t="e">
        <f>INDEX('Артикул без-с размером'!A:A,MATCH('Начисления и компенсации по тов'!E2669,'Артикул без-с размером'!B:B,0))</f>
        <v>#N/A</v>
      </c>
      <c r="B2669" s="73"/>
      <c r="C2669" s="74"/>
      <c r="D2669" s="74"/>
      <c r="E2669" s="74"/>
      <c r="F2669" s="74"/>
      <c r="G2669" s="74"/>
      <c r="H2669" s="69"/>
      <c r="I2669" s="70"/>
      <c r="J2669" s="73"/>
      <c r="K2669" s="74"/>
      <c r="L2669" s="72"/>
      <c r="M2669" s="69"/>
      <c r="N2669" s="70"/>
      <c r="O2669"/>
      <c r="P2669"/>
      <c r="Q2669"/>
      <c r="R2669"/>
      <c r="S2669"/>
      <c r="T2669"/>
      <c r="U2669"/>
      <c r="W2669"/>
      <c r="X2669"/>
      <c r="Y2669"/>
    </row>
    <row r="2670" spans="1:25" ht="15" x14ac:dyDescent="0.3">
      <c r="A2670" s="17" t="e">
        <f>INDEX('Артикул без-с размером'!A:A,MATCH('Начисления и компенсации по тов'!E2670,'Артикул без-с размером'!B:B,0))</f>
        <v>#N/A</v>
      </c>
      <c r="B2670" s="73"/>
      <c r="C2670" s="74"/>
      <c r="D2670" s="74"/>
      <c r="E2670" s="74"/>
      <c r="F2670" s="74"/>
      <c r="G2670" s="74"/>
      <c r="H2670" s="69"/>
      <c r="I2670" s="70"/>
      <c r="J2670" s="73"/>
      <c r="K2670" s="74"/>
      <c r="L2670" s="72"/>
      <c r="M2670" s="69"/>
      <c r="N2670" s="71"/>
      <c r="O2670"/>
      <c r="P2670"/>
      <c r="Q2670"/>
      <c r="R2670"/>
      <c r="S2670"/>
      <c r="T2670"/>
      <c r="U2670"/>
      <c r="W2670"/>
      <c r="X2670"/>
      <c r="Y2670"/>
    </row>
    <row r="2671" spans="1:25" ht="15" x14ac:dyDescent="0.3">
      <c r="A2671" s="17" t="e">
        <f>INDEX('Артикул без-с размером'!A:A,MATCH('Начисления и компенсации по тов'!E2671,'Артикул без-с размером'!B:B,0))</f>
        <v>#N/A</v>
      </c>
      <c r="B2671" s="73"/>
      <c r="C2671" s="74"/>
      <c r="D2671" s="74"/>
      <c r="E2671" s="74"/>
      <c r="F2671" s="74"/>
      <c r="G2671" s="74"/>
      <c r="H2671" s="69"/>
      <c r="I2671" s="70"/>
      <c r="J2671" s="73"/>
      <c r="K2671" s="74"/>
      <c r="L2671" s="72"/>
      <c r="M2671" s="69"/>
      <c r="N2671" s="70"/>
      <c r="O2671"/>
      <c r="P2671"/>
      <c r="Q2671"/>
      <c r="R2671"/>
      <c r="S2671"/>
      <c r="T2671"/>
      <c r="U2671"/>
      <c r="W2671"/>
      <c r="X2671"/>
      <c r="Y2671"/>
    </row>
    <row r="2672" spans="1:25" ht="15" x14ac:dyDescent="0.3">
      <c r="A2672" s="17" t="e">
        <f>INDEX('Артикул без-с размером'!A:A,MATCH('Начисления и компенсации по тов'!E2672,'Артикул без-с размером'!B:B,0))</f>
        <v>#N/A</v>
      </c>
      <c r="B2672" s="73"/>
      <c r="C2672" s="74"/>
      <c r="D2672" s="74"/>
      <c r="E2672" s="74"/>
      <c r="F2672" s="74"/>
      <c r="G2672" s="74"/>
      <c r="H2672" s="69"/>
      <c r="I2672" s="70"/>
      <c r="J2672" s="73"/>
      <c r="K2672" s="74"/>
      <c r="L2672" s="72"/>
      <c r="M2672" s="69"/>
      <c r="N2672" s="70"/>
      <c r="O2672"/>
      <c r="P2672"/>
      <c r="Q2672"/>
      <c r="R2672"/>
      <c r="S2672"/>
      <c r="T2672"/>
      <c r="U2672"/>
      <c r="W2672"/>
      <c r="X2672"/>
      <c r="Y2672"/>
    </row>
    <row r="2673" spans="1:25" ht="15" x14ac:dyDescent="0.3">
      <c r="A2673" s="17" t="e">
        <f>INDEX('Артикул без-с размером'!A:A,MATCH('Начисления и компенсации по тов'!E2673,'Артикул без-с размером'!B:B,0))</f>
        <v>#N/A</v>
      </c>
      <c r="B2673" s="73"/>
      <c r="C2673" s="74"/>
      <c r="D2673" s="74"/>
      <c r="E2673" s="74"/>
      <c r="F2673" s="74"/>
      <c r="G2673" s="74"/>
      <c r="H2673" s="69"/>
      <c r="I2673" s="70"/>
      <c r="J2673" s="73"/>
      <c r="K2673" s="74"/>
      <c r="L2673" s="72"/>
      <c r="M2673" s="69"/>
      <c r="N2673" s="70"/>
      <c r="O2673"/>
      <c r="P2673"/>
      <c r="Q2673"/>
      <c r="R2673"/>
      <c r="S2673"/>
      <c r="T2673"/>
      <c r="U2673"/>
      <c r="W2673"/>
      <c r="X2673"/>
      <c r="Y2673"/>
    </row>
    <row r="2674" spans="1:25" ht="15" x14ac:dyDescent="0.3">
      <c r="A2674" s="17" t="e">
        <f>INDEX('Артикул без-с размером'!A:A,MATCH('Начисления и компенсации по тов'!E2674,'Артикул без-с размером'!B:B,0))</f>
        <v>#N/A</v>
      </c>
      <c r="B2674" s="73"/>
      <c r="C2674" s="74"/>
      <c r="D2674" s="74"/>
      <c r="E2674" s="74"/>
      <c r="F2674" s="74"/>
      <c r="G2674" s="74"/>
      <c r="H2674" s="69"/>
      <c r="I2674" s="70"/>
      <c r="J2674" s="73"/>
      <c r="K2674" s="74"/>
      <c r="L2674" s="72"/>
      <c r="M2674" s="69"/>
      <c r="N2674" s="70"/>
      <c r="O2674"/>
      <c r="P2674"/>
      <c r="Q2674"/>
      <c r="R2674"/>
      <c r="S2674"/>
      <c r="T2674"/>
      <c r="U2674"/>
      <c r="W2674"/>
      <c r="X2674"/>
      <c r="Y2674"/>
    </row>
    <row r="2675" spans="1:25" ht="15" x14ac:dyDescent="0.3">
      <c r="A2675" s="17" t="e">
        <f>INDEX('Артикул без-с размером'!A:A,MATCH('Начисления и компенсации по тов'!E2675,'Артикул без-с размером'!B:B,0))</f>
        <v>#N/A</v>
      </c>
      <c r="B2675" s="73"/>
      <c r="C2675" s="74"/>
      <c r="D2675" s="74"/>
      <c r="E2675" s="74"/>
      <c r="F2675" s="74"/>
      <c r="G2675" s="74"/>
      <c r="H2675" s="69"/>
      <c r="I2675" s="70"/>
      <c r="J2675" s="73"/>
      <c r="K2675" s="74"/>
      <c r="L2675" s="72"/>
      <c r="M2675" s="69"/>
      <c r="N2675" s="70"/>
      <c r="O2675"/>
      <c r="P2675"/>
      <c r="Q2675"/>
      <c r="R2675"/>
      <c r="S2675"/>
      <c r="T2675"/>
      <c r="U2675"/>
      <c r="W2675"/>
      <c r="X2675"/>
      <c r="Y2675"/>
    </row>
    <row r="2676" spans="1:25" ht="15" x14ac:dyDescent="0.3">
      <c r="A2676" s="17" t="e">
        <f>INDEX('Артикул без-с размером'!A:A,MATCH('Начисления и компенсации по тов'!E2676,'Артикул без-с размером'!B:B,0))</f>
        <v>#N/A</v>
      </c>
      <c r="B2676" s="73"/>
      <c r="C2676" s="74"/>
      <c r="D2676" s="74"/>
      <c r="E2676" s="74"/>
      <c r="F2676" s="74"/>
      <c r="G2676" s="74"/>
      <c r="H2676" s="69"/>
      <c r="I2676" s="70"/>
      <c r="J2676" s="73"/>
      <c r="K2676" s="74"/>
      <c r="L2676" s="72"/>
      <c r="M2676" s="69"/>
      <c r="N2676" s="70"/>
      <c r="O2676"/>
      <c r="P2676"/>
      <c r="Q2676"/>
      <c r="R2676"/>
      <c r="S2676"/>
      <c r="T2676"/>
      <c r="U2676"/>
      <c r="W2676"/>
      <c r="X2676"/>
      <c r="Y2676"/>
    </row>
    <row r="2677" spans="1:25" ht="15" x14ac:dyDescent="0.3">
      <c r="A2677" s="17" t="e">
        <f>INDEX('Артикул без-с размером'!A:A,MATCH('Начисления и компенсации по тов'!E2677,'Артикул без-с размером'!B:B,0))</f>
        <v>#N/A</v>
      </c>
      <c r="B2677" s="73"/>
      <c r="C2677" s="74"/>
      <c r="D2677" s="74"/>
      <c r="E2677" s="74"/>
      <c r="F2677" s="74"/>
      <c r="G2677" s="74"/>
      <c r="H2677" s="69"/>
      <c r="I2677" s="70"/>
      <c r="J2677" s="73"/>
      <c r="K2677" s="74"/>
      <c r="L2677" s="72"/>
      <c r="M2677" s="69"/>
      <c r="N2677" s="70"/>
      <c r="O2677"/>
      <c r="P2677"/>
      <c r="Q2677"/>
      <c r="R2677"/>
      <c r="S2677"/>
      <c r="T2677"/>
      <c r="U2677"/>
      <c r="W2677"/>
      <c r="X2677"/>
      <c r="Y2677"/>
    </row>
    <row r="2678" spans="1:25" ht="15" x14ac:dyDescent="0.3">
      <c r="A2678" s="17" t="e">
        <f>INDEX('Артикул без-с размером'!A:A,MATCH('Начисления и компенсации по тов'!E2678,'Артикул без-с размером'!B:B,0))</f>
        <v>#N/A</v>
      </c>
      <c r="B2678" s="73"/>
      <c r="C2678" s="74"/>
      <c r="D2678" s="74"/>
      <c r="E2678" s="74"/>
      <c r="F2678" s="74"/>
      <c r="G2678" s="74"/>
      <c r="H2678" s="69"/>
      <c r="I2678" s="70"/>
      <c r="J2678" s="73"/>
      <c r="K2678" s="74"/>
      <c r="L2678" s="72"/>
      <c r="M2678" s="69"/>
      <c r="N2678" s="70"/>
      <c r="O2678"/>
      <c r="P2678"/>
      <c r="Q2678"/>
      <c r="R2678"/>
      <c r="S2678"/>
      <c r="T2678"/>
      <c r="U2678"/>
      <c r="W2678"/>
      <c r="X2678"/>
      <c r="Y2678"/>
    </row>
    <row r="2679" spans="1:25" ht="15" x14ac:dyDescent="0.3">
      <c r="A2679" s="17" t="e">
        <f>INDEX('Артикул без-с размером'!A:A,MATCH('Начисления и компенсации по тов'!E2679,'Артикул без-с размером'!B:B,0))</f>
        <v>#N/A</v>
      </c>
      <c r="B2679" s="73"/>
      <c r="C2679" s="74"/>
      <c r="D2679" s="74"/>
      <c r="E2679" s="74"/>
      <c r="F2679" s="74"/>
      <c r="G2679" s="74"/>
      <c r="H2679" s="69"/>
      <c r="I2679" s="70"/>
      <c r="J2679" s="73"/>
      <c r="K2679" s="74"/>
      <c r="L2679" s="72"/>
      <c r="M2679" s="69"/>
      <c r="N2679" s="70"/>
      <c r="O2679"/>
      <c r="P2679"/>
      <c r="Q2679"/>
      <c r="R2679"/>
      <c r="S2679"/>
      <c r="T2679"/>
      <c r="U2679"/>
      <c r="W2679"/>
      <c r="X2679"/>
      <c r="Y2679"/>
    </row>
    <row r="2680" spans="1:25" ht="15" x14ac:dyDescent="0.3">
      <c r="A2680" s="17" t="e">
        <f>INDEX('Артикул без-с размером'!A:A,MATCH('Начисления и компенсации по тов'!E2680,'Артикул без-с размером'!B:B,0))</f>
        <v>#N/A</v>
      </c>
      <c r="B2680" s="73"/>
      <c r="C2680" s="74"/>
      <c r="D2680" s="74"/>
      <c r="E2680" s="74"/>
      <c r="F2680" s="74"/>
      <c r="G2680" s="74"/>
      <c r="H2680" s="69"/>
      <c r="I2680" s="70"/>
      <c r="J2680" s="73"/>
      <c r="K2680" s="74"/>
      <c r="L2680" s="72"/>
      <c r="M2680" s="69"/>
      <c r="N2680" s="70"/>
      <c r="O2680"/>
      <c r="P2680"/>
      <c r="Q2680"/>
      <c r="R2680"/>
      <c r="S2680"/>
      <c r="T2680"/>
      <c r="U2680"/>
      <c r="W2680"/>
      <c r="X2680"/>
      <c r="Y2680"/>
    </row>
    <row r="2681" spans="1:25" ht="15" x14ac:dyDescent="0.3">
      <c r="A2681" s="17" t="e">
        <f>INDEX('Артикул без-с размером'!A:A,MATCH('Начисления и компенсации по тов'!E2681,'Артикул без-с размером'!B:B,0))</f>
        <v>#N/A</v>
      </c>
      <c r="B2681" s="73"/>
      <c r="C2681" s="74"/>
      <c r="D2681" s="74"/>
      <c r="E2681" s="74"/>
      <c r="F2681" s="74"/>
      <c r="G2681" s="74"/>
      <c r="H2681" s="69"/>
      <c r="I2681" s="70"/>
      <c r="J2681" s="73"/>
      <c r="K2681" s="74"/>
      <c r="L2681" s="72"/>
      <c r="M2681" s="69"/>
      <c r="N2681" s="70"/>
      <c r="O2681"/>
      <c r="P2681"/>
      <c r="Q2681"/>
      <c r="R2681"/>
      <c r="S2681"/>
      <c r="T2681"/>
      <c r="U2681"/>
      <c r="W2681"/>
      <c r="X2681"/>
      <c r="Y2681"/>
    </row>
    <row r="2682" spans="1:25" ht="15" x14ac:dyDescent="0.3">
      <c r="A2682" s="17" t="e">
        <f>INDEX('Артикул без-с размером'!A:A,MATCH('Начисления и компенсации по тов'!E2682,'Артикул без-с размером'!B:B,0))</f>
        <v>#N/A</v>
      </c>
      <c r="B2682" s="73"/>
      <c r="C2682" s="74"/>
      <c r="D2682" s="74"/>
      <c r="E2682" s="74"/>
      <c r="F2682" s="74"/>
      <c r="G2682" s="74"/>
      <c r="H2682" s="69"/>
      <c r="I2682" s="70"/>
      <c r="J2682" s="73"/>
      <c r="K2682" s="74"/>
      <c r="L2682" s="72"/>
      <c r="M2682" s="69"/>
      <c r="N2682" s="70"/>
      <c r="O2682"/>
      <c r="P2682"/>
      <c r="Q2682"/>
      <c r="R2682"/>
      <c r="S2682"/>
      <c r="T2682"/>
      <c r="U2682"/>
      <c r="W2682"/>
      <c r="X2682"/>
      <c r="Y2682"/>
    </row>
    <row r="2683" spans="1:25" ht="15" x14ac:dyDescent="0.3">
      <c r="A2683" s="17" t="e">
        <f>INDEX('Артикул без-с размером'!A:A,MATCH('Начисления и компенсации по тов'!E2683,'Артикул без-с размером'!B:B,0))</f>
        <v>#N/A</v>
      </c>
      <c r="B2683" s="73"/>
      <c r="C2683" s="74"/>
      <c r="D2683" s="74"/>
      <c r="E2683" s="74"/>
      <c r="F2683" s="74"/>
      <c r="G2683" s="74"/>
      <c r="H2683" s="69"/>
      <c r="I2683" s="70"/>
      <c r="J2683" s="73"/>
      <c r="K2683" s="74"/>
      <c r="L2683" s="72"/>
      <c r="M2683" s="69"/>
      <c r="N2683" s="70"/>
      <c r="O2683"/>
      <c r="P2683"/>
      <c r="Q2683"/>
      <c r="R2683"/>
      <c r="S2683"/>
      <c r="T2683"/>
      <c r="U2683"/>
      <c r="W2683"/>
      <c r="X2683"/>
      <c r="Y2683"/>
    </row>
    <row r="2684" spans="1:25" ht="15" x14ac:dyDescent="0.3">
      <c r="A2684" s="17" t="e">
        <f>INDEX('Артикул без-с размером'!A:A,MATCH('Начисления и компенсации по тов'!E2684,'Артикул без-с размером'!B:B,0))</f>
        <v>#N/A</v>
      </c>
      <c r="B2684" s="73"/>
      <c r="C2684" s="74"/>
      <c r="D2684" s="74"/>
      <c r="E2684" s="74"/>
      <c r="F2684" s="74"/>
      <c r="G2684" s="74"/>
      <c r="H2684" s="69"/>
      <c r="I2684" s="70"/>
      <c r="J2684" s="73"/>
      <c r="K2684" s="74"/>
      <c r="L2684" s="72"/>
      <c r="M2684" s="69"/>
      <c r="N2684" s="70"/>
      <c r="O2684"/>
      <c r="P2684"/>
      <c r="Q2684"/>
      <c r="R2684"/>
      <c r="S2684"/>
      <c r="T2684"/>
      <c r="U2684"/>
      <c r="W2684"/>
      <c r="X2684"/>
      <c r="Y2684"/>
    </row>
    <row r="2685" spans="1:25" ht="15" x14ac:dyDescent="0.3">
      <c r="A2685" s="17" t="e">
        <f>INDEX('Артикул без-с размером'!A:A,MATCH('Начисления и компенсации по тов'!E2685,'Артикул без-с размером'!B:B,0))</f>
        <v>#N/A</v>
      </c>
      <c r="B2685" s="73"/>
      <c r="C2685" s="74"/>
      <c r="D2685" s="74"/>
      <c r="E2685" s="74"/>
      <c r="F2685" s="74"/>
      <c r="G2685" s="74"/>
      <c r="H2685" s="69"/>
      <c r="I2685" s="70"/>
      <c r="J2685" s="73"/>
      <c r="K2685" s="74"/>
      <c r="L2685" s="72"/>
      <c r="M2685" s="69"/>
      <c r="N2685" s="70"/>
      <c r="O2685"/>
      <c r="P2685"/>
      <c r="Q2685"/>
      <c r="R2685"/>
      <c r="S2685"/>
      <c r="T2685"/>
      <c r="U2685"/>
      <c r="W2685"/>
      <c r="X2685"/>
      <c r="Y2685"/>
    </row>
    <row r="2686" spans="1:25" ht="15" x14ac:dyDescent="0.3">
      <c r="A2686" s="17" t="e">
        <f>INDEX('Артикул без-с размером'!A:A,MATCH('Начисления и компенсации по тов'!E2686,'Артикул без-с размером'!B:B,0))</f>
        <v>#N/A</v>
      </c>
      <c r="B2686" s="73"/>
      <c r="C2686" s="74"/>
      <c r="D2686" s="74"/>
      <c r="E2686" s="74"/>
      <c r="F2686" s="74"/>
      <c r="G2686" s="74"/>
      <c r="H2686" s="69"/>
      <c r="I2686" s="70"/>
      <c r="J2686" s="73"/>
      <c r="K2686" s="74"/>
      <c r="L2686" s="72"/>
      <c r="M2686" s="69"/>
      <c r="N2686" s="70"/>
      <c r="O2686"/>
      <c r="P2686"/>
      <c r="Q2686"/>
      <c r="R2686"/>
      <c r="S2686"/>
      <c r="T2686"/>
      <c r="U2686"/>
      <c r="W2686"/>
      <c r="X2686"/>
      <c r="Y2686"/>
    </row>
    <row r="2687" spans="1:25" ht="15" x14ac:dyDescent="0.3">
      <c r="A2687" s="17" t="e">
        <f>INDEX('Артикул без-с размером'!A:A,MATCH('Начисления и компенсации по тов'!E2687,'Артикул без-с размером'!B:B,0))</f>
        <v>#N/A</v>
      </c>
      <c r="B2687" s="73"/>
      <c r="C2687" s="74"/>
      <c r="D2687" s="74"/>
      <c r="E2687" s="74"/>
      <c r="F2687" s="74"/>
      <c r="G2687" s="74"/>
      <c r="H2687" s="69"/>
      <c r="I2687" s="70"/>
      <c r="J2687" s="73"/>
      <c r="K2687" s="74"/>
      <c r="L2687" s="72"/>
      <c r="M2687" s="69"/>
      <c r="N2687" s="70"/>
      <c r="O2687"/>
      <c r="P2687"/>
      <c r="Q2687"/>
      <c r="R2687"/>
      <c r="S2687"/>
      <c r="T2687"/>
      <c r="U2687"/>
      <c r="W2687"/>
      <c r="X2687"/>
      <c r="Y2687"/>
    </row>
    <row r="2688" spans="1:25" ht="15" x14ac:dyDescent="0.3">
      <c r="A2688" s="17" t="e">
        <f>INDEX('Артикул без-с размером'!A:A,MATCH('Начисления и компенсации по тов'!E2688,'Артикул без-с размером'!B:B,0))</f>
        <v>#N/A</v>
      </c>
      <c r="B2688" s="73"/>
      <c r="C2688" s="74"/>
      <c r="D2688" s="74"/>
      <c r="E2688" s="74"/>
      <c r="F2688" s="74"/>
      <c r="G2688" s="74"/>
      <c r="H2688" s="69"/>
      <c r="I2688" s="70"/>
      <c r="J2688" s="73"/>
      <c r="K2688" s="74"/>
      <c r="L2688" s="72"/>
      <c r="M2688" s="69"/>
      <c r="N2688" s="70"/>
      <c r="O2688"/>
      <c r="P2688"/>
      <c r="Q2688"/>
      <c r="R2688"/>
      <c r="S2688"/>
      <c r="T2688"/>
      <c r="U2688"/>
      <c r="W2688"/>
      <c r="X2688"/>
      <c r="Y2688"/>
    </row>
    <row r="2689" spans="1:25" ht="15" x14ac:dyDescent="0.3">
      <c r="A2689" s="17" t="e">
        <f>INDEX('Артикул без-с размером'!A:A,MATCH('Начисления и компенсации по тов'!E2689,'Артикул без-с размером'!B:B,0))</f>
        <v>#N/A</v>
      </c>
      <c r="B2689" s="73"/>
      <c r="C2689" s="74"/>
      <c r="D2689" s="74"/>
      <c r="E2689" s="74"/>
      <c r="F2689" s="74"/>
      <c r="G2689" s="74"/>
      <c r="H2689" s="69"/>
      <c r="I2689" s="70"/>
      <c r="J2689" s="73"/>
      <c r="K2689" s="74"/>
      <c r="L2689" s="72"/>
      <c r="M2689" s="69"/>
      <c r="N2689" s="70"/>
      <c r="O2689"/>
      <c r="P2689"/>
      <c r="Q2689"/>
      <c r="R2689"/>
      <c r="S2689"/>
      <c r="T2689"/>
      <c r="U2689"/>
      <c r="W2689"/>
      <c r="X2689"/>
      <c r="Y2689"/>
    </row>
    <row r="2690" spans="1:25" ht="15" x14ac:dyDescent="0.3">
      <c r="A2690" s="17" t="e">
        <f>INDEX('Артикул без-с размером'!A:A,MATCH('Начисления и компенсации по тов'!E2690,'Артикул без-с размером'!B:B,0))</f>
        <v>#N/A</v>
      </c>
      <c r="B2690" s="73"/>
      <c r="C2690" s="74"/>
      <c r="D2690" s="74"/>
      <c r="E2690" s="74"/>
      <c r="F2690" s="74"/>
      <c r="G2690" s="74"/>
      <c r="H2690" s="69"/>
      <c r="I2690" s="70"/>
      <c r="J2690" s="73"/>
      <c r="K2690" s="74"/>
      <c r="L2690" s="72"/>
      <c r="M2690" s="69"/>
      <c r="N2690" s="70"/>
      <c r="O2690"/>
      <c r="P2690"/>
      <c r="Q2690"/>
      <c r="R2690"/>
      <c r="S2690"/>
      <c r="T2690"/>
      <c r="U2690"/>
      <c r="W2690"/>
      <c r="X2690"/>
      <c r="Y2690"/>
    </row>
    <row r="2691" spans="1:25" ht="15" x14ac:dyDescent="0.3">
      <c r="A2691" s="17" t="e">
        <f>INDEX('Артикул без-с размером'!A:A,MATCH('Начисления и компенсации по тов'!E2691,'Артикул без-с размером'!B:B,0))</f>
        <v>#N/A</v>
      </c>
      <c r="B2691" s="73"/>
      <c r="C2691" s="74"/>
      <c r="D2691" s="74"/>
      <c r="E2691" s="74"/>
      <c r="F2691" s="74"/>
      <c r="G2691" s="74"/>
      <c r="H2691" s="69"/>
      <c r="I2691" s="70"/>
      <c r="J2691" s="73"/>
      <c r="K2691" s="74"/>
      <c r="L2691" s="72"/>
      <c r="M2691" s="69"/>
      <c r="N2691" s="70"/>
      <c r="O2691"/>
      <c r="P2691"/>
      <c r="Q2691"/>
      <c r="R2691"/>
      <c r="S2691"/>
      <c r="T2691"/>
      <c r="U2691"/>
      <c r="W2691"/>
      <c r="X2691"/>
      <c r="Y2691"/>
    </row>
    <row r="2692" spans="1:25" ht="15" x14ac:dyDescent="0.3">
      <c r="A2692" s="17" t="e">
        <f>INDEX('Артикул без-с размером'!A:A,MATCH('Начисления и компенсации по тов'!E2692,'Артикул без-с размером'!B:B,0))</f>
        <v>#N/A</v>
      </c>
      <c r="B2692" s="73"/>
      <c r="C2692" s="74"/>
      <c r="D2692" s="74"/>
      <c r="E2692" s="74"/>
      <c r="F2692" s="74"/>
      <c r="G2692" s="74"/>
      <c r="H2692" s="69"/>
      <c r="I2692" s="70"/>
      <c r="J2692" s="73"/>
      <c r="K2692" s="74"/>
      <c r="L2692" s="72"/>
      <c r="M2692" s="69"/>
      <c r="N2692" s="70"/>
      <c r="O2692"/>
      <c r="P2692"/>
      <c r="Q2692"/>
      <c r="R2692"/>
      <c r="S2692"/>
      <c r="T2692"/>
      <c r="U2692"/>
      <c r="W2692"/>
      <c r="X2692"/>
      <c r="Y2692"/>
    </row>
    <row r="2693" spans="1:25" ht="15" x14ac:dyDescent="0.3">
      <c r="A2693" s="17" t="e">
        <f>INDEX('Артикул без-с размером'!A:A,MATCH('Начисления и компенсации по тов'!E2693,'Артикул без-с размером'!B:B,0))</f>
        <v>#N/A</v>
      </c>
      <c r="B2693" s="73"/>
      <c r="C2693" s="74"/>
      <c r="D2693" s="74"/>
      <c r="E2693" s="74"/>
      <c r="F2693" s="74"/>
      <c r="G2693" s="74"/>
      <c r="H2693" s="69"/>
      <c r="I2693" s="70"/>
      <c r="J2693" s="73"/>
      <c r="K2693" s="74"/>
      <c r="L2693" s="72"/>
      <c r="M2693" s="69"/>
      <c r="N2693" s="71"/>
      <c r="O2693"/>
      <c r="P2693"/>
      <c r="Q2693"/>
      <c r="R2693"/>
      <c r="S2693"/>
      <c r="T2693"/>
      <c r="U2693"/>
      <c r="W2693"/>
      <c r="X2693"/>
      <c r="Y2693"/>
    </row>
    <row r="2694" spans="1:25" ht="15" x14ac:dyDescent="0.3">
      <c r="A2694" s="17" t="e">
        <f>INDEX('Артикул без-с размером'!A:A,MATCH('Начисления и компенсации по тов'!E2694,'Артикул без-с размером'!B:B,0))</f>
        <v>#N/A</v>
      </c>
      <c r="B2694" s="73"/>
      <c r="C2694" s="74"/>
      <c r="D2694" s="74"/>
      <c r="E2694" s="74"/>
      <c r="F2694" s="74"/>
      <c r="G2694" s="74"/>
      <c r="H2694" s="69"/>
      <c r="I2694" s="70"/>
      <c r="J2694" s="73"/>
      <c r="K2694" s="74"/>
      <c r="L2694" s="72"/>
      <c r="M2694" s="69"/>
      <c r="N2694" s="70"/>
      <c r="O2694"/>
      <c r="P2694"/>
      <c r="Q2694"/>
      <c r="R2694"/>
      <c r="S2694"/>
      <c r="T2694"/>
      <c r="U2694"/>
      <c r="W2694"/>
      <c r="X2694"/>
      <c r="Y2694"/>
    </row>
    <row r="2695" spans="1:25" ht="15" x14ac:dyDescent="0.3">
      <c r="A2695" s="17" t="e">
        <f>INDEX('Артикул без-с размером'!A:A,MATCH('Начисления и компенсации по тов'!E2695,'Артикул без-с размером'!B:B,0))</f>
        <v>#N/A</v>
      </c>
      <c r="B2695" s="73"/>
      <c r="C2695" s="74"/>
      <c r="D2695" s="74"/>
      <c r="E2695" s="74"/>
      <c r="F2695" s="74"/>
      <c r="G2695" s="74"/>
      <c r="H2695" s="69"/>
      <c r="I2695" s="70"/>
      <c r="J2695" s="73"/>
      <c r="K2695" s="74"/>
      <c r="L2695" s="72"/>
      <c r="M2695" s="69"/>
      <c r="N2695" s="70"/>
      <c r="O2695"/>
      <c r="P2695"/>
      <c r="Q2695"/>
      <c r="R2695"/>
      <c r="S2695"/>
      <c r="T2695"/>
      <c r="U2695"/>
      <c r="W2695"/>
      <c r="X2695"/>
      <c r="Y2695"/>
    </row>
    <row r="2696" spans="1:25" ht="15" x14ac:dyDescent="0.3">
      <c r="A2696" s="17" t="e">
        <f>INDEX('Артикул без-с размером'!A:A,MATCH('Начисления и компенсации по тов'!E2696,'Артикул без-с размером'!B:B,0))</f>
        <v>#N/A</v>
      </c>
      <c r="B2696" s="73"/>
      <c r="C2696" s="74"/>
      <c r="D2696" s="74"/>
      <c r="E2696" s="74"/>
      <c r="F2696" s="74"/>
      <c r="G2696" s="74"/>
      <c r="H2696" s="69"/>
      <c r="I2696" s="70"/>
      <c r="J2696" s="73"/>
      <c r="K2696" s="74"/>
      <c r="L2696" s="72"/>
      <c r="M2696" s="69"/>
      <c r="N2696" s="70"/>
      <c r="O2696"/>
      <c r="P2696"/>
      <c r="Q2696"/>
      <c r="R2696"/>
      <c r="S2696"/>
      <c r="T2696"/>
      <c r="U2696"/>
      <c r="W2696"/>
      <c r="X2696"/>
      <c r="Y2696"/>
    </row>
    <row r="2697" spans="1:25" ht="15" x14ac:dyDescent="0.3">
      <c r="A2697" s="17" t="e">
        <f>INDEX('Артикул без-с размером'!A:A,MATCH('Начисления и компенсации по тов'!E2697,'Артикул без-с размером'!B:B,0))</f>
        <v>#N/A</v>
      </c>
      <c r="B2697" s="73"/>
      <c r="C2697" s="74"/>
      <c r="D2697" s="74"/>
      <c r="E2697" s="74"/>
      <c r="F2697" s="74"/>
      <c r="G2697" s="74"/>
      <c r="H2697" s="69"/>
      <c r="I2697" s="70"/>
      <c r="J2697" s="73"/>
      <c r="K2697" s="74"/>
      <c r="L2697" s="72"/>
      <c r="M2697" s="69"/>
      <c r="N2697" s="70"/>
      <c r="O2697"/>
      <c r="P2697"/>
      <c r="Q2697"/>
      <c r="R2697"/>
      <c r="S2697"/>
      <c r="T2697"/>
      <c r="U2697"/>
      <c r="W2697"/>
      <c r="X2697"/>
      <c r="Y2697"/>
    </row>
    <row r="2698" spans="1:25" ht="15" x14ac:dyDescent="0.3">
      <c r="A2698" s="17" t="e">
        <f>INDEX('Артикул без-с размером'!A:A,MATCH('Начисления и компенсации по тов'!E2698,'Артикул без-с размером'!B:B,0))</f>
        <v>#N/A</v>
      </c>
      <c r="B2698" s="73"/>
      <c r="C2698" s="74"/>
      <c r="D2698" s="74"/>
      <c r="E2698" s="74"/>
      <c r="F2698" s="74"/>
      <c r="G2698" s="74"/>
      <c r="H2698" s="69"/>
      <c r="I2698" s="70"/>
      <c r="J2698" s="73"/>
      <c r="K2698" s="74"/>
      <c r="L2698" s="72"/>
      <c r="M2698" s="69"/>
      <c r="N2698" s="70"/>
      <c r="O2698"/>
      <c r="P2698"/>
      <c r="Q2698"/>
      <c r="R2698"/>
      <c r="S2698"/>
      <c r="T2698"/>
      <c r="U2698"/>
      <c r="W2698"/>
      <c r="X2698"/>
      <c r="Y2698"/>
    </row>
    <row r="2699" spans="1:25" ht="15" x14ac:dyDescent="0.3">
      <c r="A2699" s="17" t="e">
        <f>INDEX('Артикул без-с размером'!A:A,MATCH('Начисления и компенсации по тов'!E2699,'Артикул без-с размером'!B:B,0))</f>
        <v>#N/A</v>
      </c>
      <c r="B2699" s="73"/>
      <c r="C2699" s="74"/>
      <c r="D2699" s="74"/>
      <c r="E2699" s="74"/>
      <c r="F2699" s="74"/>
      <c r="G2699" s="74"/>
      <c r="H2699" s="69"/>
      <c r="I2699" s="70"/>
      <c r="J2699" s="73"/>
      <c r="K2699" s="74"/>
      <c r="L2699" s="72"/>
      <c r="M2699" s="69"/>
      <c r="N2699" s="70"/>
      <c r="O2699"/>
      <c r="P2699"/>
      <c r="Q2699"/>
      <c r="R2699"/>
      <c r="S2699"/>
      <c r="T2699"/>
      <c r="U2699"/>
      <c r="W2699"/>
      <c r="X2699"/>
      <c r="Y2699"/>
    </row>
    <row r="2700" spans="1:25" ht="15" x14ac:dyDescent="0.3">
      <c r="A2700" s="17" t="e">
        <f>INDEX('Артикул без-с размером'!A:A,MATCH('Начисления и компенсации по тов'!E2700,'Артикул без-с размером'!B:B,0))</f>
        <v>#N/A</v>
      </c>
      <c r="B2700" s="73"/>
      <c r="C2700" s="74"/>
      <c r="D2700" s="74"/>
      <c r="E2700" s="74"/>
      <c r="F2700" s="74"/>
      <c r="G2700" s="74"/>
      <c r="H2700" s="69"/>
      <c r="I2700" s="70"/>
      <c r="J2700" s="73"/>
      <c r="K2700" s="74"/>
      <c r="L2700" s="72"/>
      <c r="M2700" s="69"/>
      <c r="N2700" s="70"/>
      <c r="O2700"/>
      <c r="P2700"/>
      <c r="Q2700"/>
      <c r="R2700"/>
      <c r="S2700"/>
      <c r="T2700"/>
      <c r="U2700"/>
      <c r="W2700"/>
      <c r="X2700"/>
      <c r="Y2700"/>
    </row>
    <row r="2701" spans="1:25" ht="15" x14ac:dyDescent="0.3">
      <c r="A2701" s="17" t="e">
        <f>INDEX('Артикул без-с размером'!A:A,MATCH('Начисления и компенсации по тов'!E2701,'Артикул без-с размером'!B:B,0))</f>
        <v>#N/A</v>
      </c>
      <c r="B2701" s="73"/>
      <c r="C2701" s="74"/>
      <c r="D2701" s="74"/>
      <c r="E2701" s="74"/>
      <c r="F2701" s="74"/>
      <c r="G2701" s="74"/>
      <c r="H2701" s="69"/>
      <c r="I2701" s="70"/>
      <c r="J2701" s="73"/>
      <c r="K2701" s="74"/>
      <c r="L2701" s="72"/>
      <c r="M2701" s="69"/>
      <c r="N2701" s="70"/>
      <c r="O2701"/>
      <c r="P2701"/>
      <c r="Q2701"/>
      <c r="R2701"/>
      <c r="S2701"/>
      <c r="T2701"/>
      <c r="U2701"/>
      <c r="W2701"/>
      <c r="X2701"/>
      <c r="Y2701"/>
    </row>
    <row r="2702" spans="1:25" ht="15" x14ac:dyDescent="0.3">
      <c r="A2702" s="17" t="e">
        <f>INDEX('Артикул без-с размером'!A:A,MATCH('Начисления и компенсации по тов'!E2702,'Артикул без-с размером'!B:B,0))</f>
        <v>#N/A</v>
      </c>
      <c r="B2702" s="73"/>
      <c r="C2702" s="74"/>
      <c r="D2702" s="74"/>
      <c r="E2702" s="74"/>
      <c r="F2702" s="74"/>
      <c r="G2702" s="74"/>
      <c r="H2702" s="69"/>
      <c r="I2702" s="70"/>
      <c r="J2702" s="73"/>
      <c r="K2702" s="74"/>
      <c r="L2702" s="72"/>
      <c r="M2702" s="69"/>
      <c r="N2702" s="70"/>
      <c r="O2702"/>
      <c r="P2702"/>
      <c r="Q2702"/>
      <c r="R2702"/>
      <c r="S2702"/>
      <c r="T2702"/>
      <c r="U2702"/>
      <c r="W2702"/>
      <c r="X2702"/>
      <c r="Y2702"/>
    </row>
    <row r="2703" spans="1:25" ht="15" x14ac:dyDescent="0.3">
      <c r="A2703" s="17" t="e">
        <f>INDEX('Артикул без-с размером'!A:A,MATCH('Начисления и компенсации по тов'!E2703,'Артикул без-с размером'!B:B,0))</f>
        <v>#N/A</v>
      </c>
      <c r="B2703" s="73"/>
      <c r="C2703" s="74"/>
      <c r="D2703" s="74"/>
      <c r="E2703" s="74"/>
      <c r="F2703" s="74"/>
      <c r="G2703" s="74"/>
      <c r="H2703" s="69"/>
      <c r="I2703" s="70"/>
      <c r="J2703" s="73"/>
      <c r="K2703" s="74"/>
      <c r="L2703" s="72"/>
      <c r="M2703" s="69"/>
      <c r="N2703" s="70"/>
      <c r="O2703"/>
      <c r="P2703"/>
      <c r="Q2703"/>
      <c r="R2703"/>
      <c r="S2703"/>
      <c r="T2703"/>
      <c r="U2703"/>
      <c r="W2703"/>
      <c r="X2703"/>
      <c r="Y2703"/>
    </row>
    <row r="2704" spans="1:25" ht="15" x14ac:dyDescent="0.3">
      <c r="A2704" s="17" t="e">
        <f>INDEX('Артикул без-с размером'!A:A,MATCH('Начисления и компенсации по тов'!E2704,'Артикул без-с размером'!B:B,0))</f>
        <v>#N/A</v>
      </c>
      <c r="B2704" s="73"/>
      <c r="C2704" s="74"/>
      <c r="D2704" s="74"/>
      <c r="E2704" s="74"/>
      <c r="F2704" s="74"/>
      <c r="G2704" s="74"/>
      <c r="H2704" s="69"/>
      <c r="I2704" s="70"/>
      <c r="J2704" s="73"/>
      <c r="K2704" s="74"/>
      <c r="L2704" s="72"/>
      <c r="M2704" s="69"/>
      <c r="N2704" s="70"/>
      <c r="O2704"/>
      <c r="P2704"/>
      <c r="Q2704"/>
      <c r="R2704"/>
      <c r="S2704"/>
      <c r="T2704"/>
      <c r="U2704"/>
      <c r="W2704"/>
      <c r="X2704"/>
      <c r="Y2704"/>
    </row>
    <row r="2705" spans="1:25" ht="15" x14ac:dyDescent="0.3">
      <c r="A2705" s="17" t="e">
        <f>INDEX('Артикул без-с размером'!A:A,MATCH('Начисления и компенсации по тов'!E2705,'Артикул без-с размером'!B:B,0))</f>
        <v>#N/A</v>
      </c>
      <c r="B2705" s="73"/>
      <c r="C2705" s="74"/>
      <c r="D2705" s="74"/>
      <c r="E2705" s="74"/>
      <c r="F2705" s="74"/>
      <c r="G2705" s="74"/>
      <c r="H2705" s="69"/>
      <c r="I2705" s="70"/>
      <c r="J2705" s="73"/>
      <c r="K2705" s="74"/>
      <c r="L2705" s="72"/>
      <c r="M2705" s="69"/>
      <c r="N2705" s="70"/>
      <c r="O2705"/>
      <c r="P2705"/>
      <c r="Q2705"/>
      <c r="R2705"/>
      <c r="S2705"/>
      <c r="T2705"/>
      <c r="U2705"/>
      <c r="W2705"/>
      <c r="X2705"/>
      <c r="Y2705"/>
    </row>
    <row r="2706" spans="1:25" ht="15" x14ac:dyDescent="0.3">
      <c r="A2706" s="17" t="e">
        <f>INDEX('Артикул без-с размером'!A:A,MATCH('Начисления и компенсации по тов'!E2706,'Артикул без-с размером'!B:B,0))</f>
        <v>#N/A</v>
      </c>
      <c r="B2706" s="73"/>
      <c r="C2706" s="74"/>
      <c r="D2706" s="74"/>
      <c r="E2706" s="74"/>
      <c r="F2706" s="74"/>
      <c r="G2706" s="74"/>
      <c r="H2706" s="69"/>
      <c r="I2706" s="70"/>
      <c r="J2706" s="73"/>
      <c r="K2706" s="74"/>
      <c r="L2706" s="72"/>
      <c r="M2706" s="69"/>
      <c r="N2706" s="71"/>
      <c r="O2706"/>
      <c r="P2706"/>
      <c r="Q2706"/>
      <c r="R2706"/>
      <c r="S2706"/>
      <c r="T2706"/>
      <c r="U2706"/>
      <c r="W2706"/>
      <c r="X2706"/>
      <c r="Y2706"/>
    </row>
    <row r="2707" spans="1:25" ht="15" x14ac:dyDescent="0.3">
      <c r="A2707" s="17" t="e">
        <f>INDEX('Артикул без-с размером'!A:A,MATCH('Начисления и компенсации по тов'!E2707,'Артикул без-с размером'!B:B,0))</f>
        <v>#N/A</v>
      </c>
      <c r="B2707" s="73"/>
      <c r="C2707" s="74"/>
      <c r="D2707" s="74"/>
      <c r="E2707" s="74"/>
      <c r="F2707" s="74"/>
      <c r="G2707" s="74"/>
      <c r="H2707" s="69"/>
      <c r="I2707" s="70"/>
      <c r="J2707" s="73"/>
      <c r="K2707" s="74"/>
      <c r="L2707" s="72"/>
      <c r="M2707" s="69"/>
      <c r="N2707" s="70"/>
      <c r="O2707"/>
      <c r="P2707"/>
      <c r="Q2707"/>
      <c r="R2707"/>
      <c r="S2707"/>
      <c r="T2707"/>
      <c r="U2707"/>
      <c r="W2707"/>
      <c r="X2707"/>
      <c r="Y2707"/>
    </row>
    <row r="2708" spans="1:25" ht="15" x14ac:dyDescent="0.3">
      <c r="A2708" s="17" t="e">
        <f>INDEX('Артикул без-с размером'!A:A,MATCH('Начисления и компенсации по тов'!E2708,'Артикул без-с размером'!B:B,0))</f>
        <v>#N/A</v>
      </c>
      <c r="B2708" s="73"/>
      <c r="C2708" s="74"/>
      <c r="D2708" s="74"/>
      <c r="E2708" s="74"/>
      <c r="F2708" s="74"/>
      <c r="G2708" s="74"/>
      <c r="H2708" s="69"/>
      <c r="I2708" s="70"/>
      <c r="J2708" s="73"/>
      <c r="K2708" s="74"/>
      <c r="L2708" s="72"/>
      <c r="M2708" s="69"/>
      <c r="N2708" s="70"/>
      <c r="O2708"/>
      <c r="P2708"/>
      <c r="Q2708"/>
      <c r="R2708"/>
      <c r="S2708"/>
      <c r="T2708"/>
      <c r="U2708"/>
      <c r="W2708"/>
      <c r="X2708"/>
      <c r="Y2708"/>
    </row>
    <row r="2709" spans="1:25" ht="15" x14ac:dyDescent="0.3">
      <c r="A2709" s="17" t="e">
        <f>INDEX('Артикул без-с размером'!A:A,MATCH('Начисления и компенсации по тов'!E2709,'Артикул без-с размером'!B:B,0))</f>
        <v>#N/A</v>
      </c>
      <c r="B2709" s="73"/>
      <c r="C2709" s="74"/>
      <c r="D2709" s="74"/>
      <c r="E2709" s="74"/>
      <c r="F2709" s="74"/>
      <c r="G2709" s="74"/>
      <c r="H2709" s="69"/>
      <c r="I2709" s="70"/>
      <c r="J2709" s="73"/>
      <c r="K2709" s="74"/>
      <c r="L2709" s="72"/>
      <c r="M2709" s="69"/>
      <c r="N2709" s="70"/>
      <c r="O2709"/>
      <c r="P2709"/>
      <c r="Q2709"/>
      <c r="R2709"/>
      <c r="S2709"/>
      <c r="T2709"/>
      <c r="U2709"/>
      <c r="W2709"/>
      <c r="X2709"/>
      <c r="Y2709"/>
    </row>
    <row r="2710" spans="1:25" ht="15" x14ac:dyDescent="0.3">
      <c r="A2710" s="17" t="e">
        <f>INDEX('Артикул без-с размером'!A:A,MATCH('Начисления и компенсации по тов'!E2710,'Артикул без-с размером'!B:B,0))</f>
        <v>#N/A</v>
      </c>
      <c r="B2710" s="73"/>
      <c r="C2710" s="74"/>
      <c r="D2710" s="74"/>
      <c r="E2710" s="74"/>
      <c r="F2710" s="74"/>
      <c r="G2710" s="74"/>
      <c r="H2710" s="69"/>
      <c r="I2710" s="70"/>
      <c r="J2710" s="73"/>
      <c r="K2710" s="74"/>
      <c r="L2710" s="72"/>
      <c r="M2710" s="69"/>
      <c r="N2710" s="70"/>
      <c r="O2710"/>
      <c r="P2710"/>
      <c r="Q2710"/>
      <c r="R2710"/>
      <c r="S2710"/>
      <c r="T2710"/>
      <c r="U2710"/>
      <c r="W2710"/>
      <c r="X2710"/>
      <c r="Y2710"/>
    </row>
    <row r="2711" spans="1:25" ht="15" x14ac:dyDescent="0.3">
      <c r="A2711" s="17" t="e">
        <f>INDEX('Артикул без-с размером'!A:A,MATCH('Начисления и компенсации по тов'!E2711,'Артикул без-с размером'!B:B,0))</f>
        <v>#N/A</v>
      </c>
      <c r="B2711" s="73"/>
      <c r="C2711" s="74"/>
      <c r="D2711" s="74"/>
      <c r="E2711" s="74"/>
      <c r="F2711" s="74"/>
      <c r="G2711" s="74"/>
      <c r="H2711" s="69"/>
      <c r="I2711" s="70"/>
      <c r="J2711" s="73"/>
      <c r="K2711" s="74"/>
      <c r="L2711" s="72"/>
      <c r="M2711" s="69"/>
      <c r="N2711" s="70"/>
      <c r="O2711"/>
      <c r="P2711"/>
      <c r="Q2711"/>
      <c r="R2711"/>
      <c r="S2711"/>
      <c r="T2711"/>
      <c r="U2711"/>
      <c r="W2711"/>
      <c r="X2711"/>
      <c r="Y2711"/>
    </row>
    <row r="2712" spans="1:25" ht="15" x14ac:dyDescent="0.3">
      <c r="A2712" s="17" t="e">
        <f>INDEX('Артикул без-с размером'!A:A,MATCH('Начисления и компенсации по тов'!E2712,'Артикул без-с размером'!B:B,0))</f>
        <v>#N/A</v>
      </c>
      <c r="B2712" s="73"/>
      <c r="C2712" s="74"/>
      <c r="D2712" s="74"/>
      <c r="E2712" s="74"/>
      <c r="F2712" s="74"/>
      <c r="G2712" s="74"/>
      <c r="H2712" s="69"/>
      <c r="I2712" s="70"/>
      <c r="J2712" s="73"/>
      <c r="K2712" s="74"/>
      <c r="L2712" s="72"/>
      <c r="M2712" s="69"/>
      <c r="N2712" s="71"/>
      <c r="O2712"/>
      <c r="P2712"/>
      <c r="Q2712"/>
      <c r="R2712"/>
      <c r="S2712"/>
      <c r="T2712"/>
      <c r="U2712"/>
      <c r="W2712"/>
      <c r="X2712"/>
      <c r="Y2712"/>
    </row>
    <row r="2713" spans="1:25" ht="15" x14ac:dyDescent="0.3">
      <c r="A2713" s="17" t="e">
        <f>INDEX('Артикул без-с размером'!A:A,MATCH('Начисления и компенсации по тов'!E2713,'Артикул без-с размером'!B:B,0))</f>
        <v>#N/A</v>
      </c>
      <c r="B2713" s="73"/>
      <c r="C2713" s="74"/>
      <c r="D2713" s="74"/>
      <c r="E2713" s="74"/>
      <c r="F2713" s="74"/>
      <c r="G2713" s="74"/>
      <c r="H2713" s="69"/>
      <c r="I2713" s="70"/>
      <c r="J2713" s="73"/>
      <c r="K2713" s="74"/>
      <c r="L2713" s="72"/>
      <c r="M2713" s="69"/>
      <c r="N2713" s="70"/>
      <c r="O2713"/>
      <c r="P2713"/>
      <c r="Q2713"/>
      <c r="R2713"/>
      <c r="S2713"/>
      <c r="T2713"/>
      <c r="U2713"/>
      <c r="W2713"/>
      <c r="X2713"/>
      <c r="Y2713"/>
    </row>
    <row r="2714" spans="1:25" ht="15" x14ac:dyDescent="0.3">
      <c r="A2714" s="17" t="e">
        <f>INDEX('Артикул без-с размером'!A:A,MATCH('Начисления и компенсации по тов'!E2714,'Артикул без-с размером'!B:B,0))</f>
        <v>#N/A</v>
      </c>
      <c r="B2714" s="73"/>
      <c r="C2714" s="74"/>
      <c r="D2714" s="74"/>
      <c r="E2714" s="74"/>
      <c r="F2714" s="74"/>
      <c r="G2714" s="74"/>
      <c r="H2714" s="69"/>
      <c r="I2714" s="70"/>
      <c r="J2714" s="73"/>
      <c r="K2714" s="74"/>
      <c r="L2714" s="72"/>
      <c r="M2714" s="69"/>
      <c r="N2714" s="70"/>
      <c r="O2714"/>
      <c r="P2714"/>
      <c r="Q2714"/>
      <c r="R2714"/>
      <c r="S2714"/>
      <c r="T2714"/>
      <c r="U2714"/>
      <c r="W2714"/>
      <c r="X2714"/>
      <c r="Y2714"/>
    </row>
    <row r="2715" spans="1:25" ht="15" x14ac:dyDescent="0.3">
      <c r="A2715" s="17" t="e">
        <f>INDEX('Артикул без-с размером'!A:A,MATCH('Начисления и компенсации по тов'!E2715,'Артикул без-с размером'!B:B,0))</f>
        <v>#N/A</v>
      </c>
      <c r="B2715" s="73"/>
      <c r="C2715" s="74"/>
      <c r="D2715" s="74"/>
      <c r="E2715" s="74"/>
      <c r="F2715" s="74"/>
      <c r="G2715" s="74"/>
      <c r="H2715" s="69"/>
      <c r="I2715" s="70"/>
      <c r="J2715" s="73"/>
      <c r="K2715" s="74"/>
      <c r="L2715" s="72"/>
      <c r="M2715" s="69"/>
      <c r="N2715" s="70"/>
      <c r="O2715"/>
      <c r="P2715"/>
      <c r="Q2715"/>
      <c r="R2715"/>
      <c r="S2715"/>
      <c r="T2715"/>
      <c r="U2715"/>
      <c r="W2715"/>
      <c r="X2715"/>
      <c r="Y2715"/>
    </row>
    <row r="2716" spans="1:25" ht="15" x14ac:dyDescent="0.3">
      <c r="A2716" s="17" t="e">
        <f>INDEX('Артикул без-с размером'!A:A,MATCH('Начисления и компенсации по тов'!E2716,'Артикул без-с размером'!B:B,0))</f>
        <v>#N/A</v>
      </c>
      <c r="B2716" s="73"/>
      <c r="C2716" s="74"/>
      <c r="D2716" s="74"/>
      <c r="E2716" s="74"/>
      <c r="F2716" s="74"/>
      <c r="G2716" s="74"/>
      <c r="H2716" s="69"/>
      <c r="I2716" s="70"/>
      <c r="J2716" s="73"/>
      <c r="K2716" s="74"/>
      <c r="L2716" s="72"/>
      <c r="M2716" s="69"/>
      <c r="N2716" s="70"/>
      <c r="O2716"/>
      <c r="P2716"/>
      <c r="Q2716"/>
      <c r="R2716"/>
      <c r="S2716"/>
      <c r="T2716"/>
      <c r="U2716"/>
      <c r="W2716"/>
      <c r="X2716"/>
      <c r="Y2716"/>
    </row>
    <row r="2717" spans="1:25" ht="15" x14ac:dyDescent="0.3">
      <c r="A2717" s="17" t="e">
        <f>INDEX('Артикул без-с размером'!A:A,MATCH('Начисления и компенсации по тов'!E2717,'Артикул без-с размером'!B:B,0))</f>
        <v>#N/A</v>
      </c>
      <c r="B2717" s="73"/>
      <c r="C2717" s="74"/>
      <c r="D2717" s="74"/>
      <c r="E2717" s="74"/>
      <c r="F2717" s="74"/>
      <c r="G2717" s="74"/>
      <c r="H2717" s="69"/>
      <c r="I2717" s="70"/>
      <c r="J2717" s="73"/>
      <c r="K2717" s="74"/>
      <c r="L2717" s="72"/>
      <c r="M2717" s="69"/>
      <c r="N2717" s="70"/>
      <c r="O2717"/>
      <c r="P2717"/>
      <c r="Q2717"/>
      <c r="R2717"/>
      <c r="S2717"/>
      <c r="T2717"/>
      <c r="U2717"/>
      <c r="W2717"/>
      <c r="X2717"/>
      <c r="Y2717"/>
    </row>
    <row r="2718" spans="1:25" ht="15" x14ac:dyDescent="0.3">
      <c r="A2718" s="17" t="e">
        <f>INDEX('Артикул без-с размером'!A:A,MATCH('Начисления и компенсации по тов'!E2718,'Артикул без-с размером'!B:B,0))</f>
        <v>#N/A</v>
      </c>
      <c r="B2718" s="73"/>
      <c r="C2718" s="74"/>
      <c r="D2718" s="74"/>
      <c r="E2718" s="74"/>
      <c r="F2718" s="74"/>
      <c r="G2718" s="74"/>
      <c r="H2718" s="69"/>
      <c r="I2718" s="70"/>
      <c r="J2718" s="73"/>
      <c r="K2718" s="74"/>
      <c r="L2718" s="72"/>
      <c r="M2718" s="69"/>
      <c r="N2718" s="70"/>
      <c r="O2718"/>
      <c r="P2718"/>
      <c r="Q2718"/>
      <c r="R2718"/>
      <c r="S2718"/>
      <c r="T2718"/>
      <c r="U2718"/>
      <c r="W2718"/>
      <c r="X2718"/>
      <c r="Y2718"/>
    </row>
    <row r="2719" spans="1:25" ht="15" x14ac:dyDescent="0.3">
      <c r="A2719" s="17" t="e">
        <f>INDEX('Артикул без-с размером'!A:A,MATCH('Начисления и компенсации по тов'!E2719,'Артикул без-с размером'!B:B,0))</f>
        <v>#N/A</v>
      </c>
      <c r="B2719" s="73"/>
      <c r="C2719" s="74"/>
      <c r="D2719" s="74"/>
      <c r="E2719" s="74"/>
      <c r="F2719" s="74"/>
      <c r="G2719" s="74"/>
      <c r="H2719" s="69"/>
      <c r="I2719" s="70"/>
      <c r="J2719" s="73"/>
      <c r="K2719" s="74"/>
      <c r="L2719" s="72"/>
      <c r="M2719" s="69"/>
      <c r="N2719" s="70"/>
      <c r="O2719"/>
      <c r="P2719"/>
      <c r="Q2719"/>
      <c r="R2719"/>
      <c r="S2719"/>
      <c r="T2719"/>
      <c r="U2719"/>
      <c r="W2719"/>
      <c r="X2719"/>
      <c r="Y2719"/>
    </row>
    <row r="2720" spans="1:25" ht="15" x14ac:dyDescent="0.3">
      <c r="A2720" s="17" t="e">
        <f>INDEX('Артикул без-с размером'!A:A,MATCH('Начисления и компенсации по тов'!E2720,'Артикул без-с размером'!B:B,0))</f>
        <v>#N/A</v>
      </c>
      <c r="B2720" s="73"/>
      <c r="C2720" s="74"/>
      <c r="D2720" s="74"/>
      <c r="E2720" s="74"/>
      <c r="F2720" s="74"/>
      <c r="G2720" s="74"/>
      <c r="H2720" s="69"/>
      <c r="I2720" s="70"/>
      <c r="J2720" s="73"/>
      <c r="K2720" s="74"/>
      <c r="L2720" s="72"/>
      <c r="M2720" s="69"/>
      <c r="N2720" s="70"/>
      <c r="O2720"/>
      <c r="P2720"/>
      <c r="Q2720"/>
      <c r="R2720"/>
      <c r="S2720"/>
      <c r="T2720"/>
      <c r="U2720"/>
      <c r="W2720"/>
      <c r="X2720"/>
      <c r="Y2720"/>
    </row>
    <row r="2721" spans="1:25" ht="15" x14ac:dyDescent="0.3">
      <c r="A2721" s="17" t="e">
        <f>INDEX('Артикул без-с размером'!A:A,MATCH('Начисления и компенсации по тов'!E2721,'Артикул без-с размером'!B:B,0))</f>
        <v>#N/A</v>
      </c>
      <c r="B2721" s="73"/>
      <c r="C2721" s="74"/>
      <c r="D2721" s="74"/>
      <c r="E2721" s="74"/>
      <c r="F2721" s="74"/>
      <c r="G2721" s="74"/>
      <c r="H2721" s="69"/>
      <c r="I2721" s="70"/>
      <c r="J2721" s="73"/>
      <c r="K2721" s="74"/>
      <c r="L2721" s="72"/>
      <c r="M2721" s="69"/>
      <c r="N2721" s="71"/>
      <c r="O2721"/>
      <c r="P2721"/>
      <c r="Q2721"/>
      <c r="R2721"/>
      <c r="S2721"/>
      <c r="T2721"/>
      <c r="U2721"/>
      <c r="W2721"/>
      <c r="X2721"/>
      <c r="Y2721"/>
    </row>
    <row r="2722" spans="1:25" ht="15" x14ac:dyDescent="0.3">
      <c r="A2722" s="17" t="e">
        <f>INDEX('Артикул без-с размером'!A:A,MATCH('Начисления и компенсации по тов'!E2722,'Артикул без-с размером'!B:B,0))</f>
        <v>#N/A</v>
      </c>
      <c r="B2722" s="73"/>
      <c r="C2722" s="74"/>
      <c r="D2722" s="74"/>
      <c r="E2722" s="74"/>
      <c r="F2722" s="74"/>
      <c r="G2722" s="74"/>
      <c r="H2722" s="69"/>
      <c r="I2722" s="70"/>
      <c r="J2722" s="73"/>
      <c r="K2722" s="74"/>
      <c r="L2722" s="72"/>
      <c r="M2722" s="69"/>
      <c r="N2722" s="70"/>
      <c r="O2722"/>
      <c r="P2722"/>
      <c r="Q2722"/>
      <c r="R2722"/>
      <c r="S2722"/>
      <c r="T2722"/>
      <c r="U2722"/>
      <c r="W2722"/>
      <c r="X2722"/>
      <c r="Y2722"/>
    </row>
    <row r="2723" spans="1:25" ht="15" x14ac:dyDescent="0.3">
      <c r="A2723" s="17" t="e">
        <f>INDEX('Артикул без-с размером'!A:A,MATCH('Начисления и компенсации по тов'!E2723,'Артикул без-с размером'!B:B,0))</f>
        <v>#N/A</v>
      </c>
      <c r="B2723" s="73"/>
      <c r="C2723" s="74"/>
      <c r="D2723" s="74"/>
      <c r="E2723" s="74"/>
      <c r="F2723" s="74"/>
      <c r="G2723" s="74"/>
      <c r="H2723" s="69"/>
      <c r="I2723" s="70"/>
      <c r="J2723" s="73"/>
      <c r="K2723" s="74"/>
      <c r="L2723" s="72"/>
      <c r="M2723" s="69"/>
      <c r="N2723" s="70"/>
      <c r="O2723"/>
      <c r="P2723"/>
      <c r="Q2723"/>
      <c r="R2723"/>
      <c r="S2723"/>
      <c r="T2723"/>
      <c r="U2723"/>
      <c r="W2723"/>
      <c r="X2723"/>
      <c r="Y2723"/>
    </row>
    <row r="2724" spans="1:25" ht="15" x14ac:dyDescent="0.3">
      <c r="A2724" s="17" t="e">
        <f>INDEX('Артикул без-с размером'!A:A,MATCH('Начисления и компенсации по тов'!E2724,'Артикул без-с размером'!B:B,0))</f>
        <v>#N/A</v>
      </c>
      <c r="B2724" s="73"/>
      <c r="C2724" s="74"/>
      <c r="D2724" s="74"/>
      <c r="E2724" s="74"/>
      <c r="F2724" s="74"/>
      <c r="G2724" s="74"/>
      <c r="H2724" s="69"/>
      <c r="I2724" s="70"/>
      <c r="J2724" s="73"/>
      <c r="K2724" s="74"/>
      <c r="L2724" s="72"/>
      <c r="M2724" s="69"/>
      <c r="N2724" s="70"/>
      <c r="O2724"/>
      <c r="P2724"/>
      <c r="Q2724"/>
      <c r="R2724"/>
      <c r="S2724"/>
      <c r="T2724"/>
      <c r="U2724"/>
      <c r="W2724"/>
      <c r="X2724"/>
      <c r="Y2724"/>
    </row>
    <row r="2725" spans="1:25" ht="15" x14ac:dyDescent="0.3">
      <c r="A2725" s="17" t="e">
        <f>INDEX('Артикул без-с размером'!A:A,MATCH('Начисления и компенсации по тов'!E2725,'Артикул без-с размером'!B:B,0))</f>
        <v>#N/A</v>
      </c>
      <c r="B2725" s="73"/>
      <c r="C2725" s="74"/>
      <c r="D2725" s="74"/>
      <c r="E2725" s="74"/>
      <c r="F2725" s="74"/>
      <c r="G2725" s="74"/>
      <c r="H2725" s="69"/>
      <c r="I2725" s="70"/>
      <c r="J2725" s="73"/>
      <c r="K2725" s="74"/>
      <c r="L2725" s="72"/>
      <c r="M2725" s="69"/>
      <c r="N2725" s="70"/>
      <c r="O2725"/>
      <c r="P2725"/>
      <c r="Q2725"/>
      <c r="R2725"/>
      <c r="S2725"/>
      <c r="T2725"/>
      <c r="U2725"/>
      <c r="W2725"/>
      <c r="X2725"/>
      <c r="Y2725"/>
    </row>
    <row r="2726" spans="1:25" ht="15" x14ac:dyDescent="0.3">
      <c r="A2726" s="17" t="e">
        <f>INDEX('Артикул без-с размером'!A:A,MATCH('Начисления и компенсации по тов'!E2726,'Артикул без-с размером'!B:B,0))</f>
        <v>#N/A</v>
      </c>
      <c r="B2726" s="73"/>
      <c r="C2726" s="74"/>
      <c r="D2726" s="74"/>
      <c r="E2726" s="74"/>
      <c r="F2726" s="74"/>
      <c r="G2726" s="74"/>
      <c r="H2726" s="69"/>
      <c r="I2726" s="70"/>
      <c r="J2726" s="73"/>
      <c r="K2726" s="74"/>
      <c r="L2726" s="72"/>
      <c r="M2726" s="69"/>
      <c r="N2726" s="70"/>
      <c r="O2726"/>
      <c r="P2726"/>
      <c r="Q2726"/>
      <c r="R2726"/>
      <c r="S2726"/>
      <c r="T2726"/>
      <c r="U2726"/>
      <c r="W2726"/>
      <c r="X2726"/>
      <c r="Y2726"/>
    </row>
    <row r="2727" spans="1:25" ht="15" x14ac:dyDescent="0.3">
      <c r="A2727" s="17" t="e">
        <f>INDEX('Артикул без-с размером'!A:A,MATCH('Начисления и компенсации по тов'!E2727,'Артикул без-с размером'!B:B,0))</f>
        <v>#N/A</v>
      </c>
      <c r="B2727" s="73"/>
      <c r="C2727" s="74"/>
      <c r="D2727" s="74"/>
      <c r="E2727" s="74"/>
      <c r="F2727" s="74"/>
      <c r="G2727" s="74"/>
      <c r="H2727" s="69"/>
      <c r="I2727" s="70"/>
      <c r="J2727" s="73"/>
      <c r="K2727" s="74"/>
      <c r="L2727" s="72"/>
      <c r="M2727" s="69"/>
      <c r="N2727" s="71"/>
      <c r="O2727"/>
      <c r="P2727"/>
      <c r="Q2727"/>
      <c r="R2727"/>
      <c r="S2727"/>
      <c r="T2727"/>
      <c r="U2727"/>
      <c r="W2727"/>
      <c r="X2727"/>
      <c r="Y2727"/>
    </row>
    <row r="2728" spans="1:25" ht="15" x14ac:dyDescent="0.3">
      <c r="A2728" s="17" t="e">
        <f>INDEX('Артикул без-с размером'!A:A,MATCH('Начисления и компенсации по тов'!E2728,'Артикул без-с размером'!B:B,0))</f>
        <v>#N/A</v>
      </c>
      <c r="B2728" s="73"/>
      <c r="C2728" s="74"/>
      <c r="D2728" s="74"/>
      <c r="E2728" s="74"/>
      <c r="F2728" s="74"/>
      <c r="G2728" s="74"/>
      <c r="H2728" s="69"/>
      <c r="I2728" s="70"/>
      <c r="J2728" s="73"/>
      <c r="K2728" s="74"/>
      <c r="L2728" s="72"/>
      <c r="M2728" s="69"/>
      <c r="N2728" s="70"/>
      <c r="O2728"/>
      <c r="P2728"/>
      <c r="Q2728"/>
      <c r="R2728"/>
      <c r="S2728"/>
      <c r="T2728"/>
      <c r="U2728"/>
      <c r="W2728"/>
      <c r="X2728"/>
      <c r="Y2728"/>
    </row>
    <row r="2729" spans="1:25" ht="15" x14ac:dyDescent="0.3">
      <c r="A2729" s="17" t="e">
        <f>INDEX('Артикул без-с размером'!A:A,MATCH('Начисления и компенсации по тов'!E2729,'Артикул без-с размером'!B:B,0))</f>
        <v>#N/A</v>
      </c>
      <c r="B2729" s="73"/>
      <c r="C2729" s="74"/>
      <c r="D2729" s="74"/>
      <c r="E2729" s="74"/>
      <c r="F2729" s="74"/>
      <c r="G2729" s="74"/>
      <c r="H2729" s="69"/>
      <c r="I2729" s="70"/>
      <c r="J2729" s="73"/>
      <c r="K2729" s="74"/>
      <c r="L2729" s="72"/>
      <c r="M2729" s="69"/>
      <c r="N2729" s="70"/>
      <c r="O2729"/>
      <c r="P2729"/>
      <c r="Q2729"/>
      <c r="R2729"/>
      <c r="S2729"/>
      <c r="T2729"/>
      <c r="U2729"/>
      <c r="W2729"/>
      <c r="X2729"/>
      <c r="Y2729"/>
    </row>
    <row r="2730" spans="1:25" ht="15" x14ac:dyDescent="0.3">
      <c r="A2730" s="17" t="e">
        <f>INDEX('Артикул без-с размером'!A:A,MATCH('Начисления и компенсации по тов'!E2730,'Артикул без-с размером'!B:B,0))</f>
        <v>#N/A</v>
      </c>
      <c r="B2730" s="73"/>
      <c r="C2730" s="74"/>
      <c r="D2730" s="74"/>
      <c r="E2730" s="74"/>
      <c r="F2730" s="74"/>
      <c r="G2730" s="74"/>
      <c r="H2730" s="69"/>
      <c r="I2730" s="70"/>
      <c r="J2730" s="73"/>
      <c r="K2730" s="74"/>
      <c r="L2730" s="72"/>
      <c r="M2730" s="69"/>
      <c r="N2730" s="70"/>
      <c r="O2730"/>
      <c r="P2730"/>
      <c r="Q2730"/>
      <c r="R2730"/>
      <c r="S2730"/>
      <c r="T2730"/>
      <c r="U2730"/>
      <c r="W2730"/>
      <c r="X2730"/>
      <c r="Y2730"/>
    </row>
    <row r="2731" spans="1:25" ht="15" x14ac:dyDescent="0.3">
      <c r="A2731" s="17" t="e">
        <f>INDEX('Артикул без-с размером'!A:A,MATCH('Начисления и компенсации по тов'!E2731,'Артикул без-с размером'!B:B,0))</f>
        <v>#N/A</v>
      </c>
      <c r="B2731" s="73"/>
      <c r="C2731" s="74"/>
      <c r="D2731" s="74"/>
      <c r="E2731" s="74"/>
      <c r="F2731" s="74"/>
      <c r="G2731" s="74"/>
      <c r="H2731" s="69"/>
      <c r="I2731" s="70"/>
      <c r="J2731" s="73"/>
      <c r="K2731" s="74"/>
      <c r="L2731" s="72"/>
      <c r="M2731" s="69"/>
      <c r="N2731" s="70"/>
      <c r="O2731"/>
      <c r="P2731"/>
      <c r="Q2731"/>
      <c r="R2731"/>
      <c r="S2731"/>
      <c r="T2731"/>
      <c r="U2731"/>
      <c r="W2731"/>
      <c r="X2731"/>
      <c r="Y2731"/>
    </row>
    <row r="2732" spans="1:25" ht="15" x14ac:dyDescent="0.3">
      <c r="A2732" s="17" t="e">
        <f>INDEX('Артикул без-с размером'!A:A,MATCH('Начисления и компенсации по тов'!E2732,'Артикул без-с размером'!B:B,0))</f>
        <v>#N/A</v>
      </c>
      <c r="B2732" s="73"/>
      <c r="C2732" s="74"/>
      <c r="D2732" s="74"/>
      <c r="E2732" s="74"/>
      <c r="F2732" s="74"/>
      <c r="G2732" s="74"/>
      <c r="H2732" s="69"/>
      <c r="I2732" s="70"/>
      <c r="J2732" s="73"/>
      <c r="K2732" s="74"/>
      <c r="L2732" s="72"/>
      <c r="M2732" s="69"/>
      <c r="N2732" s="70"/>
      <c r="O2732"/>
      <c r="P2732"/>
      <c r="Q2732"/>
      <c r="R2732"/>
      <c r="S2732"/>
      <c r="T2732"/>
      <c r="U2732"/>
      <c r="W2732"/>
      <c r="X2732"/>
      <c r="Y2732"/>
    </row>
    <row r="2733" spans="1:25" ht="15" x14ac:dyDescent="0.3">
      <c r="A2733" s="17" t="e">
        <f>INDEX('Артикул без-с размером'!A:A,MATCH('Начисления и компенсации по тов'!E2733,'Артикул без-с размером'!B:B,0))</f>
        <v>#N/A</v>
      </c>
      <c r="B2733" s="73"/>
      <c r="C2733" s="74"/>
      <c r="D2733" s="74"/>
      <c r="E2733" s="74"/>
      <c r="F2733" s="74"/>
      <c r="G2733" s="74"/>
      <c r="H2733" s="69"/>
      <c r="I2733" s="70"/>
      <c r="J2733" s="73"/>
      <c r="K2733" s="74"/>
      <c r="L2733" s="72"/>
      <c r="M2733" s="69"/>
      <c r="N2733" s="71"/>
      <c r="O2733"/>
      <c r="P2733"/>
      <c r="Q2733"/>
      <c r="R2733"/>
      <c r="S2733"/>
      <c r="T2733"/>
      <c r="U2733"/>
      <c r="W2733"/>
      <c r="X2733"/>
      <c r="Y2733"/>
    </row>
    <row r="2734" spans="1:25" ht="15" x14ac:dyDescent="0.3">
      <c r="A2734" s="17" t="e">
        <f>INDEX('Артикул без-с размером'!A:A,MATCH('Начисления и компенсации по тов'!E2734,'Артикул без-с размером'!B:B,0))</f>
        <v>#N/A</v>
      </c>
      <c r="B2734" s="73"/>
      <c r="C2734" s="74"/>
      <c r="D2734" s="74"/>
      <c r="E2734" s="74"/>
      <c r="F2734" s="74"/>
      <c r="G2734" s="74"/>
      <c r="H2734" s="69"/>
      <c r="I2734" s="70"/>
      <c r="J2734" s="73"/>
      <c r="K2734" s="74"/>
      <c r="L2734" s="72"/>
      <c r="M2734" s="69"/>
      <c r="N2734" s="70"/>
      <c r="O2734"/>
      <c r="P2734"/>
      <c r="Q2734"/>
      <c r="R2734"/>
      <c r="S2734"/>
      <c r="T2734"/>
      <c r="U2734"/>
      <c r="W2734"/>
      <c r="X2734"/>
      <c r="Y2734"/>
    </row>
    <row r="2735" spans="1:25" ht="15" x14ac:dyDescent="0.3">
      <c r="A2735" s="17" t="e">
        <f>INDEX('Артикул без-с размером'!A:A,MATCH('Начисления и компенсации по тов'!E2735,'Артикул без-с размером'!B:B,0))</f>
        <v>#N/A</v>
      </c>
      <c r="B2735" s="73"/>
      <c r="C2735" s="74"/>
      <c r="D2735" s="74"/>
      <c r="E2735" s="74"/>
      <c r="F2735" s="74"/>
      <c r="G2735" s="74"/>
      <c r="H2735" s="69"/>
      <c r="I2735" s="70"/>
      <c r="J2735" s="73"/>
      <c r="K2735" s="74"/>
      <c r="L2735" s="72"/>
      <c r="M2735" s="69"/>
      <c r="N2735" s="70"/>
      <c r="O2735"/>
      <c r="P2735"/>
      <c r="Q2735"/>
      <c r="R2735"/>
      <c r="S2735"/>
      <c r="T2735"/>
      <c r="U2735"/>
      <c r="W2735"/>
      <c r="X2735"/>
      <c r="Y2735"/>
    </row>
    <row r="2736" spans="1:25" ht="15" x14ac:dyDescent="0.3">
      <c r="A2736" s="17" t="e">
        <f>INDEX('Артикул без-с размером'!A:A,MATCH('Начисления и компенсации по тов'!E2736,'Артикул без-с размером'!B:B,0))</f>
        <v>#N/A</v>
      </c>
      <c r="B2736" s="73"/>
      <c r="C2736" s="74"/>
      <c r="D2736" s="74"/>
      <c r="E2736" s="74"/>
      <c r="F2736" s="74"/>
      <c r="G2736" s="74"/>
      <c r="H2736" s="69"/>
      <c r="I2736" s="70"/>
      <c r="J2736" s="73"/>
      <c r="K2736" s="74"/>
      <c r="L2736" s="72"/>
      <c r="M2736" s="69"/>
      <c r="N2736" s="70"/>
      <c r="O2736"/>
      <c r="P2736"/>
      <c r="Q2736"/>
      <c r="R2736"/>
      <c r="S2736"/>
      <c r="T2736"/>
      <c r="U2736"/>
      <c r="W2736"/>
      <c r="X2736"/>
      <c r="Y2736"/>
    </row>
    <row r="2737" spans="1:25" ht="15" x14ac:dyDescent="0.3">
      <c r="A2737" s="17" t="e">
        <f>INDEX('Артикул без-с размером'!A:A,MATCH('Начисления и компенсации по тов'!E2737,'Артикул без-с размером'!B:B,0))</f>
        <v>#N/A</v>
      </c>
      <c r="B2737" s="73"/>
      <c r="C2737" s="74"/>
      <c r="D2737" s="74"/>
      <c r="E2737" s="74"/>
      <c r="F2737" s="74"/>
      <c r="G2737" s="74"/>
      <c r="H2737" s="69"/>
      <c r="I2737" s="70"/>
      <c r="J2737" s="73"/>
      <c r="K2737" s="74"/>
      <c r="L2737" s="72"/>
      <c r="M2737" s="69"/>
      <c r="N2737" s="70"/>
      <c r="O2737"/>
      <c r="P2737"/>
      <c r="Q2737"/>
      <c r="R2737"/>
      <c r="S2737"/>
      <c r="T2737"/>
      <c r="U2737"/>
      <c r="W2737"/>
      <c r="X2737"/>
      <c r="Y2737"/>
    </row>
    <row r="2738" spans="1:25" ht="15" x14ac:dyDescent="0.3">
      <c r="A2738" s="17" t="e">
        <f>INDEX('Артикул без-с размером'!A:A,MATCH('Начисления и компенсации по тов'!E2738,'Артикул без-с размером'!B:B,0))</f>
        <v>#N/A</v>
      </c>
      <c r="B2738" s="73"/>
      <c r="C2738" s="74"/>
      <c r="D2738" s="74"/>
      <c r="E2738" s="74"/>
      <c r="F2738" s="74"/>
      <c r="G2738" s="74"/>
      <c r="H2738" s="69"/>
      <c r="I2738" s="70"/>
      <c r="J2738" s="73"/>
      <c r="K2738" s="74"/>
      <c r="L2738" s="72"/>
      <c r="M2738" s="69"/>
      <c r="N2738" s="70"/>
      <c r="O2738"/>
      <c r="P2738"/>
      <c r="Q2738"/>
      <c r="R2738"/>
      <c r="S2738"/>
      <c r="T2738"/>
      <c r="U2738"/>
      <c r="W2738"/>
      <c r="X2738"/>
      <c r="Y2738"/>
    </row>
    <row r="2739" spans="1:25" ht="15" x14ac:dyDescent="0.3">
      <c r="A2739" s="17" t="e">
        <f>INDEX('Артикул без-с размером'!A:A,MATCH('Начисления и компенсации по тов'!E2739,'Артикул без-с размером'!B:B,0))</f>
        <v>#N/A</v>
      </c>
      <c r="B2739" s="73"/>
      <c r="C2739" s="74"/>
      <c r="D2739" s="74"/>
      <c r="E2739" s="74"/>
      <c r="F2739" s="74"/>
      <c r="G2739" s="74"/>
      <c r="H2739" s="69"/>
      <c r="I2739" s="70"/>
      <c r="J2739" s="73"/>
      <c r="K2739" s="74"/>
      <c r="L2739" s="72"/>
      <c r="M2739" s="69"/>
      <c r="N2739" s="70"/>
      <c r="O2739"/>
      <c r="P2739"/>
      <c r="Q2739"/>
      <c r="R2739"/>
      <c r="S2739"/>
      <c r="T2739"/>
      <c r="U2739"/>
      <c r="W2739"/>
      <c r="X2739"/>
      <c r="Y2739"/>
    </row>
    <row r="2740" spans="1:25" ht="15" x14ac:dyDescent="0.3">
      <c r="A2740" s="17" t="e">
        <f>INDEX('Артикул без-с размером'!A:A,MATCH('Начисления и компенсации по тов'!E2740,'Артикул без-с размером'!B:B,0))</f>
        <v>#N/A</v>
      </c>
      <c r="B2740" s="73"/>
      <c r="C2740" s="74"/>
      <c r="D2740" s="74"/>
      <c r="E2740" s="74"/>
      <c r="F2740" s="74"/>
      <c r="G2740" s="74"/>
      <c r="H2740" s="69"/>
      <c r="I2740" s="70"/>
      <c r="J2740" s="73"/>
      <c r="K2740" s="74"/>
      <c r="L2740" s="72"/>
      <c r="M2740" s="69"/>
      <c r="N2740" s="70"/>
      <c r="O2740"/>
      <c r="P2740"/>
      <c r="Q2740"/>
      <c r="R2740"/>
      <c r="S2740"/>
      <c r="T2740"/>
      <c r="U2740"/>
      <c r="W2740"/>
      <c r="X2740"/>
      <c r="Y2740"/>
    </row>
    <row r="2741" spans="1:25" ht="15" x14ac:dyDescent="0.3">
      <c r="A2741" s="17" t="e">
        <f>INDEX('Артикул без-с размером'!A:A,MATCH('Начисления и компенсации по тов'!E2741,'Артикул без-с размером'!B:B,0))</f>
        <v>#N/A</v>
      </c>
      <c r="B2741" s="73"/>
      <c r="C2741" s="74"/>
      <c r="D2741" s="74"/>
      <c r="E2741" s="74"/>
      <c r="F2741" s="74"/>
      <c r="G2741" s="74"/>
      <c r="H2741" s="69"/>
      <c r="I2741" s="70"/>
      <c r="J2741" s="73"/>
      <c r="K2741" s="74"/>
      <c r="L2741" s="72"/>
      <c r="M2741" s="69"/>
      <c r="N2741" s="70"/>
      <c r="O2741"/>
      <c r="P2741"/>
      <c r="Q2741"/>
      <c r="R2741"/>
      <c r="S2741"/>
      <c r="T2741"/>
      <c r="U2741"/>
      <c r="W2741"/>
      <c r="X2741"/>
      <c r="Y2741"/>
    </row>
    <row r="2742" spans="1:25" ht="15" x14ac:dyDescent="0.3">
      <c r="A2742" s="17" t="e">
        <f>INDEX('Артикул без-с размером'!A:A,MATCH('Начисления и компенсации по тов'!E2742,'Артикул без-с размером'!B:B,0))</f>
        <v>#N/A</v>
      </c>
      <c r="B2742" s="73"/>
      <c r="C2742" s="74"/>
      <c r="D2742" s="74"/>
      <c r="E2742" s="74"/>
      <c r="F2742" s="74"/>
      <c r="G2742" s="74"/>
      <c r="H2742" s="69"/>
      <c r="I2742" s="70"/>
      <c r="J2742" s="73"/>
      <c r="K2742" s="74"/>
      <c r="L2742" s="72"/>
      <c r="M2742" s="69"/>
      <c r="N2742" s="70"/>
      <c r="O2742"/>
      <c r="P2742"/>
      <c r="Q2742"/>
      <c r="R2742"/>
      <c r="S2742"/>
      <c r="T2742"/>
      <c r="U2742"/>
      <c r="W2742"/>
      <c r="X2742"/>
      <c r="Y2742"/>
    </row>
    <row r="2743" spans="1:25" ht="15" x14ac:dyDescent="0.3">
      <c r="A2743" s="17" t="e">
        <f>INDEX('Артикул без-с размером'!A:A,MATCH('Начисления и компенсации по тов'!E2743,'Артикул без-с размером'!B:B,0))</f>
        <v>#N/A</v>
      </c>
      <c r="B2743" s="73"/>
      <c r="C2743" s="74"/>
      <c r="D2743" s="74"/>
      <c r="E2743" s="74"/>
      <c r="F2743" s="74"/>
      <c r="G2743" s="74"/>
      <c r="H2743" s="69"/>
      <c r="I2743" s="70"/>
      <c r="J2743" s="73"/>
      <c r="K2743" s="74"/>
      <c r="L2743" s="72"/>
      <c r="M2743" s="69"/>
      <c r="N2743" s="70"/>
      <c r="O2743"/>
      <c r="P2743"/>
      <c r="Q2743"/>
      <c r="R2743"/>
      <c r="S2743"/>
      <c r="T2743"/>
      <c r="U2743"/>
      <c r="W2743"/>
      <c r="X2743"/>
      <c r="Y2743"/>
    </row>
    <row r="2744" spans="1:25" ht="15" x14ac:dyDescent="0.3">
      <c r="A2744" s="17" t="e">
        <f>INDEX('Артикул без-с размером'!A:A,MATCH('Начисления и компенсации по тов'!E2744,'Артикул без-с размером'!B:B,0))</f>
        <v>#N/A</v>
      </c>
      <c r="B2744" s="73"/>
      <c r="C2744" s="74"/>
      <c r="D2744" s="74"/>
      <c r="E2744" s="74"/>
      <c r="F2744" s="74"/>
      <c r="G2744" s="74"/>
      <c r="H2744" s="69"/>
      <c r="I2744" s="70"/>
      <c r="J2744" s="73"/>
      <c r="K2744" s="74"/>
      <c r="L2744" s="72"/>
      <c r="M2744" s="69"/>
      <c r="N2744" s="70"/>
      <c r="O2744"/>
      <c r="P2744"/>
      <c r="Q2744"/>
      <c r="R2744"/>
      <c r="S2744"/>
      <c r="T2744"/>
      <c r="U2744"/>
      <c r="W2744"/>
      <c r="X2744"/>
      <c r="Y2744"/>
    </row>
    <row r="2745" spans="1:25" ht="15" x14ac:dyDescent="0.3">
      <c r="A2745" s="17" t="e">
        <f>INDEX('Артикул без-с размером'!A:A,MATCH('Начисления и компенсации по тов'!E2745,'Артикул без-с размером'!B:B,0))</f>
        <v>#N/A</v>
      </c>
      <c r="B2745" s="73"/>
      <c r="C2745" s="74"/>
      <c r="D2745" s="74"/>
      <c r="E2745" s="74"/>
      <c r="F2745" s="74"/>
      <c r="G2745" s="74"/>
      <c r="H2745" s="69"/>
      <c r="I2745" s="70"/>
      <c r="J2745" s="73"/>
      <c r="K2745" s="74"/>
      <c r="L2745" s="72"/>
      <c r="M2745" s="69"/>
      <c r="N2745" s="71"/>
      <c r="O2745"/>
      <c r="P2745"/>
      <c r="Q2745"/>
      <c r="R2745"/>
      <c r="S2745"/>
      <c r="T2745"/>
      <c r="U2745"/>
      <c r="W2745"/>
      <c r="X2745"/>
      <c r="Y2745"/>
    </row>
    <row r="2746" spans="1:25" ht="15" x14ac:dyDescent="0.3">
      <c r="A2746" s="17" t="e">
        <f>INDEX('Артикул без-с размером'!A:A,MATCH('Начисления и компенсации по тов'!E2746,'Артикул без-с размером'!B:B,0))</f>
        <v>#N/A</v>
      </c>
      <c r="B2746" s="73"/>
      <c r="C2746" s="74"/>
      <c r="D2746" s="74"/>
      <c r="E2746" s="74"/>
      <c r="F2746" s="74"/>
      <c r="G2746" s="74"/>
      <c r="H2746" s="69"/>
      <c r="I2746" s="70"/>
      <c r="J2746" s="73"/>
      <c r="K2746" s="74"/>
      <c r="L2746" s="72"/>
      <c r="M2746" s="69"/>
      <c r="N2746" s="70"/>
      <c r="O2746"/>
      <c r="P2746"/>
      <c r="Q2746"/>
      <c r="R2746"/>
      <c r="S2746"/>
      <c r="T2746"/>
      <c r="U2746"/>
      <c r="W2746"/>
      <c r="X2746"/>
      <c r="Y2746"/>
    </row>
    <row r="2747" spans="1:25" ht="15" x14ac:dyDescent="0.3">
      <c r="A2747" s="17" t="e">
        <f>INDEX('Артикул без-с размером'!A:A,MATCH('Начисления и компенсации по тов'!E2747,'Артикул без-с размером'!B:B,0))</f>
        <v>#N/A</v>
      </c>
      <c r="B2747" s="73"/>
      <c r="C2747" s="74"/>
      <c r="D2747" s="74"/>
      <c r="E2747" s="74"/>
      <c r="F2747" s="74"/>
      <c r="G2747" s="74"/>
      <c r="H2747" s="69"/>
      <c r="I2747" s="70"/>
      <c r="J2747" s="73"/>
      <c r="K2747" s="74"/>
      <c r="L2747" s="72"/>
      <c r="M2747" s="69"/>
      <c r="N2747" s="70"/>
      <c r="O2747"/>
      <c r="P2747"/>
      <c r="Q2747"/>
      <c r="R2747"/>
      <c r="S2747"/>
      <c r="T2747"/>
      <c r="U2747"/>
      <c r="W2747"/>
      <c r="X2747"/>
      <c r="Y2747"/>
    </row>
    <row r="2748" spans="1:25" ht="15" x14ac:dyDescent="0.3">
      <c r="A2748" s="17" t="e">
        <f>INDEX('Артикул без-с размером'!A:A,MATCH('Начисления и компенсации по тов'!E2748,'Артикул без-с размером'!B:B,0))</f>
        <v>#N/A</v>
      </c>
      <c r="B2748" s="73"/>
      <c r="C2748" s="74"/>
      <c r="D2748" s="74"/>
      <c r="E2748" s="74"/>
      <c r="F2748" s="74"/>
      <c r="G2748" s="74"/>
      <c r="H2748" s="69"/>
      <c r="I2748" s="70"/>
      <c r="J2748" s="73"/>
      <c r="K2748" s="74"/>
      <c r="L2748" s="72"/>
      <c r="M2748" s="69"/>
      <c r="N2748" s="70"/>
      <c r="O2748"/>
      <c r="P2748"/>
      <c r="Q2748"/>
      <c r="R2748"/>
      <c r="S2748"/>
      <c r="T2748"/>
      <c r="U2748"/>
      <c r="W2748"/>
      <c r="X2748"/>
      <c r="Y2748"/>
    </row>
    <row r="2749" spans="1:25" ht="15" x14ac:dyDescent="0.3">
      <c r="A2749" s="17" t="e">
        <f>INDEX('Артикул без-с размером'!A:A,MATCH('Начисления и компенсации по тов'!E2749,'Артикул без-с размером'!B:B,0))</f>
        <v>#N/A</v>
      </c>
      <c r="B2749" s="73"/>
      <c r="C2749" s="74"/>
      <c r="D2749" s="74"/>
      <c r="E2749" s="74"/>
      <c r="F2749" s="74"/>
      <c r="G2749" s="74"/>
      <c r="H2749" s="69"/>
      <c r="I2749" s="70"/>
      <c r="J2749" s="73"/>
      <c r="K2749" s="74"/>
      <c r="L2749" s="72"/>
      <c r="M2749" s="69"/>
      <c r="N2749" s="70"/>
      <c r="O2749"/>
      <c r="P2749"/>
      <c r="Q2749"/>
      <c r="R2749"/>
      <c r="S2749"/>
      <c r="T2749"/>
      <c r="U2749"/>
      <c r="W2749"/>
      <c r="X2749"/>
      <c r="Y2749"/>
    </row>
    <row r="2750" spans="1:25" ht="15" x14ac:dyDescent="0.3">
      <c r="A2750" s="17" t="e">
        <f>INDEX('Артикул без-с размером'!A:A,MATCH('Начисления и компенсации по тов'!E2750,'Артикул без-с размером'!B:B,0))</f>
        <v>#N/A</v>
      </c>
      <c r="B2750" s="73"/>
      <c r="C2750" s="74"/>
      <c r="D2750" s="74"/>
      <c r="E2750" s="74"/>
      <c r="F2750" s="74"/>
      <c r="G2750" s="74"/>
      <c r="H2750" s="69"/>
      <c r="I2750" s="70"/>
      <c r="J2750" s="73"/>
      <c r="K2750" s="74"/>
      <c r="L2750" s="72"/>
      <c r="M2750" s="69"/>
      <c r="N2750" s="70"/>
      <c r="O2750"/>
      <c r="P2750"/>
      <c r="Q2750"/>
      <c r="R2750"/>
      <c r="S2750"/>
      <c r="T2750"/>
      <c r="U2750"/>
      <c r="W2750"/>
      <c r="X2750"/>
      <c r="Y2750"/>
    </row>
    <row r="2751" spans="1:25" ht="15" x14ac:dyDescent="0.3">
      <c r="A2751" s="17" t="e">
        <f>INDEX('Артикул без-с размером'!A:A,MATCH('Начисления и компенсации по тов'!E2751,'Артикул без-с размером'!B:B,0))</f>
        <v>#N/A</v>
      </c>
      <c r="B2751" s="73"/>
      <c r="C2751" s="74"/>
      <c r="D2751" s="74"/>
      <c r="E2751" s="74"/>
      <c r="F2751" s="74"/>
      <c r="G2751" s="74"/>
      <c r="H2751" s="69"/>
      <c r="I2751" s="70"/>
      <c r="J2751" s="73"/>
      <c r="K2751" s="74"/>
      <c r="L2751" s="72"/>
      <c r="M2751" s="69"/>
      <c r="N2751" s="70"/>
      <c r="O2751"/>
      <c r="P2751"/>
      <c r="Q2751"/>
      <c r="R2751"/>
      <c r="S2751"/>
      <c r="T2751"/>
      <c r="U2751"/>
      <c r="W2751"/>
      <c r="X2751"/>
      <c r="Y2751"/>
    </row>
    <row r="2752" spans="1:25" ht="15" x14ac:dyDescent="0.3">
      <c r="A2752" s="17" t="e">
        <f>INDEX('Артикул без-с размером'!A:A,MATCH('Начисления и компенсации по тов'!E2752,'Артикул без-с размером'!B:B,0))</f>
        <v>#N/A</v>
      </c>
      <c r="B2752" s="73"/>
      <c r="C2752" s="74"/>
      <c r="D2752" s="74"/>
      <c r="E2752" s="74"/>
      <c r="F2752" s="74"/>
      <c r="G2752" s="74"/>
      <c r="H2752" s="69"/>
      <c r="I2752" s="70"/>
      <c r="J2752" s="73"/>
      <c r="K2752" s="74"/>
      <c r="L2752" s="72"/>
      <c r="M2752" s="69"/>
      <c r="N2752" s="70"/>
      <c r="O2752"/>
      <c r="P2752"/>
      <c r="Q2752"/>
      <c r="R2752"/>
      <c r="S2752"/>
      <c r="T2752"/>
      <c r="U2752"/>
      <c r="W2752"/>
      <c r="X2752"/>
      <c r="Y2752"/>
    </row>
    <row r="2753" spans="1:25" ht="15" x14ac:dyDescent="0.3">
      <c r="A2753" s="17" t="e">
        <f>INDEX('Артикул без-с размером'!A:A,MATCH('Начисления и компенсации по тов'!E2753,'Артикул без-с размером'!B:B,0))</f>
        <v>#N/A</v>
      </c>
      <c r="B2753" s="73"/>
      <c r="C2753" s="74"/>
      <c r="D2753" s="74"/>
      <c r="E2753" s="74"/>
      <c r="F2753" s="74"/>
      <c r="G2753" s="74"/>
      <c r="H2753" s="69"/>
      <c r="I2753" s="70"/>
      <c r="J2753" s="73"/>
      <c r="K2753" s="74"/>
      <c r="L2753" s="72"/>
      <c r="M2753" s="69"/>
      <c r="N2753" s="71"/>
      <c r="O2753"/>
      <c r="P2753"/>
      <c r="Q2753"/>
      <c r="R2753"/>
      <c r="S2753"/>
      <c r="T2753"/>
      <c r="U2753"/>
      <c r="W2753"/>
      <c r="X2753"/>
      <c r="Y2753"/>
    </row>
    <row r="2754" spans="1:25" ht="15" x14ac:dyDescent="0.3">
      <c r="A2754" s="17" t="e">
        <f>INDEX('Артикул без-с размером'!A:A,MATCH('Начисления и компенсации по тов'!E2754,'Артикул без-с размером'!B:B,0))</f>
        <v>#N/A</v>
      </c>
      <c r="B2754" s="73"/>
      <c r="C2754" s="74"/>
      <c r="D2754" s="74"/>
      <c r="E2754" s="74"/>
      <c r="F2754" s="74"/>
      <c r="G2754" s="74"/>
      <c r="H2754" s="69"/>
      <c r="I2754" s="70"/>
      <c r="J2754" s="73"/>
      <c r="K2754" s="74"/>
      <c r="L2754" s="72"/>
      <c r="M2754" s="69"/>
      <c r="N2754" s="70"/>
      <c r="O2754"/>
      <c r="P2754"/>
      <c r="Q2754"/>
      <c r="R2754"/>
      <c r="S2754"/>
      <c r="T2754"/>
      <c r="U2754"/>
      <c r="W2754"/>
      <c r="X2754"/>
      <c r="Y2754"/>
    </row>
    <row r="2755" spans="1:25" ht="15" x14ac:dyDescent="0.3">
      <c r="A2755" s="17" t="e">
        <f>INDEX('Артикул без-с размером'!A:A,MATCH('Начисления и компенсации по тов'!E2755,'Артикул без-с размером'!B:B,0))</f>
        <v>#N/A</v>
      </c>
      <c r="B2755" s="73"/>
      <c r="C2755" s="74"/>
      <c r="D2755" s="74"/>
      <c r="E2755" s="74"/>
      <c r="F2755" s="74"/>
      <c r="G2755" s="74"/>
      <c r="H2755" s="69"/>
      <c r="I2755" s="70"/>
      <c r="J2755" s="73"/>
      <c r="K2755" s="74"/>
      <c r="L2755" s="72"/>
      <c r="M2755" s="69"/>
      <c r="N2755" s="70"/>
      <c r="O2755"/>
      <c r="P2755"/>
      <c r="Q2755"/>
      <c r="R2755"/>
      <c r="S2755"/>
      <c r="T2755"/>
      <c r="U2755"/>
      <c r="W2755"/>
      <c r="X2755"/>
      <c r="Y2755"/>
    </row>
    <row r="2756" spans="1:25" ht="15" x14ac:dyDescent="0.3">
      <c r="A2756" s="17" t="e">
        <f>INDEX('Артикул без-с размером'!A:A,MATCH('Начисления и компенсации по тов'!E2756,'Артикул без-с размером'!B:B,0))</f>
        <v>#N/A</v>
      </c>
      <c r="B2756" s="73"/>
      <c r="C2756" s="74"/>
      <c r="D2756" s="74"/>
      <c r="E2756" s="74"/>
      <c r="F2756" s="74"/>
      <c r="G2756" s="74"/>
      <c r="H2756" s="69"/>
      <c r="I2756" s="70"/>
      <c r="J2756" s="73"/>
      <c r="K2756" s="74"/>
      <c r="L2756" s="72"/>
      <c r="M2756" s="69"/>
      <c r="N2756" s="70"/>
      <c r="O2756"/>
      <c r="P2756"/>
      <c r="Q2756"/>
      <c r="R2756"/>
      <c r="S2756"/>
      <c r="T2756"/>
      <c r="U2756"/>
      <c r="W2756"/>
      <c r="X2756"/>
      <c r="Y2756"/>
    </row>
    <row r="2757" spans="1:25" ht="15" x14ac:dyDescent="0.3">
      <c r="A2757" s="17" t="e">
        <f>INDEX('Артикул без-с размером'!A:A,MATCH('Начисления и компенсации по тов'!E2757,'Артикул без-с размером'!B:B,0))</f>
        <v>#N/A</v>
      </c>
      <c r="B2757" s="73"/>
      <c r="C2757" s="74"/>
      <c r="D2757" s="74"/>
      <c r="E2757" s="74"/>
      <c r="F2757" s="74"/>
      <c r="G2757" s="74"/>
      <c r="H2757" s="69"/>
      <c r="I2757" s="70"/>
      <c r="J2757" s="73"/>
      <c r="K2757" s="74"/>
      <c r="L2757" s="72"/>
      <c r="M2757" s="69"/>
      <c r="N2757" s="70"/>
      <c r="O2757"/>
      <c r="P2757"/>
      <c r="Q2757"/>
      <c r="R2757"/>
      <c r="S2757"/>
      <c r="T2757"/>
      <c r="U2757"/>
      <c r="W2757"/>
      <c r="X2757"/>
      <c r="Y2757"/>
    </row>
    <row r="2758" spans="1:25" ht="15" x14ac:dyDescent="0.3">
      <c r="A2758" s="17" t="e">
        <f>INDEX('Артикул без-с размером'!A:A,MATCH('Начисления и компенсации по тов'!E2758,'Артикул без-с размером'!B:B,0))</f>
        <v>#N/A</v>
      </c>
      <c r="B2758" s="73"/>
      <c r="C2758" s="74"/>
      <c r="D2758" s="74"/>
      <c r="E2758" s="74"/>
      <c r="F2758" s="74"/>
      <c r="G2758" s="74"/>
      <c r="H2758" s="69"/>
      <c r="I2758" s="70"/>
      <c r="J2758" s="73"/>
      <c r="K2758" s="74"/>
      <c r="L2758" s="72"/>
      <c r="M2758" s="69"/>
      <c r="N2758" s="70"/>
      <c r="O2758"/>
      <c r="P2758"/>
      <c r="Q2758"/>
      <c r="R2758"/>
      <c r="S2758"/>
      <c r="T2758"/>
      <c r="U2758"/>
      <c r="W2758"/>
      <c r="X2758"/>
      <c r="Y2758"/>
    </row>
    <row r="2759" spans="1:25" ht="15" x14ac:dyDescent="0.3">
      <c r="A2759" s="17" t="e">
        <f>INDEX('Артикул без-с размером'!A:A,MATCH('Начисления и компенсации по тов'!E2759,'Артикул без-с размером'!B:B,0))</f>
        <v>#N/A</v>
      </c>
      <c r="B2759" s="73"/>
      <c r="C2759" s="74"/>
      <c r="D2759" s="74"/>
      <c r="E2759" s="74"/>
      <c r="F2759" s="74"/>
      <c r="G2759" s="74"/>
      <c r="H2759" s="69"/>
      <c r="I2759" s="70"/>
      <c r="J2759" s="73"/>
      <c r="K2759" s="74"/>
      <c r="L2759" s="72"/>
      <c r="M2759" s="69"/>
      <c r="N2759" s="70"/>
      <c r="O2759"/>
      <c r="P2759"/>
      <c r="Q2759"/>
      <c r="R2759"/>
      <c r="S2759"/>
      <c r="T2759"/>
      <c r="U2759"/>
      <c r="W2759"/>
      <c r="X2759"/>
      <c r="Y2759"/>
    </row>
    <row r="2760" spans="1:25" ht="15" x14ac:dyDescent="0.3">
      <c r="A2760" s="17" t="e">
        <f>INDEX('Артикул без-с размером'!A:A,MATCH('Начисления и компенсации по тов'!E2760,'Артикул без-с размером'!B:B,0))</f>
        <v>#N/A</v>
      </c>
      <c r="B2760" s="73"/>
      <c r="C2760" s="74"/>
      <c r="D2760" s="74"/>
      <c r="E2760" s="74"/>
      <c r="F2760" s="74"/>
      <c r="G2760" s="74"/>
      <c r="H2760" s="69"/>
      <c r="I2760" s="70"/>
      <c r="J2760" s="73"/>
      <c r="K2760" s="74"/>
      <c r="L2760" s="72"/>
      <c r="M2760" s="69"/>
      <c r="N2760" s="70"/>
      <c r="O2760"/>
      <c r="P2760"/>
      <c r="Q2760"/>
      <c r="R2760"/>
      <c r="S2760"/>
      <c r="T2760"/>
      <c r="U2760"/>
      <c r="W2760"/>
      <c r="X2760"/>
      <c r="Y2760"/>
    </row>
    <row r="2761" spans="1:25" ht="15" x14ac:dyDescent="0.3">
      <c r="A2761" s="17" t="e">
        <f>INDEX('Артикул без-с размером'!A:A,MATCH('Начисления и компенсации по тов'!E2761,'Артикул без-с размером'!B:B,0))</f>
        <v>#N/A</v>
      </c>
      <c r="B2761" s="73"/>
      <c r="C2761" s="74"/>
      <c r="D2761" s="74"/>
      <c r="E2761" s="74"/>
      <c r="F2761" s="74"/>
      <c r="G2761" s="74"/>
      <c r="H2761" s="69"/>
      <c r="I2761" s="70"/>
      <c r="J2761" s="73"/>
      <c r="K2761" s="74"/>
      <c r="L2761" s="72"/>
      <c r="M2761" s="69"/>
      <c r="N2761" s="71"/>
      <c r="O2761"/>
      <c r="P2761"/>
      <c r="Q2761"/>
      <c r="R2761"/>
      <c r="S2761"/>
      <c r="T2761"/>
      <c r="U2761"/>
      <c r="W2761"/>
      <c r="X2761"/>
      <c r="Y2761"/>
    </row>
    <row r="2762" spans="1:25" ht="15" x14ac:dyDescent="0.3">
      <c r="A2762" s="17" t="e">
        <f>INDEX('Артикул без-с размером'!A:A,MATCH('Начисления и компенсации по тов'!E2762,'Артикул без-с размером'!B:B,0))</f>
        <v>#N/A</v>
      </c>
      <c r="B2762" s="73"/>
      <c r="C2762" s="74"/>
      <c r="D2762" s="74"/>
      <c r="E2762" s="74"/>
      <c r="F2762" s="74"/>
      <c r="G2762" s="74"/>
      <c r="H2762" s="69"/>
      <c r="I2762" s="70"/>
      <c r="J2762" s="73"/>
      <c r="K2762" s="74"/>
      <c r="L2762" s="72"/>
      <c r="M2762" s="69"/>
      <c r="N2762" s="70"/>
      <c r="O2762"/>
      <c r="P2762"/>
      <c r="Q2762"/>
      <c r="R2762"/>
      <c r="S2762"/>
      <c r="T2762"/>
      <c r="U2762"/>
      <c r="W2762"/>
      <c r="X2762"/>
      <c r="Y2762"/>
    </row>
    <row r="2763" spans="1:25" ht="15" x14ac:dyDescent="0.3">
      <c r="A2763" s="17" t="e">
        <f>INDEX('Артикул без-с размером'!A:A,MATCH('Начисления и компенсации по тов'!E2763,'Артикул без-с размером'!B:B,0))</f>
        <v>#N/A</v>
      </c>
      <c r="B2763" s="73"/>
      <c r="C2763" s="74"/>
      <c r="D2763" s="74"/>
      <c r="E2763" s="74"/>
      <c r="F2763" s="74"/>
      <c r="G2763" s="74"/>
      <c r="H2763" s="69"/>
      <c r="I2763" s="70"/>
      <c r="J2763" s="73"/>
      <c r="K2763" s="74"/>
      <c r="L2763" s="72"/>
      <c r="M2763" s="69"/>
      <c r="N2763" s="70"/>
      <c r="O2763"/>
      <c r="P2763"/>
      <c r="Q2763"/>
      <c r="R2763"/>
      <c r="S2763"/>
      <c r="T2763"/>
      <c r="U2763"/>
      <c r="W2763"/>
      <c r="X2763"/>
      <c r="Y2763"/>
    </row>
    <row r="2764" spans="1:25" ht="15" x14ac:dyDescent="0.3">
      <c r="A2764" s="17" t="e">
        <f>INDEX('Артикул без-с размером'!A:A,MATCH('Начисления и компенсации по тов'!E2764,'Артикул без-с размером'!B:B,0))</f>
        <v>#N/A</v>
      </c>
      <c r="B2764" s="73"/>
      <c r="C2764" s="74"/>
      <c r="D2764" s="74"/>
      <c r="E2764" s="74"/>
      <c r="F2764" s="74"/>
      <c r="G2764" s="74"/>
      <c r="H2764" s="69"/>
      <c r="I2764" s="70"/>
      <c r="J2764" s="73"/>
      <c r="K2764" s="74"/>
      <c r="L2764" s="72"/>
      <c r="M2764" s="69"/>
      <c r="N2764" s="70"/>
      <c r="O2764"/>
      <c r="P2764"/>
      <c r="Q2764"/>
      <c r="R2764"/>
      <c r="S2764"/>
      <c r="T2764"/>
      <c r="U2764"/>
      <c r="W2764"/>
      <c r="X2764"/>
      <c r="Y2764"/>
    </row>
    <row r="2765" spans="1:25" ht="15" x14ac:dyDescent="0.3">
      <c r="A2765" s="17" t="e">
        <f>INDEX('Артикул без-с размером'!A:A,MATCH('Начисления и компенсации по тов'!E2765,'Артикул без-с размером'!B:B,0))</f>
        <v>#N/A</v>
      </c>
      <c r="B2765" s="73"/>
      <c r="C2765" s="74"/>
      <c r="D2765" s="74"/>
      <c r="E2765" s="74"/>
      <c r="F2765" s="74"/>
      <c r="G2765" s="74"/>
      <c r="H2765" s="69"/>
      <c r="I2765" s="70"/>
      <c r="J2765" s="73"/>
      <c r="K2765" s="74"/>
      <c r="L2765" s="72"/>
      <c r="M2765" s="69"/>
      <c r="N2765" s="70"/>
      <c r="O2765"/>
      <c r="P2765"/>
      <c r="Q2765"/>
      <c r="R2765"/>
      <c r="S2765"/>
      <c r="T2765"/>
      <c r="U2765"/>
      <c r="W2765"/>
      <c r="X2765"/>
      <c r="Y2765"/>
    </row>
    <row r="2766" spans="1:25" ht="15" x14ac:dyDescent="0.3">
      <c r="A2766" s="17" t="e">
        <f>INDEX('Артикул без-с размером'!A:A,MATCH('Начисления и компенсации по тов'!E2766,'Артикул без-с размером'!B:B,0))</f>
        <v>#N/A</v>
      </c>
      <c r="B2766" s="73"/>
      <c r="C2766" s="74"/>
      <c r="D2766" s="74"/>
      <c r="E2766" s="74"/>
      <c r="F2766" s="74"/>
      <c r="G2766" s="74"/>
      <c r="H2766" s="69"/>
      <c r="I2766" s="70"/>
      <c r="J2766" s="73"/>
      <c r="K2766" s="74"/>
      <c r="L2766" s="72"/>
      <c r="M2766" s="69"/>
      <c r="N2766" s="70"/>
      <c r="O2766"/>
      <c r="P2766"/>
      <c r="Q2766"/>
      <c r="R2766"/>
      <c r="S2766"/>
      <c r="T2766"/>
      <c r="U2766"/>
      <c r="W2766"/>
      <c r="X2766"/>
      <c r="Y2766"/>
    </row>
    <row r="2767" spans="1:25" ht="15" x14ac:dyDescent="0.3">
      <c r="A2767" s="17" t="e">
        <f>INDEX('Артикул без-с размером'!A:A,MATCH('Начисления и компенсации по тов'!E2767,'Артикул без-с размером'!B:B,0))</f>
        <v>#N/A</v>
      </c>
      <c r="B2767" s="73"/>
      <c r="C2767" s="74"/>
      <c r="D2767" s="74"/>
      <c r="E2767" s="74"/>
      <c r="F2767" s="74"/>
      <c r="G2767" s="74"/>
      <c r="H2767" s="69"/>
      <c r="I2767" s="70"/>
      <c r="J2767" s="73"/>
      <c r="K2767" s="74"/>
      <c r="L2767" s="72"/>
      <c r="M2767" s="69"/>
      <c r="N2767" s="70"/>
      <c r="O2767"/>
      <c r="P2767"/>
      <c r="Q2767"/>
      <c r="R2767"/>
      <c r="S2767"/>
      <c r="T2767"/>
      <c r="U2767"/>
      <c r="W2767"/>
      <c r="X2767"/>
      <c r="Y2767"/>
    </row>
    <row r="2768" spans="1:25" ht="15" x14ac:dyDescent="0.3">
      <c r="A2768" s="17" t="e">
        <f>INDEX('Артикул без-с размером'!A:A,MATCH('Начисления и компенсации по тов'!E2768,'Артикул без-с размером'!B:B,0))</f>
        <v>#N/A</v>
      </c>
      <c r="B2768" s="73"/>
      <c r="C2768" s="74"/>
      <c r="D2768" s="74"/>
      <c r="E2768" s="74"/>
      <c r="F2768" s="74"/>
      <c r="G2768" s="74"/>
      <c r="H2768" s="69"/>
      <c r="I2768" s="70"/>
      <c r="J2768" s="73"/>
      <c r="K2768" s="74"/>
      <c r="L2768" s="72"/>
      <c r="M2768" s="69"/>
      <c r="N2768" s="70"/>
      <c r="O2768"/>
      <c r="P2768"/>
      <c r="Q2768"/>
      <c r="R2768"/>
      <c r="S2768"/>
      <c r="T2768"/>
      <c r="U2768"/>
      <c r="W2768"/>
      <c r="X2768"/>
      <c r="Y2768"/>
    </row>
    <row r="2769" spans="1:25" ht="15" x14ac:dyDescent="0.3">
      <c r="A2769" s="17" t="e">
        <f>INDEX('Артикул без-с размером'!A:A,MATCH('Начисления и компенсации по тов'!E2769,'Артикул без-с размером'!B:B,0))</f>
        <v>#N/A</v>
      </c>
      <c r="B2769" s="73"/>
      <c r="C2769" s="74"/>
      <c r="D2769" s="74"/>
      <c r="E2769" s="74"/>
      <c r="F2769" s="74"/>
      <c r="G2769" s="74"/>
      <c r="H2769" s="69"/>
      <c r="I2769" s="70"/>
      <c r="J2769" s="73"/>
      <c r="K2769" s="74"/>
      <c r="L2769" s="72"/>
      <c r="M2769" s="69"/>
      <c r="N2769" s="70"/>
      <c r="O2769"/>
      <c r="P2769"/>
      <c r="Q2769"/>
      <c r="R2769"/>
      <c r="S2769"/>
      <c r="T2769"/>
      <c r="U2769"/>
      <c r="W2769"/>
      <c r="X2769"/>
      <c r="Y2769"/>
    </row>
    <row r="2770" spans="1:25" ht="15" x14ac:dyDescent="0.3">
      <c r="A2770" s="17" t="e">
        <f>INDEX('Артикул без-с размером'!A:A,MATCH('Начисления и компенсации по тов'!E2770,'Артикул без-с размером'!B:B,0))</f>
        <v>#N/A</v>
      </c>
      <c r="B2770" s="73"/>
      <c r="C2770" s="74"/>
      <c r="D2770" s="74"/>
      <c r="E2770" s="74"/>
      <c r="F2770" s="74"/>
      <c r="G2770" s="74"/>
      <c r="H2770" s="69"/>
      <c r="I2770" s="70"/>
      <c r="J2770" s="73"/>
      <c r="K2770" s="74"/>
      <c r="L2770" s="72"/>
      <c r="M2770" s="69"/>
      <c r="N2770" s="70"/>
      <c r="O2770"/>
      <c r="P2770"/>
      <c r="Q2770"/>
      <c r="R2770"/>
      <c r="S2770"/>
      <c r="T2770"/>
      <c r="U2770"/>
      <c r="W2770"/>
      <c r="X2770"/>
      <c r="Y2770"/>
    </row>
    <row r="2771" spans="1:25" ht="15" x14ac:dyDescent="0.3">
      <c r="A2771" s="17" t="e">
        <f>INDEX('Артикул без-с размером'!A:A,MATCH('Начисления и компенсации по тов'!E2771,'Артикул без-с размером'!B:B,0))</f>
        <v>#N/A</v>
      </c>
      <c r="B2771" s="73"/>
      <c r="C2771" s="74"/>
      <c r="D2771" s="74"/>
      <c r="E2771" s="74"/>
      <c r="F2771" s="74"/>
      <c r="G2771" s="74"/>
      <c r="H2771" s="69"/>
      <c r="I2771" s="70"/>
      <c r="J2771" s="73"/>
      <c r="K2771" s="74"/>
      <c r="L2771" s="72"/>
      <c r="M2771" s="69"/>
      <c r="N2771" s="70"/>
      <c r="O2771"/>
      <c r="P2771"/>
      <c r="Q2771"/>
      <c r="R2771"/>
      <c r="S2771"/>
      <c r="T2771"/>
      <c r="U2771"/>
      <c r="W2771"/>
      <c r="X2771"/>
      <c r="Y2771"/>
    </row>
    <row r="2772" spans="1:25" ht="15" x14ac:dyDescent="0.3">
      <c r="A2772" s="17" t="e">
        <f>INDEX('Артикул без-с размером'!A:A,MATCH('Начисления и компенсации по тов'!E2772,'Артикул без-с размером'!B:B,0))</f>
        <v>#N/A</v>
      </c>
      <c r="B2772" s="73"/>
      <c r="C2772" s="74"/>
      <c r="D2772" s="74"/>
      <c r="E2772" s="74"/>
      <c r="F2772" s="74"/>
      <c r="G2772" s="74"/>
      <c r="H2772" s="69"/>
      <c r="I2772" s="70"/>
      <c r="J2772" s="73"/>
      <c r="K2772" s="74"/>
      <c r="L2772" s="72"/>
      <c r="M2772" s="69"/>
      <c r="N2772" s="70"/>
      <c r="O2772"/>
      <c r="P2772"/>
      <c r="Q2772"/>
      <c r="R2772"/>
      <c r="S2772"/>
      <c r="T2772"/>
      <c r="U2772"/>
      <c r="W2772"/>
      <c r="X2772"/>
      <c r="Y2772"/>
    </row>
    <row r="2773" spans="1:25" ht="15" x14ac:dyDescent="0.3">
      <c r="A2773" s="17" t="e">
        <f>INDEX('Артикул без-с размером'!A:A,MATCH('Начисления и компенсации по тов'!E2773,'Артикул без-с размером'!B:B,0))</f>
        <v>#N/A</v>
      </c>
      <c r="B2773" s="73"/>
      <c r="C2773" s="74"/>
      <c r="D2773" s="74"/>
      <c r="E2773" s="74"/>
      <c r="F2773" s="74"/>
      <c r="G2773" s="74"/>
      <c r="H2773" s="69"/>
      <c r="I2773" s="70"/>
      <c r="J2773" s="73"/>
      <c r="K2773" s="74"/>
      <c r="L2773" s="72"/>
      <c r="M2773" s="69"/>
      <c r="N2773" s="70"/>
      <c r="O2773"/>
      <c r="P2773"/>
      <c r="Q2773"/>
      <c r="R2773"/>
      <c r="S2773"/>
      <c r="T2773"/>
      <c r="U2773"/>
      <c r="W2773"/>
      <c r="X2773"/>
      <c r="Y2773"/>
    </row>
    <row r="2774" spans="1:25" ht="15" x14ac:dyDescent="0.3">
      <c r="A2774" s="17" t="e">
        <f>INDEX('Артикул без-с размером'!A:A,MATCH('Начисления и компенсации по тов'!E2774,'Артикул без-с размером'!B:B,0))</f>
        <v>#N/A</v>
      </c>
      <c r="B2774" s="73"/>
      <c r="C2774" s="74"/>
      <c r="D2774" s="74"/>
      <c r="E2774" s="74"/>
      <c r="F2774" s="74"/>
      <c r="G2774" s="74"/>
      <c r="H2774" s="69"/>
      <c r="I2774" s="70"/>
      <c r="J2774" s="73"/>
      <c r="K2774" s="74"/>
      <c r="L2774" s="72"/>
      <c r="M2774" s="69"/>
      <c r="N2774" s="70"/>
      <c r="O2774"/>
      <c r="P2774"/>
      <c r="Q2774"/>
      <c r="R2774"/>
      <c r="S2774"/>
      <c r="T2774"/>
      <c r="U2774"/>
      <c r="W2774"/>
      <c r="X2774"/>
      <c r="Y2774"/>
    </row>
    <row r="2775" spans="1:25" ht="15" x14ac:dyDescent="0.3">
      <c r="A2775" s="17" t="e">
        <f>INDEX('Артикул без-с размером'!A:A,MATCH('Начисления и компенсации по тов'!E2775,'Артикул без-с размером'!B:B,0))</f>
        <v>#N/A</v>
      </c>
      <c r="B2775" s="73"/>
      <c r="C2775" s="74"/>
      <c r="D2775" s="74"/>
      <c r="E2775" s="74"/>
      <c r="F2775" s="74"/>
      <c r="G2775" s="74"/>
      <c r="H2775" s="69"/>
      <c r="I2775" s="70"/>
      <c r="J2775" s="73"/>
      <c r="K2775" s="74"/>
      <c r="L2775" s="72"/>
      <c r="M2775" s="69"/>
      <c r="N2775" s="70"/>
      <c r="O2775"/>
      <c r="P2775"/>
      <c r="Q2775"/>
      <c r="R2775"/>
      <c r="S2775"/>
      <c r="T2775"/>
      <c r="U2775"/>
      <c r="W2775"/>
      <c r="X2775"/>
      <c r="Y2775"/>
    </row>
    <row r="2776" spans="1:25" ht="15" x14ac:dyDescent="0.3">
      <c r="A2776" s="17" t="e">
        <f>INDEX('Артикул без-с размером'!A:A,MATCH('Начисления и компенсации по тов'!E2776,'Артикул без-с размером'!B:B,0))</f>
        <v>#N/A</v>
      </c>
      <c r="B2776" s="73"/>
      <c r="C2776" s="74"/>
      <c r="D2776" s="74"/>
      <c r="E2776" s="74"/>
      <c r="F2776" s="74"/>
      <c r="G2776" s="74"/>
      <c r="H2776" s="69"/>
      <c r="I2776" s="70"/>
      <c r="J2776" s="73"/>
      <c r="K2776" s="74"/>
      <c r="L2776" s="72"/>
      <c r="M2776" s="69"/>
      <c r="N2776" s="70"/>
      <c r="O2776"/>
      <c r="P2776"/>
      <c r="Q2776"/>
      <c r="R2776"/>
      <c r="S2776"/>
      <c r="T2776"/>
      <c r="U2776"/>
      <c r="W2776"/>
      <c r="X2776"/>
      <c r="Y2776"/>
    </row>
    <row r="2777" spans="1:25" ht="15" x14ac:dyDescent="0.3">
      <c r="A2777" s="17" t="e">
        <f>INDEX('Артикул без-с размером'!A:A,MATCH('Начисления и компенсации по тов'!E2777,'Артикул без-с размером'!B:B,0))</f>
        <v>#N/A</v>
      </c>
      <c r="B2777" s="73"/>
      <c r="C2777" s="74"/>
      <c r="D2777" s="74"/>
      <c r="E2777" s="74"/>
      <c r="F2777" s="74"/>
      <c r="G2777" s="74"/>
      <c r="H2777" s="69"/>
      <c r="I2777" s="70"/>
      <c r="J2777" s="73"/>
      <c r="K2777" s="74"/>
      <c r="L2777" s="72"/>
      <c r="M2777" s="69"/>
      <c r="N2777" s="70"/>
      <c r="O2777"/>
      <c r="P2777"/>
      <c r="Q2777"/>
      <c r="R2777"/>
      <c r="S2777"/>
      <c r="T2777"/>
      <c r="U2777"/>
      <c r="W2777"/>
      <c r="X2777"/>
      <c r="Y2777"/>
    </row>
    <row r="2778" spans="1:25" ht="15" x14ac:dyDescent="0.3">
      <c r="A2778" s="17" t="e">
        <f>INDEX('Артикул без-с размером'!A:A,MATCH('Начисления и компенсации по тов'!E2778,'Артикул без-с размером'!B:B,0))</f>
        <v>#N/A</v>
      </c>
      <c r="B2778" s="73"/>
      <c r="C2778" s="74"/>
      <c r="D2778" s="74"/>
      <c r="E2778" s="74"/>
      <c r="F2778" s="74"/>
      <c r="G2778" s="74"/>
      <c r="H2778" s="69"/>
      <c r="I2778" s="70"/>
      <c r="J2778" s="73"/>
      <c r="K2778" s="74"/>
      <c r="L2778" s="72"/>
      <c r="M2778" s="69"/>
      <c r="N2778" s="70"/>
      <c r="O2778"/>
      <c r="P2778"/>
      <c r="Q2778"/>
      <c r="R2778"/>
      <c r="S2778"/>
      <c r="T2778"/>
      <c r="U2778"/>
      <c r="W2778"/>
      <c r="X2778"/>
      <c r="Y2778"/>
    </row>
    <row r="2779" spans="1:25" ht="15" x14ac:dyDescent="0.3">
      <c r="A2779" s="17" t="e">
        <f>INDEX('Артикул без-с размером'!A:A,MATCH('Начисления и компенсации по тов'!E2779,'Артикул без-с размером'!B:B,0))</f>
        <v>#N/A</v>
      </c>
      <c r="B2779" s="73"/>
      <c r="C2779" s="74"/>
      <c r="D2779" s="74"/>
      <c r="E2779" s="74"/>
      <c r="F2779" s="74"/>
      <c r="G2779" s="74"/>
      <c r="H2779" s="69"/>
      <c r="I2779" s="70"/>
      <c r="J2779" s="73"/>
      <c r="K2779" s="74"/>
      <c r="L2779" s="72"/>
      <c r="M2779" s="69"/>
      <c r="N2779" s="71"/>
      <c r="O2779"/>
      <c r="P2779"/>
      <c r="Q2779"/>
      <c r="R2779"/>
      <c r="S2779"/>
      <c r="T2779"/>
      <c r="U2779"/>
      <c r="W2779"/>
      <c r="X2779"/>
      <c r="Y2779"/>
    </row>
    <row r="2780" spans="1:25" ht="15" x14ac:dyDescent="0.3">
      <c r="A2780" s="17" t="e">
        <f>INDEX('Артикул без-с размером'!A:A,MATCH('Начисления и компенсации по тов'!E2780,'Артикул без-с размером'!B:B,0))</f>
        <v>#N/A</v>
      </c>
      <c r="B2780" s="73"/>
      <c r="C2780" s="74"/>
      <c r="D2780" s="74"/>
      <c r="E2780" s="74"/>
      <c r="F2780" s="74"/>
      <c r="G2780" s="74"/>
      <c r="H2780" s="69"/>
      <c r="I2780" s="70"/>
      <c r="J2780" s="73"/>
      <c r="K2780" s="74"/>
      <c r="L2780" s="72"/>
      <c r="M2780" s="69"/>
      <c r="N2780" s="70"/>
      <c r="O2780"/>
      <c r="P2780"/>
      <c r="Q2780"/>
      <c r="R2780"/>
      <c r="S2780"/>
      <c r="T2780"/>
      <c r="U2780"/>
      <c r="W2780"/>
      <c r="X2780"/>
      <c r="Y2780"/>
    </row>
    <row r="2781" spans="1:25" ht="15" x14ac:dyDescent="0.3">
      <c r="A2781" s="17" t="e">
        <f>INDEX('Артикул без-с размером'!A:A,MATCH('Начисления и компенсации по тов'!E2781,'Артикул без-с размером'!B:B,0))</f>
        <v>#N/A</v>
      </c>
      <c r="B2781" s="73"/>
      <c r="C2781" s="74"/>
      <c r="D2781" s="74"/>
      <c r="E2781" s="74"/>
      <c r="F2781" s="74"/>
      <c r="G2781" s="74"/>
      <c r="H2781" s="69"/>
      <c r="I2781" s="70"/>
      <c r="J2781" s="73"/>
      <c r="K2781" s="74"/>
      <c r="L2781" s="72"/>
      <c r="M2781" s="69"/>
      <c r="N2781" s="70"/>
      <c r="O2781"/>
      <c r="P2781"/>
      <c r="Q2781"/>
      <c r="R2781"/>
      <c r="S2781"/>
      <c r="T2781"/>
      <c r="U2781"/>
      <c r="W2781"/>
      <c r="X2781"/>
      <c r="Y2781"/>
    </row>
    <row r="2782" spans="1:25" ht="15" x14ac:dyDescent="0.3">
      <c r="A2782" s="17" t="e">
        <f>INDEX('Артикул без-с размером'!A:A,MATCH('Начисления и компенсации по тов'!E2782,'Артикул без-с размером'!B:B,0))</f>
        <v>#N/A</v>
      </c>
      <c r="B2782" s="73"/>
      <c r="C2782" s="74"/>
      <c r="D2782" s="74"/>
      <c r="E2782" s="74"/>
      <c r="F2782" s="74"/>
      <c r="G2782" s="74"/>
      <c r="H2782" s="69"/>
      <c r="I2782" s="70"/>
      <c r="J2782" s="73"/>
      <c r="K2782" s="74"/>
      <c r="L2782" s="72"/>
      <c r="M2782" s="69"/>
      <c r="N2782" s="70"/>
      <c r="O2782"/>
      <c r="P2782"/>
      <c r="Q2782"/>
      <c r="R2782"/>
      <c r="S2782"/>
      <c r="T2782"/>
      <c r="U2782"/>
      <c r="W2782"/>
      <c r="X2782"/>
      <c r="Y2782"/>
    </row>
    <row r="2783" spans="1:25" ht="15" x14ac:dyDescent="0.3">
      <c r="A2783" s="17" t="e">
        <f>INDEX('Артикул без-с размером'!A:A,MATCH('Начисления и компенсации по тов'!E2783,'Артикул без-с размером'!B:B,0))</f>
        <v>#N/A</v>
      </c>
      <c r="B2783" s="73"/>
      <c r="C2783" s="74"/>
      <c r="D2783" s="74"/>
      <c r="E2783" s="74"/>
      <c r="F2783" s="74"/>
      <c r="G2783" s="74"/>
      <c r="H2783" s="69"/>
      <c r="I2783" s="70"/>
      <c r="J2783" s="73"/>
      <c r="K2783" s="74"/>
      <c r="L2783" s="72"/>
      <c r="M2783" s="69"/>
      <c r="N2783" s="70"/>
      <c r="O2783"/>
      <c r="P2783"/>
      <c r="Q2783"/>
      <c r="R2783"/>
      <c r="S2783"/>
      <c r="T2783"/>
      <c r="U2783"/>
      <c r="W2783"/>
      <c r="X2783"/>
      <c r="Y2783"/>
    </row>
    <row r="2784" spans="1:25" ht="15" x14ac:dyDescent="0.3">
      <c r="A2784" s="17" t="e">
        <f>INDEX('Артикул без-с размером'!A:A,MATCH('Начисления и компенсации по тов'!E2784,'Артикул без-с размером'!B:B,0))</f>
        <v>#N/A</v>
      </c>
      <c r="B2784" s="73"/>
      <c r="C2784" s="74"/>
      <c r="D2784" s="74"/>
      <c r="E2784" s="74"/>
      <c r="F2784" s="74"/>
      <c r="G2784" s="74"/>
      <c r="H2784" s="69"/>
      <c r="I2784" s="70"/>
      <c r="J2784" s="73"/>
      <c r="K2784" s="74"/>
      <c r="L2784" s="72"/>
      <c r="M2784" s="69"/>
      <c r="N2784" s="70"/>
      <c r="O2784"/>
      <c r="P2784"/>
      <c r="Q2784"/>
      <c r="R2784"/>
      <c r="S2784"/>
      <c r="T2784"/>
      <c r="U2784"/>
      <c r="W2784"/>
      <c r="X2784"/>
      <c r="Y2784"/>
    </row>
    <row r="2785" spans="1:25" ht="15" x14ac:dyDescent="0.3">
      <c r="A2785" s="17" t="e">
        <f>INDEX('Артикул без-с размером'!A:A,MATCH('Начисления и компенсации по тов'!E2785,'Артикул без-с размером'!B:B,0))</f>
        <v>#N/A</v>
      </c>
      <c r="B2785" s="73"/>
      <c r="C2785" s="74"/>
      <c r="D2785" s="74"/>
      <c r="E2785" s="74"/>
      <c r="F2785" s="74"/>
      <c r="G2785" s="74"/>
      <c r="H2785" s="69"/>
      <c r="I2785" s="70"/>
      <c r="J2785" s="73"/>
      <c r="K2785" s="74"/>
      <c r="L2785" s="72"/>
      <c r="M2785" s="69"/>
      <c r="N2785" s="70"/>
      <c r="O2785"/>
      <c r="P2785"/>
      <c r="Q2785"/>
      <c r="R2785"/>
      <c r="S2785"/>
      <c r="T2785"/>
      <c r="U2785"/>
      <c r="W2785"/>
      <c r="X2785"/>
      <c r="Y2785"/>
    </row>
    <row r="2786" spans="1:25" ht="15" x14ac:dyDescent="0.3">
      <c r="A2786" s="17" t="e">
        <f>INDEX('Артикул без-с размером'!A:A,MATCH('Начисления и компенсации по тов'!E2786,'Артикул без-с размером'!B:B,0))</f>
        <v>#N/A</v>
      </c>
      <c r="B2786" s="73"/>
      <c r="C2786" s="74"/>
      <c r="D2786" s="74"/>
      <c r="E2786" s="74"/>
      <c r="F2786" s="74"/>
      <c r="G2786" s="74"/>
      <c r="H2786" s="69"/>
      <c r="I2786" s="70"/>
      <c r="J2786" s="73"/>
      <c r="K2786" s="74"/>
      <c r="L2786" s="72"/>
      <c r="M2786" s="69"/>
      <c r="N2786" s="70"/>
      <c r="O2786"/>
      <c r="P2786"/>
      <c r="Q2786"/>
      <c r="R2786"/>
      <c r="S2786"/>
      <c r="T2786"/>
      <c r="U2786"/>
      <c r="W2786"/>
      <c r="X2786"/>
      <c r="Y2786"/>
    </row>
    <row r="2787" spans="1:25" ht="15" x14ac:dyDescent="0.3">
      <c r="A2787" s="17" t="e">
        <f>INDEX('Артикул без-с размером'!A:A,MATCH('Начисления и компенсации по тов'!E2787,'Артикул без-с размером'!B:B,0))</f>
        <v>#N/A</v>
      </c>
      <c r="B2787" s="73"/>
      <c r="C2787" s="74"/>
      <c r="D2787" s="74"/>
      <c r="E2787" s="74"/>
      <c r="F2787" s="74"/>
      <c r="G2787" s="74"/>
      <c r="H2787" s="69"/>
      <c r="I2787" s="70"/>
      <c r="J2787" s="73"/>
      <c r="K2787" s="74"/>
      <c r="L2787" s="72"/>
      <c r="M2787" s="69"/>
      <c r="N2787" s="71"/>
      <c r="O2787"/>
      <c r="P2787"/>
      <c r="Q2787"/>
      <c r="R2787"/>
      <c r="S2787"/>
      <c r="T2787"/>
      <c r="U2787"/>
      <c r="W2787"/>
      <c r="X2787"/>
      <c r="Y2787"/>
    </row>
    <row r="2788" spans="1:25" ht="15" x14ac:dyDescent="0.3">
      <c r="A2788" s="17" t="e">
        <f>INDEX('Артикул без-с размером'!A:A,MATCH('Начисления и компенсации по тов'!E2788,'Артикул без-с размером'!B:B,0))</f>
        <v>#N/A</v>
      </c>
      <c r="B2788" s="73"/>
      <c r="C2788" s="74"/>
      <c r="D2788" s="74"/>
      <c r="E2788" s="74"/>
      <c r="F2788" s="74"/>
      <c r="G2788" s="74"/>
      <c r="H2788" s="69"/>
      <c r="I2788" s="70"/>
      <c r="J2788" s="73"/>
      <c r="K2788" s="74"/>
      <c r="L2788" s="72"/>
      <c r="M2788" s="69"/>
      <c r="N2788" s="70"/>
      <c r="O2788"/>
      <c r="P2788"/>
      <c r="Q2788"/>
      <c r="R2788"/>
      <c r="S2788"/>
      <c r="T2788"/>
      <c r="U2788"/>
      <c r="W2788"/>
      <c r="X2788"/>
      <c r="Y2788"/>
    </row>
    <row r="2789" spans="1:25" ht="15" x14ac:dyDescent="0.3">
      <c r="A2789" s="17" t="e">
        <f>INDEX('Артикул без-с размером'!A:A,MATCH('Начисления и компенсации по тов'!E2789,'Артикул без-с размером'!B:B,0))</f>
        <v>#N/A</v>
      </c>
      <c r="B2789" s="73"/>
      <c r="C2789" s="74"/>
      <c r="D2789" s="74"/>
      <c r="E2789" s="74"/>
      <c r="F2789" s="74"/>
      <c r="G2789" s="74"/>
      <c r="H2789" s="69"/>
      <c r="I2789" s="70"/>
      <c r="J2789" s="73"/>
      <c r="K2789" s="74"/>
      <c r="L2789" s="72"/>
      <c r="M2789" s="69"/>
      <c r="N2789" s="70"/>
      <c r="O2789"/>
      <c r="P2789"/>
      <c r="Q2789"/>
      <c r="R2789"/>
      <c r="S2789"/>
      <c r="T2789"/>
      <c r="U2789"/>
      <c r="W2789"/>
      <c r="X2789"/>
      <c r="Y2789"/>
    </row>
    <row r="2790" spans="1:25" ht="15" x14ac:dyDescent="0.3">
      <c r="A2790" s="17" t="e">
        <f>INDEX('Артикул без-с размером'!A:A,MATCH('Начисления и компенсации по тов'!E2790,'Артикул без-с размером'!B:B,0))</f>
        <v>#N/A</v>
      </c>
      <c r="B2790" s="73"/>
      <c r="C2790" s="74"/>
      <c r="D2790" s="74"/>
      <c r="E2790" s="74"/>
      <c r="F2790" s="74"/>
      <c r="G2790" s="74"/>
      <c r="H2790" s="69"/>
      <c r="I2790" s="70"/>
      <c r="J2790" s="73"/>
      <c r="K2790" s="74"/>
      <c r="L2790" s="72"/>
      <c r="M2790" s="69"/>
      <c r="N2790" s="70"/>
      <c r="O2790"/>
      <c r="P2790"/>
      <c r="Q2790"/>
      <c r="R2790"/>
      <c r="S2790"/>
      <c r="T2790"/>
      <c r="U2790"/>
      <c r="W2790"/>
      <c r="X2790"/>
      <c r="Y2790"/>
    </row>
    <row r="2791" spans="1:25" ht="15" x14ac:dyDescent="0.3">
      <c r="A2791" s="17" t="e">
        <f>INDEX('Артикул без-с размером'!A:A,MATCH('Начисления и компенсации по тов'!E2791,'Артикул без-с размером'!B:B,0))</f>
        <v>#N/A</v>
      </c>
      <c r="B2791" s="73"/>
      <c r="C2791" s="74"/>
      <c r="D2791" s="74"/>
      <c r="E2791" s="74"/>
      <c r="F2791" s="74"/>
      <c r="G2791" s="74"/>
      <c r="H2791" s="69"/>
      <c r="I2791" s="70"/>
      <c r="J2791" s="73"/>
      <c r="K2791" s="74"/>
      <c r="L2791" s="72"/>
      <c r="M2791" s="69"/>
      <c r="N2791" s="70"/>
      <c r="O2791"/>
      <c r="P2791"/>
      <c r="Q2791"/>
      <c r="R2791"/>
      <c r="S2791"/>
      <c r="T2791"/>
      <c r="U2791"/>
      <c r="W2791"/>
      <c r="X2791"/>
      <c r="Y2791"/>
    </row>
    <row r="2792" spans="1:25" ht="15" x14ac:dyDescent="0.3">
      <c r="A2792" s="17" t="e">
        <f>INDEX('Артикул без-с размером'!A:A,MATCH('Начисления и компенсации по тов'!E2792,'Артикул без-с размером'!B:B,0))</f>
        <v>#N/A</v>
      </c>
      <c r="B2792" s="73"/>
      <c r="C2792" s="74"/>
      <c r="D2792" s="74"/>
      <c r="E2792" s="74"/>
      <c r="F2792" s="74"/>
      <c r="G2792" s="74"/>
      <c r="H2792" s="69"/>
      <c r="I2792" s="70"/>
      <c r="J2792" s="73"/>
      <c r="K2792" s="74"/>
      <c r="L2792" s="72"/>
      <c r="M2792" s="69"/>
      <c r="N2792" s="70"/>
      <c r="O2792"/>
      <c r="P2792"/>
      <c r="Q2792"/>
      <c r="R2792"/>
      <c r="S2792"/>
      <c r="T2792"/>
      <c r="U2792"/>
      <c r="W2792"/>
      <c r="X2792"/>
      <c r="Y2792"/>
    </row>
    <row r="2793" spans="1:25" ht="15" x14ac:dyDescent="0.3">
      <c r="A2793" s="17" t="e">
        <f>INDEX('Артикул без-с размером'!A:A,MATCH('Начисления и компенсации по тов'!E2793,'Артикул без-с размером'!B:B,0))</f>
        <v>#N/A</v>
      </c>
      <c r="B2793" s="73"/>
      <c r="C2793" s="74"/>
      <c r="D2793" s="74"/>
      <c r="E2793" s="74"/>
      <c r="F2793" s="74"/>
      <c r="G2793" s="74"/>
      <c r="H2793" s="69"/>
      <c r="I2793" s="70"/>
      <c r="J2793" s="73"/>
      <c r="K2793" s="74"/>
      <c r="L2793" s="72"/>
      <c r="M2793" s="69"/>
      <c r="N2793" s="70"/>
      <c r="O2793"/>
      <c r="P2793"/>
      <c r="Q2793"/>
      <c r="R2793"/>
      <c r="S2793"/>
      <c r="T2793"/>
      <c r="U2793"/>
      <c r="W2793"/>
      <c r="X2793"/>
      <c r="Y2793"/>
    </row>
    <row r="2794" spans="1:25" ht="15" x14ac:dyDescent="0.3">
      <c r="A2794" s="17" t="e">
        <f>INDEX('Артикул без-с размером'!A:A,MATCH('Начисления и компенсации по тов'!E2794,'Артикул без-с размером'!B:B,0))</f>
        <v>#N/A</v>
      </c>
      <c r="B2794" s="73"/>
      <c r="C2794" s="74"/>
      <c r="D2794" s="74"/>
      <c r="E2794" s="74"/>
      <c r="F2794" s="74"/>
      <c r="G2794" s="74"/>
      <c r="H2794" s="69"/>
      <c r="I2794" s="70"/>
      <c r="J2794" s="73"/>
      <c r="K2794" s="74"/>
      <c r="L2794" s="72"/>
      <c r="M2794" s="69"/>
      <c r="N2794" s="70"/>
      <c r="O2794"/>
      <c r="P2794"/>
      <c r="Q2794"/>
      <c r="R2794"/>
      <c r="S2794"/>
      <c r="T2794"/>
      <c r="U2794"/>
      <c r="W2794"/>
      <c r="X2794"/>
      <c r="Y2794"/>
    </row>
    <row r="2795" spans="1:25" ht="15" x14ac:dyDescent="0.3">
      <c r="A2795" s="17" t="e">
        <f>INDEX('Артикул без-с размером'!A:A,MATCH('Начисления и компенсации по тов'!E2795,'Артикул без-с размером'!B:B,0))</f>
        <v>#N/A</v>
      </c>
      <c r="B2795" s="73"/>
      <c r="C2795" s="74"/>
      <c r="D2795" s="74"/>
      <c r="E2795" s="74"/>
      <c r="F2795" s="74"/>
      <c r="G2795" s="74"/>
      <c r="H2795" s="69"/>
      <c r="I2795" s="70"/>
      <c r="J2795" s="73"/>
      <c r="K2795" s="74"/>
      <c r="L2795" s="72"/>
      <c r="M2795" s="69"/>
      <c r="N2795" s="71"/>
      <c r="O2795"/>
      <c r="P2795"/>
      <c r="Q2795"/>
      <c r="R2795"/>
      <c r="S2795"/>
      <c r="T2795"/>
      <c r="U2795"/>
      <c r="W2795"/>
      <c r="X2795"/>
      <c r="Y2795"/>
    </row>
    <row r="2796" spans="1:25" ht="15" x14ac:dyDescent="0.3">
      <c r="A2796" s="17" t="e">
        <f>INDEX('Артикул без-с размером'!A:A,MATCH('Начисления и компенсации по тов'!E2796,'Артикул без-с размером'!B:B,0))</f>
        <v>#N/A</v>
      </c>
      <c r="B2796" s="73"/>
      <c r="C2796" s="74"/>
      <c r="D2796" s="74"/>
      <c r="E2796" s="74"/>
      <c r="F2796" s="74"/>
      <c r="G2796" s="74"/>
      <c r="H2796" s="69"/>
      <c r="I2796" s="70"/>
      <c r="J2796" s="73"/>
      <c r="K2796" s="74"/>
      <c r="L2796" s="72"/>
      <c r="M2796" s="69"/>
      <c r="N2796" s="70"/>
      <c r="O2796"/>
      <c r="P2796"/>
      <c r="Q2796"/>
      <c r="R2796"/>
      <c r="S2796"/>
      <c r="T2796"/>
      <c r="U2796"/>
      <c r="W2796"/>
      <c r="X2796"/>
      <c r="Y2796"/>
    </row>
    <row r="2797" spans="1:25" ht="15" x14ac:dyDescent="0.3">
      <c r="A2797" s="17" t="e">
        <f>INDEX('Артикул без-с размером'!A:A,MATCH('Начисления и компенсации по тов'!E2797,'Артикул без-с размером'!B:B,0))</f>
        <v>#N/A</v>
      </c>
      <c r="B2797" s="73"/>
      <c r="C2797" s="74"/>
      <c r="D2797" s="74"/>
      <c r="E2797" s="74"/>
      <c r="F2797" s="74"/>
      <c r="G2797" s="74"/>
      <c r="H2797" s="69"/>
      <c r="I2797" s="70"/>
      <c r="J2797" s="73"/>
      <c r="K2797" s="74"/>
      <c r="L2797" s="72"/>
      <c r="M2797" s="69"/>
      <c r="N2797" s="70"/>
      <c r="O2797"/>
      <c r="P2797"/>
      <c r="Q2797"/>
      <c r="R2797"/>
      <c r="S2797"/>
      <c r="T2797"/>
      <c r="U2797"/>
      <c r="W2797"/>
      <c r="X2797"/>
      <c r="Y2797"/>
    </row>
    <row r="2798" spans="1:25" ht="15" x14ac:dyDescent="0.3">
      <c r="A2798" s="17" t="e">
        <f>INDEX('Артикул без-с размером'!A:A,MATCH('Начисления и компенсации по тов'!E2798,'Артикул без-с размером'!B:B,0))</f>
        <v>#N/A</v>
      </c>
      <c r="B2798" s="73"/>
      <c r="C2798" s="74"/>
      <c r="D2798" s="74"/>
      <c r="E2798" s="74"/>
      <c r="F2798" s="74"/>
      <c r="G2798" s="74"/>
      <c r="H2798" s="69"/>
      <c r="I2798" s="70"/>
      <c r="J2798" s="73"/>
      <c r="K2798" s="74"/>
      <c r="L2798" s="72"/>
      <c r="M2798" s="69"/>
      <c r="N2798" s="70"/>
      <c r="O2798"/>
      <c r="P2798"/>
      <c r="Q2798"/>
      <c r="R2798"/>
      <c r="S2798"/>
      <c r="T2798"/>
      <c r="U2798"/>
      <c r="W2798"/>
      <c r="X2798"/>
      <c r="Y2798"/>
    </row>
    <row r="2799" spans="1:25" ht="15" x14ac:dyDescent="0.3">
      <c r="A2799" s="17" t="e">
        <f>INDEX('Артикул без-с размером'!A:A,MATCH('Начисления и компенсации по тов'!E2799,'Артикул без-с размером'!B:B,0))</f>
        <v>#N/A</v>
      </c>
      <c r="B2799" s="73"/>
      <c r="C2799" s="74"/>
      <c r="D2799" s="74"/>
      <c r="E2799" s="74"/>
      <c r="F2799" s="74"/>
      <c r="G2799" s="74"/>
      <c r="H2799" s="69"/>
      <c r="I2799" s="70"/>
      <c r="J2799" s="73"/>
      <c r="K2799" s="74"/>
      <c r="L2799" s="72"/>
      <c r="M2799" s="69"/>
      <c r="N2799" s="70"/>
      <c r="O2799"/>
      <c r="P2799"/>
      <c r="Q2799"/>
      <c r="R2799"/>
      <c r="S2799"/>
      <c r="T2799"/>
      <c r="U2799"/>
      <c r="W2799"/>
      <c r="X2799"/>
      <c r="Y2799"/>
    </row>
    <row r="2800" spans="1:25" ht="15" x14ac:dyDescent="0.3">
      <c r="A2800" s="17" t="e">
        <f>INDEX('Артикул без-с размером'!A:A,MATCH('Начисления и компенсации по тов'!E2800,'Артикул без-с размером'!B:B,0))</f>
        <v>#N/A</v>
      </c>
      <c r="B2800" s="73"/>
      <c r="C2800" s="74"/>
      <c r="D2800" s="74"/>
      <c r="E2800" s="74"/>
      <c r="F2800" s="74"/>
      <c r="G2800" s="74"/>
      <c r="H2800" s="69"/>
      <c r="I2800" s="70"/>
      <c r="J2800" s="73"/>
      <c r="K2800" s="74"/>
      <c r="L2800" s="72"/>
      <c r="M2800" s="69"/>
      <c r="N2800" s="70"/>
      <c r="O2800"/>
      <c r="P2800"/>
      <c r="Q2800"/>
      <c r="R2800"/>
      <c r="S2800"/>
      <c r="T2800"/>
      <c r="U2800"/>
      <c r="W2800"/>
      <c r="X2800"/>
      <c r="Y2800"/>
    </row>
    <row r="2801" spans="1:25" ht="15" x14ac:dyDescent="0.3">
      <c r="A2801" s="17" t="e">
        <f>INDEX('Артикул без-с размером'!A:A,MATCH('Начисления и компенсации по тов'!E2801,'Артикул без-с размером'!B:B,0))</f>
        <v>#N/A</v>
      </c>
      <c r="B2801" s="73"/>
      <c r="C2801" s="74"/>
      <c r="D2801" s="74"/>
      <c r="E2801" s="74"/>
      <c r="F2801" s="74"/>
      <c r="G2801" s="74"/>
      <c r="H2801" s="69"/>
      <c r="I2801" s="70"/>
      <c r="J2801" s="73"/>
      <c r="K2801" s="74"/>
      <c r="L2801" s="72"/>
      <c r="M2801" s="69"/>
      <c r="N2801" s="70"/>
      <c r="O2801"/>
      <c r="P2801"/>
      <c r="Q2801"/>
      <c r="R2801"/>
      <c r="S2801"/>
      <c r="T2801"/>
      <c r="U2801"/>
      <c r="W2801"/>
      <c r="X2801"/>
      <c r="Y2801"/>
    </row>
    <row r="2802" spans="1:25" ht="15" x14ac:dyDescent="0.3">
      <c r="A2802" s="17" t="e">
        <f>INDEX('Артикул без-с размером'!A:A,MATCH('Начисления и компенсации по тов'!E2802,'Артикул без-с размером'!B:B,0))</f>
        <v>#N/A</v>
      </c>
      <c r="B2802" s="73"/>
      <c r="C2802" s="74"/>
      <c r="D2802" s="74"/>
      <c r="E2802" s="74"/>
      <c r="F2802" s="74"/>
      <c r="G2802" s="74"/>
      <c r="H2802" s="69"/>
      <c r="I2802" s="70"/>
      <c r="J2802" s="73"/>
      <c r="K2802" s="74"/>
      <c r="L2802" s="72"/>
      <c r="M2802" s="69"/>
      <c r="N2802" s="70"/>
      <c r="O2802"/>
      <c r="P2802"/>
      <c r="Q2802"/>
      <c r="R2802"/>
      <c r="S2802"/>
      <c r="T2802"/>
      <c r="U2802"/>
      <c r="W2802"/>
      <c r="X2802"/>
      <c r="Y2802"/>
    </row>
    <row r="2803" spans="1:25" ht="15" x14ac:dyDescent="0.3">
      <c r="A2803" s="17" t="e">
        <f>INDEX('Артикул без-с размером'!A:A,MATCH('Начисления и компенсации по тов'!E2803,'Артикул без-с размером'!B:B,0))</f>
        <v>#N/A</v>
      </c>
      <c r="B2803" s="73"/>
      <c r="C2803" s="74"/>
      <c r="D2803" s="74"/>
      <c r="E2803" s="74"/>
      <c r="F2803" s="74"/>
      <c r="G2803" s="74"/>
      <c r="H2803" s="69"/>
      <c r="I2803" s="70"/>
      <c r="J2803" s="73"/>
      <c r="K2803" s="74"/>
      <c r="L2803" s="72"/>
      <c r="M2803" s="69"/>
      <c r="N2803" s="70"/>
      <c r="O2803"/>
      <c r="P2803"/>
      <c r="Q2803"/>
      <c r="R2803"/>
      <c r="S2803"/>
      <c r="T2803"/>
      <c r="U2803"/>
      <c r="W2803"/>
      <c r="X2803"/>
      <c r="Y2803"/>
    </row>
    <row r="2804" spans="1:25" ht="15" x14ac:dyDescent="0.3">
      <c r="A2804" s="17" t="e">
        <f>INDEX('Артикул без-с размером'!A:A,MATCH('Начисления и компенсации по тов'!E2804,'Артикул без-с размером'!B:B,0))</f>
        <v>#N/A</v>
      </c>
      <c r="B2804" s="73"/>
      <c r="C2804" s="74"/>
      <c r="D2804" s="74"/>
      <c r="E2804" s="74"/>
      <c r="F2804" s="74"/>
      <c r="G2804" s="74"/>
      <c r="H2804" s="69"/>
      <c r="I2804" s="70"/>
      <c r="J2804" s="73"/>
      <c r="K2804" s="74"/>
      <c r="L2804" s="72"/>
      <c r="M2804" s="69"/>
      <c r="N2804" s="70"/>
      <c r="O2804"/>
      <c r="P2804"/>
      <c r="Q2804"/>
      <c r="R2804"/>
      <c r="S2804"/>
      <c r="T2804"/>
      <c r="U2804"/>
      <c r="W2804"/>
      <c r="X2804"/>
      <c r="Y2804"/>
    </row>
    <row r="2805" spans="1:25" ht="15" x14ac:dyDescent="0.3">
      <c r="A2805" s="17" t="e">
        <f>INDEX('Артикул без-с размером'!A:A,MATCH('Начисления и компенсации по тов'!E2805,'Артикул без-с размером'!B:B,0))</f>
        <v>#N/A</v>
      </c>
      <c r="B2805" s="73"/>
      <c r="C2805" s="74"/>
      <c r="D2805" s="74"/>
      <c r="E2805" s="74"/>
      <c r="F2805" s="74"/>
      <c r="G2805" s="74"/>
      <c r="H2805" s="69"/>
      <c r="I2805" s="70"/>
      <c r="J2805" s="73"/>
      <c r="K2805" s="74"/>
      <c r="L2805" s="72"/>
      <c r="M2805" s="69"/>
      <c r="N2805" s="70"/>
      <c r="O2805"/>
      <c r="P2805"/>
      <c r="Q2805"/>
      <c r="R2805"/>
      <c r="S2805"/>
      <c r="T2805"/>
      <c r="U2805"/>
      <c r="W2805"/>
      <c r="X2805"/>
      <c r="Y2805"/>
    </row>
    <row r="2806" spans="1:25" ht="15" x14ac:dyDescent="0.3">
      <c r="A2806" s="17" t="e">
        <f>INDEX('Артикул без-с размером'!A:A,MATCH('Начисления и компенсации по тов'!E2806,'Артикул без-с размером'!B:B,0))</f>
        <v>#N/A</v>
      </c>
      <c r="B2806" s="73"/>
      <c r="C2806" s="74"/>
      <c r="D2806" s="74"/>
      <c r="E2806" s="74"/>
      <c r="F2806" s="74"/>
      <c r="G2806" s="74"/>
      <c r="H2806" s="69"/>
      <c r="I2806" s="70"/>
      <c r="J2806" s="73"/>
      <c r="K2806" s="74"/>
      <c r="L2806" s="72"/>
      <c r="M2806" s="69"/>
      <c r="N2806" s="71"/>
      <c r="O2806"/>
      <c r="P2806"/>
      <c r="Q2806"/>
      <c r="R2806"/>
      <c r="S2806"/>
      <c r="T2806"/>
      <c r="U2806"/>
      <c r="W2806"/>
      <c r="X2806"/>
      <c r="Y2806"/>
    </row>
    <row r="2807" spans="1:25" ht="15" x14ac:dyDescent="0.3">
      <c r="A2807" s="17" t="e">
        <f>INDEX('Артикул без-с размером'!A:A,MATCH('Начисления и компенсации по тов'!E2807,'Артикул без-с размером'!B:B,0))</f>
        <v>#N/A</v>
      </c>
      <c r="B2807" s="73"/>
      <c r="C2807" s="74"/>
      <c r="D2807" s="74"/>
      <c r="E2807" s="74"/>
      <c r="F2807" s="74"/>
      <c r="G2807" s="74"/>
      <c r="H2807" s="69"/>
      <c r="I2807" s="70"/>
      <c r="J2807" s="73"/>
      <c r="K2807" s="74"/>
      <c r="L2807" s="72"/>
      <c r="M2807" s="69"/>
      <c r="N2807" s="70"/>
      <c r="O2807"/>
      <c r="P2807"/>
      <c r="Q2807"/>
      <c r="R2807"/>
      <c r="S2807"/>
      <c r="T2807"/>
      <c r="U2807"/>
      <c r="W2807"/>
      <c r="X2807"/>
      <c r="Y2807"/>
    </row>
    <row r="2808" spans="1:25" ht="15" x14ac:dyDescent="0.3">
      <c r="A2808" s="17" t="e">
        <f>INDEX('Артикул без-с размером'!A:A,MATCH('Начисления и компенсации по тов'!E2808,'Артикул без-с размером'!B:B,0))</f>
        <v>#N/A</v>
      </c>
      <c r="B2808" s="73"/>
      <c r="C2808" s="74"/>
      <c r="D2808" s="74"/>
      <c r="E2808" s="74"/>
      <c r="F2808" s="74"/>
      <c r="G2808" s="74"/>
      <c r="H2808" s="69"/>
      <c r="I2808" s="70"/>
      <c r="J2808" s="73"/>
      <c r="K2808" s="74"/>
      <c r="L2808" s="72"/>
      <c r="M2808" s="69"/>
      <c r="N2808" s="70"/>
      <c r="O2808"/>
      <c r="P2808"/>
      <c r="Q2808"/>
      <c r="R2808"/>
      <c r="S2808"/>
      <c r="T2808"/>
      <c r="U2808"/>
      <c r="W2808"/>
      <c r="X2808"/>
      <c r="Y2808"/>
    </row>
    <row r="2809" spans="1:25" ht="15" x14ac:dyDescent="0.3">
      <c r="A2809" s="17" t="e">
        <f>INDEX('Артикул без-с размером'!A:A,MATCH('Начисления и компенсации по тов'!E2809,'Артикул без-с размером'!B:B,0))</f>
        <v>#N/A</v>
      </c>
      <c r="B2809" s="73"/>
      <c r="C2809" s="74"/>
      <c r="D2809" s="74"/>
      <c r="E2809" s="74"/>
      <c r="F2809" s="74"/>
      <c r="G2809" s="74"/>
      <c r="H2809" s="69"/>
      <c r="I2809" s="70"/>
      <c r="J2809" s="73"/>
      <c r="K2809" s="74"/>
      <c r="L2809" s="72"/>
      <c r="M2809" s="69"/>
      <c r="N2809" s="70"/>
      <c r="O2809"/>
      <c r="P2809"/>
      <c r="Q2809"/>
      <c r="R2809"/>
      <c r="S2809"/>
      <c r="T2809"/>
      <c r="U2809"/>
      <c r="W2809"/>
      <c r="X2809"/>
      <c r="Y2809"/>
    </row>
    <row r="2810" spans="1:25" ht="15" x14ac:dyDescent="0.3">
      <c r="A2810" s="17" t="e">
        <f>INDEX('Артикул без-с размером'!A:A,MATCH('Начисления и компенсации по тов'!E2810,'Артикул без-с размером'!B:B,0))</f>
        <v>#N/A</v>
      </c>
      <c r="B2810" s="73"/>
      <c r="C2810" s="74"/>
      <c r="D2810" s="74"/>
      <c r="E2810" s="74"/>
      <c r="F2810" s="74"/>
      <c r="G2810" s="74"/>
      <c r="H2810" s="69"/>
      <c r="I2810" s="70"/>
      <c r="J2810" s="73"/>
      <c r="K2810" s="74"/>
      <c r="L2810" s="72"/>
      <c r="M2810" s="69"/>
      <c r="N2810" s="70"/>
      <c r="O2810"/>
      <c r="P2810"/>
      <c r="Q2810"/>
      <c r="R2810"/>
      <c r="S2810"/>
      <c r="T2810"/>
      <c r="U2810"/>
      <c r="W2810"/>
      <c r="X2810"/>
      <c r="Y2810"/>
    </row>
    <row r="2811" spans="1:25" ht="15" x14ac:dyDescent="0.3">
      <c r="A2811" s="17" t="e">
        <f>INDEX('Артикул без-с размером'!A:A,MATCH('Начисления и компенсации по тов'!E2811,'Артикул без-с размером'!B:B,0))</f>
        <v>#N/A</v>
      </c>
      <c r="B2811" s="73"/>
      <c r="C2811" s="74"/>
      <c r="D2811" s="74"/>
      <c r="E2811" s="74"/>
      <c r="F2811" s="74"/>
      <c r="G2811" s="74"/>
      <c r="H2811" s="69"/>
      <c r="I2811" s="70"/>
      <c r="J2811" s="73"/>
      <c r="K2811" s="74"/>
      <c r="L2811" s="72"/>
      <c r="M2811" s="69"/>
      <c r="N2811" s="70"/>
      <c r="O2811"/>
      <c r="P2811"/>
      <c r="Q2811"/>
      <c r="R2811"/>
      <c r="S2811"/>
      <c r="T2811"/>
      <c r="U2811"/>
      <c r="W2811"/>
      <c r="X2811"/>
      <c r="Y2811"/>
    </row>
    <row r="2812" spans="1:25" ht="15" x14ac:dyDescent="0.3">
      <c r="A2812" s="17" t="e">
        <f>INDEX('Артикул без-с размером'!A:A,MATCH('Начисления и компенсации по тов'!E2812,'Артикул без-с размером'!B:B,0))</f>
        <v>#N/A</v>
      </c>
      <c r="B2812" s="73"/>
      <c r="C2812" s="74"/>
      <c r="D2812" s="74"/>
      <c r="E2812" s="74"/>
      <c r="F2812" s="74"/>
      <c r="G2812" s="74"/>
      <c r="H2812" s="69"/>
      <c r="I2812" s="70"/>
      <c r="J2812" s="73"/>
      <c r="K2812" s="74"/>
      <c r="L2812" s="72"/>
      <c r="M2812" s="69"/>
      <c r="N2812" s="70"/>
      <c r="O2812"/>
      <c r="P2812"/>
      <c r="Q2812"/>
      <c r="R2812"/>
      <c r="S2812"/>
      <c r="T2812"/>
      <c r="U2812"/>
      <c r="W2812"/>
      <c r="X2812"/>
      <c r="Y2812"/>
    </row>
    <row r="2813" spans="1:25" ht="15" x14ac:dyDescent="0.3">
      <c r="A2813" s="17" t="e">
        <f>INDEX('Артикул без-с размером'!A:A,MATCH('Начисления и компенсации по тов'!E2813,'Артикул без-с размером'!B:B,0))</f>
        <v>#N/A</v>
      </c>
      <c r="B2813" s="73"/>
      <c r="C2813" s="74"/>
      <c r="D2813" s="74"/>
      <c r="E2813" s="74"/>
      <c r="F2813" s="74"/>
      <c r="G2813" s="74"/>
      <c r="H2813" s="69"/>
      <c r="I2813" s="70"/>
      <c r="J2813" s="73"/>
      <c r="K2813" s="74"/>
      <c r="L2813" s="72"/>
      <c r="M2813" s="69"/>
      <c r="N2813" s="70"/>
      <c r="O2813"/>
      <c r="P2813"/>
      <c r="Q2813"/>
      <c r="R2813"/>
      <c r="S2813"/>
      <c r="T2813"/>
      <c r="U2813"/>
      <c r="W2813"/>
      <c r="X2813"/>
      <c r="Y2813"/>
    </row>
    <row r="2814" spans="1:25" ht="15" x14ac:dyDescent="0.3">
      <c r="A2814" s="17" t="e">
        <f>INDEX('Артикул без-с размером'!A:A,MATCH('Начисления и компенсации по тов'!E2814,'Артикул без-с размером'!B:B,0))</f>
        <v>#N/A</v>
      </c>
      <c r="B2814" s="73"/>
      <c r="C2814" s="74"/>
      <c r="D2814" s="74"/>
      <c r="E2814" s="74"/>
      <c r="F2814" s="74"/>
      <c r="G2814" s="74"/>
      <c r="H2814" s="69"/>
      <c r="I2814" s="70"/>
      <c r="J2814" s="73"/>
      <c r="K2814" s="74"/>
      <c r="L2814" s="72"/>
      <c r="M2814" s="69"/>
      <c r="N2814" s="70"/>
      <c r="O2814"/>
      <c r="P2814"/>
      <c r="Q2814"/>
      <c r="R2814"/>
      <c r="S2814"/>
      <c r="T2814"/>
      <c r="U2814"/>
      <c r="W2814"/>
      <c r="X2814"/>
      <c r="Y2814"/>
    </row>
    <row r="2815" spans="1:25" ht="15" x14ac:dyDescent="0.3">
      <c r="A2815" s="17" t="e">
        <f>INDEX('Артикул без-с размером'!A:A,MATCH('Начисления и компенсации по тов'!E2815,'Артикул без-с размером'!B:B,0))</f>
        <v>#N/A</v>
      </c>
      <c r="B2815" s="73"/>
      <c r="C2815" s="74"/>
      <c r="D2815" s="74"/>
      <c r="E2815" s="74"/>
      <c r="F2815" s="74"/>
      <c r="G2815" s="74"/>
      <c r="H2815" s="69"/>
      <c r="I2815" s="70"/>
      <c r="J2815" s="73"/>
      <c r="K2815" s="74"/>
      <c r="L2815" s="72"/>
      <c r="M2815" s="69"/>
      <c r="N2815" s="70"/>
      <c r="O2815"/>
      <c r="P2815"/>
      <c r="Q2815"/>
      <c r="R2815"/>
      <c r="S2815"/>
      <c r="T2815"/>
      <c r="U2815"/>
      <c r="W2815"/>
      <c r="X2815"/>
      <c r="Y2815"/>
    </row>
    <row r="2816" spans="1:25" ht="15" x14ac:dyDescent="0.3">
      <c r="A2816" s="17" t="e">
        <f>INDEX('Артикул без-с размером'!A:A,MATCH('Начисления и компенсации по тов'!E2816,'Артикул без-с размером'!B:B,0))</f>
        <v>#N/A</v>
      </c>
      <c r="B2816" s="73"/>
      <c r="C2816" s="74"/>
      <c r="D2816" s="74"/>
      <c r="E2816" s="74"/>
      <c r="F2816" s="74"/>
      <c r="G2816" s="74"/>
      <c r="H2816" s="69"/>
      <c r="I2816" s="70"/>
      <c r="J2816" s="73"/>
      <c r="K2816" s="74"/>
      <c r="L2816" s="72"/>
      <c r="M2816" s="69"/>
      <c r="N2816" s="70"/>
      <c r="O2816"/>
      <c r="P2816"/>
      <c r="Q2816"/>
      <c r="R2816"/>
      <c r="S2816"/>
      <c r="T2816"/>
      <c r="U2816"/>
      <c r="W2816"/>
      <c r="X2816"/>
      <c r="Y2816"/>
    </row>
    <row r="2817" spans="1:25" ht="15" x14ac:dyDescent="0.3">
      <c r="A2817" s="17" t="e">
        <f>INDEX('Артикул без-с размером'!A:A,MATCH('Начисления и компенсации по тов'!E2817,'Артикул без-с размером'!B:B,0))</f>
        <v>#N/A</v>
      </c>
      <c r="B2817" s="73"/>
      <c r="C2817" s="74"/>
      <c r="D2817" s="74"/>
      <c r="E2817" s="74"/>
      <c r="F2817" s="74"/>
      <c r="G2817" s="74"/>
      <c r="H2817" s="69"/>
      <c r="I2817" s="70"/>
      <c r="J2817" s="73"/>
      <c r="K2817" s="74"/>
      <c r="L2817" s="72"/>
      <c r="M2817" s="69"/>
      <c r="N2817" s="71"/>
      <c r="O2817"/>
      <c r="P2817"/>
      <c r="Q2817"/>
      <c r="R2817"/>
      <c r="S2817"/>
      <c r="T2817"/>
      <c r="U2817"/>
      <c r="W2817"/>
      <c r="X2817"/>
      <c r="Y2817"/>
    </row>
    <row r="2818" spans="1:25" ht="15" x14ac:dyDescent="0.3">
      <c r="A2818" s="17" t="e">
        <f>INDEX('Артикул без-с размером'!A:A,MATCH('Начисления и компенсации по тов'!E2818,'Артикул без-с размером'!B:B,0))</f>
        <v>#N/A</v>
      </c>
      <c r="B2818" s="73"/>
      <c r="C2818" s="74"/>
      <c r="D2818" s="74"/>
      <c r="E2818" s="74"/>
      <c r="F2818" s="74"/>
      <c r="G2818" s="74"/>
      <c r="H2818" s="69"/>
      <c r="I2818" s="70"/>
      <c r="J2818" s="73"/>
      <c r="K2818" s="74"/>
      <c r="L2818" s="72"/>
      <c r="M2818" s="69"/>
      <c r="N2818" s="70"/>
      <c r="O2818"/>
      <c r="P2818"/>
      <c r="Q2818"/>
      <c r="R2818"/>
      <c r="S2818"/>
      <c r="T2818"/>
      <c r="U2818"/>
      <c r="W2818"/>
      <c r="X2818"/>
      <c r="Y2818"/>
    </row>
    <row r="2819" spans="1:25" ht="15" x14ac:dyDescent="0.3">
      <c r="A2819" s="17" t="e">
        <f>INDEX('Артикул без-с размером'!A:A,MATCH('Начисления и компенсации по тов'!E2819,'Артикул без-с размером'!B:B,0))</f>
        <v>#N/A</v>
      </c>
      <c r="B2819" s="73"/>
      <c r="C2819" s="74"/>
      <c r="D2819" s="74"/>
      <c r="E2819" s="74"/>
      <c r="F2819" s="74"/>
      <c r="G2819" s="74"/>
      <c r="H2819" s="69"/>
      <c r="I2819" s="70"/>
      <c r="J2819" s="73"/>
      <c r="K2819" s="74"/>
      <c r="L2819" s="72"/>
      <c r="M2819" s="69"/>
      <c r="N2819" s="70"/>
      <c r="O2819"/>
      <c r="P2819"/>
      <c r="Q2819"/>
      <c r="R2819"/>
      <c r="S2819"/>
      <c r="T2819"/>
      <c r="U2819"/>
      <c r="W2819"/>
      <c r="X2819"/>
      <c r="Y2819"/>
    </row>
    <row r="2820" spans="1:25" ht="15" x14ac:dyDescent="0.3">
      <c r="A2820" s="17" t="e">
        <f>INDEX('Артикул без-с размером'!A:A,MATCH('Начисления и компенсации по тов'!E2820,'Артикул без-с размером'!B:B,0))</f>
        <v>#N/A</v>
      </c>
      <c r="B2820" s="73"/>
      <c r="C2820" s="74"/>
      <c r="D2820" s="74"/>
      <c r="E2820" s="74"/>
      <c r="F2820" s="74"/>
      <c r="G2820" s="74"/>
      <c r="H2820" s="69"/>
      <c r="I2820" s="70"/>
      <c r="J2820" s="73"/>
      <c r="K2820" s="74"/>
      <c r="L2820" s="72"/>
      <c r="M2820" s="69"/>
      <c r="N2820" s="70"/>
      <c r="O2820"/>
      <c r="P2820"/>
      <c r="Q2820"/>
      <c r="R2820"/>
      <c r="S2820"/>
      <c r="T2820"/>
      <c r="U2820"/>
      <c r="W2820"/>
      <c r="X2820"/>
      <c r="Y2820"/>
    </row>
    <row r="2821" spans="1:25" ht="15" x14ac:dyDescent="0.3">
      <c r="A2821" s="17" t="e">
        <f>INDEX('Артикул без-с размером'!A:A,MATCH('Начисления и компенсации по тов'!E2821,'Артикул без-с размером'!B:B,0))</f>
        <v>#N/A</v>
      </c>
      <c r="B2821" s="73"/>
      <c r="C2821" s="74"/>
      <c r="D2821" s="74"/>
      <c r="E2821" s="74"/>
      <c r="F2821" s="74"/>
      <c r="G2821" s="74"/>
      <c r="H2821" s="69"/>
      <c r="I2821" s="70"/>
      <c r="J2821" s="73"/>
      <c r="K2821" s="74"/>
      <c r="L2821" s="72"/>
      <c r="M2821" s="69"/>
      <c r="N2821" s="70"/>
      <c r="O2821"/>
      <c r="P2821"/>
      <c r="Q2821"/>
      <c r="R2821"/>
      <c r="S2821"/>
      <c r="T2821"/>
      <c r="U2821"/>
      <c r="W2821"/>
      <c r="X2821"/>
      <c r="Y2821"/>
    </row>
    <row r="2822" spans="1:25" ht="15" x14ac:dyDescent="0.3">
      <c r="A2822" s="17" t="e">
        <f>INDEX('Артикул без-с размером'!A:A,MATCH('Начисления и компенсации по тов'!E2822,'Артикул без-с размером'!B:B,0))</f>
        <v>#N/A</v>
      </c>
      <c r="B2822" s="73"/>
      <c r="C2822" s="74"/>
      <c r="D2822" s="74"/>
      <c r="E2822" s="74"/>
      <c r="F2822" s="74"/>
      <c r="G2822" s="74"/>
      <c r="H2822" s="69"/>
      <c r="I2822" s="70"/>
      <c r="J2822" s="73"/>
      <c r="K2822" s="74"/>
      <c r="L2822" s="72"/>
      <c r="M2822" s="69"/>
      <c r="N2822" s="70"/>
      <c r="O2822"/>
      <c r="P2822"/>
      <c r="Q2822"/>
      <c r="R2822"/>
      <c r="S2822"/>
      <c r="T2822"/>
      <c r="U2822"/>
      <c r="W2822"/>
      <c r="X2822"/>
      <c r="Y2822"/>
    </row>
    <row r="2823" spans="1:25" ht="15" x14ac:dyDescent="0.3">
      <c r="A2823" s="17" t="e">
        <f>INDEX('Артикул без-с размером'!A:A,MATCH('Начисления и компенсации по тов'!E2823,'Артикул без-с размером'!B:B,0))</f>
        <v>#N/A</v>
      </c>
      <c r="B2823" s="73"/>
      <c r="C2823" s="74"/>
      <c r="D2823" s="74"/>
      <c r="E2823" s="74"/>
      <c r="F2823" s="74"/>
      <c r="G2823" s="74"/>
      <c r="H2823" s="69"/>
      <c r="I2823" s="70"/>
      <c r="J2823" s="73"/>
      <c r="K2823" s="74"/>
      <c r="L2823" s="72"/>
      <c r="M2823" s="69"/>
      <c r="N2823" s="71"/>
      <c r="O2823"/>
      <c r="P2823"/>
      <c r="Q2823"/>
      <c r="R2823"/>
      <c r="S2823"/>
      <c r="T2823"/>
      <c r="U2823"/>
      <c r="W2823"/>
      <c r="X2823"/>
      <c r="Y2823"/>
    </row>
    <row r="2824" spans="1:25" ht="15" x14ac:dyDescent="0.3">
      <c r="A2824" s="17" t="e">
        <f>INDEX('Артикул без-с размером'!A:A,MATCH('Начисления и компенсации по тов'!E2824,'Артикул без-с размером'!B:B,0))</f>
        <v>#N/A</v>
      </c>
      <c r="B2824" s="73"/>
      <c r="C2824" s="74"/>
      <c r="D2824" s="74"/>
      <c r="E2824" s="74"/>
      <c r="F2824" s="74"/>
      <c r="G2824" s="74"/>
      <c r="H2824" s="69"/>
      <c r="I2824" s="70"/>
      <c r="J2824" s="73"/>
      <c r="K2824" s="74"/>
      <c r="L2824" s="72"/>
      <c r="M2824" s="69"/>
      <c r="N2824" s="70"/>
      <c r="O2824"/>
      <c r="P2824"/>
      <c r="Q2824"/>
      <c r="R2824"/>
      <c r="S2824"/>
      <c r="T2824"/>
      <c r="U2824"/>
      <c r="W2824"/>
      <c r="X2824"/>
      <c r="Y2824"/>
    </row>
    <row r="2825" spans="1:25" ht="15" x14ac:dyDescent="0.3">
      <c r="A2825" s="17" t="e">
        <f>INDEX('Артикул без-с размером'!A:A,MATCH('Начисления и компенсации по тов'!E2825,'Артикул без-с размером'!B:B,0))</f>
        <v>#N/A</v>
      </c>
      <c r="B2825" s="73"/>
      <c r="C2825" s="74"/>
      <c r="D2825" s="74"/>
      <c r="E2825" s="74"/>
      <c r="F2825" s="74"/>
      <c r="G2825" s="74"/>
      <c r="H2825" s="69"/>
      <c r="I2825" s="70"/>
      <c r="J2825" s="73"/>
      <c r="K2825" s="74"/>
      <c r="L2825" s="72"/>
      <c r="M2825" s="69"/>
      <c r="N2825" s="70"/>
      <c r="O2825"/>
      <c r="P2825"/>
      <c r="Q2825"/>
      <c r="R2825"/>
      <c r="S2825"/>
      <c r="T2825"/>
      <c r="U2825"/>
      <c r="W2825"/>
      <c r="X2825"/>
      <c r="Y2825"/>
    </row>
    <row r="2826" spans="1:25" ht="15" x14ac:dyDescent="0.3">
      <c r="A2826" s="17" t="e">
        <f>INDEX('Артикул без-с размером'!A:A,MATCH('Начисления и компенсации по тов'!E2826,'Артикул без-с размером'!B:B,0))</f>
        <v>#N/A</v>
      </c>
      <c r="B2826" s="73"/>
      <c r="C2826" s="74"/>
      <c r="D2826" s="74"/>
      <c r="E2826" s="74"/>
      <c r="F2826" s="74"/>
      <c r="G2826" s="74"/>
      <c r="H2826" s="69"/>
      <c r="I2826" s="70"/>
      <c r="J2826" s="73"/>
      <c r="K2826" s="74"/>
      <c r="L2826" s="72"/>
      <c r="M2826" s="69"/>
      <c r="N2826" s="70"/>
      <c r="O2826"/>
      <c r="P2826"/>
      <c r="Q2826"/>
      <c r="R2826"/>
      <c r="S2826"/>
      <c r="T2826"/>
      <c r="U2826"/>
      <c r="W2826"/>
      <c r="X2826"/>
      <c r="Y2826"/>
    </row>
    <row r="2827" spans="1:25" ht="15" x14ac:dyDescent="0.3">
      <c r="A2827" s="17" t="e">
        <f>INDEX('Артикул без-с размером'!A:A,MATCH('Начисления и компенсации по тов'!E2827,'Артикул без-с размером'!B:B,0))</f>
        <v>#N/A</v>
      </c>
      <c r="B2827" s="73"/>
      <c r="C2827" s="74"/>
      <c r="D2827" s="74"/>
      <c r="E2827" s="74"/>
      <c r="F2827" s="74"/>
      <c r="G2827" s="74"/>
      <c r="H2827" s="69"/>
      <c r="I2827" s="70"/>
      <c r="J2827" s="73"/>
      <c r="K2827" s="74"/>
      <c r="L2827" s="72"/>
      <c r="M2827" s="69"/>
      <c r="N2827" s="70"/>
      <c r="O2827"/>
      <c r="P2827"/>
      <c r="Q2827"/>
      <c r="R2827"/>
      <c r="S2827"/>
      <c r="T2827"/>
      <c r="U2827"/>
      <c r="W2827"/>
      <c r="X2827"/>
      <c r="Y2827"/>
    </row>
    <row r="2828" spans="1:25" ht="15" x14ac:dyDescent="0.3">
      <c r="A2828" s="17" t="e">
        <f>INDEX('Артикул без-с размером'!A:A,MATCH('Начисления и компенсации по тов'!E2828,'Артикул без-с размером'!B:B,0))</f>
        <v>#N/A</v>
      </c>
      <c r="B2828" s="73"/>
      <c r="C2828" s="74"/>
      <c r="D2828" s="74"/>
      <c r="E2828" s="74"/>
      <c r="F2828" s="74"/>
      <c r="G2828" s="74"/>
      <c r="H2828" s="69"/>
      <c r="I2828" s="70"/>
      <c r="J2828" s="73"/>
      <c r="K2828" s="74"/>
      <c r="L2828" s="72"/>
      <c r="M2828" s="69"/>
      <c r="N2828" s="70"/>
      <c r="O2828"/>
      <c r="P2828"/>
      <c r="Q2828"/>
      <c r="R2828"/>
      <c r="S2828"/>
      <c r="T2828"/>
      <c r="U2828"/>
      <c r="W2828"/>
      <c r="X2828"/>
      <c r="Y2828"/>
    </row>
    <row r="2829" spans="1:25" ht="15" x14ac:dyDescent="0.3">
      <c r="A2829" s="17" t="e">
        <f>INDEX('Артикул без-с размером'!A:A,MATCH('Начисления и компенсации по тов'!E2829,'Артикул без-с размером'!B:B,0))</f>
        <v>#N/A</v>
      </c>
      <c r="B2829" s="73"/>
      <c r="C2829" s="74"/>
      <c r="D2829" s="74"/>
      <c r="E2829" s="74"/>
      <c r="F2829" s="74"/>
      <c r="G2829" s="74"/>
      <c r="H2829" s="69"/>
      <c r="I2829" s="70"/>
      <c r="J2829" s="73"/>
      <c r="K2829" s="74"/>
      <c r="L2829" s="72"/>
      <c r="M2829" s="69"/>
      <c r="N2829" s="70"/>
      <c r="O2829"/>
      <c r="P2829"/>
      <c r="Q2829"/>
      <c r="R2829"/>
      <c r="S2829"/>
      <c r="T2829"/>
      <c r="U2829"/>
      <c r="W2829"/>
      <c r="X2829"/>
      <c r="Y2829"/>
    </row>
    <row r="2830" spans="1:25" ht="15" x14ac:dyDescent="0.3">
      <c r="A2830" s="17" t="e">
        <f>INDEX('Артикул без-с размером'!A:A,MATCH('Начисления и компенсации по тов'!E2830,'Артикул без-с размером'!B:B,0))</f>
        <v>#N/A</v>
      </c>
      <c r="B2830" s="73"/>
      <c r="C2830" s="74"/>
      <c r="D2830" s="74"/>
      <c r="E2830" s="74"/>
      <c r="F2830" s="74"/>
      <c r="G2830" s="74"/>
      <c r="H2830" s="69"/>
      <c r="I2830" s="70"/>
      <c r="J2830" s="73"/>
      <c r="K2830" s="74"/>
      <c r="L2830" s="72"/>
      <c r="M2830" s="69"/>
      <c r="N2830" s="70"/>
      <c r="O2830"/>
      <c r="P2830"/>
      <c r="Q2830"/>
      <c r="R2830"/>
      <c r="S2830"/>
      <c r="T2830"/>
      <c r="U2830"/>
      <c r="W2830"/>
      <c r="X2830"/>
      <c r="Y2830"/>
    </row>
    <row r="2831" spans="1:25" ht="15" x14ac:dyDescent="0.3">
      <c r="A2831" s="17" t="e">
        <f>INDEX('Артикул без-с размером'!A:A,MATCH('Начисления и компенсации по тов'!E2831,'Артикул без-с размером'!B:B,0))</f>
        <v>#N/A</v>
      </c>
      <c r="B2831" s="73"/>
      <c r="C2831" s="74"/>
      <c r="D2831" s="74"/>
      <c r="E2831" s="74"/>
      <c r="F2831" s="74"/>
      <c r="G2831" s="74"/>
      <c r="H2831" s="69"/>
      <c r="I2831" s="70"/>
      <c r="J2831" s="73"/>
      <c r="K2831" s="74"/>
      <c r="L2831" s="72"/>
      <c r="M2831" s="69"/>
      <c r="N2831" s="70"/>
      <c r="O2831"/>
      <c r="P2831"/>
      <c r="Q2831"/>
      <c r="R2831"/>
      <c r="S2831"/>
      <c r="T2831"/>
      <c r="U2831"/>
      <c r="W2831"/>
      <c r="X2831"/>
      <c r="Y2831"/>
    </row>
    <row r="2832" spans="1:25" ht="15" x14ac:dyDescent="0.3">
      <c r="A2832" s="17" t="e">
        <f>INDEX('Артикул без-с размером'!A:A,MATCH('Начисления и компенсации по тов'!E2832,'Артикул без-с размером'!B:B,0))</f>
        <v>#N/A</v>
      </c>
      <c r="B2832" s="73"/>
      <c r="C2832" s="74"/>
      <c r="D2832" s="74"/>
      <c r="E2832" s="74"/>
      <c r="F2832" s="74"/>
      <c r="G2832" s="74"/>
      <c r="H2832" s="69"/>
      <c r="I2832" s="70"/>
      <c r="J2832" s="73"/>
      <c r="K2832" s="74"/>
      <c r="L2832" s="72"/>
      <c r="M2832" s="69"/>
      <c r="N2832" s="70"/>
      <c r="O2832"/>
      <c r="P2832"/>
      <c r="Q2832"/>
      <c r="R2832"/>
      <c r="S2832"/>
      <c r="T2832"/>
      <c r="U2832"/>
      <c r="W2832"/>
      <c r="X2832"/>
      <c r="Y2832"/>
    </row>
    <row r="2833" spans="1:25" ht="15" x14ac:dyDescent="0.3">
      <c r="A2833" s="17" t="e">
        <f>INDEX('Артикул без-с размером'!A:A,MATCH('Начисления и компенсации по тов'!E2833,'Артикул без-с размером'!B:B,0))</f>
        <v>#N/A</v>
      </c>
      <c r="B2833" s="73"/>
      <c r="C2833" s="74"/>
      <c r="D2833" s="74"/>
      <c r="E2833" s="74"/>
      <c r="F2833" s="74"/>
      <c r="G2833" s="74"/>
      <c r="H2833" s="69"/>
      <c r="I2833" s="70"/>
      <c r="J2833" s="73"/>
      <c r="K2833" s="74"/>
      <c r="L2833" s="72"/>
      <c r="M2833" s="69"/>
      <c r="N2833" s="70"/>
      <c r="O2833"/>
      <c r="P2833"/>
      <c r="Q2833"/>
      <c r="R2833"/>
      <c r="S2833"/>
      <c r="T2833"/>
      <c r="U2833"/>
      <c r="W2833"/>
      <c r="X2833"/>
      <c r="Y2833"/>
    </row>
    <row r="2834" spans="1:25" ht="15" x14ac:dyDescent="0.3">
      <c r="A2834" s="17" t="e">
        <f>INDEX('Артикул без-с размером'!A:A,MATCH('Начисления и компенсации по тов'!E2834,'Артикул без-с размером'!B:B,0))</f>
        <v>#N/A</v>
      </c>
      <c r="B2834" s="73"/>
      <c r="C2834" s="74"/>
      <c r="D2834" s="74"/>
      <c r="E2834" s="74"/>
      <c r="F2834" s="74"/>
      <c r="G2834" s="74"/>
      <c r="H2834" s="69"/>
      <c r="I2834" s="70"/>
      <c r="J2834" s="73"/>
      <c r="K2834" s="74"/>
      <c r="L2834" s="72"/>
      <c r="M2834" s="69"/>
      <c r="N2834" s="70"/>
      <c r="O2834"/>
      <c r="P2834"/>
      <c r="Q2834"/>
      <c r="R2834"/>
      <c r="S2834"/>
      <c r="T2834"/>
      <c r="U2834"/>
      <c r="W2834"/>
      <c r="X2834"/>
      <c r="Y2834"/>
    </row>
    <row r="2835" spans="1:25" ht="15" x14ac:dyDescent="0.3">
      <c r="A2835" s="17" t="e">
        <f>INDEX('Артикул без-с размером'!A:A,MATCH('Начисления и компенсации по тов'!E2835,'Артикул без-с размером'!B:B,0))</f>
        <v>#N/A</v>
      </c>
      <c r="B2835" s="73"/>
      <c r="C2835" s="74"/>
      <c r="D2835" s="74"/>
      <c r="E2835" s="74"/>
      <c r="F2835" s="74"/>
      <c r="G2835" s="74"/>
      <c r="H2835" s="69"/>
      <c r="I2835" s="70"/>
      <c r="J2835" s="73"/>
      <c r="K2835" s="74"/>
      <c r="L2835" s="72"/>
      <c r="M2835" s="69"/>
      <c r="N2835" s="70"/>
      <c r="O2835"/>
      <c r="P2835"/>
      <c r="Q2835"/>
      <c r="R2835"/>
      <c r="S2835"/>
      <c r="T2835"/>
      <c r="U2835"/>
      <c r="W2835"/>
      <c r="X2835"/>
      <c r="Y2835"/>
    </row>
    <row r="2836" spans="1:25" ht="15" x14ac:dyDescent="0.3">
      <c r="A2836" s="17" t="e">
        <f>INDEX('Артикул без-с размером'!A:A,MATCH('Начисления и компенсации по тов'!E2836,'Артикул без-с размером'!B:B,0))</f>
        <v>#N/A</v>
      </c>
      <c r="B2836" s="73"/>
      <c r="C2836" s="74"/>
      <c r="D2836" s="74"/>
      <c r="E2836" s="74"/>
      <c r="F2836" s="74"/>
      <c r="G2836" s="74"/>
      <c r="H2836" s="69"/>
      <c r="I2836" s="70"/>
      <c r="J2836" s="73"/>
      <c r="K2836" s="74"/>
      <c r="L2836" s="72"/>
      <c r="M2836" s="69"/>
      <c r="N2836" s="70"/>
      <c r="O2836"/>
      <c r="P2836"/>
      <c r="Q2836"/>
      <c r="R2836"/>
      <c r="S2836"/>
      <c r="T2836"/>
      <c r="U2836"/>
      <c r="W2836"/>
      <c r="X2836"/>
      <c r="Y2836"/>
    </row>
    <row r="2837" spans="1:25" ht="15" x14ac:dyDescent="0.3">
      <c r="A2837" s="17" t="e">
        <f>INDEX('Артикул без-с размером'!A:A,MATCH('Начисления и компенсации по тов'!E2837,'Артикул без-с размером'!B:B,0))</f>
        <v>#N/A</v>
      </c>
      <c r="B2837" s="73"/>
      <c r="C2837" s="74"/>
      <c r="D2837" s="74"/>
      <c r="E2837" s="74"/>
      <c r="F2837" s="74"/>
      <c r="G2837" s="74"/>
      <c r="H2837" s="69"/>
      <c r="I2837" s="70"/>
      <c r="J2837" s="73"/>
      <c r="K2837" s="74"/>
      <c r="L2837" s="72"/>
      <c r="M2837" s="69"/>
      <c r="N2837" s="70"/>
      <c r="O2837"/>
      <c r="P2837"/>
      <c r="Q2837"/>
      <c r="R2837"/>
      <c r="S2837"/>
      <c r="T2837"/>
      <c r="U2837"/>
      <c r="W2837"/>
      <c r="X2837"/>
      <c r="Y2837"/>
    </row>
    <row r="2838" spans="1:25" ht="15" x14ac:dyDescent="0.3">
      <c r="A2838" s="17" t="e">
        <f>INDEX('Артикул без-с размером'!A:A,MATCH('Начисления и компенсации по тов'!E2838,'Артикул без-с размером'!B:B,0))</f>
        <v>#N/A</v>
      </c>
      <c r="B2838" s="73"/>
      <c r="C2838" s="74"/>
      <c r="D2838" s="74"/>
      <c r="E2838" s="74"/>
      <c r="F2838" s="74"/>
      <c r="G2838" s="74"/>
      <c r="H2838" s="69"/>
      <c r="I2838" s="70"/>
      <c r="J2838" s="73"/>
      <c r="K2838" s="74"/>
      <c r="L2838" s="72"/>
      <c r="M2838" s="69"/>
      <c r="N2838" s="70"/>
      <c r="O2838"/>
      <c r="P2838"/>
      <c r="Q2838"/>
      <c r="R2838"/>
      <c r="S2838"/>
      <c r="T2838"/>
      <c r="U2838"/>
      <c r="W2838"/>
      <c r="X2838"/>
      <c r="Y2838"/>
    </row>
    <row r="2839" spans="1:25" ht="15" x14ac:dyDescent="0.3">
      <c r="A2839" s="17" t="e">
        <f>INDEX('Артикул без-с размером'!A:A,MATCH('Начисления и компенсации по тов'!E2839,'Артикул без-с размером'!B:B,0))</f>
        <v>#N/A</v>
      </c>
      <c r="B2839" s="73"/>
      <c r="C2839" s="74"/>
      <c r="D2839" s="74"/>
      <c r="E2839" s="74"/>
      <c r="F2839" s="74"/>
      <c r="G2839" s="74"/>
      <c r="H2839" s="69"/>
      <c r="I2839" s="70"/>
      <c r="J2839" s="73"/>
      <c r="K2839" s="74"/>
      <c r="L2839" s="72"/>
      <c r="M2839" s="69"/>
      <c r="N2839" s="70"/>
      <c r="O2839"/>
      <c r="P2839"/>
      <c r="Q2839"/>
      <c r="R2839"/>
      <c r="S2839"/>
      <c r="T2839"/>
      <c r="U2839"/>
      <c r="W2839"/>
      <c r="X2839"/>
      <c r="Y2839"/>
    </row>
    <row r="2840" spans="1:25" ht="15" x14ac:dyDescent="0.3">
      <c r="A2840" s="17" t="e">
        <f>INDEX('Артикул без-с размером'!A:A,MATCH('Начисления и компенсации по тов'!E2840,'Артикул без-с размером'!B:B,0))</f>
        <v>#N/A</v>
      </c>
      <c r="B2840" s="73"/>
      <c r="C2840" s="74"/>
      <c r="D2840" s="74"/>
      <c r="E2840" s="74"/>
      <c r="F2840" s="74"/>
      <c r="G2840" s="74"/>
      <c r="H2840" s="69"/>
      <c r="I2840" s="70"/>
      <c r="J2840" s="73"/>
      <c r="K2840" s="74"/>
      <c r="L2840" s="72"/>
      <c r="M2840" s="69"/>
      <c r="N2840" s="70"/>
      <c r="O2840"/>
      <c r="P2840"/>
      <c r="Q2840"/>
      <c r="R2840"/>
      <c r="S2840"/>
      <c r="T2840"/>
      <c r="U2840"/>
      <c r="W2840"/>
      <c r="X2840"/>
      <c r="Y2840"/>
    </row>
    <row r="2841" spans="1:25" ht="15" x14ac:dyDescent="0.3">
      <c r="A2841" s="17" t="e">
        <f>INDEX('Артикул без-с размером'!A:A,MATCH('Начисления и компенсации по тов'!E2841,'Артикул без-с размером'!B:B,0))</f>
        <v>#N/A</v>
      </c>
      <c r="B2841" s="73"/>
      <c r="C2841" s="74"/>
      <c r="D2841" s="74"/>
      <c r="E2841" s="74"/>
      <c r="F2841" s="74"/>
      <c r="G2841" s="74"/>
      <c r="H2841" s="69"/>
      <c r="I2841" s="70"/>
      <c r="J2841" s="73"/>
      <c r="K2841" s="74"/>
      <c r="L2841" s="72"/>
      <c r="M2841" s="69"/>
      <c r="N2841" s="71"/>
      <c r="O2841"/>
      <c r="P2841"/>
      <c r="Q2841"/>
      <c r="R2841"/>
      <c r="S2841"/>
      <c r="T2841"/>
      <c r="U2841"/>
      <c r="W2841"/>
      <c r="X2841"/>
      <c r="Y2841"/>
    </row>
    <row r="2842" spans="1:25" ht="15" x14ac:dyDescent="0.3">
      <c r="A2842" s="17" t="e">
        <f>INDEX('Артикул без-с размером'!A:A,MATCH('Начисления и компенсации по тов'!E2842,'Артикул без-с размером'!B:B,0))</f>
        <v>#N/A</v>
      </c>
      <c r="B2842" s="73"/>
      <c r="C2842" s="74"/>
      <c r="D2842" s="74"/>
      <c r="E2842" s="74"/>
      <c r="F2842" s="74"/>
      <c r="G2842" s="74"/>
      <c r="H2842" s="69"/>
      <c r="I2842" s="70"/>
      <c r="J2842" s="73"/>
      <c r="K2842" s="74"/>
      <c r="L2842" s="72"/>
      <c r="M2842" s="69"/>
      <c r="N2842" s="70"/>
      <c r="O2842"/>
      <c r="P2842"/>
      <c r="Q2842"/>
      <c r="R2842"/>
      <c r="S2842"/>
      <c r="T2842"/>
      <c r="U2842"/>
      <c r="W2842"/>
      <c r="X2842"/>
      <c r="Y2842"/>
    </row>
    <row r="2843" spans="1:25" ht="15" x14ac:dyDescent="0.3">
      <c r="A2843" s="17" t="e">
        <f>INDEX('Артикул без-с размером'!A:A,MATCH('Начисления и компенсации по тов'!E2843,'Артикул без-с размером'!B:B,0))</f>
        <v>#N/A</v>
      </c>
      <c r="B2843" s="73"/>
      <c r="C2843" s="74"/>
      <c r="D2843" s="74"/>
      <c r="E2843" s="74"/>
      <c r="F2843" s="74"/>
      <c r="G2843" s="74"/>
      <c r="H2843" s="69"/>
      <c r="I2843" s="70"/>
      <c r="J2843" s="73"/>
      <c r="K2843" s="74"/>
      <c r="L2843" s="72"/>
      <c r="M2843" s="69"/>
      <c r="N2843" s="70"/>
      <c r="O2843"/>
      <c r="P2843"/>
      <c r="Q2843"/>
      <c r="R2843"/>
      <c r="S2843"/>
      <c r="T2843"/>
      <c r="U2843"/>
      <c r="W2843"/>
      <c r="X2843"/>
      <c r="Y2843"/>
    </row>
    <row r="2844" spans="1:25" ht="15" x14ac:dyDescent="0.3">
      <c r="A2844" s="17" t="e">
        <f>INDEX('Артикул без-с размером'!A:A,MATCH('Начисления и компенсации по тов'!E2844,'Артикул без-с размером'!B:B,0))</f>
        <v>#N/A</v>
      </c>
      <c r="B2844" s="73"/>
      <c r="C2844" s="74"/>
      <c r="D2844" s="74"/>
      <c r="E2844" s="74"/>
      <c r="F2844" s="74"/>
      <c r="G2844" s="74"/>
      <c r="H2844" s="69"/>
      <c r="I2844" s="70"/>
      <c r="J2844" s="73"/>
      <c r="K2844" s="74"/>
      <c r="L2844" s="72"/>
      <c r="M2844" s="69"/>
      <c r="N2844" s="70"/>
      <c r="O2844"/>
      <c r="P2844"/>
      <c r="Q2844"/>
      <c r="R2844"/>
      <c r="S2844"/>
      <c r="T2844"/>
      <c r="U2844"/>
      <c r="W2844"/>
      <c r="X2844"/>
      <c r="Y2844"/>
    </row>
    <row r="2845" spans="1:25" ht="15" x14ac:dyDescent="0.3">
      <c r="A2845" s="17" t="e">
        <f>INDEX('Артикул без-с размером'!A:A,MATCH('Начисления и компенсации по тов'!E2845,'Артикул без-с размером'!B:B,0))</f>
        <v>#N/A</v>
      </c>
      <c r="B2845" s="73"/>
      <c r="C2845" s="74"/>
      <c r="D2845" s="74"/>
      <c r="E2845" s="74"/>
      <c r="F2845" s="74"/>
      <c r="G2845" s="74"/>
      <c r="H2845" s="69"/>
      <c r="I2845" s="70"/>
      <c r="J2845" s="73"/>
      <c r="K2845" s="74"/>
      <c r="L2845" s="72"/>
      <c r="M2845" s="69"/>
      <c r="N2845" s="70"/>
      <c r="O2845"/>
      <c r="P2845"/>
      <c r="Q2845"/>
      <c r="R2845"/>
      <c r="S2845"/>
      <c r="T2845"/>
      <c r="U2845"/>
      <c r="W2845"/>
      <c r="X2845"/>
      <c r="Y2845"/>
    </row>
    <row r="2846" spans="1:25" ht="15" x14ac:dyDescent="0.3">
      <c r="A2846" s="17" t="e">
        <f>INDEX('Артикул без-с размером'!A:A,MATCH('Начисления и компенсации по тов'!E2846,'Артикул без-с размером'!B:B,0))</f>
        <v>#N/A</v>
      </c>
      <c r="B2846" s="73"/>
      <c r="C2846" s="74"/>
      <c r="D2846" s="74"/>
      <c r="E2846" s="74"/>
      <c r="F2846" s="74"/>
      <c r="G2846" s="74"/>
      <c r="H2846" s="69"/>
      <c r="I2846" s="70"/>
      <c r="J2846" s="73"/>
      <c r="K2846" s="74"/>
      <c r="L2846" s="72"/>
      <c r="M2846" s="69"/>
      <c r="N2846" s="70"/>
      <c r="O2846"/>
      <c r="P2846"/>
      <c r="Q2846"/>
      <c r="R2846"/>
      <c r="S2846"/>
      <c r="T2846"/>
      <c r="U2846"/>
      <c r="W2846"/>
      <c r="X2846"/>
      <c r="Y2846"/>
    </row>
    <row r="2847" spans="1:25" ht="15" x14ac:dyDescent="0.3">
      <c r="A2847" s="17" t="e">
        <f>INDEX('Артикул без-с размером'!A:A,MATCH('Начисления и компенсации по тов'!E2847,'Артикул без-с размером'!B:B,0))</f>
        <v>#N/A</v>
      </c>
      <c r="B2847" s="73"/>
      <c r="C2847" s="74"/>
      <c r="D2847" s="74"/>
      <c r="E2847" s="74"/>
      <c r="F2847" s="74"/>
      <c r="G2847" s="74"/>
      <c r="H2847" s="69"/>
      <c r="I2847" s="70"/>
      <c r="J2847" s="73"/>
      <c r="K2847" s="74"/>
      <c r="L2847" s="72"/>
      <c r="M2847" s="69"/>
      <c r="N2847" s="70"/>
      <c r="O2847"/>
      <c r="P2847"/>
      <c r="Q2847"/>
      <c r="R2847"/>
      <c r="S2847"/>
      <c r="T2847"/>
      <c r="U2847"/>
      <c r="W2847"/>
      <c r="X2847"/>
      <c r="Y2847"/>
    </row>
    <row r="2848" spans="1:25" ht="15" x14ac:dyDescent="0.3">
      <c r="A2848" s="17" t="e">
        <f>INDEX('Артикул без-с размером'!A:A,MATCH('Начисления и компенсации по тов'!E2848,'Артикул без-с размером'!B:B,0))</f>
        <v>#N/A</v>
      </c>
      <c r="B2848" s="73"/>
      <c r="C2848" s="74"/>
      <c r="D2848" s="74"/>
      <c r="E2848" s="74"/>
      <c r="F2848" s="74"/>
      <c r="G2848" s="74"/>
      <c r="H2848" s="69"/>
      <c r="I2848" s="70"/>
      <c r="J2848" s="73"/>
      <c r="K2848" s="74"/>
      <c r="L2848" s="72"/>
      <c r="M2848" s="69"/>
      <c r="N2848" s="70"/>
      <c r="O2848"/>
      <c r="P2848"/>
      <c r="Q2848"/>
      <c r="R2848"/>
      <c r="S2848"/>
      <c r="T2848"/>
      <c r="U2848"/>
      <c r="W2848"/>
      <c r="X2848"/>
      <c r="Y2848"/>
    </row>
    <row r="2849" spans="1:25" ht="15" x14ac:dyDescent="0.3">
      <c r="A2849" s="17" t="e">
        <f>INDEX('Артикул без-с размером'!A:A,MATCH('Начисления и компенсации по тов'!E2849,'Артикул без-с размером'!B:B,0))</f>
        <v>#N/A</v>
      </c>
      <c r="B2849" s="73"/>
      <c r="C2849" s="74"/>
      <c r="D2849" s="74"/>
      <c r="E2849" s="74"/>
      <c r="F2849" s="74"/>
      <c r="G2849" s="74"/>
      <c r="H2849" s="69"/>
      <c r="I2849" s="70"/>
      <c r="J2849" s="73"/>
      <c r="K2849" s="74"/>
      <c r="L2849" s="72"/>
      <c r="M2849" s="69"/>
      <c r="N2849" s="70"/>
      <c r="O2849"/>
      <c r="P2849"/>
      <c r="Q2849"/>
      <c r="R2849"/>
      <c r="S2849"/>
      <c r="T2849"/>
      <c r="U2849"/>
      <c r="W2849"/>
      <c r="X2849"/>
      <c r="Y2849"/>
    </row>
    <row r="2850" spans="1:25" ht="15" x14ac:dyDescent="0.3">
      <c r="A2850" s="17" t="e">
        <f>INDEX('Артикул без-с размером'!A:A,MATCH('Начисления и компенсации по тов'!E2850,'Артикул без-с размером'!B:B,0))</f>
        <v>#N/A</v>
      </c>
      <c r="B2850" s="73"/>
      <c r="C2850" s="74"/>
      <c r="D2850" s="74"/>
      <c r="E2850" s="74"/>
      <c r="F2850" s="74"/>
      <c r="G2850" s="74"/>
      <c r="H2850" s="69"/>
      <c r="I2850" s="70"/>
      <c r="J2850" s="73"/>
      <c r="K2850" s="74"/>
      <c r="L2850" s="72"/>
      <c r="M2850" s="69"/>
      <c r="N2850" s="71"/>
      <c r="O2850"/>
      <c r="P2850"/>
      <c r="Q2850"/>
      <c r="R2850"/>
      <c r="S2850"/>
      <c r="T2850"/>
      <c r="U2850"/>
      <c r="W2850"/>
      <c r="X2850"/>
      <c r="Y2850"/>
    </row>
    <row r="2851" spans="1:25" ht="15" x14ac:dyDescent="0.3">
      <c r="A2851" s="17" t="e">
        <f>INDEX('Артикул без-с размером'!A:A,MATCH('Начисления и компенсации по тов'!E2851,'Артикул без-с размером'!B:B,0))</f>
        <v>#N/A</v>
      </c>
      <c r="B2851" s="73"/>
      <c r="C2851" s="74"/>
      <c r="D2851" s="74"/>
      <c r="E2851" s="74"/>
      <c r="F2851" s="74"/>
      <c r="G2851" s="74"/>
      <c r="H2851" s="69"/>
      <c r="I2851" s="70"/>
      <c r="J2851" s="73"/>
      <c r="K2851" s="74"/>
      <c r="L2851" s="72"/>
      <c r="M2851" s="69"/>
      <c r="N2851" s="70"/>
      <c r="O2851"/>
      <c r="P2851"/>
      <c r="Q2851"/>
      <c r="R2851"/>
      <c r="S2851"/>
      <c r="T2851"/>
      <c r="U2851"/>
      <c r="W2851"/>
      <c r="X2851"/>
      <c r="Y2851"/>
    </row>
    <row r="2852" spans="1:25" ht="15" x14ac:dyDescent="0.3">
      <c r="A2852" s="17" t="e">
        <f>INDEX('Артикул без-с размером'!A:A,MATCH('Начисления и компенсации по тов'!E2852,'Артикул без-с размером'!B:B,0))</f>
        <v>#N/A</v>
      </c>
      <c r="B2852" s="73"/>
      <c r="C2852" s="74"/>
      <c r="D2852" s="74"/>
      <c r="E2852" s="74"/>
      <c r="F2852" s="74"/>
      <c r="G2852" s="74"/>
      <c r="H2852" s="69"/>
      <c r="I2852" s="70"/>
      <c r="J2852" s="73"/>
      <c r="K2852" s="74"/>
      <c r="L2852" s="72"/>
      <c r="M2852" s="69"/>
      <c r="N2852" s="70"/>
      <c r="O2852"/>
      <c r="P2852"/>
      <c r="Q2852"/>
      <c r="R2852"/>
      <c r="S2852"/>
      <c r="T2852"/>
      <c r="U2852"/>
      <c r="W2852"/>
      <c r="X2852"/>
      <c r="Y2852"/>
    </row>
    <row r="2853" spans="1:25" ht="15" x14ac:dyDescent="0.3">
      <c r="A2853" s="17" t="e">
        <f>INDEX('Артикул без-с размером'!A:A,MATCH('Начисления и компенсации по тов'!E2853,'Артикул без-с размером'!B:B,0))</f>
        <v>#N/A</v>
      </c>
      <c r="B2853" s="73"/>
      <c r="C2853" s="74"/>
      <c r="D2853" s="74"/>
      <c r="E2853" s="74"/>
      <c r="F2853" s="74"/>
      <c r="G2853" s="74"/>
      <c r="H2853" s="69"/>
      <c r="I2853" s="70"/>
      <c r="J2853" s="73"/>
      <c r="K2853" s="74"/>
      <c r="L2853" s="72"/>
      <c r="M2853" s="69"/>
      <c r="N2853" s="70"/>
      <c r="O2853"/>
      <c r="P2853"/>
      <c r="Q2853"/>
      <c r="R2853"/>
      <c r="S2853"/>
      <c r="T2853"/>
      <c r="U2853"/>
      <c r="W2853"/>
      <c r="X2853"/>
      <c r="Y2853"/>
    </row>
    <row r="2854" spans="1:25" ht="15" x14ac:dyDescent="0.3">
      <c r="A2854" s="17" t="e">
        <f>INDEX('Артикул без-с размером'!A:A,MATCH('Начисления и компенсации по тов'!E2854,'Артикул без-с размером'!B:B,0))</f>
        <v>#N/A</v>
      </c>
      <c r="B2854" s="73"/>
      <c r="C2854" s="74"/>
      <c r="D2854" s="74"/>
      <c r="E2854" s="74"/>
      <c r="F2854" s="74"/>
      <c r="G2854" s="74"/>
      <c r="H2854" s="69"/>
      <c r="I2854" s="70"/>
      <c r="J2854" s="73"/>
      <c r="K2854" s="74"/>
      <c r="L2854" s="72"/>
      <c r="M2854" s="69"/>
      <c r="N2854" s="70"/>
      <c r="O2854"/>
      <c r="P2854"/>
      <c r="Q2854"/>
      <c r="R2854"/>
      <c r="S2854"/>
      <c r="T2854"/>
      <c r="U2854"/>
      <c r="W2854"/>
      <c r="X2854"/>
      <c r="Y2854"/>
    </row>
    <row r="2855" spans="1:25" ht="15" x14ac:dyDescent="0.3">
      <c r="A2855" s="17" t="e">
        <f>INDEX('Артикул без-с размером'!A:A,MATCH('Начисления и компенсации по тов'!E2855,'Артикул без-с размером'!B:B,0))</f>
        <v>#N/A</v>
      </c>
      <c r="B2855" s="73"/>
      <c r="C2855" s="74"/>
      <c r="D2855" s="74"/>
      <c r="E2855" s="74"/>
      <c r="F2855" s="74"/>
      <c r="G2855" s="74"/>
      <c r="H2855" s="69"/>
      <c r="I2855" s="70"/>
      <c r="J2855" s="73"/>
      <c r="K2855" s="74"/>
      <c r="L2855" s="72"/>
      <c r="M2855" s="69"/>
      <c r="N2855" s="70"/>
      <c r="O2855"/>
      <c r="P2855"/>
      <c r="Q2855"/>
      <c r="R2855"/>
      <c r="S2855"/>
      <c r="T2855"/>
      <c r="U2855"/>
      <c r="W2855"/>
      <c r="X2855"/>
      <c r="Y2855"/>
    </row>
    <row r="2856" spans="1:25" ht="15" x14ac:dyDescent="0.3">
      <c r="A2856" s="17" t="e">
        <f>INDEX('Артикул без-с размером'!A:A,MATCH('Начисления и компенсации по тов'!E2856,'Артикул без-с размером'!B:B,0))</f>
        <v>#N/A</v>
      </c>
      <c r="B2856" s="73"/>
      <c r="C2856" s="74"/>
      <c r="D2856" s="74"/>
      <c r="E2856" s="74"/>
      <c r="F2856" s="74"/>
      <c r="G2856" s="74"/>
      <c r="H2856" s="69"/>
      <c r="I2856" s="70"/>
      <c r="J2856" s="73"/>
      <c r="K2856" s="74"/>
      <c r="L2856" s="72"/>
      <c r="M2856" s="69"/>
      <c r="N2856" s="70"/>
      <c r="O2856"/>
      <c r="P2856"/>
      <c r="Q2856"/>
      <c r="R2856"/>
      <c r="S2856"/>
      <c r="T2856"/>
      <c r="U2856"/>
      <c r="W2856"/>
      <c r="X2856"/>
      <c r="Y2856"/>
    </row>
    <row r="2857" spans="1:25" ht="15" x14ac:dyDescent="0.3">
      <c r="A2857" s="17" t="e">
        <f>INDEX('Артикул без-с размером'!A:A,MATCH('Начисления и компенсации по тов'!E2857,'Артикул без-с размером'!B:B,0))</f>
        <v>#N/A</v>
      </c>
      <c r="B2857" s="73"/>
      <c r="C2857" s="74"/>
      <c r="D2857" s="74"/>
      <c r="E2857" s="74"/>
      <c r="F2857" s="74"/>
      <c r="G2857" s="74"/>
      <c r="H2857" s="69"/>
      <c r="I2857" s="70"/>
      <c r="J2857" s="73"/>
      <c r="K2857" s="74"/>
      <c r="L2857" s="72"/>
      <c r="M2857" s="69"/>
      <c r="N2857" s="70"/>
      <c r="O2857"/>
      <c r="P2857"/>
      <c r="Q2857"/>
      <c r="R2857"/>
      <c r="S2857"/>
      <c r="T2857"/>
      <c r="U2857"/>
      <c r="W2857"/>
      <c r="X2857"/>
      <c r="Y2857"/>
    </row>
    <row r="2858" spans="1:25" ht="15" x14ac:dyDescent="0.3">
      <c r="A2858" s="17" t="e">
        <f>INDEX('Артикул без-с размером'!A:A,MATCH('Начисления и компенсации по тов'!E2858,'Артикул без-с размером'!B:B,0))</f>
        <v>#N/A</v>
      </c>
      <c r="B2858" s="73"/>
      <c r="C2858" s="74"/>
      <c r="D2858" s="74"/>
      <c r="E2858" s="74"/>
      <c r="F2858" s="74"/>
      <c r="G2858" s="74"/>
      <c r="H2858" s="69"/>
      <c r="I2858" s="70"/>
      <c r="J2858" s="73"/>
      <c r="K2858" s="74"/>
      <c r="L2858" s="72"/>
      <c r="M2858" s="69"/>
      <c r="N2858" s="70"/>
      <c r="O2858"/>
      <c r="P2858"/>
      <c r="Q2858"/>
      <c r="R2858"/>
      <c r="S2858"/>
      <c r="T2858"/>
      <c r="U2858"/>
      <c r="W2858"/>
      <c r="X2858"/>
      <c r="Y2858"/>
    </row>
    <row r="2859" spans="1:25" ht="15" x14ac:dyDescent="0.3">
      <c r="A2859" s="17" t="e">
        <f>INDEX('Артикул без-с размером'!A:A,MATCH('Начисления и компенсации по тов'!E2859,'Артикул без-с размером'!B:B,0))</f>
        <v>#N/A</v>
      </c>
      <c r="B2859" s="73"/>
      <c r="C2859" s="74"/>
      <c r="D2859" s="74"/>
      <c r="E2859" s="74"/>
      <c r="F2859" s="74"/>
      <c r="G2859" s="74"/>
      <c r="H2859" s="69"/>
      <c r="I2859" s="70"/>
      <c r="J2859" s="73"/>
      <c r="K2859" s="74"/>
      <c r="L2859" s="72"/>
      <c r="M2859" s="69"/>
      <c r="N2859" s="70"/>
      <c r="O2859"/>
      <c r="P2859"/>
      <c r="Q2859"/>
      <c r="R2859"/>
      <c r="S2859"/>
      <c r="T2859"/>
      <c r="U2859"/>
      <c r="W2859"/>
      <c r="X2859"/>
      <c r="Y2859"/>
    </row>
    <row r="2860" spans="1:25" ht="15" x14ac:dyDescent="0.3">
      <c r="A2860" s="17" t="e">
        <f>INDEX('Артикул без-с размером'!A:A,MATCH('Начисления и компенсации по тов'!E2860,'Артикул без-с размером'!B:B,0))</f>
        <v>#N/A</v>
      </c>
      <c r="B2860" s="73"/>
      <c r="C2860" s="74"/>
      <c r="D2860" s="74"/>
      <c r="E2860" s="74"/>
      <c r="F2860" s="74"/>
      <c r="G2860" s="74"/>
      <c r="H2860" s="69"/>
      <c r="I2860" s="70"/>
      <c r="J2860" s="73"/>
      <c r="K2860" s="74"/>
      <c r="L2860" s="72"/>
      <c r="M2860" s="69"/>
      <c r="N2860" s="70"/>
      <c r="O2860"/>
      <c r="P2860"/>
      <c r="Q2860"/>
      <c r="R2860"/>
      <c r="S2860"/>
      <c r="T2860"/>
      <c r="U2860"/>
      <c r="W2860"/>
      <c r="X2860"/>
      <c r="Y2860"/>
    </row>
    <row r="2861" spans="1:25" ht="15" x14ac:dyDescent="0.3">
      <c r="A2861" s="17" t="e">
        <f>INDEX('Артикул без-с размером'!A:A,MATCH('Начисления и компенсации по тов'!E2861,'Артикул без-с размером'!B:B,0))</f>
        <v>#N/A</v>
      </c>
      <c r="B2861" s="73"/>
      <c r="C2861" s="74"/>
      <c r="D2861" s="74"/>
      <c r="E2861" s="74"/>
      <c r="F2861" s="74"/>
      <c r="G2861" s="74"/>
      <c r="H2861" s="69"/>
      <c r="I2861" s="70"/>
      <c r="J2861" s="73"/>
      <c r="K2861" s="74"/>
      <c r="L2861" s="72"/>
      <c r="M2861" s="69"/>
      <c r="N2861" s="70"/>
      <c r="O2861"/>
      <c r="P2861"/>
      <c r="Q2861"/>
      <c r="R2861"/>
      <c r="S2861"/>
      <c r="T2861"/>
      <c r="U2861"/>
      <c r="W2861"/>
      <c r="X2861"/>
      <c r="Y2861"/>
    </row>
    <row r="2862" spans="1:25" ht="15" x14ac:dyDescent="0.3">
      <c r="A2862" s="17" t="e">
        <f>INDEX('Артикул без-с размером'!A:A,MATCH('Начисления и компенсации по тов'!E2862,'Артикул без-с размером'!B:B,0))</f>
        <v>#N/A</v>
      </c>
      <c r="B2862" s="73"/>
      <c r="C2862" s="74"/>
      <c r="D2862" s="74"/>
      <c r="E2862" s="74"/>
      <c r="F2862" s="74"/>
      <c r="G2862" s="74"/>
      <c r="H2862" s="69"/>
      <c r="I2862" s="70"/>
      <c r="J2862" s="73"/>
      <c r="K2862" s="74"/>
      <c r="L2862" s="72"/>
      <c r="M2862" s="69"/>
      <c r="N2862" s="71"/>
      <c r="O2862"/>
      <c r="P2862"/>
      <c r="Q2862"/>
      <c r="R2862"/>
      <c r="S2862"/>
      <c r="T2862"/>
      <c r="U2862"/>
      <c r="W2862"/>
      <c r="X2862"/>
      <c r="Y2862"/>
    </row>
    <row r="2863" spans="1:25" ht="15" x14ac:dyDescent="0.3">
      <c r="A2863" s="17" t="e">
        <f>INDEX('Артикул без-с размером'!A:A,MATCH('Начисления и компенсации по тов'!E2863,'Артикул без-с размером'!B:B,0))</f>
        <v>#N/A</v>
      </c>
      <c r="B2863" s="73"/>
      <c r="C2863" s="74"/>
      <c r="D2863" s="74"/>
      <c r="E2863" s="74"/>
      <c r="F2863" s="74"/>
      <c r="G2863" s="74"/>
      <c r="H2863" s="69"/>
      <c r="I2863" s="70"/>
      <c r="J2863" s="73"/>
      <c r="K2863" s="74"/>
      <c r="L2863" s="72"/>
      <c r="M2863" s="69"/>
      <c r="N2863" s="70"/>
      <c r="O2863"/>
      <c r="P2863"/>
      <c r="Q2863"/>
      <c r="R2863"/>
      <c r="S2863"/>
      <c r="T2863"/>
      <c r="U2863"/>
      <c r="W2863"/>
      <c r="X2863"/>
      <c r="Y2863"/>
    </row>
    <row r="2864" spans="1:25" ht="15" x14ac:dyDescent="0.3">
      <c r="A2864" s="17" t="e">
        <f>INDEX('Артикул без-с размером'!A:A,MATCH('Начисления и компенсации по тов'!E2864,'Артикул без-с размером'!B:B,0))</f>
        <v>#N/A</v>
      </c>
      <c r="B2864" s="73"/>
      <c r="C2864" s="74"/>
      <c r="D2864" s="74"/>
      <c r="E2864" s="74"/>
      <c r="F2864" s="74"/>
      <c r="G2864" s="74"/>
      <c r="H2864" s="69"/>
      <c r="I2864" s="70"/>
      <c r="J2864" s="73"/>
      <c r="K2864" s="74"/>
      <c r="L2864" s="72"/>
      <c r="M2864" s="69"/>
      <c r="N2864" s="70"/>
      <c r="O2864"/>
      <c r="P2864"/>
      <c r="Q2864"/>
      <c r="R2864"/>
      <c r="S2864"/>
      <c r="T2864"/>
      <c r="U2864"/>
      <c r="W2864"/>
      <c r="X2864"/>
      <c r="Y2864"/>
    </row>
    <row r="2865" spans="1:25" ht="15" x14ac:dyDescent="0.3">
      <c r="A2865" s="17" t="e">
        <f>INDEX('Артикул без-с размером'!A:A,MATCH('Начисления и компенсации по тов'!E2865,'Артикул без-с размером'!B:B,0))</f>
        <v>#N/A</v>
      </c>
      <c r="B2865" s="73"/>
      <c r="C2865" s="74"/>
      <c r="D2865" s="74"/>
      <c r="E2865" s="74"/>
      <c r="F2865" s="74"/>
      <c r="G2865" s="74"/>
      <c r="H2865" s="69"/>
      <c r="I2865" s="70"/>
      <c r="J2865" s="73"/>
      <c r="K2865" s="74"/>
      <c r="L2865" s="72"/>
      <c r="M2865" s="69"/>
      <c r="N2865" s="70"/>
      <c r="O2865"/>
      <c r="P2865"/>
      <c r="Q2865"/>
      <c r="R2865"/>
      <c r="S2865"/>
      <c r="T2865"/>
      <c r="U2865"/>
      <c r="W2865"/>
      <c r="X2865"/>
      <c r="Y2865"/>
    </row>
    <row r="2866" spans="1:25" ht="15" x14ac:dyDescent="0.3">
      <c r="A2866" s="17" t="e">
        <f>INDEX('Артикул без-с размером'!A:A,MATCH('Начисления и компенсации по тов'!E2866,'Артикул без-с размером'!B:B,0))</f>
        <v>#N/A</v>
      </c>
      <c r="B2866" s="73"/>
      <c r="C2866" s="74"/>
      <c r="D2866" s="74"/>
      <c r="E2866" s="74"/>
      <c r="F2866" s="74"/>
      <c r="G2866" s="74"/>
      <c r="H2866" s="69"/>
      <c r="I2866" s="70"/>
      <c r="J2866" s="73"/>
      <c r="K2866" s="74"/>
      <c r="L2866" s="72"/>
      <c r="M2866" s="69"/>
      <c r="N2866" s="70"/>
      <c r="O2866"/>
      <c r="P2866"/>
      <c r="Q2866"/>
      <c r="R2866"/>
      <c r="S2866"/>
      <c r="T2866"/>
      <c r="U2866"/>
      <c r="W2866"/>
      <c r="X2866"/>
      <c r="Y2866"/>
    </row>
    <row r="2867" spans="1:25" ht="15" x14ac:dyDescent="0.3">
      <c r="A2867" s="17" t="e">
        <f>INDEX('Артикул без-с размером'!A:A,MATCH('Начисления и компенсации по тов'!E2867,'Артикул без-с размером'!B:B,0))</f>
        <v>#N/A</v>
      </c>
      <c r="B2867" s="73"/>
      <c r="C2867" s="74"/>
      <c r="D2867" s="74"/>
      <c r="E2867" s="74"/>
      <c r="F2867" s="74"/>
      <c r="G2867" s="74"/>
      <c r="H2867" s="69"/>
      <c r="I2867" s="70"/>
      <c r="J2867" s="73"/>
      <c r="K2867" s="74"/>
      <c r="L2867" s="72"/>
      <c r="M2867" s="69"/>
      <c r="N2867" s="70"/>
      <c r="O2867"/>
      <c r="P2867"/>
      <c r="Q2867"/>
      <c r="R2867"/>
      <c r="S2867"/>
      <c r="T2867"/>
      <c r="U2867"/>
      <c r="W2867"/>
      <c r="X2867"/>
      <c r="Y2867"/>
    </row>
    <row r="2868" spans="1:25" ht="15" x14ac:dyDescent="0.3">
      <c r="A2868" s="17" t="e">
        <f>INDEX('Артикул без-с размером'!A:A,MATCH('Начисления и компенсации по тов'!E2868,'Артикул без-с размером'!B:B,0))</f>
        <v>#N/A</v>
      </c>
      <c r="B2868" s="73"/>
      <c r="C2868" s="74"/>
      <c r="D2868" s="74"/>
      <c r="E2868" s="74"/>
      <c r="F2868" s="74"/>
      <c r="G2868" s="74"/>
      <c r="H2868" s="69"/>
      <c r="I2868" s="70"/>
      <c r="J2868" s="73"/>
      <c r="K2868" s="74"/>
      <c r="L2868" s="72"/>
      <c r="M2868" s="69"/>
      <c r="N2868" s="71"/>
      <c r="O2868"/>
      <c r="P2868"/>
      <c r="Q2868"/>
      <c r="R2868"/>
      <c r="S2868"/>
      <c r="T2868"/>
      <c r="U2868"/>
      <c r="W2868"/>
      <c r="X2868"/>
      <c r="Y2868"/>
    </row>
    <row r="2869" spans="1:25" ht="15" x14ac:dyDescent="0.3">
      <c r="A2869" s="17" t="e">
        <f>INDEX('Артикул без-с размером'!A:A,MATCH('Начисления и компенсации по тов'!E2869,'Артикул без-с размером'!B:B,0))</f>
        <v>#N/A</v>
      </c>
      <c r="B2869" s="73"/>
      <c r="C2869" s="74"/>
      <c r="D2869" s="74"/>
      <c r="E2869" s="74"/>
      <c r="F2869" s="74"/>
      <c r="G2869" s="74"/>
      <c r="H2869" s="69"/>
      <c r="I2869" s="70"/>
      <c r="J2869" s="73"/>
      <c r="K2869" s="74"/>
      <c r="L2869" s="72"/>
      <c r="M2869" s="69"/>
      <c r="N2869" s="70"/>
      <c r="O2869"/>
      <c r="P2869"/>
      <c r="Q2869"/>
      <c r="R2869"/>
      <c r="S2869"/>
      <c r="T2869"/>
      <c r="U2869"/>
      <c r="W2869"/>
      <c r="X2869"/>
      <c r="Y2869"/>
    </row>
    <row r="2870" spans="1:25" ht="15" x14ac:dyDescent="0.3">
      <c r="A2870" s="17" t="e">
        <f>INDEX('Артикул без-с размером'!A:A,MATCH('Начисления и компенсации по тов'!E2870,'Артикул без-с размером'!B:B,0))</f>
        <v>#N/A</v>
      </c>
      <c r="B2870" s="73"/>
      <c r="C2870" s="74"/>
      <c r="D2870" s="74"/>
      <c r="E2870" s="74"/>
      <c r="F2870" s="74"/>
      <c r="G2870" s="74"/>
      <c r="H2870" s="69"/>
      <c r="I2870" s="70"/>
      <c r="J2870" s="73"/>
      <c r="K2870" s="74"/>
      <c r="L2870" s="72"/>
      <c r="M2870" s="69"/>
      <c r="N2870" s="70"/>
      <c r="O2870"/>
      <c r="P2870"/>
      <c r="Q2870"/>
      <c r="R2870"/>
      <c r="S2870"/>
      <c r="T2870"/>
      <c r="U2870"/>
      <c r="W2870"/>
      <c r="X2870"/>
      <c r="Y2870"/>
    </row>
    <row r="2871" spans="1:25" ht="15" x14ac:dyDescent="0.3">
      <c r="A2871" s="17" t="e">
        <f>INDEX('Артикул без-с размером'!A:A,MATCH('Начисления и компенсации по тов'!E2871,'Артикул без-с размером'!B:B,0))</f>
        <v>#N/A</v>
      </c>
      <c r="B2871" s="73"/>
      <c r="C2871" s="74"/>
      <c r="D2871" s="74"/>
      <c r="E2871" s="74"/>
      <c r="F2871" s="74"/>
      <c r="G2871" s="74"/>
      <c r="H2871" s="69"/>
      <c r="I2871" s="70"/>
      <c r="J2871" s="73"/>
      <c r="K2871" s="74"/>
      <c r="L2871" s="72"/>
      <c r="M2871" s="69"/>
      <c r="N2871" s="70"/>
      <c r="O2871"/>
      <c r="P2871"/>
      <c r="Q2871"/>
      <c r="R2871"/>
      <c r="S2871"/>
      <c r="T2871"/>
      <c r="U2871"/>
      <c r="W2871"/>
      <c r="X2871"/>
      <c r="Y2871"/>
    </row>
    <row r="2872" spans="1:25" ht="15" x14ac:dyDescent="0.3">
      <c r="A2872" s="17" t="e">
        <f>INDEX('Артикул без-с размером'!A:A,MATCH('Начисления и компенсации по тов'!E2872,'Артикул без-с размером'!B:B,0))</f>
        <v>#N/A</v>
      </c>
      <c r="B2872" s="73"/>
      <c r="C2872" s="74"/>
      <c r="D2872" s="74"/>
      <c r="E2872" s="74"/>
      <c r="F2872" s="74"/>
      <c r="G2872" s="74"/>
      <c r="H2872" s="69"/>
      <c r="I2872" s="70"/>
      <c r="J2872" s="73"/>
      <c r="K2872" s="74"/>
      <c r="L2872" s="72"/>
      <c r="M2872" s="69"/>
      <c r="N2872" s="70"/>
      <c r="O2872"/>
      <c r="P2872"/>
      <c r="Q2872"/>
      <c r="R2872"/>
      <c r="S2872"/>
      <c r="T2872"/>
      <c r="U2872"/>
      <c r="W2872"/>
      <c r="X2872"/>
      <c r="Y2872"/>
    </row>
    <row r="2873" spans="1:25" ht="15" x14ac:dyDescent="0.3">
      <c r="A2873" s="17" t="e">
        <f>INDEX('Артикул без-с размером'!A:A,MATCH('Начисления и компенсации по тов'!E2873,'Артикул без-с размером'!B:B,0))</f>
        <v>#N/A</v>
      </c>
      <c r="B2873" s="73"/>
      <c r="C2873" s="74"/>
      <c r="D2873" s="74"/>
      <c r="E2873" s="74"/>
      <c r="F2873" s="74"/>
      <c r="G2873" s="74"/>
      <c r="H2873" s="69"/>
      <c r="I2873" s="70"/>
      <c r="J2873" s="73"/>
      <c r="K2873" s="74"/>
      <c r="L2873" s="72"/>
      <c r="M2873" s="69"/>
      <c r="N2873" s="70"/>
      <c r="O2873"/>
      <c r="P2873"/>
      <c r="Q2873"/>
      <c r="R2873"/>
      <c r="S2873"/>
      <c r="T2873"/>
      <c r="U2873"/>
      <c r="W2873"/>
      <c r="X2873"/>
      <c r="Y2873"/>
    </row>
    <row r="2874" spans="1:25" ht="15" x14ac:dyDescent="0.3">
      <c r="A2874" s="17" t="e">
        <f>INDEX('Артикул без-с размером'!A:A,MATCH('Начисления и компенсации по тов'!E2874,'Артикул без-с размером'!B:B,0))</f>
        <v>#N/A</v>
      </c>
      <c r="B2874" s="73"/>
      <c r="C2874" s="74"/>
      <c r="D2874" s="74"/>
      <c r="E2874" s="74"/>
      <c r="F2874" s="74"/>
      <c r="G2874" s="74"/>
      <c r="H2874" s="69"/>
      <c r="I2874" s="70"/>
      <c r="J2874" s="73"/>
      <c r="K2874" s="74"/>
      <c r="L2874" s="72"/>
      <c r="M2874" s="69"/>
      <c r="N2874" s="70"/>
      <c r="O2874"/>
      <c r="P2874"/>
      <c r="Q2874"/>
      <c r="R2874"/>
      <c r="S2874"/>
      <c r="T2874"/>
      <c r="U2874"/>
      <c r="W2874"/>
      <c r="X2874"/>
      <c r="Y2874"/>
    </row>
    <row r="2875" spans="1:25" ht="15" x14ac:dyDescent="0.3">
      <c r="A2875" s="17" t="e">
        <f>INDEX('Артикул без-с размером'!A:A,MATCH('Начисления и компенсации по тов'!E2875,'Артикул без-с размером'!B:B,0))</f>
        <v>#N/A</v>
      </c>
      <c r="B2875" s="73"/>
      <c r="C2875" s="74"/>
      <c r="D2875" s="74"/>
      <c r="E2875" s="74"/>
      <c r="F2875" s="74"/>
      <c r="G2875" s="74"/>
      <c r="H2875" s="69"/>
      <c r="I2875" s="70"/>
      <c r="J2875" s="73"/>
      <c r="K2875" s="74"/>
      <c r="L2875" s="72"/>
      <c r="M2875" s="69"/>
      <c r="N2875" s="70"/>
      <c r="O2875"/>
      <c r="P2875"/>
      <c r="Q2875"/>
      <c r="R2875"/>
      <c r="S2875"/>
      <c r="T2875"/>
      <c r="U2875"/>
      <c r="W2875"/>
      <c r="X2875"/>
      <c r="Y2875"/>
    </row>
    <row r="2876" spans="1:25" ht="15" x14ac:dyDescent="0.3">
      <c r="A2876" s="17" t="e">
        <f>INDEX('Артикул без-с размером'!A:A,MATCH('Начисления и компенсации по тов'!E2876,'Артикул без-с размером'!B:B,0))</f>
        <v>#N/A</v>
      </c>
      <c r="B2876" s="73"/>
      <c r="C2876" s="74"/>
      <c r="D2876" s="74"/>
      <c r="E2876" s="74"/>
      <c r="F2876" s="74"/>
      <c r="G2876" s="74"/>
      <c r="H2876" s="69"/>
      <c r="I2876" s="70"/>
      <c r="J2876" s="73"/>
      <c r="K2876" s="74"/>
      <c r="L2876" s="72"/>
      <c r="M2876" s="69"/>
      <c r="N2876" s="71"/>
      <c r="O2876"/>
      <c r="P2876"/>
      <c r="Q2876"/>
      <c r="R2876"/>
      <c r="S2876"/>
      <c r="T2876"/>
      <c r="U2876"/>
      <c r="W2876"/>
      <c r="X2876"/>
      <c r="Y2876"/>
    </row>
    <row r="2877" spans="1:25" ht="15" x14ac:dyDescent="0.3">
      <c r="A2877" s="17" t="e">
        <f>INDEX('Артикул без-с размером'!A:A,MATCH('Начисления и компенсации по тов'!E2877,'Артикул без-с размером'!B:B,0))</f>
        <v>#N/A</v>
      </c>
      <c r="B2877" s="73"/>
      <c r="C2877" s="74"/>
      <c r="D2877" s="74"/>
      <c r="E2877" s="74"/>
      <c r="F2877" s="74"/>
      <c r="G2877" s="74"/>
      <c r="H2877" s="69"/>
      <c r="I2877" s="70"/>
      <c r="J2877" s="73"/>
      <c r="K2877" s="74"/>
      <c r="L2877" s="72"/>
      <c r="M2877" s="69"/>
      <c r="N2877" s="70"/>
      <c r="O2877"/>
      <c r="P2877"/>
      <c r="Q2877"/>
      <c r="R2877"/>
      <c r="S2877"/>
      <c r="T2877"/>
      <c r="U2877"/>
      <c r="W2877"/>
      <c r="X2877"/>
      <c r="Y2877"/>
    </row>
    <row r="2878" spans="1:25" ht="15" x14ac:dyDescent="0.3">
      <c r="A2878" s="17" t="e">
        <f>INDEX('Артикул без-с размером'!A:A,MATCH('Начисления и компенсации по тов'!E2878,'Артикул без-с размером'!B:B,0))</f>
        <v>#N/A</v>
      </c>
      <c r="B2878" s="73"/>
      <c r="C2878" s="74"/>
      <c r="D2878" s="74"/>
      <c r="E2878" s="74"/>
      <c r="F2878" s="74"/>
      <c r="G2878" s="74"/>
      <c r="H2878" s="69"/>
      <c r="I2878" s="70"/>
      <c r="J2878" s="73"/>
      <c r="K2878" s="74"/>
      <c r="L2878" s="72"/>
      <c r="M2878" s="69"/>
      <c r="N2878" s="70"/>
      <c r="O2878"/>
      <c r="P2878"/>
      <c r="Q2878"/>
      <c r="R2878"/>
      <c r="S2878"/>
      <c r="T2878"/>
      <c r="U2878"/>
      <c r="W2878"/>
      <c r="X2878"/>
      <c r="Y2878"/>
    </row>
    <row r="2879" spans="1:25" ht="15" x14ac:dyDescent="0.3">
      <c r="A2879" s="17" t="e">
        <f>INDEX('Артикул без-с размером'!A:A,MATCH('Начисления и компенсации по тов'!E2879,'Артикул без-с размером'!B:B,0))</f>
        <v>#N/A</v>
      </c>
      <c r="B2879" s="73"/>
      <c r="C2879" s="74"/>
      <c r="D2879" s="74"/>
      <c r="E2879" s="74"/>
      <c r="F2879" s="74"/>
      <c r="G2879" s="74"/>
      <c r="H2879" s="69"/>
      <c r="I2879" s="70"/>
      <c r="J2879" s="73"/>
      <c r="K2879" s="74"/>
      <c r="L2879" s="72"/>
      <c r="M2879" s="69"/>
      <c r="N2879" s="70"/>
      <c r="O2879"/>
      <c r="P2879"/>
      <c r="Q2879"/>
      <c r="R2879"/>
      <c r="S2879"/>
      <c r="T2879"/>
      <c r="U2879"/>
      <c r="W2879"/>
      <c r="X2879"/>
      <c r="Y2879"/>
    </row>
    <row r="2880" spans="1:25" ht="15" x14ac:dyDescent="0.3">
      <c r="A2880" s="17" t="e">
        <f>INDEX('Артикул без-с размером'!A:A,MATCH('Начисления и компенсации по тов'!E2880,'Артикул без-с размером'!B:B,0))</f>
        <v>#N/A</v>
      </c>
      <c r="B2880" s="73"/>
      <c r="C2880" s="74"/>
      <c r="D2880" s="74"/>
      <c r="E2880" s="74"/>
      <c r="F2880" s="74"/>
      <c r="G2880" s="74"/>
      <c r="H2880" s="69"/>
      <c r="I2880" s="70"/>
      <c r="J2880" s="73"/>
      <c r="K2880" s="74"/>
      <c r="L2880" s="72"/>
      <c r="M2880" s="69"/>
      <c r="N2880" s="70"/>
      <c r="O2880"/>
      <c r="P2880"/>
      <c r="Q2880"/>
      <c r="R2880"/>
      <c r="S2880"/>
      <c r="T2880"/>
      <c r="U2880"/>
      <c r="W2880"/>
      <c r="X2880"/>
      <c r="Y2880"/>
    </row>
    <row r="2881" spans="1:25" ht="15" x14ac:dyDescent="0.3">
      <c r="A2881" s="17" t="e">
        <f>INDEX('Артикул без-с размером'!A:A,MATCH('Начисления и компенсации по тов'!E2881,'Артикул без-с размером'!B:B,0))</f>
        <v>#N/A</v>
      </c>
      <c r="B2881" s="73"/>
      <c r="C2881" s="74"/>
      <c r="D2881" s="74"/>
      <c r="E2881" s="74"/>
      <c r="F2881" s="74"/>
      <c r="G2881" s="74"/>
      <c r="H2881" s="69"/>
      <c r="I2881" s="70"/>
      <c r="J2881" s="73"/>
      <c r="K2881" s="74"/>
      <c r="L2881" s="72"/>
      <c r="M2881" s="69"/>
      <c r="N2881" s="70"/>
      <c r="O2881"/>
      <c r="P2881"/>
      <c r="Q2881"/>
      <c r="R2881"/>
      <c r="S2881"/>
      <c r="T2881"/>
      <c r="U2881"/>
      <c r="W2881"/>
      <c r="X2881"/>
      <c r="Y2881"/>
    </row>
    <row r="2882" spans="1:25" ht="15" x14ac:dyDescent="0.3">
      <c r="A2882" s="17" t="e">
        <f>INDEX('Артикул без-с размером'!A:A,MATCH('Начисления и компенсации по тов'!E2882,'Артикул без-с размером'!B:B,0))</f>
        <v>#N/A</v>
      </c>
      <c r="B2882" s="73"/>
      <c r="C2882" s="74"/>
      <c r="D2882" s="74"/>
      <c r="E2882" s="74"/>
      <c r="F2882" s="74"/>
      <c r="G2882" s="74"/>
      <c r="H2882" s="69"/>
      <c r="I2882" s="70"/>
      <c r="J2882" s="73"/>
      <c r="K2882" s="74"/>
      <c r="L2882" s="72"/>
      <c r="M2882" s="69"/>
      <c r="N2882" s="70"/>
      <c r="O2882"/>
      <c r="P2882"/>
      <c r="Q2882"/>
      <c r="R2882"/>
      <c r="S2882"/>
      <c r="T2882"/>
      <c r="U2882"/>
      <c r="W2882"/>
      <c r="X2882"/>
      <c r="Y2882"/>
    </row>
    <row r="2883" spans="1:25" ht="15" x14ac:dyDescent="0.3">
      <c r="A2883" s="17" t="e">
        <f>INDEX('Артикул без-с размером'!A:A,MATCH('Начисления и компенсации по тов'!E2883,'Артикул без-с размером'!B:B,0))</f>
        <v>#N/A</v>
      </c>
      <c r="B2883" s="73"/>
      <c r="C2883" s="74"/>
      <c r="D2883" s="74"/>
      <c r="E2883" s="74"/>
      <c r="F2883" s="74"/>
      <c r="G2883" s="74"/>
      <c r="H2883" s="69"/>
      <c r="I2883" s="70"/>
      <c r="J2883" s="73"/>
      <c r="K2883" s="74"/>
      <c r="L2883" s="72"/>
      <c r="M2883" s="69"/>
      <c r="N2883" s="70"/>
      <c r="O2883"/>
      <c r="P2883"/>
      <c r="Q2883"/>
      <c r="R2883"/>
      <c r="S2883"/>
      <c r="T2883"/>
      <c r="U2883"/>
      <c r="W2883"/>
      <c r="X2883"/>
      <c r="Y2883"/>
    </row>
    <row r="2884" spans="1:25" ht="15" x14ac:dyDescent="0.3">
      <c r="A2884" s="17" t="e">
        <f>INDEX('Артикул без-с размером'!A:A,MATCH('Начисления и компенсации по тов'!E2884,'Артикул без-с размером'!B:B,0))</f>
        <v>#N/A</v>
      </c>
      <c r="B2884" s="73"/>
      <c r="C2884" s="74"/>
      <c r="D2884" s="74"/>
      <c r="E2884" s="74"/>
      <c r="F2884" s="74"/>
      <c r="G2884" s="74"/>
      <c r="H2884" s="69"/>
      <c r="I2884" s="70"/>
      <c r="J2884" s="73"/>
      <c r="K2884" s="74"/>
      <c r="L2884" s="72"/>
      <c r="M2884" s="69"/>
      <c r="N2884" s="71"/>
      <c r="O2884"/>
      <c r="P2884"/>
      <c r="Q2884"/>
      <c r="R2884"/>
      <c r="S2884"/>
      <c r="T2884"/>
      <c r="U2884"/>
      <c r="W2884"/>
      <c r="X2884"/>
      <c r="Y2884"/>
    </row>
    <row r="2885" spans="1:25" ht="15" x14ac:dyDescent="0.3">
      <c r="A2885" s="17" t="e">
        <f>INDEX('Артикул без-с размером'!A:A,MATCH('Начисления и компенсации по тов'!E2885,'Артикул без-с размером'!B:B,0))</f>
        <v>#N/A</v>
      </c>
      <c r="B2885" s="73"/>
      <c r="C2885" s="74"/>
      <c r="D2885" s="74"/>
      <c r="E2885" s="74"/>
      <c r="F2885" s="74"/>
      <c r="G2885" s="74"/>
      <c r="H2885" s="69"/>
      <c r="I2885" s="70"/>
      <c r="J2885" s="73"/>
      <c r="K2885" s="74"/>
      <c r="L2885" s="72"/>
      <c r="M2885" s="69"/>
      <c r="N2885" s="70"/>
      <c r="O2885"/>
      <c r="P2885"/>
      <c r="Q2885"/>
      <c r="R2885"/>
      <c r="S2885"/>
      <c r="T2885"/>
      <c r="U2885"/>
      <c r="W2885"/>
      <c r="X2885"/>
      <c r="Y2885"/>
    </row>
    <row r="2886" spans="1:25" ht="15" x14ac:dyDescent="0.3">
      <c r="A2886" s="17" t="e">
        <f>INDEX('Артикул без-с размером'!A:A,MATCH('Начисления и компенсации по тов'!E2886,'Артикул без-с размером'!B:B,0))</f>
        <v>#N/A</v>
      </c>
      <c r="B2886" s="73"/>
      <c r="C2886" s="74"/>
      <c r="D2886" s="74"/>
      <c r="E2886" s="74"/>
      <c r="F2886" s="74"/>
      <c r="G2886" s="74"/>
      <c r="H2886" s="69"/>
      <c r="I2886" s="70"/>
      <c r="J2886" s="73"/>
      <c r="K2886" s="74"/>
      <c r="L2886" s="72"/>
      <c r="M2886" s="69"/>
      <c r="N2886" s="70"/>
      <c r="O2886"/>
      <c r="P2886"/>
      <c r="Q2886"/>
      <c r="R2886"/>
      <c r="S2886"/>
      <c r="T2886"/>
      <c r="U2886"/>
      <c r="W2886"/>
      <c r="X2886"/>
      <c r="Y2886"/>
    </row>
    <row r="2887" spans="1:25" ht="15" x14ac:dyDescent="0.3">
      <c r="A2887" s="17" t="e">
        <f>INDEX('Артикул без-с размером'!A:A,MATCH('Начисления и компенсации по тов'!E2887,'Артикул без-с размером'!B:B,0))</f>
        <v>#N/A</v>
      </c>
      <c r="B2887" s="73"/>
      <c r="C2887" s="74"/>
      <c r="D2887" s="74"/>
      <c r="E2887" s="74"/>
      <c r="F2887" s="74"/>
      <c r="G2887" s="74"/>
      <c r="H2887" s="69"/>
      <c r="I2887" s="70"/>
      <c r="J2887" s="73"/>
      <c r="K2887" s="74"/>
      <c r="L2887" s="72"/>
      <c r="M2887" s="69"/>
      <c r="N2887" s="70"/>
      <c r="O2887"/>
      <c r="P2887"/>
      <c r="Q2887"/>
      <c r="R2887"/>
      <c r="S2887"/>
      <c r="T2887"/>
      <c r="U2887"/>
      <c r="W2887"/>
      <c r="X2887"/>
      <c r="Y2887"/>
    </row>
    <row r="2888" spans="1:25" ht="15" x14ac:dyDescent="0.3">
      <c r="A2888" s="17" t="e">
        <f>INDEX('Артикул без-с размером'!A:A,MATCH('Начисления и компенсации по тов'!E2888,'Артикул без-с размером'!B:B,0))</f>
        <v>#N/A</v>
      </c>
      <c r="B2888" s="73"/>
      <c r="C2888" s="74"/>
      <c r="D2888" s="74"/>
      <c r="E2888" s="74"/>
      <c r="F2888" s="74"/>
      <c r="G2888" s="74"/>
      <c r="H2888" s="69"/>
      <c r="I2888" s="70"/>
      <c r="J2888" s="73"/>
      <c r="K2888" s="74"/>
      <c r="L2888" s="72"/>
      <c r="M2888" s="69"/>
      <c r="N2888" s="70"/>
      <c r="O2888"/>
      <c r="P2888"/>
      <c r="Q2888"/>
      <c r="R2888"/>
      <c r="S2888"/>
      <c r="T2888"/>
      <c r="U2888"/>
      <c r="W2888"/>
      <c r="X2888"/>
      <c r="Y2888"/>
    </row>
    <row r="2889" spans="1:25" ht="15" x14ac:dyDescent="0.3">
      <c r="A2889" s="17" t="e">
        <f>INDEX('Артикул без-с размером'!A:A,MATCH('Начисления и компенсации по тов'!E2889,'Артикул без-с размером'!B:B,0))</f>
        <v>#N/A</v>
      </c>
      <c r="B2889" s="73"/>
      <c r="C2889" s="74"/>
      <c r="D2889" s="74"/>
      <c r="E2889" s="74"/>
      <c r="F2889" s="74"/>
      <c r="G2889" s="74"/>
      <c r="H2889" s="69"/>
      <c r="I2889" s="70"/>
      <c r="J2889" s="73"/>
      <c r="K2889" s="74"/>
      <c r="L2889" s="72"/>
      <c r="M2889" s="69"/>
      <c r="N2889" s="70"/>
      <c r="O2889"/>
      <c r="P2889"/>
      <c r="Q2889"/>
      <c r="R2889"/>
      <c r="S2889"/>
      <c r="T2889"/>
      <c r="U2889"/>
      <c r="W2889"/>
      <c r="X2889"/>
      <c r="Y2889"/>
    </row>
    <row r="2890" spans="1:25" ht="15" x14ac:dyDescent="0.3">
      <c r="A2890" s="17" t="e">
        <f>INDEX('Артикул без-с размером'!A:A,MATCH('Начисления и компенсации по тов'!E2890,'Артикул без-с размером'!B:B,0))</f>
        <v>#N/A</v>
      </c>
      <c r="B2890" s="73"/>
      <c r="C2890" s="74"/>
      <c r="D2890" s="74"/>
      <c r="E2890" s="74"/>
      <c r="F2890" s="74"/>
      <c r="G2890" s="74"/>
      <c r="H2890" s="69"/>
      <c r="I2890" s="70"/>
      <c r="J2890" s="73"/>
      <c r="K2890" s="74"/>
      <c r="L2890" s="72"/>
      <c r="M2890" s="69"/>
      <c r="N2890" s="70"/>
      <c r="O2890"/>
      <c r="P2890"/>
      <c r="Q2890"/>
      <c r="R2890"/>
      <c r="S2890"/>
      <c r="T2890"/>
      <c r="U2890"/>
      <c r="W2890"/>
      <c r="X2890"/>
      <c r="Y2890"/>
    </row>
    <row r="2891" spans="1:25" ht="15" x14ac:dyDescent="0.3">
      <c r="A2891" s="17" t="e">
        <f>INDEX('Артикул без-с размером'!A:A,MATCH('Начисления и компенсации по тов'!E2891,'Артикул без-с размером'!B:B,0))</f>
        <v>#N/A</v>
      </c>
      <c r="B2891" s="73"/>
      <c r="C2891" s="74"/>
      <c r="D2891" s="74"/>
      <c r="E2891" s="74"/>
      <c r="F2891" s="74"/>
      <c r="G2891" s="74"/>
      <c r="H2891" s="69"/>
      <c r="I2891" s="70"/>
      <c r="J2891" s="73"/>
      <c r="K2891" s="74"/>
      <c r="L2891" s="72"/>
      <c r="M2891" s="69"/>
      <c r="N2891" s="70"/>
      <c r="O2891"/>
      <c r="P2891"/>
      <c r="Q2891"/>
      <c r="R2891"/>
      <c r="S2891"/>
      <c r="T2891"/>
      <c r="U2891"/>
      <c r="W2891"/>
      <c r="X2891"/>
      <c r="Y2891"/>
    </row>
    <row r="2892" spans="1:25" ht="15" x14ac:dyDescent="0.3">
      <c r="A2892" s="17" t="e">
        <f>INDEX('Артикул без-с размером'!A:A,MATCH('Начисления и компенсации по тов'!E2892,'Артикул без-с размером'!B:B,0))</f>
        <v>#N/A</v>
      </c>
      <c r="B2892" s="73"/>
      <c r="C2892" s="74"/>
      <c r="D2892" s="74"/>
      <c r="E2892" s="74"/>
      <c r="F2892" s="74"/>
      <c r="G2892" s="74"/>
      <c r="H2892" s="69"/>
      <c r="I2892" s="70"/>
      <c r="J2892" s="73"/>
      <c r="K2892" s="74"/>
      <c r="L2892" s="72"/>
      <c r="M2892" s="69"/>
      <c r="N2892" s="70"/>
      <c r="O2892"/>
      <c r="P2892"/>
      <c r="Q2892"/>
      <c r="R2892"/>
      <c r="S2892"/>
      <c r="T2892"/>
      <c r="U2892"/>
      <c r="W2892"/>
      <c r="X2892"/>
      <c r="Y2892"/>
    </row>
    <row r="2893" spans="1:25" ht="15" x14ac:dyDescent="0.3">
      <c r="A2893" s="17" t="e">
        <f>INDEX('Артикул без-с размером'!A:A,MATCH('Начисления и компенсации по тов'!E2893,'Артикул без-с размером'!B:B,0))</f>
        <v>#N/A</v>
      </c>
      <c r="B2893" s="73"/>
      <c r="C2893" s="74"/>
      <c r="D2893" s="74"/>
      <c r="E2893" s="74"/>
      <c r="F2893" s="74"/>
      <c r="G2893" s="74"/>
      <c r="H2893" s="69"/>
      <c r="I2893" s="70"/>
      <c r="J2893" s="73"/>
      <c r="K2893" s="74"/>
      <c r="L2893" s="72"/>
      <c r="M2893" s="69"/>
      <c r="N2893" s="70"/>
      <c r="O2893"/>
      <c r="P2893"/>
      <c r="Q2893"/>
      <c r="R2893"/>
      <c r="S2893"/>
      <c r="T2893"/>
      <c r="U2893"/>
      <c r="W2893"/>
      <c r="X2893"/>
      <c r="Y2893"/>
    </row>
    <row r="2894" spans="1:25" ht="15" x14ac:dyDescent="0.3">
      <c r="A2894" s="17" t="e">
        <f>INDEX('Артикул без-с размером'!A:A,MATCH('Начисления и компенсации по тов'!E2894,'Артикул без-с размером'!B:B,0))</f>
        <v>#N/A</v>
      </c>
      <c r="B2894" s="73"/>
      <c r="C2894" s="74"/>
      <c r="D2894" s="74"/>
      <c r="E2894" s="74"/>
      <c r="F2894" s="74"/>
      <c r="G2894" s="74"/>
      <c r="H2894" s="69"/>
      <c r="I2894" s="70"/>
      <c r="J2894" s="73"/>
      <c r="K2894" s="74"/>
      <c r="L2894" s="72"/>
      <c r="M2894" s="69"/>
      <c r="N2894" s="70"/>
      <c r="O2894"/>
      <c r="P2894"/>
      <c r="Q2894"/>
      <c r="R2894"/>
      <c r="S2894"/>
      <c r="T2894"/>
      <c r="U2894"/>
      <c r="W2894"/>
      <c r="X2894"/>
      <c r="Y2894"/>
    </row>
    <row r="2895" spans="1:25" ht="15" x14ac:dyDescent="0.3">
      <c r="A2895" s="17" t="e">
        <f>INDEX('Артикул без-с размером'!A:A,MATCH('Начисления и компенсации по тов'!E2895,'Артикул без-с размером'!B:B,0))</f>
        <v>#N/A</v>
      </c>
      <c r="B2895" s="73"/>
      <c r="C2895" s="74"/>
      <c r="D2895" s="74"/>
      <c r="E2895" s="74"/>
      <c r="F2895" s="74"/>
      <c r="G2895" s="74"/>
      <c r="H2895" s="69"/>
      <c r="I2895" s="70"/>
      <c r="J2895" s="73"/>
      <c r="K2895" s="74"/>
      <c r="L2895" s="72"/>
      <c r="M2895" s="69"/>
      <c r="N2895" s="70"/>
      <c r="O2895"/>
      <c r="P2895"/>
      <c r="Q2895"/>
      <c r="R2895"/>
      <c r="S2895"/>
      <c r="T2895"/>
      <c r="U2895"/>
      <c r="W2895"/>
      <c r="X2895"/>
      <c r="Y2895"/>
    </row>
    <row r="2896" spans="1:25" ht="15" x14ac:dyDescent="0.3">
      <c r="A2896" s="17" t="e">
        <f>INDEX('Артикул без-с размером'!A:A,MATCH('Начисления и компенсации по тов'!E2896,'Артикул без-с размером'!B:B,0))</f>
        <v>#N/A</v>
      </c>
      <c r="B2896" s="73"/>
      <c r="C2896" s="74"/>
      <c r="D2896" s="74"/>
      <c r="E2896" s="74"/>
      <c r="F2896" s="74"/>
      <c r="G2896" s="74"/>
      <c r="H2896" s="69"/>
      <c r="I2896" s="70"/>
      <c r="J2896" s="73"/>
      <c r="K2896" s="74"/>
      <c r="L2896" s="72"/>
      <c r="M2896" s="69"/>
      <c r="N2896" s="71"/>
      <c r="O2896"/>
      <c r="P2896"/>
      <c r="Q2896"/>
      <c r="R2896"/>
      <c r="S2896"/>
      <c r="T2896"/>
      <c r="U2896"/>
      <c r="W2896"/>
      <c r="X2896"/>
      <c r="Y2896"/>
    </row>
    <row r="2897" spans="1:25" ht="15" x14ac:dyDescent="0.3">
      <c r="A2897" s="17" t="e">
        <f>INDEX('Артикул без-с размером'!A:A,MATCH('Начисления и компенсации по тов'!E2897,'Артикул без-с размером'!B:B,0))</f>
        <v>#N/A</v>
      </c>
      <c r="B2897" s="73"/>
      <c r="C2897" s="74"/>
      <c r="D2897" s="74"/>
      <c r="E2897" s="74"/>
      <c r="F2897" s="74"/>
      <c r="G2897" s="74"/>
      <c r="H2897" s="69"/>
      <c r="I2897" s="70"/>
      <c r="J2897" s="73"/>
      <c r="K2897" s="74"/>
      <c r="L2897" s="72"/>
      <c r="M2897" s="69"/>
      <c r="N2897" s="70"/>
      <c r="O2897"/>
      <c r="P2897"/>
      <c r="Q2897"/>
      <c r="R2897"/>
      <c r="S2897"/>
      <c r="T2897"/>
      <c r="U2897"/>
      <c r="W2897"/>
      <c r="X2897"/>
      <c r="Y2897"/>
    </row>
    <row r="2898" spans="1:25" ht="15" x14ac:dyDescent="0.3">
      <c r="A2898" s="17" t="e">
        <f>INDEX('Артикул без-с размером'!A:A,MATCH('Начисления и компенсации по тов'!E2898,'Артикул без-с размером'!B:B,0))</f>
        <v>#N/A</v>
      </c>
      <c r="B2898" s="73"/>
      <c r="C2898" s="74"/>
      <c r="D2898" s="74"/>
      <c r="E2898" s="74"/>
      <c r="F2898" s="74"/>
      <c r="G2898" s="74"/>
      <c r="H2898" s="69"/>
      <c r="I2898" s="70"/>
      <c r="J2898" s="73"/>
      <c r="K2898" s="74"/>
      <c r="L2898" s="72"/>
      <c r="M2898" s="69"/>
      <c r="N2898" s="70"/>
      <c r="O2898"/>
      <c r="P2898"/>
      <c r="Q2898"/>
      <c r="R2898"/>
      <c r="S2898"/>
      <c r="T2898"/>
      <c r="U2898"/>
      <c r="W2898"/>
      <c r="X2898"/>
      <c r="Y2898"/>
    </row>
    <row r="2899" spans="1:25" ht="15" x14ac:dyDescent="0.3">
      <c r="A2899" s="17" t="e">
        <f>INDEX('Артикул без-с размером'!A:A,MATCH('Начисления и компенсации по тов'!E2899,'Артикул без-с размером'!B:B,0))</f>
        <v>#N/A</v>
      </c>
      <c r="B2899" s="73"/>
      <c r="C2899" s="74"/>
      <c r="D2899" s="74"/>
      <c r="E2899" s="74"/>
      <c r="F2899" s="74"/>
      <c r="G2899" s="74"/>
      <c r="H2899" s="69"/>
      <c r="I2899" s="70"/>
      <c r="J2899" s="73"/>
      <c r="K2899" s="74"/>
      <c r="L2899" s="72"/>
      <c r="M2899" s="69"/>
      <c r="N2899" s="70"/>
      <c r="O2899"/>
      <c r="P2899"/>
      <c r="Q2899"/>
      <c r="R2899"/>
      <c r="S2899"/>
      <c r="T2899"/>
      <c r="U2899"/>
      <c r="W2899"/>
      <c r="X2899"/>
      <c r="Y2899"/>
    </row>
    <row r="2900" spans="1:25" ht="15" x14ac:dyDescent="0.3">
      <c r="A2900" s="17" t="e">
        <f>INDEX('Артикул без-с размером'!A:A,MATCH('Начисления и компенсации по тов'!E2900,'Артикул без-с размером'!B:B,0))</f>
        <v>#N/A</v>
      </c>
      <c r="B2900" s="73"/>
      <c r="C2900" s="74"/>
      <c r="D2900" s="74"/>
      <c r="E2900" s="74"/>
      <c r="F2900" s="74"/>
      <c r="G2900" s="74"/>
      <c r="H2900" s="69"/>
      <c r="I2900" s="70"/>
      <c r="J2900" s="73"/>
      <c r="K2900" s="74"/>
      <c r="L2900" s="72"/>
      <c r="M2900" s="69"/>
      <c r="N2900" s="70"/>
      <c r="O2900"/>
      <c r="P2900"/>
      <c r="Q2900"/>
      <c r="R2900"/>
      <c r="S2900"/>
      <c r="T2900"/>
      <c r="U2900"/>
      <c r="W2900"/>
      <c r="X2900"/>
      <c r="Y2900"/>
    </row>
    <row r="2901" spans="1:25" ht="15" x14ac:dyDescent="0.3">
      <c r="A2901" s="17" t="e">
        <f>INDEX('Артикул без-с размером'!A:A,MATCH('Начисления и компенсации по тов'!E2901,'Артикул без-с размером'!B:B,0))</f>
        <v>#N/A</v>
      </c>
      <c r="B2901" s="73"/>
      <c r="C2901" s="74"/>
      <c r="D2901" s="74"/>
      <c r="E2901" s="74"/>
      <c r="F2901" s="74"/>
      <c r="G2901" s="74"/>
      <c r="H2901" s="69"/>
      <c r="I2901" s="70"/>
      <c r="J2901" s="73"/>
      <c r="K2901" s="74"/>
      <c r="L2901" s="72"/>
      <c r="M2901" s="69"/>
      <c r="N2901" s="70"/>
      <c r="O2901"/>
      <c r="P2901"/>
      <c r="Q2901"/>
      <c r="R2901"/>
      <c r="S2901"/>
      <c r="T2901"/>
      <c r="U2901"/>
      <c r="W2901"/>
      <c r="X2901"/>
      <c r="Y2901"/>
    </row>
    <row r="2902" spans="1:25" ht="15" x14ac:dyDescent="0.3">
      <c r="A2902" s="17" t="e">
        <f>INDEX('Артикул без-с размером'!A:A,MATCH('Начисления и компенсации по тов'!E2902,'Артикул без-с размером'!B:B,0))</f>
        <v>#N/A</v>
      </c>
      <c r="B2902" s="73"/>
      <c r="C2902" s="74"/>
      <c r="D2902" s="74"/>
      <c r="E2902" s="74"/>
      <c r="F2902" s="74"/>
      <c r="G2902" s="74"/>
      <c r="H2902" s="69"/>
      <c r="I2902" s="70"/>
      <c r="J2902" s="73"/>
      <c r="K2902" s="74"/>
      <c r="L2902" s="72"/>
      <c r="M2902" s="69"/>
      <c r="N2902" s="71"/>
      <c r="O2902"/>
      <c r="P2902"/>
      <c r="Q2902"/>
      <c r="R2902"/>
      <c r="S2902"/>
      <c r="T2902"/>
      <c r="U2902"/>
      <c r="W2902"/>
      <c r="X2902"/>
      <c r="Y2902"/>
    </row>
    <row r="2903" spans="1:25" ht="15" x14ac:dyDescent="0.3">
      <c r="A2903" s="17" t="e">
        <f>INDEX('Артикул без-с размером'!A:A,MATCH('Начисления и компенсации по тов'!E2903,'Артикул без-с размером'!B:B,0))</f>
        <v>#N/A</v>
      </c>
      <c r="B2903" s="73"/>
      <c r="C2903" s="74"/>
      <c r="D2903" s="74"/>
      <c r="E2903" s="74"/>
      <c r="F2903" s="74"/>
      <c r="G2903" s="74"/>
      <c r="H2903" s="69"/>
      <c r="I2903" s="70"/>
      <c r="J2903" s="73"/>
      <c r="K2903" s="74"/>
      <c r="L2903" s="72"/>
      <c r="M2903" s="69"/>
      <c r="N2903" s="70"/>
      <c r="O2903"/>
      <c r="P2903"/>
      <c r="Q2903"/>
      <c r="R2903"/>
      <c r="S2903"/>
      <c r="T2903"/>
      <c r="U2903"/>
      <c r="W2903"/>
      <c r="X2903"/>
      <c r="Y2903"/>
    </row>
    <row r="2904" spans="1:25" ht="15" x14ac:dyDescent="0.3">
      <c r="A2904" s="17" t="e">
        <f>INDEX('Артикул без-с размером'!A:A,MATCH('Начисления и компенсации по тов'!E2904,'Артикул без-с размером'!B:B,0))</f>
        <v>#N/A</v>
      </c>
      <c r="B2904" s="73"/>
      <c r="C2904" s="74"/>
      <c r="D2904" s="74"/>
      <c r="E2904" s="74"/>
      <c r="F2904" s="74"/>
      <c r="G2904" s="74"/>
      <c r="H2904" s="69"/>
      <c r="I2904" s="70"/>
      <c r="J2904" s="73"/>
      <c r="K2904" s="74"/>
      <c r="L2904" s="72"/>
      <c r="M2904" s="69"/>
      <c r="N2904" s="70"/>
      <c r="O2904"/>
      <c r="P2904"/>
      <c r="Q2904"/>
      <c r="R2904"/>
      <c r="S2904"/>
      <c r="T2904"/>
      <c r="U2904"/>
      <c r="W2904"/>
      <c r="X2904"/>
      <c r="Y2904"/>
    </row>
    <row r="2905" spans="1:25" ht="15" x14ac:dyDescent="0.3">
      <c r="A2905" s="17" t="e">
        <f>INDEX('Артикул без-с размером'!A:A,MATCH('Начисления и компенсации по тов'!E2905,'Артикул без-с размером'!B:B,0))</f>
        <v>#N/A</v>
      </c>
      <c r="B2905" s="73"/>
      <c r="C2905" s="74"/>
      <c r="D2905" s="74"/>
      <c r="E2905" s="74"/>
      <c r="F2905" s="74"/>
      <c r="G2905" s="74"/>
      <c r="H2905" s="69"/>
      <c r="I2905" s="70"/>
      <c r="J2905" s="73"/>
      <c r="K2905" s="74"/>
      <c r="L2905" s="72"/>
      <c r="M2905" s="69"/>
      <c r="N2905" s="70"/>
      <c r="O2905"/>
      <c r="P2905"/>
      <c r="Q2905"/>
      <c r="R2905"/>
      <c r="S2905"/>
      <c r="T2905"/>
      <c r="U2905"/>
      <c r="W2905"/>
      <c r="X2905"/>
      <c r="Y2905"/>
    </row>
    <row r="2906" spans="1:25" ht="15" x14ac:dyDescent="0.3">
      <c r="A2906" s="17" t="e">
        <f>INDEX('Артикул без-с размером'!A:A,MATCH('Начисления и компенсации по тов'!E2906,'Артикул без-с размером'!B:B,0))</f>
        <v>#N/A</v>
      </c>
      <c r="B2906" s="73"/>
      <c r="C2906" s="74"/>
      <c r="D2906" s="74"/>
      <c r="E2906" s="74"/>
      <c r="F2906" s="74"/>
      <c r="G2906" s="74"/>
      <c r="H2906" s="69"/>
      <c r="I2906" s="70"/>
      <c r="J2906" s="73"/>
      <c r="K2906" s="74"/>
      <c r="L2906" s="72"/>
      <c r="M2906" s="69"/>
      <c r="N2906" s="70"/>
      <c r="O2906"/>
      <c r="P2906"/>
      <c r="Q2906"/>
      <c r="R2906"/>
      <c r="S2906"/>
      <c r="T2906"/>
      <c r="U2906"/>
      <c r="W2906"/>
      <c r="X2906"/>
      <c r="Y2906"/>
    </row>
    <row r="2907" spans="1:25" ht="15" x14ac:dyDescent="0.3">
      <c r="A2907" s="17" t="e">
        <f>INDEX('Артикул без-с размером'!A:A,MATCH('Начисления и компенсации по тов'!E2907,'Артикул без-с размером'!B:B,0))</f>
        <v>#N/A</v>
      </c>
      <c r="B2907" s="73"/>
      <c r="C2907" s="74"/>
      <c r="D2907" s="74"/>
      <c r="E2907" s="74"/>
      <c r="F2907" s="74"/>
      <c r="G2907" s="74"/>
      <c r="H2907" s="69"/>
      <c r="I2907" s="70"/>
      <c r="J2907" s="73"/>
      <c r="K2907" s="74"/>
      <c r="L2907" s="72"/>
      <c r="M2907" s="69"/>
      <c r="N2907" s="70"/>
      <c r="O2907"/>
      <c r="P2907"/>
      <c r="Q2907"/>
      <c r="R2907"/>
      <c r="S2907"/>
      <c r="T2907"/>
      <c r="U2907"/>
      <c r="W2907"/>
      <c r="X2907"/>
      <c r="Y2907"/>
    </row>
    <row r="2908" spans="1:25" ht="15" x14ac:dyDescent="0.3">
      <c r="A2908" s="17" t="e">
        <f>INDEX('Артикул без-с размером'!A:A,MATCH('Начисления и компенсации по тов'!E2908,'Артикул без-с размером'!B:B,0))</f>
        <v>#N/A</v>
      </c>
      <c r="B2908" s="73"/>
      <c r="C2908" s="74"/>
      <c r="D2908" s="74"/>
      <c r="E2908" s="74"/>
      <c r="F2908" s="74"/>
      <c r="G2908" s="74"/>
      <c r="H2908" s="69"/>
      <c r="I2908" s="70"/>
      <c r="J2908" s="73"/>
      <c r="K2908" s="74"/>
      <c r="L2908" s="72"/>
      <c r="M2908" s="69"/>
      <c r="N2908" s="71"/>
      <c r="O2908"/>
      <c r="P2908"/>
      <c r="Q2908"/>
      <c r="R2908"/>
      <c r="S2908"/>
      <c r="T2908"/>
      <c r="U2908"/>
      <c r="W2908"/>
      <c r="X2908"/>
      <c r="Y2908"/>
    </row>
    <row r="2909" spans="1:25" ht="15" x14ac:dyDescent="0.3">
      <c r="A2909" s="17" t="e">
        <f>INDEX('Артикул без-с размером'!A:A,MATCH('Начисления и компенсации по тов'!E2909,'Артикул без-с размером'!B:B,0))</f>
        <v>#N/A</v>
      </c>
      <c r="B2909" s="73"/>
      <c r="C2909" s="74"/>
      <c r="D2909" s="74"/>
      <c r="E2909" s="74"/>
      <c r="F2909" s="74"/>
      <c r="G2909" s="74"/>
      <c r="H2909" s="69"/>
      <c r="I2909" s="70"/>
      <c r="J2909" s="73"/>
      <c r="K2909" s="74"/>
      <c r="L2909" s="72"/>
      <c r="M2909" s="69"/>
      <c r="N2909" s="70"/>
      <c r="O2909"/>
      <c r="P2909"/>
      <c r="Q2909"/>
      <c r="R2909"/>
      <c r="S2909"/>
      <c r="T2909"/>
      <c r="U2909"/>
      <c r="W2909"/>
      <c r="X2909"/>
      <c r="Y2909"/>
    </row>
    <row r="2910" spans="1:25" ht="15" x14ac:dyDescent="0.3">
      <c r="A2910" s="17" t="e">
        <f>INDEX('Артикул без-с размером'!A:A,MATCH('Начисления и компенсации по тов'!E2910,'Артикул без-с размером'!B:B,0))</f>
        <v>#N/A</v>
      </c>
      <c r="B2910" s="73"/>
      <c r="C2910" s="74"/>
      <c r="D2910" s="74"/>
      <c r="E2910" s="74"/>
      <c r="F2910" s="74"/>
      <c r="G2910" s="74"/>
      <c r="H2910" s="69"/>
      <c r="I2910" s="70"/>
      <c r="J2910" s="73"/>
      <c r="K2910" s="74"/>
      <c r="L2910" s="72"/>
      <c r="M2910" s="69"/>
      <c r="N2910" s="70"/>
      <c r="O2910"/>
      <c r="P2910"/>
      <c r="Q2910"/>
      <c r="R2910"/>
      <c r="S2910"/>
      <c r="T2910"/>
      <c r="U2910"/>
      <c r="W2910"/>
      <c r="X2910"/>
      <c r="Y2910"/>
    </row>
    <row r="2911" spans="1:25" ht="15" x14ac:dyDescent="0.3">
      <c r="A2911" s="17" t="e">
        <f>INDEX('Артикул без-с размером'!A:A,MATCH('Начисления и компенсации по тов'!E2911,'Артикул без-с размером'!B:B,0))</f>
        <v>#N/A</v>
      </c>
      <c r="B2911" s="73"/>
      <c r="C2911" s="74"/>
      <c r="D2911" s="74"/>
      <c r="E2911" s="74"/>
      <c r="F2911" s="74"/>
      <c r="G2911" s="74"/>
      <c r="H2911" s="69"/>
      <c r="I2911" s="70"/>
      <c r="J2911" s="73"/>
      <c r="K2911" s="74"/>
      <c r="L2911" s="72"/>
      <c r="M2911" s="69"/>
      <c r="N2911" s="70"/>
      <c r="O2911"/>
      <c r="P2911"/>
      <c r="Q2911"/>
      <c r="R2911"/>
      <c r="S2911"/>
      <c r="T2911"/>
      <c r="U2911"/>
      <c r="W2911"/>
      <c r="X2911"/>
      <c r="Y2911"/>
    </row>
    <row r="2912" spans="1:25" ht="15" x14ac:dyDescent="0.3">
      <c r="A2912" s="17" t="e">
        <f>INDEX('Артикул без-с размером'!A:A,MATCH('Начисления и компенсации по тов'!E2912,'Артикул без-с размером'!B:B,0))</f>
        <v>#N/A</v>
      </c>
      <c r="B2912" s="73"/>
      <c r="C2912" s="74"/>
      <c r="D2912" s="74"/>
      <c r="E2912" s="74"/>
      <c r="F2912" s="74"/>
      <c r="G2912" s="74"/>
      <c r="H2912" s="69"/>
      <c r="I2912" s="70"/>
      <c r="J2912" s="73"/>
      <c r="K2912" s="74"/>
      <c r="L2912" s="72"/>
      <c r="M2912" s="69"/>
      <c r="N2912" s="70"/>
      <c r="O2912"/>
      <c r="P2912"/>
      <c r="Q2912"/>
      <c r="R2912"/>
      <c r="S2912"/>
      <c r="T2912"/>
      <c r="U2912"/>
      <c r="W2912"/>
      <c r="X2912"/>
      <c r="Y2912"/>
    </row>
    <row r="2913" spans="1:25" ht="15" x14ac:dyDescent="0.3">
      <c r="A2913" s="17" t="e">
        <f>INDEX('Артикул без-с размером'!A:A,MATCH('Начисления и компенсации по тов'!E2913,'Артикул без-с размером'!B:B,0))</f>
        <v>#N/A</v>
      </c>
      <c r="B2913" s="73"/>
      <c r="C2913" s="74"/>
      <c r="D2913" s="74"/>
      <c r="E2913" s="74"/>
      <c r="F2913" s="74"/>
      <c r="G2913" s="74"/>
      <c r="H2913" s="69"/>
      <c r="I2913" s="70"/>
      <c r="J2913" s="73"/>
      <c r="K2913" s="74"/>
      <c r="L2913" s="72"/>
      <c r="M2913" s="69"/>
      <c r="N2913" s="70"/>
      <c r="O2913"/>
      <c r="P2913"/>
      <c r="Q2913"/>
      <c r="R2913"/>
      <c r="S2913"/>
      <c r="T2913"/>
      <c r="U2913"/>
      <c r="W2913"/>
      <c r="X2913"/>
      <c r="Y2913"/>
    </row>
    <row r="2914" spans="1:25" ht="15" x14ac:dyDescent="0.3">
      <c r="A2914" s="17" t="e">
        <f>INDEX('Артикул без-с размером'!A:A,MATCH('Начисления и компенсации по тов'!E2914,'Артикул без-с размером'!B:B,0))</f>
        <v>#N/A</v>
      </c>
      <c r="B2914" s="73"/>
      <c r="C2914" s="74"/>
      <c r="D2914" s="74"/>
      <c r="E2914" s="74"/>
      <c r="F2914" s="74"/>
      <c r="G2914" s="74"/>
      <c r="H2914" s="69"/>
      <c r="I2914" s="70"/>
      <c r="J2914" s="73"/>
      <c r="K2914" s="74"/>
      <c r="L2914" s="72"/>
      <c r="M2914" s="69"/>
      <c r="N2914" s="70"/>
      <c r="O2914"/>
      <c r="P2914"/>
      <c r="Q2914"/>
      <c r="R2914"/>
      <c r="S2914"/>
      <c r="T2914"/>
      <c r="U2914"/>
      <c r="W2914"/>
      <c r="X2914"/>
      <c r="Y2914"/>
    </row>
    <row r="2915" spans="1:25" ht="15" x14ac:dyDescent="0.3">
      <c r="A2915" s="17" t="e">
        <f>INDEX('Артикул без-с размером'!A:A,MATCH('Начисления и компенсации по тов'!E2915,'Артикул без-с размером'!B:B,0))</f>
        <v>#N/A</v>
      </c>
      <c r="B2915" s="73"/>
      <c r="C2915" s="74"/>
      <c r="D2915" s="74"/>
      <c r="E2915" s="74"/>
      <c r="F2915" s="74"/>
      <c r="G2915" s="74"/>
      <c r="H2915" s="69"/>
      <c r="I2915" s="70"/>
      <c r="J2915" s="73"/>
      <c r="K2915" s="74"/>
      <c r="L2915" s="72"/>
      <c r="M2915" s="69"/>
      <c r="N2915" s="71"/>
      <c r="O2915"/>
      <c r="P2915"/>
      <c r="Q2915"/>
      <c r="R2915"/>
      <c r="S2915"/>
      <c r="T2915"/>
      <c r="U2915"/>
      <c r="W2915"/>
      <c r="X2915"/>
      <c r="Y2915"/>
    </row>
    <row r="2916" spans="1:25" ht="15" x14ac:dyDescent="0.3">
      <c r="A2916" s="17" t="e">
        <f>INDEX('Артикул без-с размером'!A:A,MATCH('Начисления и компенсации по тов'!E2916,'Артикул без-с размером'!B:B,0))</f>
        <v>#N/A</v>
      </c>
      <c r="B2916" s="73"/>
      <c r="C2916" s="74"/>
      <c r="D2916" s="74"/>
      <c r="E2916" s="74"/>
      <c r="F2916" s="74"/>
      <c r="G2916" s="74"/>
      <c r="H2916" s="69"/>
      <c r="I2916" s="70"/>
      <c r="J2916" s="73"/>
      <c r="K2916" s="74"/>
      <c r="L2916" s="72"/>
      <c r="M2916" s="69"/>
      <c r="N2916" s="70"/>
      <c r="O2916"/>
      <c r="P2916"/>
      <c r="Q2916"/>
      <c r="R2916"/>
      <c r="S2916"/>
      <c r="T2916"/>
      <c r="U2916"/>
      <c r="W2916"/>
      <c r="X2916"/>
      <c r="Y2916"/>
    </row>
    <row r="2917" spans="1:25" ht="15" x14ac:dyDescent="0.3">
      <c r="A2917" s="17" t="e">
        <f>INDEX('Артикул без-с размером'!A:A,MATCH('Начисления и компенсации по тов'!E2917,'Артикул без-с размером'!B:B,0))</f>
        <v>#N/A</v>
      </c>
      <c r="B2917" s="73"/>
      <c r="C2917" s="74"/>
      <c r="D2917" s="74"/>
      <c r="E2917" s="74"/>
      <c r="F2917" s="74"/>
      <c r="G2917" s="74"/>
      <c r="H2917" s="69"/>
      <c r="I2917" s="70"/>
      <c r="J2917" s="73"/>
      <c r="K2917" s="74"/>
      <c r="L2917" s="72"/>
      <c r="M2917" s="69"/>
      <c r="N2917" s="70"/>
      <c r="O2917"/>
      <c r="P2917"/>
      <c r="Q2917"/>
      <c r="R2917"/>
      <c r="S2917"/>
      <c r="T2917"/>
      <c r="U2917"/>
      <c r="W2917"/>
      <c r="X2917"/>
      <c r="Y2917"/>
    </row>
    <row r="2918" spans="1:25" ht="15" x14ac:dyDescent="0.3">
      <c r="A2918" s="17" t="e">
        <f>INDEX('Артикул без-с размером'!A:A,MATCH('Начисления и компенсации по тов'!E2918,'Артикул без-с размером'!B:B,0))</f>
        <v>#N/A</v>
      </c>
      <c r="B2918" s="73"/>
      <c r="C2918" s="74"/>
      <c r="D2918" s="74"/>
      <c r="E2918" s="74"/>
      <c r="F2918" s="74"/>
      <c r="G2918" s="74"/>
      <c r="H2918" s="69"/>
      <c r="I2918" s="70"/>
      <c r="J2918" s="73"/>
      <c r="K2918" s="74"/>
      <c r="L2918" s="72"/>
      <c r="M2918" s="69"/>
      <c r="N2918" s="70"/>
      <c r="O2918"/>
      <c r="P2918"/>
      <c r="Q2918"/>
      <c r="R2918"/>
      <c r="S2918"/>
      <c r="T2918"/>
      <c r="U2918"/>
      <c r="W2918"/>
      <c r="X2918"/>
      <c r="Y2918"/>
    </row>
    <row r="2919" spans="1:25" ht="15" x14ac:dyDescent="0.3">
      <c r="A2919" s="17" t="e">
        <f>INDEX('Артикул без-с размером'!A:A,MATCH('Начисления и компенсации по тов'!E2919,'Артикул без-с размером'!B:B,0))</f>
        <v>#N/A</v>
      </c>
      <c r="B2919" s="73"/>
      <c r="C2919" s="74"/>
      <c r="D2919" s="74"/>
      <c r="E2919" s="74"/>
      <c r="F2919" s="74"/>
      <c r="G2919" s="74"/>
      <c r="H2919" s="69"/>
      <c r="I2919" s="70"/>
      <c r="J2919" s="73"/>
      <c r="K2919" s="74"/>
      <c r="L2919" s="72"/>
      <c r="M2919" s="69"/>
      <c r="N2919" s="70"/>
      <c r="O2919"/>
      <c r="P2919"/>
      <c r="Q2919"/>
      <c r="R2919"/>
      <c r="S2919"/>
      <c r="T2919"/>
      <c r="U2919"/>
      <c r="W2919"/>
      <c r="X2919"/>
      <c r="Y2919"/>
    </row>
    <row r="2920" spans="1:25" ht="15" x14ac:dyDescent="0.3">
      <c r="A2920" s="17" t="e">
        <f>INDEX('Артикул без-с размером'!A:A,MATCH('Начисления и компенсации по тов'!E2920,'Артикул без-с размером'!B:B,0))</f>
        <v>#N/A</v>
      </c>
      <c r="B2920" s="73"/>
      <c r="C2920" s="74"/>
      <c r="D2920" s="74"/>
      <c r="E2920" s="74"/>
      <c r="F2920" s="74"/>
      <c r="G2920" s="74"/>
      <c r="H2920" s="69"/>
      <c r="I2920" s="70"/>
      <c r="J2920" s="73"/>
      <c r="K2920" s="74"/>
      <c r="L2920" s="72"/>
      <c r="M2920" s="69"/>
      <c r="N2920" s="70"/>
      <c r="O2920"/>
      <c r="P2920"/>
      <c r="Q2920"/>
      <c r="R2920"/>
      <c r="S2920"/>
      <c r="T2920"/>
      <c r="U2920"/>
      <c r="W2920"/>
      <c r="X2920"/>
      <c r="Y2920"/>
    </row>
    <row r="2921" spans="1:25" ht="15" x14ac:dyDescent="0.3">
      <c r="A2921" s="17" t="e">
        <f>INDEX('Артикул без-с размером'!A:A,MATCH('Начисления и компенсации по тов'!E2921,'Артикул без-с размером'!B:B,0))</f>
        <v>#N/A</v>
      </c>
      <c r="B2921" s="73"/>
      <c r="C2921" s="74"/>
      <c r="D2921" s="74"/>
      <c r="E2921" s="74"/>
      <c r="F2921" s="74"/>
      <c r="G2921" s="74"/>
      <c r="H2921" s="69"/>
      <c r="I2921" s="70"/>
      <c r="J2921" s="73"/>
      <c r="K2921" s="74"/>
      <c r="L2921" s="72"/>
      <c r="M2921" s="69"/>
      <c r="N2921" s="70"/>
      <c r="O2921"/>
      <c r="P2921"/>
      <c r="Q2921"/>
      <c r="R2921"/>
      <c r="S2921"/>
      <c r="T2921"/>
      <c r="U2921"/>
      <c r="W2921"/>
      <c r="X2921"/>
      <c r="Y2921"/>
    </row>
    <row r="2922" spans="1:25" ht="15" x14ac:dyDescent="0.3">
      <c r="A2922" s="17" t="e">
        <f>INDEX('Артикул без-с размером'!A:A,MATCH('Начисления и компенсации по тов'!E2922,'Артикул без-с размером'!B:B,0))</f>
        <v>#N/A</v>
      </c>
      <c r="B2922" s="73"/>
      <c r="C2922" s="74"/>
      <c r="D2922" s="74"/>
      <c r="E2922" s="74"/>
      <c r="F2922" s="74"/>
      <c r="G2922" s="74"/>
      <c r="H2922" s="69"/>
      <c r="I2922" s="70"/>
      <c r="J2922" s="73"/>
      <c r="K2922" s="74"/>
      <c r="L2922" s="72"/>
      <c r="M2922" s="69"/>
      <c r="N2922" s="70"/>
      <c r="O2922"/>
      <c r="P2922"/>
      <c r="Q2922"/>
      <c r="R2922"/>
      <c r="S2922"/>
      <c r="T2922"/>
      <c r="U2922"/>
      <c r="W2922"/>
      <c r="X2922"/>
      <c r="Y2922"/>
    </row>
    <row r="2923" spans="1:25" ht="15" x14ac:dyDescent="0.3">
      <c r="A2923" s="17" t="e">
        <f>INDEX('Артикул без-с размером'!A:A,MATCH('Начисления и компенсации по тов'!E2923,'Артикул без-с размером'!B:B,0))</f>
        <v>#N/A</v>
      </c>
      <c r="B2923" s="73"/>
      <c r="C2923" s="74"/>
      <c r="D2923" s="74"/>
      <c r="E2923" s="74"/>
      <c r="F2923" s="74"/>
      <c r="G2923" s="74"/>
      <c r="H2923" s="69"/>
      <c r="I2923" s="70"/>
      <c r="J2923" s="73"/>
      <c r="K2923" s="74"/>
      <c r="L2923" s="72"/>
      <c r="M2923" s="69"/>
      <c r="N2923" s="70"/>
      <c r="O2923"/>
      <c r="P2923"/>
      <c r="Q2923"/>
      <c r="R2923"/>
      <c r="S2923"/>
      <c r="T2923"/>
      <c r="U2923"/>
      <c r="W2923"/>
      <c r="X2923"/>
      <c r="Y2923"/>
    </row>
    <row r="2924" spans="1:25" ht="15" x14ac:dyDescent="0.3">
      <c r="A2924" s="17" t="e">
        <f>INDEX('Артикул без-с размером'!A:A,MATCH('Начисления и компенсации по тов'!E2924,'Артикул без-с размером'!B:B,0))</f>
        <v>#N/A</v>
      </c>
      <c r="B2924" s="73"/>
      <c r="C2924" s="74"/>
      <c r="D2924" s="74"/>
      <c r="E2924" s="74"/>
      <c r="F2924" s="74"/>
      <c r="G2924" s="74"/>
      <c r="H2924" s="69"/>
      <c r="I2924" s="70"/>
      <c r="J2924" s="73"/>
      <c r="K2924" s="74"/>
      <c r="L2924" s="72"/>
      <c r="M2924" s="69"/>
      <c r="N2924" s="70"/>
      <c r="O2924"/>
      <c r="P2924"/>
      <c r="Q2924"/>
      <c r="R2924"/>
      <c r="S2924"/>
      <c r="T2924"/>
      <c r="U2924"/>
      <c r="W2924"/>
      <c r="X2924"/>
      <c r="Y2924"/>
    </row>
    <row r="2925" spans="1:25" ht="15" x14ac:dyDescent="0.3">
      <c r="A2925" s="17" t="e">
        <f>INDEX('Артикул без-с размером'!A:A,MATCH('Начисления и компенсации по тов'!E2925,'Артикул без-с размером'!B:B,0))</f>
        <v>#N/A</v>
      </c>
      <c r="B2925" s="73"/>
      <c r="C2925" s="74"/>
      <c r="D2925" s="74"/>
      <c r="E2925" s="74"/>
      <c r="F2925" s="74"/>
      <c r="G2925" s="74"/>
      <c r="H2925" s="69"/>
      <c r="I2925" s="70"/>
      <c r="J2925" s="73"/>
      <c r="K2925" s="74"/>
      <c r="L2925" s="72"/>
      <c r="M2925" s="69"/>
      <c r="N2925" s="70"/>
      <c r="O2925"/>
      <c r="P2925"/>
      <c r="Q2925"/>
      <c r="R2925"/>
      <c r="S2925"/>
      <c r="T2925"/>
      <c r="U2925"/>
      <c r="W2925"/>
      <c r="X2925"/>
      <c r="Y2925"/>
    </row>
    <row r="2926" spans="1:25" ht="15" x14ac:dyDescent="0.3">
      <c r="A2926" s="17" t="e">
        <f>INDEX('Артикул без-с размером'!A:A,MATCH('Начисления и компенсации по тов'!E2926,'Артикул без-с размером'!B:B,0))</f>
        <v>#N/A</v>
      </c>
      <c r="B2926" s="73"/>
      <c r="C2926" s="74"/>
      <c r="D2926" s="74"/>
      <c r="E2926" s="74"/>
      <c r="F2926" s="74"/>
      <c r="G2926" s="74"/>
      <c r="H2926" s="69"/>
      <c r="I2926" s="70"/>
      <c r="J2926" s="73"/>
      <c r="K2926" s="74"/>
      <c r="L2926" s="72"/>
      <c r="M2926" s="69"/>
      <c r="N2926" s="70"/>
      <c r="O2926"/>
      <c r="P2926"/>
      <c r="Q2926"/>
      <c r="R2926"/>
      <c r="S2926"/>
      <c r="T2926"/>
      <c r="U2926"/>
      <c r="W2926"/>
      <c r="X2926"/>
      <c r="Y2926"/>
    </row>
    <row r="2927" spans="1:25" ht="15" x14ac:dyDescent="0.3">
      <c r="A2927" s="17" t="e">
        <f>INDEX('Артикул без-с размером'!A:A,MATCH('Начисления и компенсации по тов'!E2927,'Артикул без-с размером'!B:B,0))</f>
        <v>#N/A</v>
      </c>
      <c r="B2927" s="73"/>
      <c r="C2927" s="74"/>
      <c r="D2927" s="74"/>
      <c r="E2927" s="74"/>
      <c r="F2927" s="74"/>
      <c r="G2927" s="74"/>
      <c r="H2927" s="69"/>
      <c r="I2927" s="70"/>
      <c r="J2927" s="73"/>
      <c r="K2927" s="74"/>
      <c r="L2927" s="72"/>
      <c r="M2927" s="69"/>
      <c r="N2927" s="70"/>
      <c r="O2927"/>
      <c r="P2927"/>
      <c r="Q2927"/>
      <c r="R2927"/>
      <c r="S2927"/>
      <c r="T2927"/>
      <c r="U2927"/>
      <c r="W2927"/>
      <c r="X2927"/>
      <c r="Y2927"/>
    </row>
    <row r="2928" spans="1:25" ht="15" x14ac:dyDescent="0.3">
      <c r="A2928" s="17" t="e">
        <f>INDEX('Артикул без-с размером'!A:A,MATCH('Начисления и компенсации по тов'!E2928,'Артикул без-с размером'!B:B,0))</f>
        <v>#N/A</v>
      </c>
      <c r="B2928" s="73"/>
      <c r="C2928" s="74"/>
      <c r="D2928" s="74"/>
      <c r="E2928" s="74"/>
      <c r="F2928" s="74"/>
      <c r="G2928" s="74"/>
      <c r="H2928" s="69"/>
      <c r="I2928" s="70"/>
      <c r="J2928" s="73"/>
      <c r="K2928" s="74"/>
      <c r="L2928" s="72"/>
      <c r="M2928" s="69"/>
      <c r="N2928" s="71"/>
      <c r="O2928"/>
      <c r="P2928"/>
      <c r="Q2928"/>
      <c r="R2928"/>
      <c r="S2928"/>
      <c r="T2928"/>
      <c r="U2928"/>
      <c r="W2928"/>
      <c r="X2928"/>
      <c r="Y2928"/>
    </row>
    <row r="2929" spans="1:25" ht="15" x14ac:dyDescent="0.3">
      <c r="A2929" s="17" t="e">
        <f>INDEX('Артикул без-с размером'!A:A,MATCH('Начисления и компенсации по тов'!E2929,'Артикул без-с размером'!B:B,0))</f>
        <v>#N/A</v>
      </c>
      <c r="B2929" s="73"/>
      <c r="C2929" s="74"/>
      <c r="D2929" s="74"/>
      <c r="E2929" s="74"/>
      <c r="F2929" s="74"/>
      <c r="G2929" s="74"/>
      <c r="H2929" s="69"/>
      <c r="I2929" s="70"/>
      <c r="J2929" s="73"/>
      <c r="K2929" s="74"/>
      <c r="L2929" s="72"/>
      <c r="M2929" s="69"/>
      <c r="N2929" s="70"/>
      <c r="O2929"/>
      <c r="P2929"/>
      <c r="Q2929"/>
      <c r="R2929"/>
      <c r="S2929"/>
      <c r="T2929"/>
      <c r="U2929"/>
      <c r="W2929"/>
      <c r="X2929"/>
      <c r="Y2929"/>
    </row>
    <row r="2930" spans="1:25" ht="15" x14ac:dyDescent="0.3">
      <c r="A2930" s="17" t="e">
        <f>INDEX('Артикул без-с размером'!A:A,MATCH('Начисления и компенсации по тов'!E2930,'Артикул без-с размером'!B:B,0))</f>
        <v>#N/A</v>
      </c>
      <c r="B2930" s="73"/>
      <c r="C2930" s="74"/>
      <c r="D2930" s="74"/>
      <c r="E2930" s="74"/>
      <c r="F2930" s="74"/>
      <c r="G2930" s="74"/>
      <c r="H2930" s="69"/>
      <c r="I2930" s="70"/>
      <c r="J2930" s="73"/>
      <c r="K2930" s="74"/>
      <c r="L2930" s="72"/>
      <c r="M2930" s="69"/>
      <c r="N2930" s="70"/>
      <c r="O2930"/>
      <c r="P2930"/>
      <c r="Q2930"/>
      <c r="R2930"/>
      <c r="S2930"/>
      <c r="T2930"/>
      <c r="U2930"/>
      <c r="W2930"/>
      <c r="X2930"/>
      <c r="Y2930"/>
    </row>
    <row r="2931" spans="1:25" ht="15" x14ac:dyDescent="0.3">
      <c r="A2931" s="17" t="e">
        <f>INDEX('Артикул без-с размером'!A:A,MATCH('Начисления и компенсации по тов'!E2931,'Артикул без-с размером'!B:B,0))</f>
        <v>#N/A</v>
      </c>
      <c r="B2931" s="73"/>
      <c r="C2931" s="74"/>
      <c r="D2931" s="74"/>
      <c r="E2931" s="74"/>
      <c r="F2931" s="74"/>
      <c r="G2931" s="74"/>
      <c r="H2931" s="69"/>
      <c r="I2931" s="70"/>
      <c r="J2931" s="73"/>
      <c r="K2931" s="74"/>
      <c r="L2931" s="72"/>
      <c r="M2931" s="69"/>
      <c r="N2931" s="70"/>
      <c r="O2931"/>
      <c r="P2931"/>
      <c r="Q2931"/>
      <c r="R2931"/>
      <c r="S2931"/>
      <c r="T2931"/>
      <c r="U2931"/>
      <c r="W2931"/>
      <c r="X2931"/>
      <c r="Y2931"/>
    </row>
    <row r="2932" spans="1:25" ht="15" x14ac:dyDescent="0.3">
      <c r="A2932" s="17" t="e">
        <f>INDEX('Артикул без-с размером'!A:A,MATCH('Начисления и компенсации по тов'!E2932,'Артикул без-с размером'!B:B,0))</f>
        <v>#N/A</v>
      </c>
      <c r="B2932" s="73"/>
      <c r="C2932" s="74"/>
      <c r="D2932" s="74"/>
      <c r="E2932" s="74"/>
      <c r="F2932" s="74"/>
      <c r="G2932" s="74"/>
      <c r="H2932" s="69"/>
      <c r="I2932" s="70"/>
      <c r="J2932" s="73"/>
      <c r="K2932" s="74"/>
      <c r="L2932" s="72"/>
      <c r="M2932" s="69"/>
      <c r="N2932" s="70"/>
      <c r="O2932"/>
      <c r="P2932"/>
      <c r="Q2932"/>
      <c r="R2932"/>
      <c r="S2932"/>
      <c r="T2932"/>
      <c r="U2932"/>
      <c r="W2932"/>
      <c r="X2932"/>
      <c r="Y2932"/>
    </row>
    <row r="2933" spans="1:25" ht="15" x14ac:dyDescent="0.3">
      <c r="A2933" s="17" t="e">
        <f>INDEX('Артикул без-с размером'!A:A,MATCH('Начисления и компенсации по тов'!E2933,'Артикул без-с размером'!B:B,0))</f>
        <v>#N/A</v>
      </c>
      <c r="B2933" s="73"/>
      <c r="C2933" s="74"/>
      <c r="D2933" s="74"/>
      <c r="E2933" s="74"/>
      <c r="F2933" s="74"/>
      <c r="G2933" s="74"/>
      <c r="H2933" s="69"/>
      <c r="I2933" s="70"/>
      <c r="J2933" s="73"/>
      <c r="K2933" s="74"/>
      <c r="L2933" s="72"/>
      <c r="M2933" s="69"/>
      <c r="N2933" s="70"/>
      <c r="O2933"/>
      <c r="P2933"/>
      <c r="Q2933"/>
      <c r="R2933"/>
      <c r="S2933"/>
      <c r="T2933"/>
      <c r="U2933"/>
      <c r="W2933"/>
      <c r="X2933"/>
      <c r="Y2933"/>
    </row>
    <row r="2934" spans="1:25" ht="15" x14ac:dyDescent="0.3">
      <c r="A2934" s="17" t="e">
        <f>INDEX('Артикул без-с размером'!A:A,MATCH('Начисления и компенсации по тов'!E2934,'Артикул без-с размером'!B:B,0))</f>
        <v>#N/A</v>
      </c>
      <c r="B2934" s="73"/>
      <c r="C2934" s="74"/>
      <c r="D2934" s="74"/>
      <c r="E2934" s="74"/>
      <c r="F2934" s="74"/>
      <c r="G2934" s="74"/>
      <c r="H2934" s="69"/>
      <c r="I2934" s="70"/>
      <c r="J2934" s="73"/>
      <c r="K2934" s="74"/>
      <c r="L2934" s="72"/>
      <c r="M2934" s="69"/>
      <c r="N2934" s="70"/>
      <c r="O2934"/>
      <c r="P2934"/>
      <c r="Q2934"/>
      <c r="R2934"/>
      <c r="S2934"/>
      <c r="T2934"/>
      <c r="U2934"/>
      <c r="W2934"/>
      <c r="X2934"/>
      <c r="Y2934"/>
    </row>
    <row r="2935" spans="1:25" ht="15" x14ac:dyDescent="0.3">
      <c r="A2935" s="17" t="e">
        <f>INDEX('Артикул без-с размером'!A:A,MATCH('Начисления и компенсации по тов'!E2935,'Артикул без-с размером'!B:B,0))</f>
        <v>#N/A</v>
      </c>
      <c r="B2935" s="73"/>
      <c r="C2935" s="74"/>
      <c r="D2935" s="74"/>
      <c r="E2935" s="74"/>
      <c r="F2935" s="74"/>
      <c r="G2935" s="74"/>
      <c r="H2935" s="69"/>
      <c r="I2935" s="70"/>
      <c r="J2935" s="73"/>
      <c r="K2935" s="74"/>
      <c r="L2935" s="72"/>
      <c r="M2935" s="69"/>
      <c r="N2935" s="70"/>
      <c r="O2935"/>
      <c r="P2935"/>
      <c r="Q2935"/>
      <c r="R2935"/>
      <c r="S2935"/>
      <c r="T2935"/>
      <c r="U2935"/>
      <c r="W2935"/>
      <c r="X2935"/>
      <c r="Y2935"/>
    </row>
    <row r="2936" spans="1:25" ht="15" x14ac:dyDescent="0.3">
      <c r="A2936" s="17" t="e">
        <f>INDEX('Артикул без-с размером'!A:A,MATCH('Начисления и компенсации по тов'!E2936,'Артикул без-с размером'!B:B,0))</f>
        <v>#N/A</v>
      </c>
      <c r="B2936" s="73"/>
      <c r="C2936" s="74"/>
      <c r="D2936" s="74"/>
      <c r="E2936" s="74"/>
      <c r="F2936" s="74"/>
      <c r="G2936" s="74"/>
      <c r="H2936" s="69"/>
      <c r="I2936" s="70"/>
      <c r="J2936" s="73"/>
      <c r="K2936" s="74"/>
      <c r="L2936" s="72"/>
      <c r="M2936" s="69"/>
      <c r="N2936" s="70"/>
      <c r="O2936"/>
      <c r="P2936"/>
      <c r="Q2936"/>
      <c r="R2936"/>
      <c r="S2936"/>
      <c r="T2936"/>
      <c r="U2936"/>
      <c r="W2936"/>
      <c r="X2936"/>
      <c r="Y2936"/>
    </row>
    <row r="2937" spans="1:25" ht="15" x14ac:dyDescent="0.3">
      <c r="A2937" s="17" t="e">
        <f>INDEX('Артикул без-с размером'!A:A,MATCH('Начисления и компенсации по тов'!E2937,'Артикул без-с размером'!B:B,0))</f>
        <v>#N/A</v>
      </c>
      <c r="B2937" s="73"/>
      <c r="C2937" s="74"/>
      <c r="D2937" s="74"/>
      <c r="E2937" s="74"/>
      <c r="F2937" s="74"/>
      <c r="G2937" s="74"/>
      <c r="H2937" s="69"/>
      <c r="I2937" s="70"/>
      <c r="J2937" s="73"/>
      <c r="K2937" s="74"/>
      <c r="L2937" s="72"/>
      <c r="M2937" s="69"/>
      <c r="N2937" s="70"/>
      <c r="O2937"/>
      <c r="P2937"/>
      <c r="Q2937"/>
      <c r="R2937"/>
      <c r="S2937"/>
      <c r="T2937"/>
      <c r="U2937"/>
      <c r="W2937"/>
      <c r="X2937"/>
      <c r="Y2937"/>
    </row>
    <row r="2938" spans="1:25" ht="15" x14ac:dyDescent="0.3">
      <c r="A2938" s="17" t="e">
        <f>INDEX('Артикул без-с размером'!A:A,MATCH('Начисления и компенсации по тов'!E2938,'Артикул без-с размером'!B:B,0))</f>
        <v>#N/A</v>
      </c>
      <c r="B2938" s="73"/>
      <c r="C2938" s="74"/>
      <c r="D2938" s="74"/>
      <c r="E2938" s="74"/>
      <c r="F2938" s="74"/>
      <c r="G2938" s="74"/>
      <c r="H2938" s="69"/>
      <c r="I2938" s="70"/>
      <c r="J2938" s="73"/>
      <c r="K2938" s="74"/>
      <c r="L2938" s="72"/>
      <c r="M2938" s="69"/>
      <c r="N2938" s="71"/>
      <c r="O2938"/>
      <c r="P2938"/>
      <c r="Q2938"/>
      <c r="R2938"/>
      <c r="S2938"/>
      <c r="T2938"/>
      <c r="U2938"/>
      <c r="W2938"/>
      <c r="X2938"/>
      <c r="Y2938"/>
    </row>
    <row r="2939" spans="1:25" ht="15" x14ac:dyDescent="0.3">
      <c r="A2939" s="17" t="e">
        <f>INDEX('Артикул без-с размером'!A:A,MATCH('Начисления и компенсации по тов'!E2939,'Артикул без-с размером'!B:B,0))</f>
        <v>#N/A</v>
      </c>
      <c r="B2939" s="73"/>
      <c r="C2939" s="74"/>
      <c r="D2939" s="74"/>
      <c r="E2939" s="74"/>
      <c r="F2939" s="74"/>
      <c r="G2939" s="74"/>
      <c r="H2939" s="69"/>
      <c r="I2939" s="70"/>
      <c r="J2939" s="73"/>
      <c r="K2939" s="74"/>
      <c r="L2939" s="72"/>
      <c r="M2939" s="69"/>
      <c r="N2939" s="70"/>
      <c r="O2939"/>
      <c r="P2939"/>
      <c r="Q2939"/>
      <c r="R2939"/>
      <c r="S2939"/>
      <c r="T2939"/>
      <c r="U2939"/>
      <c r="W2939"/>
      <c r="X2939"/>
      <c r="Y2939"/>
    </row>
    <row r="2940" spans="1:25" ht="15" x14ac:dyDescent="0.3">
      <c r="A2940" s="17" t="e">
        <f>INDEX('Артикул без-с размером'!A:A,MATCH('Начисления и компенсации по тов'!E2940,'Артикул без-с размером'!B:B,0))</f>
        <v>#N/A</v>
      </c>
      <c r="B2940" s="73"/>
      <c r="C2940" s="74"/>
      <c r="D2940" s="74"/>
      <c r="E2940" s="74"/>
      <c r="F2940" s="74"/>
      <c r="G2940" s="74"/>
      <c r="H2940" s="69"/>
      <c r="I2940" s="70"/>
      <c r="J2940" s="73"/>
      <c r="K2940" s="74"/>
      <c r="L2940" s="72"/>
      <c r="M2940" s="69"/>
      <c r="N2940" s="70"/>
      <c r="O2940"/>
      <c r="P2940"/>
      <c r="Q2940"/>
      <c r="R2940"/>
      <c r="S2940"/>
      <c r="T2940"/>
      <c r="U2940"/>
      <c r="W2940"/>
      <c r="X2940"/>
      <c r="Y2940"/>
    </row>
    <row r="2941" spans="1:25" ht="15" x14ac:dyDescent="0.3">
      <c r="A2941" s="17" t="e">
        <f>INDEX('Артикул без-с размером'!A:A,MATCH('Начисления и компенсации по тов'!E2941,'Артикул без-с размером'!B:B,0))</f>
        <v>#N/A</v>
      </c>
      <c r="B2941" s="73"/>
      <c r="C2941" s="74"/>
      <c r="D2941" s="74"/>
      <c r="E2941" s="74"/>
      <c r="F2941" s="74"/>
      <c r="G2941" s="74"/>
      <c r="H2941" s="69"/>
      <c r="I2941" s="70"/>
      <c r="J2941" s="73"/>
      <c r="K2941" s="74"/>
      <c r="L2941" s="72"/>
      <c r="M2941" s="69"/>
      <c r="N2941" s="70"/>
      <c r="O2941"/>
      <c r="P2941"/>
      <c r="Q2941"/>
      <c r="R2941"/>
      <c r="S2941"/>
      <c r="T2941"/>
      <c r="U2941"/>
      <c r="W2941"/>
      <c r="X2941"/>
      <c r="Y2941"/>
    </row>
    <row r="2942" spans="1:25" ht="15" x14ac:dyDescent="0.3">
      <c r="A2942" s="17" t="e">
        <f>INDEX('Артикул без-с размером'!A:A,MATCH('Начисления и компенсации по тов'!E2942,'Артикул без-с размером'!B:B,0))</f>
        <v>#N/A</v>
      </c>
      <c r="B2942" s="73"/>
      <c r="C2942" s="74"/>
      <c r="D2942" s="74"/>
      <c r="E2942" s="74"/>
      <c r="F2942" s="74"/>
      <c r="G2942" s="74"/>
      <c r="H2942" s="69"/>
      <c r="I2942" s="70"/>
      <c r="J2942" s="73"/>
      <c r="K2942" s="74"/>
      <c r="L2942" s="72"/>
      <c r="M2942" s="69"/>
      <c r="N2942" s="70"/>
      <c r="O2942"/>
      <c r="P2942"/>
      <c r="Q2942"/>
      <c r="R2942"/>
      <c r="S2942"/>
      <c r="T2942"/>
      <c r="U2942"/>
      <c r="W2942"/>
      <c r="X2942"/>
      <c r="Y2942"/>
    </row>
    <row r="2943" spans="1:25" ht="15" x14ac:dyDescent="0.3">
      <c r="A2943" s="17" t="e">
        <f>INDEX('Артикул без-с размером'!A:A,MATCH('Начисления и компенсации по тов'!E2943,'Артикул без-с размером'!B:B,0))</f>
        <v>#N/A</v>
      </c>
      <c r="B2943" s="73"/>
      <c r="C2943" s="74"/>
      <c r="D2943" s="74"/>
      <c r="E2943" s="74"/>
      <c r="F2943" s="74"/>
      <c r="G2943" s="74"/>
      <c r="H2943" s="69"/>
      <c r="I2943" s="70"/>
      <c r="J2943" s="73"/>
      <c r="K2943" s="74"/>
      <c r="L2943" s="72"/>
      <c r="M2943" s="69"/>
      <c r="N2943" s="70"/>
      <c r="O2943"/>
      <c r="P2943"/>
      <c r="Q2943"/>
      <c r="R2943"/>
      <c r="S2943"/>
      <c r="T2943"/>
      <c r="U2943"/>
      <c r="W2943"/>
      <c r="X2943"/>
      <c r="Y2943"/>
    </row>
    <row r="2944" spans="1:25" ht="15" x14ac:dyDescent="0.3">
      <c r="A2944" s="17" t="e">
        <f>INDEX('Артикул без-с размером'!A:A,MATCH('Начисления и компенсации по тов'!E2944,'Артикул без-с размером'!B:B,0))</f>
        <v>#N/A</v>
      </c>
      <c r="B2944" s="73"/>
      <c r="C2944" s="74"/>
      <c r="D2944" s="74"/>
      <c r="E2944" s="74"/>
      <c r="F2944" s="74"/>
      <c r="G2944" s="74"/>
      <c r="H2944" s="69"/>
      <c r="I2944" s="70"/>
      <c r="J2944" s="73"/>
      <c r="K2944" s="74"/>
      <c r="L2944" s="72"/>
      <c r="M2944" s="69"/>
      <c r="N2944" s="70"/>
      <c r="O2944"/>
      <c r="P2944"/>
      <c r="Q2944"/>
      <c r="R2944"/>
      <c r="S2944"/>
      <c r="T2944"/>
      <c r="U2944"/>
      <c r="W2944"/>
      <c r="X2944"/>
      <c r="Y2944"/>
    </row>
    <row r="2945" spans="1:25" ht="15" x14ac:dyDescent="0.3">
      <c r="A2945" s="17" t="e">
        <f>INDEX('Артикул без-с размером'!A:A,MATCH('Начисления и компенсации по тов'!E2945,'Артикул без-с размером'!B:B,0))</f>
        <v>#N/A</v>
      </c>
      <c r="B2945" s="73"/>
      <c r="C2945" s="74"/>
      <c r="D2945" s="74"/>
      <c r="E2945" s="74"/>
      <c r="F2945" s="74"/>
      <c r="G2945" s="74"/>
      <c r="H2945" s="69"/>
      <c r="I2945" s="70"/>
      <c r="J2945" s="73"/>
      <c r="K2945" s="74"/>
      <c r="L2945" s="72"/>
      <c r="M2945" s="69"/>
      <c r="N2945" s="70"/>
      <c r="O2945"/>
      <c r="P2945"/>
      <c r="Q2945"/>
      <c r="R2945"/>
      <c r="S2945"/>
      <c r="T2945"/>
      <c r="U2945"/>
      <c r="W2945"/>
      <c r="X2945"/>
      <c r="Y2945"/>
    </row>
    <row r="2946" spans="1:25" ht="15" x14ac:dyDescent="0.3">
      <c r="A2946" s="17" t="e">
        <f>INDEX('Артикул без-с размером'!A:A,MATCH('Начисления и компенсации по тов'!E2946,'Артикул без-с размером'!B:B,0))</f>
        <v>#N/A</v>
      </c>
      <c r="B2946" s="73"/>
      <c r="C2946" s="74"/>
      <c r="D2946" s="74"/>
      <c r="E2946" s="74"/>
      <c r="F2946" s="74"/>
      <c r="G2946" s="74"/>
      <c r="H2946" s="69"/>
      <c r="I2946" s="70"/>
      <c r="J2946" s="73"/>
      <c r="K2946" s="74"/>
      <c r="L2946" s="72"/>
      <c r="M2946" s="69"/>
      <c r="N2946" s="70"/>
      <c r="O2946"/>
      <c r="P2946"/>
      <c r="Q2946"/>
      <c r="R2946"/>
      <c r="S2946"/>
      <c r="T2946"/>
      <c r="U2946"/>
      <c r="W2946"/>
      <c r="X2946"/>
      <c r="Y2946"/>
    </row>
    <row r="2947" spans="1:25" ht="15" x14ac:dyDescent="0.3">
      <c r="A2947" s="17" t="e">
        <f>INDEX('Артикул без-с размером'!A:A,MATCH('Начисления и компенсации по тов'!E2947,'Артикул без-с размером'!B:B,0))</f>
        <v>#N/A</v>
      </c>
      <c r="B2947" s="73"/>
      <c r="C2947" s="74"/>
      <c r="D2947" s="74"/>
      <c r="E2947" s="74"/>
      <c r="F2947" s="74"/>
      <c r="G2947" s="74"/>
      <c r="H2947" s="69"/>
      <c r="I2947" s="70"/>
      <c r="J2947" s="73"/>
      <c r="K2947" s="74"/>
      <c r="L2947" s="72"/>
      <c r="M2947" s="69"/>
      <c r="N2947" s="70"/>
      <c r="O2947"/>
      <c r="P2947"/>
      <c r="Q2947"/>
      <c r="R2947"/>
      <c r="S2947"/>
      <c r="T2947"/>
      <c r="U2947"/>
      <c r="W2947"/>
      <c r="X2947"/>
      <c r="Y2947"/>
    </row>
    <row r="2948" spans="1:25" ht="15" x14ac:dyDescent="0.3">
      <c r="A2948" s="17" t="e">
        <f>INDEX('Артикул без-с размером'!A:A,MATCH('Начисления и компенсации по тов'!E2948,'Артикул без-с размером'!B:B,0))</f>
        <v>#N/A</v>
      </c>
      <c r="B2948" s="73"/>
      <c r="C2948" s="74"/>
      <c r="D2948" s="74"/>
      <c r="E2948" s="74"/>
      <c r="F2948" s="74"/>
      <c r="G2948" s="74"/>
      <c r="H2948" s="69"/>
      <c r="I2948" s="70"/>
      <c r="J2948" s="73"/>
      <c r="K2948" s="74"/>
      <c r="L2948" s="72"/>
      <c r="M2948" s="69"/>
      <c r="N2948" s="71"/>
      <c r="O2948"/>
      <c r="P2948"/>
      <c r="Q2948"/>
      <c r="R2948"/>
      <c r="S2948"/>
      <c r="T2948"/>
      <c r="U2948"/>
      <c r="W2948"/>
      <c r="X2948"/>
      <c r="Y2948"/>
    </row>
    <row r="2949" spans="1:25" ht="15" x14ac:dyDescent="0.3">
      <c r="A2949" s="17" t="e">
        <f>INDEX('Артикул без-с размером'!A:A,MATCH('Начисления и компенсации по тов'!E2949,'Артикул без-с размером'!B:B,0))</f>
        <v>#N/A</v>
      </c>
      <c r="B2949" s="73"/>
      <c r="C2949" s="74"/>
      <c r="D2949" s="74"/>
      <c r="E2949" s="74"/>
      <c r="F2949" s="74"/>
      <c r="G2949" s="74"/>
      <c r="H2949" s="69"/>
      <c r="I2949" s="70"/>
      <c r="J2949" s="73"/>
      <c r="K2949" s="74"/>
      <c r="L2949" s="72"/>
      <c r="M2949" s="69"/>
      <c r="N2949" s="70"/>
      <c r="O2949"/>
      <c r="P2949"/>
      <c r="Q2949"/>
      <c r="R2949"/>
      <c r="S2949"/>
      <c r="T2949"/>
      <c r="U2949"/>
      <c r="W2949"/>
      <c r="X2949"/>
      <c r="Y2949"/>
    </row>
    <row r="2950" spans="1:25" ht="15" x14ac:dyDescent="0.3">
      <c r="A2950" s="17" t="e">
        <f>INDEX('Артикул без-с размером'!A:A,MATCH('Начисления и компенсации по тов'!E2950,'Артикул без-с размером'!B:B,0))</f>
        <v>#N/A</v>
      </c>
      <c r="B2950" s="73"/>
      <c r="C2950" s="74"/>
      <c r="D2950" s="74"/>
      <c r="E2950" s="74"/>
      <c r="F2950" s="74"/>
      <c r="G2950" s="74"/>
      <c r="H2950" s="69"/>
      <c r="I2950" s="70"/>
      <c r="J2950" s="73"/>
      <c r="K2950" s="74"/>
      <c r="L2950" s="72"/>
      <c r="M2950" s="69"/>
      <c r="N2950" s="70"/>
      <c r="O2950"/>
      <c r="P2950"/>
      <c r="Q2950"/>
      <c r="R2950"/>
      <c r="S2950"/>
      <c r="T2950"/>
      <c r="U2950"/>
      <c r="W2950"/>
      <c r="X2950"/>
      <c r="Y2950"/>
    </row>
    <row r="2951" spans="1:25" ht="15" x14ac:dyDescent="0.3">
      <c r="A2951" s="17" t="e">
        <f>INDEX('Артикул без-с размером'!A:A,MATCH('Начисления и компенсации по тов'!E2951,'Артикул без-с размером'!B:B,0))</f>
        <v>#N/A</v>
      </c>
      <c r="B2951" s="73"/>
      <c r="C2951" s="74"/>
      <c r="D2951" s="74"/>
      <c r="E2951" s="74"/>
      <c r="F2951" s="74"/>
      <c r="G2951" s="74"/>
      <c r="H2951" s="69"/>
      <c r="I2951" s="70"/>
      <c r="J2951" s="73"/>
      <c r="K2951" s="74"/>
      <c r="L2951" s="72"/>
      <c r="M2951" s="69"/>
      <c r="N2951" s="70"/>
      <c r="O2951"/>
      <c r="P2951"/>
      <c r="Q2951"/>
      <c r="R2951"/>
      <c r="S2951"/>
      <c r="T2951"/>
      <c r="U2951"/>
      <c r="W2951"/>
      <c r="X2951"/>
      <c r="Y2951"/>
    </row>
    <row r="2952" spans="1:25" ht="15" x14ac:dyDescent="0.3">
      <c r="A2952" s="17" t="e">
        <f>INDEX('Артикул без-с размером'!A:A,MATCH('Начисления и компенсации по тов'!E2952,'Артикул без-с размером'!B:B,0))</f>
        <v>#N/A</v>
      </c>
      <c r="B2952" s="73"/>
      <c r="C2952" s="74"/>
      <c r="D2952" s="74"/>
      <c r="E2952" s="74"/>
      <c r="F2952" s="74"/>
      <c r="G2952" s="74"/>
      <c r="H2952" s="69"/>
      <c r="I2952" s="70"/>
      <c r="J2952" s="73"/>
      <c r="K2952" s="74"/>
      <c r="L2952" s="72"/>
      <c r="M2952" s="69"/>
      <c r="N2952" s="70"/>
      <c r="O2952"/>
      <c r="P2952"/>
      <c r="Q2952"/>
      <c r="R2952"/>
      <c r="S2952"/>
      <c r="T2952"/>
      <c r="U2952"/>
      <c r="W2952"/>
      <c r="X2952"/>
      <c r="Y2952"/>
    </row>
    <row r="2953" spans="1:25" ht="15" x14ac:dyDescent="0.3">
      <c r="A2953" s="17" t="e">
        <f>INDEX('Артикул без-с размером'!A:A,MATCH('Начисления и компенсации по тов'!E2953,'Артикул без-с размером'!B:B,0))</f>
        <v>#N/A</v>
      </c>
      <c r="B2953" s="73"/>
      <c r="C2953" s="74"/>
      <c r="D2953" s="74"/>
      <c r="E2953" s="74"/>
      <c r="F2953" s="74"/>
      <c r="G2953" s="74"/>
      <c r="H2953" s="69"/>
      <c r="I2953" s="70"/>
      <c r="J2953" s="73"/>
      <c r="K2953" s="74"/>
      <c r="L2953" s="72"/>
      <c r="M2953" s="69"/>
      <c r="N2953" s="70"/>
      <c r="O2953"/>
      <c r="P2953"/>
      <c r="Q2953"/>
      <c r="R2953"/>
      <c r="S2953"/>
      <c r="T2953"/>
      <c r="U2953"/>
      <c r="W2953"/>
      <c r="X2953"/>
      <c r="Y2953"/>
    </row>
    <row r="2954" spans="1:25" ht="15" x14ac:dyDescent="0.3">
      <c r="A2954" s="17" t="e">
        <f>INDEX('Артикул без-с размером'!A:A,MATCH('Начисления и компенсации по тов'!E2954,'Артикул без-с размером'!B:B,0))</f>
        <v>#N/A</v>
      </c>
      <c r="B2954" s="73"/>
      <c r="C2954" s="74"/>
      <c r="D2954" s="74"/>
      <c r="E2954" s="74"/>
      <c r="F2954" s="74"/>
      <c r="G2954" s="74"/>
      <c r="H2954" s="69"/>
      <c r="I2954" s="70"/>
      <c r="J2954" s="73"/>
      <c r="K2954" s="74"/>
      <c r="L2954" s="72"/>
      <c r="M2954" s="69"/>
      <c r="N2954" s="70"/>
      <c r="O2954"/>
      <c r="P2954"/>
      <c r="Q2954"/>
      <c r="R2954"/>
      <c r="S2954"/>
      <c r="T2954"/>
      <c r="U2954"/>
      <c r="W2954"/>
      <c r="X2954"/>
      <c r="Y2954"/>
    </row>
    <row r="2955" spans="1:25" ht="15" x14ac:dyDescent="0.3">
      <c r="A2955" s="17" t="e">
        <f>INDEX('Артикул без-с размером'!A:A,MATCH('Начисления и компенсации по тов'!E2955,'Артикул без-с размером'!B:B,0))</f>
        <v>#N/A</v>
      </c>
      <c r="B2955" s="73"/>
      <c r="C2955" s="74"/>
      <c r="D2955" s="74"/>
      <c r="E2955" s="74"/>
      <c r="F2955" s="74"/>
      <c r="G2955" s="74"/>
      <c r="H2955" s="69"/>
      <c r="I2955" s="70"/>
      <c r="J2955" s="73"/>
      <c r="K2955" s="74"/>
      <c r="L2955" s="72"/>
      <c r="M2955" s="69"/>
      <c r="N2955" s="71"/>
      <c r="O2955"/>
      <c r="P2955"/>
      <c r="Q2955"/>
      <c r="R2955"/>
      <c r="S2955"/>
      <c r="T2955"/>
      <c r="U2955"/>
      <c r="W2955"/>
      <c r="X2955"/>
      <c r="Y2955"/>
    </row>
    <row r="2956" spans="1:25" ht="15" x14ac:dyDescent="0.3">
      <c r="A2956" s="17" t="e">
        <f>INDEX('Артикул без-с размером'!A:A,MATCH('Начисления и компенсации по тов'!E2956,'Артикул без-с размером'!B:B,0))</f>
        <v>#N/A</v>
      </c>
      <c r="B2956" s="73"/>
      <c r="C2956" s="74"/>
      <c r="D2956" s="74"/>
      <c r="E2956" s="74"/>
      <c r="F2956" s="74"/>
      <c r="G2956" s="74"/>
      <c r="H2956" s="69"/>
      <c r="I2956" s="70"/>
      <c r="J2956" s="73"/>
      <c r="K2956" s="74"/>
      <c r="L2956" s="72"/>
      <c r="M2956" s="69"/>
      <c r="N2956" s="70"/>
      <c r="O2956"/>
      <c r="P2956"/>
      <c r="Q2956"/>
      <c r="R2956"/>
      <c r="S2956"/>
      <c r="T2956"/>
      <c r="U2956"/>
      <c r="W2956"/>
      <c r="X2956"/>
      <c r="Y2956"/>
    </row>
    <row r="2957" spans="1:25" ht="15" x14ac:dyDescent="0.3">
      <c r="A2957" s="17" t="e">
        <f>INDEX('Артикул без-с размером'!A:A,MATCH('Начисления и компенсации по тов'!E2957,'Артикул без-с размером'!B:B,0))</f>
        <v>#N/A</v>
      </c>
      <c r="B2957" s="73"/>
      <c r="C2957" s="74"/>
      <c r="D2957" s="74"/>
      <c r="E2957" s="74"/>
      <c r="F2957" s="74"/>
      <c r="G2957" s="74"/>
      <c r="H2957" s="69"/>
      <c r="I2957" s="70"/>
      <c r="J2957" s="73"/>
      <c r="K2957" s="74"/>
      <c r="L2957" s="72"/>
      <c r="M2957" s="69"/>
      <c r="N2957" s="70"/>
      <c r="O2957"/>
      <c r="P2957"/>
      <c r="Q2957"/>
      <c r="R2957"/>
      <c r="S2957"/>
      <c r="T2957"/>
      <c r="U2957"/>
      <c r="W2957"/>
      <c r="X2957"/>
      <c r="Y2957"/>
    </row>
    <row r="2958" spans="1:25" ht="15" x14ac:dyDescent="0.3">
      <c r="A2958" s="17" t="e">
        <f>INDEX('Артикул без-с размером'!A:A,MATCH('Начисления и компенсации по тов'!E2958,'Артикул без-с размером'!B:B,0))</f>
        <v>#N/A</v>
      </c>
      <c r="B2958" s="73"/>
      <c r="C2958" s="74"/>
      <c r="D2958" s="74"/>
      <c r="E2958" s="74"/>
      <c r="F2958" s="74"/>
      <c r="G2958" s="74"/>
      <c r="H2958" s="69"/>
      <c r="I2958" s="70"/>
      <c r="J2958" s="73"/>
      <c r="K2958" s="74"/>
      <c r="L2958" s="72"/>
      <c r="M2958" s="69"/>
      <c r="N2958" s="70"/>
      <c r="O2958"/>
      <c r="P2958"/>
      <c r="Q2958"/>
      <c r="R2958"/>
      <c r="S2958"/>
      <c r="T2958"/>
      <c r="U2958"/>
      <c r="W2958"/>
      <c r="X2958"/>
      <c r="Y2958"/>
    </row>
    <row r="2959" spans="1:25" ht="15" x14ac:dyDescent="0.3">
      <c r="A2959" s="17" t="e">
        <f>INDEX('Артикул без-с размером'!A:A,MATCH('Начисления и компенсации по тов'!E2959,'Артикул без-с размером'!B:B,0))</f>
        <v>#N/A</v>
      </c>
      <c r="B2959" s="73"/>
      <c r="C2959" s="74"/>
      <c r="D2959" s="74"/>
      <c r="E2959" s="74"/>
      <c r="F2959" s="74"/>
      <c r="G2959" s="74"/>
      <c r="H2959" s="69"/>
      <c r="I2959" s="70"/>
      <c r="J2959" s="73"/>
      <c r="K2959" s="74"/>
      <c r="L2959" s="72"/>
      <c r="M2959" s="69"/>
      <c r="N2959" s="70"/>
      <c r="O2959"/>
      <c r="P2959"/>
      <c r="Q2959"/>
      <c r="R2959"/>
      <c r="S2959"/>
      <c r="T2959"/>
      <c r="U2959"/>
      <c r="W2959"/>
      <c r="X2959"/>
      <c r="Y2959"/>
    </row>
    <row r="2960" spans="1:25" ht="15" x14ac:dyDescent="0.3">
      <c r="A2960" s="17" t="e">
        <f>INDEX('Артикул без-с размером'!A:A,MATCH('Начисления и компенсации по тов'!E2960,'Артикул без-с размером'!B:B,0))</f>
        <v>#N/A</v>
      </c>
      <c r="B2960" s="73"/>
      <c r="C2960" s="74"/>
      <c r="D2960" s="74"/>
      <c r="E2960" s="74"/>
      <c r="F2960" s="74"/>
      <c r="G2960" s="74"/>
      <c r="H2960" s="69"/>
      <c r="I2960" s="70"/>
      <c r="J2960" s="73"/>
      <c r="K2960" s="74"/>
      <c r="L2960" s="72"/>
      <c r="M2960" s="69"/>
      <c r="N2960" s="70"/>
      <c r="O2960"/>
      <c r="P2960"/>
      <c r="Q2960"/>
      <c r="R2960"/>
      <c r="S2960"/>
      <c r="T2960"/>
      <c r="U2960"/>
      <c r="W2960"/>
      <c r="X2960"/>
      <c r="Y2960"/>
    </row>
    <row r="2961" spans="1:25" ht="15" x14ac:dyDescent="0.3">
      <c r="A2961" s="17" t="e">
        <f>INDEX('Артикул без-с размером'!A:A,MATCH('Начисления и компенсации по тов'!E2961,'Артикул без-с размером'!B:B,0))</f>
        <v>#N/A</v>
      </c>
      <c r="B2961" s="73"/>
      <c r="C2961" s="74"/>
      <c r="D2961" s="74"/>
      <c r="E2961" s="74"/>
      <c r="F2961" s="74"/>
      <c r="G2961" s="74"/>
      <c r="H2961" s="69"/>
      <c r="I2961" s="70"/>
      <c r="J2961" s="73"/>
      <c r="K2961" s="74"/>
      <c r="L2961" s="72"/>
      <c r="M2961" s="69"/>
      <c r="N2961" s="70"/>
      <c r="O2961"/>
      <c r="P2961"/>
      <c r="Q2961"/>
      <c r="R2961"/>
      <c r="S2961"/>
      <c r="T2961"/>
      <c r="U2961"/>
      <c r="W2961"/>
      <c r="X2961"/>
      <c r="Y2961"/>
    </row>
    <row r="2962" spans="1:25" ht="15" x14ac:dyDescent="0.3">
      <c r="A2962" s="17" t="e">
        <f>INDEX('Артикул без-с размером'!A:A,MATCH('Начисления и компенсации по тов'!E2962,'Артикул без-с размером'!B:B,0))</f>
        <v>#N/A</v>
      </c>
      <c r="B2962" s="73"/>
      <c r="C2962" s="74"/>
      <c r="D2962" s="74"/>
      <c r="E2962" s="74"/>
      <c r="F2962" s="74"/>
      <c r="G2962" s="74"/>
      <c r="H2962" s="69"/>
      <c r="I2962" s="70"/>
      <c r="J2962" s="73"/>
      <c r="K2962" s="74"/>
      <c r="L2962" s="72"/>
      <c r="M2962" s="69"/>
      <c r="N2962" s="70"/>
      <c r="O2962"/>
      <c r="P2962"/>
      <c r="Q2962"/>
      <c r="R2962"/>
      <c r="S2962"/>
      <c r="T2962"/>
      <c r="U2962"/>
      <c r="W2962"/>
      <c r="X2962"/>
      <c r="Y2962"/>
    </row>
    <row r="2963" spans="1:25" ht="15" x14ac:dyDescent="0.3">
      <c r="A2963" s="17" t="e">
        <f>INDEX('Артикул без-с размером'!A:A,MATCH('Начисления и компенсации по тов'!E2963,'Артикул без-с размером'!B:B,0))</f>
        <v>#N/A</v>
      </c>
      <c r="B2963" s="73"/>
      <c r="C2963" s="74"/>
      <c r="D2963" s="74"/>
      <c r="E2963" s="74"/>
      <c r="F2963" s="74"/>
      <c r="G2963" s="74"/>
      <c r="H2963" s="69"/>
      <c r="I2963" s="70"/>
      <c r="J2963" s="73"/>
      <c r="K2963" s="74"/>
      <c r="L2963" s="72"/>
      <c r="M2963" s="69"/>
      <c r="N2963" s="71"/>
      <c r="O2963"/>
      <c r="P2963"/>
      <c r="Q2963"/>
      <c r="R2963"/>
      <c r="S2963"/>
      <c r="T2963"/>
      <c r="U2963"/>
      <c r="W2963"/>
      <c r="X2963"/>
      <c r="Y2963"/>
    </row>
    <row r="2964" spans="1:25" ht="15" x14ac:dyDescent="0.3">
      <c r="A2964" s="17" t="e">
        <f>INDEX('Артикул без-с размером'!A:A,MATCH('Начисления и компенсации по тов'!E2964,'Артикул без-с размером'!B:B,0))</f>
        <v>#N/A</v>
      </c>
      <c r="B2964" s="73"/>
      <c r="C2964" s="74"/>
      <c r="D2964" s="74"/>
      <c r="E2964" s="74"/>
      <c r="F2964" s="74"/>
      <c r="G2964" s="74"/>
      <c r="H2964" s="69"/>
      <c r="I2964" s="70"/>
      <c r="J2964" s="73"/>
      <c r="K2964" s="74"/>
      <c r="L2964" s="72"/>
      <c r="M2964" s="69"/>
      <c r="N2964" s="70"/>
      <c r="O2964"/>
      <c r="P2964"/>
      <c r="Q2964"/>
      <c r="R2964"/>
      <c r="S2964"/>
      <c r="T2964"/>
      <c r="U2964"/>
      <c r="W2964"/>
      <c r="X2964"/>
      <c r="Y2964"/>
    </row>
    <row r="2965" spans="1:25" ht="15" x14ac:dyDescent="0.3">
      <c r="A2965" s="17" t="e">
        <f>INDEX('Артикул без-с размером'!A:A,MATCH('Начисления и компенсации по тов'!E2965,'Артикул без-с размером'!B:B,0))</f>
        <v>#N/A</v>
      </c>
      <c r="B2965" s="73"/>
      <c r="C2965" s="74"/>
      <c r="D2965" s="74"/>
      <c r="E2965" s="74"/>
      <c r="F2965" s="74"/>
      <c r="G2965" s="74"/>
      <c r="H2965" s="69"/>
      <c r="I2965" s="70"/>
      <c r="J2965" s="73"/>
      <c r="K2965" s="74"/>
      <c r="L2965" s="72"/>
      <c r="M2965" s="69"/>
      <c r="N2965" s="70"/>
      <c r="O2965"/>
      <c r="P2965"/>
      <c r="Q2965"/>
      <c r="R2965"/>
      <c r="S2965"/>
      <c r="T2965"/>
      <c r="U2965"/>
      <c r="W2965"/>
      <c r="X2965"/>
      <c r="Y2965"/>
    </row>
    <row r="2966" spans="1:25" ht="15" x14ac:dyDescent="0.3">
      <c r="A2966" s="17" t="e">
        <f>INDEX('Артикул без-с размером'!A:A,MATCH('Начисления и компенсации по тов'!E2966,'Артикул без-с размером'!B:B,0))</f>
        <v>#N/A</v>
      </c>
      <c r="B2966" s="73"/>
      <c r="C2966" s="74"/>
      <c r="D2966" s="74"/>
      <c r="E2966" s="74"/>
      <c r="F2966" s="74"/>
      <c r="G2966" s="74"/>
      <c r="H2966" s="69"/>
      <c r="I2966" s="70"/>
      <c r="J2966" s="73"/>
      <c r="K2966" s="74"/>
      <c r="L2966" s="72"/>
      <c r="M2966" s="69"/>
      <c r="N2966" s="70"/>
      <c r="O2966"/>
      <c r="P2966"/>
      <c r="Q2966"/>
      <c r="R2966"/>
      <c r="S2966"/>
      <c r="T2966"/>
      <c r="U2966"/>
      <c r="W2966"/>
      <c r="X2966"/>
      <c r="Y2966"/>
    </row>
    <row r="2967" spans="1:25" ht="15" x14ac:dyDescent="0.3">
      <c r="A2967" s="17" t="e">
        <f>INDEX('Артикул без-с размером'!A:A,MATCH('Начисления и компенсации по тов'!E2967,'Артикул без-с размером'!B:B,0))</f>
        <v>#N/A</v>
      </c>
      <c r="B2967" s="73"/>
      <c r="C2967" s="74"/>
      <c r="D2967" s="74"/>
      <c r="E2967" s="74"/>
      <c r="F2967" s="74"/>
      <c r="G2967" s="74"/>
      <c r="H2967" s="69"/>
      <c r="I2967" s="70"/>
      <c r="J2967" s="73"/>
      <c r="K2967" s="74"/>
      <c r="L2967" s="72"/>
      <c r="M2967" s="69"/>
      <c r="N2967" s="70"/>
      <c r="O2967"/>
      <c r="P2967"/>
      <c r="Q2967"/>
      <c r="R2967"/>
      <c r="S2967"/>
      <c r="T2967"/>
      <c r="U2967"/>
      <c r="W2967"/>
      <c r="X2967"/>
      <c r="Y2967"/>
    </row>
    <row r="2968" spans="1:25" ht="15" x14ac:dyDescent="0.3">
      <c r="A2968" s="17" t="e">
        <f>INDEX('Артикул без-с размером'!A:A,MATCH('Начисления и компенсации по тов'!E2968,'Артикул без-с размером'!B:B,0))</f>
        <v>#N/A</v>
      </c>
      <c r="B2968" s="73"/>
      <c r="C2968" s="74"/>
      <c r="D2968" s="74"/>
      <c r="E2968" s="74"/>
      <c r="F2968" s="74"/>
      <c r="G2968" s="74"/>
      <c r="H2968" s="69"/>
      <c r="I2968" s="70"/>
      <c r="J2968" s="73"/>
      <c r="K2968" s="74"/>
      <c r="L2968" s="72"/>
      <c r="M2968" s="69"/>
      <c r="N2968" s="70"/>
      <c r="O2968"/>
      <c r="P2968"/>
      <c r="Q2968"/>
      <c r="R2968"/>
      <c r="S2968"/>
      <c r="T2968"/>
      <c r="U2968"/>
      <c r="W2968"/>
      <c r="X2968"/>
      <c r="Y2968"/>
    </row>
    <row r="2969" spans="1:25" ht="15" x14ac:dyDescent="0.3">
      <c r="A2969" s="17" t="e">
        <f>INDEX('Артикул без-с размером'!A:A,MATCH('Начисления и компенсации по тов'!E2969,'Артикул без-с размером'!B:B,0))</f>
        <v>#N/A</v>
      </c>
      <c r="B2969" s="73"/>
      <c r="C2969" s="74"/>
      <c r="D2969" s="74"/>
      <c r="E2969" s="74"/>
      <c r="F2969" s="74"/>
      <c r="G2969" s="74"/>
      <c r="H2969" s="69"/>
      <c r="I2969" s="70"/>
      <c r="J2969" s="73"/>
      <c r="K2969" s="74"/>
      <c r="L2969" s="72"/>
      <c r="M2969" s="69"/>
      <c r="N2969" s="71"/>
      <c r="O2969"/>
      <c r="P2969"/>
      <c r="Q2969"/>
      <c r="R2969"/>
      <c r="S2969"/>
      <c r="T2969"/>
      <c r="U2969"/>
      <c r="W2969"/>
      <c r="X2969"/>
      <c r="Y2969"/>
    </row>
    <row r="2970" spans="1:25" ht="15" x14ac:dyDescent="0.3">
      <c r="A2970" s="17" t="e">
        <f>INDEX('Артикул без-с размером'!A:A,MATCH('Начисления и компенсации по тов'!E2970,'Артикул без-с размером'!B:B,0))</f>
        <v>#N/A</v>
      </c>
      <c r="B2970" s="73"/>
      <c r="C2970" s="74"/>
      <c r="D2970" s="74"/>
      <c r="E2970" s="74"/>
      <c r="F2970" s="74"/>
      <c r="G2970" s="74"/>
      <c r="H2970" s="69"/>
      <c r="I2970" s="70"/>
      <c r="J2970" s="73"/>
      <c r="K2970" s="74"/>
      <c r="L2970" s="72"/>
      <c r="M2970" s="69"/>
      <c r="N2970" s="70"/>
      <c r="O2970"/>
      <c r="P2970"/>
      <c r="Q2970"/>
      <c r="R2970"/>
      <c r="S2970"/>
      <c r="T2970"/>
      <c r="U2970"/>
      <c r="W2970"/>
      <c r="X2970"/>
      <c r="Y2970"/>
    </row>
    <row r="2971" spans="1:25" ht="15" x14ac:dyDescent="0.3">
      <c r="A2971" s="17" t="e">
        <f>INDEX('Артикул без-с размером'!A:A,MATCH('Начисления и компенсации по тов'!E2971,'Артикул без-с размером'!B:B,0))</f>
        <v>#N/A</v>
      </c>
      <c r="B2971" s="73"/>
      <c r="C2971" s="74"/>
      <c r="D2971" s="74"/>
      <c r="E2971" s="74"/>
      <c r="F2971" s="74"/>
      <c r="G2971" s="74"/>
      <c r="H2971" s="69"/>
      <c r="I2971" s="70"/>
      <c r="J2971" s="73"/>
      <c r="K2971" s="74"/>
      <c r="L2971" s="72"/>
      <c r="M2971" s="69"/>
      <c r="N2971" s="70"/>
      <c r="O2971"/>
      <c r="P2971"/>
      <c r="Q2971"/>
      <c r="R2971"/>
      <c r="S2971"/>
      <c r="T2971"/>
      <c r="U2971"/>
      <c r="W2971"/>
      <c r="X2971"/>
      <c r="Y2971"/>
    </row>
    <row r="2972" spans="1:25" ht="15" x14ac:dyDescent="0.3">
      <c r="A2972" s="17" t="e">
        <f>INDEX('Артикул без-с размером'!A:A,MATCH('Начисления и компенсации по тов'!E2972,'Артикул без-с размером'!B:B,0))</f>
        <v>#N/A</v>
      </c>
      <c r="B2972" s="73"/>
      <c r="C2972" s="74"/>
      <c r="D2972" s="74"/>
      <c r="E2972" s="74"/>
      <c r="F2972" s="74"/>
      <c r="G2972" s="74"/>
      <c r="H2972" s="69"/>
      <c r="I2972" s="70"/>
      <c r="J2972" s="73"/>
      <c r="K2972" s="74"/>
      <c r="L2972" s="72"/>
      <c r="M2972" s="69"/>
      <c r="N2972" s="70"/>
      <c r="O2972"/>
      <c r="P2972"/>
      <c r="Q2972"/>
      <c r="R2972"/>
      <c r="S2972"/>
      <c r="T2972"/>
      <c r="U2972"/>
      <c r="W2972"/>
      <c r="X2972"/>
      <c r="Y2972"/>
    </row>
    <row r="2973" spans="1:25" ht="15" x14ac:dyDescent="0.3">
      <c r="A2973" s="17" t="e">
        <f>INDEX('Артикул без-с размером'!A:A,MATCH('Начисления и компенсации по тов'!E2973,'Артикул без-с размером'!B:B,0))</f>
        <v>#N/A</v>
      </c>
      <c r="B2973" s="73"/>
      <c r="C2973" s="74"/>
      <c r="D2973" s="74"/>
      <c r="E2973" s="74"/>
      <c r="F2973" s="74"/>
      <c r="G2973" s="74"/>
      <c r="H2973" s="69"/>
      <c r="I2973" s="70"/>
      <c r="J2973" s="73"/>
      <c r="K2973" s="74"/>
      <c r="L2973" s="72"/>
      <c r="M2973" s="69"/>
      <c r="N2973" s="70"/>
      <c r="O2973"/>
      <c r="P2973"/>
      <c r="Q2973"/>
      <c r="R2973"/>
      <c r="S2973"/>
      <c r="T2973"/>
      <c r="U2973"/>
      <c r="W2973"/>
      <c r="X2973"/>
      <c r="Y2973"/>
    </row>
    <row r="2974" spans="1:25" ht="15" x14ac:dyDescent="0.3">
      <c r="A2974" s="17" t="e">
        <f>INDEX('Артикул без-с размером'!A:A,MATCH('Начисления и компенсации по тов'!E2974,'Артикул без-с размером'!B:B,0))</f>
        <v>#N/A</v>
      </c>
      <c r="B2974" s="73"/>
      <c r="C2974" s="74"/>
      <c r="D2974" s="74"/>
      <c r="E2974" s="74"/>
      <c r="F2974" s="74"/>
      <c r="G2974" s="74"/>
      <c r="H2974" s="69"/>
      <c r="I2974" s="70"/>
      <c r="J2974" s="73"/>
      <c r="K2974" s="74"/>
      <c r="L2974" s="72"/>
      <c r="M2974" s="69"/>
      <c r="N2974" s="70"/>
      <c r="O2974"/>
      <c r="P2974"/>
      <c r="Q2974"/>
      <c r="R2974"/>
      <c r="S2974"/>
      <c r="T2974"/>
      <c r="U2974"/>
      <c r="W2974"/>
      <c r="X2974"/>
      <c r="Y2974"/>
    </row>
    <row r="2975" spans="1:25" ht="15" x14ac:dyDescent="0.3">
      <c r="A2975" s="17" t="e">
        <f>INDEX('Артикул без-с размером'!A:A,MATCH('Начисления и компенсации по тов'!E2975,'Артикул без-с размером'!B:B,0))</f>
        <v>#N/A</v>
      </c>
      <c r="B2975" s="73"/>
      <c r="C2975" s="74"/>
      <c r="D2975" s="74"/>
      <c r="E2975" s="74"/>
      <c r="F2975" s="74"/>
      <c r="G2975" s="74"/>
      <c r="H2975" s="69"/>
      <c r="I2975" s="70"/>
      <c r="J2975" s="73"/>
      <c r="K2975" s="74"/>
      <c r="L2975" s="72"/>
      <c r="M2975" s="69"/>
      <c r="N2975" s="70"/>
      <c r="O2975"/>
      <c r="P2975"/>
      <c r="Q2975"/>
      <c r="R2975"/>
      <c r="S2975"/>
      <c r="T2975"/>
      <c r="U2975"/>
      <c r="W2975"/>
      <c r="X2975"/>
      <c r="Y2975"/>
    </row>
    <row r="2976" spans="1:25" ht="15" x14ac:dyDescent="0.3">
      <c r="A2976" s="17" t="e">
        <f>INDEX('Артикул без-с размером'!A:A,MATCH('Начисления и компенсации по тов'!E2976,'Артикул без-с размером'!B:B,0))</f>
        <v>#N/A</v>
      </c>
      <c r="B2976" s="73"/>
      <c r="C2976" s="74"/>
      <c r="D2976" s="74"/>
      <c r="E2976" s="74"/>
      <c r="F2976" s="74"/>
      <c r="G2976" s="74"/>
      <c r="H2976" s="69"/>
      <c r="I2976" s="70"/>
      <c r="J2976" s="73"/>
      <c r="K2976" s="74"/>
      <c r="L2976" s="72"/>
      <c r="M2976" s="69"/>
      <c r="N2976" s="70"/>
      <c r="O2976"/>
      <c r="P2976"/>
      <c r="Q2976"/>
      <c r="R2976"/>
      <c r="S2976"/>
      <c r="T2976"/>
      <c r="U2976"/>
      <c r="W2976"/>
      <c r="X2976"/>
      <c r="Y2976"/>
    </row>
    <row r="2977" spans="1:25" ht="15" x14ac:dyDescent="0.3">
      <c r="A2977" s="17" t="e">
        <f>INDEX('Артикул без-с размером'!A:A,MATCH('Начисления и компенсации по тов'!E2977,'Артикул без-с размером'!B:B,0))</f>
        <v>#N/A</v>
      </c>
      <c r="B2977" s="73"/>
      <c r="C2977" s="74"/>
      <c r="D2977" s="74"/>
      <c r="E2977" s="74"/>
      <c r="F2977" s="74"/>
      <c r="G2977" s="74"/>
      <c r="H2977" s="69"/>
      <c r="I2977" s="70"/>
      <c r="J2977" s="73"/>
      <c r="K2977" s="74"/>
      <c r="L2977" s="72"/>
      <c r="M2977" s="69"/>
      <c r="N2977" s="71"/>
      <c r="O2977"/>
      <c r="P2977"/>
      <c r="Q2977"/>
      <c r="R2977"/>
      <c r="S2977"/>
      <c r="T2977"/>
      <c r="U2977"/>
      <c r="W2977"/>
      <c r="X2977"/>
      <c r="Y2977"/>
    </row>
    <row r="2978" spans="1:25" ht="15" x14ac:dyDescent="0.3">
      <c r="A2978" s="17" t="e">
        <f>INDEX('Артикул без-с размером'!A:A,MATCH('Начисления и компенсации по тов'!E2978,'Артикул без-с размером'!B:B,0))</f>
        <v>#N/A</v>
      </c>
      <c r="B2978" s="73"/>
      <c r="C2978" s="74"/>
      <c r="D2978" s="74"/>
      <c r="E2978" s="74"/>
      <c r="F2978" s="74"/>
      <c r="G2978" s="74"/>
      <c r="H2978" s="69"/>
      <c r="I2978" s="70"/>
      <c r="J2978" s="73"/>
      <c r="K2978" s="74"/>
      <c r="L2978" s="72"/>
      <c r="M2978" s="69"/>
      <c r="N2978" s="70"/>
      <c r="O2978"/>
      <c r="P2978"/>
      <c r="Q2978"/>
      <c r="R2978"/>
      <c r="S2978"/>
      <c r="T2978"/>
      <c r="U2978"/>
      <c r="W2978"/>
      <c r="X2978"/>
      <c r="Y2978"/>
    </row>
    <row r="2979" spans="1:25" ht="15" x14ac:dyDescent="0.3">
      <c r="A2979" s="17" t="e">
        <f>INDEX('Артикул без-с размером'!A:A,MATCH('Начисления и компенсации по тов'!E2979,'Артикул без-с размером'!B:B,0))</f>
        <v>#N/A</v>
      </c>
      <c r="B2979" s="73"/>
      <c r="C2979" s="74"/>
      <c r="D2979" s="74"/>
      <c r="E2979" s="74"/>
      <c r="F2979" s="74"/>
      <c r="G2979" s="74"/>
      <c r="H2979" s="69"/>
      <c r="I2979" s="70"/>
      <c r="J2979" s="73"/>
      <c r="K2979" s="74"/>
      <c r="L2979" s="72"/>
      <c r="M2979" s="69"/>
      <c r="N2979" s="70"/>
      <c r="O2979"/>
      <c r="P2979"/>
      <c r="Q2979"/>
      <c r="R2979"/>
      <c r="S2979"/>
      <c r="T2979"/>
      <c r="U2979"/>
      <c r="W2979"/>
      <c r="X2979"/>
      <c r="Y2979"/>
    </row>
    <row r="2980" spans="1:25" ht="15" x14ac:dyDescent="0.3">
      <c r="A2980" s="17" t="e">
        <f>INDEX('Артикул без-с размером'!A:A,MATCH('Начисления и компенсации по тов'!E2980,'Артикул без-с размером'!B:B,0))</f>
        <v>#N/A</v>
      </c>
      <c r="B2980" s="73"/>
      <c r="C2980" s="74"/>
      <c r="D2980" s="74"/>
      <c r="E2980" s="74"/>
      <c r="F2980" s="74"/>
      <c r="G2980" s="74"/>
      <c r="H2980" s="69"/>
      <c r="I2980" s="70"/>
      <c r="J2980" s="73"/>
      <c r="K2980" s="74"/>
      <c r="L2980" s="72"/>
      <c r="M2980" s="69"/>
      <c r="N2980" s="70"/>
      <c r="O2980"/>
      <c r="P2980"/>
      <c r="Q2980"/>
      <c r="R2980"/>
      <c r="S2980"/>
      <c r="T2980"/>
      <c r="U2980"/>
      <c r="W2980"/>
      <c r="X2980"/>
      <c r="Y2980"/>
    </row>
    <row r="2981" spans="1:25" ht="15" x14ac:dyDescent="0.3">
      <c r="A2981" s="17" t="e">
        <f>INDEX('Артикул без-с размером'!A:A,MATCH('Начисления и компенсации по тов'!E2981,'Артикул без-с размером'!B:B,0))</f>
        <v>#N/A</v>
      </c>
      <c r="B2981" s="73"/>
      <c r="C2981" s="74"/>
      <c r="D2981" s="74"/>
      <c r="E2981" s="74"/>
      <c r="F2981" s="74"/>
      <c r="G2981" s="74"/>
      <c r="H2981" s="69"/>
      <c r="I2981" s="70"/>
      <c r="J2981" s="73"/>
      <c r="K2981" s="74"/>
      <c r="L2981" s="72"/>
      <c r="M2981" s="69"/>
      <c r="N2981" s="70"/>
      <c r="O2981"/>
      <c r="P2981"/>
      <c r="Q2981"/>
      <c r="R2981"/>
      <c r="S2981"/>
      <c r="T2981"/>
      <c r="U2981"/>
      <c r="W2981"/>
      <c r="X2981"/>
      <c r="Y2981"/>
    </row>
    <row r="2982" spans="1:25" ht="15" x14ac:dyDescent="0.3">
      <c r="A2982" s="17" t="e">
        <f>INDEX('Артикул без-с размером'!A:A,MATCH('Начисления и компенсации по тов'!E2982,'Артикул без-с размером'!B:B,0))</f>
        <v>#N/A</v>
      </c>
      <c r="B2982" s="73"/>
      <c r="C2982" s="74"/>
      <c r="D2982" s="74"/>
      <c r="E2982" s="74"/>
      <c r="F2982" s="74"/>
      <c r="G2982" s="74"/>
      <c r="H2982" s="69"/>
      <c r="I2982" s="70"/>
      <c r="J2982" s="73"/>
      <c r="K2982" s="74"/>
      <c r="L2982" s="72"/>
      <c r="M2982" s="69"/>
      <c r="N2982" s="70"/>
      <c r="O2982"/>
      <c r="P2982"/>
      <c r="Q2982"/>
      <c r="R2982"/>
      <c r="S2982"/>
      <c r="T2982"/>
      <c r="U2982"/>
      <c r="W2982"/>
      <c r="X2982"/>
      <c r="Y2982"/>
    </row>
    <row r="2983" spans="1:25" ht="15" x14ac:dyDescent="0.3">
      <c r="A2983" s="17" t="e">
        <f>INDEX('Артикул без-с размером'!A:A,MATCH('Начисления и компенсации по тов'!E2983,'Артикул без-с размером'!B:B,0))</f>
        <v>#N/A</v>
      </c>
      <c r="B2983" s="73"/>
      <c r="C2983" s="74"/>
      <c r="D2983" s="74"/>
      <c r="E2983" s="74"/>
      <c r="F2983" s="74"/>
      <c r="G2983" s="74"/>
      <c r="H2983" s="69"/>
      <c r="I2983" s="70"/>
      <c r="J2983" s="73"/>
      <c r="K2983" s="74"/>
      <c r="L2983" s="72"/>
      <c r="M2983" s="69"/>
      <c r="N2983" s="70"/>
      <c r="O2983"/>
      <c r="P2983"/>
      <c r="Q2983"/>
      <c r="R2983"/>
      <c r="S2983"/>
      <c r="T2983"/>
      <c r="U2983"/>
      <c r="W2983"/>
      <c r="X2983"/>
      <c r="Y2983"/>
    </row>
    <row r="2984" spans="1:25" ht="15" x14ac:dyDescent="0.3">
      <c r="A2984" s="17" t="e">
        <f>INDEX('Артикул без-с размером'!A:A,MATCH('Начисления и компенсации по тов'!E2984,'Артикул без-с размером'!B:B,0))</f>
        <v>#N/A</v>
      </c>
      <c r="B2984" s="73"/>
      <c r="C2984" s="74"/>
      <c r="D2984" s="74"/>
      <c r="E2984" s="74"/>
      <c r="F2984" s="74"/>
      <c r="G2984" s="74"/>
      <c r="H2984" s="69"/>
      <c r="I2984" s="70"/>
      <c r="J2984" s="73"/>
      <c r="K2984" s="74"/>
      <c r="L2984" s="72"/>
      <c r="M2984" s="69"/>
      <c r="N2984" s="70"/>
      <c r="O2984"/>
      <c r="P2984"/>
      <c r="Q2984"/>
      <c r="R2984"/>
      <c r="S2984"/>
      <c r="T2984"/>
      <c r="U2984"/>
      <c r="W2984"/>
      <c r="X2984"/>
      <c r="Y2984"/>
    </row>
    <row r="2985" spans="1:25" ht="15" x14ac:dyDescent="0.3">
      <c r="A2985" s="17" t="e">
        <f>INDEX('Артикул без-с размером'!A:A,MATCH('Начисления и компенсации по тов'!E2985,'Артикул без-с размером'!B:B,0))</f>
        <v>#N/A</v>
      </c>
      <c r="B2985" s="73"/>
      <c r="C2985" s="74"/>
      <c r="D2985" s="74"/>
      <c r="E2985" s="74"/>
      <c r="F2985" s="74"/>
      <c r="G2985" s="74"/>
      <c r="H2985" s="69"/>
      <c r="I2985" s="70"/>
      <c r="J2985" s="73"/>
      <c r="K2985" s="74"/>
      <c r="L2985" s="72"/>
      <c r="M2985" s="69"/>
      <c r="N2985" s="70"/>
      <c r="O2985"/>
      <c r="P2985"/>
      <c r="Q2985"/>
      <c r="R2985"/>
      <c r="S2985"/>
      <c r="T2985"/>
      <c r="U2985"/>
      <c r="W2985"/>
      <c r="X2985"/>
      <c r="Y2985"/>
    </row>
    <row r="2986" spans="1:25" ht="15" x14ac:dyDescent="0.3">
      <c r="A2986" s="17" t="e">
        <f>INDEX('Артикул без-с размером'!A:A,MATCH('Начисления и компенсации по тов'!E2986,'Артикул без-с размером'!B:B,0))</f>
        <v>#N/A</v>
      </c>
      <c r="B2986" s="73"/>
      <c r="C2986" s="74"/>
      <c r="D2986" s="74"/>
      <c r="E2986" s="74"/>
      <c r="F2986" s="74"/>
      <c r="G2986" s="74"/>
      <c r="H2986" s="69"/>
      <c r="I2986" s="70"/>
      <c r="J2986" s="73"/>
      <c r="K2986" s="74"/>
      <c r="L2986" s="72"/>
      <c r="M2986" s="69"/>
      <c r="N2986" s="71"/>
      <c r="O2986"/>
      <c r="P2986"/>
      <c r="Q2986"/>
      <c r="R2986"/>
      <c r="S2986"/>
      <c r="T2986"/>
      <c r="U2986"/>
      <c r="W2986"/>
      <c r="X2986"/>
      <c r="Y2986"/>
    </row>
    <row r="2987" spans="1:25" ht="15" x14ac:dyDescent="0.3">
      <c r="A2987" s="17" t="e">
        <f>INDEX('Артикул без-с размером'!A:A,MATCH('Начисления и компенсации по тов'!E2987,'Артикул без-с размером'!B:B,0))</f>
        <v>#N/A</v>
      </c>
      <c r="B2987" s="73"/>
      <c r="C2987" s="74"/>
      <c r="D2987" s="74"/>
      <c r="E2987" s="74"/>
      <c r="F2987" s="74"/>
      <c r="G2987" s="74"/>
      <c r="H2987" s="69"/>
      <c r="I2987" s="70"/>
      <c r="J2987" s="73"/>
      <c r="K2987" s="74"/>
      <c r="L2987" s="72"/>
      <c r="M2987" s="69"/>
      <c r="N2987" s="70"/>
      <c r="O2987"/>
      <c r="P2987"/>
      <c r="Q2987"/>
      <c r="R2987"/>
      <c r="S2987"/>
      <c r="T2987"/>
      <c r="U2987"/>
      <c r="W2987"/>
      <c r="X2987"/>
      <c r="Y2987"/>
    </row>
    <row r="2988" spans="1:25" ht="15" x14ac:dyDescent="0.3">
      <c r="A2988" s="17" t="e">
        <f>INDEX('Артикул без-с размером'!A:A,MATCH('Начисления и компенсации по тов'!E2988,'Артикул без-с размером'!B:B,0))</f>
        <v>#N/A</v>
      </c>
      <c r="B2988" s="73"/>
      <c r="C2988" s="74"/>
      <c r="D2988" s="74"/>
      <c r="E2988" s="74"/>
      <c r="F2988" s="74"/>
      <c r="G2988" s="74"/>
      <c r="H2988" s="69"/>
      <c r="I2988" s="70"/>
      <c r="J2988" s="73"/>
      <c r="K2988" s="74"/>
      <c r="L2988" s="72"/>
      <c r="M2988" s="69"/>
      <c r="N2988" s="70"/>
      <c r="O2988"/>
      <c r="P2988"/>
      <c r="Q2988"/>
      <c r="R2988"/>
      <c r="S2988"/>
      <c r="T2988"/>
      <c r="U2988"/>
      <c r="W2988"/>
      <c r="X2988"/>
      <c r="Y2988"/>
    </row>
    <row r="2989" spans="1:25" ht="15" x14ac:dyDescent="0.3">
      <c r="A2989" s="17" t="e">
        <f>INDEX('Артикул без-с размером'!A:A,MATCH('Начисления и компенсации по тов'!E2989,'Артикул без-с размером'!B:B,0))</f>
        <v>#N/A</v>
      </c>
      <c r="B2989" s="73"/>
      <c r="C2989" s="74"/>
      <c r="D2989" s="74"/>
      <c r="E2989" s="74"/>
      <c r="F2989" s="74"/>
      <c r="G2989" s="74"/>
      <c r="H2989" s="69"/>
      <c r="I2989" s="70"/>
      <c r="J2989" s="73"/>
      <c r="K2989" s="74"/>
      <c r="L2989" s="72"/>
      <c r="M2989" s="69"/>
      <c r="N2989" s="70"/>
      <c r="O2989"/>
      <c r="P2989"/>
      <c r="Q2989"/>
      <c r="R2989"/>
      <c r="S2989"/>
      <c r="T2989"/>
      <c r="U2989"/>
      <c r="W2989"/>
      <c r="X2989"/>
      <c r="Y2989"/>
    </row>
    <row r="2990" spans="1:25" ht="15" x14ac:dyDescent="0.3">
      <c r="A2990" s="17" t="e">
        <f>INDEX('Артикул без-с размером'!A:A,MATCH('Начисления и компенсации по тов'!E2990,'Артикул без-с размером'!B:B,0))</f>
        <v>#N/A</v>
      </c>
      <c r="B2990" s="73"/>
      <c r="C2990" s="74"/>
      <c r="D2990" s="74"/>
      <c r="E2990" s="74"/>
      <c r="F2990" s="74"/>
      <c r="G2990" s="74"/>
      <c r="H2990" s="69"/>
      <c r="I2990" s="70"/>
      <c r="J2990" s="73"/>
      <c r="K2990" s="74"/>
      <c r="L2990" s="72"/>
      <c r="M2990" s="69"/>
      <c r="N2990" s="70"/>
      <c r="O2990"/>
      <c r="P2990"/>
      <c r="Q2990"/>
      <c r="R2990"/>
      <c r="S2990"/>
      <c r="T2990"/>
      <c r="U2990"/>
      <c r="W2990"/>
      <c r="X2990"/>
      <c r="Y2990"/>
    </row>
    <row r="2991" spans="1:25" ht="15" x14ac:dyDescent="0.3">
      <c r="A2991" s="17" t="e">
        <f>INDEX('Артикул без-с размером'!A:A,MATCH('Начисления и компенсации по тов'!E2991,'Артикул без-с размером'!B:B,0))</f>
        <v>#N/A</v>
      </c>
      <c r="B2991" s="73"/>
      <c r="C2991" s="74"/>
      <c r="D2991" s="74"/>
      <c r="E2991" s="74"/>
      <c r="F2991" s="74"/>
      <c r="G2991" s="74"/>
      <c r="H2991" s="69"/>
      <c r="I2991" s="70"/>
      <c r="J2991" s="73"/>
      <c r="K2991" s="74"/>
      <c r="L2991" s="72"/>
      <c r="M2991" s="69"/>
      <c r="N2991" s="70"/>
      <c r="O2991"/>
      <c r="P2991"/>
      <c r="Q2991"/>
      <c r="R2991"/>
      <c r="S2991"/>
      <c r="T2991"/>
      <c r="U2991"/>
      <c r="W2991"/>
      <c r="X2991"/>
      <c r="Y2991"/>
    </row>
    <row r="2992" spans="1:25" ht="15" x14ac:dyDescent="0.3">
      <c r="A2992" s="17" t="e">
        <f>INDEX('Артикул без-с размером'!A:A,MATCH('Начисления и компенсации по тов'!E2992,'Артикул без-с размером'!B:B,0))</f>
        <v>#N/A</v>
      </c>
      <c r="B2992" s="73"/>
      <c r="C2992" s="74"/>
      <c r="D2992" s="74"/>
      <c r="E2992" s="74"/>
      <c r="F2992" s="74"/>
      <c r="G2992" s="74"/>
      <c r="H2992" s="69"/>
      <c r="I2992" s="70"/>
      <c r="J2992" s="73"/>
      <c r="K2992" s="74"/>
      <c r="L2992" s="72"/>
      <c r="M2992" s="69"/>
      <c r="N2992" s="70"/>
      <c r="O2992"/>
      <c r="P2992"/>
      <c r="Q2992"/>
      <c r="R2992"/>
      <c r="S2992"/>
      <c r="T2992"/>
      <c r="U2992"/>
      <c r="W2992"/>
      <c r="X2992"/>
      <c r="Y2992"/>
    </row>
    <row r="2993" spans="1:25" ht="15" x14ac:dyDescent="0.3">
      <c r="A2993" s="17" t="e">
        <f>INDEX('Артикул без-с размером'!A:A,MATCH('Начисления и компенсации по тов'!E2993,'Артикул без-с размером'!B:B,0))</f>
        <v>#N/A</v>
      </c>
      <c r="B2993" s="73"/>
      <c r="C2993" s="74"/>
      <c r="D2993" s="74"/>
      <c r="E2993" s="74"/>
      <c r="F2993" s="74"/>
      <c r="G2993" s="74"/>
      <c r="H2993" s="69"/>
      <c r="I2993" s="70"/>
      <c r="J2993" s="73"/>
      <c r="K2993" s="74"/>
      <c r="L2993" s="72"/>
      <c r="M2993" s="69"/>
      <c r="N2993" s="70"/>
      <c r="O2993"/>
      <c r="P2993"/>
      <c r="Q2993"/>
      <c r="R2993"/>
      <c r="S2993"/>
      <c r="T2993"/>
      <c r="U2993"/>
      <c r="W2993"/>
      <c r="X2993"/>
      <c r="Y2993"/>
    </row>
    <row r="2994" spans="1:25" ht="15" x14ac:dyDescent="0.3">
      <c r="A2994" s="17" t="e">
        <f>INDEX('Артикул без-с размером'!A:A,MATCH('Начисления и компенсации по тов'!E2994,'Артикул без-с размером'!B:B,0))</f>
        <v>#N/A</v>
      </c>
      <c r="B2994" s="73"/>
      <c r="C2994" s="74"/>
      <c r="D2994" s="74"/>
      <c r="E2994" s="74"/>
      <c r="F2994" s="74"/>
      <c r="G2994" s="74"/>
      <c r="H2994" s="69"/>
      <c r="I2994" s="70"/>
      <c r="J2994" s="73"/>
      <c r="K2994" s="74"/>
      <c r="L2994" s="72"/>
      <c r="M2994" s="69"/>
      <c r="N2994" s="70"/>
      <c r="O2994"/>
      <c r="P2994"/>
      <c r="Q2994"/>
      <c r="R2994"/>
      <c r="S2994"/>
      <c r="T2994"/>
      <c r="U2994"/>
      <c r="W2994"/>
      <c r="X2994"/>
      <c r="Y2994"/>
    </row>
    <row r="2995" spans="1:25" ht="15" x14ac:dyDescent="0.3">
      <c r="A2995" s="17" t="e">
        <f>INDEX('Артикул без-с размером'!A:A,MATCH('Начисления и компенсации по тов'!E2995,'Артикул без-с размером'!B:B,0))</f>
        <v>#N/A</v>
      </c>
      <c r="B2995" s="73"/>
      <c r="C2995" s="74"/>
      <c r="D2995" s="74"/>
      <c r="E2995" s="74"/>
      <c r="F2995" s="74"/>
      <c r="G2995" s="74"/>
      <c r="H2995" s="69"/>
      <c r="I2995" s="70"/>
      <c r="J2995" s="73"/>
      <c r="K2995" s="74"/>
      <c r="L2995" s="72"/>
      <c r="M2995" s="69"/>
      <c r="N2995" s="70"/>
      <c r="O2995"/>
      <c r="P2995"/>
      <c r="Q2995"/>
      <c r="R2995"/>
      <c r="S2995"/>
      <c r="T2995"/>
      <c r="U2995"/>
      <c r="W2995"/>
      <c r="X2995"/>
      <c r="Y2995"/>
    </row>
    <row r="2996" spans="1:25" ht="15" x14ac:dyDescent="0.3">
      <c r="A2996" s="17" t="e">
        <f>INDEX('Артикул без-с размером'!A:A,MATCH('Начисления и компенсации по тов'!E2996,'Артикул без-с размером'!B:B,0))</f>
        <v>#N/A</v>
      </c>
      <c r="B2996" s="73"/>
      <c r="C2996" s="74"/>
      <c r="D2996" s="74"/>
      <c r="E2996" s="74"/>
      <c r="F2996" s="74"/>
      <c r="G2996" s="74"/>
      <c r="H2996" s="69"/>
      <c r="I2996" s="70"/>
      <c r="J2996" s="73"/>
      <c r="K2996" s="74"/>
      <c r="L2996" s="72"/>
      <c r="M2996" s="69"/>
      <c r="N2996" s="70"/>
      <c r="O2996"/>
      <c r="P2996"/>
      <c r="Q2996"/>
      <c r="R2996"/>
      <c r="S2996"/>
      <c r="T2996"/>
      <c r="U2996"/>
      <c r="W2996"/>
      <c r="X2996"/>
      <c r="Y2996"/>
    </row>
    <row r="2997" spans="1:25" ht="15" x14ac:dyDescent="0.3">
      <c r="A2997" s="17" t="e">
        <f>INDEX('Артикул без-с размером'!A:A,MATCH('Начисления и компенсации по тов'!E2997,'Артикул без-с размером'!B:B,0))</f>
        <v>#N/A</v>
      </c>
      <c r="B2997" s="73"/>
      <c r="C2997" s="74"/>
      <c r="D2997" s="74"/>
      <c r="E2997" s="74"/>
      <c r="F2997" s="74"/>
      <c r="G2997" s="74"/>
      <c r="H2997" s="69"/>
      <c r="I2997" s="70"/>
      <c r="J2997" s="73"/>
      <c r="K2997" s="74"/>
      <c r="L2997" s="72"/>
      <c r="M2997" s="69"/>
      <c r="N2997" s="71"/>
      <c r="O2997"/>
      <c r="P2997"/>
      <c r="Q2997"/>
      <c r="R2997"/>
      <c r="S2997"/>
      <c r="T2997"/>
      <c r="U2997"/>
      <c r="W2997"/>
      <c r="X2997"/>
      <c r="Y2997"/>
    </row>
    <row r="2998" spans="1:25" ht="15" x14ac:dyDescent="0.3">
      <c r="A2998" s="17" t="e">
        <f>INDEX('Артикул без-с размером'!A:A,MATCH('Начисления и компенсации по тов'!E2998,'Артикул без-с размером'!B:B,0))</f>
        <v>#N/A</v>
      </c>
      <c r="B2998" s="73"/>
      <c r="C2998" s="74"/>
      <c r="D2998" s="74"/>
      <c r="E2998" s="74"/>
      <c r="F2998" s="74"/>
      <c r="G2998" s="74"/>
      <c r="H2998" s="69"/>
      <c r="I2998" s="70"/>
      <c r="J2998" s="73"/>
      <c r="K2998" s="74"/>
      <c r="L2998" s="72"/>
      <c r="M2998" s="69"/>
      <c r="N2998" s="70"/>
      <c r="O2998"/>
      <c r="P2998"/>
      <c r="Q2998"/>
      <c r="R2998"/>
      <c r="S2998"/>
      <c r="T2998"/>
      <c r="U2998"/>
      <c r="W2998"/>
      <c r="X2998"/>
      <c r="Y2998"/>
    </row>
    <row r="2999" spans="1:25" ht="15" x14ac:dyDescent="0.3">
      <c r="A2999" s="17" t="e">
        <f>INDEX('Артикул без-с размером'!A:A,MATCH('Начисления и компенсации по тов'!E2999,'Артикул без-с размером'!B:B,0))</f>
        <v>#N/A</v>
      </c>
      <c r="B2999" s="73"/>
      <c r="C2999" s="74"/>
      <c r="D2999" s="74"/>
      <c r="E2999" s="74"/>
      <c r="F2999" s="74"/>
      <c r="G2999" s="74"/>
      <c r="H2999" s="69"/>
      <c r="I2999" s="70"/>
      <c r="J2999" s="73"/>
      <c r="K2999" s="74"/>
      <c r="L2999" s="72"/>
      <c r="M2999" s="69"/>
      <c r="N2999" s="70"/>
      <c r="O2999"/>
      <c r="P2999"/>
      <c r="Q2999"/>
      <c r="R2999"/>
      <c r="S2999"/>
      <c r="T2999"/>
      <c r="U2999"/>
      <c r="W2999"/>
      <c r="X2999"/>
      <c r="Y2999"/>
    </row>
    <row r="3000" spans="1:25" ht="15" x14ac:dyDescent="0.3">
      <c r="A3000" s="17" t="e">
        <f>INDEX('Артикул без-с размером'!A:A,MATCH('Начисления и компенсации по тов'!E3000,'Артикул без-с размером'!B:B,0))</f>
        <v>#N/A</v>
      </c>
      <c r="B3000" s="73"/>
      <c r="C3000" s="74"/>
      <c r="D3000" s="74"/>
      <c r="E3000" s="74"/>
      <c r="F3000" s="74"/>
      <c r="G3000" s="74"/>
      <c r="H3000" s="69"/>
      <c r="I3000" s="70"/>
      <c r="J3000" s="73"/>
      <c r="K3000" s="74"/>
      <c r="L3000" s="72"/>
      <c r="M3000" s="69"/>
      <c r="N3000" s="70"/>
      <c r="O3000"/>
      <c r="P3000"/>
      <c r="Q3000"/>
      <c r="R3000"/>
      <c r="S3000"/>
      <c r="T3000"/>
      <c r="U3000"/>
      <c r="W3000"/>
      <c r="X3000"/>
      <c r="Y3000"/>
    </row>
    <row r="3001" spans="1:25" ht="15" x14ac:dyDescent="0.3">
      <c r="A3001" s="17" t="e">
        <f>INDEX('Артикул без-с размером'!A:A,MATCH('Начисления и компенсации по тов'!E3001,'Артикул без-с размером'!B:B,0))</f>
        <v>#N/A</v>
      </c>
      <c r="B3001" s="73"/>
      <c r="C3001" s="74"/>
      <c r="D3001" s="74"/>
      <c r="E3001" s="74"/>
      <c r="F3001" s="74"/>
      <c r="G3001" s="74"/>
      <c r="H3001" s="69"/>
      <c r="I3001" s="70"/>
      <c r="J3001" s="73"/>
      <c r="K3001" s="74"/>
      <c r="L3001" s="72"/>
      <c r="M3001" s="69"/>
      <c r="N3001" s="70"/>
      <c r="O3001"/>
      <c r="P3001"/>
      <c r="Q3001"/>
      <c r="R3001"/>
      <c r="S3001"/>
      <c r="T3001"/>
      <c r="U3001"/>
      <c r="W3001"/>
      <c r="X3001"/>
      <c r="Y3001"/>
    </row>
    <row r="3002" spans="1:25" ht="15" x14ac:dyDescent="0.3">
      <c r="A3002" s="17" t="e">
        <f>INDEX('Артикул без-с размером'!A:A,MATCH('Начисления и компенсации по тов'!E3002,'Артикул без-с размером'!B:B,0))</f>
        <v>#N/A</v>
      </c>
      <c r="B3002" s="73"/>
      <c r="C3002" s="74"/>
      <c r="D3002" s="74"/>
      <c r="E3002" s="74"/>
      <c r="F3002" s="74"/>
      <c r="G3002" s="74"/>
      <c r="H3002" s="69"/>
      <c r="I3002" s="70"/>
      <c r="J3002" s="73"/>
      <c r="K3002" s="74"/>
      <c r="L3002" s="72"/>
      <c r="M3002" s="69"/>
      <c r="N3002" s="70"/>
      <c r="O3002"/>
      <c r="P3002"/>
      <c r="Q3002"/>
      <c r="R3002"/>
      <c r="S3002"/>
      <c r="T3002"/>
      <c r="U3002"/>
      <c r="W3002"/>
      <c r="X3002"/>
      <c r="Y3002"/>
    </row>
    <row r="3003" spans="1:25" ht="15" x14ac:dyDescent="0.3">
      <c r="A3003" s="17" t="e">
        <f>INDEX('Артикул без-с размером'!A:A,MATCH('Начисления и компенсации по тов'!E3003,'Артикул без-с размером'!B:B,0))</f>
        <v>#N/A</v>
      </c>
      <c r="B3003" s="73"/>
      <c r="C3003" s="74"/>
      <c r="D3003" s="74"/>
      <c r="E3003" s="74"/>
      <c r="F3003" s="74"/>
      <c r="G3003" s="74"/>
      <c r="H3003" s="69"/>
      <c r="I3003" s="70"/>
      <c r="J3003" s="73"/>
      <c r="K3003" s="74"/>
      <c r="L3003" s="72"/>
      <c r="M3003" s="69"/>
      <c r="N3003" s="70"/>
      <c r="O3003"/>
      <c r="P3003"/>
      <c r="Q3003"/>
      <c r="R3003"/>
      <c r="S3003"/>
      <c r="T3003"/>
      <c r="U3003"/>
      <c r="W3003"/>
      <c r="X3003"/>
      <c r="Y3003"/>
    </row>
    <row r="3004" spans="1:25" ht="15" x14ac:dyDescent="0.3">
      <c r="A3004" s="17" t="e">
        <f>INDEX('Артикул без-с размером'!A:A,MATCH('Начисления и компенсации по тов'!E3004,'Артикул без-с размером'!B:B,0))</f>
        <v>#N/A</v>
      </c>
      <c r="B3004" s="73"/>
      <c r="C3004" s="74"/>
      <c r="D3004" s="74"/>
      <c r="E3004" s="74"/>
      <c r="F3004" s="74"/>
      <c r="G3004" s="74"/>
      <c r="H3004" s="69"/>
      <c r="I3004" s="70"/>
      <c r="J3004" s="73"/>
      <c r="K3004" s="74"/>
      <c r="L3004" s="72"/>
      <c r="M3004" s="69"/>
      <c r="N3004" s="70"/>
      <c r="O3004"/>
      <c r="P3004"/>
      <c r="Q3004"/>
      <c r="R3004"/>
      <c r="S3004"/>
      <c r="T3004"/>
      <c r="U3004"/>
      <c r="W3004"/>
      <c r="X3004"/>
      <c r="Y3004"/>
    </row>
    <row r="3005" spans="1:25" ht="15" x14ac:dyDescent="0.3">
      <c r="A3005" s="17" t="e">
        <f>INDEX('Артикул без-с размером'!A:A,MATCH('Начисления и компенсации по тов'!E3005,'Артикул без-с размером'!B:B,0))</f>
        <v>#N/A</v>
      </c>
      <c r="B3005" s="73"/>
      <c r="C3005" s="74"/>
      <c r="D3005" s="74"/>
      <c r="E3005" s="74"/>
      <c r="F3005" s="74"/>
      <c r="G3005" s="74"/>
      <c r="H3005" s="69"/>
      <c r="I3005" s="70"/>
      <c r="J3005" s="73"/>
      <c r="K3005" s="74"/>
      <c r="L3005" s="72"/>
      <c r="M3005" s="69"/>
      <c r="N3005" s="70"/>
      <c r="O3005"/>
      <c r="P3005"/>
      <c r="Q3005"/>
      <c r="R3005"/>
      <c r="S3005"/>
      <c r="T3005"/>
      <c r="U3005"/>
      <c r="W3005"/>
      <c r="X3005"/>
      <c r="Y3005"/>
    </row>
    <row r="3006" spans="1:25" ht="15" x14ac:dyDescent="0.3">
      <c r="A3006" s="17" t="e">
        <f>INDEX('Артикул без-с размером'!A:A,MATCH('Начисления и компенсации по тов'!E3006,'Артикул без-с размером'!B:B,0))</f>
        <v>#N/A</v>
      </c>
      <c r="B3006" s="73"/>
      <c r="C3006" s="74"/>
      <c r="D3006" s="74"/>
      <c r="E3006" s="74"/>
      <c r="F3006" s="74"/>
      <c r="G3006" s="74"/>
      <c r="H3006" s="69"/>
      <c r="I3006" s="70"/>
      <c r="J3006" s="73"/>
      <c r="K3006" s="74"/>
      <c r="L3006" s="72"/>
      <c r="M3006" s="69"/>
      <c r="N3006" s="70"/>
      <c r="O3006"/>
      <c r="P3006"/>
      <c r="Q3006"/>
      <c r="R3006"/>
      <c r="S3006"/>
      <c r="T3006"/>
      <c r="U3006"/>
      <c r="W3006"/>
      <c r="X3006"/>
      <c r="Y3006"/>
    </row>
    <row r="3007" spans="1:25" ht="15" x14ac:dyDescent="0.3">
      <c r="A3007" s="17" t="e">
        <f>INDEX('Артикул без-с размером'!A:A,MATCH('Начисления и компенсации по тов'!E3007,'Артикул без-с размером'!B:B,0))</f>
        <v>#N/A</v>
      </c>
      <c r="B3007" s="73"/>
      <c r="C3007" s="74"/>
      <c r="D3007" s="74"/>
      <c r="E3007" s="74"/>
      <c r="F3007" s="74"/>
      <c r="G3007" s="74"/>
      <c r="H3007" s="69"/>
      <c r="I3007" s="70"/>
      <c r="J3007" s="73"/>
      <c r="K3007" s="74"/>
      <c r="L3007" s="72"/>
      <c r="M3007" s="69"/>
      <c r="N3007" s="70"/>
      <c r="O3007"/>
      <c r="P3007"/>
      <c r="Q3007"/>
      <c r="R3007"/>
      <c r="S3007"/>
      <c r="T3007"/>
      <c r="U3007"/>
      <c r="W3007"/>
      <c r="X3007"/>
      <c r="Y3007"/>
    </row>
    <row r="3008" spans="1:25" ht="15" x14ac:dyDescent="0.3">
      <c r="A3008" s="17" t="e">
        <f>INDEX('Артикул без-с размером'!A:A,MATCH('Начисления и компенсации по тов'!E3008,'Артикул без-с размером'!B:B,0))</f>
        <v>#N/A</v>
      </c>
      <c r="B3008" s="73"/>
      <c r="C3008" s="74"/>
      <c r="D3008" s="74"/>
      <c r="E3008" s="74"/>
      <c r="F3008" s="74"/>
      <c r="G3008" s="74"/>
      <c r="H3008" s="69"/>
      <c r="I3008" s="70"/>
      <c r="J3008" s="73"/>
      <c r="K3008" s="74"/>
      <c r="L3008" s="72"/>
      <c r="M3008" s="69"/>
      <c r="N3008" s="70"/>
      <c r="O3008"/>
      <c r="P3008"/>
      <c r="Q3008"/>
      <c r="R3008"/>
      <c r="S3008"/>
      <c r="T3008"/>
      <c r="U3008"/>
      <c r="W3008"/>
      <c r="X3008"/>
      <c r="Y3008"/>
    </row>
    <row r="3009" spans="1:25" ht="15" x14ac:dyDescent="0.3">
      <c r="A3009" s="17" t="e">
        <f>INDEX('Артикул без-с размером'!A:A,MATCH('Начисления и компенсации по тов'!E3009,'Артикул без-с размером'!B:B,0))</f>
        <v>#N/A</v>
      </c>
      <c r="B3009" s="73"/>
      <c r="C3009" s="74"/>
      <c r="D3009" s="74"/>
      <c r="E3009" s="74"/>
      <c r="F3009" s="74"/>
      <c r="G3009" s="74"/>
      <c r="H3009" s="69"/>
      <c r="I3009" s="70"/>
      <c r="J3009" s="73"/>
      <c r="K3009" s="74"/>
      <c r="L3009" s="72"/>
      <c r="M3009" s="69"/>
      <c r="N3009" s="70"/>
      <c r="O3009"/>
      <c r="P3009"/>
      <c r="Q3009"/>
      <c r="R3009"/>
      <c r="S3009"/>
      <c r="T3009"/>
      <c r="U3009"/>
      <c r="W3009"/>
      <c r="X3009"/>
      <c r="Y3009"/>
    </row>
    <row r="3010" spans="1:25" ht="15" x14ac:dyDescent="0.3">
      <c r="A3010" s="17" t="e">
        <f>INDEX('Артикул без-с размером'!A:A,MATCH('Начисления и компенсации по тов'!E3010,'Артикул без-с размером'!B:B,0))</f>
        <v>#N/A</v>
      </c>
      <c r="B3010" s="73"/>
      <c r="C3010" s="74"/>
      <c r="D3010" s="74"/>
      <c r="E3010" s="74"/>
      <c r="F3010" s="74"/>
      <c r="G3010" s="74"/>
      <c r="H3010" s="69"/>
      <c r="I3010" s="70"/>
      <c r="J3010" s="73"/>
      <c r="K3010" s="74"/>
      <c r="L3010" s="72"/>
      <c r="M3010" s="69"/>
      <c r="N3010" s="70"/>
      <c r="O3010"/>
      <c r="P3010"/>
      <c r="Q3010"/>
      <c r="R3010"/>
      <c r="S3010"/>
      <c r="T3010"/>
      <c r="U3010"/>
      <c r="W3010"/>
      <c r="X3010"/>
      <c r="Y3010"/>
    </row>
    <row r="3011" spans="1:25" ht="15" x14ac:dyDescent="0.3">
      <c r="A3011" s="17" t="e">
        <f>INDEX('Артикул без-с размером'!A:A,MATCH('Начисления и компенсации по тов'!E3011,'Артикул без-с размером'!B:B,0))</f>
        <v>#N/A</v>
      </c>
      <c r="B3011" s="73"/>
      <c r="C3011" s="74"/>
      <c r="D3011" s="74"/>
      <c r="E3011" s="74"/>
      <c r="F3011" s="74"/>
      <c r="G3011" s="74"/>
      <c r="H3011" s="69"/>
      <c r="I3011" s="70"/>
      <c r="J3011" s="73"/>
      <c r="K3011" s="74"/>
      <c r="L3011" s="72"/>
      <c r="M3011" s="69"/>
      <c r="N3011" s="70"/>
      <c r="O3011"/>
      <c r="P3011"/>
      <c r="Q3011"/>
      <c r="R3011"/>
      <c r="S3011"/>
      <c r="T3011"/>
      <c r="U3011"/>
      <c r="W3011"/>
      <c r="X3011"/>
      <c r="Y3011"/>
    </row>
    <row r="3012" spans="1:25" ht="15" x14ac:dyDescent="0.3">
      <c r="A3012" s="17" t="e">
        <f>INDEX('Артикул без-с размером'!A:A,MATCH('Начисления и компенсации по тов'!E3012,'Артикул без-с размером'!B:B,0))</f>
        <v>#N/A</v>
      </c>
      <c r="B3012" s="73"/>
      <c r="C3012" s="74"/>
      <c r="D3012" s="74"/>
      <c r="E3012" s="74"/>
      <c r="F3012" s="74"/>
      <c r="G3012" s="74"/>
      <c r="H3012" s="69"/>
      <c r="I3012" s="70"/>
      <c r="J3012" s="73"/>
      <c r="K3012" s="74"/>
      <c r="L3012" s="72"/>
      <c r="M3012" s="69"/>
      <c r="N3012" s="70"/>
      <c r="O3012"/>
      <c r="P3012"/>
      <c r="Q3012"/>
      <c r="R3012"/>
      <c r="S3012"/>
      <c r="T3012"/>
      <c r="U3012"/>
      <c r="W3012"/>
      <c r="X3012"/>
      <c r="Y3012"/>
    </row>
    <row r="3013" spans="1:25" ht="15" x14ac:dyDescent="0.3">
      <c r="A3013" s="17" t="e">
        <f>INDEX('Артикул без-с размером'!A:A,MATCH('Начисления и компенсации по тов'!E3013,'Артикул без-с размером'!B:B,0))</f>
        <v>#N/A</v>
      </c>
      <c r="B3013" s="73"/>
      <c r="C3013" s="74"/>
      <c r="D3013" s="74"/>
      <c r="E3013" s="74"/>
      <c r="F3013" s="74"/>
      <c r="G3013" s="74"/>
      <c r="H3013" s="69"/>
      <c r="I3013" s="70"/>
      <c r="J3013" s="73"/>
      <c r="K3013" s="74"/>
      <c r="L3013" s="72"/>
      <c r="M3013" s="69"/>
      <c r="N3013" s="70"/>
      <c r="O3013"/>
      <c r="P3013"/>
      <c r="Q3013"/>
      <c r="R3013"/>
      <c r="S3013"/>
      <c r="T3013"/>
      <c r="U3013"/>
      <c r="W3013"/>
      <c r="X3013"/>
      <c r="Y3013"/>
    </row>
    <row r="3014" spans="1:25" ht="15" x14ac:dyDescent="0.3">
      <c r="A3014" s="17" t="e">
        <f>INDEX('Артикул без-с размером'!A:A,MATCH('Начисления и компенсации по тов'!E3014,'Артикул без-с размером'!B:B,0))</f>
        <v>#N/A</v>
      </c>
      <c r="B3014" s="73"/>
      <c r="C3014" s="74"/>
      <c r="D3014" s="74"/>
      <c r="E3014" s="74"/>
      <c r="F3014" s="74"/>
      <c r="G3014" s="74"/>
      <c r="H3014" s="69"/>
      <c r="I3014" s="70"/>
      <c r="J3014" s="73"/>
      <c r="K3014" s="74"/>
      <c r="L3014" s="72"/>
      <c r="M3014" s="69"/>
      <c r="N3014" s="70"/>
      <c r="O3014"/>
      <c r="P3014"/>
      <c r="Q3014"/>
      <c r="R3014"/>
      <c r="S3014"/>
      <c r="T3014"/>
      <c r="U3014"/>
      <c r="W3014"/>
      <c r="X3014"/>
      <c r="Y3014"/>
    </row>
    <row r="3015" spans="1:25" ht="15" x14ac:dyDescent="0.3">
      <c r="A3015" s="17" t="e">
        <f>INDEX('Артикул без-с размером'!A:A,MATCH('Начисления и компенсации по тов'!E3015,'Артикул без-с размером'!B:B,0))</f>
        <v>#N/A</v>
      </c>
      <c r="B3015" s="73"/>
      <c r="C3015" s="74"/>
      <c r="D3015" s="74"/>
      <c r="E3015" s="74"/>
      <c r="F3015" s="74"/>
      <c r="G3015" s="74"/>
      <c r="H3015" s="69"/>
      <c r="I3015" s="70"/>
      <c r="J3015" s="73"/>
      <c r="K3015" s="74"/>
      <c r="L3015" s="72"/>
      <c r="M3015" s="69"/>
      <c r="N3015" s="70"/>
      <c r="O3015"/>
      <c r="P3015"/>
      <c r="Q3015"/>
      <c r="R3015"/>
      <c r="S3015"/>
      <c r="T3015"/>
      <c r="U3015"/>
      <c r="W3015"/>
      <c r="X3015"/>
      <c r="Y3015"/>
    </row>
    <row r="3016" spans="1:25" ht="15" x14ac:dyDescent="0.3">
      <c r="A3016" s="17" t="e">
        <f>INDEX('Артикул без-с размером'!A:A,MATCH('Начисления и компенсации по тов'!E3016,'Артикул без-с размером'!B:B,0))</f>
        <v>#N/A</v>
      </c>
      <c r="B3016" s="73"/>
      <c r="C3016" s="74"/>
      <c r="D3016" s="74"/>
      <c r="E3016" s="74"/>
      <c r="F3016" s="74"/>
      <c r="G3016" s="74"/>
      <c r="H3016" s="69"/>
      <c r="I3016" s="70"/>
      <c r="J3016" s="73"/>
      <c r="K3016" s="74"/>
      <c r="L3016" s="72"/>
      <c r="M3016" s="69"/>
      <c r="N3016" s="70"/>
      <c r="O3016"/>
      <c r="P3016"/>
      <c r="Q3016"/>
      <c r="R3016"/>
      <c r="S3016"/>
      <c r="T3016"/>
      <c r="U3016"/>
      <c r="W3016"/>
      <c r="X3016"/>
      <c r="Y3016"/>
    </row>
    <row r="3017" spans="1:25" ht="15" x14ac:dyDescent="0.3">
      <c r="A3017" s="17" t="e">
        <f>INDEX('Артикул без-с размером'!A:A,MATCH('Начисления и компенсации по тов'!E3017,'Артикул без-с размером'!B:B,0))</f>
        <v>#N/A</v>
      </c>
      <c r="B3017" s="73"/>
      <c r="C3017" s="74"/>
      <c r="D3017" s="74"/>
      <c r="E3017" s="74"/>
      <c r="F3017" s="74"/>
      <c r="G3017" s="74"/>
      <c r="H3017" s="69"/>
      <c r="I3017" s="70"/>
      <c r="J3017" s="73"/>
      <c r="K3017" s="74"/>
      <c r="L3017" s="72"/>
      <c r="M3017" s="69"/>
      <c r="N3017" s="70"/>
      <c r="O3017"/>
      <c r="P3017"/>
      <c r="Q3017"/>
      <c r="R3017"/>
      <c r="S3017"/>
      <c r="T3017"/>
      <c r="U3017"/>
      <c r="W3017"/>
      <c r="X3017"/>
      <c r="Y3017"/>
    </row>
    <row r="3018" spans="1:25" ht="15" x14ac:dyDescent="0.3">
      <c r="A3018" s="17" t="e">
        <f>INDEX('Артикул без-с размером'!A:A,MATCH('Начисления и компенсации по тов'!E3018,'Артикул без-с размером'!B:B,0))</f>
        <v>#N/A</v>
      </c>
      <c r="B3018" s="73"/>
      <c r="C3018" s="74"/>
      <c r="D3018" s="74"/>
      <c r="E3018" s="74"/>
      <c r="F3018" s="74"/>
      <c r="G3018" s="74"/>
      <c r="H3018" s="69"/>
      <c r="I3018" s="70"/>
      <c r="J3018" s="73"/>
      <c r="K3018" s="74"/>
      <c r="L3018" s="72"/>
      <c r="M3018" s="69"/>
      <c r="N3018" s="70"/>
      <c r="O3018"/>
      <c r="P3018"/>
      <c r="Q3018"/>
      <c r="R3018"/>
      <c r="S3018"/>
      <c r="T3018"/>
      <c r="U3018"/>
      <c r="W3018"/>
      <c r="X3018"/>
      <c r="Y3018"/>
    </row>
    <row r="3019" spans="1:25" ht="15" x14ac:dyDescent="0.3">
      <c r="A3019" s="17" t="e">
        <f>INDEX('Артикул без-с размером'!A:A,MATCH('Начисления и компенсации по тов'!E3019,'Артикул без-с размером'!B:B,0))</f>
        <v>#N/A</v>
      </c>
      <c r="B3019" s="79"/>
      <c r="C3019" s="80"/>
      <c r="D3019" s="80"/>
      <c r="E3019" s="80"/>
      <c r="F3019" s="80"/>
      <c r="G3019" s="80"/>
      <c r="H3019" s="75"/>
      <c r="I3019" s="76"/>
      <c r="J3019" s="79"/>
      <c r="K3019" s="80"/>
      <c r="L3019" s="78"/>
      <c r="M3019" s="75"/>
      <c r="N3019" s="76"/>
      <c r="O3019"/>
      <c r="P3019"/>
      <c r="Q3019"/>
      <c r="R3019"/>
      <c r="S3019"/>
      <c r="T3019"/>
      <c r="U3019"/>
      <c r="W3019"/>
      <c r="X3019"/>
      <c r="Y3019"/>
    </row>
    <row r="3020" spans="1:25" ht="15" x14ac:dyDescent="0.3">
      <c r="A3020" s="17" t="e">
        <f>INDEX('Артикул без-с размером'!A:A,MATCH('Начисления и компенсации по тов'!E3020,'Артикул без-с размером'!B:B,0))</f>
        <v>#N/A</v>
      </c>
      <c r="B3020" s="79"/>
      <c r="C3020" s="80"/>
      <c r="D3020" s="80"/>
      <c r="E3020" s="80"/>
      <c r="F3020" s="80"/>
      <c r="G3020" s="80"/>
      <c r="H3020" s="75"/>
      <c r="I3020" s="76"/>
      <c r="J3020" s="79"/>
      <c r="K3020" s="80"/>
      <c r="L3020" s="78"/>
      <c r="M3020" s="75"/>
      <c r="N3020" s="76"/>
      <c r="O3020"/>
      <c r="P3020"/>
      <c r="Q3020"/>
      <c r="R3020"/>
      <c r="S3020"/>
      <c r="T3020"/>
      <c r="U3020"/>
      <c r="W3020"/>
      <c r="X3020"/>
      <c r="Y3020"/>
    </row>
    <row r="3021" spans="1:25" ht="15" x14ac:dyDescent="0.3">
      <c r="A3021" s="17" t="e">
        <f>INDEX('Артикул без-с размером'!A:A,MATCH('Начисления и компенсации по тов'!E3021,'Артикул без-с размером'!B:B,0))</f>
        <v>#N/A</v>
      </c>
      <c r="B3021" s="79"/>
      <c r="C3021" s="80"/>
      <c r="D3021" s="80"/>
      <c r="E3021" s="80"/>
      <c r="F3021" s="80"/>
      <c r="G3021" s="80"/>
      <c r="H3021" s="75"/>
      <c r="I3021" s="76"/>
      <c r="J3021" s="79"/>
      <c r="K3021" s="80"/>
      <c r="L3021" s="78"/>
      <c r="M3021" s="75"/>
      <c r="N3021" s="76"/>
      <c r="O3021"/>
      <c r="P3021"/>
      <c r="Q3021"/>
      <c r="R3021"/>
      <c r="S3021"/>
      <c r="T3021"/>
      <c r="U3021"/>
      <c r="W3021"/>
      <c r="X3021"/>
      <c r="Y3021"/>
    </row>
    <row r="3022" spans="1:25" ht="15" x14ac:dyDescent="0.3">
      <c r="A3022" s="17" t="e">
        <f>INDEX('Артикул без-с размером'!A:A,MATCH('Начисления и компенсации по тов'!E3022,'Артикул без-с размером'!B:B,0))</f>
        <v>#N/A</v>
      </c>
      <c r="B3022" s="79"/>
      <c r="C3022" s="80"/>
      <c r="D3022" s="80"/>
      <c r="E3022" s="80"/>
      <c r="F3022" s="80"/>
      <c r="G3022" s="80"/>
      <c r="H3022" s="75"/>
      <c r="I3022" s="76"/>
      <c r="J3022" s="79"/>
      <c r="K3022" s="80"/>
      <c r="L3022" s="78"/>
      <c r="M3022" s="75"/>
      <c r="N3022" s="76"/>
      <c r="O3022"/>
      <c r="P3022"/>
      <c r="Q3022"/>
      <c r="R3022"/>
      <c r="S3022"/>
      <c r="T3022"/>
      <c r="U3022"/>
      <c r="W3022"/>
      <c r="X3022"/>
      <c r="Y3022"/>
    </row>
    <row r="3023" spans="1:25" ht="15" x14ac:dyDescent="0.3">
      <c r="A3023" s="17" t="e">
        <f>INDEX('Артикул без-с размером'!A:A,MATCH('Начисления и компенсации по тов'!E3023,'Артикул без-с размером'!B:B,0))</f>
        <v>#N/A</v>
      </c>
      <c r="B3023" s="79"/>
      <c r="C3023" s="80"/>
      <c r="D3023" s="80"/>
      <c r="E3023" s="80"/>
      <c r="F3023" s="80"/>
      <c r="G3023" s="80"/>
      <c r="H3023" s="75"/>
      <c r="I3023" s="76"/>
      <c r="J3023" s="79"/>
      <c r="K3023" s="80"/>
      <c r="L3023" s="78"/>
      <c r="M3023" s="75"/>
      <c r="N3023" s="76"/>
      <c r="O3023"/>
      <c r="P3023"/>
      <c r="Q3023"/>
      <c r="R3023"/>
      <c r="S3023"/>
      <c r="T3023"/>
      <c r="U3023"/>
      <c r="W3023"/>
      <c r="X3023"/>
      <c r="Y3023"/>
    </row>
    <row r="3024" spans="1:25" ht="15" x14ac:dyDescent="0.3">
      <c r="A3024" s="17" t="e">
        <f>INDEX('Артикул без-с размером'!A:A,MATCH('Начисления и компенсации по тов'!E3024,'Артикул без-с размером'!B:B,0))</f>
        <v>#N/A</v>
      </c>
      <c r="B3024" s="79"/>
      <c r="C3024" s="80"/>
      <c r="D3024" s="80"/>
      <c r="E3024" s="80"/>
      <c r="F3024" s="80"/>
      <c r="G3024" s="80"/>
      <c r="H3024" s="75"/>
      <c r="I3024" s="76"/>
      <c r="J3024" s="79"/>
      <c r="K3024" s="80"/>
      <c r="L3024" s="78"/>
      <c r="M3024" s="75"/>
      <c r="N3024" s="76"/>
      <c r="O3024"/>
      <c r="P3024"/>
      <c r="Q3024"/>
      <c r="R3024"/>
      <c r="S3024"/>
      <c r="T3024"/>
      <c r="U3024"/>
      <c r="W3024"/>
      <c r="X3024"/>
      <c r="Y3024"/>
    </row>
    <row r="3025" spans="1:25" ht="15" x14ac:dyDescent="0.3">
      <c r="A3025" s="17" t="e">
        <f>INDEX('Артикул без-с размером'!A:A,MATCH('Начисления и компенсации по тов'!E3025,'Артикул без-с размером'!B:B,0))</f>
        <v>#N/A</v>
      </c>
      <c r="B3025" s="79"/>
      <c r="C3025" s="80"/>
      <c r="D3025" s="80"/>
      <c r="E3025" s="80"/>
      <c r="F3025" s="80"/>
      <c r="G3025" s="80"/>
      <c r="H3025" s="75"/>
      <c r="I3025" s="76"/>
      <c r="J3025" s="79"/>
      <c r="K3025" s="80"/>
      <c r="L3025" s="78"/>
      <c r="M3025" s="75"/>
      <c r="N3025" s="76"/>
      <c r="O3025"/>
      <c r="P3025"/>
      <c r="Q3025"/>
      <c r="R3025"/>
      <c r="S3025"/>
      <c r="T3025"/>
      <c r="U3025"/>
      <c r="W3025"/>
      <c r="X3025"/>
      <c r="Y3025"/>
    </row>
    <row r="3026" spans="1:25" ht="15" x14ac:dyDescent="0.3">
      <c r="A3026" s="17" t="e">
        <f>INDEX('Артикул без-с размером'!A:A,MATCH('Начисления и компенсации по тов'!E3026,'Артикул без-с размером'!B:B,0))</f>
        <v>#N/A</v>
      </c>
      <c r="B3026" s="79"/>
      <c r="C3026" s="80"/>
      <c r="D3026" s="80"/>
      <c r="E3026" s="80"/>
      <c r="F3026" s="80"/>
      <c r="G3026" s="80"/>
      <c r="H3026" s="75"/>
      <c r="I3026" s="76"/>
      <c r="J3026" s="79"/>
      <c r="K3026" s="80"/>
      <c r="L3026" s="78"/>
      <c r="M3026" s="75"/>
      <c r="N3026" s="76"/>
      <c r="O3026"/>
      <c r="P3026"/>
      <c r="Q3026"/>
      <c r="R3026"/>
      <c r="S3026"/>
      <c r="T3026"/>
      <c r="U3026"/>
      <c r="W3026"/>
      <c r="X3026"/>
      <c r="Y3026"/>
    </row>
    <row r="3027" spans="1:25" ht="15" x14ac:dyDescent="0.3">
      <c r="A3027" s="17" t="e">
        <f>INDEX('Артикул без-с размером'!A:A,MATCH('Начисления и компенсации по тов'!E3027,'Артикул без-с размером'!B:B,0))</f>
        <v>#N/A</v>
      </c>
      <c r="B3027" s="79"/>
      <c r="C3027" s="80"/>
      <c r="D3027" s="80"/>
      <c r="E3027" s="80"/>
      <c r="F3027" s="80"/>
      <c r="G3027" s="80"/>
      <c r="H3027" s="75"/>
      <c r="I3027" s="76"/>
      <c r="J3027" s="79"/>
      <c r="K3027" s="80"/>
      <c r="L3027" s="78"/>
      <c r="M3027" s="75"/>
      <c r="N3027" s="76"/>
      <c r="O3027"/>
      <c r="P3027"/>
      <c r="Q3027"/>
      <c r="R3027"/>
      <c r="S3027"/>
      <c r="T3027"/>
      <c r="U3027"/>
      <c r="W3027"/>
      <c r="X3027"/>
      <c r="Y3027"/>
    </row>
    <row r="3028" spans="1:25" ht="15" x14ac:dyDescent="0.3">
      <c r="A3028" s="17" t="e">
        <f>INDEX('Артикул без-с размером'!A:A,MATCH('Начисления и компенсации по тов'!E3028,'Артикул без-с размером'!B:B,0))</f>
        <v>#N/A</v>
      </c>
      <c r="B3028" s="79"/>
      <c r="C3028" s="80"/>
      <c r="D3028" s="80"/>
      <c r="E3028" s="80"/>
      <c r="F3028" s="80"/>
      <c r="G3028" s="80"/>
      <c r="H3028" s="75"/>
      <c r="I3028" s="76"/>
      <c r="J3028" s="79"/>
      <c r="K3028" s="80"/>
      <c r="L3028" s="78"/>
      <c r="M3028" s="75"/>
      <c r="N3028" s="76"/>
      <c r="O3028"/>
      <c r="P3028"/>
      <c r="Q3028"/>
      <c r="R3028"/>
      <c r="S3028"/>
      <c r="T3028"/>
      <c r="U3028"/>
      <c r="W3028"/>
      <c r="X3028"/>
      <c r="Y3028"/>
    </row>
    <row r="3029" spans="1:25" ht="15" x14ac:dyDescent="0.3">
      <c r="A3029" s="17" t="e">
        <f>INDEX('Артикул без-с размером'!A:A,MATCH('Начисления и компенсации по тов'!E3029,'Артикул без-с размером'!B:B,0))</f>
        <v>#N/A</v>
      </c>
      <c r="B3029" s="79"/>
      <c r="C3029" s="80"/>
      <c r="D3029" s="80"/>
      <c r="E3029" s="80"/>
      <c r="F3029" s="80"/>
      <c r="G3029" s="80"/>
      <c r="H3029" s="75"/>
      <c r="I3029" s="76"/>
      <c r="J3029" s="79"/>
      <c r="K3029" s="80"/>
      <c r="L3029" s="78"/>
      <c r="M3029" s="75"/>
      <c r="N3029" s="76"/>
      <c r="O3029"/>
      <c r="P3029"/>
      <c r="Q3029"/>
      <c r="R3029"/>
      <c r="S3029"/>
      <c r="T3029"/>
      <c r="U3029"/>
      <c r="W3029"/>
      <c r="X3029"/>
      <c r="Y3029"/>
    </row>
    <row r="3030" spans="1:25" ht="15" x14ac:dyDescent="0.3">
      <c r="A3030" s="17" t="e">
        <f>INDEX('Артикул без-с размером'!A:A,MATCH('Начисления и компенсации по тов'!E3030,'Артикул без-с размером'!B:B,0))</f>
        <v>#N/A</v>
      </c>
      <c r="B3030" s="79"/>
      <c r="C3030" s="80"/>
      <c r="D3030" s="80"/>
      <c r="E3030" s="80"/>
      <c r="F3030" s="80"/>
      <c r="G3030" s="80"/>
      <c r="H3030" s="75"/>
      <c r="I3030" s="76"/>
      <c r="J3030" s="79"/>
      <c r="K3030" s="80"/>
      <c r="L3030" s="78"/>
      <c r="M3030" s="75"/>
      <c r="N3030" s="76"/>
      <c r="O3030"/>
      <c r="P3030"/>
      <c r="Q3030"/>
      <c r="R3030"/>
      <c r="S3030"/>
      <c r="T3030"/>
      <c r="U3030"/>
      <c r="W3030"/>
      <c r="X3030"/>
      <c r="Y3030"/>
    </row>
    <row r="3031" spans="1:25" ht="15" x14ac:dyDescent="0.3">
      <c r="A3031" s="17" t="e">
        <f>INDEX('Артикул без-с размером'!A:A,MATCH('Начисления и компенсации по тов'!E3031,'Артикул без-с размером'!B:B,0))</f>
        <v>#N/A</v>
      </c>
      <c r="B3031" s="79"/>
      <c r="C3031" s="80"/>
      <c r="D3031" s="80"/>
      <c r="E3031" s="80"/>
      <c r="F3031" s="80"/>
      <c r="G3031" s="80"/>
      <c r="H3031" s="75"/>
      <c r="I3031" s="76"/>
      <c r="J3031" s="79"/>
      <c r="K3031" s="80"/>
      <c r="L3031" s="78"/>
      <c r="M3031" s="75"/>
      <c r="N3031" s="76"/>
      <c r="O3031"/>
      <c r="P3031"/>
      <c r="Q3031"/>
      <c r="R3031"/>
      <c r="S3031"/>
      <c r="T3031"/>
      <c r="U3031"/>
      <c r="W3031"/>
      <c r="X3031"/>
      <c r="Y3031"/>
    </row>
    <row r="3032" spans="1:25" ht="15" x14ac:dyDescent="0.3">
      <c r="A3032" s="17" t="e">
        <f>INDEX('Артикул без-с размером'!A:A,MATCH('Начисления и компенсации по тов'!E3032,'Артикул без-с размером'!B:B,0))</f>
        <v>#N/A</v>
      </c>
      <c r="B3032" s="79"/>
      <c r="C3032" s="80"/>
      <c r="D3032" s="80"/>
      <c r="E3032" s="80"/>
      <c r="F3032" s="80"/>
      <c r="G3032" s="80"/>
      <c r="H3032" s="75"/>
      <c r="I3032" s="76"/>
      <c r="J3032" s="79"/>
      <c r="K3032" s="80"/>
      <c r="L3032" s="78"/>
      <c r="M3032" s="75"/>
      <c r="N3032" s="76"/>
      <c r="O3032"/>
      <c r="P3032"/>
      <c r="Q3032"/>
      <c r="R3032"/>
      <c r="S3032"/>
      <c r="T3032"/>
      <c r="U3032"/>
      <c r="W3032"/>
      <c r="X3032"/>
      <c r="Y3032"/>
    </row>
    <row r="3033" spans="1:25" ht="15" x14ac:dyDescent="0.3">
      <c r="A3033" s="17" t="e">
        <f>INDEX('Артикул без-с размером'!A:A,MATCH('Начисления и компенсации по тов'!E3033,'Артикул без-с размером'!B:B,0))</f>
        <v>#N/A</v>
      </c>
      <c r="B3033" s="79"/>
      <c r="C3033" s="80"/>
      <c r="D3033" s="80"/>
      <c r="E3033" s="80"/>
      <c r="F3033" s="80"/>
      <c r="G3033" s="80"/>
      <c r="H3033" s="75"/>
      <c r="I3033" s="76"/>
      <c r="J3033" s="79"/>
      <c r="K3033" s="80"/>
      <c r="L3033" s="78"/>
      <c r="M3033" s="75"/>
      <c r="N3033" s="76"/>
      <c r="O3033"/>
      <c r="P3033"/>
      <c r="Q3033"/>
      <c r="R3033"/>
      <c r="S3033"/>
      <c r="T3033"/>
      <c r="U3033"/>
      <c r="W3033"/>
      <c r="X3033"/>
      <c r="Y3033"/>
    </row>
    <row r="3034" spans="1:25" ht="15" x14ac:dyDescent="0.3">
      <c r="A3034" s="17" t="e">
        <f>INDEX('Артикул без-с размером'!A:A,MATCH('Начисления и компенсации по тов'!E3034,'Артикул без-с размером'!B:B,0))</f>
        <v>#N/A</v>
      </c>
      <c r="B3034" s="79"/>
      <c r="C3034" s="80"/>
      <c r="D3034" s="80"/>
      <c r="E3034" s="80"/>
      <c r="F3034" s="80"/>
      <c r="G3034" s="80"/>
      <c r="H3034" s="75"/>
      <c r="I3034" s="76"/>
      <c r="J3034" s="79"/>
      <c r="K3034" s="80"/>
      <c r="L3034" s="78"/>
      <c r="M3034" s="75"/>
      <c r="N3034" s="76"/>
      <c r="O3034"/>
      <c r="P3034"/>
      <c r="Q3034"/>
      <c r="R3034"/>
      <c r="S3034"/>
      <c r="T3034"/>
      <c r="U3034"/>
      <c r="W3034"/>
      <c r="X3034"/>
      <c r="Y3034"/>
    </row>
    <row r="3035" spans="1:25" ht="15" x14ac:dyDescent="0.3">
      <c r="A3035" s="17" t="e">
        <f>INDEX('Артикул без-с размером'!A:A,MATCH('Начисления и компенсации по тов'!E3035,'Артикул без-с размером'!B:B,0))</f>
        <v>#N/A</v>
      </c>
      <c r="B3035" s="79"/>
      <c r="C3035" s="80"/>
      <c r="D3035" s="80"/>
      <c r="E3035" s="80"/>
      <c r="F3035" s="80"/>
      <c r="G3035" s="80"/>
      <c r="H3035" s="75"/>
      <c r="I3035" s="76"/>
      <c r="J3035" s="79"/>
      <c r="K3035" s="80"/>
      <c r="L3035" s="78"/>
      <c r="M3035" s="75"/>
      <c r="N3035" s="76"/>
      <c r="O3035"/>
      <c r="P3035"/>
      <c r="Q3035"/>
      <c r="R3035"/>
      <c r="S3035"/>
      <c r="T3035"/>
      <c r="U3035"/>
      <c r="W3035"/>
      <c r="X3035"/>
      <c r="Y3035"/>
    </row>
    <row r="3036" spans="1:25" ht="15" x14ac:dyDescent="0.3">
      <c r="A3036" s="17" t="e">
        <f>INDEX('Артикул без-с размером'!A:A,MATCH('Начисления и компенсации по тов'!E3036,'Артикул без-с размером'!B:B,0))</f>
        <v>#N/A</v>
      </c>
      <c r="B3036" s="79"/>
      <c r="C3036" s="80"/>
      <c r="D3036" s="80"/>
      <c r="E3036" s="80"/>
      <c r="F3036" s="80"/>
      <c r="G3036" s="80"/>
      <c r="H3036" s="75"/>
      <c r="I3036" s="76"/>
      <c r="J3036" s="79"/>
      <c r="K3036" s="80"/>
      <c r="L3036" s="78"/>
      <c r="M3036" s="75"/>
      <c r="N3036" s="76"/>
      <c r="O3036"/>
      <c r="P3036"/>
      <c r="Q3036"/>
      <c r="R3036"/>
      <c r="S3036"/>
      <c r="T3036"/>
      <c r="U3036"/>
      <c r="W3036"/>
      <c r="X3036"/>
      <c r="Y3036"/>
    </row>
    <row r="3037" spans="1:25" ht="15" x14ac:dyDescent="0.3">
      <c r="A3037" s="17" t="e">
        <f>INDEX('Артикул без-с размером'!A:A,MATCH('Начисления и компенсации по тов'!E3037,'Артикул без-с размером'!B:B,0))</f>
        <v>#N/A</v>
      </c>
      <c r="B3037" s="79"/>
      <c r="C3037" s="80"/>
      <c r="D3037" s="80"/>
      <c r="E3037" s="80"/>
      <c r="F3037" s="80"/>
      <c r="G3037" s="80"/>
      <c r="H3037" s="75"/>
      <c r="I3037" s="76"/>
      <c r="J3037" s="79"/>
      <c r="K3037" s="80"/>
      <c r="L3037" s="78"/>
      <c r="M3037" s="75"/>
      <c r="N3037" s="76"/>
      <c r="O3037"/>
      <c r="P3037"/>
      <c r="Q3037"/>
      <c r="R3037"/>
      <c r="S3037"/>
      <c r="T3037"/>
      <c r="U3037"/>
      <c r="W3037"/>
      <c r="X3037"/>
      <c r="Y3037"/>
    </row>
    <row r="3038" spans="1:25" ht="15" x14ac:dyDescent="0.3">
      <c r="A3038" s="17" t="e">
        <f>INDEX('Артикул без-с размером'!A:A,MATCH('Начисления и компенсации по тов'!E3038,'Артикул без-с размером'!B:B,0))</f>
        <v>#N/A</v>
      </c>
      <c r="B3038" s="79"/>
      <c r="C3038" s="80"/>
      <c r="D3038" s="80"/>
      <c r="E3038" s="80"/>
      <c r="F3038" s="80"/>
      <c r="G3038" s="80"/>
      <c r="H3038" s="75"/>
      <c r="I3038" s="76"/>
      <c r="J3038" s="79"/>
      <c r="K3038" s="80"/>
      <c r="L3038" s="78"/>
      <c r="M3038" s="75"/>
      <c r="N3038" s="76"/>
      <c r="O3038"/>
      <c r="P3038"/>
      <c r="Q3038"/>
      <c r="R3038"/>
      <c r="S3038"/>
      <c r="T3038"/>
      <c r="U3038"/>
      <c r="W3038"/>
      <c r="X3038"/>
      <c r="Y3038"/>
    </row>
    <row r="3039" spans="1:25" ht="15" x14ac:dyDescent="0.3">
      <c r="A3039" s="17" t="e">
        <f>INDEX('Артикул без-с размером'!A:A,MATCH('Начисления и компенсации по тов'!E3039,'Артикул без-с размером'!B:B,0))</f>
        <v>#N/A</v>
      </c>
      <c r="B3039" s="79"/>
      <c r="C3039" s="80"/>
      <c r="D3039" s="80"/>
      <c r="E3039" s="80"/>
      <c r="F3039" s="80"/>
      <c r="G3039" s="80"/>
      <c r="H3039" s="75"/>
      <c r="I3039" s="76"/>
      <c r="J3039" s="79"/>
      <c r="K3039" s="80"/>
      <c r="L3039" s="78"/>
      <c r="M3039" s="75"/>
      <c r="N3039" s="76"/>
      <c r="O3039"/>
      <c r="P3039"/>
      <c r="Q3039"/>
      <c r="R3039"/>
      <c r="S3039"/>
      <c r="T3039"/>
      <c r="U3039"/>
      <c r="W3039"/>
      <c r="X3039"/>
      <c r="Y3039"/>
    </row>
    <row r="3040" spans="1:25" ht="15" x14ac:dyDescent="0.3">
      <c r="A3040" s="17" t="e">
        <f>INDEX('Артикул без-с размером'!A:A,MATCH('Начисления и компенсации по тов'!E3040,'Артикул без-с размером'!B:B,0))</f>
        <v>#N/A</v>
      </c>
      <c r="B3040" s="79"/>
      <c r="C3040" s="80"/>
      <c r="D3040" s="80"/>
      <c r="E3040" s="80"/>
      <c r="F3040" s="80"/>
      <c r="G3040" s="80"/>
      <c r="H3040" s="75"/>
      <c r="I3040" s="76"/>
      <c r="J3040" s="79"/>
      <c r="K3040" s="80"/>
      <c r="L3040" s="78"/>
      <c r="M3040" s="75"/>
      <c r="N3040" s="76"/>
      <c r="O3040"/>
      <c r="P3040"/>
      <c r="Q3040"/>
      <c r="R3040"/>
      <c r="S3040"/>
      <c r="T3040"/>
      <c r="U3040"/>
      <c r="W3040"/>
      <c r="X3040"/>
      <c r="Y3040"/>
    </row>
    <row r="3041" spans="1:25" ht="15" x14ac:dyDescent="0.3">
      <c r="A3041" s="17" t="e">
        <f>INDEX('Артикул без-с размером'!A:A,MATCH('Начисления и компенсации по тов'!E3041,'Артикул без-с размером'!B:B,0))</f>
        <v>#N/A</v>
      </c>
      <c r="B3041" s="79"/>
      <c r="C3041" s="80"/>
      <c r="D3041" s="80"/>
      <c r="E3041" s="80"/>
      <c r="F3041" s="80"/>
      <c r="G3041" s="80"/>
      <c r="H3041" s="75"/>
      <c r="I3041" s="76"/>
      <c r="J3041" s="79"/>
      <c r="K3041" s="80"/>
      <c r="L3041" s="78"/>
      <c r="M3041" s="75"/>
      <c r="N3041" s="76"/>
      <c r="O3041"/>
      <c r="P3041"/>
      <c r="Q3041"/>
      <c r="R3041"/>
      <c r="S3041"/>
      <c r="T3041"/>
      <c r="U3041"/>
      <c r="W3041"/>
      <c r="X3041"/>
      <c r="Y3041"/>
    </row>
    <row r="3042" spans="1:25" ht="15" x14ac:dyDescent="0.3">
      <c r="A3042" s="17" t="e">
        <f>INDEX('Артикул без-с размером'!A:A,MATCH('Начисления и компенсации по тов'!E3042,'Артикул без-с размером'!B:B,0))</f>
        <v>#N/A</v>
      </c>
      <c r="B3042" s="79"/>
      <c r="C3042" s="80"/>
      <c r="D3042" s="80"/>
      <c r="E3042" s="80"/>
      <c r="F3042" s="80"/>
      <c r="G3042" s="80"/>
      <c r="H3042" s="75"/>
      <c r="I3042" s="76"/>
      <c r="J3042" s="79"/>
      <c r="K3042" s="80"/>
      <c r="L3042" s="78"/>
      <c r="M3042" s="75"/>
      <c r="N3042" s="76"/>
      <c r="O3042"/>
      <c r="P3042"/>
      <c r="Q3042"/>
      <c r="R3042"/>
      <c r="S3042"/>
      <c r="T3042"/>
      <c r="U3042"/>
      <c r="W3042"/>
      <c r="X3042"/>
      <c r="Y3042"/>
    </row>
    <row r="3043" spans="1:25" ht="15" x14ac:dyDescent="0.3">
      <c r="A3043" s="17" t="e">
        <f>INDEX('Артикул без-с размером'!A:A,MATCH('Начисления и компенсации по тов'!E3043,'Артикул без-с размером'!B:B,0))</f>
        <v>#N/A</v>
      </c>
      <c r="B3043" s="79"/>
      <c r="C3043" s="80"/>
      <c r="D3043" s="80"/>
      <c r="E3043" s="80"/>
      <c r="F3043" s="80"/>
      <c r="G3043" s="80"/>
      <c r="H3043" s="75"/>
      <c r="I3043" s="76"/>
      <c r="J3043" s="79"/>
      <c r="K3043" s="80"/>
      <c r="L3043" s="78"/>
      <c r="M3043" s="75"/>
      <c r="N3043" s="77"/>
      <c r="O3043"/>
      <c r="P3043"/>
      <c r="Q3043"/>
      <c r="R3043"/>
      <c r="S3043"/>
      <c r="T3043"/>
      <c r="U3043"/>
      <c r="W3043"/>
      <c r="X3043"/>
      <c r="Y3043"/>
    </row>
    <row r="3044" spans="1:25" ht="15" x14ac:dyDescent="0.3">
      <c r="A3044" s="17" t="e">
        <f>INDEX('Артикул без-с размером'!A:A,MATCH('Начисления и компенсации по тов'!E3044,'Артикул без-с размером'!B:B,0))</f>
        <v>#N/A</v>
      </c>
      <c r="B3044" s="79"/>
      <c r="C3044" s="80"/>
      <c r="D3044" s="80"/>
      <c r="E3044" s="80"/>
      <c r="F3044" s="80"/>
      <c r="G3044" s="80"/>
      <c r="H3044" s="75"/>
      <c r="I3044" s="76"/>
      <c r="J3044" s="79"/>
      <c r="K3044" s="80"/>
      <c r="L3044" s="78"/>
      <c r="M3044" s="75"/>
      <c r="N3044" s="76"/>
      <c r="O3044"/>
      <c r="P3044"/>
      <c r="Q3044"/>
      <c r="R3044"/>
      <c r="S3044"/>
      <c r="T3044"/>
      <c r="U3044"/>
      <c r="W3044"/>
      <c r="X3044"/>
      <c r="Y3044"/>
    </row>
    <row r="3045" spans="1:25" ht="15" x14ac:dyDescent="0.3">
      <c r="A3045" s="17" t="e">
        <f>INDEX('Артикул без-с размером'!A:A,MATCH('Начисления и компенсации по тов'!E3045,'Артикул без-с размером'!B:B,0))</f>
        <v>#N/A</v>
      </c>
      <c r="B3045" s="79"/>
      <c r="C3045" s="80"/>
      <c r="D3045" s="80"/>
      <c r="E3045" s="80"/>
      <c r="F3045" s="80"/>
      <c r="G3045" s="80"/>
      <c r="H3045" s="75"/>
      <c r="I3045" s="76"/>
      <c r="J3045" s="79"/>
      <c r="K3045" s="80"/>
      <c r="L3045" s="78"/>
      <c r="M3045" s="75"/>
      <c r="N3045" s="76"/>
      <c r="O3045"/>
      <c r="P3045"/>
      <c r="Q3045"/>
      <c r="R3045"/>
      <c r="S3045"/>
      <c r="T3045"/>
      <c r="U3045"/>
      <c r="W3045"/>
      <c r="X3045"/>
      <c r="Y3045"/>
    </row>
    <row r="3046" spans="1:25" ht="15" x14ac:dyDescent="0.3">
      <c r="A3046" s="17" t="e">
        <f>INDEX('Артикул без-с размером'!A:A,MATCH('Начисления и компенсации по тов'!E3046,'Артикул без-с размером'!B:B,0))</f>
        <v>#N/A</v>
      </c>
      <c r="B3046" s="79"/>
      <c r="C3046" s="80"/>
      <c r="D3046" s="80"/>
      <c r="E3046" s="80"/>
      <c r="F3046" s="80"/>
      <c r="G3046" s="80"/>
      <c r="H3046" s="75"/>
      <c r="I3046" s="76"/>
      <c r="J3046" s="79"/>
      <c r="K3046" s="80"/>
      <c r="L3046" s="78"/>
      <c r="M3046" s="75"/>
      <c r="N3046" s="76"/>
      <c r="O3046"/>
      <c r="P3046"/>
      <c r="Q3046"/>
      <c r="R3046"/>
      <c r="S3046"/>
      <c r="T3046"/>
      <c r="U3046"/>
      <c r="W3046"/>
      <c r="X3046"/>
      <c r="Y3046"/>
    </row>
    <row r="3047" spans="1:25" ht="15" x14ac:dyDescent="0.3">
      <c r="A3047" s="17" t="e">
        <f>INDEX('Артикул без-с размером'!A:A,MATCH('Начисления и компенсации по тов'!E3047,'Артикул без-с размером'!B:B,0))</f>
        <v>#N/A</v>
      </c>
      <c r="B3047" s="79"/>
      <c r="C3047" s="80"/>
      <c r="D3047" s="80"/>
      <c r="E3047" s="80"/>
      <c r="F3047" s="80"/>
      <c r="G3047" s="80"/>
      <c r="H3047" s="75"/>
      <c r="I3047" s="76"/>
      <c r="J3047" s="79"/>
      <c r="K3047" s="80"/>
      <c r="L3047" s="78"/>
      <c r="M3047" s="75"/>
      <c r="N3047" s="76"/>
      <c r="O3047"/>
      <c r="P3047"/>
      <c r="Q3047"/>
      <c r="R3047"/>
      <c r="S3047"/>
      <c r="T3047"/>
      <c r="U3047"/>
      <c r="W3047"/>
      <c r="X3047"/>
      <c r="Y3047"/>
    </row>
    <row r="3048" spans="1:25" ht="15" x14ac:dyDescent="0.3">
      <c r="A3048" s="17" t="e">
        <f>INDEX('Артикул без-с размером'!A:A,MATCH('Начисления и компенсации по тов'!E3048,'Артикул без-с размером'!B:B,0))</f>
        <v>#N/A</v>
      </c>
      <c r="B3048" s="79"/>
      <c r="C3048" s="80"/>
      <c r="D3048" s="80"/>
      <c r="E3048" s="80"/>
      <c r="F3048" s="80"/>
      <c r="G3048" s="80"/>
      <c r="H3048" s="75"/>
      <c r="I3048" s="76"/>
      <c r="J3048" s="79"/>
      <c r="K3048" s="80"/>
      <c r="L3048" s="78"/>
      <c r="M3048" s="75"/>
      <c r="N3048" s="76"/>
      <c r="O3048"/>
      <c r="P3048"/>
      <c r="Q3048"/>
      <c r="R3048"/>
      <c r="S3048"/>
      <c r="T3048"/>
      <c r="U3048"/>
      <c r="W3048"/>
      <c r="X3048"/>
      <c r="Y3048"/>
    </row>
    <row r="3049" spans="1:25" ht="15" x14ac:dyDescent="0.3">
      <c r="A3049" s="17" t="e">
        <f>INDEX('Артикул без-с размером'!A:A,MATCH('Начисления и компенсации по тов'!E3049,'Артикул без-с размером'!B:B,0))</f>
        <v>#N/A</v>
      </c>
      <c r="B3049" s="79"/>
      <c r="C3049" s="80"/>
      <c r="D3049" s="80"/>
      <c r="E3049" s="80"/>
      <c r="F3049" s="80"/>
      <c r="G3049" s="80"/>
      <c r="H3049" s="75"/>
      <c r="I3049" s="76"/>
      <c r="J3049" s="79"/>
      <c r="K3049" s="80"/>
      <c r="L3049" s="78"/>
      <c r="M3049" s="75"/>
      <c r="N3049" s="76"/>
      <c r="O3049"/>
      <c r="P3049"/>
      <c r="Q3049"/>
      <c r="R3049"/>
      <c r="S3049"/>
      <c r="T3049"/>
      <c r="U3049"/>
      <c r="W3049"/>
      <c r="X3049"/>
      <c r="Y3049"/>
    </row>
    <row r="3050" spans="1:25" ht="15" x14ac:dyDescent="0.3">
      <c r="A3050" s="17" t="e">
        <f>INDEX('Артикул без-с размером'!A:A,MATCH('Начисления и компенсации по тов'!E3050,'Артикул без-с размером'!B:B,0))</f>
        <v>#N/A</v>
      </c>
      <c r="B3050" s="79"/>
      <c r="C3050" s="80"/>
      <c r="D3050" s="80"/>
      <c r="E3050" s="80"/>
      <c r="F3050" s="80"/>
      <c r="G3050" s="80"/>
      <c r="H3050" s="75"/>
      <c r="I3050" s="76"/>
      <c r="J3050" s="79"/>
      <c r="K3050" s="80"/>
      <c r="L3050" s="78"/>
      <c r="M3050" s="75"/>
      <c r="N3050" s="76"/>
      <c r="O3050"/>
      <c r="P3050"/>
      <c r="Q3050"/>
      <c r="R3050"/>
      <c r="S3050"/>
      <c r="T3050"/>
      <c r="U3050"/>
      <c r="W3050"/>
      <c r="X3050"/>
      <c r="Y3050"/>
    </row>
    <row r="3051" spans="1:25" ht="15" x14ac:dyDescent="0.3">
      <c r="A3051" s="17" t="e">
        <f>INDEX('Артикул без-с размером'!A:A,MATCH('Начисления и компенсации по тов'!E3051,'Артикул без-с размером'!B:B,0))</f>
        <v>#N/A</v>
      </c>
      <c r="B3051" s="79"/>
      <c r="C3051" s="80"/>
      <c r="D3051" s="80"/>
      <c r="E3051" s="80"/>
      <c r="F3051" s="80"/>
      <c r="G3051" s="80"/>
      <c r="H3051" s="75"/>
      <c r="I3051" s="76"/>
      <c r="J3051" s="79"/>
      <c r="K3051" s="80"/>
      <c r="L3051" s="78"/>
      <c r="M3051" s="75"/>
      <c r="N3051" s="76"/>
      <c r="O3051"/>
      <c r="P3051"/>
      <c r="Q3051"/>
      <c r="R3051"/>
      <c r="S3051"/>
      <c r="T3051"/>
      <c r="U3051"/>
      <c r="W3051"/>
      <c r="X3051"/>
      <c r="Y3051"/>
    </row>
    <row r="3052" spans="1:25" ht="15" x14ac:dyDescent="0.3">
      <c r="A3052" s="17" t="e">
        <f>INDEX('Артикул без-с размером'!A:A,MATCH('Начисления и компенсации по тов'!E3052,'Артикул без-с размером'!B:B,0))</f>
        <v>#N/A</v>
      </c>
      <c r="B3052" s="79"/>
      <c r="C3052" s="80"/>
      <c r="D3052" s="80"/>
      <c r="E3052" s="80"/>
      <c r="F3052" s="80"/>
      <c r="G3052" s="80"/>
      <c r="H3052" s="75"/>
      <c r="I3052" s="76"/>
      <c r="J3052" s="79"/>
      <c r="K3052" s="80"/>
      <c r="L3052" s="78"/>
      <c r="M3052" s="75"/>
      <c r="N3052" s="76"/>
      <c r="O3052"/>
      <c r="P3052"/>
      <c r="Q3052"/>
      <c r="R3052"/>
      <c r="S3052"/>
      <c r="T3052"/>
      <c r="U3052"/>
      <c r="W3052"/>
      <c r="X3052"/>
      <c r="Y3052"/>
    </row>
    <row r="3053" spans="1:25" ht="15" x14ac:dyDescent="0.3">
      <c r="A3053" s="17" t="e">
        <f>INDEX('Артикул без-с размером'!A:A,MATCH('Начисления и компенсации по тов'!E3053,'Артикул без-с размером'!B:B,0))</f>
        <v>#N/A</v>
      </c>
      <c r="B3053" s="79"/>
      <c r="C3053" s="80"/>
      <c r="D3053" s="80"/>
      <c r="E3053" s="80"/>
      <c r="F3053" s="80"/>
      <c r="G3053" s="80"/>
      <c r="H3053" s="75"/>
      <c r="I3053" s="76"/>
      <c r="J3053" s="79"/>
      <c r="K3053" s="80"/>
      <c r="L3053" s="78"/>
      <c r="M3053" s="75"/>
      <c r="N3053" s="76"/>
      <c r="O3053"/>
      <c r="P3053"/>
      <c r="Q3053"/>
      <c r="R3053"/>
      <c r="S3053"/>
      <c r="T3053"/>
      <c r="U3053"/>
      <c r="W3053"/>
      <c r="X3053"/>
      <c r="Y3053"/>
    </row>
    <row r="3054" spans="1:25" ht="15" x14ac:dyDescent="0.3">
      <c r="A3054" s="17" t="e">
        <f>INDEX('Артикул без-с размером'!A:A,MATCH('Начисления и компенсации по тов'!E3054,'Артикул без-с размером'!B:B,0))</f>
        <v>#N/A</v>
      </c>
      <c r="B3054" s="79"/>
      <c r="C3054" s="80"/>
      <c r="D3054" s="80"/>
      <c r="E3054" s="80"/>
      <c r="F3054" s="80"/>
      <c r="G3054" s="80"/>
      <c r="H3054" s="75"/>
      <c r="I3054" s="76"/>
      <c r="J3054" s="79"/>
      <c r="K3054" s="80"/>
      <c r="L3054" s="78"/>
      <c r="M3054" s="75"/>
      <c r="N3054" s="76"/>
      <c r="O3054"/>
      <c r="P3054"/>
      <c r="Q3054"/>
      <c r="R3054"/>
      <c r="S3054"/>
      <c r="T3054"/>
      <c r="U3054"/>
      <c r="W3054"/>
      <c r="X3054"/>
      <c r="Y3054"/>
    </row>
    <row r="3055" spans="1:25" ht="15" x14ac:dyDescent="0.3">
      <c r="A3055" s="17" t="e">
        <f>INDEX('Артикул без-с размером'!A:A,MATCH('Начисления и компенсации по тов'!E3055,'Артикул без-с размером'!B:B,0))</f>
        <v>#N/A</v>
      </c>
      <c r="B3055" s="79"/>
      <c r="C3055" s="80"/>
      <c r="D3055" s="80"/>
      <c r="E3055" s="80"/>
      <c r="F3055" s="80"/>
      <c r="G3055" s="80"/>
      <c r="H3055" s="75"/>
      <c r="I3055" s="76"/>
      <c r="J3055" s="79"/>
      <c r="K3055" s="80"/>
      <c r="L3055" s="78"/>
      <c r="M3055" s="75"/>
      <c r="N3055" s="76"/>
      <c r="O3055"/>
      <c r="P3055"/>
      <c r="Q3055"/>
      <c r="R3055"/>
      <c r="S3055"/>
      <c r="T3055"/>
      <c r="U3055"/>
      <c r="W3055"/>
      <c r="X3055"/>
      <c r="Y3055"/>
    </row>
    <row r="3056" spans="1:25" ht="15" x14ac:dyDescent="0.3">
      <c r="A3056" s="17" t="e">
        <f>INDEX('Артикул без-с размером'!A:A,MATCH('Начисления и компенсации по тов'!E3056,'Артикул без-с размером'!B:B,0))</f>
        <v>#N/A</v>
      </c>
      <c r="B3056" s="79"/>
      <c r="C3056" s="80"/>
      <c r="D3056" s="80"/>
      <c r="E3056" s="80"/>
      <c r="F3056" s="80"/>
      <c r="G3056" s="80"/>
      <c r="H3056" s="75"/>
      <c r="I3056" s="76"/>
      <c r="J3056" s="79"/>
      <c r="K3056" s="80"/>
      <c r="L3056" s="78"/>
      <c r="M3056" s="75"/>
      <c r="N3056" s="76"/>
      <c r="O3056"/>
      <c r="P3056"/>
      <c r="Q3056"/>
      <c r="R3056"/>
      <c r="S3056"/>
      <c r="T3056"/>
      <c r="U3056"/>
      <c r="W3056"/>
      <c r="X3056"/>
      <c r="Y3056"/>
    </row>
    <row r="3057" spans="1:25" ht="15" x14ac:dyDescent="0.3">
      <c r="A3057" s="17" t="e">
        <f>INDEX('Артикул без-с размером'!A:A,MATCH('Начисления и компенсации по тов'!E3057,'Артикул без-с размером'!B:B,0))</f>
        <v>#N/A</v>
      </c>
      <c r="B3057" s="79"/>
      <c r="C3057" s="80"/>
      <c r="D3057" s="80"/>
      <c r="E3057" s="80"/>
      <c r="F3057" s="80"/>
      <c r="G3057" s="80"/>
      <c r="H3057" s="75"/>
      <c r="I3057" s="76"/>
      <c r="J3057" s="79"/>
      <c r="K3057" s="80"/>
      <c r="L3057" s="78"/>
      <c r="M3057" s="75"/>
      <c r="N3057" s="76"/>
      <c r="O3057"/>
      <c r="P3057"/>
      <c r="Q3057"/>
      <c r="R3057"/>
      <c r="S3057"/>
      <c r="T3057"/>
      <c r="U3057"/>
      <c r="W3057"/>
      <c r="X3057"/>
      <c r="Y3057"/>
    </row>
    <row r="3058" spans="1:25" ht="15" x14ac:dyDescent="0.3">
      <c r="A3058" s="17" t="e">
        <f>INDEX('Артикул без-с размером'!A:A,MATCH('Начисления и компенсации по тов'!E3058,'Артикул без-с размером'!B:B,0))</f>
        <v>#N/A</v>
      </c>
      <c r="B3058" s="79"/>
      <c r="C3058" s="80"/>
      <c r="D3058" s="80"/>
      <c r="E3058" s="80"/>
      <c r="F3058" s="80"/>
      <c r="G3058" s="80"/>
      <c r="H3058" s="75"/>
      <c r="I3058" s="76"/>
      <c r="J3058" s="79"/>
      <c r="K3058" s="80"/>
      <c r="L3058" s="78"/>
      <c r="M3058" s="75"/>
      <c r="N3058" s="76"/>
      <c r="O3058"/>
      <c r="P3058"/>
      <c r="Q3058"/>
      <c r="R3058"/>
      <c r="S3058"/>
      <c r="T3058"/>
      <c r="U3058"/>
      <c r="W3058"/>
      <c r="X3058"/>
      <c r="Y3058"/>
    </row>
    <row r="3059" spans="1:25" ht="15" x14ac:dyDescent="0.3">
      <c r="A3059" s="17" t="e">
        <f>INDEX('Артикул без-с размером'!A:A,MATCH('Начисления и компенсации по тов'!E3059,'Артикул без-с размером'!B:B,0))</f>
        <v>#N/A</v>
      </c>
      <c r="B3059" s="79"/>
      <c r="C3059" s="80"/>
      <c r="D3059" s="80"/>
      <c r="E3059" s="80"/>
      <c r="F3059" s="80"/>
      <c r="G3059" s="80"/>
      <c r="H3059" s="75"/>
      <c r="I3059" s="76"/>
      <c r="J3059" s="79"/>
      <c r="K3059" s="80"/>
      <c r="L3059" s="78"/>
      <c r="M3059" s="75"/>
      <c r="N3059" s="76"/>
      <c r="O3059"/>
      <c r="P3059"/>
      <c r="Q3059"/>
      <c r="R3059"/>
      <c r="S3059"/>
      <c r="T3059"/>
      <c r="U3059"/>
      <c r="W3059"/>
      <c r="X3059"/>
      <c r="Y3059"/>
    </row>
    <row r="3060" spans="1:25" ht="15" x14ac:dyDescent="0.3">
      <c r="A3060" s="17" t="e">
        <f>INDEX('Артикул без-с размером'!A:A,MATCH('Начисления и компенсации по тов'!E3060,'Артикул без-с размером'!B:B,0))</f>
        <v>#N/A</v>
      </c>
      <c r="B3060" s="79"/>
      <c r="C3060" s="80"/>
      <c r="D3060" s="80"/>
      <c r="E3060" s="80"/>
      <c r="F3060" s="80"/>
      <c r="G3060" s="80"/>
      <c r="H3060" s="75"/>
      <c r="I3060" s="76"/>
      <c r="J3060" s="79"/>
      <c r="K3060" s="80"/>
      <c r="L3060" s="78"/>
      <c r="M3060" s="75"/>
      <c r="N3060" s="77"/>
      <c r="O3060"/>
      <c r="P3060"/>
      <c r="Q3060"/>
      <c r="R3060"/>
      <c r="S3060"/>
      <c r="T3060"/>
      <c r="U3060"/>
      <c r="W3060"/>
      <c r="X3060"/>
      <c r="Y3060"/>
    </row>
    <row r="3061" spans="1:25" ht="15" x14ac:dyDescent="0.3">
      <c r="A3061" s="17" t="e">
        <f>INDEX('Артикул без-с размером'!A:A,MATCH('Начисления и компенсации по тов'!E3061,'Артикул без-с размером'!B:B,0))</f>
        <v>#N/A</v>
      </c>
      <c r="B3061" s="79"/>
      <c r="C3061" s="80"/>
      <c r="D3061" s="80"/>
      <c r="E3061" s="80"/>
      <c r="F3061" s="80"/>
      <c r="G3061" s="80"/>
      <c r="H3061" s="75"/>
      <c r="I3061" s="76"/>
      <c r="J3061" s="79"/>
      <c r="K3061" s="80"/>
      <c r="L3061" s="78"/>
      <c r="M3061" s="75"/>
      <c r="N3061" s="76"/>
      <c r="O3061"/>
      <c r="P3061"/>
      <c r="Q3061"/>
      <c r="R3061"/>
      <c r="S3061"/>
      <c r="T3061"/>
      <c r="U3061"/>
      <c r="W3061"/>
      <c r="X3061"/>
      <c r="Y3061"/>
    </row>
    <row r="3062" spans="1:25" ht="15" x14ac:dyDescent="0.3">
      <c r="A3062" s="17" t="e">
        <f>INDEX('Артикул без-с размером'!A:A,MATCH('Начисления и компенсации по тов'!E3062,'Артикул без-с размером'!B:B,0))</f>
        <v>#N/A</v>
      </c>
      <c r="B3062" s="79"/>
      <c r="C3062" s="80"/>
      <c r="D3062" s="80"/>
      <c r="E3062" s="80"/>
      <c r="F3062" s="80"/>
      <c r="G3062" s="80"/>
      <c r="H3062" s="75"/>
      <c r="I3062" s="76"/>
      <c r="J3062" s="79"/>
      <c r="K3062" s="80"/>
      <c r="L3062" s="78"/>
      <c r="M3062" s="75"/>
      <c r="N3062" s="76"/>
      <c r="O3062"/>
      <c r="P3062"/>
      <c r="Q3062"/>
      <c r="R3062"/>
      <c r="S3062"/>
      <c r="T3062"/>
      <c r="U3062"/>
      <c r="W3062"/>
      <c r="X3062"/>
      <c r="Y3062"/>
    </row>
    <row r="3063" spans="1:25" ht="15" x14ac:dyDescent="0.3">
      <c r="A3063" s="17" t="e">
        <f>INDEX('Артикул без-с размером'!A:A,MATCH('Начисления и компенсации по тов'!E3063,'Артикул без-с размером'!B:B,0))</f>
        <v>#N/A</v>
      </c>
      <c r="B3063" s="79"/>
      <c r="C3063" s="80"/>
      <c r="D3063" s="80"/>
      <c r="E3063" s="80"/>
      <c r="F3063" s="80"/>
      <c r="G3063" s="80"/>
      <c r="H3063" s="75"/>
      <c r="I3063" s="76"/>
      <c r="J3063" s="79"/>
      <c r="K3063" s="80"/>
      <c r="L3063" s="78"/>
      <c r="M3063" s="75"/>
      <c r="N3063" s="76"/>
      <c r="O3063"/>
      <c r="P3063"/>
      <c r="Q3063"/>
      <c r="R3063"/>
      <c r="S3063"/>
      <c r="T3063"/>
      <c r="U3063"/>
      <c r="W3063"/>
      <c r="X3063"/>
      <c r="Y3063"/>
    </row>
    <row r="3064" spans="1:25" ht="15" x14ac:dyDescent="0.3">
      <c r="A3064" s="17" t="e">
        <f>INDEX('Артикул без-с размером'!A:A,MATCH('Начисления и компенсации по тов'!E3064,'Артикул без-с размером'!B:B,0))</f>
        <v>#N/A</v>
      </c>
      <c r="B3064" s="79"/>
      <c r="C3064" s="80"/>
      <c r="D3064" s="80"/>
      <c r="E3064" s="80"/>
      <c r="F3064" s="80"/>
      <c r="G3064" s="80"/>
      <c r="H3064" s="75"/>
      <c r="I3064" s="76"/>
      <c r="J3064" s="79"/>
      <c r="K3064" s="80"/>
      <c r="L3064" s="78"/>
      <c r="M3064" s="75"/>
      <c r="N3064" s="76"/>
      <c r="O3064"/>
      <c r="P3064"/>
      <c r="Q3064"/>
      <c r="R3064"/>
      <c r="S3064"/>
      <c r="T3064"/>
      <c r="U3064"/>
      <c r="W3064"/>
      <c r="X3064"/>
      <c r="Y3064"/>
    </row>
    <row r="3065" spans="1:25" ht="15" x14ac:dyDescent="0.3">
      <c r="A3065" s="17" t="e">
        <f>INDEX('Артикул без-с размером'!A:A,MATCH('Начисления и компенсации по тов'!E3065,'Артикул без-с размером'!B:B,0))</f>
        <v>#N/A</v>
      </c>
      <c r="B3065" s="79"/>
      <c r="C3065" s="80"/>
      <c r="D3065" s="80"/>
      <c r="E3065" s="80"/>
      <c r="F3065" s="80"/>
      <c r="G3065" s="80"/>
      <c r="H3065" s="75"/>
      <c r="I3065" s="76"/>
      <c r="J3065" s="79"/>
      <c r="K3065" s="80"/>
      <c r="L3065" s="78"/>
      <c r="M3065" s="75"/>
      <c r="N3065" s="76"/>
      <c r="O3065"/>
      <c r="P3065"/>
      <c r="Q3065"/>
      <c r="R3065"/>
      <c r="S3065"/>
      <c r="T3065"/>
      <c r="U3065"/>
      <c r="W3065"/>
      <c r="X3065"/>
      <c r="Y3065"/>
    </row>
    <row r="3066" spans="1:25" ht="15" x14ac:dyDescent="0.3">
      <c r="A3066" s="17" t="e">
        <f>INDEX('Артикул без-с размером'!A:A,MATCH('Начисления и компенсации по тов'!E3066,'Артикул без-с размером'!B:B,0))</f>
        <v>#N/A</v>
      </c>
      <c r="B3066" s="79"/>
      <c r="C3066" s="80"/>
      <c r="D3066" s="80"/>
      <c r="E3066" s="80"/>
      <c r="F3066" s="80"/>
      <c r="G3066" s="80"/>
      <c r="H3066" s="75"/>
      <c r="I3066" s="76"/>
      <c r="J3066" s="79"/>
      <c r="K3066" s="80"/>
      <c r="L3066" s="78"/>
      <c r="M3066" s="75"/>
      <c r="N3066" s="76"/>
      <c r="O3066"/>
      <c r="P3066"/>
      <c r="Q3066"/>
      <c r="R3066"/>
      <c r="S3066"/>
      <c r="T3066"/>
      <c r="U3066"/>
      <c r="W3066"/>
      <c r="X3066"/>
      <c r="Y3066"/>
    </row>
    <row r="3067" spans="1:25" ht="15" x14ac:dyDescent="0.3">
      <c r="A3067" s="17" t="e">
        <f>INDEX('Артикул без-с размером'!A:A,MATCH('Начисления и компенсации по тов'!E3067,'Артикул без-с размером'!B:B,0))</f>
        <v>#N/A</v>
      </c>
      <c r="B3067" s="79"/>
      <c r="C3067" s="80"/>
      <c r="D3067" s="80"/>
      <c r="E3067" s="80"/>
      <c r="F3067" s="80"/>
      <c r="G3067" s="80"/>
      <c r="H3067" s="75"/>
      <c r="I3067" s="76"/>
      <c r="J3067" s="79"/>
      <c r="K3067" s="80"/>
      <c r="L3067" s="78"/>
      <c r="M3067" s="75"/>
      <c r="N3067" s="76"/>
      <c r="O3067"/>
      <c r="P3067"/>
      <c r="Q3067"/>
      <c r="R3067"/>
      <c r="S3067"/>
      <c r="T3067"/>
      <c r="U3067"/>
      <c r="W3067"/>
      <c r="X3067"/>
      <c r="Y3067"/>
    </row>
    <row r="3068" spans="1:25" ht="15" x14ac:dyDescent="0.3">
      <c r="A3068" s="17" t="e">
        <f>INDEX('Артикул без-с размером'!A:A,MATCH('Начисления и компенсации по тов'!E3068,'Артикул без-с размером'!B:B,0))</f>
        <v>#N/A</v>
      </c>
      <c r="B3068" s="79"/>
      <c r="C3068" s="80"/>
      <c r="D3068" s="80"/>
      <c r="E3068" s="80"/>
      <c r="F3068" s="80"/>
      <c r="G3068" s="80"/>
      <c r="H3068" s="75"/>
      <c r="I3068" s="76"/>
      <c r="J3068" s="79"/>
      <c r="K3068" s="80"/>
      <c r="L3068" s="78"/>
      <c r="M3068" s="75"/>
      <c r="N3068" s="76"/>
      <c r="O3068"/>
      <c r="P3068"/>
      <c r="Q3068"/>
      <c r="R3068"/>
      <c r="S3068"/>
      <c r="T3068"/>
      <c r="U3068"/>
      <c r="W3068"/>
      <c r="X3068"/>
      <c r="Y3068"/>
    </row>
    <row r="3069" spans="1:25" ht="15" x14ac:dyDescent="0.3">
      <c r="A3069" s="17" t="e">
        <f>INDEX('Артикул без-с размером'!A:A,MATCH('Начисления и компенсации по тов'!E3069,'Артикул без-с размером'!B:B,0))</f>
        <v>#N/A</v>
      </c>
      <c r="B3069" s="79"/>
      <c r="C3069" s="80"/>
      <c r="D3069" s="80"/>
      <c r="E3069" s="80"/>
      <c r="F3069" s="80"/>
      <c r="G3069" s="80"/>
      <c r="H3069" s="75"/>
      <c r="I3069" s="76"/>
      <c r="J3069" s="79"/>
      <c r="K3069" s="80"/>
      <c r="L3069" s="78"/>
      <c r="M3069" s="75"/>
      <c r="N3069" s="76"/>
      <c r="O3069"/>
      <c r="P3069"/>
      <c r="Q3069"/>
      <c r="R3069"/>
      <c r="S3069"/>
      <c r="T3069"/>
      <c r="U3069"/>
      <c r="W3069"/>
      <c r="X3069"/>
      <c r="Y3069"/>
    </row>
    <row r="3070" spans="1:25" ht="15" x14ac:dyDescent="0.3">
      <c r="A3070" s="17" t="e">
        <f>INDEX('Артикул без-с размером'!A:A,MATCH('Начисления и компенсации по тов'!E3070,'Артикул без-с размером'!B:B,0))</f>
        <v>#N/A</v>
      </c>
      <c r="B3070" s="79"/>
      <c r="C3070" s="80"/>
      <c r="D3070" s="80"/>
      <c r="E3070" s="80"/>
      <c r="F3070" s="80"/>
      <c r="G3070" s="80"/>
      <c r="H3070" s="75"/>
      <c r="I3070" s="76"/>
      <c r="J3070" s="79"/>
      <c r="K3070" s="80"/>
      <c r="L3070" s="78"/>
      <c r="M3070" s="75"/>
      <c r="N3070" s="76"/>
      <c r="O3070"/>
      <c r="P3070"/>
      <c r="Q3070"/>
      <c r="R3070"/>
      <c r="S3070"/>
      <c r="T3070"/>
      <c r="U3070"/>
      <c r="W3070"/>
      <c r="X3070"/>
      <c r="Y3070"/>
    </row>
    <row r="3071" spans="1:25" ht="15" x14ac:dyDescent="0.3">
      <c r="A3071" s="17" t="e">
        <f>INDEX('Артикул без-с размером'!A:A,MATCH('Начисления и компенсации по тов'!E3071,'Артикул без-с размером'!B:B,0))</f>
        <v>#N/A</v>
      </c>
      <c r="B3071" s="79"/>
      <c r="C3071" s="80"/>
      <c r="D3071" s="80"/>
      <c r="E3071" s="80"/>
      <c r="F3071" s="80"/>
      <c r="G3071" s="80"/>
      <c r="H3071" s="75"/>
      <c r="I3071" s="76"/>
      <c r="J3071" s="79"/>
      <c r="K3071" s="80"/>
      <c r="L3071" s="78"/>
      <c r="M3071" s="75"/>
      <c r="N3071" s="77"/>
      <c r="O3071"/>
      <c r="P3071"/>
      <c r="Q3071"/>
      <c r="R3071"/>
      <c r="S3071"/>
      <c r="T3071"/>
      <c r="U3071"/>
      <c r="W3071"/>
      <c r="X3071"/>
      <c r="Y3071"/>
    </row>
    <row r="3072" spans="1:25" ht="15" x14ac:dyDescent="0.3">
      <c r="A3072" s="17" t="e">
        <f>INDEX('Артикул без-с размером'!A:A,MATCH('Начисления и компенсации по тов'!E3072,'Артикул без-с размером'!B:B,0))</f>
        <v>#N/A</v>
      </c>
      <c r="B3072" s="79"/>
      <c r="C3072" s="80"/>
      <c r="D3072" s="80"/>
      <c r="E3072" s="80"/>
      <c r="F3072" s="80"/>
      <c r="G3072" s="80"/>
      <c r="H3072" s="75"/>
      <c r="I3072" s="76"/>
      <c r="J3072" s="79"/>
      <c r="K3072" s="80"/>
      <c r="L3072" s="78"/>
      <c r="M3072" s="75"/>
      <c r="N3072" s="76"/>
      <c r="O3072"/>
      <c r="P3072"/>
      <c r="Q3072"/>
      <c r="R3072"/>
      <c r="S3072"/>
      <c r="T3072"/>
      <c r="U3072"/>
      <c r="W3072"/>
      <c r="X3072"/>
      <c r="Y3072"/>
    </row>
    <row r="3073" spans="1:25" ht="15" x14ac:dyDescent="0.3">
      <c r="A3073" s="17" t="e">
        <f>INDEX('Артикул без-с размером'!A:A,MATCH('Начисления и компенсации по тов'!E3073,'Артикул без-с размером'!B:B,0))</f>
        <v>#N/A</v>
      </c>
      <c r="B3073" s="79"/>
      <c r="C3073" s="80"/>
      <c r="D3073" s="80"/>
      <c r="E3073" s="80"/>
      <c r="F3073" s="80"/>
      <c r="G3073" s="80"/>
      <c r="H3073" s="75"/>
      <c r="I3073" s="76"/>
      <c r="J3073" s="79"/>
      <c r="K3073" s="80"/>
      <c r="L3073" s="78"/>
      <c r="M3073" s="75"/>
      <c r="N3073" s="76"/>
      <c r="O3073"/>
      <c r="P3073"/>
      <c r="Q3073"/>
      <c r="R3073"/>
      <c r="S3073"/>
      <c r="T3073"/>
      <c r="U3073"/>
      <c r="W3073"/>
      <c r="X3073"/>
      <c r="Y3073"/>
    </row>
    <row r="3074" spans="1:25" ht="15" x14ac:dyDescent="0.3">
      <c r="A3074" s="17" t="e">
        <f>INDEX('Артикул без-с размером'!A:A,MATCH('Начисления и компенсации по тов'!E3074,'Артикул без-с размером'!B:B,0))</f>
        <v>#N/A</v>
      </c>
      <c r="B3074" s="79"/>
      <c r="C3074" s="80"/>
      <c r="D3074" s="80"/>
      <c r="E3074" s="80"/>
      <c r="F3074" s="80"/>
      <c r="G3074" s="80"/>
      <c r="H3074" s="75"/>
      <c r="I3074" s="76"/>
      <c r="J3074" s="79"/>
      <c r="K3074" s="80"/>
      <c r="L3074" s="78"/>
      <c r="M3074" s="75"/>
      <c r="N3074" s="76"/>
      <c r="O3074"/>
      <c r="P3074"/>
      <c r="Q3074"/>
      <c r="R3074"/>
      <c r="S3074"/>
      <c r="T3074"/>
      <c r="U3074"/>
      <c r="W3074"/>
      <c r="X3074"/>
      <c r="Y3074"/>
    </row>
    <row r="3075" spans="1:25" ht="15" x14ac:dyDescent="0.3">
      <c r="A3075" s="17" t="e">
        <f>INDEX('Артикул без-с размером'!A:A,MATCH('Начисления и компенсации по тов'!E3075,'Артикул без-с размером'!B:B,0))</f>
        <v>#N/A</v>
      </c>
      <c r="B3075" s="79"/>
      <c r="C3075" s="80"/>
      <c r="D3075" s="80"/>
      <c r="E3075" s="80"/>
      <c r="F3075" s="80"/>
      <c r="G3075" s="80"/>
      <c r="H3075" s="75"/>
      <c r="I3075" s="76"/>
      <c r="J3075" s="79"/>
      <c r="K3075" s="80"/>
      <c r="L3075" s="78"/>
      <c r="M3075" s="75"/>
      <c r="N3075" s="76"/>
      <c r="O3075"/>
      <c r="P3075"/>
      <c r="Q3075"/>
      <c r="R3075"/>
      <c r="S3075"/>
      <c r="T3075"/>
      <c r="U3075"/>
      <c r="W3075"/>
      <c r="X3075"/>
      <c r="Y3075"/>
    </row>
    <row r="3076" spans="1:25" ht="15" x14ac:dyDescent="0.3">
      <c r="A3076" s="17" t="e">
        <f>INDEX('Артикул без-с размером'!A:A,MATCH('Начисления и компенсации по тов'!E3076,'Артикул без-с размером'!B:B,0))</f>
        <v>#N/A</v>
      </c>
      <c r="B3076" s="79"/>
      <c r="C3076" s="80"/>
      <c r="D3076" s="80"/>
      <c r="E3076" s="80"/>
      <c r="F3076" s="80"/>
      <c r="G3076" s="80"/>
      <c r="H3076" s="75"/>
      <c r="I3076" s="76"/>
      <c r="J3076" s="79"/>
      <c r="K3076" s="80"/>
      <c r="L3076" s="78"/>
      <c r="M3076" s="75"/>
      <c r="N3076" s="76"/>
      <c r="O3076"/>
      <c r="P3076"/>
      <c r="Q3076"/>
      <c r="R3076"/>
      <c r="S3076"/>
      <c r="T3076"/>
      <c r="U3076"/>
      <c r="W3076"/>
      <c r="X3076"/>
      <c r="Y3076"/>
    </row>
    <row r="3077" spans="1:25" ht="15" x14ac:dyDescent="0.3">
      <c r="A3077" s="17" t="e">
        <f>INDEX('Артикул без-с размером'!A:A,MATCH('Начисления и компенсации по тов'!E3077,'Артикул без-с размером'!B:B,0))</f>
        <v>#N/A</v>
      </c>
      <c r="B3077" s="79"/>
      <c r="C3077" s="80"/>
      <c r="D3077" s="80"/>
      <c r="E3077" s="80"/>
      <c r="F3077" s="80"/>
      <c r="G3077" s="80"/>
      <c r="H3077" s="75"/>
      <c r="I3077" s="76"/>
      <c r="J3077" s="79"/>
      <c r="K3077" s="80"/>
      <c r="L3077" s="78"/>
      <c r="M3077" s="75"/>
      <c r="N3077" s="76"/>
      <c r="O3077"/>
      <c r="P3077"/>
      <c r="Q3077"/>
      <c r="R3077"/>
      <c r="S3077"/>
      <c r="T3077"/>
      <c r="U3077"/>
      <c r="W3077"/>
      <c r="X3077"/>
      <c r="Y3077"/>
    </row>
    <row r="3078" spans="1:25" ht="15" x14ac:dyDescent="0.3">
      <c r="A3078" s="17" t="e">
        <f>INDEX('Артикул без-с размером'!A:A,MATCH('Начисления и компенсации по тов'!E3078,'Артикул без-с размером'!B:B,0))</f>
        <v>#N/A</v>
      </c>
      <c r="B3078" s="79"/>
      <c r="C3078" s="80"/>
      <c r="D3078" s="80"/>
      <c r="E3078" s="80"/>
      <c r="F3078" s="80"/>
      <c r="G3078" s="80"/>
      <c r="H3078" s="75"/>
      <c r="I3078" s="76"/>
      <c r="J3078" s="79"/>
      <c r="K3078" s="80"/>
      <c r="L3078" s="78"/>
      <c r="M3078" s="75"/>
      <c r="N3078" s="76"/>
      <c r="O3078"/>
      <c r="P3078"/>
      <c r="Q3078"/>
      <c r="R3078"/>
      <c r="S3078"/>
      <c r="T3078"/>
      <c r="U3078"/>
      <c r="W3078"/>
      <c r="X3078"/>
      <c r="Y3078"/>
    </row>
    <row r="3079" spans="1:25" ht="15" x14ac:dyDescent="0.3">
      <c r="A3079" s="17" t="e">
        <f>INDEX('Артикул без-с размером'!A:A,MATCH('Начисления и компенсации по тов'!E3079,'Артикул без-с размером'!B:B,0))</f>
        <v>#N/A</v>
      </c>
      <c r="B3079" s="79"/>
      <c r="C3079" s="80"/>
      <c r="D3079" s="80"/>
      <c r="E3079" s="80"/>
      <c r="F3079" s="80"/>
      <c r="G3079" s="80"/>
      <c r="H3079" s="75"/>
      <c r="I3079" s="76"/>
      <c r="J3079" s="79"/>
      <c r="K3079" s="80"/>
      <c r="L3079" s="78"/>
      <c r="M3079" s="75"/>
      <c r="N3079" s="76"/>
      <c r="O3079"/>
      <c r="P3079"/>
      <c r="Q3079"/>
      <c r="R3079"/>
      <c r="S3079"/>
      <c r="T3079"/>
      <c r="U3079"/>
      <c r="W3079"/>
      <c r="X3079"/>
      <c r="Y3079"/>
    </row>
    <row r="3080" spans="1:25" ht="15" x14ac:dyDescent="0.3">
      <c r="A3080" s="17" t="e">
        <f>INDEX('Артикул без-с размером'!A:A,MATCH('Начисления и компенсации по тов'!E3080,'Артикул без-с размером'!B:B,0))</f>
        <v>#N/A</v>
      </c>
      <c r="B3080" s="79"/>
      <c r="C3080" s="80"/>
      <c r="D3080" s="80"/>
      <c r="E3080" s="80"/>
      <c r="F3080" s="80"/>
      <c r="G3080" s="80"/>
      <c r="H3080" s="75"/>
      <c r="I3080" s="76"/>
      <c r="J3080" s="79"/>
      <c r="K3080" s="80"/>
      <c r="L3080" s="78"/>
      <c r="M3080" s="75"/>
      <c r="N3080" s="76"/>
      <c r="O3080"/>
      <c r="P3080"/>
      <c r="Q3080"/>
      <c r="R3080"/>
      <c r="S3080"/>
      <c r="T3080"/>
      <c r="U3080"/>
      <c r="W3080"/>
      <c r="X3080"/>
      <c r="Y3080"/>
    </row>
    <row r="3081" spans="1:25" ht="15" x14ac:dyDescent="0.3">
      <c r="A3081" s="17" t="e">
        <f>INDEX('Артикул без-с размером'!A:A,MATCH('Начисления и компенсации по тов'!E3081,'Артикул без-с размером'!B:B,0))</f>
        <v>#N/A</v>
      </c>
      <c r="B3081" s="79"/>
      <c r="C3081" s="80"/>
      <c r="D3081" s="80"/>
      <c r="E3081" s="80"/>
      <c r="F3081" s="80"/>
      <c r="G3081" s="80"/>
      <c r="H3081" s="75"/>
      <c r="I3081" s="76"/>
      <c r="J3081" s="79"/>
      <c r="K3081" s="80"/>
      <c r="L3081" s="78"/>
      <c r="M3081" s="75"/>
      <c r="N3081" s="77"/>
      <c r="O3081"/>
      <c r="P3081"/>
      <c r="Q3081"/>
      <c r="R3081"/>
      <c r="S3081"/>
      <c r="T3081"/>
      <c r="U3081"/>
      <c r="W3081"/>
      <c r="X3081"/>
      <c r="Y3081"/>
    </row>
    <row r="3082" spans="1:25" ht="15" x14ac:dyDescent="0.3">
      <c r="A3082" s="17" t="e">
        <f>INDEX('Артикул без-с размером'!A:A,MATCH('Начисления и компенсации по тов'!E3082,'Артикул без-с размером'!B:B,0))</f>
        <v>#N/A</v>
      </c>
      <c r="B3082" s="79"/>
      <c r="C3082" s="80"/>
      <c r="D3082" s="80"/>
      <c r="E3082" s="80"/>
      <c r="F3082" s="80"/>
      <c r="G3082" s="80"/>
      <c r="H3082" s="75"/>
      <c r="I3082" s="76"/>
      <c r="J3082" s="79"/>
      <c r="K3082" s="80"/>
      <c r="L3082" s="78"/>
      <c r="M3082" s="75"/>
      <c r="N3082" s="76"/>
      <c r="O3082"/>
      <c r="P3082"/>
      <c r="Q3082"/>
      <c r="R3082"/>
      <c r="S3082"/>
      <c r="T3082"/>
      <c r="U3082"/>
      <c r="W3082"/>
      <c r="X3082"/>
      <c r="Y3082"/>
    </row>
    <row r="3083" spans="1:25" ht="15" x14ac:dyDescent="0.3">
      <c r="A3083" s="17" t="e">
        <f>INDEX('Артикул без-с размером'!A:A,MATCH('Начисления и компенсации по тов'!E3083,'Артикул без-с размером'!B:B,0))</f>
        <v>#N/A</v>
      </c>
      <c r="B3083" s="79"/>
      <c r="C3083" s="80"/>
      <c r="D3083" s="80"/>
      <c r="E3083" s="80"/>
      <c r="F3083" s="80"/>
      <c r="G3083" s="80"/>
      <c r="H3083" s="75"/>
      <c r="I3083" s="76"/>
      <c r="J3083" s="79"/>
      <c r="K3083" s="80"/>
      <c r="L3083" s="78"/>
      <c r="M3083" s="75"/>
      <c r="N3083" s="76"/>
      <c r="O3083"/>
      <c r="P3083"/>
      <c r="Q3083"/>
      <c r="R3083"/>
      <c r="S3083"/>
      <c r="T3083"/>
      <c r="U3083"/>
      <c r="W3083"/>
      <c r="X3083"/>
      <c r="Y3083"/>
    </row>
    <row r="3084" spans="1:25" ht="15" x14ac:dyDescent="0.3">
      <c r="A3084" s="17" t="e">
        <f>INDEX('Артикул без-с размером'!A:A,MATCH('Начисления и компенсации по тов'!E3084,'Артикул без-с размером'!B:B,0))</f>
        <v>#N/A</v>
      </c>
      <c r="B3084" s="79"/>
      <c r="C3084" s="80"/>
      <c r="D3084" s="80"/>
      <c r="E3084" s="80"/>
      <c r="F3084" s="80"/>
      <c r="G3084" s="80"/>
      <c r="H3084" s="75"/>
      <c r="I3084" s="76"/>
      <c r="J3084" s="79"/>
      <c r="K3084" s="80"/>
      <c r="L3084" s="78"/>
      <c r="M3084" s="75"/>
      <c r="N3084" s="76"/>
      <c r="O3084"/>
      <c r="P3084"/>
      <c r="Q3084"/>
      <c r="R3084"/>
      <c r="S3084"/>
      <c r="T3084"/>
      <c r="U3084"/>
      <c r="W3084"/>
      <c r="X3084"/>
      <c r="Y3084"/>
    </row>
    <row r="3085" spans="1:25" ht="15" x14ac:dyDescent="0.3">
      <c r="A3085" s="17" t="e">
        <f>INDEX('Артикул без-с размером'!A:A,MATCH('Начисления и компенсации по тов'!E3085,'Артикул без-с размером'!B:B,0))</f>
        <v>#N/A</v>
      </c>
      <c r="B3085" s="79"/>
      <c r="C3085" s="80"/>
      <c r="D3085" s="80"/>
      <c r="E3085" s="80"/>
      <c r="F3085" s="80"/>
      <c r="G3085" s="80"/>
      <c r="H3085" s="75"/>
      <c r="I3085" s="76"/>
      <c r="J3085" s="79"/>
      <c r="K3085" s="80"/>
      <c r="L3085" s="78"/>
      <c r="M3085" s="75"/>
      <c r="N3085" s="76"/>
      <c r="O3085"/>
      <c r="P3085"/>
      <c r="Q3085"/>
      <c r="R3085"/>
      <c r="S3085"/>
      <c r="T3085"/>
      <c r="U3085"/>
      <c r="W3085"/>
      <c r="X3085"/>
      <c r="Y3085"/>
    </row>
    <row r="3086" spans="1:25" ht="15" x14ac:dyDescent="0.3">
      <c r="A3086" s="17" t="e">
        <f>INDEX('Артикул без-с размером'!A:A,MATCH('Начисления и компенсации по тов'!E3086,'Артикул без-с размером'!B:B,0))</f>
        <v>#N/A</v>
      </c>
      <c r="B3086" s="79"/>
      <c r="C3086" s="80"/>
      <c r="D3086" s="80"/>
      <c r="E3086" s="80"/>
      <c r="F3086" s="80"/>
      <c r="G3086" s="80"/>
      <c r="H3086" s="75"/>
      <c r="I3086" s="76"/>
      <c r="J3086" s="79"/>
      <c r="K3086" s="80"/>
      <c r="L3086" s="78"/>
      <c r="M3086" s="75"/>
      <c r="N3086" s="76"/>
      <c r="O3086"/>
      <c r="P3086"/>
      <c r="Q3086"/>
      <c r="R3086"/>
      <c r="S3086"/>
      <c r="T3086"/>
      <c r="U3086"/>
      <c r="W3086"/>
      <c r="X3086"/>
      <c r="Y3086"/>
    </row>
    <row r="3087" spans="1:25" ht="15" x14ac:dyDescent="0.3">
      <c r="A3087" s="17" t="e">
        <f>INDEX('Артикул без-с размером'!A:A,MATCH('Начисления и компенсации по тов'!E3087,'Артикул без-с размером'!B:B,0))</f>
        <v>#N/A</v>
      </c>
      <c r="B3087" s="79"/>
      <c r="C3087" s="80"/>
      <c r="D3087" s="80"/>
      <c r="E3087" s="80"/>
      <c r="F3087" s="80"/>
      <c r="G3087" s="80"/>
      <c r="H3087" s="75"/>
      <c r="I3087" s="76"/>
      <c r="J3087" s="79"/>
      <c r="K3087" s="80"/>
      <c r="L3087" s="78"/>
      <c r="M3087" s="75"/>
      <c r="N3087" s="76"/>
      <c r="O3087"/>
      <c r="P3087"/>
      <c r="Q3087"/>
      <c r="R3087"/>
      <c r="S3087"/>
      <c r="T3087"/>
      <c r="U3087"/>
      <c r="W3087"/>
      <c r="X3087"/>
      <c r="Y3087"/>
    </row>
    <row r="3088" spans="1:25" ht="15" x14ac:dyDescent="0.3">
      <c r="A3088" s="17" t="e">
        <f>INDEX('Артикул без-с размером'!A:A,MATCH('Начисления и компенсации по тов'!E3088,'Артикул без-с размером'!B:B,0))</f>
        <v>#N/A</v>
      </c>
      <c r="B3088" s="79"/>
      <c r="C3088" s="80"/>
      <c r="D3088" s="80"/>
      <c r="E3088" s="80"/>
      <c r="F3088" s="80"/>
      <c r="G3088" s="80"/>
      <c r="H3088" s="75"/>
      <c r="I3088" s="76"/>
      <c r="J3088" s="79"/>
      <c r="K3088" s="80"/>
      <c r="L3088" s="78"/>
      <c r="M3088" s="75"/>
      <c r="N3088" s="76"/>
      <c r="O3088"/>
      <c r="P3088"/>
      <c r="Q3088"/>
      <c r="R3088"/>
      <c r="S3088"/>
      <c r="T3088"/>
      <c r="U3088"/>
      <c r="W3088"/>
      <c r="X3088"/>
      <c r="Y3088"/>
    </row>
    <row r="3089" spans="1:25" ht="15" x14ac:dyDescent="0.3">
      <c r="A3089" s="17" t="e">
        <f>INDEX('Артикул без-с размером'!A:A,MATCH('Начисления и компенсации по тов'!E3089,'Артикул без-с размером'!B:B,0))</f>
        <v>#N/A</v>
      </c>
      <c r="B3089" s="79"/>
      <c r="C3089" s="80"/>
      <c r="D3089" s="80"/>
      <c r="E3089" s="80"/>
      <c r="F3089" s="80"/>
      <c r="G3089" s="80"/>
      <c r="H3089" s="75"/>
      <c r="I3089" s="76"/>
      <c r="J3089" s="79"/>
      <c r="K3089" s="80"/>
      <c r="L3089" s="78"/>
      <c r="M3089" s="75"/>
      <c r="N3089" s="76"/>
      <c r="O3089"/>
      <c r="P3089"/>
      <c r="Q3089"/>
      <c r="R3089"/>
      <c r="S3089"/>
      <c r="T3089"/>
      <c r="U3089"/>
      <c r="W3089"/>
      <c r="X3089"/>
      <c r="Y3089"/>
    </row>
    <row r="3090" spans="1:25" ht="15" x14ac:dyDescent="0.3">
      <c r="A3090" s="17" t="e">
        <f>INDEX('Артикул без-с размером'!A:A,MATCH('Начисления и компенсации по тов'!E3090,'Артикул без-с размером'!B:B,0))</f>
        <v>#N/A</v>
      </c>
      <c r="B3090" s="79"/>
      <c r="C3090" s="80"/>
      <c r="D3090" s="80"/>
      <c r="E3090" s="80"/>
      <c r="F3090" s="80"/>
      <c r="G3090" s="80"/>
      <c r="H3090" s="75"/>
      <c r="I3090" s="76"/>
      <c r="J3090" s="79"/>
      <c r="K3090" s="80"/>
      <c r="L3090" s="78"/>
      <c r="M3090" s="75"/>
      <c r="N3090" s="76"/>
      <c r="O3090"/>
      <c r="P3090"/>
      <c r="Q3090"/>
      <c r="R3090"/>
      <c r="S3090"/>
      <c r="T3090"/>
      <c r="U3090"/>
      <c r="W3090"/>
      <c r="X3090"/>
      <c r="Y3090"/>
    </row>
    <row r="3091" spans="1:25" ht="15" x14ac:dyDescent="0.3">
      <c r="A3091" s="17" t="e">
        <f>INDEX('Артикул без-с размером'!A:A,MATCH('Начисления и компенсации по тов'!E3091,'Артикул без-с размером'!B:B,0))</f>
        <v>#N/A</v>
      </c>
      <c r="B3091" s="79"/>
      <c r="C3091" s="80"/>
      <c r="D3091" s="80"/>
      <c r="E3091" s="80"/>
      <c r="F3091" s="80"/>
      <c r="G3091" s="80"/>
      <c r="H3091" s="75"/>
      <c r="I3091" s="76"/>
      <c r="J3091" s="79"/>
      <c r="K3091" s="80"/>
      <c r="L3091" s="78"/>
      <c r="M3091" s="75"/>
      <c r="N3091" s="76"/>
      <c r="O3091"/>
      <c r="P3091"/>
      <c r="Q3091"/>
      <c r="R3091"/>
      <c r="S3091"/>
      <c r="T3091"/>
      <c r="U3091"/>
      <c r="W3091"/>
      <c r="X3091"/>
      <c r="Y3091"/>
    </row>
    <row r="3092" spans="1:25" ht="15" x14ac:dyDescent="0.3">
      <c r="A3092" s="17" t="e">
        <f>INDEX('Артикул без-с размером'!A:A,MATCH('Начисления и компенсации по тов'!E3092,'Артикул без-с размером'!B:B,0))</f>
        <v>#N/A</v>
      </c>
      <c r="B3092" s="79"/>
      <c r="C3092" s="80"/>
      <c r="D3092" s="80"/>
      <c r="E3092" s="80"/>
      <c r="F3092" s="80"/>
      <c r="G3092" s="80"/>
      <c r="H3092" s="75"/>
      <c r="I3092" s="76"/>
      <c r="J3092" s="79"/>
      <c r="K3092" s="80"/>
      <c r="L3092" s="78"/>
      <c r="M3092" s="75"/>
      <c r="N3092" s="76"/>
      <c r="O3092"/>
      <c r="P3092"/>
      <c r="Q3092"/>
      <c r="R3092"/>
      <c r="S3092"/>
      <c r="T3092"/>
      <c r="U3092"/>
      <c r="W3092"/>
      <c r="X3092"/>
      <c r="Y3092"/>
    </row>
    <row r="3093" spans="1:25" ht="15" x14ac:dyDescent="0.3">
      <c r="A3093" s="17" t="e">
        <f>INDEX('Артикул без-с размером'!A:A,MATCH('Начисления и компенсации по тов'!E3093,'Артикул без-с размером'!B:B,0))</f>
        <v>#N/A</v>
      </c>
      <c r="B3093" s="79"/>
      <c r="C3093" s="80"/>
      <c r="D3093" s="80"/>
      <c r="E3093" s="80"/>
      <c r="F3093" s="80"/>
      <c r="G3093" s="80"/>
      <c r="H3093" s="75"/>
      <c r="I3093" s="76"/>
      <c r="J3093" s="79"/>
      <c r="K3093" s="80"/>
      <c r="L3093" s="78"/>
      <c r="M3093" s="75"/>
      <c r="N3093" s="76"/>
      <c r="O3093"/>
      <c r="P3093"/>
      <c r="Q3093"/>
      <c r="R3093"/>
      <c r="S3093"/>
      <c r="T3093"/>
      <c r="U3093"/>
      <c r="W3093"/>
      <c r="X3093"/>
      <c r="Y3093"/>
    </row>
    <row r="3094" spans="1:25" ht="15" x14ac:dyDescent="0.3">
      <c r="A3094" s="17" t="e">
        <f>INDEX('Артикул без-с размером'!A:A,MATCH('Начисления и компенсации по тов'!E3094,'Артикул без-с размером'!B:B,0))</f>
        <v>#N/A</v>
      </c>
      <c r="B3094" s="79"/>
      <c r="C3094" s="80"/>
      <c r="D3094" s="80"/>
      <c r="E3094" s="80"/>
      <c r="F3094" s="80"/>
      <c r="G3094" s="80"/>
      <c r="H3094" s="75"/>
      <c r="I3094" s="76"/>
      <c r="J3094" s="79"/>
      <c r="K3094" s="80"/>
      <c r="L3094" s="78"/>
      <c r="M3094" s="75"/>
      <c r="N3094" s="77"/>
      <c r="O3094"/>
      <c r="P3094"/>
      <c r="Q3094"/>
      <c r="R3094"/>
      <c r="S3094"/>
      <c r="T3094"/>
      <c r="U3094"/>
      <c r="W3094"/>
      <c r="X3094"/>
      <c r="Y3094"/>
    </row>
    <row r="3095" spans="1:25" ht="15" x14ac:dyDescent="0.3">
      <c r="A3095" s="17" t="e">
        <f>INDEX('Артикул без-с размером'!A:A,MATCH('Начисления и компенсации по тов'!E3095,'Артикул без-с размером'!B:B,0))</f>
        <v>#N/A</v>
      </c>
      <c r="B3095" s="79"/>
      <c r="C3095" s="80"/>
      <c r="D3095" s="80"/>
      <c r="E3095" s="80"/>
      <c r="F3095" s="80"/>
      <c r="G3095" s="80"/>
      <c r="H3095" s="75"/>
      <c r="I3095" s="76"/>
      <c r="J3095" s="79"/>
      <c r="K3095" s="80"/>
      <c r="L3095" s="78"/>
      <c r="M3095" s="75"/>
      <c r="N3095" s="76"/>
      <c r="O3095"/>
      <c r="P3095"/>
      <c r="Q3095"/>
      <c r="R3095"/>
      <c r="S3095"/>
      <c r="T3095"/>
      <c r="U3095"/>
      <c r="W3095"/>
      <c r="X3095"/>
      <c r="Y3095"/>
    </row>
    <row r="3096" spans="1:25" ht="15" x14ac:dyDescent="0.3">
      <c r="A3096" s="17" t="e">
        <f>INDEX('Артикул без-с размером'!A:A,MATCH('Начисления и компенсации по тов'!E3096,'Артикул без-с размером'!B:B,0))</f>
        <v>#N/A</v>
      </c>
      <c r="B3096" s="79"/>
      <c r="C3096" s="80"/>
      <c r="D3096" s="80"/>
      <c r="E3096" s="80"/>
      <c r="F3096" s="80"/>
      <c r="G3096" s="80"/>
      <c r="H3096" s="75"/>
      <c r="I3096" s="76"/>
      <c r="J3096" s="79"/>
      <c r="K3096" s="80"/>
      <c r="L3096" s="78"/>
      <c r="M3096" s="75"/>
      <c r="N3096" s="76"/>
      <c r="O3096"/>
      <c r="P3096"/>
      <c r="Q3096"/>
      <c r="R3096"/>
      <c r="S3096"/>
      <c r="T3096"/>
      <c r="U3096"/>
      <c r="W3096"/>
      <c r="X3096"/>
      <c r="Y3096"/>
    </row>
    <row r="3097" spans="1:25" ht="15" x14ac:dyDescent="0.3">
      <c r="A3097" s="17" t="e">
        <f>INDEX('Артикул без-с размером'!A:A,MATCH('Начисления и компенсации по тов'!E3097,'Артикул без-с размером'!B:B,0))</f>
        <v>#N/A</v>
      </c>
      <c r="B3097" s="79"/>
      <c r="C3097" s="80"/>
      <c r="D3097" s="80"/>
      <c r="E3097" s="80"/>
      <c r="F3097" s="80"/>
      <c r="G3097" s="80"/>
      <c r="H3097" s="75"/>
      <c r="I3097" s="76"/>
      <c r="J3097" s="79"/>
      <c r="K3097" s="80"/>
      <c r="L3097" s="78"/>
      <c r="M3097" s="75"/>
      <c r="N3097" s="76"/>
      <c r="O3097"/>
      <c r="P3097"/>
      <c r="Q3097"/>
      <c r="R3097"/>
      <c r="S3097"/>
      <c r="T3097"/>
      <c r="U3097"/>
      <c r="W3097"/>
      <c r="X3097"/>
      <c r="Y3097"/>
    </row>
    <row r="3098" spans="1:25" ht="15" x14ac:dyDescent="0.3">
      <c r="A3098" s="17" t="e">
        <f>INDEX('Артикул без-с размером'!A:A,MATCH('Начисления и компенсации по тов'!E3098,'Артикул без-с размером'!B:B,0))</f>
        <v>#N/A</v>
      </c>
      <c r="B3098" s="79"/>
      <c r="C3098" s="80"/>
      <c r="D3098" s="80"/>
      <c r="E3098" s="80"/>
      <c r="F3098" s="80"/>
      <c r="G3098" s="80"/>
      <c r="H3098" s="75"/>
      <c r="I3098" s="76"/>
      <c r="J3098" s="79"/>
      <c r="K3098" s="80"/>
      <c r="L3098" s="78"/>
      <c r="M3098" s="75"/>
      <c r="N3098" s="76"/>
      <c r="O3098"/>
      <c r="P3098"/>
      <c r="Q3098"/>
      <c r="R3098"/>
      <c r="S3098"/>
      <c r="T3098"/>
      <c r="U3098"/>
      <c r="W3098"/>
      <c r="X3098"/>
      <c r="Y3098"/>
    </row>
    <row r="3099" spans="1:25" ht="15" x14ac:dyDescent="0.3">
      <c r="A3099" s="17" t="e">
        <f>INDEX('Артикул без-с размером'!A:A,MATCH('Начисления и компенсации по тов'!E3099,'Артикул без-с размером'!B:B,0))</f>
        <v>#N/A</v>
      </c>
      <c r="B3099" s="79"/>
      <c r="C3099" s="80"/>
      <c r="D3099" s="80"/>
      <c r="E3099" s="80"/>
      <c r="F3099" s="80"/>
      <c r="G3099" s="80"/>
      <c r="H3099" s="75"/>
      <c r="I3099" s="76"/>
      <c r="J3099" s="79"/>
      <c r="K3099" s="80"/>
      <c r="L3099" s="78"/>
      <c r="M3099" s="75"/>
      <c r="N3099" s="76"/>
      <c r="O3099"/>
      <c r="P3099"/>
      <c r="Q3099"/>
      <c r="R3099"/>
      <c r="S3099"/>
      <c r="T3099"/>
      <c r="U3099"/>
      <c r="W3099"/>
      <c r="X3099"/>
      <c r="Y3099"/>
    </row>
    <row r="3100" spans="1:25" ht="15" x14ac:dyDescent="0.3">
      <c r="A3100" s="17" t="e">
        <f>INDEX('Артикул без-с размером'!A:A,MATCH('Начисления и компенсации по тов'!E3100,'Артикул без-с размером'!B:B,0))</f>
        <v>#N/A</v>
      </c>
      <c r="B3100" s="79"/>
      <c r="C3100" s="80"/>
      <c r="D3100" s="80"/>
      <c r="E3100" s="80"/>
      <c r="F3100" s="80"/>
      <c r="G3100" s="80"/>
      <c r="H3100" s="75"/>
      <c r="I3100" s="76"/>
      <c r="J3100" s="79"/>
      <c r="K3100" s="80"/>
      <c r="L3100" s="78"/>
      <c r="M3100" s="75"/>
      <c r="N3100" s="76"/>
      <c r="O3100"/>
      <c r="P3100"/>
      <c r="Q3100"/>
      <c r="R3100"/>
      <c r="S3100"/>
      <c r="T3100"/>
      <c r="U3100"/>
      <c r="W3100"/>
      <c r="X3100"/>
      <c r="Y3100"/>
    </row>
    <row r="3101" spans="1:25" ht="15" x14ac:dyDescent="0.3">
      <c r="A3101" s="17" t="e">
        <f>INDEX('Артикул без-с размером'!A:A,MATCH('Начисления и компенсации по тов'!E3101,'Артикул без-с размером'!B:B,0))</f>
        <v>#N/A</v>
      </c>
      <c r="B3101" s="79"/>
      <c r="C3101" s="80"/>
      <c r="D3101" s="80"/>
      <c r="E3101" s="80"/>
      <c r="F3101" s="80"/>
      <c r="G3101" s="80"/>
      <c r="H3101" s="75"/>
      <c r="I3101" s="76"/>
      <c r="J3101" s="79"/>
      <c r="K3101" s="80"/>
      <c r="L3101" s="78"/>
      <c r="M3101" s="75"/>
      <c r="N3101" s="77"/>
      <c r="O3101"/>
      <c r="P3101"/>
      <c r="Q3101"/>
      <c r="R3101"/>
      <c r="S3101"/>
      <c r="T3101"/>
      <c r="U3101"/>
      <c r="W3101"/>
      <c r="X3101"/>
      <c r="Y3101"/>
    </row>
    <row r="3102" spans="1:25" ht="15" x14ac:dyDescent="0.3">
      <c r="A3102" s="17" t="e">
        <f>INDEX('Артикул без-с размером'!A:A,MATCH('Начисления и компенсации по тов'!E3102,'Артикул без-с размером'!B:B,0))</f>
        <v>#N/A</v>
      </c>
      <c r="B3102" s="79"/>
      <c r="C3102" s="80"/>
      <c r="D3102" s="80"/>
      <c r="E3102" s="80"/>
      <c r="F3102" s="80"/>
      <c r="G3102" s="80"/>
      <c r="H3102" s="75"/>
      <c r="I3102" s="76"/>
      <c r="J3102" s="79"/>
      <c r="K3102" s="80"/>
      <c r="L3102" s="78"/>
      <c r="M3102" s="75"/>
      <c r="N3102" s="76"/>
      <c r="O3102"/>
      <c r="P3102"/>
      <c r="Q3102"/>
      <c r="R3102"/>
      <c r="S3102"/>
      <c r="T3102"/>
      <c r="U3102"/>
      <c r="W3102"/>
      <c r="X3102"/>
      <c r="Y3102"/>
    </row>
    <row r="3103" spans="1:25" ht="15" x14ac:dyDescent="0.3">
      <c r="A3103" s="17" t="e">
        <f>INDEX('Артикул без-с размером'!A:A,MATCH('Начисления и компенсации по тов'!E3103,'Артикул без-с размером'!B:B,0))</f>
        <v>#N/A</v>
      </c>
      <c r="B3103" s="79"/>
      <c r="C3103" s="80"/>
      <c r="D3103" s="80"/>
      <c r="E3103" s="80"/>
      <c r="F3103" s="80"/>
      <c r="G3103" s="80"/>
      <c r="H3103" s="75"/>
      <c r="I3103" s="76"/>
      <c r="J3103" s="79"/>
      <c r="K3103" s="80"/>
      <c r="L3103" s="78"/>
      <c r="M3103" s="75"/>
      <c r="N3103" s="76"/>
      <c r="O3103"/>
      <c r="P3103"/>
      <c r="Q3103"/>
      <c r="R3103"/>
      <c r="S3103"/>
      <c r="T3103"/>
      <c r="U3103"/>
      <c r="W3103"/>
      <c r="X3103"/>
      <c r="Y3103"/>
    </row>
    <row r="3104" spans="1:25" ht="15" x14ac:dyDescent="0.3">
      <c r="A3104" s="17" t="e">
        <f>INDEX('Артикул без-с размером'!A:A,MATCH('Начисления и компенсации по тов'!E3104,'Артикул без-с размером'!B:B,0))</f>
        <v>#N/A</v>
      </c>
      <c r="B3104" s="79"/>
      <c r="C3104" s="80"/>
      <c r="D3104" s="80"/>
      <c r="E3104" s="80"/>
      <c r="F3104" s="80"/>
      <c r="G3104" s="80"/>
      <c r="H3104" s="75"/>
      <c r="I3104" s="76"/>
      <c r="J3104" s="79"/>
      <c r="K3104" s="80"/>
      <c r="L3104" s="78"/>
      <c r="M3104" s="75"/>
      <c r="N3104" s="76"/>
      <c r="O3104"/>
      <c r="P3104"/>
      <c r="Q3104"/>
      <c r="R3104"/>
      <c r="S3104"/>
      <c r="T3104"/>
      <c r="U3104"/>
      <c r="W3104"/>
      <c r="X3104"/>
      <c r="Y3104"/>
    </row>
    <row r="3105" spans="1:25" ht="15" x14ac:dyDescent="0.3">
      <c r="A3105" s="17" t="e">
        <f>INDEX('Артикул без-с размером'!A:A,MATCH('Начисления и компенсации по тов'!E3105,'Артикул без-с размером'!B:B,0))</f>
        <v>#N/A</v>
      </c>
      <c r="B3105" s="79"/>
      <c r="C3105" s="80"/>
      <c r="D3105" s="80"/>
      <c r="E3105" s="80"/>
      <c r="F3105" s="80"/>
      <c r="G3105" s="80"/>
      <c r="H3105" s="75"/>
      <c r="I3105" s="76"/>
      <c r="J3105" s="79"/>
      <c r="K3105" s="80"/>
      <c r="L3105" s="78"/>
      <c r="M3105" s="75"/>
      <c r="N3105" s="76"/>
      <c r="O3105"/>
      <c r="P3105"/>
      <c r="Q3105"/>
      <c r="R3105"/>
      <c r="S3105"/>
      <c r="T3105"/>
      <c r="U3105"/>
      <c r="W3105"/>
      <c r="X3105"/>
      <c r="Y3105"/>
    </row>
    <row r="3106" spans="1:25" ht="15" x14ac:dyDescent="0.3">
      <c r="A3106" s="17" t="e">
        <f>INDEX('Артикул без-с размером'!A:A,MATCH('Начисления и компенсации по тов'!E3106,'Артикул без-с размером'!B:B,0))</f>
        <v>#N/A</v>
      </c>
      <c r="B3106" s="79"/>
      <c r="C3106" s="80"/>
      <c r="D3106" s="80"/>
      <c r="E3106" s="80"/>
      <c r="F3106" s="80"/>
      <c r="G3106" s="80"/>
      <c r="H3106" s="75"/>
      <c r="I3106" s="76"/>
      <c r="J3106" s="79"/>
      <c r="K3106" s="80"/>
      <c r="L3106" s="78"/>
      <c r="M3106" s="75"/>
      <c r="N3106" s="76"/>
      <c r="O3106"/>
      <c r="P3106"/>
      <c r="Q3106"/>
      <c r="R3106"/>
      <c r="S3106"/>
      <c r="T3106"/>
      <c r="U3106"/>
      <c r="W3106"/>
      <c r="X3106"/>
      <c r="Y3106"/>
    </row>
    <row r="3107" spans="1:25" ht="15" x14ac:dyDescent="0.3">
      <c r="A3107" s="17" t="e">
        <f>INDEX('Артикул без-с размером'!A:A,MATCH('Начисления и компенсации по тов'!E3107,'Артикул без-с размером'!B:B,0))</f>
        <v>#N/A</v>
      </c>
      <c r="B3107" s="79"/>
      <c r="C3107" s="80"/>
      <c r="D3107" s="80"/>
      <c r="E3107" s="80"/>
      <c r="F3107" s="80"/>
      <c r="G3107" s="80"/>
      <c r="H3107" s="75"/>
      <c r="I3107" s="76"/>
      <c r="J3107" s="79"/>
      <c r="K3107" s="80"/>
      <c r="L3107" s="78"/>
      <c r="M3107" s="75"/>
      <c r="N3107" s="76"/>
      <c r="O3107"/>
      <c r="P3107"/>
      <c r="Q3107"/>
      <c r="R3107"/>
      <c r="S3107"/>
      <c r="T3107"/>
      <c r="U3107"/>
      <c r="W3107"/>
      <c r="X3107"/>
      <c r="Y3107"/>
    </row>
    <row r="3108" spans="1:25" ht="15" x14ac:dyDescent="0.3">
      <c r="A3108" s="17" t="e">
        <f>INDEX('Артикул без-с размером'!A:A,MATCH('Начисления и компенсации по тов'!E3108,'Артикул без-с размером'!B:B,0))</f>
        <v>#N/A</v>
      </c>
      <c r="B3108" s="79"/>
      <c r="C3108" s="80"/>
      <c r="D3108" s="80"/>
      <c r="E3108" s="80"/>
      <c r="F3108" s="80"/>
      <c r="G3108" s="80"/>
      <c r="H3108" s="75"/>
      <c r="I3108" s="76"/>
      <c r="J3108" s="79"/>
      <c r="K3108" s="80"/>
      <c r="L3108" s="78"/>
      <c r="M3108" s="75"/>
      <c r="N3108" s="76"/>
      <c r="O3108"/>
      <c r="P3108"/>
      <c r="Q3108"/>
      <c r="R3108"/>
      <c r="S3108"/>
      <c r="T3108"/>
      <c r="U3108"/>
      <c r="W3108"/>
      <c r="X3108"/>
      <c r="Y3108"/>
    </row>
    <row r="3109" spans="1:25" ht="15" x14ac:dyDescent="0.3">
      <c r="A3109" s="17" t="e">
        <f>INDEX('Артикул без-с размером'!A:A,MATCH('Начисления и компенсации по тов'!E3109,'Артикул без-с размером'!B:B,0))</f>
        <v>#N/A</v>
      </c>
      <c r="B3109" s="79"/>
      <c r="C3109" s="80"/>
      <c r="D3109" s="80"/>
      <c r="E3109" s="80"/>
      <c r="F3109" s="80"/>
      <c r="G3109" s="80"/>
      <c r="H3109" s="75"/>
      <c r="I3109" s="76"/>
      <c r="J3109" s="79"/>
      <c r="K3109" s="80"/>
      <c r="L3109" s="78"/>
      <c r="M3109" s="75"/>
      <c r="N3109" s="76"/>
      <c r="O3109"/>
      <c r="P3109"/>
      <c r="Q3109"/>
      <c r="R3109"/>
      <c r="S3109"/>
      <c r="T3109"/>
      <c r="U3109"/>
      <c r="W3109"/>
      <c r="X3109"/>
      <c r="Y3109"/>
    </row>
    <row r="3110" spans="1:25" ht="15" x14ac:dyDescent="0.3">
      <c r="A3110" s="17" t="e">
        <f>INDEX('Артикул без-с размером'!A:A,MATCH('Начисления и компенсации по тов'!E3110,'Артикул без-с размером'!B:B,0))</f>
        <v>#N/A</v>
      </c>
      <c r="B3110" s="79"/>
      <c r="C3110" s="80"/>
      <c r="D3110" s="80"/>
      <c r="E3110" s="80"/>
      <c r="F3110" s="80"/>
      <c r="G3110" s="80"/>
      <c r="H3110" s="75"/>
      <c r="I3110" s="76"/>
      <c r="J3110" s="79"/>
      <c r="K3110" s="80"/>
      <c r="L3110" s="78"/>
      <c r="M3110" s="75"/>
      <c r="N3110" s="77"/>
      <c r="O3110"/>
      <c r="P3110"/>
      <c r="Q3110"/>
      <c r="R3110"/>
      <c r="S3110"/>
      <c r="T3110"/>
      <c r="U3110"/>
      <c r="W3110"/>
      <c r="X3110"/>
      <c r="Y3110"/>
    </row>
    <row r="3111" spans="1:25" ht="15" x14ac:dyDescent="0.3">
      <c r="A3111" s="17" t="e">
        <f>INDEX('Артикул без-с размером'!A:A,MATCH('Начисления и компенсации по тов'!E3111,'Артикул без-с размером'!B:B,0))</f>
        <v>#N/A</v>
      </c>
      <c r="B3111" s="79"/>
      <c r="C3111" s="80"/>
      <c r="D3111" s="80"/>
      <c r="E3111" s="80"/>
      <c r="F3111" s="80"/>
      <c r="G3111" s="80"/>
      <c r="H3111" s="75"/>
      <c r="I3111" s="76"/>
      <c r="J3111" s="79"/>
      <c r="K3111" s="80"/>
      <c r="L3111" s="78"/>
      <c r="M3111" s="75"/>
      <c r="N3111" s="76"/>
      <c r="O3111"/>
      <c r="P3111"/>
      <c r="Q3111"/>
      <c r="R3111"/>
      <c r="S3111"/>
      <c r="T3111"/>
      <c r="U3111"/>
      <c r="W3111"/>
      <c r="X3111"/>
      <c r="Y3111"/>
    </row>
    <row r="3112" spans="1:25" ht="15" x14ac:dyDescent="0.3">
      <c r="A3112" s="17" t="e">
        <f>INDEX('Артикул без-с размером'!A:A,MATCH('Начисления и компенсации по тов'!E3112,'Артикул без-с размером'!B:B,0))</f>
        <v>#N/A</v>
      </c>
      <c r="B3112" s="79"/>
      <c r="C3112" s="80"/>
      <c r="D3112" s="80"/>
      <c r="E3112" s="80"/>
      <c r="F3112" s="80"/>
      <c r="G3112" s="80"/>
      <c r="H3112" s="75"/>
      <c r="I3112" s="76"/>
      <c r="J3112" s="79"/>
      <c r="K3112" s="80"/>
      <c r="L3112" s="78"/>
      <c r="M3112" s="75"/>
      <c r="N3112" s="76"/>
      <c r="O3112"/>
      <c r="P3112"/>
      <c r="Q3112"/>
      <c r="R3112"/>
      <c r="S3112"/>
      <c r="T3112"/>
      <c r="U3112"/>
      <c r="W3112"/>
      <c r="X3112"/>
      <c r="Y3112"/>
    </row>
    <row r="3113" spans="1:25" ht="15" x14ac:dyDescent="0.3">
      <c r="A3113" s="17" t="e">
        <f>INDEX('Артикул без-с размером'!A:A,MATCH('Начисления и компенсации по тов'!E3113,'Артикул без-с размером'!B:B,0))</f>
        <v>#N/A</v>
      </c>
      <c r="B3113" s="79"/>
      <c r="C3113" s="80"/>
      <c r="D3113" s="80"/>
      <c r="E3113" s="80"/>
      <c r="F3113" s="80"/>
      <c r="G3113" s="80"/>
      <c r="H3113" s="75"/>
      <c r="I3113" s="76"/>
      <c r="J3113" s="79"/>
      <c r="K3113" s="80"/>
      <c r="L3113" s="78"/>
      <c r="M3113" s="75"/>
      <c r="N3113" s="76"/>
      <c r="O3113"/>
      <c r="P3113"/>
      <c r="Q3113"/>
      <c r="R3113"/>
      <c r="S3113"/>
      <c r="T3113"/>
      <c r="U3113"/>
      <c r="W3113"/>
      <c r="X3113"/>
      <c r="Y3113"/>
    </row>
    <row r="3114" spans="1:25" ht="15" x14ac:dyDescent="0.3">
      <c r="A3114" s="17" t="e">
        <f>INDEX('Артикул без-с размером'!A:A,MATCH('Начисления и компенсации по тов'!E3114,'Артикул без-с размером'!B:B,0))</f>
        <v>#N/A</v>
      </c>
      <c r="B3114" s="79"/>
      <c r="C3114" s="80"/>
      <c r="D3114" s="80"/>
      <c r="E3114" s="80"/>
      <c r="F3114" s="80"/>
      <c r="G3114" s="80"/>
      <c r="H3114" s="75"/>
      <c r="I3114" s="76"/>
      <c r="J3114" s="79"/>
      <c r="K3114" s="80"/>
      <c r="L3114" s="78"/>
      <c r="M3114" s="75"/>
      <c r="N3114" s="76"/>
      <c r="O3114"/>
      <c r="P3114"/>
      <c r="Q3114"/>
      <c r="R3114"/>
      <c r="S3114"/>
      <c r="T3114"/>
      <c r="U3114"/>
      <c r="W3114"/>
      <c r="X3114"/>
      <c r="Y3114"/>
    </row>
    <row r="3115" spans="1:25" ht="15" x14ac:dyDescent="0.3">
      <c r="A3115" s="17" t="e">
        <f>INDEX('Артикул без-с размером'!A:A,MATCH('Начисления и компенсации по тов'!E3115,'Артикул без-с размером'!B:B,0))</f>
        <v>#N/A</v>
      </c>
      <c r="B3115" s="79"/>
      <c r="C3115" s="80"/>
      <c r="D3115" s="80"/>
      <c r="E3115" s="80"/>
      <c r="F3115" s="80"/>
      <c r="G3115" s="80"/>
      <c r="H3115" s="75"/>
      <c r="I3115" s="76"/>
      <c r="J3115" s="79"/>
      <c r="K3115" s="80"/>
      <c r="L3115" s="78"/>
      <c r="M3115" s="75"/>
      <c r="N3115" s="76"/>
      <c r="O3115"/>
      <c r="P3115"/>
      <c r="Q3115"/>
      <c r="R3115"/>
      <c r="S3115"/>
      <c r="T3115"/>
      <c r="U3115"/>
      <c r="W3115"/>
      <c r="X3115"/>
      <c r="Y3115"/>
    </row>
    <row r="3116" spans="1:25" ht="15" x14ac:dyDescent="0.3">
      <c r="A3116" s="17" t="e">
        <f>INDEX('Артикул без-с размером'!A:A,MATCH('Начисления и компенсации по тов'!E3116,'Артикул без-с размером'!B:B,0))</f>
        <v>#N/A</v>
      </c>
      <c r="B3116" s="79"/>
      <c r="C3116" s="80"/>
      <c r="D3116" s="80"/>
      <c r="E3116" s="80"/>
      <c r="F3116" s="80"/>
      <c r="G3116" s="80"/>
      <c r="H3116" s="75"/>
      <c r="I3116" s="76"/>
      <c r="J3116" s="79"/>
      <c r="K3116" s="80"/>
      <c r="L3116" s="78"/>
      <c r="M3116" s="75"/>
      <c r="N3116" s="76"/>
      <c r="O3116"/>
      <c r="P3116"/>
      <c r="Q3116"/>
      <c r="R3116"/>
      <c r="S3116"/>
      <c r="T3116"/>
      <c r="U3116"/>
      <c r="W3116"/>
      <c r="X3116"/>
      <c r="Y3116"/>
    </row>
    <row r="3117" spans="1:25" ht="15" x14ac:dyDescent="0.3">
      <c r="A3117" s="17" t="e">
        <f>INDEX('Артикул без-с размером'!A:A,MATCH('Начисления и компенсации по тов'!E3117,'Артикул без-с размером'!B:B,0))</f>
        <v>#N/A</v>
      </c>
      <c r="B3117" s="79"/>
      <c r="C3117" s="80"/>
      <c r="D3117" s="80"/>
      <c r="E3117" s="80"/>
      <c r="F3117" s="80"/>
      <c r="G3117" s="80"/>
      <c r="H3117" s="75"/>
      <c r="I3117" s="76"/>
      <c r="J3117" s="79"/>
      <c r="K3117" s="80"/>
      <c r="L3117" s="78"/>
      <c r="M3117" s="75"/>
      <c r="N3117" s="76"/>
      <c r="O3117"/>
      <c r="P3117"/>
      <c r="Q3117"/>
      <c r="R3117"/>
      <c r="S3117"/>
      <c r="T3117"/>
      <c r="U3117"/>
      <c r="W3117"/>
      <c r="X3117"/>
      <c r="Y3117"/>
    </row>
    <row r="3118" spans="1:25" ht="15" x14ac:dyDescent="0.3">
      <c r="A3118" s="17" t="e">
        <f>INDEX('Артикул без-с размером'!A:A,MATCH('Начисления и компенсации по тов'!E3118,'Артикул без-с размером'!B:B,0))</f>
        <v>#N/A</v>
      </c>
      <c r="B3118" s="79"/>
      <c r="C3118" s="80"/>
      <c r="D3118" s="80"/>
      <c r="E3118" s="80"/>
      <c r="F3118" s="80"/>
      <c r="G3118" s="80"/>
      <c r="H3118" s="75"/>
      <c r="I3118" s="76"/>
      <c r="J3118" s="79"/>
      <c r="K3118" s="80"/>
      <c r="L3118" s="78"/>
      <c r="M3118" s="75"/>
      <c r="N3118" s="76"/>
      <c r="O3118"/>
      <c r="P3118"/>
      <c r="Q3118"/>
      <c r="R3118"/>
      <c r="S3118"/>
      <c r="T3118"/>
      <c r="U3118"/>
      <c r="W3118"/>
      <c r="X3118"/>
      <c r="Y3118"/>
    </row>
    <row r="3119" spans="1:25" ht="15" x14ac:dyDescent="0.3">
      <c r="A3119" s="17" t="e">
        <f>INDEX('Артикул без-с размером'!A:A,MATCH('Начисления и компенсации по тов'!E3119,'Артикул без-с размером'!B:B,0))</f>
        <v>#N/A</v>
      </c>
      <c r="B3119" s="79"/>
      <c r="C3119" s="80"/>
      <c r="D3119" s="80"/>
      <c r="E3119" s="80"/>
      <c r="F3119" s="80"/>
      <c r="G3119" s="80"/>
      <c r="H3119" s="75"/>
      <c r="I3119" s="76"/>
      <c r="J3119" s="79"/>
      <c r="K3119" s="80"/>
      <c r="L3119" s="78"/>
      <c r="M3119" s="75"/>
      <c r="N3119" s="76"/>
      <c r="O3119"/>
      <c r="P3119"/>
      <c r="Q3119"/>
      <c r="R3119"/>
      <c r="S3119"/>
      <c r="T3119"/>
      <c r="U3119"/>
      <c r="W3119"/>
      <c r="X3119"/>
      <c r="Y3119"/>
    </row>
    <row r="3120" spans="1:25" ht="15" x14ac:dyDescent="0.3">
      <c r="A3120" s="17" t="e">
        <f>INDEX('Артикул без-с размером'!A:A,MATCH('Начисления и компенсации по тов'!E3120,'Артикул без-с размером'!B:B,0))</f>
        <v>#N/A</v>
      </c>
      <c r="B3120" s="79"/>
      <c r="C3120" s="80"/>
      <c r="D3120" s="80"/>
      <c r="E3120" s="80"/>
      <c r="F3120" s="80"/>
      <c r="G3120" s="80"/>
      <c r="H3120" s="75"/>
      <c r="I3120" s="76"/>
      <c r="J3120" s="79"/>
      <c r="K3120" s="80"/>
      <c r="L3120" s="78"/>
      <c r="M3120" s="75"/>
      <c r="N3120" s="76"/>
      <c r="O3120"/>
      <c r="P3120"/>
      <c r="Q3120"/>
      <c r="R3120"/>
      <c r="S3120"/>
      <c r="T3120"/>
      <c r="U3120"/>
      <c r="W3120"/>
      <c r="X3120"/>
      <c r="Y3120"/>
    </row>
    <row r="3121" spans="1:25" ht="15" x14ac:dyDescent="0.3">
      <c r="A3121" s="17" t="e">
        <f>INDEX('Артикул без-с размером'!A:A,MATCH('Начисления и компенсации по тов'!E3121,'Артикул без-с размером'!B:B,0))</f>
        <v>#N/A</v>
      </c>
      <c r="B3121" s="79"/>
      <c r="C3121" s="80"/>
      <c r="D3121" s="80"/>
      <c r="E3121" s="80"/>
      <c r="F3121" s="80"/>
      <c r="G3121" s="80"/>
      <c r="H3121" s="75"/>
      <c r="I3121" s="76"/>
      <c r="J3121" s="79"/>
      <c r="K3121" s="80"/>
      <c r="L3121" s="78"/>
      <c r="M3121" s="75"/>
      <c r="N3121" s="76"/>
      <c r="O3121"/>
      <c r="P3121"/>
      <c r="Q3121"/>
      <c r="R3121"/>
      <c r="S3121"/>
      <c r="T3121"/>
      <c r="U3121"/>
      <c r="W3121"/>
      <c r="X3121"/>
      <c r="Y3121"/>
    </row>
    <row r="3122" spans="1:25" ht="15" x14ac:dyDescent="0.3">
      <c r="A3122" s="17" t="e">
        <f>INDEX('Артикул без-с размером'!A:A,MATCH('Начисления и компенсации по тов'!E3122,'Артикул без-с размером'!B:B,0))</f>
        <v>#N/A</v>
      </c>
      <c r="B3122" s="79"/>
      <c r="C3122" s="80"/>
      <c r="D3122" s="80"/>
      <c r="E3122" s="80"/>
      <c r="F3122" s="80"/>
      <c r="G3122" s="80"/>
      <c r="H3122" s="75"/>
      <c r="I3122" s="76"/>
      <c r="J3122" s="79"/>
      <c r="K3122" s="80"/>
      <c r="L3122" s="78"/>
      <c r="M3122" s="75"/>
      <c r="N3122" s="76"/>
      <c r="O3122"/>
      <c r="P3122"/>
      <c r="Q3122"/>
      <c r="R3122"/>
      <c r="S3122"/>
      <c r="T3122"/>
      <c r="U3122"/>
      <c r="W3122"/>
      <c r="X3122"/>
      <c r="Y3122"/>
    </row>
    <row r="3123" spans="1:25" ht="15" x14ac:dyDescent="0.3">
      <c r="A3123" s="17" t="e">
        <f>INDEX('Артикул без-с размером'!A:A,MATCH('Начисления и компенсации по тов'!E3123,'Артикул без-с размером'!B:B,0))</f>
        <v>#N/A</v>
      </c>
      <c r="B3123" s="79"/>
      <c r="C3123" s="80"/>
      <c r="D3123" s="80"/>
      <c r="E3123" s="80"/>
      <c r="F3123" s="80"/>
      <c r="G3123" s="80"/>
      <c r="H3123" s="75"/>
      <c r="I3123" s="76"/>
      <c r="J3123" s="79"/>
      <c r="K3123" s="80"/>
      <c r="L3123" s="78"/>
      <c r="M3123" s="75"/>
      <c r="N3123" s="76"/>
      <c r="O3123"/>
      <c r="P3123"/>
      <c r="Q3123"/>
      <c r="R3123"/>
      <c r="S3123"/>
      <c r="T3123"/>
      <c r="U3123"/>
      <c r="W3123"/>
      <c r="X3123"/>
      <c r="Y3123"/>
    </row>
    <row r="3124" spans="1:25" ht="15" x14ac:dyDescent="0.3">
      <c r="A3124" s="17" t="e">
        <f>INDEX('Артикул без-с размером'!A:A,MATCH('Начисления и компенсации по тов'!E3124,'Артикул без-с размером'!B:B,0))</f>
        <v>#N/A</v>
      </c>
      <c r="B3124" s="79"/>
      <c r="C3124" s="80"/>
      <c r="D3124" s="80"/>
      <c r="E3124" s="80"/>
      <c r="F3124" s="80"/>
      <c r="G3124" s="80"/>
      <c r="H3124" s="75"/>
      <c r="I3124" s="76"/>
      <c r="J3124" s="79"/>
      <c r="K3124" s="80"/>
      <c r="L3124" s="78"/>
      <c r="M3124" s="75"/>
      <c r="N3124" s="76"/>
      <c r="O3124"/>
      <c r="P3124"/>
      <c r="Q3124"/>
      <c r="R3124"/>
      <c r="S3124"/>
      <c r="T3124"/>
      <c r="U3124"/>
      <c r="W3124"/>
      <c r="X3124"/>
      <c r="Y3124"/>
    </row>
    <row r="3125" spans="1:25" ht="15" x14ac:dyDescent="0.3">
      <c r="A3125" s="17" t="e">
        <f>INDEX('Артикул без-с размером'!A:A,MATCH('Начисления и компенсации по тов'!E3125,'Артикул без-с размером'!B:B,0))</f>
        <v>#N/A</v>
      </c>
      <c r="B3125" s="79"/>
      <c r="C3125" s="80"/>
      <c r="D3125" s="80"/>
      <c r="E3125" s="80"/>
      <c r="F3125" s="80"/>
      <c r="G3125" s="80"/>
      <c r="H3125" s="75"/>
      <c r="I3125" s="76"/>
      <c r="J3125" s="79"/>
      <c r="K3125" s="80"/>
      <c r="L3125" s="78"/>
      <c r="M3125" s="75"/>
      <c r="N3125" s="76"/>
      <c r="O3125"/>
      <c r="P3125"/>
      <c r="Q3125"/>
      <c r="R3125"/>
      <c r="S3125"/>
      <c r="T3125"/>
      <c r="U3125"/>
      <c r="W3125"/>
      <c r="X3125"/>
      <c r="Y3125"/>
    </row>
    <row r="3126" spans="1:25" ht="15" x14ac:dyDescent="0.3">
      <c r="A3126" s="17" t="e">
        <f>INDEX('Артикул без-с размером'!A:A,MATCH('Начисления и компенсации по тов'!E3126,'Артикул без-с размером'!B:B,0))</f>
        <v>#N/A</v>
      </c>
      <c r="B3126" s="79"/>
      <c r="C3126" s="80"/>
      <c r="D3126" s="80"/>
      <c r="E3126" s="80"/>
      <c r="F3126" s="80"/>
      <c r="G3126" s="80"/>
      <c r="H3126" s="75"/>
      <c r="I3126" s="76"/>
      <c r="J3126" s="79"/>
      <c r="K3126" s="80"/>
      <c r="L3126" s="78"/>
      <c r="M3126" s="75"/>
      <c r="N3126" s="76"/>
      <c r="O3126"/>
      <c r="P3126"/>
      <c r="Q3126"/>
      <c r="R3126"/>
      <c r="S3126"/>
      <c r="T3126"/>
      <c r="U3126"/>
      <c r="W3126"/>
      <c r="X3126"/>
      <c r="Y3126"/>
    </row>
    <row r="3127" spans="1:25" ht="15" x14ac:dyDescent="0.3">
      <c r="A3127" s="17" t="e">
        <f>INDEX('Артикул без-с размером'!A:A,MATCH('Начисления и компенсации по тов'!E3127,'Артикул без-с размером'!B:B,0))</f>
        <v>#N/A</v>
      </c>
      <c r="B3127" s="79"/>
      <c r="C3127" s="80"/>
      <c r="D3127" s="80"/>
      <c r="E3127" s="80"/>
      <c r="F3127" s="80"/>
      <c r="G3127" s="80"/>
      <c r="H3127" s="75"/>
      <c r="I3127" s="76"/>
      <c r="J3127" s="79"/>
      <c r="K3127" s="80"/>
      <c r="L3127" s="78"/>
      <c r="M3127" s="75"/>
      <c r="N3127" s="77"/>
      <c r="O3127"/>
      <c r="P3127"/>
      <c r="Q3127"/>
      <c r="R3127"/>
      <c r="S3127"/>
      <c r="T3127"/>
      <c r="U3127"/>
      <c r="W3127"/>
      <c r="X3127"/>
      <c r="Y3127"/>
    </row>
    <row r="3128" spans="1:25" ht="15" x14ac:dyDescent="0.3">
      <c r="A3128" s="17" t="e">
        <f>INDEX('Артикул без-с размером'!A:A,MATCH('Начисления и компенсации по тов'!E3128,'Артикул без-с размером'!B:B,0))</f>
        <v>#N/A</v>
      </c>
      <c r="B3128" s="79"/>
      <c r="C3128" s="80"/>
      <c r="D3128" s="80"/>
      <c r="E3128" s="80"/>
      <c r="F3128" s="80"/>
      <c r="G3128" s="80"/>
      <c r="H3128" s="75"/>
      <c r="I3128" s="76"/>
      <c r="J3128" s="79"/>
      <c r="K3128" s="80"/>
      <c r="L3128" s="78"/>
      <c r="M3128" s="75"/>
      <c r="N3128" s="76"/>
      <c r="O3128"/>
      <c r="P3128"/>
      <c r="Q3128"/>
      <c r="R3128"/>
      <c r="S3128"/>
      <c r="T3128"/>
      <c r="U3128"/>
      <c r="W3128"/>
      <c r="X3128"/>
      <c r="Y3128"/>
    </row>
    <row r="3129" spans="1:25" ht="15" x14ac:dyDescent="0.3">
      <c r="A3129" s="17" t="e">
        <f>INDEX('Артикул без-с размером'!A:A,MATCH('Начисления и компенсации по тов'!E3129,'Артикул без-с размером'!B:B,0))</f>
        <v>#N/A</v>
      </c>
      <c r="B3129" s="79"/>
      <c r="C3129" s="80"/>
      <c r="D3129" s="80"/>
      <c r="E3129" s="80"/>
      <c r="F3129" s="80"/>
      <c r="G3129" s="80"/>
      <c r="H3129" s="75"/>
      <c r="I3129" s="76"/>
      <c r="J3129" s="79"/>
      <c r="K3129" s="80"/>
      <c r="L3129" s="78"/>
      <c r="M3129" s="75"/>
      <c r="N3129" s="76"/>
      <c r="O3129"/>
      <c r="P3129"/>
      <c r="Q3129"/>
      <c r="R3129"/>
      <c r="S3129"/>
      <c r="T3129"/>
      <c r="U3129"/>
      <c r="W3129"/>
      <c r="X3129"/>
      <c r="Y3129"/>
    </row>
    <row r="3130" spans="1:25" ht="15" x14ac:dyDescent="0.3">
      <c r="A3130" s="17" t="e">
        <f>INDEX('Артикул без-с размером'!A:A,MATCH('Начисления и компенсации по тов'!E3130,'Артикул без-с размером'!B:B,0))</f>
        <v>#N/A</v>
      </c>
      <c r="B3130" s="79"/>
      <c r="C3130" s="80"/>
      <c r="D3130" s="80"/>
      <c r="E3130" s="80"/>
      <c r="F3130" s="80"/>
      <c r="G3130" s="80"/>
      <c r="H3130" s="75"/>
      <c r="I3130" s="76"/>
      <c r="J3130" s="79"/>
      <c r="K3130" s="80"/>
      <c r="L3130" s="78"/>
      <c r="M3130" s="75"/>
      <c r="N3130" s="76"/>
      <c r="O3130"/>
      <c r="P3130"/>
      <c r="Q3130"/>
      <c r="R3130"/>
      <c r="S3130"/>
      <c r="T3130"/>
      <c r="U3130"/>
      <c r="W3130"/>
      <c r="X3130"/>
      <c r="Y3130"/>
    </row>
    <row r="3131" spans="1:25" ht="15" x14ac:dyDescent="0.3">
      <c r="A3131" s="17" t="e">
        <f>INDEX('Артикул без-с размером'!A:A,MATCH('Начисления и компенсации по тов'!E3131,'Артикул без-с размером'!B:B,0))</f>
        <v>#N/A</v>
      </c>
      <c r="B3131" s="79"/>
      <c r="C3131" s="80"/>
      <c r="D3131" s="80"/>
      <c r="E3131" s="80"/>
      <c r="F3131" s="80"/>
      <c r="G3131" s="80"/>
      <c r="H3131" s="75"/>
      <c r="I3131" s="76"/>
      <c r="J3131" s="79"/>
      <c r="K3131" s="80"/>
      <c r="L3131" s="78"/>
      <c r="M3131" s="75"/>
      <c r="N3131" s="76"/>
      <c r="O3131"/>
      <c r="P3131"/>
      <c r="Q3131"/>
      <c r="R3131"/>
      <c r="S3131"/>
      <c r="T3131"/>
      <c r="U3131"/>
      <c r="W3131"/>
      <c r="X3131"/>
      <c r="Y3131"/>
    </row>
    <row r="3132" spans="1:25" ht="15" x14ac:dyDescent="0.3">
      <c r="A3132" s="17" t="e">
        <f>INDEX('Артикул без-с размером'!A:A,MATCH('Начисления и компенсации по тов'!E3132,'Артикул без-с размером'!B:B,0))</f>
        <v>#N/A</v>
      </c>
      <c r="B3132" s="79"/>
      <c r="C3132" s="80"/>
      <c r="D3132" s="80"/>
      <c r="E3132" s="80"/>
      <c r="F3132" s="80"/>
      <c r="G3132" s="80"/>
      <c r="H3132" s="75"/>
      <c r="I3132" s="76"/>
      <c r="J3132" s="79"/>
      <c r="K3132" s="80"/>
      <c r="L3132" s="78"/>
      <c r="M3132" s="75"/>
      <c r="N3132" s="76"/>
      <c r="O3132"/>
      <c r="P3132"/>
      <c r="Q3132"/>
      <c r="R3132"/>
      <c r="S3132"/>
      <c r="T3132"/>
      <c r="U3132"/>
      <c r="W3132"/>
      <c r="X3132"/>
      <c r="Y3132"/>
    </row>
    <row r="3133" spans="1:25" ht="15" x14ac:dyDescent="0.3">
      <c r="A3133" s="17" t="e">
        <f>INDEX('Артикул без-с размером'!A:A,MATCH('Начисления и компенсации по тов'!E3133,'Артикул без-с размером'!B:B,0))</f>
        <v>#N/A</v>
      </c>
      <c r="B3133" s="79"/>
      <c r="C3133" s="80"/>
      <c r="D3133" s="80"/>
      <c r="E3133" s="80"/>
      <c r="F3133" s="80"/>
      <c r="G3133" s="80"/>
      <c r="H3133" s="75"/>
      <c r="I3133" s="76"/>
      <c r="J3133" s="79"/>
      <c r="K3133" s="80"/>
      <c r="L3133" s="78"/>
      <c r="M3133" s="75"/>
      <c r="N3133" s="76"/>
      <c r="O3133"/>
      <c r="P3133"/>
      <c r="Q3133"/>
      <c r="R3133"/>
      <c r="S3133"/>
      <c r="T3133"/>
      <c r="U3133"/>
      <c r="W3133"/>
      <c r="X3133"/>
      <c r="Y3133"/>
    </row>
    <row r="3134" spans="1:25" ht="15" x14ac:dyDescent="0.3">
      <c r="A3134" s="17" t="e">
        <f>INDEX('Артикул без-с размером'!A:A,MATCH('Начисления и компенсации по тов'!E3134,'Артикул без-с размером'!B:B,0))</f>
        <v>#N/A</v>
      </c>
      <c r="B3134" s="79"/>
      <c r="C3134" s="80"/>
      <c r="D3134" s="80"/>
      <c r="E3134" s="80"/>
      <c r="F3134" s="80"/>
      <c r="G3134" s="80"/>
      <c r="H3134" s="75"/>
      <c r="I3134" s="76"/>
      <c r="J3134" s="79"/>
      <c r="K3134" s="80"/>
      <c r="L3134" s="78"/>
      <c r="M3134" s="75"/>
      <c r="N3134" s="76"/>
      <c r="O3134"/>
      <c r="P3134"/>
      <c r="Q3134"/>
      <c r="R3134"/>
      <c r="S3134"/>
      <c r="T3134"/>
      <c r="U3134"/>
      <c r="W3134"/>
      <c r="X3134"/>
      <c r="Y3134"/>
    </row>
    <row r="3135" spans="1:25" ht="15" x14ac:dyDescent="0.3">
      <c r="A3135" s="17" t="e">
        <f>INDEX('Артикул без-с размером'!A:A,MATCH('Начисления и компенсации по тов'!E3135,'Артикул без-с размером'!B:B,0))</f>
        <v>#N/A</v>
      </c>
      <c r="B3135" s="79"/>
      <c r="C3135" s="80"/>
      <c r="D3135" s="80"/>
      <c r="E3135" s="80"/>
      <c r="F3135" s="80"/>
      <c r="G3135" s="80"/>
      <c r="H3135" s="75"/>
      <c r="I3135" s="76"/>
      <c r="J3135" s="79"/>
      <c r="K3135" s="80"/>
      <c r="L3135" s="78"/>
      <c r="M3135" s="75"/>
      <c r="N3135" s="76"/>
      <c r="O3135"/>
      <c r="P3135"/>
      <c r="Q3135"/>
      <c r="R3135"/>
      <c r="S3135"/>
      <c r="T3135"/>
      <c r="U3135"/>
      <c r="W3135"/>
      <c r="X3135"/>
      <c r="Y3135"/>
    </row>
    <row r="3136" spans="1:25" ht="15" x14ac:dyDescent="0.3">
      <c r="A3136" s="17" t="e">
        <f>INDEX('Артикул без-с размером'!A:A,MATCH('Начисления и компенсации по тов'!E3136,'Артикул без-с размером'!B:B,0))</f>
        <v>#N/A</v>
      </c>
      <c r="B3136" s="79"/>
      <c r="C3136" s="80"/>
      <c r="D3136" s="80"/>
      <c r="E3136" s="80"/>
      <c r="F3136" s="80"/>
      <c r="G3136" s="80"/>
      <c r="H3136" s="75"/>
      <c r="I3136" s="76"/>
      <c r="J3136" s="79"/>
      <c r="K3136" s="80"/>
      <c r="L3136" s="78"/>
      <c r="M3136" s="75"/>
      <c r="N3136" s="76"/>
      <c r="O3136"/>
      <c r="P3136"/>
      <c r="Q3136"/>
      <c r="R3136"/>
      <c r="S3136"/>
      <c r="T3136"/>
      <c r="U3136"/>
      <c r="W3136"/>
      <c r="X3136"/>
      <c r="Y3136"/>
    </row>
    <row r="3137" spans="1:25" ht="15" x14ac:dyDescent="0.3">
      <c r="A3137" s="17" t="e">
        <f>INDEX('Артикул без-с размером'!A:A,MATCH('Начисления и компенсации по тов'!E3137,'Артикул без-с размером'!B:B,0))</f>
        <v>#N/A</v>
      </c>
      <c r="B3137" s="79"/>
      <c r="C3137" s="80"/>
      <c r="D3137" s="80"/>
      <c r="E3137" s="80"/>
      <c r="F3137" s="80"/>
      <c r="G3137" s="80"/>
      <c r="H3137" s="75"/>
      <c r="I3137" s="76"/>
      <c r="J3137" s="79"/>
      <c r="K3137" s="80"/>
      <c r="L3137" s="78"/>
      <c r="M3137" s="75"/>
      <c r="N3137" s="77"/>
      <c r="O3137"/>
      <c r="P3137"/>
      <c r="Q3137"/>
      <c r="R3137"/>
      <c r="S3137"/>
      <c r="T3137"/>
      <c r="U3137"/>
      <c r="W3137"/>
      <c r="X3137"/>
      <c r="Y3137"/>
    </row>
    <row r="3138" spans="1:25" ht="15" x14ac:dyDescent="0.3">
      <c r="A3138" s="17" t="e">
        <f>INDEX('Артикул без-с размером'!A:A,MATCH('Начисления и компенсации по тов'!E3138,'Артикул без-с размером'!B:B,0))</f>
        <v>#N/A</v>
      </c>
      <c r="B3138" s="79"/>
      <c r="C3138" s="80"/>
      <c r="D3138" s="80"/>
      <c r="E3138" s="80"/>
      <c r="F3138" s="80"/>
      <c r="G3138" s="80"/>
      <c r="H3138" s="75"/>
      <c r="I3138" s="76"/>
      <c r="J3138" s="79"/>
      <c r="K3138" s="80"/>
      <c r="L3138" s="78"/>
      <c r="M3138" s="75"/>
      <c r="N3138" s="76"/>
      <c r="O3138"/>
      <c r="P3138"/>
      <c r="Q3138"/>
      <c r="R3138"/>
      <c r="S3138"/>
      <c r="T3138"/>
      <c r="U3138"/>
      <c r="W3138"/>
      <c r="X3138"/>
      <c r="Y3138"/>
    </row>
    <row r="3139" spans="1:25" ht="15" x14ac:dyDescent="0.3">
      <c r="A3139" s="17" t="e">
        <f>INDEX('Артикул без-с размером'!A:A,MATCH('Начисления и компенсации по тов'!E3139,'Артикул без-с размером'!B:B,0))</f>
        <v>#N/A</v>
      </c>
      <c r="B3139" s="79"/>
      <c r="C3139" s="80"/>
      <c r="D3139" s="80"/>
      <c r="E3139" s="80"/>
      <c r="F3139" s="80"/>
      <c r="G3139" s="80"/>
      <c r="H3139" s="75"/>
      <c r="I3139" s="76"/>
      <c r="J3139" s="79"/>
      <c r="K3139" s="80"/>
      <c r="L3139" s="78"/>
      <c r="M3139" s="75"/>
      <c r="N3139" s="76"/>
      <c r="O3139"/>
      <c r="P3139"/>
      <c r="Q3139"/>
      <c r="R3139"/>
      <c r="S3139"/>
      <c r="T3139"/>
      <c r="U3139"/>
      <c r="W3139"/>
      <c r="X3139"/>
      <c r="Y3139"/>
    </row>
    <row r="3140" spans="1:25" ht="15" x14ac:dyDescent="0.3">
      <c r="A3140" s="17" t="e">
        <f>INDEX('Артикул без-с размером'!A:A,MATCH('Начисления и компенсации по тов'!E3140,'Артикул без-с размером'!B:B,0))</f>
        <v>#N/A</v>
      </c>
      <c r="B3140" s="79"/>
      <c r="C3140" s="80"/>
      <c r="D3140" s="80"/>
      <c r="E3140" s="80"/>
      <c r="F3140" s="80"/>
      <c r="G3140" s="80"/>
      <c r="H3140" s="75"/>
      <c r="I3140" s="76"/>
      <c r="J3140" s="79"/>
      <c r="K3140" s="80"/>
      <c r="L3140" s="78"/>
      <c r="M3140" s="75"/>
      <c r="N3140" s="76"/>
      <c r="O3140"/>
      <c r="P3140"/>
      <c r="Q3140"/>
      <c r="R3140"/>
      <c r="S3140"/>
      <c r="T3140"/>
      <c r="U3140"/>
      <c r="W3140"/>
      <c r="X3140"/>
      <c r="Y3140"/>
    </row>
    <row r="3141" spans="1:25" ht="15" x14ac:dyDescent="0.3">
      <c r="A3141" s="17" t="e">
        <f>INDEX('Артикул без-с размером'!A:A,MATCH('Начисления и компенсации по тов'!E3141,'Артикул без-с размером'!B:B,0))</f>
        <v>#N/A</v>
      </c>
      <c r="B3141" s="79"/>
      <c r="C3141" s="80"/>
      <c r="D3141" s="80"/>
      <c r="E3141" s="80"/>
      <c r="F3141" s="80"/>
      <c r="G3141" s="80"/>
      <c r="H3141" s="75"/>
      <c r="I3141" s="76"/>
      <c r="J3141" s="79"/>
      <c r="K3141" s="80"/>
      <c r="L3141" s="78"/>
      <c r="M3141" s="75"/>
      <c r="N3141" s="76"/>
      <c r="O3141"/>
      <c r="P3141"/>
      <c r="Q3141"/>
      <c r="R3141"/>
      <c r="S3141"/>
      <c r="T3141"/>
      <c r="U3141"/>
      <c r="W3141"/>
      <c r="X3141"/>
      <c r="Y3141"/>
    </row>
    <row r="3142" spans="1:25" ht="15" x14ac:dyDescent="0.3">
      <c r="A3142" s="17" t="e">
        <f>INDEX('Артикул без-с размером'!A:A,MATCH('Начисления и компенсации по тов'!E3142,'Артикул без-с размером'!B:B,0))</f>
        <v>#N/A</v>
      </c>
      <c r="B3142" s="79"/>
      <c r="C3142" s="80"/>
      <c r="D3142" s="80"/>
      <c r="E3142" s="80"/>
      <c r="F3142" s="80"/>
      <c r="G3142" s="80"/>
      <c r="H3142" s="75"/>
      <c r="I3142" s="76"/>
      <c r="J3142" s="79"/>
      <c r="K3142" s="80"/>
      <c r="L3142" s="78"/>
      <c r="M3142" s="75"/>
      <c r="N3142" s="76"/>
      <c r="O3142"/>
      <c r="P3142"/>
      <c r="Q3142"/>
      <c r="R3142"/>
      <c r="S3142"/>
      <c r="T3142"/>
      <c r="U3142"/>
      <c r="W3142"/>
      <c r="X3142"/>
      <c r="Y3142"/>
    </row>
    <row r="3143" spans="1:25" ht="15" x14ac:dyDescent="0.3">
      <c r="A3143" s="17" t="e">
        <f>INDEX('Артикул без-с размером'!A:A,MATCH('Начисления и компенсации по тов'!E3143,'Артикул без-с размером'!B:B,0))</f>
        <v>#N/A</v>
      </c>
      <c r="B3143" s="79"/>
      <c r="C3143" s="80"/>
      <c r="D3143" s="80"/>
      <c r="E3143" s="80"/>
      <c r="F3143" s="80"/>
      <c r="G3143" s="80"/>
      <c r="H3143" s="75"/>
      <c r="I3143" s="76"/>
      <c r="J3143" s="79"/>
      <c r="K3143" s="80"/>
      <c r="L3143" s="78"/>
      <c r="M3143" s="75"/>
      <c r="N3143" s="76"/>
      <c r="O3143"/>
      <c r="P3143"/>
      <c r="Q3143"/>
      <c r="R3143"/>
      <c r="S3143"/>
      <c r="T3143"/>
      <c r="U3143"/>
      <c r="W3143"/>
      <c r="X3143"/>
      <c r="Y3143"/>
    </row>
    <row r="3144" spans="1:25" ht="15" x14ac:dyDescent="0.3">
      <c r="A3144" s="17" t="e">
        <f>INDEX('Артикул без-с размером'!A:A,MATCH('Начисления и компенсации по тов'!E3144,'Артикул без-с размером'!B:B,0))</f>
        <v>#N/A</v>
      </c>
      <c r="B3144" s="79"/>
      <c r="C3144" s="80"/>
      <c r="D3144" s="80"/>
      <c r="E3144" s="80"/>
      <c r="F3144" s="80"/>
      <c r="G3144" s="80"/>
      <c r="H3144" s="75"/>
      <c r="I3144" s="76"/>
      <c r="J3144" s="79"/>
      <c r="K3144" s="80"/>
      <c r="L3144" s="78"/>
      <c r="M3144" s="75"/>
      <c r="N3144" s="76"/>
      <c r="O3144"/>
      <c r="P3144"/>
      <c r="Q3144"/>
      <c r="R3144"/>
      <c r="S3144"/>
      <c r="T3144"/>
      <c r="U3144"/>
      <c r="W3144"/>
      <c r="X3144"/>
      <c r="Y3144"/>
    </row>
    <row r="3145" spans="1:25" ht="15" x14ac:dyDescent="0.3">
      <c r="A3145" s="17" t="e">
        <f>INDEX('Артикул без-с размером'!A:A,MATCH('Начисления и компенсации по тов'!E3145,'Артикул без-с размером'!B:B,0))</f>
        <v>#N/A</v>
      </c>
      <c r="B3145" s="79"/>
      <c r="C3145" s="80"/>
      <c r="D3145" s="80"/>
      <c r="E3145" s="80"/>
      <c r="F3145" s="80"/>
      <c r="G3145" s="80"/>
      <c r="H3145" s="75"/>
      <c r="I3145" s="76"/>
      <c r="J3145" s="79"/>
      <c r="K3145" s="80"/>
      <c r="L3145" s="78"/>
      <c r="M3145" s="75"/>
      <c r="N3145" s="76"/>
      <c r="O3145"/>
      <c r="P3145"/>
      <c r="Q3145"/>
      <c r="R3145"/>
      <c r="S3145"/>
      <c r="T3145"/>
      <c r="U3145"/>
      <c r="W3145"/>
      <c r="X3145"/>
      <c r="Y3145"/>
    </row>
    <row r="3146" spans="1:25" ht="15" x14ac:dyDescent="0.3">
      <c r="A3146" s="17" t="e">
        <f>INDEX('Артикул без-с размером'!A:A,MATCH('Начисления и компенсации по тов'!E3146,'Артикул без-с размером'!B:B,0))</f>
        <v>#N/A</v>
      </c>
      <c r="B3146" s="79"/>
      <c r="C3146" s="80"/>
      <c r="D3146" s="80"/>
      <c r="E3146" s="80"/>
      <c r="F3146" s="80"/>
      <c r="G3146" s="80"/>
      <c r="H3146" s="75"/>
      <c r="I3146" s="76"/>
      <c r="J3146" s="79"/>
      <c r="K3146" s="80"/>
      <c r="L3146" s="78"/>
      <c r="M3146" s="75"/>
      <c r="N3146" s="76"/>
      <c r="O3146"/>
      <c r="P3146"/>
      <c r="Q3146"/>
      <c r="R3146"/>
      <c r="S3146"/>
      <c r="T3146"/>
      <c r="U3146"/>
      <c r="W3146"/>
      <c r="X3146"/>
      <c r="Y3146"/>
    </row>
    <row r="3147" spans="1:25" ht="15" x14ac:dyDescent="0.3">
      <c r="A3147" s="17" t="e">
        <f>INDEX('Артикул без-с размером'!A:A,MATCH('Начисления и компенсации по тов'!E3147,'Артикул без-с размером'!B:B,0))</f>
        <v>#N/A</v>
      </c>
      <c r="B3147" s="79"/>
      <c r="C3147" s="80"/>
      <c r="D3147" s="80"/>
      <c r="E3147" s="80"/>
      <c r="F3147" s="80"/>
      <c r="G3147" s="80"/>
      <c r="H3147" s="75"/>
      <c r="I3147" s="76"/>
      <c r="J3147" s="79"/>
      <c r="K3147" s="80"/>
      <c r="L3147" s="78"/>
      <c r="M3147" s="75"/>
      <c r="N3147" s="76"/>
      <c r="O3147"/>
      <c r="P3147"/>
      <c r="Q3147"/>
      <c r="R3147"/>
      <c r="S3147"/>
      <c r="T3147"/>
      <c r="U3147"/>
      <c r="W3147"/>
      <c r="X3147"/>
      <c r="Y3147"/>
    </row>
    <row r="3148" spans="1:25" ht="15" x14ac:dyDescent="0.3">
      <c r="A3148" s="17" t="e">
        <f>INDEX('Артикул без-с размером'!A:A,MATCH('Начисления и компенсации по тов'!E3148,'Артикул без-с размером'!B:B,0))</f>
        <v>#N/A</v>
      </c>
      <c r="B3148" s="79"/>
      <c r="C3148" s="80"/>
      <c r="D3148" s="80"/>
      <c r="E3148" s="80"/>
      <c r="F3148" s="80"/>
      <c r="G3148" s="80"/>
      <c r="H3148" s="75"/>
      <c r="I3148" s="76"/>
      <c r="J3148" s="79"/>
      <c r="K3148" s="80"/>
      <c r="L3148" s="78"/>
      <c r="M3148" s="75"/>
      <c r="N3148" s="76"/>
      <c r="O3148"/>
      <c r="P3148"/>
      <c r="Q3148"/>
      <c r="R3148"/>
      <c r="S3148"/>
      <c r="T3148"/>
      <c r="U3148"/>
      <c r="W3148"/>
      <c r="X3148"/>
      <c r="Y3148"/>
    </row>
    <row r="3149" spans="1:25" ht="15" x14ac:dyDescent="0.3">
      <c r="A3149" s="17" t="e">
        <f>INDEX('Артикул без-с размером'!A:A,MATCH('Начисления и компенсации по тов'!E3149,'Артикул без-с размером'!B:B,0))</f>
        <v>#N/A</v>
      </c>
      <c r="B3149" s="79"/>
      <c r="C3149" s="80"/>
      <c r="D3149" s="80"/>
      <c r="E3149" s="80"/>
      <c r="F3149" s="80"/>
      <c r="G3149" s="80"/>
      <c r="H3149" s="75"/>
      <c r="I3149" s="76"/>
      <c r="J3149" s="79"/>
      <c r="K3149" s="80"/>
      <c r="L3149" s="78"/>
      <c r="M3149" s="75"/>
      <c r="N3149" s="76"/>
      <c r="O3149"/>
      <c r="P3149"/>
      <c r="Q3149"/>
      <c r="R3149"/>
      <c r="S3149"/>
      <c r="T3149"/>
      <c r="U3149"/>
      <c r="W3149"/>
      <c r="X3149"/>
      <c r="Y3149"/>
    </row>
    <row r="3150" spans="1:25" ht="15" x14ac:dyDescent="0.3">
      <c r="A3150" s="17" t="e">
        <f>INDEX('Артикул без-с размером'!A:A,MATCH('Начисления и компенсации по тов'!E3150,'Артикул без-с размером'!B:B,0))</f>
        <v>#N/A</v>
      </c>
      <c r="B3150" s="79"/>
      <c r="C3150" s="80"/>
      <c r="D3150" s="80"/>
      <c r="E3150" s="80"/>
      <c r="F3150" s="80"/>
      <c r="G3150" s="80"/>
      <c r="H3150" s="75"/>
      <c r="I3150" s="76"/>
      <c r="J3150" s="79"/>
      <c r="K3150" s="80"/>
      <c r="L3150" s="78"/>
      <c r="M3150" s="75"/>
      <c r="N3150" s="76"/>
      <c r="O3150"/>
      <c r="P3150"/>
      <c r="Q3150"/>
      <c r="R3150"/>
      <c r="S3150"/>
      <c r="T3150"/>
      <c r="U3150"/>
      <c r="W3150"/>
      <c r="X3150"/>
      <c r="Y3150"/>
    </row>
    <row r="3151" spans="1:25" ht="15" x14ac:dyDescent="0.3">
      <c r="A3151" s="17" t="e">
        <f>INDEX('Артикул без-с размером'!A:A,MATCH('Начисления и компенсации по тов'!E3151,'Артикул без-с размером'!B:B,0))</f>
        <v>#N/A</v>
      </c>
      <c r="B3151" s="79"/>
      <c r="C3151" s="80"/>
      <c r="D3151" s="80"/>
      <c r="E3151" s="80"/>
      <c r="F3151" s="80"/>
      <c r="G3151" s="80"/>
      <c r="H3151" s="75"/>
      <c r="I3151" s="76"/>
      <c r="J3151" s="79"/>
      <c r="K3151" s="80"/>
      <c r="L3151" s="78"/>
      <c r="M3151" s="75"/>
      <c r="N3151" s="76"/>
      <c r="O3151"/>
      <c r="P3151"/>
      <c r="Q3151"/>
      <c r="R3151"/>
      <c r="S3151"/>
      <c r="T3151"/>
      <c r="U3151"/>
      <c r="W3151"/>
      <c r="X3151"/>
      <c r="Y3151"/>
    </row>
    <row r="3152" spans="1:25" ht="15" x14ac:dyDescent="0.3">
      <c r="A3152" s="17" t="e">
        <f>INDEX('Артикул без-с размером'!A:A,MATCH('Начисления и компенсации по тов'!E3152,'Артикул без-с размером'!B:B,0))</f>
        <v>#N/A</v>
      </c>
      <c r="B3152" s="79"/>
      <c r="C3152" s="80"/>
      <c r="D3152" s="80"/>
      <c r="E3152" s="80"/>
      <c r="F3152" s="80"/>
      <c r="G3152" s="80"/>
      <c r="H3152" s="75"/>
      <c r="I3152" s="76"/>
      <c r="J3152" s="79"/>
      <c r="K3152" s="80"/>
      <c r="L3152" s="78"/>
      <c r="M3152" s="75"/>
      <c r="N3152" s="76"/>
      <c r="O3152"/>
      <c r="P3152"/>
      <c r="Q3152"/>
      <c r="R3152"/>
      <c r="S3152"/>
      <c r="T3152"/>
      <c r="U3152"/>
      <c r="W3152"/>
      <c r="X3152"/>
      <c r="Y3152"/>
    </row>
    <row r="3153" spans="1:25" ht="15" x14ac:dyDescent="0.3">
      <c r="A3153" s="17" t="e">
        <f>INDEX('Артикул без-с размером'!A:A,MATCH('Начисления и компенсации по тов'!E3153,'Артикул без-с размером'!B:B,0))</f>
        <v>#N/A</v>
      </c>
      <c r="B3153" s="79"/>
      <c r="C3153" s="80"/>
      <c r="D3153" s="80"/>
      <c r="E3153" s="80"/>
      <c r="F3153" s="80"/>
      <c r="G3153" s="80"/>
      <c r="H3153" s="75"/>
      <c r="I3153" s="76"/>
      <c r="J3153" s="79"/>
      <c r="K3153" s="80"/>
      <c r="L3153" s="78"/>
      <c r="M3153" s="75"/>
      <c r="N3153" s="76"/>
      <c r="O3153"/>
      <c r="P3153"/>
      <c r="Q3153"/>
      <c r="R3153"/>
      <c r="S3153"/>
      <c r="T3153"/>
      <c r="U3153"/>
      <c r="W3153"/>
      <c r="X3153"/>
      <c r="Y3153"/>
    </row>
    <row r="3154" spans="1:25" ht="15" x14ac:dyDescent="0.3">
      <c r="A3154" s="17" t="e">
        <f>INDEX('Артикул без-с размером'!A:A,MATCH('Начисления и компенсации по тов'!E3154,'Артикул без-с размером'!B:B,0))</f>
        <v>#N/A</v>
      </c>
      <c r="B3154" s="79"/>
      <c r="C3154" s="80"/>
      <c r="D3154" s="80"/>
      <c r="E3154" s="80"/>
      <c r="F3154" s="80"/>
      <c r="G3154" s="80"/>
      <c r="H3154" s="75"/>
      <c r="I3154" s="76"/>
      <c r="J3154" s="79"/>
      <c r="K3154" s="80"/>
      <c r="L3154" s="78"/>
      <c r="M3154" s="75"/>
      <c r="N3154" s="76"/>
      <c r="O3154"/>
      <c r="P3154"/>
      <c r="Q3154"/>
      <c r="R3154"/>
      <c r="S3154"/>
      <c r="T3154"/>
      <c r="U3154"/>
      <c r="W3154"/>
      <c r="X3154"/>
      <c r="Y3154"/>
    </row>
    <row r="3155" spans="1:25" ht="15" x14ac:dyDescent="0.3">
      <c r="A3155" s="17" t="e">
        <f>INDEX('Артикул без-с размером'!A:A,MATCH('Начисления и компенсации по тов'!E3155,'Артикул без-с размером'!B:B,0))</f>
        <v>#N/A</v>
      </c>
      <c r="B3155" s="79"/>
      <c r="C3155" s="80"/>
      <c r="D3155" s="80"/>
      <c r="E3155" s="80"/>
      <c r="F3155" s="80"/>
      <c r="G3155" s="80"/>
      <c r="H3155" s="75"/>
      <c r="I3155" s="76"/>
      <c r="J3155" s="79"/>
      <c r="K3155" s="80"/>
      <c r="L3155" s="78"/>
      <c r="M3155" s="75"/>
      <c r="N3155" s="76"/>
      <c r="O3155"/>
      <c r="P3155"/>
      <c r="Q3155"/>
      <c r="R3155"/>
      <c r="S3155"/>
      <c r="T3155"/>
      <c r="U3155"/>
      <c r="W3155"/>
      <c r="X3155"/>
      <c r="Y3155"/>
    </row>
    <row r="3156" spans="1:25" ht="15" x14ac:dyDescent="0.3">
      <c r="A3156" s="17" t="e">
        <f>INDEX('Артикул без-с размером'!A:A,MATCH('Начисления и компенсации по тов'!E3156,'Артикул без-с размером'!B:B,0))</f>
        <v>#N/A</v>
      </c>
      <c r="B3156" s="79"/>
      <c r="C3156" s="80"/>
      <c r="D3156" s="80"/>
      <c r="E3156" s="80"/>
      <c r="F3156" s="80"/>
      <c r="G3156" s="80"/>
      <c r="H3156" s="75"/>
      <c r="I3156" s="76"/>
      <c r="J3156" s="79"/>
      <c r="K3156" s="80"/>
      <c r="L3156" s="78"/>
      <c r="M3156" s="75"/>
      <c r="N3156" s="76"/>
      <c r="O3156"/>
      <c r="P3156"/>
      <c r="Q3156"/>
      <c r="R3156"/>
      <c r="S3156"/>
      <c r="T3156"/>
      <c r="U3156"/>
      <c r="W3156"/>
      <c r="X3156"/>
      <c r="Y3156"/>
    </row>
    <row r="3157" spans="1:25" ht="15" x14ac:dyDescent="0.3">
      <c r="A3157" s="17" t="e">
        <f>INDEX('Артикул без-с размером'!A:A,MATCH('Начисления и компенсации по тов'!E3157,'Артикул без-с размером'!B:B,0))</f>
        <v>#N/A</v>
      </c>
      <c r="B3157" s="79"/>
      <c r="C3157" s="80"/>
      <c r="D3157" s="80"/>
      <c r="E3157" s="80"/>
      <c r="F3157" s="80"/>
      <c r="G3157" s="80"/>
      <c r="H3157" s="75"/>
      <c r="I3157" s="76"/>
      <c r="J3157" s="79"/>
      <c r="K3157" s="80"/>
      <c r="L3157" s="78"/>
      <c r="M3157" s="75"/>
      <c r="N3157" s="76"/>
      <c r="O3157"/>
      <c r="P3157"/>
      <c r="Q3157"/>
      <c r="R3157"/>
      <c r="S3157"/>
      <c r="T3157"/>
      <c r="U3157"/>
      <c r="W3157"/>
      <c r="X3157"/>
      <c r="Y3157"/>
    </row>
    <row r="3158" spans="1:25" ht="15" x14ac:dyDescent="0.3">
      <c r="A3158" s="17" t="e">
        <f>INDEX('Артикул без-с размером'!A:A,MATCH('Начисления и компенсации по тов'!E3158,'Артикул без-с размером'!B:B,0))</f>
        <v>#N/A</v>
      </c>
      <c r="B3158" s="79"/>
      <c r="C3158" s="80"/>
      <c r="D3158" s="80"/>
      <c r="E3158" s="80"/>
      <c r="F3158" s="80"/>
      <c r="G3158" s="80"/>
      <c r="H3158" s="75"/>
      <c r="I3158" s="76"/>
      <c r="J3158" s="79"/>
      <c r="K3158" s="80"/>
      <c r="L3158" s="78"/>
      <c r="M3158" s="75"/>
      <c r="N3158" s="76"/>
      <c r="O3158"/>
      <c r="P3158"/>
      <c r="Q3158"/>
      <c r="R3158"/>
      <c r="S3158"/>
      <c r="T3158"/>
      <c r="U3158"/>
      <c r="W3158"/>
      <c r="X3158"/>
      <c r="Y3158"/>
    </row>
    <row r="3159" spans="1:25" ht="15" x14ac:dyDescent="0.3">
      <c r="A3159" s="17" t="e">
        <f>INDEX('Артикул без-с размером'!A:A,MATCH('Начисления и компенсации по тов'!E3159,'Артикул без-с размером'!B:B,0))</f>
        <v>#N/A</v>
      </c>
      <c r="B3159" s="79"/>
      <c r="C3159" s="80"/>
      <c r="D3159" s="80"/>
      <c r="E3159" s="80"/>
      <c r="F3159" s="80"/>
      <c r="G3159" s="80"/>
      <c r="H3159" s="75"/>
      <c r="I3159" s="76"/>
      <c r="J3159" s="79"/>
      <c r="K3159" s="80"/>
      <c r="L3159" s="78"/>
      <c r="M3159" s="75"/>
      <c r="N3159" s="76"/>
      <c r="O3159"/>
      <c r="P3159"/>
      <c r="Q3159"/>
      <c r="R3159"/>
      <c r="S3159"/>
      <c r="T3159"/>
      <c r="U3159"/>
      <c r="W3159"/>
      <c r="X3159"/>
      <c r="Y3159"/>
    </row>
    <row r="3160" spans="1:25" ht="15" x14ac:dyDescent="0.3">
      <c r="A3160" s="17" t="e">
        <f>INDEX('Артикул без-с размером'!A:A,MATCH('Начисления и компенсации по тов'!E3160,'Артикул без-с размером'!B:B,0))</f>
        <v>#N/A</v>
      </c>
      <c r="B3160" s="79"/>
      <c r="C3160" s="80"/>
      <c r="D3160" s="80"/>
      <c r="E3160" s="80"/>
      <c r="F3160" s="80"/>
      <c r="G3160" s="80"/>
      <c r="H3160" s="75"/>
      <c r="I3160" s="76"/>
      <c r="J3160" s="79"/>
      <c r="K3160" s="80"/>
      <c r="L3160" s="78"/>
      <c r="M3160" s="75"/>
      <c r="N3160" s="76"/>
      <c r="O3160"/>
      <c r="P3160"/>
      <c r="Q3160"/>
      <c r="R3160"/>
      <c r="S3160"/>
      <c r="T3160"/>
      <c r="U3160"/>
      <c r="W3160"/>
      <c r="X3160"/>
      <c r="Y3160"/>
    </row>
    <row r="3161" spans="1:25" ht="15" x14ac:dyDescent="0.3">
      <c r="A3161" s="17" t="e">
        <f>INDEX('Артикул без-с размером'!A:A,MATCH('Начисления и компенсации по тов'!E3161,'Артикул без-с размером'!B:B,0))</f>
        <v>#N/A</v>
      </c>
      <c r="B3161" s="79"/>
      <c r="C3161" s="80"/>
      <c r="D3161" s="80"/>
      <c r="E3161" s="80"/>
      <c r="F3161" s="80"/>
      <c r="G3161" s="80"/>
      <c r="H3161" s="75"/>
      <c r="I3161" s="76"/>
      <c r="J3161" s="79"/>
      <c r="K3161" s="80"/>
      <c r="L3161" s="78"/>
      <c r="M3161" s="75"/>
      <c r="N3161" s="76"/>
      <c r="O3161"/>
      <c r="P3161"/>
      <c r="Q3161"/>
      <c r="R3161"/>
      <c r="S3161"/>
      <c r="T3161"/>
      <c r="U3161"/>
      <c r="W3161"/>
      <c r="X3161"/>
      <c r="Y3161"/>
    </row>
    <row r="3162" spans="1:25" ht="15" x14ac:dyDescent="0.3">
      <c r="A3162" s="17" t="e">
        <f>INDEX('Артикул без-с размером'!A:A,MATCH('Начисления и компенсации по тов'!E3162,'Артикул без-с размером'!B:B,0))</f>
        <v>#N/A</v>
      </c>
      <c r="B3162" s="79"/>
      <c r="C3162" s="80"/>
      <c r="D3162" s="80"/>
      <c r="E3162" s="80"/>
      <c r="F3162" s="80"/>
      <c r="G3162" s="80"/>
      <c r="H3162" s="75"/>
      <c r="I3162" s="76"/>
      <c r="J3162" s="79"/>
      <c r="K3162" s="80"/>
      <c r="L3162" s="78"/>
      <c r="M3162" s="75"/>
      <c r="N3162" s="76"/>
      <c r="O3162"/>
      <c r="P3162"/>
      <c r="Q3162"/>
      <c r="R3162"/>
      <c r="S3162"/>
      <c r="T3162"/>
      <c r="U3162"/>
      <c r="W3162"/>
      <c r="X3162"/>
      <c r="Y3162"/>
    </row>
    <row r="3163" spans="1:25" ht="15" x14ac:dyDescent="0.3">
      <c r="A3163" s="17" t="e">
        <f>INDEX('Артикул без-с размером'!A:A,MATCH('Начисления и компенсации по тов'!E3163,'Артикул без-с размером'!B:B,0))</f>
        <v>#N/A</v>
      </c>
      <c r="B3163" s="79"/>
      <c r="C3163" s="80"/>
      <c r="D3163" s="80"/>
      <c r="E3163" s="80"/>
      <c r="F3163" s="80"/>
      <c r="G3163" s="80"/>
      <c r="H3163" s="75"/>
      <c r="I3163" s="76"/>
      <c r="J3163" s="79"/>
      <c r="K3163" s="80"/>
      <c r="L3163" s="78"/>
      <c r="M3163" s="75"/>
      <c r="N3163" s="76"/>
      <c r="O3163"/>
      <c r="P3163"/>
      <c r="Q3163"/>
      <c r="R3163"/>
      <c r="S3163"/>
      <c r="T3163"/>
      <c r="U3163"/>
      <c r="W3163"/>
      <c r="X3163"/>
      <c r="Y3163"/>
    </row>
    <row r="3164" spans="1:25" ht="15" x14ac:dyDescent="0.3">
      <c r="A3164" s="17" t="e">
        <f>INDEX('Артикул без-с размером'!A:A,MATCH('Начисления и компенсации по тов'!E3164,'Артикул без-с размером'!B:B,0))</f>
        <v>#N/A</v>
      </c>
      <c r="B3164" s="79"/>
      <c r="C3164" s="80"/>
      <c r="D3164" s="80"/>
      <c r="E3164" s="80"/>
      <c r="F3164" s="80"/>
      <c r="G3164" s="80"/>
      <c r="H3164" s="75"/>
      <c r="I3164" s="76"/>
      <c r="J3164" s="79"/>
      <c r="K3164" s="80"/>
      <c r="L3164" s="78"/>
      <c r="M3164" s="75"/>
      <c r="N3164" s="76"/>
      <c r="O3164"/>
      <c r="P3164"/>
      <c r="Q3164"/>
      <c r="R3164"/>
      <c r="S3164"/>
      <c r="T3164"/>
      <c r="U3164"/>
      <c r="W3164"/>
      <c r="X3164"/>
      <c r="Y3164"/>
    </row>
    <row r="3165" spans="1:25" ht="15" x14ac:dyDescent="0.3">
      <c r="A3165" s="17" t="e">
        <f>INDEX('Артикул без-с размером'!A:A,MATCH('Начисления и компенсации по тов'!E3165,'Артикул без-с размером'!B:B,0))</f>
        <v>#N/A</v>
      </c>
      <c r="B3165" s="79"/>
      <c r="C3165" s="80"/>
      <c r="D3165" s="80"/>
      <c r="E3165" s="80"/>
      <c r="F3165" s="80"/>
      <c r="G3165" s="80"/>
      <c r="H3165" s="75"/>
      <c r="I3165" s="76"/>
      <c r="J3165" s="79"/>
      <c r="K3165" s="80"/>
      <c r="L3165" s="78"/>
      <c r="M3165" s="75"/>
      <c r="N3165" s="76"/>
      <c r="O3165"/>
      <c r="P3165"/>
      <c r="Q3165"/>
      <c r="R3165"/>
      <c r="S3165"/>
      <c r="T3165"/>
      <c r="U3165"/>
      <c r="W3165"/>
      <c r="X3165"/>
      <c r="Y3165"/>
    </row>
    <row r="3166" spans="1:25" ht="15" x14ac:dyDescent="0.3">
      <c r="A3166" s="17" t="e">
        <f>INDEX('Артикул без-с размером'!A:A,MATCH('Начисления и компенсации по тов'!E3166,'Артикул без-с размером'!B:B,0))</f>
        <v>#N/A</v>
      </c>
      <c r="B3166" s="79"/>
      <c r="C3166" s="80"/>
      <c r="D3166" s="80"/>
      <c r="E3166" s="80"/>
      <c r="F3166" s="80"/>
      <c r="G3166" s="80"/>
      <c r="H3166" s="75"/>
      <c r="I3166" s="76"/>
      <c r="J3166" s="79"/>
      <c r="K3166" s="80"/>
      <c r="L3166" s="78"/>
      <c r="M3166" s="75"/>
      <c r="N3166" s="76"/>
      <c r="O3166"/>
      <c r="P3166"/>
      <c r="Q3166"/>
      <c r="R3166"/>
      <c r="S3166"/>
      <c r="T3166"/>
      <c r="U3166"/>
      <c r="W3166"/>
      <c r="X3166"/>
      <c r="Y3166"/>
    </row>
    <row r="3167" spans="1:25" ht="15" x14ac:dyDescent="0.3">
      <c r="A3167" s="17" t="e">
        <f>INDEX('Артикул без-с размером'!A:A,MATCH('Начисления и компенсации по тов'!E3167,'Артикул без-с размером'!B:B,0))</f>
        <v>#N/A</v>
      </c>
      <c r="B3167" s="79"/>
      <c r="C3167" s="80"/>
      <c r="D3167" s="80"/>
      <c r="E3167" s="80"/>
      <c r="F3167" s="80"/>
      <c r="G3167" s="80"/>
      <c r="H3167" s="75"/>
      <c r="I3167" s="76"/>
      <c r="J3167" s="79"/>
      <c r="K3167" s="80"/>
      <c r="L3167" s="78"/>
      <c r="M3167" s="75"/>
      <c r="N3167" s="77"/>
      <c r="O3167"/>
      <c r="P3167"/>
      <c r="Q3167"/>
      <c r="R3167"/>
      <c r="S3167"/>
      <c r="T3167"/>
      <c r="U3167"/>
      <c r="W3167"/>
      <c r="X3167"/>
      <c r="Y3167"/>
    </row>
    <row r="3168" spans="1:25" ht="15" x14ac:dyDescent="0.3">
      <c r="A3168" s="17" t="e">
        <f>INDEX('Артикул без-с размером'!A:A,MATCH('Начисления и компенсации по тов'!E3168,'Артикул без-с размером'!B:B,0))</f>
        <v>#N/A</v>
      </c>
      <c r="B3168" s="79"/>
      <c r="C3168" s="80"/>
      <c r="D3168" s="80"/>
      <c r="E3168" s="80"/>
      <c r="F3168" s="80"/>
      <c r="G3168" s="80"/>
      <c r="H3168" s="75"/>
      <c r="I3168" s="76"/>
      <c r="J3168" s="79"/>
      <c r="K3168" s="80"/>
      <c r="L3168" s="78"/>
      <c r="M3168" s="75"/>
      <c r="N3168" s="76"/>
      <c r="O3168"/>
      <c r="P3168"/>
      <c r="Q3168"/>
      <c r="R3168"/>
      <c r="S3168"/>
      <c r="T3168"/>
      <c r="U3168"/>
      <c r="W3168"/>
      <c r="X3168"/>
      <c r="Y3168"/>
    </row>
    <row r="3169" spans="1:25" ht="15" x14ac:dyDescent="0.3">
      <c r="A3169" s="17" t="e">
        <f>INDEX('Артикул без-с размером'!A:A,MATCH('Начисления и компенсации по тов'!E3169,'Артикул без-с размером'!B:B,0))</f>
        <v>#N/A</v>
      </c>
      <c r="B3169" s="79"/>
      <c r="C3169" s="80"/>
      <c r="D3169" s="80"/>
      <c r="E3169" s="80"/>
      <c r="F3169" s="80"/>
      <c r="G3169" s="80"/>
      <c r="H3169" s="75"/>
      <c r="I3169" s="76"/>
      <c r="J3169" s="79"/>
      <c r="K3169" s="80"/>
      <c r="L3169" s="78"/>
      <c r="M3169" s="75"/>
      <c r="N3169" s="76"/>
      <c r="O3169"/>
      <c r="P3169"/>
      <c r="Q3169"/>
      <c r="R3169"/>
      <c r="S3169"/>
      <c r="T3169"/>
      <c r="U3169"/>
      <c r="W3169"/>
      <c r="X3169"/>
      <c r="Y3169"/>
    </row>
    <row r="3170" spans="1:25" ht="15" x14ac:dyDescent="0.3">
      <c r="A3170" s="17" t="e">
        <f>INDEX('Артикул без-с размером'!A:A,MATCH('Начисления и компенсации по тов'!E3170,'Артикул без-с размером'!B:B,0))</f>
        <v>#N/A</v>
      </c>
      <c r="B3170" s="79"/>
      <c r="C3170" s="80"/>
      <c r="D3170" s="80"/>
      <c r="E3170" s="80"/>
      <c r="F3170" s="80"/>
      <c r="G3170" s="80"/>
      <c r="H3170" s="75"/>
      <c r="I3170" s="76"/>
      <c r="J3170" s="79"/>
      <c r="K3170" s="80"/>
      <c r="L3170" s="78"/>
      <c r="M3170" s="75"/>
      <c r="N3170" s="76"/>
      <c r="O3170"/>
      <c r="P3170"/>
      <c r="Q3170"/>
      <c r="R3170"/>
      <c r="S3170"/>
      <c r="T3170"/>
      <c r="U3170"/>
      <c r="W3170"/>
      <c r="X3170"/>
      <c r="Y3170"/>
    </row>
    <row r="3171" spans="1:25" ht="15" x14ac:dyDescent="0.3">
      <c r="A3171" s="17" t="e">
        <f>INDEX('Артикул без-с размером'!A:A,MATCH('Начисления и компенсации по тов'!E3171,'Артикул без-с размером'!B:B,0))</f>
        <v>#N/A</v>
      </c>
      <c r="B3171" s="79"/>
      <c r="C3171" s="80"/>
      <c r="D3171" s="80"/>
      <c r="E3171" s="80"/>
      <c r="F3171" s="80"/>
      <c r="G3171" s="80"/>
      <c r="H3171" s="75"/>
      <c r="I3171" s="76"/>
      <c r="J3171" s="79"/>
      <c r="K3171" s="80"/>
      <c r="L3171" s="78"/>
      <c r="M3171" s="75"/>
      <c r="N3171" s="76"/>
      <c r="O3171"/>
      <c r="P3171"/>
      <c r="Q3171"/>
      <c r="R3171"/>
      <c r="S3171"/>
      <c r="T3171"/>
      <c r="U3171"/>
      <c r="W3171"/>
      <c r="X3171"/>
      <c r="Y3171"/>
    </row>
    <row r="3172" spans="1:25" ht="15" x14ac:dyDescent="0.3">
      <c r="A3172" s="17" t="e">
        <f>INDEX('Артикул без-с размером'!A:A,MATCH('Начисления и компенсации по тов'!E3172,'Артикул без-с размером'!B:B,0))</f>
        <v>#N/A</v>
      </c>
      <c r="B3172" s="79"/>
      <c r="C3172" s="80"/>
      <c r="D3172" s="80"/>
      <c r="E3172" s="80"/>
      <c r="F3172" s="80"/>
      <c r="G3172" s="80"/>
      <c r="H3172" s="75"/>
      <c r="I3172" s="76"/>
      <c r="J3172" s="79"/>
      <c r="K3172" s="80"/>
      <c r="L3172" s="78"/>
      <c r="M3172" s="75"/>
      <c r="N3172" s="76"/>
      <c r="O3172"/>
      <c r="P3172"/>
      <c r="Q3172"/>
      <c r="R3172"/>
      <c r="S3172"/>
      <c r="T3172"/>
      <c r="U3172"/>
      <c r="W3172"/>
      <c r="X3172"/>
      <c r="Y3172"/>
    </row>
    <row r="3173" spans="1:25" ht="15" x14ac:dyDescent="0.3">
      <c r="A3173" s="17" t="e">
        <f>INDEX('Артикул без-с размером'!A:A,MATCH('Начисления и компенсации по тов'!E3173,'Артикул без-с размером'!B:B,0))</f>
        <v>#N/A</v>
      </c>
      <c r="B3173" s="79"/>
      <c r="C3173" s="80"/>
      <c r="D3173" s="80"/>
      <c r="E3173" s="80"/>
      <c r="F3173" s="80"/>
      <c r="G3173" s="80"/>
      <c r="H3173" s="75"/>
      <c r="I3173" s="76"/>
      <c r="J3173" s="79"/>
      <c r="K3173" s="80"/>
      <c r="L3173" s="78"/>
      <c r="M3173" s="75"/>
      <c r="N3173" s="76"/>
      <c r="O3173"/>
      <c r="P3173"/>
      <c r="Q3173"/>
      <c r="R3173"/>
      <c r="S3173"/>
      <c r="T3173"/>
      <c r="U3173"/>
      <c r="W3173"/>
      <c r="X3173"/>
      <c r="Y3173"/>
    </row>
    <row r="3174" spans="1:25" ht="15" x14ac:dyDescent="0.3">
      <c r="A3174" s="17" t="e">
        <f>INDEX('Артикул без-с размером'!A:A,MATCH('Начисления и компенсации по тов'!E3174,'Артикул без-с размером'!B:B,0))</f>
        <v>#N/A</v>
      </c>
      <c r="B3174" s="79"/>
      <c r="C3174" s="80"/>
      <c r="D3174" s="80"/>
      <c r="E3174" s="80"/>
      <c r="F3174" s="80"/>
      <c r="G3174" s="80"/>
      <c r="H3174" s="75"/>
      <c r="I3174" s="76"/>
      <c r="J3174" s="79"/>
      <c r="K3174" s="80"/>
      <c r="L3174" s="78"/>
      <c r="M3174" s="75"/>
      <c r="N3174" s="76"/>
      <c r="O3174"/>
      <c r="P3174"/>
      <c r="Q3174"/>
      <c r="R3174"/>
      <c r="S3174"/>
      <c r="T3174"/>
      <c r="U3174"/>
      <c r="W3174"/>
      <c r="X3174"/>
      <c r="Y3174"/>
    </row>
    <row r="3175" spans="1:25" ht="15" x14ac:dyDescent="0.3">
      <c r="A3175" s="17" t="e">
        <f>INDEX('Артикул без-с размером'!A:A,MATCH('Начисления и компенсации по тов'!E3175,'Артикул без-с размером'!B:B,0))</f>
        <v>#N/A</v>
      </c>
      <c r="B3175" s="79"/>
      <c r="C3175" s="80"/>
      <c r="D3175" s="80"/>
      <c r="E3175" s="80"/>
      <c r="F3175" s="80"/>
      <c r="G3175" s="80"/>
      <c r="H3175" s="75"/>
      <c r="I3175" s="76"/>
      <c r="J3175" s="79"/>
      <c r="K3175" s="80"/>
      <c r="L3175" s="78"/>
      <c r="M3175" s="75"/>
      <c r="N3175" s="77"/>
      <c r="O3175"/>
      <c r="P3175"/>
      <c r="Q3175"/>
      <c r="R3175"/>
      <c r="S3175"/>
      <c r="T3175"/>
      <c r="U3175"/>
      <c r="W3175"/>
      <c r="X3175"/>
      <c r="Y3175"/>
    </row>
    <row r="3176" spans="1:25" ht="15" x14ac:dyDescent="0.3">
      <c r="A3176" s="17" t="e">
        <f>INDEX('Артикул без-с размером'!A:A,MATCH('Начисления и компенсации по тов'!E3176,'Артикул без-с размером'!B:B,0))</f>
        <v>#N/A</v>
      </c>
      <c r="B3176" s="79"/>
      <c r="C3176" s="80"/>
      <c r="D3176" s="80"/>
      <c r="E3176" s="80"/>
      <c r="F3176" s="80"/>
      <c r="G3176" s="80"/>
      <c r="H3176" s="75"/>
      <c r="I3176" s="76"/>
      <c r="J3176" s="79"/>
      <c r="K3176" s="80"/>
      <c r="L3176" s="78"/>
      <c r="M3176" s="75"/>
      <c r="N3176" s="76"/>
      <c r="O3176"/>
      <c r="P3176"/>
      <c r="Q3176"/>
      <c r="R3176"/>
      <c r="S3176"/>
      <c r="T3176"/>
      <c r="U3176"/>
      <c r="W3176"/>
      <c r="X3176"/>
      <c r="Y3176"/>
    </row>
    <row r="3177" spans="1:25" ht="15" x14ac:dyDescent="0.3">
      <c r="A3177" s="17" t="e">
        <f>INDEX('Артикул без-с размером'!A:A,MATCH('Начисления и компенсации по тов'!E3177,'Артикул без-с размером'!B:B,0))</f>
        <v>#N/A</v>
      </c>
      <c r="B3177" s="79"/>
      <c r="C3177" s="80"/>
      <c r="D3177" s="80"/>
      <c r="E3177" s="80"/>
      <c r="F3177" s="80"/>
      <c r="G3177" s="80"/>
      <c r="H3177" s="75"/>
      <c r="I3177" s="76"/>
      <c r="J3177" s="79"/>
      <c r="K3177" s="80"/>
      <c r="L3177" s="78"/>
      <c r="M3177" s="75"/>
      <c r="N3177" s="76"/>
      <c r="O3177"/>
      <c r="P3177"/>
      <c r="Q3177"/>
      <c r="R3177"/>
      <c r="S3177"/>
      <c r="T3177"/>
      <c r="U3177"/>
      <c r="W3177"/>
      <c r="X3177"/>
      <c r="Y3177"/>
    </row>
    <row r="3178" spans="1:25" ht="15" x14ac:dyDescent="0.3">
      <c r="A3178" s="17" t="e">
        <f>INDEX('Артикул без-с размером'!A:A,MATCH('Начисления и компенсации по тов'!E3178,'Артикул без-с размером'!B:B,0))</f>
        <v>#N/A</v>
      </c>
      <c r="B3178" s="79"/>
      <c r="C3178" s="80"/>
      <c r="D3178" s="80"/>
      <c r="E3178" s="80"/>
      <c r="F3178" s="80"/>
      <c r="G3178" s="80"/>
      <c r="H3178" s="75"/>
      <c r="I3178" s="76"/>
      <c r="J3178" s="79"/>
      <c r="K3178" s="80"/>
      <c r="L3178" s="78"/>
      <c r="M3178" s="75"/>
      <c r="N3178" s="76"/>
      <c r="O3178"/>
      <c r="P3178"/>
      <c r="Q3178"/>
      <c r="R3178"/>
      <c r="S3178"/>
      <c r="T3178"/>
      <c r="U3178"/>
      <c r="W3178"/>
      <c r="X3178"/>
      <c r="Y3178"/>
    </row>
    <row r="3179" spans="1:25" ht="15" x14ac:dyDescent="0.3">
      <c r="A3179" s="17" t="e">
        <f>INDEX('Артикул без-с размером'!A:A,MATCH('Начисления и компенсации по тов'!E3179,'Артикул без-с размером'!B:B,0))</f>
        <v>#N/A</v>
      </c>
      <c r="B3179" s="79"/>
      <c r="C3179" s="80"/>
      <c r="D3179" s="80"/>
      <c r="E3179" s="80"/>
      <c r="F3179" s="80"/>
      <c r="G3179" s="80"/>
      <c r="H3179" s="75"/>
      <c r="I3179" s="76"/>
      <c r="J3179" s="79"/>
      <c r="K3179" s="80"/>
      <c r="L3179" s="78"/>
      <c r="M3179" s="75"/>
      <c r="N3179" s="76"/>
      <c r="O3179"/>
      <c r="P3179"/>
      <c r="Q3179"/>
      <c r="R3179"/>
      <c r="S3179"/>
      <c r="T3179"/>
      <c r="U3179"/>
      <c r="W3179"/>
      <c r="X3179"/>
      <c r="Y3179"/>
    </row>
    <row r="3180" spans="1:25" ht="15" x14ac:dyDescent="0.3">
      <c r="A3180" s="17" t="e">
        <f>INDEX('Артикул без-с размером'!A:A,MATCH('Начисления и компенсации по тов'!E3180,'Артикул без-с размером'!B:B,0))</f>
        <v>#N/A</v>
      </c>
      <c r="B3180" s="79"/>
      <c r="C3180" s="80"/>
      <c r="D3180" s="80"/>
      <c r="E3180" s="80"/>
      <c r="F3180" s="80"/>
      <c r="G3180" s="80"/>
      <c r="H3180" s="75"/>
      <c r="I3180" s="76"/>
      <c r="J3180" s="79"/>
      <c r="K3180" s="80"/>
      <c r="L3180" s="78"/>
      <c r="M3180" s="75"/>
      <c r="N3180" s="76"/>
      <c r="O3180"/>
      <c r="P3180"/>
      <c r="Q3180"/>
      <c r="R3180"/>
      <c r="S3180"/>
      <c r="T3180"/>
      <c r="U3180"/>
      <c r="W3180"/>
      <c r="X3180"/>
      <c r="Y3180"/>
    </row>
    <row r="3181" spans="1:25" ht="15" x14ac:dyDescent="0.3">
      <c r="A3181" s="17" t="e">
        <f>INDEX('Артикул без-с размером'!A:A,MATCH('Начисления и компенсации по тов'!E3181,'Артикул без-с размером'!B:B,0))</f>
        <v>#N/A</v>
      </c>
      <c r="B3181" s="79"/>
      <c r="C3181" s="80"/>
      <c r="D3181" s="80"/>
      <c r="E3181" s="80"/>
      <c r="F3181" s="80"/>
      <c r="G3181" s="80"/>
      <c r="H3181" s="75"/>
      <c r="I3181" s="76"/>
      <c r="J3181" s="79"/>
      <c r="K3181" s="80"/>
      <c r="L3181" s="78"/>
      <c r="M3181" s="75"/>
      <c r="N3181" s="76"/>
      <c r="O3181"/>
      <c r="P3181"/>
      <c r="Q3181"/>
      <c r="R3181"/>
      <c r="S3181"/>
      <c r="T3181"/>
      <c r="U3181"/>
      <c r="W3181"/>
      <c r="X3181"/>
      <c r="Y3181"/>
    </row>
    <row r="3182" spans="1:25" ht="15" x14ac:dyDescent="0.3">
      <c r="A3182" s="17" t="e">
        <f>INDEX('Артикул без-с размером'!A:A,MATCH('Начисления и компенсации по тов'!E3182,'Артикул без-с размером'!B:B,0))</f>
        <v>#N/A</v>
      </c>
      <c r="B3182" s="79"/>
      <c r="C3182" s="80"/>
      <c r="D3182" s="80"/>
      <c r="E3182" s="80"/>
      <c r="F3182" s="80"/>
      <c r="G3182" s="80"/>
      <c r="H3182" s="75"/>
      <c r="I3182" s="76"/>
      <c r="J3182" s="79"/>
      <c r="K3182" s="80"/>
      <c r="L3182" s="78"/>
      <c r="M3182" s="75"/>
      <c r="N3182" s="76"/>
      <c r="O3182"/>
      <c r="P3182"/>
      <c r="Q3182"/>
      <c r="R3182"/>
      <c r="S3182"/>
      <c r="T3182"/>
      <c r="U3182"/>
      <c r="W3182"/>
      <c r="X3182"/>
      <c r="Y3182"/>
    </row>
    <row r="3183" spans="1:25" ht="15" x14ac:dyDescent="0.3">
      <c r="A3183" s="17" t="e">
        <f>INDEX('Артикул без-с размером'!A:A,MATCH('Начисления и компенсации по тов'!E3183,'Артикул без-с размером'!B:B,0))</f>
        <v>#N/A</v>
      </c>
      <c r="B3183" s="79"/>
      <c r="C3183" s="80"/>
      <c r="D3183" s="80"/>
      <c r="E3183" s="80"/>
      <c r="F3183" s="80"/>
      <c r="G3183" s="80"/>
      <c r="H3183" s="75"/>
      <c r="I3183" s="76"/>
      <c r="J3183" s="79"/>
      <c r="K3183" s="80"/>
      <c r="L3183" s="78"/>
      <c r="M3183" s="75"/>
      <c r="N3183" s="76"/>
      <c r="O3183"/>
      <c r="P3183"/>
      <c r="Q3183"/>
      <c r="R3183"/>
      <c r="S3183"/>
      <c r="T3183"/>
      <c r="U3183"/>
      <c r="W3183"/>
      <c r="X3183"/>
      <c r="Y3183"/>
    </row>
    <row r="3184" spans="1:25" ht="15" x14ac:dyDescent="0.3">
      <c r="A3184" s="17" t="e">
        <f>INDEX('Артикул без-с размером'!A:A,MATCH('Начисления и компенсации по тов'!E3184,'Артикул без-с размером'!B:B,0))</f>
        <v>#N/A</v>
      </c>
      <c r="B3184" s="79"/>
      <c r="C3184" s="80"/>
      <c r="D3184" s="80"/>
      <c r="E3184" s="80"/>
      <c r="F3184" s="80"/>
      <c r="G3184" s="80"/>
      <c r="H3184" s="75"/>
      <c r="I3184" s="76"/>
      <c r="J3184" s="79"/>
      <c r="K3184" s="80"/>
      <c r="L3184" s="78"/>
      <c r="M3184" s="75"/>
      <c r="N3184" s="76"/>
      <c r="O3184"/>
      <c r="P3184"/>
      <c r="Q3184"/>
      <c r="R3184"/>
      <c r="S3184"/>
      <c r="T3184"/>
      <c r="U3184"/>
      <c r="W3184"/>
      <c r="X3184"/>
      <c r="Y3184"/>
    </row>
    <row r="3185" spans="1:25" ht="15" x14ac:dyDescent="0.3">
      <c r="A3185" s="17" t="e">
        <f>INDEX('Артикул без-с размером'!A:A,MATCH('Начисления и компенсации по тов'!E3185,'Артикул без-с размером'!B:B,0))</f>
        <v>#N/A</v>
      </c>
      <c r="B3185" s="79"/>
      <c r="C3185" s="80"/>
      <c r="D3185" s="80"/>
      <c r="E3185" s="80"/>
      <c r="F3185" s="80"/>
      <c r="G3185" s="80"/>
      <c r="H3185" s="75"/>
      <c r="I3185" s="76"/>
      <c r="J3185" s="79"/>
      <c r="K3185" s="80"/>
      <c r="L3185" s="78"/>
      <c r="M3185" s="75"/>
      <c r="N3185" s="77"/>
      <c r="O3185"/>
      <c r="P3185"/>
      <c r="Q3185"/>
      <c r="R3185"/>
      <c r="S3185"/>
      <c r="T3185"/>
      <c r="U3185"/>
      <c r="W3185"/>
      <c r="X3185"/>
      <c r="Y3185"/>
    </row>
    <row r="3186" spans="1:25" ht="15" x14ac:dyDescent="0.3">
      <c r="A3186" s="17" t="e">
        <f>INDEX('Артикул без-с размером'!A:A,MATCH('Начисления и компенсации по тов'!E3186,'Артикул без-с размером'!B:B,0))</f>
        <v>#N/A</v>
      </c>
      <c r="B3186" s="79"/>
      <c r="C3186" s="80"/>
      <c r="D3186" s="80"/>
      <c r="E3186" s="80"/>
      <c r="F3186" s="80"/>
      <c r="G3186" s="80"/>
      <c r="H3186" s="75"/>
      <c r="I3186" s="76"/>
      <c r="J3186" s="79"/>
      <c r="K3186" s="80"/>
      <c r="L3186" s="78"/>
      <c r="M3186" s="75"/>
      <c r="N3186" s="76"/>
      <c r="O3186"/>
      <c r="P3186"/>
      <c r="Q3186"/>
      <c r="R3186"/>
      <c r="S3186"/>
      <c r="T3186"/>
      <c r="U3186"/>
      <c r="W3186"/>
      <c r="X3186"/>
      <c r="Y3186"/>
    </row>
    <row r="3187" spans="1:25" ht="15" x14ac:dyDescent="0.3">
      <c r="A3187" s="17" t="e">
        <f>INDEX('Артикул без-с размером'!A:A,MATCH('Начисления и компенсации по тов'!E3187,'Артикул без-с размером'!B:B,0))</f>
        <v>#N/A</v>
      </c>
      <c r="B3187" s="79"/>
      <c r="C3187" s="80"/>
      <c r="D3187" s="80"/>
      <c r="E3187" s="80"/>
      <c r="F3187" s="80"/>
      <c r="G3187" s="80"/>
      <c r="H3187" s="75"/>
      <c r="I3187" s="76"/>
      <c r="J3187" s="79"/>
      <c r="K3187" s="80"/>
      <c r="L3187" s="78"/>
      <c r="M3187" s="75"/>
      <c r="N3187" s="76"/>
      <c r="O3187"/>
      <c r="P3187"/>
      <c r="Q3187"/>
      <c r="R3187"/>
      <c r="S3187"/>
      <c r="T3187"/>
      <c r="U3187"/>
      <c r="W3187"/>
      <c r="X3187"/>
      <c r="Y3187"/>
    </row>
    <row r="3188" spans="1:25" ht="15" x14ac:dyDescent="0.3">
      <c r="A3188" s="17" t="e">
        <f>INDEX('Артикул без-с размером'!A:A,MATCH('Начисления и компенсации по тов'!E3188,'Артикул без-с размером'!B:B,0))</f>
        <v>#N/A</v>
      </c>
      <c r="B3188" s="79"/>
      <c r="C3188" s="80"/>
      <c r="D3188" s="80"/>
      <c r="E3188" s="80"/>
      <c r="F3188" s="80"/>
      <c r="G3188" s="80"/>
      <c r="H3188" s="75"/>
      <c r="I3188" s="76"/>
      <c r="J3188" s="79"/>
      <c r="K3188" s="80"/>
      <c r="L3188" s="78"/>
      <c r="M3188" s="75"/>
      <c r="N3188" s="76"/>
      <c r="O3188"/>
      <c r="P3188"/>
      <c r="Q3188"/>
      <c r="R3188"/>
      <c r="S3188"/>
      <c r="T3188"/>
      <c r="U3188"/>
      <c r="W3188"/>
      <c r="X3188"/>
      <c r="Y3188"/>
    </row>
    <row r="3189" spans="1:25" ht="15" x14ac:dyDescent="0.3">
      <c r="A3189" s="17" t="e">
        <f>INDEX('Артикул без-с размером'!A:A,MATCH('Начисления и компенсации по тов'!E3189,'Артикул без-с размером'!B:B,0))</f>
        <v>#N/A</v>
      </c>
      <c r="B3189" s="79"/>
      <c r="C3189" s="80"/>
      <c r="D3189" s="80"/>
      <c r="E3189" s="80"/>
      <c r="F3189" s="80"/>
      <c r="G3189" s="80"/>
      <c r="H3189" s="75"/>
      <c r="I3189" s="76"/>
      <c r="J3189" s="79"/>
      <c r="K3189" s="80"/>
      <c r="L3189" s="78"/>
      <c r="M3189" s="75"/>
      <c r="N3189" s="76"/>
      <c r="O3189"/>
      <c r="P3189"/>
      <c r="Q3189"/>
      <c r="R3189"/>
      <c r="S3189"/>
      <c r="T3189"/>
      <c r="U3189"/>
      <c r="W3189"/>
      <c r="X3189"/>
      <c r="Y3189"/>
    </row>
    <row r="3190" spans="1:25" ht="15" x14ac:dyDescent="0.3">
      <c r="A3190" s="17" t="e">
        <f>INDEX('Артикул без-с размером'!A:A,MATCH('Начисления и компенсации по тов'!E3190,'Артикул без-с размером'!B:B,0))</f>
        <v>#N/A</v>
      </c>
      <c r="B3190" s="79"/>
      <c r="C3190" s="80"/>
      <c r="D3190" s="80"/>
      <c r="E3190" s="80"/>
      <c r="F3190" s="80"/>
      <c r="G3190" s="80"/>
      <c r="H3190" s="75"/>
      <c r="I3190" s="76"/>
      <c r="J3190" s="79"/>
      <c r="K3190" s="80"/>
      <c r="L3190" s="78"/>
      <c r="M3190" s="75"/>
      <c r="N3190" s="76"/>
      <c r="O3190"/>
      <c r="P3190"/>
      <c r="Q3190"/>
      <c r="R3190"/>
      <c r="S3190"/>
      <c r="T3190"/>
      <c r="U3190"/>
      <c r="W3190"/>
      <c r="X3190"/>
      <c r="Y3190"/>
    </row>
    <row r="3191" spans="1:25" ht="15" x14ac:dyDescent="0.3">
      <c r="A3191" s="17" t="e">
        <f>INDEX('Артикул без-с размером'!A:A,MATCH('Начисления и компенсации по тов'!E3191,'Артикул без-с размером'!B:B,0))</f>
        <v>#N/A</v>
      </c>
      <c r="B3191" s="79"/>
      <c r="C3191" s="80"/>
      <c r="D3191" s="80"/>
      <c r="E3191" s="80"/>
      <c r="F3191" s="80"/>
      <c r="G3191" s="80"/>
      <c r="H3191" s="75"/>
      <c r="I3191" s="76"/>
      <c r="J3191" s="79"/>
      <c r="K3191" s="80"/>
      <c r="L3191" s="78"/>
      <c r="M3191" s="75"/>
      <c r="N3191" s="76"/>
      <c r="O3191"/>
      <c r="P3191"/>
      <c r="Q3191"/>
      <c r="R3191"/>
      <c r="S3191"/>
      <c r="T3191"/>
      <c r="U3191"/>
      <c r="W3191"/>
      <c r="X3191"/>
      <c r="Y3191"/>
    </row>
    <row r="3192" spans="1:25" ht="15" x14ac:dyDescent="0.3">
      <c r="A3192" s="17" t="e">
        <f>INDEX('Артикул без-с размером'!A:A,MATCH('Начисления и компенсации по тов'!E3192,'Артикул без-с размером'!B:B,0))</f>
        <v>#N/A</v>
      </c>
      <c r="B3192" s="79"/>
      <c r="C3192" s="80"/>
      <c r="D3192" s="80"/>
      <c r="E3192" s="80"/>
      <c r="F3192" s="80"/>
      <c r="G3192" s="80"/>
      <c r="H3192" s="75"/>
      <c r="I3192" s="76"/>
      <c r="J3192" s="79"/>
      <c r="K3192" s="80"/>
      <c r="L3192" s="78"/>
      <c r="M3192" s="75"/>
      <c r="N3192" s="76"/>
      <c r="O3192"/>
      <c r="P3192"/>
      <c r="Q3192"/>
      <c r="R3192"/>
      <c r="S3192"/>
      <c r="T3192"/>
      <c r="U3192"/>
      <c r="W3192"/>
      <c r="X3192"/>
      <c r="Y3192"/>
    </row>
    <row r="3193" spans="1:25" ht="15" x14ac:dyDescent="0.3">
      <c r="A3193" s="17" t="e">
        <f>INDEX('Артикул без-с размером'!A:A,MATCH('Начисления и компенсации по тов'!E3193,'Артикул без-с размером'!B:B,0))</f>
        <v>#N/A</v>
      </c>
      <c r="B3193" s="79"/>
      <c r="C3193" s="80"/>
      <c r="D3193" s="80"/>
      <c r="E3193" s="80"/>
      <c r="F3193" s="80"/>
      <c r="G3193" s="80"/>
      <c r="H3193" s="75"/>
      <c r="I3193" s="76"/>
      <c r="J3193" s="79"/>
      <c r="K3193" s="80"/>
      <c r="L3193" s="78"/>
      <c r="M3193" s="75"/>
      <c r="N3193" s="76"/>
      <c r="O3193"/>
      <c r="P3193"/>
      <c r="Q3193"/>
      <c r="R3193"/>
      <c r="S3193"/>
      <c r="T3193"/>
      <c r="U3193"/>
      <c r="W3193"/>
      <c r="X3193"/>
      <c r="Y3193"/>
    </row>
    <row r="3194" spans="1:25" ht="15" x14ac:dyDescent="0.3">
      <c r="A3194" s="17" t="e">
        <f>INDEX('Артикул без-с размером'!A:A,MATCH('Начисления и компенсации по тов'!E3194,'Артикул без-с размером'!B:B,0))</f>
        <v>#N/A</v>
      </c>
      <c r="B3194" s="79"/>
      <c r="C3194" s="80"/>
      <c r="D3194" s="80"/>
      <c r="E3194" s="80"/>
      <c r="F3194" s="80"/>
      <c r="G3194" s="80"/>
      <c r="H3194" s="75"/>
      <c r="I3194" s="76"/>
      <c r="J3194" s="79"/>
      <c r="K3194" s="80"/>
      <c r="L3194" s="78"/>
      <c r="M3194" s="75"/>
      <c r="N3194" s="76"/>
      <c r="O3194"/>
      <c r="P3194"/>
      <c r="Q3194"/>
      <c r="R3194"/>
      <c r="S3194"/>
      <c r="T3194"/>
      <c r="U3194"/>
      <c r="W3194"/>
      <c r="X3194"/>
      <c r="Y3194"/>
    </row>
    <row r="3195" spans="1:25" ht="15" x14ac:dyDescent="0.3">
      <c r="A3195" s="17" t="e">
        <f>INDEX('Артикул без-с размером'!A:A,MATCH('Начисления и компенсации по тов'!E3195,'Артикул без-с размером'!B:B,0))</f>
        <v>#N/A</v>
      </c>
      <c r="B3195" s="79"/>
      <c r="C3195" s="80"/>
      <c r="D3195" s="80"/>
      <c r="E3195" s="80"/>
      <c r="F3195" s="80"/>
      <c r="G3195" s="80"/>
      <c r="H3195" s="75"/>
      <c r="I3195" s="76"/>
      <c r="J3195" s="79"/>
      <c r="K3195" s="80"/>
      <c r="L3195" s="78"/>
      <c r="M3195" s="75"/>
      <c r="N3195" s="77"/>
      <c r="O3195"/>
      <c r="P3195"/>
      <c r="Q3195"/>
      <c r="R3195"/>
      <c r="S3195"/>
      <c r="T3195"/>
      <c r="U3195"/>
      <c r="W3195"/>
      <c r="X3195"/>
      <c r="Y3195"/>
    </row>
    <row r="3196" spans="1:25" ht="15" x14ac:dyDescent="0.3">
      <c r="A3196" s="17" t="e">
        <f>INDEX('Артикул без-с размером'!A:A,MATCH('Начисления и компенсации по тов'!E3196,'Артикул без-с размером'!B:B,0))</f>
        <v>#N/A</v>
      </c>
      <c r="B3196" s="79"/>
      <c r="C3196" s="80"/>
      <c r="D3196" s="80"/>
      <c r="E3196" s="80"/>
      <c r="F3196" s="80"/>
      <c r="G3196" s="80"/>
      <c r="H3196" s="75"/>
      <c r="I3196" s="76"/>
      <c r="J3196" s="79"/>
      <c r="K3196" s="80"/>
      <c r="L3196" s="78"/>
      <c r="M3196" s="75"/>
      <c r="N3196" s="76"/>
      <c r="O3196"/>
      <c r="P3196"/>
      <c r="Q3196"/>
      <c r="R3196"/>
      <c r="S3196"/>
      <c r="T3196"/>
      <c r="U3196"/>
      <c r="W3196"/>
      <c r="X3196"/>
      <c r="Y3196"/>
    </row>
    <row r="3197" spans="1:25" ht="15" x14ac:dyDescent="0.3">
      <c r="A3197" s="17" t="e">
        <f>INDEX('Артикул без-с размером'!A:A,MATCH('Начисления и компенсации по тов'!E3197,'Артикул без-с размером'!B:B,0))</f>
        <v>#N/A</v>
      </c>
      <c r="B3197" s="79"/>
      <c r="C3197" s="80"/>
      <c r="D3197" s="80"/>
      <c r="E3197" s="80"/>
      <c r="F3197" s="80"/>
      <c r="G3197" s="80"/>
      <c r="H3197" s="75"/>
      <c r="I3197" s="76"/>
      <c r="J3197" s="79"/>
      <c r="K3197" s="80"/>
      <c r="L3197" s="78"/>
      <c r="M3197" s="75"/>
      <c r="N3197" s="76"/>
      <c r="O3197"/>
      <c r="P3197"/>
      <c r="Q3197"/>
      <c r="R3197"/>
      <c r="S3197"/>
      <c r="T3197"/>
      <c r="U3197"/>
      <c r="W3197"/>
      <c r="X3197"/>
      <c r="Y3197"/>
    </row>
    <row r="3198" spans="1:25" ht="15" x14ac:dyDescent="0.3">
      <c r="A3198" s="17" t="e">
        <f>INDEX('Артикул без-с размером'!A:A,MATCH('Начисления и компенсации по тов'!E3198,'Артикул без-с размером'!B:B,0))</f>
        <v>#N/A</v>
      </c>
      <c r="B3198" s="79"/>
      <c r="C3198" s="80"/>
      <c r="D3198" s="80"/>
      <c r="E3198" s="80"/>
      <c r="F3198" s="80"/>
      <c r="G3198" s="80"/>
      <c r="H3198" s="75"/>
      <c r="I3198" s="76"/>
      <c r="J3198" s="79"/>
      <c r="K3198" s="80"/>
      <c r="L3198" s="78"/>
      <c r="M3198" s="75"/>
      <c r="N3198" s="76"/>
      <c r="O3198"/>
      <c r="P3198"/>
      <c r="Q3198"/>
      <c r="R3198"/>
      <c r="S3198"/>
      <c r="T3198"/>
      <c r="U3198"/>
      <c r="W3198"/>
      <c r="X3198"/>
      <c r="Y3198"/>
    </row>
    <row r="3199" spans="1:25" ht="15" x14ac:dyDescent="0.3">
      <c r="A3199" s="17" t="e">
        <f>INDEX('Артикул без-с размером'!A:A,MATCH('Начисления и компенсации по тов'!E3199,'Артикул без-с размером'!B:B,0))</f>
        <v>#N/A</v>
      </c>
      <c r="B3199" s="79"/>
      <c r="C3199" s="80"/>
      <c r="D3199" s="80"/>
      <c r="E3199" s="80"/>
      <c r="F3199" s="80"/>
      <c r="G3199" s="80"/>
      <c r="H3199" s="75"/>
      <c r="I3199" s="76"/>
      <c r="J3199" s="79"/>
      <c r="K3199" s="80"/>
      <c r="L3199" s="78"/>
      <c r="M3199" s="75"/>
      <c r="N3199" s="76"/>
      <c r="O3199"/>
      <c r="P3199"/>
      <c r="Q3199"/>
      <c r="R3199"/>
      <c r="S3199"/>
      <c r="T3199"/>
      <c r="U3199"/>
      <c r="W3199"/>
      <c r="X3199"/>
      <c r="Y3199"/>
    </row>
    <row r="3200" spans="1:25" ht="15" x14ac:dyDescent="0.3">
      <c r="A3200" s="17" t="e">
        <f>INDEX('Артикул без-с размером'!A:A,MATCH('Начисления и компенсации по тов'!E3200,'Артикул без-с размером'!B:B,0))</f>
        <v>#N/A</v>
      </c>
      <c r="B3200" s="79"/>
      <c r="C3200" s="80"/>
      <c r="D3200" s="80"/>
      <c r="E3200" s="80"/>
      <c r="F3200" s="80"/>
      <c r="G3200" s="80"/>
      <c r="H3200" s="75"/>
      <c r="I3200" s="76"/>
      <c r="J3200" s="79"/>
      <c r="K3200" s="80"/>
      <c r="L3200" s="78"/>
      <c r="M3200" s="75"/>
      <c r="N3200" s="76"/>
      <c r="O3200"/>
      <c r="P3200"/>
      <c r="Q3200"/>
      <c r="R3200"/>
      <c r="S3200"/>
      <c r="T3200"/>
      <c r="U3200"/>
      <c r="W3200"/>
      <c r="X3200"/>
      <c r="Y3200"/>
    </row>
    <row r="3201" spans="1:25" ht="15" x14ac:dyDescent="0.3">
      <c r="A3201" s="17" t="e">
        <f>INDEX('Артикул без-с размером'!A:A,MATCH('Начисления и компенсации по тов'!E3201,'Артикул без-с размером'!B:B,0))</f>
        <v>#N/A</v>
      </c>
      <c r="B3201" s="79"/>
      <c r="C3201" s="80"/>
      <c r="D3201" s="80"/>
      <c r="E3201" s="80"/>
      <c r="F3201" s="80"/>
      <c r="G3201" s="80"/>
      <c r="H3201" s="75"/>
      <c r="I3201" s="76"/>
      <c r="J3201" s="79"/>
      <c r="K3201" s="80"/>
      <c r="L3201" s="78"/>
      <c r="M3201" s="75"/>
      <c r="N3201" s="76"/>
      <c r="O3201"/>
      <c r="P3201"/>
      <c r="Q3201"/>
      <c r="R3201"/>
      <c r="S3201"/>
      <c r="T3201"/>
      <c r="U3201"/>
      <c r="W3201"/>
      <c r="X3201"/>
      <c r="Y3201"/>
    </row>
    <row r="3202" spans="1:25" ht="15" x14ac:dyDescent="0.3">
      <c r="A3202" s="17" t="e">
        <f>INDEX('Артикул без-с размером'!A:A,MATCH('Начисления и компенсации по тов'!E3202,'Артикул без-с размером'!B:B,0))</f>
        <v>#N/A</v>
      </c>
      <c r="B3202" s="79"/>
      <c r="C3202" s="80"/>
      <c r="D3202" s="80"/>
      <c r="E3202" s="80"/>
      <c r="F3202" s="80"/>
      <c r="G3202" s="80"/>
      <c r="H3202" s="75"/>
      <c r="I3202" s="76"/>
      <c r="J3202" s="79"/>
      <c r="K3202" s="80"/>
      <c r="L3202" s="78"/>
      <c r="M3202" s="75"/>
      <c r="N3202" s="76"/>
      <c r="O3202"/>
      <c r="P3202"/>
      <c r="Q3202"/>
      <c r="R3202"/>
      <c r="S3202"/>
      <c r="T3202"/>
      <c r="U3202"/>
      <c r="W3202"/>
      <c r="X3202"/>
      <c r="Y3202"/>
    </row>
    <row r="3203" spans="1:25" ht="15" x14ac:dyDescent="0.3">
      <c r="A3203" s="17" t="e">
        <f>INDEX('Артикул без-с размером'!A:A,MATCH('Начисления и компенсации по тов'!E3203,'Артикул без-с размером'!B:B,0))</f>
        <v>#N/A</v>
      </c>
      <c r="B3203" s="79"/>
      <c r="C3203" s="80"/>
      <c r="D3203" s="80"/>
      <c r="E3203" s="80"/>
      <c r="F3203" s="80"/>
      <c r="G3203" s="80"/>
      <c r="H3203" s="75"/>
      <c r="I3203" s="76"/>
      <c r="J3203" s="79"/>
      <c r="K3203" s="80"/>
      <c r="L3203" s="78"/>
      <c r="M3203" s="75"/>
      <c r="N3203" s="76"/>
      <c r="O3203"/>
      <c r="P3203"/>
      <c r="Q3203"/>
      <c r="R3203"/>
      <c r="S3203"/>
      <c r="T3203"/>
      <c r="U3203"/>
      <c r="W3203"/>
      <c r="X3203"/>
      <c r="Y3203"/>
    </row>
    <row r="3204" spans="1:25" ht="15" x14ac:dyDescent="0.3">
      <c r="A3204" s="17" t="e">
        <f>INDEX('Артикул без-с размером'!A:A,MATCH('Начисления и компенсации по тов'!E3204,'Артикул без-с размером'!B:B,0))</f>
        <v>#N/A</v>
      </c>
      <c r="B3204" s="79"/>
      <c r="C3204" s="80"/>
      <c r="D3204" s="80"/>
      <c r="E3204" s="80"/>
      <c r="F3204" s="80"/>
      <c r="G3204" s="80"/>
      <c r="H3204" s="75"/>
      <c r="I3204" s="76"/>
      <c r="J3204" s="79"/>
      <c r="K3204" s="80"/>
      <c r="L3204" s="78"/>
      <c r="M3204" s="75"/>
      <c r="N3204" s="76"/>
      <c r="O3204"/>
      <c r="P3204"/>
      <c r="Q3204"/>
      <c r="R3204"/>
      <c r="S3204"/>
      <c r="T3204"/>
      <c r="U3204"/>
      <c r="W3204"/>
      <c r="X3204"/>
      <c r="Y3204"/>
    </row>
    <row r="3205" spans="1:25" ht="15" x14ac:dyDescent="0.3">
      <c r="A3205" s="17" t="e">
        <f>INDEX('Артикул без-с размером'!A:A,MATCH('Начисления и компенсации по тов'!E3205,'Артикул без-с размером'!B:B,0))</f>
        <v>#N/A</v>
      </c>
      <c r="B3205" s="79"/>
      <c r="C3205" s="80"/>
      <c r="D3205" s="80"/>
      <c r="E3205" s="80"/>
      <c r="F3205" s="80"/>
      <c r="G3205" s="80"/>
      <c r="H3205" s="75"/>
      <c r="I3205" s="76"/>
      <c r="J3205" s="79"/>
      <c r="K3205" s="80"/>
      <c r="L3205" s="78"/>
      <c r="M3205" s="75"/>
      <c r="N3205" s="76"/>
      <c r="O3205"/>
      <c r="P3205"/>
      <c r="Q3205"/>
      <c r="R3205"/>
      <c r="S3205"/>
      <c r="T3205"/>
      <c r="U3205"/>
      <c r="W3205"/>
      <c r="X3205"/>
      <c r="Y3205"/>
    </row>
    <row r="3206" spans="1:25" ht="15" x14ac:dyDescent="0.3">
      <c r="A3206" s="17" t="e">
        <f>INDEX('Артикул без-с размером'!A:A,MATCH('Начисления и компенсации по тов'!E3206,'Артикул без-с размером'!B:B,0))</f>
        <v>#N/A</v>
      </c>
      <c r="B3206" s="79"/>
      <c r="C3206" s="80"/>
      <c r="D3206" s="80"/>
      <c r="E3206" s="80"/>
      <c r="F3206" s="80"/>
      <c r="G3206" s="80"/>
      <c r="H3206" s="75"/>
      <c r="I3206" s="76"/>
      <c r="J3206" s="79"/>
      <c r="K3206" s="80"/>
      <c r="L3206" s="78"/>
      <c r="M3206" s="75"/>
      <c r="N3206" s="77"/>
      <c r="O3206"/>
      <c r="P3206"/>
      <c r="Q3206"/>
      <c r="R3206"/>
      <c r="S3206"/>
      <c r="T3206"/>
      <c r="U3206"/>
      <c r="W3206"/>
      <c r="X3206"/>
      <c r="Y3206"/>
    </row>
    <row r="3207" spans="1:25" ht="15" x14ac:dyDescent="0.3">
      <c r="A3207" s="17" t="e">
        <f>INDEX('Артикул без-с размером'!A:A,MATCH('Начисления и компенсации по тов'!E3207,'Артикул без-с размером'!B:B,0))</f>
        <v>#N/A</v>
      </c>
      <c r="B3207" s="79"/>
      <c r="C3207" s="80"/>
      <c r="D3207" s="80"/>
      <c r="E3207" s="80"/>
      <c r="F3207" s="80"/>
      <c r="G3207" s="80"/>
      <c r="H3207" s="75"/>
      <c r="I3207" s="76"/>
      <c r="J3207" s="79"/>
      <c r="K3207" s="80"/>
      <c r="L3207" s="78"/>
      <c r="M3207" s="75"/>
      <c r="N3207" s="76"/>
      <c r="O3207"/>
      <c r="P3207"/>
      <c r="Q3207"/>
      <c r="R3207"/>
      <c r="S3207"/>
      <c r="T3207"/>
      <c r="U3207"/>
      <c r="W3207"/>
      <c r="X3207"/>
      <c r="Y3207"/>
    </row>
    <row r="3208" spans="1:25" ht="15" x14ac:dyDescent="0.3">
      <c r="A3208" s="17" t="e">
        <f>INDEX('Артикул без-с размером'!A:A,MATCH('Начисления и компенсации по тов'!E3208,'Артикул без-с размером'!B:B,0))</f>
        <v>#N/A</v>
      </c>
      <c r="B3208" s="79"/>
      <c r="C3208" s="80"/>
      <c r="D3208" s="80"/>
      <c r="E3208" s="80"/>
      <c r="F3208" s="80"/>
      <c r="G3208" s="80"/>
      <c r="H3208" s="75"/>
      <c r="I3208" s="76"/>
      <c r="J3208" s="79"/>
      <c r="K3208" s="80"/>
      <c r="L3208" s="78"/>
      <c r="M3208" s="75"/>
      <c r="N3208" s="76"/>
      <c r="O3208"/>
      <c r="P3208"/>
      <c r="Q3208"/>
      <c r="R3208"/>
      <c r="S3208"/>
      <c r="T3208"/>
      <c r="U3208"/>
      <c r="W3208"/>
      <c r="X3208"/>
      <c r="Y3208"/>
    </row>
    <row r="3209" spans="1:25" ht="15" x14ac:dyDescent="0.3">
      <c r="A3209" s="17" t="e">
        <f>INDEX('Артикул без-с размером'!A:A,MATCH('Начисления и компенсации по тов'!E3209,'Артикул без-с размером'!B:B,0))</f>
        <v>#N/A</v>
      </c>
      <c r="B3209" s="79"/>
      <c r="C3209" s="80"/>
      <c r="D3209" s="80"/>
      <c r="E3209" s="80"/>
      <c r="F3209" s="80"/>
      <c r="G3209" s="80"/>
      <c r="H3209" s="75"/>
      <c r="I3209" s="76"/>
      <c r="J3209" s="79"/>
      <c r="K3209" s="80"/>
      <c r="L3209" s="78"/>
      <c r="M3209" s="75"/>
      <c r="N3209" s="76"/>
      <c r="O3209"/>
      <c r="P3209"/>
      <c r="Q3209"/>
      <c r="R3209"/>
      <c r="S3209"/>
      <c r="T3209"/>
      <c r="U3209"/>
      <c r="W3209"/>
      <c r="X3209"/>
      <c r="Y3209"/>
    </row>
    <row r="3210" spans="1:25" ht="15" x14ac:dyDescent="0.3">
      <c r="A3210" s="17" t="e">
        <f>INDEX('Артикул без-с размером'!A:A,MATCH('Начисления и компенсации по тов'!E3210,'Артикул без-с размером'!B:B,0))</f>
        <v>#N/A</v>
      </c>
      <c r="B3210" s="79"/>
      <c r="C3210" s="80"/>
      <c r="D3210" s="80"/>
      <c r="E3210" s="80"/>
      <c r="F3210" s="80"/>
      <c r="G3210" s="80"/>
      <c r="H3210" s="75"/>
      <c r="I3210" s="76"/>
      <c r="J3210" s="79"/>
      <c r="K3210" s="80"/>
      <c r="L3210" s="78"/>
      <c r="M3210" s="75"/>
      <c r="N3210" s="76"/>
      <c r="O3210"/>
      <c r="P3210"/>
      <c r="Q3210"/>
      <c r="R3210"/>
      <c r="S3210"/>
      <c r="T3210"/>
      <c r="U3210"/>
      <c r="W3210"/>
      <c r="X3210"/>
      <c r="Y3210"/>
    </row>
    <row r="3211" spans="1:25" ht="15" x14ac:dyDescent="0.3">
      <c r="A3211" s="17" t="e">
        <f>INDEX('Артикул без-с размером'!A:A,MATCH('Начисления и компенсации по тов'!E3211,'Артикул без-с размером'!B:B,0))</f>
        <v>#N/A</v>
      </c>
      <c r="B3211" s="79"/>
      <c r="C3211" s="80"/>
      <c r="D3211" s="80"/>
      <c r="E3211" s="80"/>
      <c r="F3211" s="80"/>
      <c r="G3211" s="80"/>
      <c r="H3211" s="75"/>
      <c r="I3211" s="76"/>
      <c r="J3211" s="79"/>
      <c r="K3211" s="80"/>
      <c r="L3211" s="78"/>
      <c r="M3211" s="75"/>
      <c r="N3211" s="76"/>
      <c r="O3211"/>
      <c r="P3211"/>
      <c r="Q3211"/>
      <c r="R3211"/>
      <c r="S3211"/>
      <c r="T3211"/>
      <c r="U3211"/>
      <c r="W3211"/>
      <c r="X3211"/>
      <c r="Y3211"/>
    </row>
    <row r="3212" spans="1:25" ht="15" x14ac:dyDescent="0.3">
      <c r="A3212" s="17" t="e">
        <f>INDEX('Артикул без-с размером'!A:A,MATCH('Начисления и компенсации по тов'!E3212,'Артикул без-с размером'!B:B,0))</f>
        <v>#N/A</v>
      </c>
      <c r="B3212" s="79"/>
      <c r="C3212" s="80"/>
      <c r="D3212" s="80"/>
      <c r="E3212" s="80"/>
      <c r="F3212" s="80"/>
      <c r="G3212" s="80"/>
      <c r="H3212" s="75"/>
      <c r="I3212" s="76"/>
      <c r="J3212" s="79"/>
      <c r="K3212" s="80"/>
      <c r="L3212" s="78"/>
      <c r="M3212" s="75"/>
      <c r="N3212" s="77"/>
      <c r="O3212"/>
      <c r="P3212"/>
      <c r="Q3212"/>
      <c r="R3212"/>
      <c r="S3212"/>
      <c r="T3212"/>
      <c r="U3212"/>
      <c r="W3212"/>
      <c r="X3212"/>
      <c r="Y3212"/>
    </row>
    <row r="3213" spans="1:25" ht="15" x14ac:dyDescent="0.3">
      <c r="A3213" s="17" t="e">
        <f>INDEX('Артикул без-с размером'!A:A,MATCH('Начисления и компенсации по тов'!E3213,'Артикул без-с размером'!B:B,0))</f>
        <v>#N/A</v>
      </c>
      <c r="B3213" s="79"/>
      <c r="C3213" s="80"/>
      <c r="D3213" s="80"/>
      <c r="E3213" s="80"/>
      <c r="F3213" s="80"/>
      <c r="G3213" s="80"/>
      <c r="H3213" s="75"/>
      <c r="I3213" s="76"/>
      <c r="J3213" s="79"/>
      <c r="K3213" s="80"/>
      <c r="L3213" s="78"/>
      <c r="M3213" s="75"/>
      <c r="N3213" s="76"/>
      <c r="O3213"/>
      <c r="P3213"/>
      <c r="Q3213"/>
      <c r="R3213"/>
      <c r="S3213"/>
      <c r="T3213"/>
      <c r="U3213"/>
      <c r="W3213"/>
      <c r="X3213"/>
      <c r="Y3213"/>
    </row>
    <row r="3214" spans="1:25" ht="15" x14ac:dyDescent="0.3">
      <c r="A3214" s="17" t="e">
        <f>INDEX('Артикул без-с размером'!A:A,MATCH('Начисления и компенсации по тов'!E3214,'Артикул без-с размером'!B:B,0))</f>
        <v>#N/A</v>
      </c>
      <c r="B3214" s="79"/>
      <c r="C3214" s="80"/>
      <c r="D3214" s="80"/>
      <c r="E3214" s="80"/>
      <c r="F3214" s="80"/>
      <c r="G3214" s="80"/>
      <c r="H3214" s="75"/>
      <c r="I3214" s="76"/>
      <c r="J3214" s="79"/>
      <c r="K3214" s="80"/>
      <c r="L3214" s="78"/>
      <c r="M3214" s="75"/>
      <c r="N3214" s="76"/>
      <c r="O3214"/>
      <c r="P3214"/>
      <c r="Q3214"/>
      <c r="R3214"/>
      <c r="S3214"/>
      <c r="T3214"/>
      <c r="U3214"/>
      <c r="W3214"/>
      <c r="X3214"/>
      <c r="Y3214"/>
    </row>
    <row r="3215" spans="1:25" ht="15" x14ac:dyDescent="0.3">
      <c r="A3215" s="17" t="e">
        <f>INDEX('Артикул без-с размером'!A:A,MATCH('Начисления и компенсации по тов'!E3215,'Артикул без-с размером'!B:B,0))</f>
        <v>#N/A</v>
      </c>
      <c r="B3215" s="79"/>
      <c r="C3215" s="80"/>
      <c r="D3215" s="80"/>
      <c r="E3215" s="80"/>
      <c r="F3215" s="80"/>
      <c r="G3215" s="80"/>
      <c r="H3215" s="75"/>
      <c r="I3215" s="76"/>
      <c r="J3215" s="79"/>
      <c r="K3215" s="80"/>
      <c r="L3215" s="78"/>
      <c r="M3215" s="75"/>
      <c r="N3215" s="76"/>
      <c r="O3215"/>
      <c r="P3215"/>
      <c r="Q3215"/>
      <c r="R3215"/>
      <c r="S3215"/>
      <c r="T3215"/>
      <c r="U3215"/>
      <c r="W3215"/>
      <c r="X3215"/>
      <c r="Y3215"/>
    </row>
    <row r="3216" spans="1:25" ht="15" x14ac:dyDescent="0.3">
      <c r="A3216" s="17" t="e">
        <f>INDEX('Артикул без-с размером'!A:A,MATCH('Начисления и компенсации по тов'!E3216,'Артикул без-с размером'!B:B,0))</f>
        <v>#N/A</v>
      </c>
      <c r="B3216" s="79"/>
      <c r="C3216" s="80"/>
      <c r="D3216" s="80"/>
      <c r="E3216" s="80"/>
      <c r="F3216" s="80"/>
      <c r="G3216" s="80"/>
      <c r="H3216" s="75"/>
      <c r="I3216" s="76"/>
      <c r="J3216" s="79"/>
      <c r="K3216" s="80"/>
      <c r="L3216" s="78"/>
      <c r="M3216" s="75"/>
      <c r="N3216" s="76"/>
      <c r="O3216"/>
      <c r="P3216"/>
      <c r="Q3216"/>
      <c r="R3216"/>
      <c r="S3216"/>
      <c r="T3216"/>
      <c r="U3216"/>
      <c r="W3216"/>
      <c r="X3216"/>
      <c r="Y3216"/>
    </row>
    <row r="3217" spans="1:25" ht="15" x14ac:dyDescent="0.3">
      <c r="A3217" s="17" t="e">
        <f>INDEX('Артикул без-с размером'!A:A,MATCH('Начисления и компенсации по тов'!E3217,'Артикул без-с размером'!B:B,0))</f>
        <v>#N/A</v>
      </c>
      <c r="B3217" s="79"/>
      <c r="C3217" s="80"/>
      <c r="D3217" s="80"/>
      <c r="E3217" s="80"/>
      <c r="F3217" s="80"/>
      <c r="G3217" s="80"/>
      <c r="H3217" s="75"/>
      <c r="I3217" s="76"/>
      <c r="J3217" s="79"/>
      <c r="K3217" s="80"/>
      <c r="L3217" s="78"/>
      <c r="M3217" s="75"/>
      <c r="N3217" s="76"/>
      <c r="O3217"/>
      <c r="P3217"/>
      <c r="Q3217"/>
      <c r="R3217"/>
      <c r="S3217"/>
      <c r="T3217"/>
      <c r="U3217"/>
      <c r="W3217"/>
      <c r="X3217"/>
      <c r="Y3217"/>
    </row>
    <row r="3218" spans="1:25" ht="15" x14ac:dyDescent="0.3">
      <c r="A3218" s="17" t="e">
        <f>INDEX('Артикул без-с размером'!A:A,MATCH('Начисления и компенсации по тов'!E3218,'Артикул без-с размером'!B:B,0))</f>
        <v>#N/A</v>
      </c>
      <c r="B3218" s="79"/>
      <c r="C3218" s="80"/>
      <c r="D3218" s="80"/>
      <c r="E3218" s="80"/>
      <c r="F3218" s="80"/>
      <c r="G3218" s="80"/>
      <c r="H3218" s="75"/>
      <c r="I3218" s="76"/>
      <c r="J3218" s="79"/>
      <c r="K3218" s="80"/>
      <c r="L3218" s="78"/>
      <c r="M3218" s="75"/>
      <c r="N3218" s="76"/>
      <c r="O3218"/>
      <c r="P3218"/>
      <c r="Q3218"/>
      <c r="R3218"/>
      <c r="S3218"/>
      <c r="T3218"/>
      <c r="U3218"/>
      <c r="W3218"/>
      <c r="X3218"/>
      <c r="Y3218"/>
    </row>
    <row r="3219" spans="1:25" ht="15" x14ac:dyDescent="0.3">
      <c r="A3219" s="17" t="e">
        <f>INDEX('Артикул без-с размером'!A:A,MATCH('Начисления и компенсации по тов'!E3219,'Артикул без-с размером'!B:B,0))</f>
        <v>#N/A</v>
      </c>
      <c r="B3219" s="79"/>
      <c r="C3219" s="80"/>
      <c r="D3219" s="80"/>
      <c r="E3219" s="80"/>
      <c r="F3219" s="80"/>
      <c r="G3219" s="80"/>
      <c r="H3219" s="75"/>
      <c r="I3219" s="76"/>
      <c r="J3219" s="79"/>
      <c r="K3219" s="80"/>
      <c r="L3219" s="78"/>
      <c r="M3219" s="75"/>
      <c r="N3219" s="76"/>
      <c r="O3219"/>
      <c r="P3219"/>
      <c r="Q3219"/>
      <c r="R3219"/>
      <c r="S3219"/>
      <c r="T3219"/>
      <c r="U3219"/>
      <c r="W3219"/>
      <c r="X3219"/>
      <c r="Y3219"/>
    </row>
    <row r="3220" spans="1:25" ht="15" x14ac:dyDescent="0.3">
      <c r="A3220" s="17" t="e">
        <f>INDEX('Артикул без-с размером'!A:A,MATCH('Начисления и компенсации по тов'!E3220,'Артикул без-с размером'!B:B,0))</f>
        <v>#N/A</v>
      </c>
      <c r="B3220" s="79"/>
      <c r="C3220" s="80"/>
      <c r="D3220" s="80"/>
      <c r="E3220" s="80"/>
      <c r="F3220" s="80"/>
      <c r="G3220" s="80"/>
      <c r="H3220" s="75"/>
      <c r="I3220" s="76"/>
      <c r="J3220" s="79"/>
      <c r="K3220" s="80"/>
      <c r="L3220" s="78"/>
      <c r="M3220" s="75"/>
      <c r="N3220" s="77"/>
      <c r="O3220"/>
      <c r="P3220"/>
      <c r="Q3220"/>
      <c r="R3220"/>
      <c r="S3220"/>
      <c r="T3220"/>
      <c r="U3220"/>
      <c r="W3220"/>
      <c r="X3220"/>
      <c r="Y3220"/>
    </row>
    <row r="3221" spans="1:25" ht="15" x14ac:dyDescent="0.3">
      <c r="A3221" s="17" t="e">
        <f>INDEX('Артикул без-с размером'!A:A,MATCH('Начисления и компенсации по тов'!E3221,'Артикул без-с размером'!B:B,0))</f>
        <v>#N/A</v>
      </c>
      <c r="B3221" s="79"/>
      <c r="C3221" s="80"/>
      <c r="D3221" s="80"/>
      <c r="E3221" s="80"/>
      <c r="F3221" s="80"/>
      <c r="G3221" s="80"/>
      <c r="H3221" s="75"/>
      <c r="I3221" s="76"/>
      <c r="J3221" s="79"/>
      <c r="K3221" s="80"/>
      <c r="L3221" s="78"/>
      <c r="M3221" s="75"/>
      <c r="N3221" s="76"/>
      <c r="O3221"/>
      <c r="P3221"/>
      <c r="Q3221"/>
      <c r="R3221"/>
      <c r="S3221"/>
      <c r="T3221"/>
      <c r="U3221"/>
      <c r="W3221"/>
      <c r="X3221"/>
      <c r="Y3221"/>
    </row>
    <row r="3222" spans="1:25" ht="15" x14ac:dyDescent="0.3">
      <c r="A3222" s="17" t="e">
        <f>INDEX('Артикул без-с размером'!A:A,MATCH('Начисления и компенсации по тов'!E3222,'Артикул без-с размером'!B:B,0))</f>
        <v>#N/A</v>
      </c>
      <c r="B3222" s="79"/>
      <c r="C3222" s="80"/>
      <c r="D3222" s="80"/>
      <c r="E3222" s="80"/>
      <c r="F3222" s="80"/>
      <c r="G3222" s="80"/>
      <c r="H3222" s="75"/>
      <c r="I3222" s="76"/>
      <c r="J3222" s="79"/>
      <c r="K3222" s="80"/>
      <c r="L3222" s="78"/>
      <c r="M3222" s="75"/>
      <c r="N3222" s="76"/>
      <c r="O3222"/>
      <c r="P3222"/>
      <c r="Q3222"/>
      <c r="R3222"/>
      <c r="S3222"/>
      <c r="T3222"/>
      <c r="U3222"/>
      <c r="W3222"/>
      <c r="X3222"/>
      <c r="Y3222"/>
    </row>
    <row r="3223" spans="1:25" ht="15" x14ac:dyDescent="0.3">
      <c r="A3223" s="17" t="e">
        <f>INDEX('Артикул без-с размером'!A:A,MATCH('Начисления и компенсации по тов'!E3223,'Артикул без-с размером'!B:B,0))</f>
        <v>#N/A</v>
      </c>
      <c r="B3223" s="79"/>
      <c r="C3223" s="80"/>
      <c r="D3223" s="80"/>
      <c r="E3223" s="80"/>
      <c r="F3223" s="80"/>
      <c r="G3223" s="80"/>
      <c r="H3223" s="75"/>
      <c r="I3223" s="76"/>
      <c r="J3223" s="79"/>
      <c r="K3223" s="80"/>
      <c r="L3223" s="78"/>
      <c r="M3223" s="75"/>
      <c r="N3223" s="76"/>
      <c r="O3223"/>
      <c r="P3223"/>
      <c r="Q3223"/>
      <c r="R3223"/>
      <c r="S3223"/>
      <c r="T3223"/>
      <c r="U3223"/>
      <c r="W3223"/>
      <c r="X3223"/>
      <c r="Y3223"/>
    </row>
    <row r="3224" spans="1:25" ht="15" x14ac:dyDescent="0.3">
      <c r="A3224" s="17" t="e">
        <f>INDEX('Артикул без-с размером'!A:A,MATCH('Начисления и компенсации по тов'!E3224,'Артикул без-с размером'!B:B,0))</f>
        <v>#N/A</v>
      </c>
      <c r="B3224" s="79"/>
      <c r="C3224" s="80"/>
      <c r="D3224" s="80"/>
      <c r="E3224" s="80"/>
      <c r="F3224" s="80"/>
      <c r="G3224" s="80"/>
      <c r="H3224" s="75"/>
      <c r="I3224" s="76"/>
      <c r="J3224" s="79"/>
      <c r="K3224" s="80"/>
      <c r="L3224" s="78"/>
      <c r="M3224" s="75"/>
      <c r="N3224" s="76"/>
      <c r="O3224"/>
      <c r="P3224"/>
      <c r="Q3224"/>
      <c r="R3224"/>
      <c r="S3224"/>
      <c r="T3224"/>
      <c r="U3224"/>
      <c r="W3224"/>
      <c r="X3224"/>
      <c r="Y3224"/>
    </row>
    <row r="3225" spans="1:25" ht="15" x14ac:dyDescent="0.3">
      <c r="A3225" s="17" t="e">
        <f>INDEX('Артикул без-с размером'!A:A,MATCH('Начисления и компенсации по тов'!E3225,'Артикул без-с размером'!B:B,0))</f>
        <v>#N/A</v>
      </c>
      <c r="B3225" s="79"/>
      <c r="C3225" s="80"/>
      <c r="D3225" s="80"/>
      <c r="E3225" s="80"/>
      <c r="F3225" s="80"/>
      <c r="G3225" s="80"/>
      <c r="H3225" s="75"/>
      <c r="I3225" s="76"/>
      <c r="J3225" s="79"/>
      <c r="K3225" s="80"/>
      <c r="L3225" s="78"/>
      <c r="M3225" s="75"/>
      <c r="N3225" s="76"/>
      <c r="O3225"/>
      <c r="P3225"/>
      <c r="Q3225"/>
      <c r="R3225"/>
      <c r="S3225"/>
      <c r="T3225"/>
      <c r="U3225"/>
      <c r="W3225"/>
      <c r="X3225"/>
      <c r="Y3225"/>
    </row>
    <row r="3226" spans="1:25" ht="15" x14ac:dyDescent="0.3">
      <c r="A3226" s="17" t="e">
        <f>INDEX('Артикул без-с размером'!A:A,MATCH('Начисления и компенсации по тов'!E3226,'Артикул без-с размером'!B:B,0))</f>
        <v>#N/A</v>
      </c>
      <c r="B3226" s="79"/>
      <c r="C3226" s="80"/>
      <c r="D3226" s="80"/>
      <c r="E3226" s="80"/>
      <c r="F3226" s="80"/>
      <c r="G3226" s="80"/>
      <c r="H3226" s="75"/>
      <c r="I3226" s="76"/>
      <c r="J3226" s="79"/>
      <c r="K3226" s="80"/>
      <c r="L3226" s="78"/>
      <c r="M3226" s="75"/>
      <c r="N3226" s="76"/>
      <c r="O3226"/>
      <c r="P3226"/>
      <c r="Q3226"/>
      <c r="R3226"/>
      <c r="S3226"/>
      <c r="T3226"/>
      <c r="U3226"/>
      <c r="W3226"/>
      <c r="X3226"/>
      <c r="Y3226"/>
    </row>
    <row r="3227" spans="1:25" ht="15" x14ac:dyDescent="0.3">
      <c r="A3227" s="17" t="e">
        <f>INDEX('Артикул без-с размером'!A:A,MATCH('Начисления и компенсации по тов'!E3227,'Артикул без-с размером'!B:B,0))</f>
        <v>#N/A</v>
      </c>
      <c r="B3227" s="79"/>
      <c r="C3227" s="80"/>
      <c r="D3227" s="80"/>
      <c r="E3227" s="80"/>
      <c r="F3227" s="80"/>
      <c r="G3227" s="80"/>
      <c r="H3227" s="75"/>
      <c r="I3227" s="76"/>
      <c r="J3227" s="79"/>
      <c r="K3227" s="80"/>
      <c r="L3227" s="78"/>
      <c r="M3227" s="75"/>
      <c r="N3227" s="76"/>
      <c r="O3227"/>
      <c r="P3227"/>
      <c r="Q3227"/>
      <c r="R3227"/>
      <c r="S3227"/>
      <c r="T3227"/>
      <c r="U3227"/>
      <c r="W3227"/>
      <c r="X3227"/>
      <c r="Y3227"/>
    </row>
    <row r="3228" spans="1:25" ht="15" x14ac:dyDescent="0.3">
      <c r="A3228" s="17" t="e">
        <f>INDEX('Артикул без-с размером'!A:A,MATCH('Начисления и компенсации по тов'!E3228,'Артикул без-с размером'!B:B,0))</f>
        <v>#N/A</v>
      </c>
      <c r="B3228" s="79"/>
      <c r="C3228" s="80"/>
      <c r="D3228" s="80"/>
      <c r="E3228" s="80"/>
      <c r="F3228" s="80"/>
      <c r="G3228" s="80"/>
      <c r="H3228" s="75"/>
      <c r="I3228" s="76"/>
      <c r="J3228" s="79"/>
      <c r="K3228" s="80"/>
      <c r="L3228" s="78"/>
      <c r="M3228" s="75"/>
      <c r="N3228" s="76"/>
      <c r="O3228"/>
      <c r="P3228"/>
      <c r="Q3228"/>
      <c r="R3228"/>
      <c r="S3228"/>
      <c r="T3228"/>
      <c r="U3228"/>
      <c r="W3228"/>
      <c r="X3228"/>
      <c r="Y3228"/>
    </row>
    <row r="3229" spans="1:25" ht="15" x14ac:dyDescent="0.3">
      <c r="A3229" s="17" t="e">
        <f>INDEX('Артикул без-с размером'!A:A,MATCH('Начисления и компенсации по тов'!E3229,'Артикул без-с размером'!B:B,0))</f>
        <v>#N/A</v>
      </c>
      <c r="B3229" s="79"/>
      <c r="C3229" s="80"/>
      <c r="D3229" s="80"/>
      <c r="E3229" s="80"/>
      <c r="F3229" s="80"/>
      <c r="G3229" s="80"/>
      <c r="H3229" s="75"/>
      <c r="I3229" s="76"/>
      <c r="J3229" s="79"/>
      <c r="K3229" s="80"/>
      <c r="L3229" s="78"/>
      <c r="M3229" s="75"/>
      <c r="N3229" s="76"/>
      <c r="O3229"/>
      <c r="P3229"/>
      <c r="Q3229"/>
      <c r="R3229"/>
      <c r="S3229"/>
      <c r="T3229"/>
      <c r="U3229"/>
      <c r="W3229"/>
      <c r="X3229"/>
      <c r="Y3229"/>
    </row>
    <row r="3230" spans="1:25" ht="15" x14ac:dyDescent="0.3">
      <c r="A3230" s="17" t="e">
        <f>INDEX('Артикул без-с размером'!A:A,MATCH('Начисления и компенсации по тов'!E3230,'Артикул без-с размером'!B:B,0))</f>
        <v>#N/A</v>
      </c>
      <c r="B3230" s="79"/>
      <c r="C3230" s="80"/>
      <c r="D3230" s="80"/>
      <c r="E3230" s="80"/>
      <c r="F3230" s="80"/>
      <c r="G3230" s="80"/>
      <c r="H3230" s="75"/>
      <c r="I3230" s="76"/>
      <c r="J3230" s="79"/>
      <c r="K3230" s="80"/>
      <c r="L3230" s="78"/>
      <c r="M3230" s="75"/>
      <c r="N3230" s="77"/>
      <c r="O3230"/>
      <c r="P3230"/>
      <c r="Q3230"/>
      <c r="R3230"/>
      <c r="S3230"/>
      <c r="T3230"/>
      <c r="U3230"/>
      <c r="W3230"/>
      <c r="X3230"/>
      <c r="Y3230"/>
    </row>
    <row r="3231" spans="1:25" ht="15" x14ac:dyDescent="0.3">
      <c r="A3231" s="17" t="e">
        <f>INDEX('Артикул без-с размером'!A:A,MATCH('Начисления и компенсации по тов'!E3231,'Артикул без-с размером'!B:B,0))</f>
        <v>#N/A</v>
      </c>
      <c r="B3231" s="79"/>
      <c r="C3231" s="80"/>
      <c r="D3231" s="80"/>
      <c r="E3231" s="80"/>
      <c r="F3231" s="80"/>
      <c r="G3231" s="80"/>
      <c r="H3231" s="75"/>
      <c r="I3231" s="76"/>
      <c r="J3231" s="79"/>
      <c r="K3231" s="80"/>
      <c r="L3231" s="78"/>
      <c r="M3231" s="75"/>
      <c r="N3231" s="76"/>
      <c r="O3231"/>
      <c r="P3231"/>
      <c r="Q3231"/>
      <c r="R3231"/>
      <c r="S3231"/>
      <c r="T3231"/>
      <c r="U3231"/>
      <c r="W3231"/>
      <c r="X3231"/>
      <c r="Y3231"/>
    </row>
    <row r="3232" spans="1:25" ht="15" x14ac:dyDescent="0.3">
      <c r="A3232" s="17" t="e">
        <f>INDEX('Артикул без-с размером'!A:A,MATCH('Начисления и компенсации по тов'!E3232,'Артикул без-с размером'!B:B,0))</f>
        <v>#N/A</v>
      </c>
      <c r="B3232" s="79"/>
      <c r="C3232" s="80"/>
      <c r="D3232" s="80"/>
      <c r="E3232" s="80"/>
      <c r="F3232" s="80"/>
      <c r="G3232" s="80"/>
      <c r="H3232" s="75"/>
      <c r="I3232" s="76"/>
      <c r="J3232" s="79"/>
      <c r="K3232" s="80"/>
      <c r="L3232" s="78"/>
      <c r="M3232" s="75"/>
      <c r="N3232" s="76"/>
      <c r="O3232"/>
      <c r="P3232"/>
      <c r="Q3232"/>
      <c r="R3232"/>
      <c r="S3232"/>
      <c r="T3232"/>
      <c r="U3232"/>
      <c r="W3232"/>
      <c r="X3232"/>
      <c r="Y3232"/>
    </row>
    <row r="3233" spans="1:25" ht="15" x14ac:dyDescent="0.3">
      <c r="A3233" s="17" t="e">
        <f>INDEX('Артикул без-с размером'!A:A,MATCH('Начисления и компенсации по тов'!E3233,'Артикул без-с размером'!B:B,0))</f>
        <v>#N/A</v>
      </c>
      <c r="B3233" s="79"/>
      <c r="C3233" s="80"/>
      <c r="D3233" s="80"/>
      <c r="E3233" s="80"/>
      <c r="F3233" s="80"/>
      <c r="G3233" s="80"/>
      <c r="H3233" s="75"/>
      <c r="I3233" s="76"/>
      <c r="J3233" s="79"/>
      <c r="K3233" s="80"/>
      <c r="L3233" s="78"/>
      <c r="M3233" s="75"/>
      <c r="N3233" s="76"/>
      <c r="O3233"/>
      <c r="P3233"/>
      <c r="Q3233"/>
      <c r="R3233"/>
      <c r="S3233"/>
      <c r="T3233"/>
      <c r="U3233"/>
      <c r="W3233"/>
      <c r="X3233"/>
      <c r="Y3233"/>
    </row>
    <row r="3234" spans="1:25" ht="15" x14ac:dyDescent="0.3">
      <c r="A3234" s="17" t="e">
        <f>INDEX('Артикул без-с размером'!A:A,MATCH('Начисления и компенсации по тов'!E3234,'Артикул без-с размером'!B:B,0))</f>
        <v>#N/A</v>
      </c>
      <c r="B3234" s="79"/>
      <c r="C3234" s="80"/>
      <c r="D3234" s="80"/>
      <c r="E3234" s="80"/>
      <c r="F3234" s="80"/>
      <c r="G3234" s="80"/>
      <c r="H3234" s="75"/>
      <c r="I3234" s="76"/>
      <c r="J3234" s="79"/>
      <c r="K3234" s="80"/>
      <c r="L3234" s="78"/>
      <c r="M3234" s="75"/>
      <c r="N3234" s="76"/>
      <c r="O3234"/>
      <c r="P3234"/>
      <c r="Q3234"/>
      <c r="R3234"/>
      <c r="S3234"/>
      <c r="T3234"/>
      <c r="U3234"/>
      <c r="W3234"/>
      <c r="X3234"/>
      <c r="Y3234"/>
    </row>
    <row r="3235" spans="1:25" ht="15" x14ac:dyDescent="0.3">
      <c r="A3235" s="17" t="e">
        <f>INDEX('Артикул без-с размером'!A:A,MATCH('Начисления и компенсации по тов'!E3235,'Артикул без-с размером'!B:B,0))</f>
        <v>#N/A</v>
      </c>
      <c r="B3235" s="79"/>
      <c r="C3235" s="80"/>
      <c r="D3235" s="80"/>
      <c r="E3235" s="80"/>
      <c r="F3235" s="80"/>
      <c r="G3235" s="80"/>
      <c r="H3235" s="75"/>
      <c r="I3235" s="76"/>
      <c r="J3235" s="79"/>
      <c r="K3235" s="80"/>
      <c r="L3235" s="78"/>
      <c r="M3235" s="75"/>
      <c r="N3235" s="76"/>
      <c r="O3235"/>
      <c r="P3235"/>
      <c r="Q3235"/>
      <c r="R3235"/>
      <c r="S3235"/>
      <c r="T3235"/>
      <c r="U3235"/>
      <c r="W3235"/>
      <c r="X3235"/>
      <c r="Y3235"/>
    </row>
    <row r="3236" spans="1:25" ht="15" x14ac:dyDescent="0.3">
      <c r="A3236" s="17" t="e">
        <f>INDEX('Артикул без-с размером'!A:A,MATCH('Начисления и компенсации по тов'!E3236,'Артикул без-с размером'!B:B,0))</f>
        <v>#N/A</v>
      </c>
      <c r="B3236" s="79"/>
      <c r="C3236" s="80"/>
      <c r="D3236" s="80"/>
      <c r="E3236" s="80"/>
      <c r="F3236" s="80"/>
      <c r="G3236" s="80"/>
      <c r="H3236" s="75"/>
      <c r="I3236" s="76"/>
      <c r="J3236" s="79"/>
      <c r="K3236" s="80"/>
      <c r="L3236" s="78"/>
      <c r="M3236" s="75"/>
      <c r="N3236" s="76"/>
      <c r="O3236"/>
      <c r="P3236"/>
      <c r="Q3236"/>
      <c r="R3236"/>
      <c r="S3236"/>
      <c r="T3236"/>
      <c r="U3236"/>
      <c r="W3236"/>
      <c r="X3236"/>
      <c r="Y3236"/>
    </row>
    <row r="3237" spans="1:25" ht="15" x14ac:dyDescent="0.3">
      <c r="A3237" s="17" t="e">
        <f>INDEX('Артикул без-с размером'!A:A,MATCH('Начисления и компенсации по тов'!E3237,'Артикул без-с размером'!B:B,0))</f>
        <v>#N/A</v>
      </c>
      <c r="B3237" s="79"/>
      <c r="C3237" s="80"/>
      <c r="D3237" s="80"/>
      <c r="E3237" s="80"/>
      <c r="F3237" s="80"/>
      <c r="G3237" s="80"/>
      <c r="H3237" s="75"/>
      <c r="I3237" s="76"/>
      <c r="J3237" s="79"/>
      <c r="K3237" s="80"/>
      <c r="L3237" s="78"/>
      <c r="M3237" s="75"/>
      <c r="N3237" s="76"/>
      <c r="O3237"/>
      <c r="P3237"/>
      <c r="Q3237"/>
      <c r="R3237"/>
      <c r="S3237"/>
      <c r="T3237"/>
      <c r="U3237"/>
      <c r="W3237"/>
      <c r="X3237"/>
      <c r="Y3237"/>
    </row>
    <row r="3238" spans="1:25" ht="15" x14ac:dyDescent="0.3">
      <c r="A3238" s="17" t="e">
        <f>INDEX('Артикул без-с размером'!A:A,MATCH('Начисления и компенсации по тов'!E3238,'Артикул без-с размером'!B:B,0))</f>
        <v>#N/A</v>
      </c>
      <c r="B3238" s="79"/>
      <c r="C3238" s="80"/>
      <c r="D3238" s="80"/>
      <c r="E3238" s="80"/>
      <c r="F3238" s="80"/>
      <c r="G3238" s="80"/>
      <c r="H3238" s="75"/>
      <c r="I3238" s="76"/>
      <c r="J3238" s="79"/>
      <c r="K3238" s="80"/>
      <c r="L3238" s="78"/>
      <c r="M3238" s="75"/>
      <c r="N3238" s="76"/>
      <c r="O3238"/>
      <c r="P3238"/>
      <c r="Q3238"/>
      <c r="R3238"/>
      <c r="S3238"/>
      <c r="T3238"/>
      <c r="U3238"/>
      <c r="W3238"/>
      <c r="X3238"/>
      <c r="Y3238"/>
    </row>
    <row r="3239" spans="1:25" ht="15" x14ac:dyDescent="0.3">
      <c r="A3239" s="17" t="e">
        <f>INDEX('Артикул без-с размером'!A:A,MATCH('Начисления и компенсации по тов'!E3239,'Артикул без-с размером'!B:B,0))</f>
        <v>#N/A</v>
      </c>
      <c r="B3239" s="79"/>
      <c r="C3239" s="80"/>
      <c r="D3239" s="80"/>
      <c r="E3239" s="80"/>
      <c r="F3239" s="80"/>
      <c r="G3239" s="80"/>
      <c r="H3239" s="75"/>
      <c r="I3239" s="76"/>
      <c r="J3239" s="79"/>
      <c r="K3239" s="80"/>
      <c r="L3239" s="78"/>
      <c r="M3239" s="75"/>
      <c r="N3239" s="77"/>
      <c r="O3239"/>
      <c r="P3239"/>
      <c r="Q3239"/>
      <c r="R3239"/>
      <c r="S3239"/>
      <c r="T3239"/>
      <c r="U3239"/>
      <c r="W3239"/>
      <c r="X3239"/>
      <c r="Y3239"/>
    </row>
    <row r="3240" spans="1:25" ht="15" x14ac:dyDescent="0.3">
      <c r="A3240" s="17" t="e">
        <f>INDEX('Артикул без-с размером'!A:A,MATCH('Начисления и компенсации по тов'!E3240,'Артикул без-с размером'!B:B,0))</f>
        <v>#N/A</v>
      </c>
      <c r="B3240" s="79"/>
      <c r="C3240" s="80"/>
      <c r="D3240" s="80"/>
      <c r="E3240" s="80"/>
      <c r="F3240" s="80"/>
      <c r="G3240" s="80"/>
      <c r="H3240" s="75"/>
      <c r="I3240" s="76"/>
      <c r="J3240" s="79"/>
      <c r="K3240" s="80"/>
      <c r="L3240" s="78"/>
      <c r="M3240" s="75"/>
      <c r="N3240" s="76"/>
      <c r="O3240"/>
      <c r="P3240"/>
      <c r="Q3240"/>
      <c r="R3240"/>
      <c r="S3240"/>
      <c r="T3240"/>
      <c r="U3240"/>
      <c r="W3240"/>
      <c r="X3240"/>
      <c r="Y3240"/>
    </row>
    <row r="3241" spans="1:25" ht="15" x14ac:dyDescent="0.3">
      <c r="A3241" s="17" t="e">
        <f>INDEX('Артикул без-с размером'!A:A,MATCH('Начисления и компенсации по тов'!E3241,'Артикул без-с размером'!B:B,0))</f>
        <v>#N/A</v>
      </c>
      <c r="B3241" s="79"/>
      <c r="C3241" s="80"/>
      <c r="D3241" s="80"/>
      <c r="E3241" s="80"/>
      <c r="F3241" s="80"/>
      <c r="G3241" s="80"/>
      <c r="H3241" s="75"/>
      <c r="I3241" s="76"/>
      <c r="J3241" s="79"/>
      <c r="K3241" s="80"/>
      <c r="L3241" s="78"/>
      <c r="M3241" s="75"/>
      <c r="N3241" s="76"/>
      <c r="O3241"/>
      <c r="P3241"/>
      <c r="Q3241"/>
      <c r="R3241"/>
      <c r="S3241"/>
      <c r="T3241"/>
      <c r="U3241"/>
      <c r="W3241"/>
      <c r="X3241"/>
      <c r="Y3241"/>
    </row>
    <row r="3242" spans="1:25" ht="15" x14ac:dyDescent="0.3">
      <c r="A3242" s="17" t="e">
        <f>INDEX('Артикул без-с размером'!A:A,MATCH('Начисления и компенсации по тов'!E3242,'Артикул без-с размером'!B:B,0))</f>
        <v>#N/A</v>
      </c>
      <c r="B3242" s="79"/>
      <c r="C3242" s="80"/>
      <c r="D3242" s="80"/>
      <c r="E3242" s="80"/>
      <c r="F3242" s="80"/>
      <c r="G3242" s="80"/>
      <c r="H3242" s="75"/>
      <c r="I3242" s="76"/>
      <c r="J3242" s="79"/>
      <c r="K3242" s="80"/>
      <c r="L3242" s="78"/>
      <c r="M3242" s="75"/>
      <c r="N3242" s="76"/>
      <c r="O3242"/>
      <c r="P3242"/>
      <c r="Q3242"/>
      <c r="R3242"/>
      <c r="S3242"/>
      <c r="T3242"/>
      <c r="U3242"/>
      <c r="W3242"/>
      <c r="X3242"/>
      <c r="Y3242"/>
    </row>
    <row r="3243" spans="1:25" ht="15" x14ac:dyDescent="0.3">
      <c r="A3243" s="17" t="e">
        <f>INDEX('Артикул без-с размером'!A:A,MATCH('Начисления и компенсации по тов'!E3243,'Артикул без-с размером'!B:B,0))</f>
        <v>#N/A</v>
      </c>
      <c r="B3243" s="79"/>
      <c r="C3243" s="80"/>
      <c r="D3243" s="80"/>
      <c r="E3243" s="80"/>
      <c r="F3243" s="80"/>
      <c r="G3243" s="80"/>
      <c r="H3243" s="75"/>
      <c r="I3243" s="76"/>
      <c r="J3243" s="79"/>
      <c r="K3243" s="80"/>
      <c r="L3243" s="78"/>
      <c r="M3243" s="75"/>
      <c r="N3243" s="76"/>
      <c r="O3243"/>
      <c r="P3243"/>
      <c r="Q3243"/>
      <c r="R3243"/>
      <c r="S3243"/>
      <c r="T3243"/>
      <c r="U3243"/>
      <c r="W3243"/>
      <c r="X3243"/>
      <c r="Y3243"/>
    </row>
    <row r="3244" spans="1:25" ht="15" x14ac:dyDescent="0.3">
      <c r="A3244" s="17" t="e">
        <f>INDEX('Артикул без-с размером'!A:A,MATCH('Начисления и компенсации по тов'!E3244,'Артикул без-с размером'!B:B,0))</f>
        <v>#N/A</v>
      </c>
      <c r="B3244" s="79"/>
      <c r="C3244" s="80"/>
      <c r="D3244" s="80"/>
      <c r="E3244" s="80"/>
      <c r="F3244" s="80"/>
      <c r="G3244" s="80"/>
      <c r="H3244" s="75"/>
      <c r="I3244" s="76"/>
      <c r="J3244" s="79"/>
      <c r="K3244" s="80"/>
      <c r="L3244" s="78"/>
      <c r="M3244" s="75"/>
      <c r="N3244" s="76"/>
      <c r="O3244"/>
      <c r="P3244"/>
      <c r="Q3244"/>
      <c r="R3244"/>
      <c r="S3244"/>
      <c r="T3244"/>
      <c r="U3244"/>
      <c r="W3244"/>
      <c r="X3244"/>
      <c r="Y3244"/>
    </row>
    <row r="3245" spans="1:25" ht="15" x14ac:dyDescent="0.3">
      <c r="A3245" s="17" t="e">
        <f>INDEX('Артикул без-с размером'!A:A,MATCH('Начисления и компенсации по тов'!E3245,'Артикул без-с размером'!B:B,0))</f>
        <v>#N/A</v>
      </c>
      <c r="B3245" s="79"/>
      <c r="C3245" s="80"/>
      <c r="D3245" s="80"/>
      <c r="E3245" s="80"/>
      <c r="F3245" s="80"/>
      <c r="G3245" s="80"/>
      <c r="H3245" s="75"/>
      <c r="I3245" s="76"/>
      <c r="J3245" s="79"/>
      <c r="K3245" s="80"/>
      <c r="L3245" s="78"/>
      <c r="M3245" s="75"/>
      <c r="N3245" s="76"/>
      <c r="O3245"/>
      <c r="P3245"/>
      <c r="Q3245"/>
      <c r="R3245"/>
      <c r="S3245"/>
      <c r="T3245"/>
      <c r="U3245"/>
      <c r="W3245"/>
      <c r="X3245"/>
      <c r="Y3245"/>
    </row>
    <row r="3246" spans="1:25" ht="15" x14ac:dyDescent="0.3">
      <c r="A3246" s="17" t="e">
        <f>INDEX('Артикул без-с размером'!A:A,MATCH('Начисления и компенсации по тов'!E3246,'Артикул без-с размером'!B:B,0))</f>
        <v>#N/A</v>
      </c>
      <c r="B3246" s="79"/>
      <c r="C3246" s="80"/>
      <c r="D3246" s="80"/>
      <c r="E3246" s="80"/>
      <c r="F3246" s="80"/>
      <c r="G3246" s="80"/>
      <c r="H3246" s="75"/>
      <c r="I3246" s="76"/>
      <c r="J3246" s="79"/>
      <c r="K3246" s="80"/>
      <c r="L3246" s="78"/>
      <c r="M3246" s="75"/>
      <c r="N3246" s="76"/>
      <c r="O3246"/>
      <c r="P3246"/>
      <c r="Q3246"/>
      <c r="R3246"/>
      <c r="S3246"/>
      <c r="T3246"/>
      <c r="U3246"/>
      <c r="W3246"/>
      <c r="X3246"/>
      <c r="Y3246"/>
    </row>
    <row r="3247" spans="1:25" ht="15" x14ac:dyDescent="0.3">
      <c r="A3247" s="17" t="e">
        <f>INDEX('Артикул без-с размером'!A:A,MATCH('Начисления и компенсации по тов'!E3247,'Артикул без-с размером'!B:B,0))</f>
        <v>#N/A</v>
      </c>
      <c r="B3247" s="79"/>
      <c r="C3247" s="80"/>
      <c r="D3247" s="80"/>
      <c r="E3247" s="80"/>
      <c r="F3247" s="80"/>
      <c r="G3247" s="80"/>
      <c r="H3247" s="75"/>
      <c r="I3247" s="76"/>
      <c r="J3247" s="79"/>
      <c r="K3247" s="80"/>
      <c r="L3247" s="78"/>
      <c r="M3247" s="75"/>
      <c r="N3247" s="76"/>
      <c r="O3247"/>
      <c r="P3247"/>
      <c r="Q3247"/>
      <c r="R3247"/>
      <c r="S3247"/>
      <c r="T3247"/>
      <c r="U3247"/>
      <c r="W3247"/>
      <c r="X3247"/>
      <c r="Y3247"/>
    </row>
    <row r="3248" spans="1:25" ht="15" x14ac:dyDescent="0.3">
      <c r="A3248" s="17" t="e">
        <f>INDEX('Артикул без-с размером'!A:A,MATCH('Начисления и компенсации по тов'!E3248,'Артикул без-с размером'!B:B,0))</f>
        <v>#N/A</v>
      </c>
      <c r="B3248" s="79"/>
      <c r="C3248" s="80"/>
      <c r="D3248" s="80"/>
      <c r="E3248" s="80"/>
      <c r="F3248" s="80"/>
      <c r="G3248" s="80"/>
      <c r="H3248" s="75"/>
      <c r="I3248" s="76"/>
      <c r="J3248" s="79"/>
      <c r="K3248" s="80"/>
      <c r="L3248" s="78"/>
      <c r="M3248" s="75"/>
      <c r="N3248" s="76"/>
      <c r="O3248"/>
      <c r="P3248"/>
      <c r="Q3248"/>
      <c r="R3248"/>
      <c r="S3248"/>
      <c r="T3248"/>
      <c r="U3248"/>
      <c r="W3248"/>
      <c r="X3248"/>
      <c r="Y3248"/>
    </row>
    <row r="3249" spans="1:25" ht="15" x14ac:dyDescent="0.3">
      <c r="A3249" s="17" t="e">
        <f>INDEX('Артикул без-с размером'!A:A,MATCH('Начисления и компенсации по тов'!E3249,'Артикул без-с размером'!B:B,0))</f>
        <v>#N/A</v>
      </c>
      <c r="B3249" s="79"/>
      <c r="C3249" s="80"/>
      <c r="D3249" s="80"/>
      <c r="E3249" s="80"/>
      <c r="F3249" s="80"/>
      <c r="G3249" s="80"/>
      <c r="H3249" s="75"/>
      <c r="I3249" s="76"/>
      <c r="J3249" s="79"/>
      <c r="K3249" s="80"/>
      <c r="L3249" s="78"/>
      <c r="M3249" s="75"/>
      <c r="N3249" s="77"/>
      <c r="O3249"/>
      <c r="P3249"/>
      <c r="Q3249"/>
      <c r="R3249"/>
      <c r="S3249"/>
      <c r="T3249"/>
      <c r="U3249"/>
      <c r="W3249"/>
      <c r="X3249"/>
      <c r="Y3249"/>
    </row>
    <row r="3250" spans="1:25" ht="15" x14ac:dyDescent="0.3">
      <c r="A3250" s="17" t="e">
        <f>INDEX('Артикул без-с размером'!A:A,MATCH('Начисления и компенсации по тов'!E3250,'Артикул без-с размером'!B:B,0))</f>
        <v>#N/A</v>
      </c>
      <c r="B3250" s="79"/>
      <c r="C3250" s="80"/>
      <c r="D3250" s="80"/>
      <c r="E3250" s="80"/>
      <c r="F3250" s="80"/>
      <c r="G3250" s="80"/>
      <c r="H3250" s="75"/>
      <c r="I3250" s="76"/>
      <c r="J3250" s="79"/>
      <c r="K3250" s="80"/>
      <c r="L3250" s="78"/>
      <c r="M3250" s="75"/>
      <c r="N3250" s="76"/>
      <c r="O3250"/>
      <c r="P3250"/>
      <c r="Q3250"/>
      <c r="R3250"/>
      <c r="S3250"/>
      <c r="T3250"/>
      <c r="U3250"/>
      <c r="W3250"/>
      <c r="X3250"/>
      <c r="Y3250"/>
    </row>
    <row r="3251" spans="1:25" ht="15" x14ac:dyDescent="0.3">
      <c r="A3251" s="17" t="e">
        <f>INDEX('Артикул без-с размером'!A:A,MATCH('Начисления и компенсации по тов'!E3251,'Артикул без-с размером'!B:B,0))</f>
        <v>#N/A</v>
      </c>
      <c r="B3251" s="79"/>
      <c r="C3251" s="80"/>
      <c r="D3251" s="80"/>
      <c r="E3251" s="80"/>
      <c r="F3251" s="80"/>
      <c r="G3251" s="80"/>
      <c r="H3251" s="75"/>
      <c r="I3251" s="76"/>
      <c r="J3251" s="79"/>
      <c r="K3251" s="80"/>
      <c r="L3251" s="78"/>
      <c r="M3251" s="75"/>
      <c r="N3251" s="76"/>
      <c r="O3251"/>
      <c r="P3251"/>
      <c r="Q3251"/>
      <c r="R3251"/>
      <c r="S3251"/>
      <c r="T3251"/>
      <c r="U3251"/>
      <c r="W3251"/>
      <c r="X3251"/>
      <c r="Y3251"/>
    </row>
    <row r="3252" spans="1:25" ht="15" x14ac:dyDescent="0.3">
      <c r="A3252" s="17" t="e">
        <f>INDEX('Артикул без-с размером'!A:A,MATCH('Начисления и компенсации по тов'!E3252,'Артикул без-с размером'!B:B,0))</f>
        <v>#N/A</v>
      </c>
      <c r="B3252" s="79"/>
      <c r="C3252" s="80"/>
      <c r="D3252" s="80"/>
      <c r="E3252" s="80"/>
      <c r="F3252" s="80"/>
      <c r="G3252" s="80"/>
      <c r="H3252" s="75"/>
      <c r="I3252" s="76"/>
      <c r="J3252" s="79"/>
      <c r="K3252" s="80"/>
      <c r="L3252" s="78"/>
      <c r="M3252" s="75"/>
      <c r="N3252" s="76"/>
      <c r="O3252"/>
      <c r="P3252"/>
      <c r="Q3252"/>
      <c r="R3252"/>
      <c r="S3252"/>
      <c r="T3252"/>
      <c r="U3252"/>
      <c r="W3252"/>
      <c r="X3252"/>
      <c r="Y3252"/>
    </row>
    <row r="3253" spans="1:25" ht="15" x14ac:dyDescent="0.3">
      <c r="A3253" s="17" t="e">
        <f>INDEX('Артикул без-с размером'!A:A,MATCH('Начисления и компенсации по тов'!E3253,'Артикул без-с размером'!B:B,0))</f>
        <v>#N/A</v>
      </c>
      <c r="B3253" s="79"/>
      <c r="C3253" s="80"/>
      <c r="D3253" s="80"/>
      <c r="E3253" s="80"/>
      <c r="F3253" s="80"/>
      <c r="G3253" s="80"/>
      <c r="H3253" s="75"/>
      <c r="I3253" s="76"/>
      <c r="J3253" s="79"/>
      <c r="K3253" s="80"/>
      <c r="L3253" s="78"/>
      <c r="M3253" s="75"/>
      <c r="N3253" s="76"/>
      <c r="O3253"/>
      <c r="P3253"/>
      <c r="Q3253"/>
      <c r="R3253"/>
      <c r="S3253"/>
      <c r="T3253"/>
      <c r="U3253"/>
      <c r="W3253"/>
      <c r="X3253"/>
      <c r="Y3253"/>
    </row>
    <row r="3254" spans="1:25" ht="15" x14ac:dyDescent="0.3">
      <c r="A3254" s="17" t="e">
        <f>INDEX('Артикул без-с размером'!A:A,MATCH('Начисления и компенсации по тов'!E3254,'Артикул без-с размером'!B:B,0))</f>
        <v>#N/A</v>
      </c>
      <c r="B3254" s="79"/>
      <c r="C3254" s="80"/>
      <c r="D3254" s="80"/>
      <c r="E3254" s="80"/>
      <c r="F3254" s="80"/>
      <c r="G3254" s="80"/>
      <c r="H3254" s="75"/>
      <c r="I3254" s="76"/>
      <c r="J3254" s="79"/>
      <c r="K3254" s="80"/>
      <c r="L3254" s="78"/>
      <c r="M3254" s="75"/>
      <c r="N3254" s="76"/>
      <c r="O3254"/>
      <c r="P3254"/>
      <c r="Q3254"/>
      <c r="R3254"/>
      <c r="S3254"/>
      <c r="T3254"/>
      <c r="U3254"/>
      <c r="W3254"/>
      <c r="X3254"/>
      <c r="Y3254"/>
    </row>
    <row r="3255" spans="1:25" ht="15" x14ac:dyDescent="0.3">
      <c r="A3255" s="17" t="e">
        <f>INDEX('Артикул без-с размером'!A:A,MATCH('Начисления и компенсации по тов'!E3255,'Артикул без-с размером'!B:B,0))</f>
        <v>#N/A</v>
      </c>
      <c r="B3255" s="79"/>
      <c r="C3255" s="80"/>
      <c r="D3255" s="80"/>
      <c r="E3255" s="80"/>
      <c r="F3255" s="80"/>
      <c r="G3255" s="80"/>
      <c r="H3255" s="75"/>
      <c r="I3255" s="76"/>
      <c r="J3255" s="79"/>
      <c r="K3255" s="80"/>
      <c r="L3255" s="78"/>
      <c r="M3255" s="75"/>
      <c r="N3255" s="76"/>
      <c r="O3255"/>
      <c r="P3255"/>
      <c r="Q3255"/>
      <c r="R3255"/>
      <c r="S3255"/>
      <c r="T3255"/>
      <c r="U3255"/>
      <c r="W3255"/>
      <c r="X3255"/>
      <c r="Y3255"/>
    </row>
    <row r="3256" spans="1:25" ht="15" x14ac:dyDescent="0.3">
      <c r="A3256" s="17" t="e">
        <f>INDEX('Артикул без-с размером'!A:A,MATCH('Начисления и компенсации по тов'!E3256,'Артикул без-с размером'!B:B,0))</f>
        <v>#N/A</v>
      </c>
      <c r="B3256" s="79"/>
      <c r="C3256" s="80"/>
      <c r="D3256" s="80"/>
      <c r="E3256" s="80"/>
      <c r="F3256" s="80"/>
      <c r="G3256" s="80"/>
      <c r="H3256" s="75"/>
      <c r="I3256" s="76"/>
      <c r="J3256" s="79"/>
      <c r="K3256" s="80"/>
      <c r="L3256" s="78"/>
      <c r="M3256" s="75"/>
      <c r="N3256" s="77"/>
      <c r="O3256"/>
      <c r="P3256"/>
      <c r="Q3256"/>
      <c r="R3256"/>
      <c r="S3256"/>
      <c r="T3256"/>
      <c r="U3256"/>
      <c r="W3256"/>
      <c r="X3256"/>
      <c r="Y3256"/>
    </row>
    <row r="3257" spans="1:25" ht="15" x14ac:dyDescent="0.3">
      <c r="A3257" s="17" t="e">
        <f>INDEX('Артикул без-с размером'!A:A,MATCH('Начисления и компенсации по тов'!E3257,'Артикул без-с размером'!B:B,0))</f>
        <v>#N/A</v>
      </c>
      <c r="B3257" s="79"/>
      <c r="C3257" s="80"/>
      <c r="D3257" s="80"/>
      <c r="E3257" s="80"/>
      <c r="F3257" s="80"/>
      <c r="G3257" s="80"/>
      <c r="H3257" s="75"/>
      <c r="I3257" s="76"/>
      <c r="J3257" s="79"/>
      <c r="K3257" s="80"/>
      <c r="L3257" s="78"/>
      <c r="M3257" s="75"/>
      <c r="N3257" s="76"/>
      <c r="O3257"/>
      <c r="P3257"/>
      <c r="Q3257"/>
      <c r="R3257"/>
      <c r="S3257"/>
      <c r="T3257"/>
      <c r="U3257"/>
      <c r="W3257"/>
      <c r="X3257"/>
      <c r="Y3257"/>
    </row>
    <row r="3258" spans="1:25" ht="15" x14ac:dyDescent="0.3">
      <c r="A3258" s="17" t="e">
        <f>INDEX('Артикул без-с размером'!A:A,MATCH('Начисления и компенсации по тов'!E3258,'Артикул без-с размером'!B:B,0))</f>
        <v>#N/A</v>
      </c>
      <c r="B3258" s="79"/>
      <c r="C3258" s="80"/>
      <c r="D3258" s="80"/>
      <c r="E3258" s="80"/>
      <c r="F3258" s="80"/>
      <c r="G3258" s="80"/>
      <c r="H3258" s="75"/>
      <c r="I3258" s="76"/>
      <c r="J3258" s="79"/>
      <c r="K3258" s="80"/>
      <c r="L3258" s="78"/>
      <c r="M3258" s="75"/>
      <c r="N3258" s="76"/>
      <c r="O3258"/>
      <c r="P3258"/>
      <c r="Q3258"/>
      <c r="R3258"/>
      <c r="S3258"/>
      <c r="T3258"/>
      <c r="U3258"/>
      <c r="W3258"/>
      <c r="X3258"/>
      <c r="Y3258"/>
    </row>
    <row r="3259" spans="1:25" ht="15" x14ac:dyDescent="0.3">
      <c r="A3259" s="17" t="e">
        <f>INDEX('Артикул без-с размером'!A:A,MATCH('Начисления и компенсации по тов'!E3259,'Артикул без-с размером'!B:B,0))</f>
        <v>#N/A</v>
      </c>
      <c r="B3259" s="79"/>
      <c r="C3259" s="80"/>
      <c r="D3259" s="80"/>
      <c r="E3259" s="80"/>
      <c r="F3259" s="80"/>
      <c r="G3259" s="80"/>
      <c r="H3259" s="75"/>
      <c r="I3259" s="76"/>
      <c r="J3259" s="79"/>
      <c r="K3259" s="80"/>
      <c r="L3259" s="78"/>
      <c r="M3259" s="75"/>
      <c r="N3259" s="76"/>
      <c r="O3259"/>
      <c r="P3259"/>
      <c r="Q3259"/>
      <c r="R3259"/>
      <c r="S3259"/>
      <c r="T3259"/>
      <c r="U3259"/>
      <c r="W3259"/>
      <c r="X3259"/>
      <c r="Y3259"/>
    </row>
    <row r="3260" spans="1:25" ht="15" x14ac:dyDescent="0.3">
      <c r="A3260" s="17" t="e">
        <f>INDEX('Артикул без-с размером'!A:A,MATCH('Начисления и компенсации по тов'!E3260,'Артикул без-с размером'!B:B,0))</f>
        <v>#N/A</v>
      </c>
      <c r="B3260" s="79"/>
      <c r="C3260" s="80"/>
      <c r="D3260" s="80"/>
      <c r="E3260" s="80"/>
      <c r="F3260" s="80"/>
      <c r="G3260" s="80"/>
      <c r="H3260" s="75"/>
      <c r="I3260" s="76"/>
      <c r="J3260" s="79"/>
      <c r="K3260" s="80"/>
      <c r="L3260" s="78"/>
      <c r="M3260" s="75"/>
      <c r="N3260" s="76"/>
      <c r="O3260"/>
      <c r="P3260"/>
      <c r="Q3260"/>
      <c r="R3260"/>
      <c r="S3260"/>
      <c r="T3260"/>
      <c r="U3260"/>
      <c r="W3260"/>
      <c r="X3260"/>
      <c r="Y3260"/>
    </row>
    <row r="3261" spans="1:25" ht="15" x14ac:dyDescent="0.3">
      <c r="A3261" s="17" t="e">
        <f>INDEX('Артикул без-с размером'!A:A,MATCH('Начисления и компенсации по тов'!E3261,'Артикул без-с размером'!B:B,0))</f>
        <v>#N/A</v>
      </c>
      <c r="B3261" s="79"/>
      <c r="C3261" s="80"/>
      <c r="D3261" s="80"/>
      <c r="E3261" s="80"/>
      <c r="F3261" s="80"/>
      <c r="G3261" s="80"/>
      <c r="H3261" s="75"/>
      <c r="I3261" s="76"/>
      <c r="J3261" s="79"/>
      <c r="K3261" s="80"/>
      <c r="L3261" s="78"/>
      <c r="M3261" s="75"/>
      <c r="N3261" s="76"/>
      <c r="O3261"/>
      <c r="P3261"/>
      <c r="Q3261"/>
      <c r="R3261"/>
      <c r="S3261"/>
      <c r="T3261"/>
      <c r="U3261"/>
      <c r="W3261"/>
      <c r="X3261"/>
      <c r="Y3261"/>
    </row>
    <row r="3262" spans="1:25" ht="15" x14ac:dyDescent="0.3">
      <c r="A3262" s="17" t="e">
        <f>INDEX('Артикул без-с размером'!A:A,MATCH('Начисления и компенсации по тов'!E3262,'Артикул без-с размером'!B:B,0))</f>
        <v>#N/A</v>
      </c>
      <c r="B3262" s="79"/>
      <c r="C3262" s="80"/>
      <c r="D3262" s="80"/>
      <c r="E3262" s="80"/>
      <c r="F3262" s="80"/>
      <c r="G3262" s="80"/>
      <c r="H3262" s="75"/>
      <c r="I3262" s="76"/>
      <c r="J3262" s="79"/>
      <c r="K3262" s="80"/>
      <c r="L3262" s="78"/>
      <c r="M3262" s="75"/>
      <c r="N3262" s="76"/>
      <c r="O3262"/>
      <c r="P3262"/>
      <c r="Q3262"/>
      <c r="R3262"/>
      <c r="S3262"/>
      <c r="T3262"/>
      <c r="U3262"/>
      <c r="W3262"/>
      <c r="X3262"/>
      <c r="Y3262"/>
    </row>
    <row r="3263" spans="1:25" ht="15" x14ac:dyDescent="0.3">
      <c r="A3263" s="17" t="e">
        <f>INDEX('Артикул без-с размером'!A:A,MATCH('Начисления и компенсации по тов'!E3263,'Артикул без-с размером'!B:B,0))</f>
        <v>#N/A</v>
      </c>
      <c r="B3263" s="79"/>
      <c r="C3263" s="80"/>
      <c r="D3263" s="80"/>
      <c r="E3263" s="80"/>
      <c r="F3263" s="80"/>
      <c r="G3263" s="80"/>
      <c r="H3263" s="75"/>
      <c r="I3263" s="76"/>
      <c r="J3263" s="79"/>
      <c r="K3263" s="80"/>
      <c r="L3263" s="78"/>
      <c r="M3263" s="75"/>
      <c r="N3263" s="76"/>
      <c r="O3263"/>
      <c r="P3263"/>
      <c r="Q3263"/>
      <c r="R3263"/>
      <c r="S3263"/>
      <c r="T3263"/>
      <c r="U3263"/>
      <c r="W3263"/>
      <c r="X3263"/>
      <c r="Y3263"/>
    </row>
    <row r="3264" spans="1:25" ht="15" x14ac:dyDescent="0.3">
      <c r="A3264" s="17" t="e">
        <f>INDEX('Артикул без-с размером'!A:A,MATCH('Начисления и компенсации по тов'!E3264,'Артикул без-с размером'!B:B,0))</f>
        <v>#N/A</v>
      </c>
      <c r="B3264" s="79"/>
      <c r="C3264" s="80"/>
      <c r="D3264" s="80"/>
      <c r="E3264" s="80"/>
      <c r="F3264" s="80"/>
      <c r="G3264" s="80"/>
      <c r="H3264" s="75"/>
      <c r="I3264" s="76"/>
      <c r="J3264" s="79"/>
      <c r="K3264" s="80"/>
      <c r="L3264" s="78"/>
      <c r="M3264" s="75"/>
      <c r="N3264" s="76"/>
      <c r="O3264"/>
      <c r="P3264"/>
      <c r="Q3264"/>
      <c r="R3264"/>
      <c r="S3264"/>
      <c r="T3264"/>
      <c r="U3264"/>
      <c r="W3264"/>
      <c r="X3264"/>
      <c r="Y3264"/>
    </row>
    <row r="3265" spans="1:25" ht="15" x14ac:dyDescent="0.3">
      <c r="A3265" s="17" t="e">
        <f>INDEX('Артикул без-с размером'!A:A,MATCH('Начисления и компенсации по тов'!E3265,'Артикул без-с размером'!B:B,0))</f>
        <v>#N/A</v>
      </c>
      <c r="B3265" s="79"/>
      <c r="C3265" s="80"/>
      <c r="D3265" s="80"/>
      <c r="E3265" s="80"/>
      <c r="F3265" s="80"/>
      <c r="G3265" s="80"/>
      <c r="H3265" s="75"/>
      <c r="I3265" s="76"/>
      <c r="J3265" s="79"/>
      <c r="K3265" s="80"/>
      <c r="L3265" s="78"/>
      <c r="M3265" s="75"/>
      <c r="N3265" s="77"/>
      <c r="O3265"/>
      <c r="P3265"/>
      <c r="Q3265"/>
      <c r="R3265"/>
      <c r="S3265"/>
      <c r="T3265"/>
      <c r="U3265"/>
      <c r="W3265"/>
      <c r="X3265"/>
      <c r="Y3265"/>
    </row>
    <row r="3266" spans="1:25" ht="15" x14ac:dyDescent="0.3">
      <c r="A3266" s="17" t="e">
        <f>INDEX('Артикул без-с размером'!A:A,MATCH('Начисления и компенсации по тов'!E3266,'Артикул без-с размером'!B:B,0))</f>
        <v>#N/A</v>
      </c>
      <c r="B3266" s="79"/>
      <c r="C3266" s="80"/>
      <c r="D3266" s="80"/>
      <c r="E3266" s="80"/>
      <c r="F3266" s="80"/>
      <c r="G3266" s="80"/>
      <c r="H3266" s="75"/>
      <c r="I3266" s="76"/>
      <c r="J3266" s="79"/>
      <c r="K3266" s="80"/>
      <c r="L3266" s="78"/>
      <c r="M3266" s="75"/>
      <c r="N3266" s="76"/>
      <c r="O3266"/>
      <c r="P3266"/>
      <c r="Q3266"/>
      <c r="R3266"/>
      <c r="S3266"/>
      <c r="T3266"/>
      <c r="U3266"/>
      <c r="W3266"/>
      <c r="X3266"/>
      <c r="Y3266"/>
    </row>
    <row r="3267" spans="1:25" ht="15" x14ac:dyDescent="0.3">
      <c r="A3267" s="17" t="e">
        <f>INDEX('Артикул без-с размером'!A:A,MATCH('Начисления и компенсации по тов'!E3267,'Артикул без-с размером'!B:B,0))</f>
        <v>#N/A</v>
      </c>
      <c r="B3267" s="79"/>
      <c r="C3267" s="80"/>
      <c r="D3267" s="80"/>
      <c r="E3267" s="80"/>
      <c r="F3267" s="80"/>
      <c r="G3267" s="80"/>
      <c r="H3267" s="75"/>
      <c r="I3267" s="76"/>
      <c r="J3267" s="79"/>
      <c r="K3267" s="80"/>
      <c r="L3267" s="78"/>
      <c r="M3267" s="75"/>
      <c r="N3267" s="76"/>
      <c r="O3267"/>
      <c r="P3267"/>
      <c r="Q3267"/>
      <c r="R3267"/>
      <c r="S3267"/>
      <c r="T3267"/>
      <c r="U3267"/>
      <c r="W3267"/>
      <c r="X3267"/>
      <c r="Y3267"/>
    </row>
    <row r="3268" spans="1:25" ht="15" x14ac:dyDescent="0.3">
      <c r="A3268" s="17" t="e">
        <f>INDEX('Артикул без-с размером'!A:A,MATCH('Начисления и компенсации по тов'!E3268,'Артикул без-с размером'!B:B,0))</f>
        <v>#N/A</v>
      </c>
      <c r="B3268" s="79"/>
      <c r="C3268" s="80"/>
      <c r="D3268" s="80"/>
      <c r="E3268" s="80"/>
      <c r="F3268" s="80"/>
      <c r="G3268" s="80"/>
      <c r="H3268" s="75"/>
      <c r="I3268" s="76"/>
      <c r="J3268" s="79"/>
      <c r="K3268" s="80"/>
      <c r="L3268" s="78"/>
      <c r="M3268" s="75"/>
      <c r="N3268" s="76"/>
      <c r="O3268"/>
      <c r="P3268"/>
      <c r="Q3268"/>
      <c r="R3268"/>
      <c r="S3268"/>
      <c r="T3268"/>
      <c r="U3268"/>
      <c r="W3268"/>
      <c r="X3268"/>
      <c r="Y3268"/>
    </row>
    <row r="3269" spans="1:25" ht="15" x14ac:dyDescent="0.3">
      <c r="A3269" s="17" t="e">
        <f>INDEX('Артикул без-с размером'!A:A,MATCH('Начисления и компенсации по тов'!E3269,'Артикул без-с размером'!B:B,0))</f>
        <v>#N/A</v>
      </c>
      <c r="B3269" s="79"/>
      <c r="C3269" s="80"/>
      <c r="D3269" s="80"/>
      <c r="E3269" s="80"/>
      <c r="F3269" s="80"/>
      <c r="G3269" s="80"/>
      <c r="H3269" s="75"/>
      <c r="I3269" s="76"/>
      <c r="J3269" s="79"/>
      <c r="K3269" s="80"/>
      <c r="L3269" s="78"/>
      <c r="M3269" s="75"/>
      <c r="N3269" s="76"/>
      <c r="O3269"/>
      <c r="P3269"/>
      <c r="Q3269"/>
      <c r="R3269"/>
      <c r="S3269"/>
      <c r="T3269"/>
      <c r="U3269"/>
      <c r="W3269"/>
      <c r="X3269"/>
      <c r="Y3269"/>
    </row>
    <row r="3270" spans="1:25" ht="15" x14ac:dyDescent="0.3">
      <c r="A3270" s="17" t="e">
        <f>INDEX('Артикул без-с размером'!A:A,MATCH('Начисления и компенсации по тов'!E3270,'Артикул без-с размером'!B:B,0))</f>
        <v>#N/A</v>
      </c>
      <c r="B3270" s="79"/>
      <c r="C3270" s="80"/>
      <c r="D3270" s="80"/>
      <c r="E3270" s="80"/>
      <c r="F3270" s="80"/>
      <c r="G3270" s="80"/>
      <c r="H3270" s="75"/>
      <c r="I3270" s="76"/>
      <c r="J3270" s="79"/>
      <c r="K3270" s="80"/>
      <c r="L3270" s="78"/>
      <c r="M3270" s="75"/>
      <c r="N3270" s="76"/>
      <c r="O3270"/>
      <c r="P3270"/>
      <c r="Q3270"/>
      <c r="R3270"/>
      <c r="S3270"/>
      <c r="T3270"/>
      <c r="U3270"/>
      <c r="W3270"/>
      <c r="X3270"/>
      <c r="Y3270"/>
    </row>
    <row r="3271" spans="1:25" ht="15" x14ac:dyDescent="0.3">
      <c r="A3271" s="17" t="e">
        <f>INDEX('Артикул без-с размером'!A:A,MATCH('Начисления и компенсации по тов'!E3271,'Артикул без-с размером'!B:B,0))</f>
        <v>#N/A</v>
      </c>
      <c r="B3271" s="79"/>
      <c r="C3271" s="80"/>
      <c r="D3271" s="80"/>
      <c r="E3271" s="80"/>
      <c r="F3271" s="80"/>
      <c r="G3271" s="80"/>
      <c r="H3271" s="75"/>
      <c r="I3271" s="76"/>
      <c r="J3271" s="79"/>
      <c r="K3271" s="80"/>
      <c r="L3271" s="78"/>
      <c r="M3271" s="75"/>
      <c r="N3271" s="76"/>
      <c r="O3271"/>
      <c r="P3271"/>
      <c r="Q3271"/>
      <c r="R3271"/>
      <c r="S3271"/>
      <c r="T3271"/>
      <c r="U3271"/>
      <c r="W3271"/>
      <c r="X3271"/>
      <c r="Y3271"/>
    </row>
    <row r="3272" spans="1:25" ht="15" x14ac:dyDescent="0.3">
      <c r="A3272" s="17" t="e">
        <f>INDEX('Артикул без-с размером'!A:A,MATCH('Начисления и компенсации по тов'!E3272,'Артикул без-с размером'!B:B,0))</f>
        <v>#N/A</v>
      </c>
      <c r="B3272" s="79"/>
      <c r="C3272" s="80"/>
      <c r="D3272" s="80"/>
      <c r="E3272" s="80"/>
      <c r="F3272" s="80"/>
      <c r="G3272" s="80"/>
      <c r="H3272" s="75"/>
      <c r="I3272" s="76"/>
      <c r="J3272" s="79"/>
      <c r="K3272" s="80"/>
      <c r="L3272" s="78"/>
      <c r="M3272" s="75"/>
      <c r="N3272" s="76"/>
      <c r="O3272"/>
      <c r="P3272"/>
      <c r="Q3272"/>
      <c r="R3272"/>
      <c r="S3272"/>
      <c r="T3272"/>
      <c r="U3272"/>
      <c r="W3272"/>
      <c r="X3272"/>
      <c r="Y3272"/>
    </row>
    <row r="3273" spans="1:25" ht="15" x14ac:dyDescent="0.3">
      <c r="A3273" s="17" t="e">
        <f>INDEX('Артикул без-с размером'!A:A,MATCH('Начисления и компенсации по тов'!E3273,'Артикул без-с размером'!B:B,0))</f>
        <v>#N/A</v>
      </c>
      <c r="B3273" s="79"/>
      <c r="C3273" s="80"/>
      <c r="D3273" s="80"/>
      <c r="E3273" s="80"/>
      <c r="F3273" s="80"/>
      <c r="G3273" s="80"/>
      <c r="H3273" s="75"/>
      <c r="I3273" s="76"/>
      <c r="J3273" s="79"/>
      <c r="K3273" s="80"/>
      <c r="L3273" s="78"/>
      <c r="M3273" s="75"/>
      <c r="N3273" s="76"/>
      <c r="O3273"/>
      <c r="P3273"/>
      <c r="Q3273"/>
      <c r="R3273"/>
      <c r="S3273"/>
      <c r="T3273"/>
      <c r="U3273"/>
      <c r="W3273"/>
      <c r="X3273"/>
      <c r="Y3273"/>
    </row>
    <row r="3274" spans="1:25" ht="15" x14ac:dyDescent="0.3">
      <c r="A3274" s="17" t="e">
        <f>INDEX('Артикул без-с размером'!A:A,MATCH('Начисления и компенсации по тов'!E3274,'Артикул без-с размером'!B:B,0))</f>
        <v>#N/A</v>
      </c>
      <c r="B3274" s="79"/>
      <c r="C3274" s="80"/>
      <c r="D3274" s="80"/>
      <c r="E3274" s="80"/>
      <c r="F3274" s="80"/>
      <c r="G3274" s="80"/>
      <c r="H3274" s="75"/>
      <c r="I3274" s="76"/>
      <c r="J3274" s="79"/>
      <c r="K3274" s="80"/>
      <c r="L3274" s="78"/>
      <c r="M3274" s="75"/>
      <c r="N3274" s="76"/>
      <c r="O3274"/>
      <c r="P3274"/>
      <c r="Q3274"/>
      <c r="R3274"/>
      <c r="S3274"/>
      <c r="T3274"/>
      <c r="U3274"/>
      <c r="W3274"/>
      <c r="X3274"/>
      <c r="Y3274"/>
    </row>
    <row r="3275" spans="1:25" ht="15" x14ac:dyDescent="0.3">
      <c r="A3275" s="17" t="e">
        <f>INDEX('Артикул без-с размером'!A:A,MATCH('Начисления и компенсации по тов'!E3275,'Артикул без-с размером'!B:B,0))</f>
        <v>#N/A</v>
      </c>
      <c r="B3275" s="79"/>
      <c r="C3275" s="80"/>
      <c r="D3275" s="80"/>
      <c r="E3275" s="80"/>
      <c r="F3275" s="80"/>
      <c r="G3275" s="80"/>
      <c r="H3275" s="75"/>
      <c r="I3275" s="76"/>
      <c r="J3275" s="79"/>
      <c r="K3275" s="80"/>
      <c r="L3275" s="78"/>
      <c r="M3275" s="75"/>
      <c r="N3275" s="76"/>
      <c r="O3275"/>
      <c r="P3275"/>
      <c r="Q3275"/>
      <c r="R3275"/>
      <c r="S3275"/>
      <c r="T3275"/>
      <c r="U3275"/>
      <c r="W3275"/>
      <c r="X3275"/>
      <c r="Y3275"/>
    </row>
    <row r="3276" spans="1:25" ht="15" x14ac:dyDescent="0.3">
      <c r="A3276" s="17" t="e">
        <f>INDEX('Артикул без-с размером'!A:A,MATCH('Начисления и компенсации по тов'!E3276,'Артикул без-с размером'!B:B,0))</f>
        <v>#N/A</v>
      </c>
      <c r="B3276" s="79"/>
      <c r="C3276" s="80"/>
      <c r="D3276" s="80"/>
      <c r="E3276" s="80"/>
      <c r="F3276" s="80"/>
      <c r="G3276" s="80"/>
      <c r="H3276" s="75"/>
      <c r="I3276" s="76"/>
      <c r="J3276" s="79"/>
      <c r="K3276" s="80"/>
      <c r="L3276" s="78"/>
      <c r="M3276" s="75"/>
      <c r="N3276" s="76"/>
      <c r="O3276"/>
      <c r="P3276"/>
      <c r="Q3276"/>
      <c r="R3276"/>
      <c r="S3276"/>
      <c r="T3276"/>
      <c r="U3276"/>
      <c r="W3276"/>
      <c r="X3276"/>
      <c r="Y3276"/>
    </row>
    <row r="3277" spans="1:25" ht="15" x14ac:dyDescent="0.3">
      <c r="A3277" s="17" t="e">
        <f>INDEX('Артикул без-с размером'!A:A,MATCH('Начисления и компенсации по тов'!E3277,'Артикул без-с размером'!B:B,0))</f>
        <v>#N/A</v>
      </c>
      <c r="B3277" s="79"/>
      <c r="C3277" s="80"/>
      <c r="D3277" s="80"/>
      <c r="E3277" s="80"/>
      <c r="F3277" s="80"/>
      <c r="G3277" s="80"/>
      <c r="H3277" s="75"/>
      <c r="I3277" s="76"/>
      <c r="J3277" s="79"/>
      <c r="K3277" s="80"/>
      <c r="L3277" s="78"/>
      <c r="M3277" s="75"/>
      <c r="N3277" s="76"/>
      <c r="O3277"/>
      <c r="P3277"/>
      <c r="Q3277"/>
      <c r="R3277"/>
      <c r="S3277"/>
      <c r="T3277"/>
      <c r="U3277"/>
      <c r="W3277"/>
      <c r="X3277"/>
      <c r="Y3277"/>
    </row>
    <row r="3278" spans="1:25" ht="15" x14ac:dyDescent="0.3">
      <c r="A3278" s="17" t="e">
        <f>INDEX('Артикул без-с размером'!A:A,MATCH('Начисления и компенсации по тов'!E3278,'Артикул без-с размером'!B:B,0))</f>
        <v>#N/A</v>
      </c>
      <c r="B3278" s="79"/>
      <c r="C3278" s="80"/>
      <c r="D3278" s="80"/>
      <c r="E3278" s="80"/>
      <c r="F3278" s="80"/>
      <c r="G3278" s="80"/>
      <c r="H3278" s="75"/>
      <c r="I3278" s="76"/>
      <c r="J3278" s="79"/>
      <c r="K3278" s="80"/>
      <c r="L3278" s="78"/>
      <c r="M3278" s="75"/>
      <c r="N3278" s="76"/>
      <c r="O3278"/>
      <c r="P3278"/>
      <c r="Q3278"/>
      <c r="R3278"/>
      <c r="S3278"/>
      <c r="T3278"/>
      <c r="U3278"/>
      <c r="W3278"/>
      <c r="X3278"/>
      <c r="Y3278"/>
    </row>
    <row r="3279" spans="1:25" ht="15" x14ac:dyDescent="0.3">
      <c r="A3279" s="17" t="e">
        <f>INDEX('Артикул без-с размером'!A:A,MATCH('Начисления и компенсации по тов'!E3279,'Артикул без-с размером'!B:B,0))</f>
        <v>#N/A</v>
      </c>
      <c r="B3279" s="79"/>
      <c r="C3279" s="80"/>
      <c r="D3279" s="80"/>
      <c r="E3279" s="80"/>
      <c r="F3279" s="80"/>
      <c r="G3279" s="80"/>
      <c r="H3279" s="75"/>
      <c r="I3279" s="76"/>
      <c r="J3279" s="79"/>
      <c r="K3279" s="80"/>
      <c r="L3279" s="78"/>
      <c r="M3279" s="75"/>
      <c r="N3279" s="76"/>
      <c r="O3279"/>
      <c r="P3279"/>
      <c r="Q3279"/>
      <c r="R3279"/>
      <c r="S3279"/>
      <c r="T3279"/>
      <c r="U3279"/>
      <c r="W3279"/>
      <c r="X3279"/>
      <c r="Y3279"/>
    </row>
    <row r="3280" spans="1:25" ht="15" x14ac:dyDescent="0.3">
      <c r="A3280" s="17" t="e">
        <f>INDEX('Артикул без-с размером'!A:A,MATCH('Начисления и компенсации по тов'!E3280,'Артикул без-с размером'!B:B,0))</f>
        <v>#N/A</v>
      </c>
      <c r="B3280" s="79"/>
      <c r="C3280" s="80"/>
      <c r="D3280" s="80"/>
      <c r="E3280" s="80"/>
      <c r="F3280" s="80"/>
      <c r="G3280" s="80"/>
      <c r="H3280" s="75"/>
      <c r="I3280" s="76"/>
      <c r="J3280" s="79"/>
      <c r="K3280" s="80"/>
      <c r="L3280" s="78"/>
      <c r="M3280" s="75"/>
      <c r="N3280" s="76"/>
      <c r="O3280"/>
      <c r="P3280"/>
      <c r="Q3280"/>
      <c r="R3280"/>
      <c r="S3280"/>
      <c r="T3280"/>
      <c r="U3280"/>
      <c r="W3280"/>
      <c r="X3280"/>
      <c r="Y3280"/>
    </row>
    <row r="3281" spans="1:25" ht="15" x14ac:dyDescent="0.3">
      <c r="A3281" s="17" t="e">
        <f>INDEX('Артикул без-с размером'!A:A,MATCH('Начисления и компенсации по тов'!E3281,'Артикул без-с размером'!B:B,0))</f>
        <v>#N/A</v>
      </c>
      <c r="B3281" s="79"/>
      <c r="C3281" s="80"/>
      <c r="D3281" s="80"/>
      <c r="E3281" s="80"/>
      <c r="F3281" s="80"/>
      <c r="G3281" s="80"/>
      <c r="H3281" s="75"/>
      <c r="I3281" s="76"/>
      <c r="J3281" s="79"/>
      <c r="K3281" s="80"/>
      <c r="L3281" s="78"/>
      <c r="M3281" s="75"/>
      <c r="N3281" s="76"/>
      <c r="O3281"/>
      <c r="P3281"/>
      <c r="Q3281"/>
      <c r="R3281"/>
      <c r="S3281"/>
      <c r="T3281"/>
      <c r="U3281"/>
      <c r="W3281"/>
      <c r="X3281"/>
      <c r="Y3281"/>
    </row>
    <row r="3282" spans="1:25" ht="15" x14ac:dyDescent="0.3">
      <c r="A3282" s="17" t="e">
        <f>INDEX('Артикул без-с размером'!A:A,MATCH('Начисления и компенсации по тов'!E3282,'Артикул без-с размером'!B:B,0))</f>
        <v>#N/A</v>
      </c>
      <c r="B3282" s="79"/>
      <c r="C3282" s="80"/>
      <c r="D3282" s="80"/>
      <c r="E3282" s="80"/>
      <c r="F3282" s="80"/>
      <c r="G3282" s="80"/>
      <c r="H3282" s="75"/>
      <c r="I3282" s="76"/>
      <c r="J3282" s="79"/>
      <c r="K3282" s="80"/>
      <c r="L3282" s="78"/>
      <c r="M3282" s="75"/>
      <c r="N3282" s="76"/>
      <c r="O3282"/>
      <c r="P3282"/>
      <c r="Q3282"/>
      <c r="R3282"/>
      <c r="S3282"/>
      <c r="T3282"/>
      <c r="U3282"/>
      <c r="W3282"/>
      <c r="X3282"/>
      <c r="Y3282"/>
    </row>
    <row r="3283" spans="1:25" ht="15" x14ac:dyDescent="0.3">
      <c r="A3283" s="17" t="e">
        <f>INDEX('Артикул без-с размером'!A:A,MATCH('Начисления и компенсации по тов'!E3283,'Артикул без-с размером'!B:B,0))</f>
        <v>#N/A</v>
      </c>
      <c r="B3283" s="79"/>
      <c r="C3283" s="80"/>
      <c r="D3283" s="80"/>
      <c r="E3283" s="80"/>
      <c r="F3283" s="80"/>
      <c r="G3283" s="80"/>
      <c r="H3283" s="75"/>
      <c r="I3283" s="76"/>
      <c r="J3283" s="79"/>
      <c r="K3283" s="80"/>
      <c r="L3283" s="78"/>
      <c r="M3283" s="75"/>
      <c r="N3283" s="76"/>
      <c r="O3283"/>
      <c r="P3283"/>
      <c r="Q3283"/>
      <c r="R3283"/>
      <c r="S3283"/>
      <c r="T3283"/>
      <c r="U3283"/>
      <c r="W3283"/>
      <c r="X3283"/>
      <c r="Y3283"/>
    </row>
    <row r="3284" spans="1:25" ht="15" x14ac:dyDescent="0.3">
      <c r="A3284" s="17" t="e">
        <f>INDEX('Артикул без-с размером'!A:A,MATCH('Начисления и компенсации по тов'!E3284,'Артикул без-с размером'!B:B,0))</f>
        <v>#N/A</v>
      </c>
      <c r="B3284" s="79"/>
      <c r="C3284" s="80"/>
      <c r="D3284" s="80"/>
      <c r="E3284" s="80"/>
      <c r="F3284" s="80"/>
      <c r="G3284" s="80"/>
      <c r="H3284" s="75"/>
      <c r="I3284" s="76"/>
      <c r="J3284" s="79"/>
      <c r="K3284" s="80"/>
      <c r="L3284" s="78"/>
      <c r="M3284" s="75"/>
      <c r="N3284" s="76"/>
      <c r="O3284"/>
      <c r="P3284"/>
      <c r="Q3284"/>
      <c r="R3284"/>
      <c r="S3284"/>
      <c r="T3284"/>
      <c r="U3284"/>
      <c r="W3284"/>
      <c r="X3284"/>
      <c r="Y3284"/>
    </row>
    <row r="3285" spans="1:25" ht="15" x14ac:dyDescent="0.3">
      <c r="A3285" s="17" t="e">
        <f>INDEX('Артикул без-с размером'!A:A,MATCH('Начисления и компенсации по тов'!E3285,'Артикул без-с размером'!B:B,0))</f>
        <v>#N/A</v>
      </c>
      <c r="B3285" s="79"/>
      <c r="C3285" s="80"/>
      <c r="D3285" s="80"/>
      <c r="E3285" s="80"/>
      <c r="F3285" s="80"/>
      <c r="G3285" s="80"/>
      <c r="H3285" s="75"/>
      <c r="I3285" s="76"/>
      <c r="J3285" s="79"/>
      <c r="K3285" s="80"/>
      <c r="L3285" s="78"/>
      <c r="M3285" s="75"/>
      <c r="N3285" s="76"/>
      <c r="O3285"/>
      <c r="P3285"/>
      <c r="Q3285"/>
      <c r="R3285"/>
      <c r="S3285"/>
      <c r="T3285"/>
      <c r="U3285"/>
      <c r="W3285"/>
      <c r="X3285"/>
      <c r="Y3285"/>
    </row>
    <row r="3286" spans="1:25" ht="15" x14ac:dyDescent="0.3">
      <c r="A3286" s="17" t="e">
        <f>INDEX('Артикул без-с размером'!A:A,MATCH('Начисления и компенсации по тов'!E3286,'Артикул без-с размером'!B:B,0))</f>
        <v>#N/A</v>
      </c>
      <c r="B3286" s="79"/>
      <c r="C3286" s="80"/>
      <c r="D3286" s="80"/>
      <c r="E3286" s="80"/>
      <c r="F3286" s="80"/>
      <c r="G3286" s="80"/>
      <c r="H3286" s="75"/>
      <c r="I3286" s="76"/>
      <c r="J3286" s="79"/>
      <c r="K3286" s="80"/>
      <c r="L3286" s="78"/>
      <c r="M3286" s="75"/>
      <c r="N3286" s="77"/>
      <c r="O3286"/>
      <c r="P3286"/>
      <c r="Q3286"/>
      <c r="R3286"/>
      <c r="S3286"/>
      <c r="T3286"/>
      <c r="U3286"/>
      <c r="W3286"/>
      <c r="X3286"/>
      <c r="Y3286"/>
    </row>
    <row r="3287" spans="1:25" ht="15" x14ac:dyDescent="0.3">
      <c r="A3287" s="17" t="e">
        <f>INDEX('Артикул без-с размером'!A:A,MATCH('Начисления и компенсации по тов'!E3287,'Артикул без-с размером'!B:B,0))</f>
        <v>#N/A</v>
      </c>
      <c r="B3287" s="79"/>
      <c r="C3287" s="80"/>
      <c r="D3287" s="80"/>
      <c r="E3287" s="80"/>
      <c r="F3287" s="80"/>
      <c r="G3287" s="80"/>
      <c r="H3287" s="75"/>
      <c r="I3287" s="76"/>
      <c r="J3287" s="79"/>
      <c r="K3287" s="80"/>
      <c r="L3287" s="78"/>
      <c r="M3287" s="75"/>
      <c r="N3287" s="76"/>
      <c r="O3287"/>
      <c r="P3287"/>
      <c r="Q3287"/>
      <c r="R3287"/>
      <c r="S3287"/>
      <c r="T3287"/>
      <c r="U3287"/>
      <c r="W3287"/>
      <c r="X3287"/>
      <c r="Y3287"/>
    </row>
    <row r="3288" spans="1:25" ht="15" x14ac:dyDescent="0.3">
      <c r="A3288" s="17" t="e">
        <f>INDEX('Артикул без-с размером'!A:A,MATCH('Начисления и компенсации по тов'!E3288,'Артикул без-с размером'!B:B,0))</f>
        <v>#N/A</v>
      </c>
      <c r="B3288" s="79"/>
      <c r="C3288" s="80"/>
      <c r="D3288" s="80"/>
      <c r="E3288" s="80"/>
      <c r="F3288" s="80"/>
      <c r="G3288" s="80"/>
      <c r="H3288" s="75"/>
      <c r="I3288" s="76"/>
      <c r="J3288" s="79"/>
      <c r="K3288" s="80"/>
      <c r="L3288" s="78"/>
      <c r="M3288" s="75"/>
      <c r="N3288" s="76"/>
      <c r="O3288"/>
      <c r="P3288"/>
      <c r="Q3288"/>
      <c r="R3288"/>
      <c r="S3288"/>
      <c r="T3288"/>
      <c r="U3288"/>
      <c r="W3288"/>
      <c r="X3288"/>
      <c r="Y3288"/>
    </row>
    <row r="3289" spans="1:25" ht="15" x14ac:dyDescent="0.3">
      <c r="A3289" s="17" t="e">
        <f>INDEX('Артикул без-с размером'!A:A,MATCH('Начисления и компенсации по тов'!E3289,'Артикул без-с размером'!B:B,0))</f>
        <v>#N/A</v>
      </c>
      <c r="B3289" s="79"/>
      <c r="C3289" s="80"/>
      <c r="D3289" s="80"/>
      <c r="E3289" s="80"/>
      <c r="F3289" s="80"/>
      <c r="G3289" s="80"/>
      <c r="H3289" s="75"/>
      <c r="I3289" s="76"/>
      <c r="J3289" s="79"/>
      <c r="K3289" s="80"/>
      <c r="L3289" s="78"/>
      <c r="M3289" s="75"/>
      <c r="N3289" s="76"/>
      <c r="O3289"/>
      <c r="P3289"/>
      <c r="Q3289"/>
      <c r="R3289"/>
      <c r="S3289"/>
      <c r="T3289"/>
      <c r="U3289"/>
      <c r="W3289"/>
      <c r="X3289"/>
      <c r="Y3289"/>
    </row>
    <row r="3290" spans="1:25" ht="15" x14ac:dyDescent="0.3">
      <c r="A3290" s="17" t="e">
        <f>INDEX('Артикул без-с размером'!A:A,MATCH('Начисления и компенсации по тов'!E3290,'Артикул без-с размером'!B:B,0))</f>
        <v>#N/A</v>
      </c>
      <c r="B3290" s="79"/>
      <c r="C3290" s="80"/>
      <c r="D3290" s="80"/>
      <c r="E3290" s="80"/>
      <c r="F3290" s="80"/>
      <c r="G3290" s="80"/>
      <c r="H3290" s="75"/>
      <c r="I3290" s="76"/>
      <c r="J3290" s="79"/>
      <c r="K3290" s="80"/>
      <c r="L3290" s="78"/>
      <c r="M3290" s="75"/>
      <c r="N3290" s="76"/>
      <c r="O3290"/>
      <c r="P3290"/>
      <c r="Q3290"/>
      <c r="R3290"/>
      <c r="S3290"/>
      <c r="T3290"/>
      <c r="U3290"/>
      <c r="W3290"/>
      <c r="X3290"/>
      <c r="Y3290"/>
    </row>
    <row r="3291" spans="1:25" ht="15" x14ac:dyDescent="0.3">
      <c r="A3291" s="17" t="e">
        <f>INDEX('Артикул без-с размером'!A:A,MATCH('Начисления и компенсации по тов'!E3291,'Артикул без-с размером'!B:B,0))</f>
        <v>#N/A</v>
      </c>
      <c r="B3291" s="79"/>
      <c r="C3291" s="80"/>
      <c r="D3291" s="80"/>
      <c r="E3291" s="80"/>
      <c r="F3291" s="80"/>
      <c r="G3291" s="80"/>
      <c r="H3291" s="75"/>
      <c r="I3291" s="76"/>
      <c r="J3291" s="79"/>
      <c r="K3291" s="80"/>
      <c r="L3291" s="78"/>
      <c r="M3291" s="75"/>
      <c r="N3291" s="76"/>
      <c r="O3291"/>
      <c r="P3291"/>
      <c r="Q3291"/>
      <c r="R3291"/>
      <c r="S3291"/>
      <c r="T3291"/>
      <c r="U3291"/>
      <c r="W3291"/>
      <c r="X3291"/>
      <c r="Y3291"/>
    </row>
    <row r="3292" spans="1:25" ht="15" x14ac:dyDescent="0.3">
      <c r="A3292" s="17" t="e">
        <f>INDEX('Артикул без-с размером'!A:A,MATCH('Начисления и компенсации по тов'!E3292,'Артикул без-с размером'!B:B,0))</f>
        <v>#N/A</v>
      </c>
      <c r="B3292" s="79"/>
      <c r="C3292" s="80"/>
      <c r="D3292" s="80"/>
      <c r="E3292" s="80"/>
      <c r="F3292" s="80"/>
      <c r="G3292" s="80"/>
      <c r="H3292" s="75"/>
      <c r="I3292" s="76"/>
      <c r="J3292" s="79"/>
      <c r="K3292" s="80"/>
      <c r="L3292" s="78"/>
      <c r="M3292" s="75"/>
      <c r="N3292" s="76"/>
      <c r="O3292"/>
      <c r="P3292"/>
      <c r="Q3292"/>
      <c r="R3292"/>
      <c r="S3292"/>
      <c r="T3292"/>
      <c r="U3292"/>
      <c r="W3292"/>
      <c r="X3292"/>
      <c r="Y3292"/>
    </row>
    <row r="3293" spans="1:25" ht="15" x14ac:dyDescent="0.3">
      <c r="A3293" s="17" t="e">
        <f>INDEX('Артикул без-с размером'!A:A,MATCH('Начисления и компенсации по тов'!E3293,'Артикул без-с размером'!B:B,0))</f>
        <v>#N/A</v>
      </c>
      <c r="B3293" s="79"/>
      <c r="C3293" s="80"/>
      <c r="D3293" s="80"/>
      <c r="E3293" s="80"/>
      <c r="F3293" s="80"/>
      <c r="G3293" s="80"/>
      <c r="H3293" s="75"/>
      <c r="I3293" s="76"/>
      <c r="J3293" s="79"/>
      <c r="K3293" s="80"/>
      <c r="L3293" s="78"/>
      <c r="M3293" s="75"/>
      <c r="N3293" s="76"/>
      <c r="O3293"/>
      <c r="P3293"/>
      <c r="Q3293"/>
      <c r="R3293"/>
      <c r="S3293"/>
      <c r="T3293"/>
      <c r="U3293"/>
      <c r="W3293"/>
      <c r="X3293"/>
      <c r="Y3293"/>
    </row>
    <row r="3294" spans="1:25" ht="15" x14ac:dyDescent="0.3">
      <c r="A3294" s="17" t="e">
        <f>INDEX('Артикул без-с размером'!A:A,MATCH('Начисления и компенсации по тов'!E3294,'Артикул без-с размером'!B:B,0))</f>
        <v>#N/A</v>
      </c>
      <c r="B3294" s="79"/>
      <c r="C3294" s="80"/>
      <c r="D3294" s="80"/>
      <c r="E3294" s="80"/>
      <c r="F3294" s="80"/>
      <c r="G3294" s="80"/>
      <c r="H3294" s="75"/>
      <c r="I3294" s="76"/>
      <c r="J3294" s="79"/>
      <c r="K3294" s="80"/>
      <c r="L3294" s="78"/>
      <c r="M3294" s="75"/>
      <c r="N3294" s="77"/>
      <c r="O3294"/>
      <c r="P3294"/>
      <c r="Q3294"/>
      <c r="R3294"/>
      <c r="S3294"/>
      <c r="T3294"/>
      <c r="U3294"/>
      <c r="W3294"/>
      <c r="X3294"/>
      <c r="Y3294"/>
    </row>
    <row r="3295" spans="1:25" ht="15" x14ac:dyDescent="0.3">
      <c r="A3295" s="17" t="e">
        <f>INDEX('Артикул без-с размером'!A:A,MATCH('Начисления и компенсации по тов'!E3295,'Артикул без-с размером'!B:B,0))</f>
        <v>#N/A</v>
      </c>
      <c r="B3295" s="79"/>
      <c r="C3295" s="80"/>
      <c r="D3295" s="80"/>
      <c r="E3295" s="80"/>
      <c r="F3295" s="80"/>
      <c r="G3295" s="80"/>
      <c r="H3295" s="75"/>
      <c r="I3295" s="76"/>
      <c r="J3295" s="79"/>
      <c r="K3295" s="80"/>
      <c r="L3295" s="78"/>
      <c r="M3295" s="75"/>
      <c r="N3295" s="76"/>
      <c r="O3295"/>
      <c r="P3295"/>
      <c r="Q3295"/>
      <c r="R3295"/>
      <c r="S3295"/>
      <c r="T3295"/>
      <c r="U3295"/>
      <c r="W3295"/>
      <c r="X3295"/>
      <c r="Y3295"/>
    </row>
    <row r="3296" spans="1:25" ht="15" x14ac:dyDescent="0.3">
      <c r="A3296" s="17" t="e">
        <f>INDEX('Артикул без-с размером'!A:A,MATCH('Начисления и компенсации по тов'!E3296,'Артикул без-с размером'!B:B,0))</f>
        <v>#N/A</v>
      </c>
      <c r="B3296" s="79"/>
      <c r="C3296" s="80"/>
      <c r="D3296" s="80"/>
      <c r="E3296" s="80"/>
      <c r="F3296" s="80"/>
      <c r="G3296" s="80"/>
      <c r="H3296" s="75"/>
      <c r="I3296" s="76"/>
      <c r="J3296" s="79"/>
      <c r="K3296" s="80"/>
      <c r="L3296" s="78"/>
      <c r="M3296" s="75"/>
      <c r="N3296" s="76"/>
      <c r="O3296"/>
      <c r="P3296"/>
      <c r="Q3296"/>
      <c r="R3296"/>
      <c r="S3296"/>
      <c r="T3296"/>
      <c r="U3296"/>
      <c r="W3296"/>
      <c r="X3296"/>
      <c r="Y3296"/>
    </row>
    <row r="3297" spans="1:25" ht="15" x14ac:dyDescent="0.3">
      <c r="A3297" s="17" t="e">
        <f>INDEX('Артикул без-с размером'!A:A,MATCH('Начисления и компенсации по тов'!E3297,'Артикул без-с размером'!B:B,0))</f>
        <v>#N/A</v>
      </c>
      <c r="B3297" s="79"/>
      <c r="C3297" s="80"/>
      <c r="D3297" s="80"/>
      <c r="E3297" s="80"/>
      <c r="F3297" s="80"/>
      <c r="G3297" s="80"/>
      <c r="H3297" s="75"/>
      <c r="I3297" s="76"/>
      <c r="J3297" s="79"/>
      <c r="K3297" s="80"/>
      <c r="L3297" s="78"/>
      <c r="M3297" s="75"/>
      <c r="N3297" s="76"/>
      <c r="O3297"/>
      <c r="P3297"/>
      <c r="Q3297"/>
      <c r="R3297"/>
      <c r="S3297"/>
      <c r="T3297"/>
      <c r="U3297"/>
      <c r="W3297"/>
      <c r="X3297"/>
      <c r="Y3297"/>
    </row>
    <row r="3298" spans="1:25" ht="15" x14ac:dyDescent="0.3">
      <c r="A3298" s="17" t="e">
        <f>INDEX('Артикул без-с размером'!A:A,MATCH('Начисления и компенсации по тов'!E3298,'Артикул без-с размером'!B:B,0))</f>
        <v>#N/A</v>
      </c>
      <c r="B3298" s="79"/>
      <c r="C3298" s="80"/>
      <c r="D3298" s="80"/>
      <c r="E3298" s="80"/>
      <c r="F3298" s="80"/>
      <c r="G3298" s="80"/>
      <c r="H3298" s="75"/>
      <c r="I3298" s="76"/>
      <c r="J3298" s="79"/>
      <c r="K3298" s="80"/>
      <c r="L3298" s="78"/>
      <c r="M3298" s="75"/>
      <c r="N3298" s="76"/>
      <c r="O3298"/>
      <c r="P3298"/>
      <c r="Q3298"/>
      <c r="R3298"/>
      <c r="S3298"/>
      <c r="T3298"/>
      <c r="U3298"/>
      <c r="W3298"/>
      <c r="X3298"/>
      <c r="Y3298"/>
    </row>
    <row r="3299" spans="1:25" ht="15" x14ac:dyDescent="0.3">
      <c r="A3299" s="17" t="e">
        <f>INDEX('Артикул без-с размером'!A:A,MATCH('Начисления и компенсации по тов'!E3299,'Артикул без-с размером'!B:B,0))</f>
        <v>#N/A</v>
      </c>
      <c r="B3299" s="79"/>
      <c r="C3299" s="80"/>
      <c r="D3299" s="80"/>
      <c r="E3299" s="80"/>
      <c r="F3299" s="80"/>
      <c r="G3299" s="80"/>
      <c r="H3299" s="75"/>
      <c r="I3299" s="76"/>
      <c r="J3299" s="79"/>
      <c r="K3299" s="80"/>
      <c r="L3299" s="78"/>
      <c r="M3299" s="75"/>
      <c r="N3299" s="76"/>
      <c r="O3299"/>
      <c r="P3299"/>
      <c r="Q3299"/>
      <c r="R3299"/>
      <c r="S3299"/>
      <c r="T3299"/>
      <c r="U3299"/>
      <c r="W3299"/>
      <c r="X3299"/>
      <c r="Y3299"/>
    </row>
    <row r="3300" spans="1:25" ht="15" x14ac:dyDescent="0.3">
      <c r="A3300" s="17" t="e">
        <f>INDEX('Артикул без-с размером'!A:A,MATCH('Начисления и компенсации по тов'!E3300,'Артикул без-с размером'!B:B,0))</f>
        <v>#N/A</v>
      </c>
      <c r="B3300" s="79"/>
      <c r="C3300" s="80"/>
      <c r="D3300" s="80"/>
      <c r="E3300" s="80"/>
      <c r="F3300" s="80"/>
      <c r="G3300" s="80"/>
      <c r="H3300" s="75"/>
      <c r="I3300" s="76"/>
      <c r="J3300" s="79"/>
      <c r="K3300" s="80"/>
      <c r="L3300" s="78"/>
      <c r="M3300" s="75"/>
      <c r="N3300" s="76"/>
      <c r="O3300"/>
      <c r="P3300"/>
      <c r="Q3300"/>
      <c r="R3300"/>
      <c r="S3300"/>
      <c r="T3300"/>
      <c r="U3300"/>
      <c r="W3300"/>
      <c r="X3300"/>
      <c r="Y3300"/>
    </row>
    <row r="3301" spans="1:25" ht="15" x14ac:dyDescent="0.3">
      <c r="A3301" s="17" t="e">
        <f>INDEX('Артикул без-с размером'!A:A,MATCH('Начисления и компенсации по тов'!E3301,'Артикул без-с размером'!B:B,0))</f>
        <v>#N/A</v>
      </c>
      <c r="B3301" s="79"/>
      <c r="C3301" s="80"/>
      <c r="D3301" s="80"/>
      <c r="E3301" s="80"/>
      <c r="F3301" s="80"/>
      <c r="G3301" s="80"/>
      <c r="H3301" s="75"/>
      <c r="I3301" s="76"/>
      <c r="J3301" s="79"/>
      <c r="K3301" s="80"/>
      <c r="L3301" s="78"/>
      <c r="M3301" s="75"/>
      <c r="N3301" s="76"/>
      <c r="O3301"/>
      <c r="P3301"/>
      <c r="Q3301"/>
      <c r="R3301"/>
      <c r="S3301"/>
      <c r="T3301"/>
      <c r="U3301"/>
      <c r="W3301"/>
      <c r="X3301"/>
      <c r="Y3301"/>
    </row>
    <row r="3302" spans="1:25" ht="15" x14ac:dyDescent="0.3">
      <c r="A3302" s="17" t="e">
        <f>INDEX('Артикул без-с размером'!A:A,MATCH('Начисления и компенсации по тов'!E3302,'Артикул без-с размером'!B:B,0))</f>
        <v>#N/A</v>
      </c>
      <c r="B3302" s="79"/>
      <c r="C3302" s="80"/>
      <c r="D3302" s="80"/>
      <c r="E3302" s="80"/>
      <c r="F3302" s="80"/>
      <c r="G3302" s="80"/>
      <c r="H3302" s="75"/>
      <c r="I3302" s="76"/>
      <c r="J3302" s="79"/>
      <c r="K3302" s="80"/>
      <c r="L3302" s="78"/>
      <c r="M3302" s="75"/>
      <c r="N3302" s="76"/>
      <c r="O3302"/>
      <c r="P3302"/>
      <c r="Q3302"/>
      <c r="R3302"/>
      <c r="S3302"/>
      <c r="T3302"/>
      <c r="U3302"/>
      <c r="W3302"/>
      <c r="X3302"/>
      <c r="Y3302"/>
    </row>
    <row r="3303" spans="1:25" ht="15" x14ac:dyDescent="0.3">
      <c r="A3303" s="17" t="e">
        <f>INDEX('Артикул без-с размером'!A:A,MATCH('Начисления и компенсации по тов'!E3303,'Артикул без-с размером'!B:B,0))</f>
        <v>#N/A</v>
      </c>
      <c r="B3303" s="79"/>
      <c r="C3303" s="80"/>
      <c r="D3303" s="80"/>
      <c r="E3303" s="80"/>
      <c r="F3303" s="80"/>
      <c r="G3303" s="80"/>
      <c r="H3303" s="75"/>
      <c r="I3303" s="76"/>
      <c r="J3303" s="79"/>
      <c r="K3303" s="80"/>
      <c r="L3303" s="78"/>
      <c r="M3303" s="75"/>
      <c r="N3303" s="76"/>
      <c r="O3303"/>
      <c r="P3303"/>
      <c r="Q3303"/>
      <c r="R3303"/>
      <c r="S3303"/>
      <c r="T3303"/>
      <c r="U3303"/>
      <c r="W3303"/>
      <c r="X3303"/>
      <c r="Y3303"/>
    </row>
    <row r="3304" spans="1:25" ht="15" x14ac:dyDescent="0.3">
      <c r="A3304" s="17" t="e">
        <f>INDEX('Артикул без-с размером'!A:A,MATCH('Начисления и компенсации по тов'!E3304,'Артикул без-с размером'!B:B,0))</f>
        <v>#N/A</v>
      </c>
      <c r="B3304" s="79"/>
      <c r="C3304" s="80"/>
      <c r="D3304" s="80"/>
      <c r="E3304" s="80"/>
      <c r="F3304" s="80"/>
      <c r="G3304" s="80"/>
      <c r="H3304" s="75"/>
      <c r="I3304" s="76"/>
      <c r="J3304" s="79"/>
      <c r="K3304" s="80"/>
      <c r="L3304" s="78"/>
      <c r="M3304" s="75"/>
      <c r="N3304" s="76"/>
      <c r="O3304"/>
      <c r="P3304"/>
      <c r="Q3304"/>
      <c r="R3304"/>
      <c r="S3304"/>
      <c r="T3304"/>
      <c r="U3304"/>
      <c r="W3304"/>
      <c r="X3304"/>
      <c r="Y3304"/>
    </row>
    <row r="3305" spans="1:25" ht="15" x14ac:dyDescent="0.3">
      <c r="A3305" s="17" t="e">
        <f>INDEX('Артикул без-с размером'!A:A,MATCH('Начисления и компенсации по тов'!E3305,'Артикул без-с размером'!B:B,0))</f>
        <v>#N/A</v>
      </c>
      <c r="B3305" s="79"/>
      <c r="C3305" s="80"/>
      <c r="D3305" s="80"/>
      <c r="E3305" s="80"/>
      <c r="F3305" s="80"/>
      <c r="G3305" s="80"/>
      <c r="H3305" s="75"/>
      <c r="I3305" s="76"/>
      <c r="J3305" s="79"/>
      <c r="K3305" s="80"/>
      <c r="L3305" s="78"/>
      <c r="M3305" s="75"/>
      <c r="N3305" s="76"/>
      <c r="O3305"/>
      <c r="P3305"/>
      <c r="Q3305"/>
      <c r="R3305"/>
      <c r="S3305"/>
      <c r="T3305"/>
      <c r="U3305"/>
      <c r="W3305"/>
      <c r="X3305"/>
      <c r="Y3305"/>
    </row>
    <row r="3306" spans="1:25" ht="15" x14ac:dyDescent="0.3">
      <c r="A3306" s="17" t="e">
        <f>INDEX('Артикул без-с размером'!A:A,MATCH('Начисления и компенсации по тов'!E3306,'Артикул без-с размером'!B:B,0))</f>
        <v>#N/A</v>
      </c>
      <c r="B3306" s="79"/>
      <c r="C3306" s="80"/>
      <c r="D3306" s="80"/>
      <c r="E3306" s="80"/>
      <c r="F3306" s="80"/>
      <c r="G3306" s="80"/>
      <c r="H3306" s="75"/>
      <c r="I3306" s="76"/>
      <c r="J3306" s="79"/>
      <c r="K3306" s="80"/>
      <c r="L3306" s="78"/>
      <c r="M3306" s="75"/>
      <c r="N3306" s="76"/>
      <c r="O3306"/>
      <c r="P3306"/>
      <c r="Q3306"/>
      <c r="R3306"/>
      <c r="S3306"/>
      <c r="T3306"/>
      <c r="U3306"/>
      <c r="W3306"/>
      <c r="X3306"/>
      <c r="Y3306"/>
    </row>
    <row r="3307" spans="1:25" ht="15" x14ac:dyDescent="0.3">
      <c r="A3307" s="17" t="e">
        <f>INDEX('Артикул без-с размером'!A:A,MATCH('Начисления и компенсации по тов'!E3307,'Артикул без-с размером'!B:B,0))</f>
        <v>#N/A</v>
      </c>
      <c r="B3307" s="79"/>
      <c r="C3307" s="80"/>
      <c r="D3307" s="80"/>
      <c r="E3307" s="80"/>
      <c r="F3307" s="80"/>
      <c r="G3307" s="80"/>
      <c r="H3307" s="75"/>
      <c r="I3307" s="76"/>
      <c r="J3307" s="79"/>
      <c r="K3307" s="80"/>
      <c r="L3307" s="78"/>
      <c r="M3307" s="75"/>
      <c r="N3307" s="76"/>
      <c r="O3307"/>
      <c r="P3307"/>
      <c r="Q3307"/>
      <c r="R3307"/>
      <c r="S3307"/>
      <c r="T3307"/>
      <c r="U3307"/>
      <c r="W3307"/>
      <c r="X3307"/>
      <c r="Y3307"/>
    </row>
    <row r="3308" spans="1:25" ht="15" x14ac:dyDescent="0.3">
      <c r="A3308" s="17" t="e">
        <f>INDEX('Артикул без-с размером'!A:A,MATCH('Начисления и компенсации по тов'!E3308,'Артикул без-с размером'!B:B,0))</f>
        <v>#N/A</v>
      </c>
      <c r="B3308" s="79"/>
      <c r="C3308" s="80"/>
      <c r="D3308" s="80"/>
      <c r="E3308" s="80"/>
      <c r="F3308" s="80"/>
      <c r="G3308" s="80"/>
      <c r="H3308" s="75"/>
      <c r="I3308" s="76"/>
      <c r="J3308" s="79"/>
      <c r="K3308" s="80"/>
      <c r="L3308" s="78"/>
      <c r="M3308" s="75"/>
      <c r="N3308" s="76"/>
      <c r="O3308"/>
      <c r="P3308"/>
      <c r="Q3308"/>
      <c r="R3308"/>
      <c r="S3308"/>
      <c r="T3308"/>
      <c r="U3308"/>
      <c r="W3308"/>
      <c r="X3308"/>
      <c r="Y3308"/>
    </row>
    <row r="3309" spans="1:25" ht="15" x14ac:dyDescent="0.3">
      <c r="A3309" s="17" t="e">
        <f>INDEX('Артикул без-с размером'!A:A,MATCH('Начисления и компенсации по тов'!E3309,'Артикул без-с размером'!B:B,0))</f>
        <v>#N/A</v>
      </c>
      <c r="B3309" s="79"/>
      <c r="C3309" s="80"/>
      <c r="D3309" s="80"/>
      <c r="E3309" s="80"/>
      <c r="F3309" s="80"/>
      <c r="G3309" s="80"/>
      <c r="H3309" s="75"/>
      <c r="I3309" s="76"/>
      <c r="J3309" s="79"/>
      <c r="K3309" s="80"/>
      <c r="L3309" s="78"/>
      <c r="M3309" s="75"/>
      <c r="N3309" s="76"/>
      <c r="O3309"/>
      <c r="P3309"/>
      <c r="Q3309"/>
      <c r="R3309"/>
      <c r="S3309"/>
      <c r="T3309"/>
      <c r="U3309"/>
      <c r="W3309"/>
      <c r="X3309"/>
      <c r="Y3309"/>
    </row>
    <row r="3310" spans="1:25" ht="15" x14ac:dyDescent="0.3">
      <c r="A3310" s="17" t="e">
        <f>INDEX('Артикул без-с размером'!A:A,MATCH('Начисления и компенсации по тов'!E3310,'Артикул без-с размером'!B:B,0))</f>
        <v>#N/A</v>
      </c>
      <c r="B3310" s="79"/>
      <c r="C3310" s="80"/>
      <c r="D3310" s="80"/>
      <c r="E3310" s="80"/>
      <c r="F3310" s="80"/>
      <c r="G3310" s="80"/>
      <c r="H3310" s="75"/>
      <c r="I3310" s="76"/>
      <c r="J3310" s="79"/>
      <c r="K3310" s="80"/>
      <c r="L3310" s="78"/>
      <c r="M3310" s="75"/>
      <c r="N3310" s="76"/>
      <c r="O3310"/>
      <c r="P3310"/>
      <c r="Q3310"/>
      <c r="R3310"/>
      <c r="S3310"/>
      <c r="T3310"/>
      <c r="U3310"/>
      <c r="W3310"/>
      <c r="X3310"/>
      <c r="Y3310"/>
    </row>
    <row r="3311" spans="1:25" ht="15" x14ac:dyDescent="0.3">
      <c r="A3311" s="17" t="e">
        <f>INDEX('Артикул без-с размером'!A:A,MATCH('Начисления и компенсации по тов'!E3311,'Артикул без-с размером'!B:B,0))</f>
        <v>#N/A</v>
      </c>
      <c r="B3311" s="79"/>
      <c r="C3311" s="80"/>
      <c r="D3311" s="80"/>
      <c r="E3311" s="80"/>
      <c r="F3311" s="80"/>
      <c r="G3311" s="80"/>
      <c r="H3311" s="75"/>
      <c r="I3311" s="76"/>
      <c r="J3311" s="79"/>
      <c r="K3311" s="80"/>
      <c r="L3311" s="78"/>
      <c r="M3311" s="75"/>
      <c r="N3311" s="76"/>
      <c r="O3311"/>
      <c r="P3311"/>
      <c r="Q3311"/>
      <c r="R3311"/>
      <c r="S3311"/>
      <c r="T3311"/>
      <c r="U3311"/>
      <c r="W3311"/>
      <c r="X3311"/>
      <c r="Y3311"/>
    </row>
    <row r="3312" spans="1:25" ht="15" x14ac:dyDescent="0.3">
      <c r="A3312" s="17" t="e">
        <f>INDEX('Артикул без-с размером'!A:A,MATCH('Начисления и компенсации по тов'!E3312,'Артикул без-с размером'!B:B,0))</f>
        <v>#N/A</v>
      </c>
      <c r="B3312" s="79"/>
      <c r="C3312" s="80"/>
      <c r="D3312" s="80"/>
      <c r="E3312" s="80"/>
      <c r="F3312" s="80"/>
      <c r="G3312" s="80"/>
      <c r="H3312" s="75"/>
      <c r="I3312" s="76"/>
      <c r="J3312" s="79"/>
      <c r="K3312" s="80"/>
      <c r="L3312" s="78"/>
      <c r="M3312" s="75"/>
      <c r="N3312" s="76"/>
      <c r="O3312"/>
      <c r="P3312"/>
      <c r="Q3312"/>
      <c r="R3312"/>
      <c r="S3312"/>
      <c r="T3312"/>
      <c r="U3312"/>
      <c r="W3312"/>
      <c r="X3312"/>
      <c r="Y3312"/>
    </row>
    <row r="3313" spans="1:25" ht="15" x14ac:dyDescent="0.3">
      <c r="A3313" s="17" t="e">
        <f>INDEX('Артикул без-с размером'!A:A,MATCH('Начисления и компенсации по тов'!E3313,'Артикул без-с размером'!B:B,0))</f>
        <v>#N/A</v>
      </c>
      <c r="B3313" s="79"/>
      <c r="C3313" s="80"/>
      <c r="D3313" s="80"/>
      <c r="E3313" s="80"/>
      <c r="F3313" s="80"/>
      <c r="G3313" s="80"/>
      <c r="H3313" s="75"/>
      <c r="I3313" s="76"/>
      <c r="J3313" s="79"/>
      <c r="K3313" s="80"/>
      <c r="L3313" s="78"/>
      <c r="M3313" s="75"/>
      <c r="N3313" s="76"/>
      <c r="O3313"/>
      <c r="P3313"/>
      <c r="Q3313"/>
      <c r="R3313"/>
      <c r="S3313"/>
      <c r="T3313"/>
      <c r="U3313"/>
      <c r="W3313"/>
      <c r="X3313"/>
      <c r="Y3313"/>
    </row>
    <row r="3314" spans="1:25" ht="15" x14ac:dyDescent="0.3">
      <c r="A3314" s="17" t="e">
        <f>INDEX('Артикул без-с размером'!A:A,MATCH('Начисления и компенсации по тов'!E3314,'Артикул без-с размером'!B:B,0))</f>
        <v>#N/A</v>
      </c>
      <c r="B3314" s="79"/>
      <c r="C3314" s="80"/>
      <c r="D3314" s="80"/>
      <c r="E3314" s="80"/>
      <c r="F3314" s="80"/>
      <c r="G3314" s="80"/>
      <c r="H3314" s="75"/>
      <c r="I3314" s="76"/>
      <c r="J3314" s="79"/>
      <c r="K3314" s="80"/>
      <c r="L3314" s="78"/>
      <c r="M3314" s="75"/>
      <c r="N3314" s="77"/>
      <c r="O3314"/>
      <c r="P3314"/>
      <c r="Q3314"/>
      <c r="R3314"/>
      <c r="S3314"/>
      <c r="T3314"/>
      <c r="U3314"/>
      <c r="W3314"/>
      <c r="X3314"/>
      <c r="Y3314"/>
    </row>
    <row r="3315" spans="1:25" ht="15" x14ac:dyDescent="0.3">
      <c r="A3315" s="17" t="e">
        <f>INDEX('Артикул без-с размером'!A:A,MATCH('Начисления и компенсации по тов'!E3315,'Артикул без-с размером'!B:B,0))</f>
        <v>#N/A</v>
      </c>
      <c r="B3315" s="79"/>
      <c r="C3315" s="80"/>
      <c r="D3315" s="80"/>
      <c r="E3315" s="80"/>
      <c r="F3315" s="80"/>
      <c r="G3315" s="80"/>
      <c r="H3315" s="75"/>
      <c r="I3315" s="76"/>
      <c r="J3315" s="79"/>
      <c r="K3315" s="80"/>
      <c r="L3315" s="78"/>
      <c r="M3315" s="75"/>
      <c r="N3315" s="76"/>
      <c r="O3315"/>
      <c r="P3315"/>
      <c r="Q3315"/>
      <c r="R3315"/>
      <c r="S3315"/>
      <c r="T3315"/>
      <c r="U3315"/>
      <c r="W3315"/>
      <c r="X3315"/>
      <c r="Y3315"/>
    </row>
    <row r="3316" spans="1:25" ht="15" x14ac:dyDescent="0.3">
      <c r="A3316" s="17" t="e">
        <f>INDEX('Артикул без-с размером'!A:A,MATCH('Начисления и компенсации по тов'!E3316,'Артикул без-с размером'!B:B,0))</f>
        <v>#N/A</v>
      </c>
      <c r="B3316" s="79"/>
      <c r="C3316" s="80"/>
      <c r="D3316" s="80"/>
      <c r="E3316" s="80"/>
      <c r="F3316" s="80"/>
      <c r="G3316" s="80"/>
      <c r="H3316" s="75"/>
      <c r="I3316" s="76"/>
      <c r="J3316" s="79"/>
      <c r="K3316" s="80"/>
      <c r="L3316" s="78"/>
      <c r="M3316" s="75"/>
      <c r="N3316" s="76"/>
      <c r="O3316"/>
      <c r="P3316"/>
      <c r="Q3316"/>
      <c r="R3316"/>
      <c r="S3316"/>
      <c r="T3316"/>
      <c r="U3316"/>
      <c r="W3316"/>
      <c r="X3316"/>
      <c r="Y3316"/>
    </row>
    <row r="3317" spans="1:25" ht="15" x14ac:dyDescent="0.3">
      <c r="A3317" s="17" t="e">
        <f>INDEX('Артикул без-с размером'!A:A,MATCH('Начисления и компенсации по тов'!E3317,'Артикул без-с размером'!B:B,0))</f>
        <v>#N/A</v>
      </c>
      <c r="B3317" s="79"/>
      <c r="C3317" s="80"/>
      <c r="D3317" s="80"/>
      <c r="E3317" s="80"/>
      <c r="F3317" s="80"/>
      <c r="G3317" s="80"/>
      <c r="H3317" s="75"/>
      <c r="I3317" s="76"/>
      <c r="J3317" s="79"/>
      <c r="K3317" s="80"/>
      <c r="L3317" s="78"/>
      <c r="M3317" s="75"/>
      <c r="N3317" s="76"/>
      <c r="O3317"/>
      <c r="P3317"/>
      <c r="Q3317"/>
      <c r="R3317"/>
      <c r="S3317"/>
      <c r="T3317"/>
      <c r="U3317"/>
      <c r="W3317"/>
      <c r="X3317"/>
      <c r="Y3317"/>
    </row>
    <row r="3318" spans="1:25" ht="15" x14ac:dyDescent="0.3">
      <c r="A3318" s="17" t="e">
        <f>INDEX('Артикул без-с размером'!A:A,MATCH('Начисления и компенсации по тов'!E3318,'Артикул без-с размером'!B:B,0))</f>
        <v>#N/A</v>
      </c>
      <c r="B3318" s="79"/>
      <c r="C3318" s="80"/>
      <c r="D3318" s="80"/>
      <c r="E3318" s="80"/>
      <c r="F3318" s="80"/>
      <c r="G3318" s="80"/>
      <c r="H3318" s="75"/>
      <c r="I3318" s="76"/>
      <c r="J3318" s="79"/>
      <c r="K3318" s="80"/>
      <c r="L3318" s="78"/>
      <c r="M3318" s="75"/>
      <c r="N3318" s="76"/>
      <c r="O3318"/>
      <c r="P3318"/>
      <c r="Q3318"/>
      <c r="R3318"/>
      <c r="S3318"/>
      <c r="T3318"/>
      <c r="U3318"/>
      <c r="W3318"/>
      <c r="X3318"/>
      <c r="Y3318"/>
    </row>
    <row r="3319" spans="1:25" ht="15" x14ac:dyDescent="0.3">
      <c r="A3319" s="17" t="e">
        <f>INDEX('Артикул без-с размером'!A:A,MATCH('Начисления и компенсации по тов'!E3319,'Артикул без-с размером'!B:B,0))</f>
        <v>#N/A</v>
      </c>
      <c r="B3319" s="79"/>
      <c r="C3319" s="80"/>
      <c r="D3319" s="80"/>
      <c r="E3319" s="80"/>
      <c r="F3319" s="80"/>
      <c r="G3319" s="80"/>
      <c r="H3319" s="75"/>
      <c r="I3319" s="76"/>
      <c r="J3319" s="79"/>
      <c r="K3319" s="80"/>
      <c r="L3319" s="78"/>
      <c r="M3319" s="75"/>
      <c r="N3319" s="76"/>
      <c r="O3319"/>
      <c r="P3319"/>
      <c r="Q3319"/>
      <c r="R3319"/>
      <c r="S3319"/>
      <c r="T3319"/>
      <c r="U3319"/>
      <c r="W3319"/>
      <c r="X3319"/>
      <c r="Y3319"/>
    </row>
    <row r="3320" spans="1:25" ht="15" x14ac:dyDescent="0.3">
      <c r="A3320" s="17" t="e">
        <f>INDEX('Артикул без-с размером'!A:A,MATCH('Начисления и компенсации по тов'!E3320,'Артикул без-с размером'!B:B,0))</f>
        <v>#N/A</v>
      </c>
      <c r="B3320" s="79"/>
      <c r="C3320" s="80"/>
      <c r="D3320" s="80"/>
      <c r="E3320" s="80"/>
      <c r="F3320" s="80"/>
      <c r="G3320" s="80"/>
      <c r="H3320" s="75"/>
      <c r="I3320" s="76"/>
      <c r="J3320" s="79"/>
      <c r="K3320" s="80"/>
      <c r="L3320" s="78"/>
      <c r="M3320" s="75"/>
      <c r="N3320" s="77"/>
      <c r="O3320"/>
      <c r="P3320"/>
      <c r="Q3320"/>
      <c r="R3320"/>
      <c r="S3320"/>
      <c r="T3320"/>
      <c r="U3320"/>
      <c r="W3320"/>
      <c r="X3320"/>
      <c r="Y3320"/>
    </row>
    <row r="3321" spans="1:25" ht="15" x14ac:dyDescent="0.3">
      <c r="A3321" s="17" t="e">
        <f>INDEX('Артикул без-с размером'!A:A,MATCH('Начисления и компенсации по тов'!E3321,'Артикул без-с размером'!B:B,0))</f>
        <v>#N/A</v>
      </c>
      <c r="B3321" s="79"/>
      <c r="C3321" s="80"/>
      <c r="D3321" s="80"/>
      <c r="E3321" s="80"/>
      <c r="F3321" s="80"/>
      <c r="G3321" s="80"/>
      <c r="H3321" s="75"/>
      <c r="I3321" s="76"/>
      <c r="J3321" s="79"/>
      <c r="K3321" s="80"/>
      <c r="L3321" s="78"/>
      <c r="M3321" s="75"/>
      <c r="N3321" s="76"/>
    </row>
    <row r="3322" spans="1:25" ht="15" x14ac:dyDescent="0.3">
      <c r="A3322" s="17" t="e">
        <f>INDEX('Артикул без-с размером'!A:A,MATCH('Начисления и компенсации по тов'!E3322,'Артикул без-с размером'!B:B,0))</f>
        <v>#N/A</v>
      </c>
      <c r="B3322" s="79"/>
      <c r="C3322" s="80"/>
      <c r="D3322" s="80"/>
      <c r="E3322" s="80"/>
      <c r="F3322" s="80"/>
      <c r="G3322" s="80"/>
      <c r="H3322" s="75"/>
      <c r="I3322" s="76"/>
      <c r="J3322" s="79"/>
      <c r="K3322" s="80"/>
      <c r="L3322" s="78"/>
      <c r="M3322" s="75"/>
      <c r="N3322" s="76"/>
    </row>
    <row r="3323" spans="1:25" ht="15" x14ac:dyDescent="0.3">
      <c r="A3323" s="17" t="e">
        <f>INDEX('Артикул без-с размером'!A:A,MATCH('Начисления и компенсации по тов'!E3323,'Артикул без-с размером'!B:B,0))</f>
        <v>#N/A</v>
      </c>
      <c r="B3323" s="79"/>
      <c r="C3323" s="80"/>
      <c r="D3323" s="80"/>
      <c r="E3323" s="80"/>
      <c r="F3323" s="80"/>
      <c r="G3323" s="80"/>
      <c r="H3323" s="75"/>
      <c r="I3323" s="76"/>
      <c r="J3323" s="79"/>
      <c r="K3323" s="80"/>
      <c r="L3323" s="78"/>
      <c r="M3323" s="75"/>
      <c r="N3323" s="76"/>
    </row>
    <row r="3324" spans="1:25" ht="15" x14ac:dyDescent="0.3">
      <c r="A3324" s="17" t="e">
        <f>INDEX('Артикул без-с размером'!A:A,MATCH('Начисления и компенсации по тов'!E3324,'Артикул без-с размером'!B:B,0))</f>
        <v>#N/A</v>
      </c>
      <c r="B3324" s="79"/>
      <c r="C3324" s="80"/>
      <c r="D3324" s="80"/>
      <c r="E3324" s="80"/>
      <c r="F3324" s="80"/>
      <c r="G3324" s="80"/>
      <c r="H3324" s="75"/>
      <c r="I3324" s="76"/>
      <c r="J3324" s="79"/>
      <c r="K3324" s="80"/>
      <c r="L3324" s="78"/>
      <c r="M3324" s="75"/>
      <c r="N3324" s="76"/>
    </row>
    <row r="3325" spans="1:25" ht="15" x14ac:dyDescent="0.3">
      <c r="A3325" s="17" t="e">
        <f>INDEX('Артикул без-с размером'!A:A,MATCH('Начисления и компенсации по тов'!E3325,'Артикул без-с размером'!B:B,0))</f>
        <v>#N/A</v>
      </c>
      <c r="B3325" s="79"/>
      <c r="C3325" s="80"/>
      <c r="D3325" s="80"/>
      <c r="E3325" s="80"/>
      <c r="F3325" s="80"/>
      <c r="G3325" s="80"/>
      <c r="H3325" s="75"/>
      <c r="I3325" s="76"/>
      <c r="J3325" s="79"/>
      <c r="K3325" s="80"/>
      <c r="L3325" s="78"/>
      <c r="M3325" s="75"/>
      <c r="N3325" s="76"/>
    </row>
    <row r="3326" spans="1:25" ht="15" x14ac:dyDescent="0.3">
      <c r="A3326" s="17" t="e">
        <f>INDEX('Артикул без-с размером'!A:A,MATCH('Начисления и компенсации по тов'!E3326,'Артикул без-с размером'!B:B,0))</f>
        <v>#N/A</v>
      </c>
      <c r="B3326" s="79"/>
      <c r="C3326" s="80"/>
      <c r="D3326" s="80"/>
      <c r="E3326" s="80"/>
      <c r="F3326" s="80"/>
      <c r="G3326" s="80"/>
      <c r="H3326" s="75"/>
      <c r="I3326" s="76"/>
      <c r="J3326" s="79"/>
      <c r="K3326" s="80"/>
      <c r="L3326" s="78"/>
      <c r="M3326" s="75"/>
      <c r="N3326" s="76"/>
    </row>
    <row r="3327" spans="1:25" ht="15" x14ac:dyDescent="0.3">
      <c r="A3327" s="17" t="e">
        <f>INDEX('Артикул без-с размером'!A:A,MATCH('Начисления и компенсации по тов'!E3327,'Артикул без-с размером'!B:B,0))</f>
        <v>#N/A</v>
      </c>
      <c r="B3327" s="79"/>
      <c r="C3327" s="80"/>
      <c r="D3327" s="80"/>
      <c r="E3327" s="80"/>
      <c r="F3327" s="80"/>
      <c r="G3327" s="80"/>
      <c r="H3327" s="75"/>
      <c r="I3327" s="76"/>
      <c r="J3327" s="79"/>
      <c r="K3327" s="80"/>
      <c r="L3327" s="78"/>
      <c r="M3327" s="75"/>
      <c r="N3327" s="76"/>
    </row>
    <row r="3328" spans="1:25" ht="15" x14ac:dyDescent="0.3">
      <c r="A3328" s="17" t="e">
        <f>INDEX('Артикул без-с размером'!A:A,MATCH('Начисления и компенсации по тов'!E3328,'Артикул без-с размером'!B:B,0))</f>
        <v>#N/A</v>
      </c>
      <c r="B3328" s="79"/>
      <c r="C3328" s="80"/>
      <c r="D3328" s="80"/>
      <c r="E3328" s="80"/>
      <c r="F3328" s="80"/>
      <c r="G3328" s="80"/>
      <c r="H3328" s="75"/>
      <c r="I3328" s="76"/>
      <c r="J3328" s="79"/>
      <c r="K3328" s="80"/>
      <c r="L3328" s="78"/>
      <c r="M3328" s="75"/>
      <c r="N3328" s="76"/>
    </row>
    <row r="3329" spans="1:14" ht="15" x14ac:dyDescent="0.3">
      <c r="A3329" s="17" t="e">
        <f>INDEX('Артикул без-с размером'!A:A,MATCH('Начисления и компенсации по тов'!E3329,'Артикул без-с размером'!B:B,0))</f>
        <v>#N/A</v>
      </c>
      <c r="B3329" s="79"/>
      <c r="C3329" s="80"/>
      <c r="D3329" s="80"/>
      <c r="E3329" s="80"/>
      <c r="F3329" s="80"/>
      <c r="G3329" s="80"/>
      <c r="H3329" s="75"/>
      <c r="I3329" s="76"/>
      <c r="J3329" s="79"/>
      <c r="K3329" s="80"/>
      <c r="L3329" s="78"/>
      <c r="M3329" s="75"/>
      <c r="N3329" s="77"/>
    </row>
    <row r="3330" spans="1:14" ht="15" x14ac:dyDescent="0.3">
      <c r="A3330" s="17" t="e">
        <f>INDEX('Артикул без-с размером'!A:A,MATCH('Начисления и компенсации по тов'!E3330,'Артикул без-с размером'!B:B,0))</f>
        <v>#N/A</v>
      </c>
      <c r="B3330" s="79"/>
      <c r="C3330" s="80"/>
      <c r="D3330" s="80"/>
      <c r="E3330" s="80"/>
      <c r="F3330" s="80"/>
      <c r="G3330" s="80"/>
      <c r="H3330" s="75"/>
      <c r="I3330" s="76"/>
      <c r="J3330" s="79"/>
      <c r="K3330" s="80"/>
      <c r="L3330" s="78"/>
      <c r="M3330" s="75"/>
      <c r="N3330" s="76"/>
    </row>
    <row r="3331" spans="1:14" ht="15" x14ac:dyDescent="0.3">
      <c r="A3331" s="17" t="e">
        <f>INDEX('Артикул без-с размером'!A:A,MATCH('Начисления и компенсации по тов'!E3331,'Артикул без-с размером'!B:B,0))</f>
        <v>#N/A</v>
      </c>
      <c r="B3331" s="79"/>
      <c r="C3331" s="80"/>
      <c r="D3331" s="80"/>
      <c r="E3331" s="80"/>
      <c r="F3331" s="80"/>
      <c r="G3331" s="80"/>
      <c r="H3331" s="75"/>
      <c r="I3331" s="76"/>
      <c r="J3331" s="79"/>
      <c r="K3331" s="80"/>
      <c r="L3331" s="78"/>
      <c r="M3331" s="75"/>
      <c r="N3331" s="76"/>
    </row>
    <row r="3332" spans="1:14" ht="15" x14ac:dyDescent="0.3">
      <c r="A3332" s="17" t="e">
        <f>INDEX('Артикул без-с размером'!A:A,MATCH('Начисления и компенсации по тов'!E3332,'Артикул без-с размером'!B:B,0))</f>
        <v>#N/A</v>
      </c>
      <c r="B3332" s="79"/>
      <c r="C3332" s="80"/>
      <c r="D3332" s="80"/>
      <c r="E3332" s="80"/>
      <c r="F3332" s="80"/>
      <c r="G3332" s="80"/>
      <c r="H3332" s="75"/>
      <c r="I3332" s="76"/>
      <c r="J3332" s="79"/>
      <c r="K3332" s="80"/>
      <c r="L3332" s="78"/>
      <c r="M3332" s="75"/>
      <c r="N3332" s="76"/>
    </row>
    <row r="3333" spans="1:14" ht="15" x14ac:dyDescent="0.3">
      <c r="A3333" s="17" t="e">
        <f>INDEX('Артикул без-с размером'!A:A,MATCH('Начисления и компенсации по тов'!E3333,'Артикул без-с размером'!B:B,0))</f>
        <v>#N/A</v>
      </c>
      <c r="B3333" s="79"/>
      <c r="C3333" s="80"/>
      <c r="D3333" s="80"/>
      <c r="E3333" s="80"/>
      <c r="F3333" s="80"/>
      <c r="G3333" s="80"/>
      <c r="H3333" s="75"/>
      <c r="I3333" s="76"/>
      <c r="J3333" s="79"/>
      <c r="K3333" s="80"/>
      <c r="L3333" s="78"/>
      <c r="M3333" s="75"/>
      <c r="N3333" s="76"/>
    </row>
    <row r="3334" spans="1:14" ht="15" x14ac:dyDescent="0.3">
      <c r="A3334" s="17" t="e">
        <f>INDEX('Артикул без-с размером'!A:A,MATCH('Начисления и компенсации по тов'!E3334,'Артикул без-с размером'!B:B,0))</f>
        <v>#N/A</v>
      </c>
      <c r="B3334" s="79"/>
      <c r="C3334" s="80"/>
      <c r="D3334" s="80"/>
      <c r="E3334" s="80"/>
      <c r="F3334" s="80"/>
      <c r="G3334" s="80"/>
      <c r="H3334" s="75"/>
      <c r="I3334" s="76"/>
      <c r="J3334" s="79"/>
      <c r="K3334" s="80"/>
      <c r="L3334" s="78"/>
      <c r="M3334" s="75"/>
      <c r="N3334" s="76"/>
    </row>
    <row r="3335" spans="1:14" ht="15" x14ac:dyDescent="0.3">
      <c r="A3335" s="17" t="e">
        <f>INDEX('Артикул без-с размером'!A:A,MATCH('Начисления и компенсации по тов'!E3335,'Артикул без-с размером'!B:B,0))</f>
        <v>#N/A</v>
      </c>
      <c r="B3335" s="79"/>
      <c r="C3335" s="80"/>
      <c r="D3335" s="80"/>
      <c r="E3335" s="80"/>
      <c r="F3335" s="80"/>
      <c r="G3335" s="80"/>
      <c r="H3335" s="75"/>
      <c r="I3335" s="76"/>
      <c r="J3335" s="79"/>
      <c r="K3335" s="80"/>
      <c r="L3335" s="78"/>
      <c r="M3335" s="75"/>
      <c r="N3335" s="77"/>
    </row>
    <row r="3336" spans="1:14" ht="15" x14ac:dyDescent="0.3">
      <c r="A3336" s="17" t="e">
        <f>INDEX('Артикул без-с размером'!A:A,MATCH('Начисления и компенсации по тов'!E3336,'Артикул без-с размером'!B:B,0))</f>
        <v>#N/A</v>
      </c>
      <c r="B3336" s="79"/>
      <c r="C3336" s="80"/>
      <c r="D3336" s="80"/>
      <c r="E3336" s="80"/>
      <c r="F3336" s="80"/>
      <c r="G3336" s="80"/>
      <c r="H3336" s="75"/>
      <c r="I3336" s="76"/>
      <c r="J3336" s="79"/>
      <c r="K3336" s="80"/>
      <c r="L3336" s="78"/>
      <c r="M3336" s="75"/>
      <c r="N3336" s="76"/>
    </row>
    <row r="3337" spans="1:14" ht="15" x14ac:dyDescent="0.3">
      <c r="A3337" s="17" t="e">
        <f>INDEX('Артикул без-с размером'!A:A,MATCH('Начисления и компенсации по тов'!E3337,'Артикул без-с размером'!B:B,0))</f>
        <v>#N/A</v>
      </c>
      <c r="B3337" s="79"/>
      <c r="C3337" s="80"/>
      <c r="D3337" s="80"/>
      <c r="E3337" s="80"/>
      <c r="F3337" s="80"/>
      <c r="G3337" s="80"/>
      <c r="H3337" s="75"/>
      <c r="I3337" s="76"/>
      <c r="J3337" s="79"/>
      <c r="K3337" s="80"/>
      <c r="L3337" s="78"/>
      <c r="M3337" s="75"/>
      <c r="N3337" s="76"/>
    </row>
    <row r="3338" spans="1:14" ht="15" x14ac:dyDescent="0.3">
      <c r="A3338" s="17" t="e">
        <f>INDEX('Артикул без-с размером'!A:A,MATCH('Начисления и компенсации по тов'!E3338,'Артикул без-с размером'!B:B,0))</f>
        <v>#N/A</v>
      </c>
      <c r="B3338" s="79"/>
      <c r="C3338" s="80"/>
      <c r="D3338" s="80"/>
      <c r="E3338" s="80"/>
      <c r="F3338" s="80"/>
      <c r="G3338" s="80"/>
      <c r="H3338" s="75"/>
      <c r="I3338" s="76"/>
      <c r="J3338" s="79"/>
      <c r="K3338" s="80"/>
      <c r="L3338" s="78"/>
      <c r="M3338" s="75"/>
      <c r="N3338" s="76"/>
    </row>
    <row r="3339" spans="1:14" ht="15" x14ac:dyDescent="0.3">
      <c r="A3339" s="17" t="e">
        <f>INDEX('Артикул без-с размером'!A:A,MATCH('Начисления и компенсации по тов'!E3339,'Артикул без-с размером'!B:B,0))</f>
        <v>#N/A</v>
      </c>
      <c r="B3339" s="79"/>
      <c r="C3339" s="80"/>
      <c r="D3339" s="80"/>
      <c r="E3339" s="80"/>
      <c r="F3339" s="80"/>
      <c r="G3339" s="80"/>
      <c r="H3339" s="75"/>
      <c r="I3339" s="76"/>
      <c r="J3339" s="79"/>
      <c r="K3339" s="80"/>
      <c r="L3339" s="78"/>
      <c r="M3339" s="75"/>
      <c r="N3339" s="76"/>
    </row>
    <row r="3340" spans="1:14" ht="15" x14ac:dyDescent="0.3">
      <c r="A3340" s="17" t="e">
        <f>INDEX('Артикул без-с размером'!A:A,MATCH('Начисления и компенсации по тов'!E3340,'Артикул без-с размером'!B:B,0))</f>
        <v>#N/A</v>
      </c>
      <c r="B3340" s="79"/>
      <c r="C3340" s="80"/>
      <c r="D3340" s="80"/>
      <c r="E3340" s="80"/>
      <c r="F3340" s="80"/>
      <c r="G3340" s="80"/>
      <c r="H3340" s="75"/>
      <c r="I3340" s="76"/>
      <c r="J3340" s="79"/>
      <c r="K3340" s="80"/>
      <c r="L3340" s="78"/>
      <c r="M3340" s="75"/>
      <c r="N3340" s="76"/>
    </row>
    <row r="3341" spans="1:14" ht="15" x14ac:dyDescent="0.3">
      <c r="A3341" s="17" t="e">
        <f>INDEX('Артикул без-с размером'!A:A,MATCH('Начисления и компенсации по тов'!E3341,'Артикул без-с размером'!B:B,0))</f>
        <v>#N/A</v>
      </c>
      <c r="B3341" s="79"/>
      <c r="C3341" s="80"/>
      <c r="D3341" s="80"/>
      <c r="E3341" s="80"/>
      <c r="F3341" s="80"/>
      <c r="G3341" s="80"/>
      <c r="H3341" s="75"/>
      <c r="I3341" s="76"/>
      <c r="J3341" s="79"/>
      <c r="K3341" s="80"/>
      <c r="L3341" s="78"/>
      <c r="M3341" s="75"/>
      <c r="N3341" s="76"/>
    </row>
    <row r="3342" spans="1:14" ht="15" x14ac:dyDescent="0.3">
      <c r="A3342" s="17" t="e">
        <f>INDEX('Артикул без-с размером'!A:A,MATCH('Начисления и компенсации по тов'!E3342,'Артикул без-с размером'!B:B,0))</f>
        <v>#N/A</v>
      </c>
      <c r="B3342" s="79"/>
      <c r="C3342" s="80"/>
      <c r="D3342" s="80"/>
      <c r="E3342" s="80"/>
      <c r="F3342" s="80"/>
      <c r="G3342" s="80"/>
      <c r="H3342" s="75"/>
      <c r="I3342" s="76"/>
      <c r="J3342" s="79"/>
      <c r="K3342" s="80"/>
      <c r="L3342" s="78"/>
      <c r="M3342" s="75"/>
      <c r="N3342" s="76"/>
    </row>
    <row r="3343" spans="1:14" ht="15" x14ac:dyDescent="0.3">
      <c r="A3343" s="17" t="e">
        <f>INDEX('Артикул без-с размером'!A:A,MATCH('Начисления и компенсации по тов'!E3343,'Артикул без-с размером'!B:B,0))</f>
        <v>#N/A</v>
      </c>
      <c r="B3343" s="79"/>
      <c r="C3343" s="80"/>
      <c r="D3343" s="80"/>
      <c r="E3343" s="80"/>
      <c r="F3343" s="80"/>
      <c r="G3343" s="80"/>
      <c r="H3343" s="75"/>
      <c r="I3343" s="76"/>
      <c r="J3343" s="79"/>
      <c r="K3343" s="80"/>
      <c r="L3343" s="78"/>
      <c r="M3343" s="75"/>
      <c r="N3343" s="76"/>
    </row>
    <row r="3344" spans="1:14" ht="15" x14ac:dyDescent="0.3">
      <c r="A3344" s="17" t="e">
        <f>INDEX('Артикул без-с размером'!A:A,MATCH('Начисления и компенсации по тов'!E3344,'Артикул без-с размером'!B:B,0))</f>
        <v>#N/A</v>
      </c>
      <c r="B3344" s="79"/>
      <c r="C3344" s="80"/>
      <c r="D3344" s="80"/>
      <c r="E3344" s="80"/>
      <c r="F3344" s="80"/>
      <c r="G3344" s="80"/>
      <c r="H3344" s="75"/>
      <c r="I3344" s="76"/>
      <c r="J3344" s="79"/>
      <c r="K3344" s="80"/>
      <c r="L3344" s="78"/>
      <c r="M3344" s="75"/>
      <c r="N3344" s="76"/>
    </row>
    <row r="3345" spans="1:14" ht="15" x14ac:dyDescent="0.3">
      <c r="A3345" s="17" t="e">
        <f>INDEX('Артикул без-с размером'!A:A,MATCH('Начисления и компенсации по тов'!E3345,'Артикул без-с размером'!B:B,0))</f>
        <v>#N/A</v>
      </c>
      <c r="B3345" s="79"/>
      <c r="C3345" s="80"/>
      <c r="D3345" s="80"/>
      <c r="E3345" s="80"/>
      <c r="F3345" s="80"/>
      <c r="G3345" s="80"/>
      <c r="H3345" s="75"/>
      <c r="I3345" s="76"/>
      <c r="J3345" s="79"/>
      <c r="K3345" s="80"/>
      <c r="L3345" s="78"/>
      <c r="M3345" s="75"/>
      <c r="N3345" s="76"/>
    </row>
    <row r="3346" spans="1:14" ht="15" x14ac:dyDescent="0.3">
      <c r="A3346" s="17" t="e">
        <f>INDEX('Артикул без-с размером'!A:A,MATCH('Начисления и компенсации по тов'!E3346,'Артикул без-с размером'!B:B,0))</f>
        <v>#N/A</v>
      </c>
      <c r="B3346" s="79"/>
      <c r="C3346" s="80"/>
      <c r="D3346" s="80"/>
      <c r="E3346" s="80"/>
      <c r="F3346" s="80"/>
      <c r="G3346" s="80"/>
      <c r="H3346" s="75"/>
      <c r="I3346" s="76"/>
      <c r="J3346" s="79"/>
      <c r="K3346" s="80"/>
      <c r="L3346" s="78"/>
      <c r="M3346" s="75"/>
      <c r="N3346" s="76"/>
    </row>
    <row r="3347" spans="1:14" ht="15" x14ac:dyDescent="0.3">
      <c r="A3347" s="17" t="e">
        <f>INDEX('Артикул без-с размером'!A:A,MATCH('Начисления и компенсации по тов'!E3347,'Артикул без-с размером'!B:B,0))</f>
        <v>#N/A</v>
      </c>
      <c r="B3347" s="79"/>
      <c r="C3347" s="80"/>
      <c r="D3347" s="80"/>
      <c r="E3347" s="80"/>
      <c r="F3347" s="80"/>
      <c r="G3347" s="80"/>
      <c r="H3347" s="75"/>
      <c r="I3347" s="76"/>
      <c r="J3347" s="79"/>
      <c r="K3347" s="80"/>
      <c r="L3347" s="78"/>
      <c r="M3347" s="75"/>
      <c r="N3347" s="76"/>
    </row>
    <row r="3348" spans="1:14" ht="15" x14ac:dyDescent="0.3">
      <c r="A3348" s="17" t="e">
        <f>INDEX('Артикул без-с размером'!A:A,MATCH('Начисления и компенсации по тов'!E3348,'Артикул без-с размером'!B:B,0))</f>
        <v>#N/A</v>
      </c>
      <c r="B3348" s="79"/>
      <c r="C3348" s="80"/>
      <c r="D3348" s="80"/>
      <c r="E3348" s="80"/>
      <c r="F3348" s="80"/>
      <c r="G3348" s="80"/>
      <c r="H3348" s="75"/>
      <c r="I3348" s="76"/>
      <c r="J3348" s="79"/>
      <c r="K3348" s="80"/>
      <c r="L3348" s="78"/>
      <c r="M3348" s="75"/>
      <c r="N3348" s="76"/>
    </row>
    <row r="3349" spans="1:14" ht="15" x14ac:dyDescent="0.3">
      <c r="A3349" s="17" t="e">
        <f>INDEX('Артикул без-с размером'!A:A,MATCH('Начисления и компенсации по тов'!E3349,'Артикул без-с размером'!B:B,0))</f>
        <v>#N/A</v>
      </c>
      <c r="B3349" s="79"/>
      <c r="C3349" s="80"/>
      <c r="D3349" s="80"/>
      <c r="E3349" s="80"/>
      <c r="F3349" s="80"/>
      <c r="G3349" s="80"/>
      <c r="H3349" s="75"/>
      <c r="I3349" s="76"/>
      <c r="J3349" s="79"/>
      <c r="K3349" s="80"/>
      <c r="L3349" s="78"/>
      <c r="M3349" s="75"/>
      <c r="N3349" s="76"/>
    </row>
    <row r="3350" spans="1:14" ht="15" x14ac:dyDescent="0.3">
      <c r="A3350" s="17" t="e">
        <f>INDEX('Артикул без-с размером'!A:A,MATCH('Начисления и компенсации по тов'!E3350,'Артикул без-с размером'!B:B,0))</f>
        <v>#N/A</v>
      </c>
      <c r="B3350" s="79"/>
      <c r="C3350" s="80"/>
      <c r="D3350" s="80"/>
      <c r="E3350" s="80"/>
      <c r="F3350" s="80"/>
      <c r="G3350" s="80"/>
      <c r="H3350" s="75"/>
      <c r="I3350" s="76"/>
      <c r="J3350" s="79"/>
      <c r="K3350" s="80"/>
      <c r="L3350" s="78"/>
      <c r="M3350" s="75"/>
      <c r="N3350" s="77"/>
    </row>
    <row r="3351" spans="1:14" ht="15" x14ac:dyDescent="0.3">
      <c r="A3351" s="17" t="e">
        <f>INDEX('Артикул без-с размером'!A:A,MATCH('Начисления и компенсации по тов'!E3351,'Артикул без-с размером'!B:B,0))</f>
        <v>#N/A</v>
      </c>
      <c r="B3351" s="79"/>
      <c r="C3351" s="80"/>
      <c r="D3351" s="80"/>
      <c r="E3351" s="80"/>
      <c r="F3351" s="80"/>
      <c r="G3351" s="80"/>
      <c r="H3351" s="75"/>
      <c r="I3351" s="76"/>
      <c r="J3351" s="79"/>
      <c r="K3351" s="80"/>
      <c r="L3351" s="78"/>
      <c r="M3351" s="75"/>
      <c r="N3351" s="76"/>
    </row>
    <row r="3352" spans="1:14" ht="15" x14ac:dyDescent="0.3">
      <c r="A3352" s="17" t="e">
        <f>INDEX('Артикул без-с размером'!A:A,MATCH('Начисления и компенсации по тов'!E3352,'Артикул без-с размером'!B:B,0))</f>
        <v>#N/A</v>
      </c>
      <c r="B3352" s="79"/>
      <c r="C3352" s="80"/>
      <c r="D3352" s="80"/>
      <c r="E3352" s="80"/>
      <c r="F3352" s="80"/>
      <c r="G3352" s="80"/>
      <c r="H3352" s="75"/>
      <c r="I3352" s="76"/>
      <c r="J3352" s="79"/>
      <c r="K3352" s="80"/>
      <c r="L3352" s="78"/>
      <c r="M3352" s="75"/>
      <c r="N3352" s="76"/>
    </row>
    <row r="3353" spans="1:14" ht="15" x14ac:dyDescent="0.3">
      <c r="A3353" s="17" t="e">
        <f>INDEX('Артикул без-с размером'!A:A,MATCH('Начисления и компенсации по тов'!E3353,'Артикул без-с размером'!B:B,0))</f>
        <v>#N/A</v>
      </c>
      <c r="B3353" s="79"/>
      <c r="C3353" s="80"/>
      <c r="D3353" s="80"/>
      <c r="E3353" s="80"/>
      <c r="F3353" s="80"/>
      <c r="G3353" s="80"/>
      <c r="H3353" s="75"/>
      <c r="I3353" s="76"/>
      <c r="J3353" s="79"/>
      <c r="K3353" s="80"/>
      <c r="L3353" s="78"/>
      <c r="M3353" s="75"/>
      <c r="N3353" s="76"/>
    </row>
    <row r="3354" spans="1:14" ht="15" x14ac:dyDescent="0.3">
      <c r="A3354" s="17" t="e">
        <f>INDEX('Артикул без-с размером'!A:A,MATCH('Начисления и компенсации по тов'!E3354,'Артикул без-с размером'!B:B,0))</f>
        <v>#N/A</v>
      </c>
      <c r="B3354" s="79"/>
      <c r="C3354" s="80"/>
      <c r="D3354" s="80"/>
      <c r="E3354" s="80"/>
      <c r="F3354" s="80"/>
      <c r="G3354" s="80"/>
      <c r="H3354" s="75"/>
      <c r="I3354" s="76"/>
      <c r="J3354" s="79"/>
      <c r="K3354" s="80"/>
      <c r="L3354" s="78"/>
      <c r="M3354" s="75"/>
      <c r="N3354" s="76"/>
    </row>
    <row r="3355" spans="1:14" ht="15" x14ac:dyDescent="0.3">
      <c r="A3355" s="17" t="e">
        <f>INDEX('Артикул без-с размером'!A:A,MATCH('Начисления и компенсации по тов'!E3355,'Артикул без-с размером'!B:B,0))</f>
        <v>#N/A</v>
      </c>
      <c r="B3355" s="79"/>
      <c r="C3355" s="80"/>
      <c r="D3355" s="80"/>
      <c r="E3355" s="80"/>
      <c r="F3355" s="80"/>
      <c r="G3355" s="80"/>
      <c r="H3355" s="75"/>
      <c r="I3355" s="76"/>
      <c r="J3355" s="79"/>
      <c r="K3355" s="80"/>
      <c r="L3355" s="78"/>
      <c r="M3355" s="75"/>
      <c r="N3355" s="76"/>
    </row>
    <row r="3356" spans="1:14" ht="15" x14ac:dyDescent="0.3">
      <c r="A3356" s="17" t="e">
        <f>INDEX('Артикул без-с размером'!A:A,MATCH('Начисления и компенсации по тов'!E3356,'Артикул без-с размером'!B:B,0))</f>
        <v>#N/A</v>
      </c>
      <c r="B3356" s="79"/>
      <c r="C3356" s="80"/>
      <c r="D3356" s="80"/>
      <c r="E3356" s="80"/>
      <c r="F3356" s="80"/>
      <c r="G3356" s="80"/>
      <c r="H3356" s="75"/>
      <c r="I3356" s="76"/>
      <c r="J3356" s="79"/>
      <c r="K3356" s="80"/>
      <c r="L3356" s="78"/>
      <c r="M3356" s="75"/>
      <c r="N3356" s="77"/>
    </row>
    <row r="3357" spans="1:14" ht="15" x14ac:dyDescent="0.3">
      <c r="A3357" s="17" t="e">
        <f>INDEX('Артикул без-с размером'!A:A,MATCH('Начисления и компенсации по тов'!E3357,'Артикул без-с размером'!B:B,0))</f>
        <v>#N/A</v>
      </c>
      <c r="B3357" s="79"/>
      <c r="C3357" s="80"/>
      <c r="D3357" s="80"/>
      <c r="E3357" s="80"/>
      <c r="F3357" s="80"/>
      <c r="G3357" s="80"/>
      <c r="H3357" s="75"/>
      <c r="I3357" s="76"/>
      <c r="J3357" s="79"/>
      <c r="K3357" s="80"/>
      <c r="L3357" s="78"/>
      <c r="M3357" s="75"/>
      <c r="N3357" s="76"/>
    </row>
    <row r="3358" spans="1:14" ht="15" x14ac:dyDescent="0.3">
      <c r="A3358" s="17" t="e">
        <f>INDEX('Артикул без-с размером'!A:A,MATCH('Начисления и компенсации по тов'!E3358,'Артикул без-с размером'!B:B,0))</f>
        <v>#N/A</v>
      </c>
      <c r="B3358" s="79"/>
      <c r="C3358" s="80"/>
      <c r="D3358" s="80"/>
      <c r="E3358" s="80"/>
      <c r="F3358" s="80"/>
      <c r="G3358" s="80"/>
      <c r="H3358" s="75"/>
      <c r="I3358" s="76"/>
      <c r="J3358" s="79"/>
      <c r="K3358" s="80"/>
      <c r="L3358" s="78"/>
      <c r="M3358" s="75"/>
      <c r="N3358" s="76"/>
    </row>
    <row r="3359" spans="1:14" ht="15" x14ac:dyDescent="0.3">
      <c r="A3359" s="17" t="e">
        <f>INDEX('Артикул без-с размером'!A:A,MATCH('Начисления и компенсации по тов'!E3359,'Артикул без-с размером'!B:B,0))</f>
        <v>#N/A</v>
      </c>
      <c r="B3359" s="79"/>
      <c r="C3359" s="80"/>
      <c r="D3359" s="80"/>
      <c r="E3359" s="80"/>
      <c r="F3359" s="80"/>
      <c r="G3359" s="80"/>
      <c r="H3359" s="75"/>
      <c r="I3359" s="76"/>
      <c r="J3359" s="79"/>
      <c r="K3359" s="80"/>
      <c r="L3359" s="78"/>
      <c r="M3359" s="75"/>
      <c r="N3359" s="76"/>
    </row>
    <row r="3360" spans="1:14" ht="15" x14ac:dyDescent="0.3">
      <c r="A3360" s="17" t="e">
        <f>INDEX('Артикул без-с размером'!A:A,MATCH('Начисления и компенсации по тов'!E3360,'Артикул без-с размером'!B:B,0))</f>
        <v>#N/A</v>
      </c>
      <c r="B3360" s="79"/>
      <c r="C3360" s="80"/>
      <c r="D3360" s="80"/>
      <c r="E3360" s="80"/>
      <c r="F3360" s="80"/>
      <c r="G3360" s="80"/>
      <c r="H3360" s="75"/>
      <c r="I3360" s="76"/>
      <c r="J3360" s="79"/>
      <c r="K3360" s="80"/>
      <c r="L3360" s="78"/>
      <c r="M3360" s="75"/>
      <c r="N3360" s="76"/>
    </row>
    <row r="3361" spans="1:14" ht="15" x14ac:dyDescent="0.3">
      <c r="A3361" s="17" t="e">
        <f>INDEX('Артикул без-с размером'!A:A,MATCH('Начисления и компенсации по тов'!E3361,'Артикул без-с размером'!B:B,0))</f>
        <v>#N/A</v>
      </c>
      <c r="B3361" s="79"/>
      <c r="C3361" s="80"/>
      <c r="D3361" s="80"/>
      <c r="E3361" s="80"/>
      <c r="F3361" s="80"/>
      <c r="G3361" s="80"/>
      <c r="H3361" s="75"/>
      <c r="I3361" s="76"/>
      <c r="J3361" s="79"/>
      <c r="K3361" s="80"/>
      <c r="L3361" s="78"/>
      <c r="M3361" s="75"/>
      <c r="N3361" s="76"/>
    </row>
    <row r="3362" spans="1:14" ht="15" x14ac:dyDescent="0.3">
      <c r="A3362" s="17" t="e">
        <f>INDEX('Артикул без-с размером'!A:A,MATCH('Начисления и компенсации по тов'!E3362,'Артикул без-с размером'!B:B,0))</f>
        <v>#N/A</v>
      </c>
      <c r="B3362" s="79"/>
      <c r="C3362" s="80"/>
      <c r="D3362" s="80"/>
      <c r="E3362" s="80"/>
      <c r="F3362" s="80"/>
      <c r="G3362" s="80"/>
      <c r="H3362" s="75"/>
      <c r="I3362" s="76"/>
      <c r="J3362" s="79"/>
      <c r="K3362" s="80"/>
      <c r="L3362" s="78"/>
      <c r="M3362" s="75"/>
      <c r="N3362" s="76"/>
    </row>
    <row r="3363" spans="1:14" ht="15" x14ac:dyDescent="0.3">
      <c r="A3363" s="17" t="e">
        <f>INDEX('Артикул без-с размером'!A:A,MATCH('Начисления и компенсации по тов'!E3363,'Артикул без-с размером'!B:B,0))</f>
        <v>#N/A</v>
      </c>
      <c r="B3363" s="79"/>
      <c r="C3363" s="80"/>
      <c r="D3363" s="80"/>
      <c r="E3363" s="80"/>
      <c r="F3363" s="80"/>
      <c r="G3363" s="80"/>
      <c r="H3363" s="75"/>
      <c r="I3363" s="76"/>
      <c r="J3363" s="79"/>
      <c r="K3363" s="80"/>
      <c r="L3363" s="78"/>
      <c r="M3363" s="75"/>
      <c r="N3363" s="76"/>
    </row>
    <row r="3364" spans="1:14" ht="15" x14ac:dyDescent="0.3">
      <c r="A3364" s="17" t="e">
        <f>INDEX('Артикул без-с размером'!A:A,MATCH('Начисления и компенсации по тов'!E3364,'Артикул без-с размером'!B:B,0))</f>
        <v>#N/A</v>
      </c>
      <c r="B3364" s="79"/>
      <c r="C3364" s="80"/>
      <c r="D3364" s="80"/>
      <c r="E3364" s="80"/>
      <c r="F3364" s="80"/>
      <c r="G3364" s="80"/>
      <c r="H3364" s="75"/>
      <c r="I3364" s="76"/>
      <c r="J3364" s="79"/>
      <c r="K3364" s="80"/>
      <c r="L3364" s="78"/>
      <c r="M3364" s="75"/>
      <c r="N3364" s="77"/>
    </row>
    <row r="3365" spans="1:14" ht="15" x14ac:dyDescent="0.3">
      <c r="A3365" s="17" t="e">
        <f>INDEX('Артикул без-с размером'!A:A,MATCH('Начисления и компенсации по тов'!E3365,'Артикул без-с размером'!B:B,0))</f>
        <v>#N/A</v>
      </c>
      <c r="B3365" s="79"/>
      <c r="C3365" s="80"/>
      <c r="D3365" s="80"/>
      <c r="E3365" s="80"/>
      <c r="F3365" s="80"/>
      <c r="G3365" s="80"/>
      <c r="H3365" s="75"/>
      <c r="I3365" s="76"/>
      <c r="J3365" s="79"/>
      <c r="K3365" s="80"/>
      <c r="L3365" s="78"/>
      <c r="M3365" s="75"/>
      <c r="N3365" s="76"/>
    </row>
    <row r="3366" spans="1:14" ht="15" x14ac:dyDescent="0.3">
      <c r="A3366" s="17" t="e">
        <f>INDEX('Артикул без-с размером'!A:A,MATCH('Начисления и компенсации по тов'!E3366,'Артикул без-с размером'!B:B,0))</f>
        <v>#N/A</v>
      </c>
      <c r="B3366" s="79"/>
      <c r="C3366" s="80"/>
      <c r="D3366" s="80"/>
      <c r="E3366" s="80"/>
      <c r="F3366" s="80"/>
      <c r="G3366" s="80"/>
      <c r="H3366" s="75"/>
      <c r="I3366" s="76"/>
      <c r="J3366" s="79"/>
      <c r="K3366" s="80"/>
      <c r="L3366" s="78"/>
      <c r="M3366" s="75"/>
      <c r="N3366" s="76"/>
    </row>
    <row r="3367" spans="1:14" ht="15" x14ac:dyDescent="0.3">
      <c r="A3367" s="17" t="e">
        <f>INDEX('Артикул без-с размером'!A:A,MATCH('Начисления и компенсации по тов'!E3367,'Артикул без-с размером'!B:B,0))</f>
        <v>#N/A</v>
      </c>
      <c r="B3367" s="79"/>
      <c r="C3367" s="80"/>
      <c r="D3367" s="80"/>
      <c r="E3367" s="80"/>
      <c r="F3367" s="80"/>
      <c r="G3367" s="80"/>
      <c r="H3367" s="75"/>
      <c r="I3367" s="76"/>
      <c r="J3367" s="79"/>
      <c r="K3367" s="80"/>
      <c r="L3367" s="78"/>
      <c r="M3367" s="75"/>
      <c r="N3367" s="76"/>
    </row>
    <row r="3368" spans="1:14" ht="15" x14ac:dyDescent="0.3">
      <c r="A3368" s="17" t="e">
        <f>INDEX('Артикул без-с размером'!A:A,MATCH('Начисления и компенсации по тов'!E3368,'Артикул без-с размером'!B:B,0))</f>
        <v>#N/A</v>
      </c>
      <c r="B3368" s="79"/>
      <c r="C3368" s="80"/>
      <c r="D3368" s="80"/>
      <c r="E3368" s="80"/>
      <c r="F3368" s="80"/>
      <c r="G3368" s="80"/>
      <c r="H3368" s="75"/>
      <c r="I3368" s="76"/>
      <c r="J3368" s="79"/>
      <c r="K3368" s="80"/>
      <c r="L3368" s="78"/>
      <c r="M3368" s="75"/>
      <c r="N3368" s="76"/>
    </row>
    <row r="3369" spans="1:14" ht="15" x14ac:dyDescent="0.3">
      <c r="A3369" s="17" t="e">
        <f>INDEX('Артикул без-с размером'!A:A,MATCH('Начисления и компенсации по тов'!E3369,'Артикул без-с размером'!B:B,0))</f>
        <v>#N/A</v>
      </c>
      <c r="B3369" s="79"/>
      <c r="C3369" s="80"/>
      <c r="D3369" s="80"/>
      <c r="E3369" s="80"/>
      <c r="F3369" s="80"/>
      <c r="G3369" s="80"/>
      <c r="H3369" s="75"/>
      <c r="I3369" s="76"/>
      <c r="J3369" s="79"/>
      <c r="K3369" s="80"/>
      <c r="L3369" s="78"/>
      <c r="M3369" s="75"/>
      <c r="N3369" s="76"/>
    </row>
    <row r="3370" spans="1:14" ht="15" x14ac:dyDescent="0.3">
      <c r="A3370" s="17" t="e">
        <f>INDEX('Артикул без-с размером'!A:A,MATCH('Начисления и компенсации по тов'!E3370,'Артикул без-с размером'!B:B,0))</f>
        <v>#N/A</v>
      </c>
      <c r="B3370" s="79"/>
      <c r="C3370" s="80"/>
      <c r="D3370" s="80"/>
      <c r="E3370" s="80"/>
      <c r="F3370" s="80"/>
      <c r="G3370" s="80"/>
      <c r="H3370" s="75"/>
      <c r="I3370" s="76"/>
      <c r="J3370" s="79"/>
      <c r="K3370" s="80"/>
      <c r="L3370" s="78"/>
      <c r="M3370" s="75"/>
      <c r="N3370" s="77"/>
    </row>
    <row r="3371" spans="1:14" ht="15" x14ac:dyDescent="0.3">
      <c r="A3371" s="17" t="e">
        <f>INDEX('Артикул без-с размером'!A:A,MATCH('Начисления и компенсации по тов'!E3371,'Артикул без-с размером'!B:B,0))</f>
        <v>#N/A</v>
      </c>
      <c r="B3371" s="79"/>
      <c r="C3371" s="80"/>
      <c r="D3371" s="80"/>
      <c r="E3371" s="80"/>
      <c r="F3371" s="80"/>
      <c r="G3371" s="80"/>
      <c r="H3371" s="75"/>
      <c r="I3371" s="76"/>
      <c r="J3371" s="79"/>
      <c r="K3371" s="80"/>
      <c r="L3371" s="78"/>
      <c r="M3371" s="75"/>
      <c r="N3371" s="76"/>
    </row>
    <row r="3372" spans="1:14" ht="15" x14ac:dyDescent="0.3">
      <c r="A3372" s="17" t="e">
        <f>INDEX('Артикул без-с размером'!A:A,MATCH('Начисления и компенсации по тов'!E3372,'Артикул без-с размером'!B:B,0))</f>
        <v>#N/A</v>
      </c>
      <c r="B3372" s="79"/>
      <c r="C3372" s="80"/>
      <c r="D3372" s="80"/>
      <c r="E3372" s="80"/>
      <c r="F3372" s="80"/>
      <c r="G3372" s="80"/>
      <c r="H3372" s="75"/>
      <c r="I3372" s="76"/>
      <c r="J3372" s="79"/>
      <c r="K3372" s="80"/>
      <c r="L3372" s="78"/>
      <c r="M3372" s="75"/>
      <c r="N3372" s="76"/>
    </row>
    <row r="3373" spans="1:14" ht="15" x14ac:dyDescent="0.3">
      <c r="A3373" s="17" t="e">
        <f>INDEX('Артикул без-с размером'!A:A,MATCH('Начисления и компенсации по тов'!E3373,'Артикул без-с размером'!B:B,0))</f>
        <v>#N/A</v>
      </c>
      <c r="B3373" s="79"/>
      <c r="C3373" s="80"/>
      <c r="D3373" s="80"/>
      <c r="E3373" s="80"/>
      <c r="F3373" s="80"/>
      <c r="G3373" s="80"/>
      <c r="H3373" s="75"/>
      <c r="I3373" s="76"/>
      <c r="J3373" s="79"/>
      <c r="K3373" s="80"/>
      <c r="L3373" s="78"/>
      <c r="M3373" s="75"/>
      <c r="N3373" s="76"/>
    </row>
    <row r="3374" spans="1:14" ht="15" x14ac:dyDescent="0.3">
      <c r="A3374" s="17" t="e">
        <f>INDEX('Артикул без-с размером'!A:A,MATCH('Начисления и компенсации по тов'!E3374,'Артикул без-с размером'!B:B,0))</f>
        <v>#N/A</v>
      </c>
      <c r="B3374" s="79"/>
      <c r="C3374" s="80"/>
      <c r="D3374" s="80"/>
      <c r="E3374" s="80"/>
      <c r="F3374" s="80"/>
      <c r="G3374" s="80"/>
      <c r="H3374" s="75"/>
      <c r="I3374" s="76"/>
      <c r="J3374" s="79"/>
      <c r="K3374" s="80"/>
      <c r="L3374" s="78"/>
      <c r="M3374" s="75"/>
      <c r="N3374" s="76"/>
    </row>
    <row r="3375" spans="1:14" ht="15" x14ac:dyDescent="0.3">
      <c r="A3375" s="17" t="e">
        <f>INDEX('Артикул без-с размером'!A:A,MATCH('Начисления и компенсации по тов'!E3375,'Артикул без-с размером'!B:B,0))</f>
        <v>#N/A</v>
      </c>
      <c r="B3375" s="79"/>
      <c r="C3375" s="80"/>
      <c r="D3375" s="80"/>
      <c r="E3375" s="80"/>
      <c r="F3375" s="80"/>
      <c r="G3375" s="80"/>
      <c r="H3375" s="75"/>
      <c r="I3375" s="76"/>
      <c r="J3375" s="79"/>
      <c r="K3375" s="80"/>
      <c r="L3375" s="78"/>
      <c r="M3375" s="75"/>
      <c r="N3375" s="76"/>
    </row>
    <row r="3376" spans="1:14" ht="15" x14ac:dyDescent="0.3">
      <c r="A3376" s="17" t="e">
        <f>INDEX('Артикул без-с размером'!A:A,MATCH('Начисления и компенсации по тов'!E3376,'Артикул без-с размером'!B:B,0))</f>
        <v>#N/A</v>
      </c>
      <c r="B3376" s="79"/>
      <c r="C3376" s="80"/>
      <c r="D3376" s="80"/>
      <c r="E3376" s="80"/>
      <c r="F3376" s="80"/>
      <c r="G3376" s="80"/>
      <c r="H3376" s="75"/>
      <c r="I3376" s="76"/>
      <c r="J3376" s="79"/>
      <c r="K3376" s="80"/>
      <c r="L3376" s="78"/>
      <c r="M3376" s="75"/>
      <c r="N3376" s="77"/>
    </row>
    <row r="3377" spans="1:14" ht="15" x14ac:dyDescent="0.3">
      <c r="A3377" s="17" t="e">
        <f>INDEX('Артикул без-с размером'!A:A,MATCH('Начисления и компенсации по тов'!E3377,'Артикул без-с размером'!B:B,0))</f>
        <v>#N/A</v>
      </c>
      <c r="B3377" s="79"/>
      <c r="C3377" s="80"/>
      <c r="D3377" s="80"/>
      <c r="E3377" s="80"/>
      <c r="F3377" s="80"/>
      <c r="G3377" s="80"/>
      <c r="H3377" s="75"/>
      <c r="I3377" s="76"/>
      <c r="J3377" s="79"/>
      <c r="K3377" s="80"/>
      <c r="L3377" s="78"/>
      <c r="M3377" s="75"/>
      <c r="N3377" s="76"/>
    </row>
    <row r="3378" spans="1:14" ht="15" x14ac:dyDescent="0.3">
      <c r="A3378" s="17" t="e">
        <f>INDEX('Артикул без-с размером'!A:A,MATCH('Начисления и компенсации по тов'!E3378,'Артикул без-с размером'!B:B,0))</f>
        <v>#N/A</v>
      </c>
      <c r="B3378" s="79"/>
      <c r="C3378" s="80"/>
      <c r="D3378" s="80"/>
      <c r="E3378" s="80"/>
      <c r="F3378" s="80"/>
      <c r="G3378" s="80"/>
      <c r="H3378" s="75"/>
      <c r="I3378" s="76"/>
      <c r="J3378" s="79"/>
      <c r="K3378" s="80"/>
      <c r="L3378" s="78"/>
      <c r="M3378" s="75"/>
      <c r="N3378" s="76"/>
    </row>
    <row r="3379" spans="1:14" ht="15" x14ac:dyDescent="0.3">
      <c r="A3379" s="17" t="e">
        <f>INDEX('Артикул без-с размером'!A:A,MATCH('Начисления и компенсации по тов'!E3379,'Артикул без-с размером'!B:B,0))</f>
        <v>#N/A</v>
      </c>
      <c r="B3379" s="79"/>
      <c r="C3379" s="80"/>
      <c r="D3379" s="80"/>
      <c r="E3379" s="80"/>
      <c r="F3379" s="80"/>
      <c r="G3379" s="80"/>
      <c r="H3379" s="75"/>
      <c r="I3379" s="76"/>
      <c r="J3379" s="79"/>
      <c r="K3379" s="80"/>
      <c r="L3379" s="78"/>
      <c r="M3379" s="75"/>
      <c r="N3379" s="76"/>
    </row>
    <row r="3380" spans="1:14" ht="15" x14ac:dyDescent="0.3">
      <c r="A3380" s="17" t="e">
        <f>INDEX('Артикул без-с размером'!A:A,MATCH('Начисления и компенсации по тов'!E3380,'Артикул без-с размером'!B:B,0))</f>
        <v>#N/A</v>
      </c>
      <c r="B3380" s="79"/>
      <c r="C3380" s="80"/>
      <c r="D3380" s="80"/>
      <c r="E3380" s="80"/>
      <c r="F3380" s="80"/>
      <c r="G3380" s="80"/>
      <c r="H3380" s="75"/>
      <c r="I3380" s="76"/>
      <c r="J3380" s="79"/>
      <c r="K3380" s="80"/>
      <c r="L3380" s="78"/>
      <c r="M3380" s="75"/>
      <c r="N3380" s="76"/>
    </row>
    <row r="3381" spans="1:14" ht="15" x14ac:dyDescent="0.3">
      <c r="A3381" s="17" t="e">
        <f>INDEX('Артикул без-с размером'!A:A,MATCH('Начисления и компенсации по тов'!E3381,'Артикул без-с размером'!B:B,0))</f>
        <v>#N/A</v>
      </c>
      <c r="B3381" s="79"/>
      <c r="C3381" s="80"/>
      <c r="D3381" s="80"/>
      <c r="E3381" s="80"/>
      <c r="F3381" s="80"/>
      <c r="G3381" s="80"/>
      <c r="H3381" s="75"/>
      <c r="I3381" s="76"/>
      <c r="J3381" s="79"/>
      <c r="K3381" s="80"/>
      <c r="L3381" s="78"/>
      <c r="M3381" s="75"/>
      <c r="N3381" s="76"/>
    </row>
    <row r="3382" spans="1:14" ht="15" x14ac:dyDescent="0.3">
      <c r="A3382" s="17" t="e">
        <f>INDEX('Артикул без-с размером'!A:A,MATCH('Начисления и компенсации по тов'!E3382,'Артикул без-с размером'!B:B,0))</f>
        <v>#N/A</v>
      </c>
      <c r="B3382" s="79"/>
      <c r="C3382" s="80"/>
      <c r="D3382" s="80"/>
      <c r="E3382" s="80"/>
      <c r="F3382" s="80"/>
      <c r="G3382" s="80"/>
      <c r="H3382" s="75"/>
      <c r="I3382" s="76"/>
      <c r="J3382" s="79"/>
      <c r="K3382" s="80"/>
      <c r="L3382" s="78"/>
      <c r="M3382" s="75"/>
      <c r="N3382" s="76"/>
    </row>
    <row r="3383" spans="1:14" ht="15" x14ac:dyDescent="0.3">
      <c r="A3383" s="17" t="e">
        <f>INDEX('Артикул без-с размером'!A:A,MATCH('Начисления и компенсации по тов'!E3383,'Артикул без-с размером'!B:B,0))</f>
        <v>#N/A</v>
      </c>
      <c r="B3383" s="79"/>
      <c r="C3383" s="80"/>
      <c r="D3383" s="80"/>
      <c r="E3383" s="80"/>
      <c r="F3383" s="80"/>
      <c r="G3383" s="80"/>
      <c r="H3383" s="75"/>
      <c r="I3383" s="76"/>
      <c r="J3383" s="79"/>
      <c r="K3383" s="80"/>
      <c r="L3383" s="78"/>
      <c r="M3383" s="75"/>
      <c r="N3383" s="76"/>
    </row>
    <row r="3384" spans="1:14" ht="15" x14ac:dyDescent="0.3">
      <c r="A3384" s="17" t="e">
        <f>INDEX('Артикул без-с размером'!A:A,MATCH('Начисления и компенсации по тов'!E3384,'Артикул без-с размером'!B:B,0))</f>
        <v>#N/A</v>
      </c>
      <c r="B3384" s="79"/>
      <c r="C3384" s="80"/>
      <c r="D3384" s="80"/>
      <c r="E3384" s="80"/>
      <c r="F3384" s="80"/>
      <c r="G3384" s="80"/>
      <c r="H3384" s="75"/>
      <c r="I3384" s="76"/>
      <c r="J3384" s="79"/>
      <c r="K3384" s="80"/>
      <c r="L3384" s="78"/>
      <c r="M3384" s="75"/>
      <c r="N3384" s="76"/>
    </row>
    <row r="3385" spans="1:14" ht="15" x14ac:dyDescent="0.3">
      <c r="A3385" s="17" t="e">
        <f>INDEX('Артикул без-с размером'!A:A,MATCH('Начисления и компенсации по тов'!E3385,'Артикул без-с размером'!B:B,0))</f>
        <v>#N/A</v>
      </c>
      <c r="B3385" s="79"/>
      <c r="C3385" s="80"/>
      <c r="D3385" s="80"/>
      <c r="E3385" s="80"/>
      <c r="F3385" s="80"/>
      <c r="G3385" s="80"/>
      <c r="H3385" s="75"/>
      <c r="I3385" s="76"/>
      <c r="J3385" s="79"/>
      <c r="K3385" s="80"/>
      <c r="L3385" s="78"/>
      <c r="M3385" s="75"/>
      <c r="N3385" s="76"/>
    </row>
    <row r="3386" spans="1:14" ht="15" x14ac:dyDescent="0.3">
      <c r="A3386" s="17" t="e">
        <f>INDEX('Артикул без-с размером'!A:A,MATCH('Начисления и компенсации по тов'!E3386,'Артикул без-с размером'!B:B,0))</f>
        <v>#N/A</v>
      </c>
      <c r="B3386" s="79"/>
      <c r="C3386" s="80"/>
      <c r="D3386" s="80"/>
      <c r="E3386" s="80"/>
      <c r="F3386" s="80"/>
      <c r="G3386" s="80"/>
      <c r="H3386" s="75"/>
      <c r="I3386" s="76"/>
      <c r="J3386" s="79"/>
      <c r="K3386" s="80"/>
      <c r="L3386" s="78"/>
      <c r="M3386" s="75"/>
      <c r="N3386" s="76"/>
    </row>
    <row r="3387" spans="1:14" ht="15" x14ac:dyDescent="0.3">
      <c r="A3387" s="17" t="e">
        <f>INDEX('Артикул без-с размером'!A:A,MATCH('Начисления и компенсации по тов'!E3387,'Артикул без-с размером'!B:B,0))</f>
        <v>#N/A</v>
      </c>
      <c r="B3387" s="79"/>
      <c r="C3387" s="80"/>
      <c r="D3387" s="80"/>
      <c r="E3387" s="80"/>
      <c r="F3387" s="80"/>
      <c r="G3387" s="80"/>
      <c r="H3387" s="75"/>
      <c r="I3387" s="76"/>
      <c r="J3387" s="79"/>
      <c r="K3387" s="80"/>
      <c r="L3387" s="78"/>
      <c r="M3387" s="75"/>
      <c r="N3387" s="76"/>
    </row>
    <row r="3388" spans="1:14" ht="15" x14ac:dyDescent="0.3">
      <c r="A3388" s="17" t="e">
        <f>INDEX('Артикул без-с размером'!A:A,MATCH('Начисления и компенсации по тов'!E3388,'Артикул без-с размером'!B:B,0))</f>
        <v>#N/A</v>
      </c>
      <c r="B3388" s="79"/>
      <c r="C3388" s="80"/>
      <c r="D3388" s="80"/>
      <c r="E3388" s="80"/>
      <c r="F3388" s="80"/>
      <c r="G3388" s="80"/>
      <c r="H3388" s="75"/>
      <c r="I3388" s="76"/>
      <c r="J3388" s="79"/>
      <c r="K3388" s="80"/>
      <c r="L3388" s="78"/>
      <c r="M3388" s="75"/>
      <c r="N3388" s="76"/>
    </row>
    <row r="3389" spans="1:14" ht="15" x14ac:dyDescent="0.3">
      <c r="A3389" s="17" t="e">
        <f>INDEX('Артикул без-с размером'!A:A,MATCH('Начисления и компенсации по тов'!E3389,'Артикул без-с размером'!B:B,0))</f>
        <v>#N/A</v>
      </c>
      <c r="B3389" s="79"/>
      <c r="C3389" s="80"/>
      <c r="D3389" s="80"/>
      <c r="E3389" s="80"/>
      <c r="F3389" s="80"/>
      <c r="G3389" s="80"/>
      <c r="H3389" s="75"/>
      <c r="I3389" s="76"/>
      <c r="J3389" s="79"/>
      <c r="K3389" s="80"/>
      <c r="L3389" s="78"/>
      <c r="M3389" s="75"/>
      <c r="N3389" s="76"/>
    </row>
    <row r="3390" spans="1:14" ht="15" x14ac:dyDescent="0.3">
      <c r="A3390" s="17" t="e">
        <f>INDEX('Артикул без-с размером'!A:A,MATCH('Начисления и компенсации по тов'!E3390,'Артикул без-с размером'!B:B,0))</f>
        <v>#N/A</v>
      </c>
      <c r="B3390" s="79"/>
      <c r="C3390" s="80"/>
      <c r="D3390" s="80"/>
      <c r="E3390" s="80"/>
      <c r="F3390" s="80"/>
      <c r="G3390" s="80"/>
      <c r="H3390" s="75"/>
      <c r="I3390" s="76"/>
      <c r="J3390" s="79"/>
      <c r="K3390" s="80"/>
      <c r="L3390" s="78"/>
      <c r="M3390" s="75"/>
      <c r="N3390" s="76"/>
    </row>
    <row r="3391" spans="1:14" ht="15" x14ac:dyDescent="0.3">
      <c r="A3391" s="17" t="e">
        <f>INDEX('Артикул без-с размером'!A:A,MATCH('Начисления и компенсации по тов'!E3391,'Артикул без-с размером'!B:B,0))</f>
        <v>#N/A</v>
      </c>
      <c r="B3391" s="79"/>
      <c r="C3391" s="80"/>
      <c r="D3391" s="80"/>
      <c r="E3391" s="80"/>
      <c r="F3391" s="80"/>
      <c r="G3391" s="80"/>
      <c r="H3391" s="75"/>
      <c r="I3391" s="76"/>
      <c r="J3391" s="79"/>
      <c r="K3391" s="80"/>
      <c r="L3391" s="78"/>
      <c r="M3391" s="75"/>
      <c r="N3391" s="76"/>
    </row>
    <row r="3392" spans="1:14" ht="15" x14ac:dyDescent="0.3">
      <c r="A3392" s="17" t="e">
        <f>INDEX('Артикул без-с размером'!A:A,MATCH('Начисления и компенсации по тов'!E3392,'Артикул без-с размером'!B:B,0))</f>
        <v>#N/A</v>
      </c>
      <c r="B3392" s="79"/>
      <c r="C3392" s="80"/>
      <c r="D3392" s="80"/>
      <c r="E3392" s="80"/>
      <c r="F3392" s="80"/>
      <c r="G3392" s="80"/>
      <c r="H3392" s="75"/>
      <c r="I3392" s="76"/>
      <c r="J3392" s="79"/>
      <c r="K3392" s="80"/>
      <c r="L3392" s="78"/>
      <c r="M3392" s="75"/>
      <c r="N3392" s="76"/>
    </row>
    <row r="3393" spans="1:14" ht="15" x14ac:dyDescent="0.3">
      <c r="A3393" s="17" t="e">
        <f>INDEX('Артикул без-с размером'!A:A,MATCH('Начисления и компенсации по тов'!E3393,'Артикул без-с размером'!B:B,0))</f>
        <v>#N/A</v>
      </c>
      <c r="B3393" s="79"/>
      <c r="C3393" s="80"/>
      <c r="D3393" s="80"/>
      <c r="E3393" s="80"/>
      <c r="F3393" s="80"/>
      <c r="G3393" s="80"/>
      <c r="H3393" s="75"/>
      <c r="I3393" s="76"/>
      <c r="J3393" s="79"/>
      <c r="K3393" s="80"/>
      <c r="L3393" s="78"/>
      <c r="M3393" s="75"/>
      <c r="N3393" s="77"/>
    </row>
    <row r="3394" spans="1:14" ht="15" x14ac:dyDescent="0.3">
      <c r="A3394" s="17" t="e">
        <f>INDEX('Артикул без-с размером'!A:A,MATCH('Начисления и компенсации по тов'!E3394,'Артикул без-с размером'!B:B,0))</f>
        <v>#N/A</v>
      </c>
      <c r="B3394" s="79"/>
      <c r="C3394" s="80"/>
      <c r="D3394" s="80"/>
      <c r="E3394" s="80"/>
      <c r="F3394" s="80"/>
      <c r="G3394" s="80"/>
      <c r="H3394" s="75"/>
      <c r="I3394" s="76"/>
      <c r="J3394" s="79"/>
      <c r="K3394" s="80"/>
      <c r="L3394" s="78"/>
      <c r="M3394" s="75"/>
      <c r="N3394" s="76"/>
    </row>
    <row r="3395" spans="1:14" ht="15" x14ac:dyDescent="0.3">
      <c r="A3395" s="17" t="e">
        <f>INDEX('Артикул без-с размером'!A:A,MATCH('Начисления и компенсации по тов'!E3395,'Артикул без-с размером'!B:B,0))</f>
        <v>#N/A</v>
      </c>
      <c r="B3395" s="79"/>
      <c r="C3395" s="80"/>
      <c r="D3395" s="80"/>
      <c r="E3395" s="80"/>
      <c r="F3395" s="80"/>
      <c r="G3395" s="80"/>
      <c r="H3395" s="75"/>
      <c r="I3395" s="76"/>
      <c r="J3395" s="79"/>
      <c r="K3395" s="80"/>
      <c r="L3395" s="78"/>
      <c r="M3395" s="75"/>
      <c r="N3395" s="76"/>
    </row>
    <row r="3396" spans="1:14" ht="15" x14ac:dyDescent="0.3">
      <c r="A3396" s="17" t="e">
        <f>INDEX('Артикул без-с размером'!A:A,MATCH('Начисления и компенсации по тов'!E3396,'Артикул без-с размером'!B:B,0))</f>
        <v>#N/A</v>
      </c>
      <c r="B3396" s="79"/>
      <c r="C3396" s="80"/>
      <c r="D3396" s="80"/>
      <c r="E3396" s="80"/>
      <c r="F3396" s="80"/>
      <c r="G3396" s="80"/>
      <c r="H3396" s="75"/>
      <c r="I3396" s="76"/>
      <c r="J3396" s="79"/>
      <c r="K3396" s="80"/>
      <c r="L3396" s="78"/>
      <c r="M3396" s="75"/>
      <c r="N3396" s="76"/>
    </row>
    <row r="3397" spans="1:14" ht="15" x14ac:dyDescent="0.3">
      <c r="A3397" s="17" t="e">
        <f>INDEX('Артикул без-с размером'!A:A,MATCH('Начисления и компенсации по тов'!E3397,'Артикул без-с размером'!B:B,0))</f>
        <v>#N/A</v>
      </c>
      <c r="B3397" s="79"/>
      <c r="C3397" s="80"/>
      <c r="D3397" s="80"/>
      <c r="E3397" s="80"/>
      <c r="F3397" s="80"/>
      <c r="G3397" s="80"/>
      <c r="H3397" s="75"/>
      <c r="I3397" s="76"/>
      <c r="J3397" s="79"/>
      <c r="K3397" s="80"/>
      <c r="L3397" s="78"/>
      <c r="M3397" s="75"/>
      <c r="N3397" s="76"/>
    </row>
    <row r="3398" spans="1:14" ht="15" x14ac:dyDescent="0.3">
      <c r="A3398" s="17" t="e">
        <f>INDEX('Артикул без-с размером'!A:A,MATCH('Начисления и компенсации по тов'!E3398,'Артикул без-с размером'!B:B,0))</f>
        <v>#N/A</v>
      </c>
      <c r="B3398" s="79"/>
      <c r="C3398" s="80"/>
      <c r="D3398" s="80"/>
      <c r="E3398" s="80"/>
      <c r="F3398" s="80"/>
      <c r="G3398" s="80"/>
      <c r="H3398" s="75"/>
      <c r="I3398" s="76"/>
      <c r="J3398" s="79"/>
      <c r="K3398" s="80"/>
      <c r="L3398" s="78"/>
      <c r="M3398" s="75"/>
      <c r="N3398" s="76"/>
    </row>
    <row r="3399" spans="1:14" ht="15" x14ac:dyDescent="0.3">
      <c r="A3399" s="17" t="e">
        <f>INDEX('Артикул без-с размером'!A:A,MATCH('Начисления и компенсации по тов'!E3399,'Артикул без-с размером'!B:B,0))</f>
        <v>#N/A</v>
      </c>
      <c r="B3399" s="79"/>
      <c r="C3399" s="80"/>
      <c r="D3399" s="80"/>
      <c r="E3399" s="80"/>
      <c r="F3399" s="80"/>
      <c r="G3399" s="80"/>
      <c r="H3399" s="75"/>
      <c r="I3399" s="76"/>
      <c r="J3399" s="79"/>
      <c r="K3399" s="80"/>
      <c r="L3399" s="78"/>
      <c r="M3399" s="75"/>
      <c r="N3399" s="77"/>
    </row>
    <row r="3400" spans="1:14" ht="15" x14ac:dyDescent="0.3">
      <c r="A3400" s="17" t="e">
        <f>INDEX('Артикул без-с размером'!A:A,MATCH('Начисления и компенсации по тов'!E3400,'Артикул без-с размером'!B:B,0))</f>
        <v>#N/A</v>
      </c>
      <c r="B3400" s="79"/>
      <c r="C3400" s="80"/>
      <c r="D3400" s="80"/>
      <c r="E3400" s="80"/>
      <c r="F3400" s="80"/>
      <c r="G3400" s="80"/>
      <c r="H3400" s="75"/>
      <c r="I3400" s="76"/>
      <c r="J3400" s="79"/>
      <c r="K3400" s="80"/>
      <c r="L3400" s="78"/>
      <c r="M3400" s="75"/>
      <c r="N3400" s="76"/>
    </row>
    <row r="3401" spans="1:14" ht="15" x14ac:dyDescent="0.3">
      <c r="A3401" s="17" t="e">
        <f>INDEX('Артикул без-с размером'!A:A,MATCH('Начисления и компенсации по тов'!E3401,'Артикул без-с размером'!B:B,0))</f>
        <v>#N/A</v>
      </c>
      <c r="B3401" s="79"/>
      <c r="C3401" s="80"/>
      <c r="D3401" s="80"/>
      <c r="E3401" s="80"/>
      <c r="F3401" s="80"/>
      <c r="G3401" s="80"/>
      <c r="H3401" s="75"/>
      <c r="I3401" s="76"/>
      <c r="J3401" s="79"/>
      <c r="K3401" s="80"/>
      <c r="L3401" s="78"/>
      <c r="M3401" s="75"/>
      <c r="N3401" s="76"/>
    </row>
    <row r="3402" spans="1:14" ht="15" x14ac:dyDescent="0.3">
      <c r="A3402" s="17" t="e">
        <f>INDEX('Артикул без-с размером'!A:A,MATCH('Начисления и компенсации по тов'!E3402,'Артикул без-с размером'!B:B,0))</f>
        <v>#N/A</v>
      </c>
      <c r="B3402" s="79"/>
      <c r="C3402" s="80"/>
      <c r="D3402" s="80"/>
      <c r="E3402" s="80"/>
      <c r="F3402" s="80"/>
      <c r="G3402" s="80"/>
      <c r="H3402" s="75"/>
      <c r="I3402" s="76"/>
      <c r="J3402" s="79"/>
      <c r="K3402" s="80"/>
      <c r="L3402" s="78"/>
      <c r="M3402" s="75"/>
      <c r="N3402" s="76"/>
    </row>
    <row r="3403" spans="1:14" ht="15" x14ac:dyDescent="0.3">
      <c r="A3403" s="17" t="e">
        <f>INDEX('Артикул без-с размером'!A:A,MATCH('Начисления и компенсации по тов'!E3403,'Артикул без-с размером'!B:B,0))</f>
        <v>#N/A</v>
      </c>
      <c r="B3403" s="79"/>
      <c r="C3403" s="80"/>
      <c r="D3403" s="80"/>
      <c r="E3403" s="80"/>
      <c r="F3403" s="80"/>
      <c r="G3403" s="80"/>
      <c r="H3403" s="75"/>
      <c r="I3403" s="76"/>
      <c r="J3403" s="79"/>
      <c r="K3403" s="80"/>
      <c r="L3403" s="78"/>
      <c r="M3403" s="75"/>
      <c r="N3403" s="76"/>
    </row>
    <row r="3404" spans="1:14" ht="15" x14ac:dyDescent="0.3">
      <c r="A3404" s="17" t="e">
        <f>INDEX('Артикул без-с размером'!A:A,MATCH('Начисления и компенсации по тов'!E3404,'Артикул без-с размером'!B:B,0))</f>
        <v>#N/A</v>
      </c>
      <c r="B3404" s="79"/>
      <c r="C3404" s="80"/>
      <c r="D3404" s="80"/>
      <c r="E3404" s="80"/>
      <c r="F3404" s="80"/>
      <c r="G3404" s="80"/>
      <c r="H3404" s="75"/>
      <c r="I3404" s="76"/>
      <c r="J3404" s="79"/>
      <c r="K3404" s="80"/>
      <c r="L3404" s="78"/>
      <c r="M3404" s="75"/>
      <c r="N3404" s="76"/>
    </row>
    <row r="3405" spans="1:14" ht="15" x14ac:dyDescent="0.3">
      <c r="A3405" s="17" t="e">
        <f>INDEX('Артикул без-с размером'!A:A,MATCH('Начисления и компенсации по тов'!E3405,'Артикул без-с размером'!B:B,0))</f>
        <v>#N/A</v>
      </c>
      <c r="B3405" s="79"/>
      <c r="C3405" s="80"/>
      <c r="D3405" s="80"/>
      <c r="E3405" s="80"/>
      <c r="F3405" s="80"/>
      <c r="G3405" s="80"/>
      <c r="H3405" s="75"/>
      <c r="I3405" s="76"/>
      <c r="J3405" s="79"/>
      <c r="K3405" s="80"/>
      <c r="L3405" s="78"/>
      <c r="M3405" s="75"/>
      <c r="N3405" s="76"/>
    </row>
    <row r="3406" spans="1:14" ht="15" x14ac:dyDescent="0.3">
      <c r="A3406" s="17" t="e">
        <f>INDEX('Артикул без-с размером'!A:A,MATCH('Начисления и компенсации по тов'!E3406,'Артикул без-с размером'!B:B,0))</f>
        <v>#N/A</v>
      </c>
      <c r="B3406" s="79"/>
      <c r="C3406" s="80"/>
      <c r="D3406" s="80"/>
      <c r="E3406" s="80"/>
      <c r="F3406" s="80"/>
      <c r="G3406" s="80"/>
      <c r="H3406" s="75"/>
      <c r="I3406" s="76"/>
      <c r="J3406" s="79"/>
      <c r="K3406" s="80"/>
      <c r="L3406" s="78"/>
      <c r="M3406" s="75"/>
      <c r="N3406" s="76"/>
    </row>
    <row r="3407" spans="1:14" ht="15" x14ac:dyDescent="0.3">
      <c r="A3407" s="17" t="e">
        <f>INDEX('Артикул без-с размером'!A:A,MATCH('Начисления и компенсации по тов'!E3407,'Артикул без-с размером'!B:B,0))</f>
        <v>#N/A</v>
      </c>
      <c r="B3407" s="79"/>
      <c r="C3407" s="80"/>
      <c r="D3407" s="80"/>
      <c r="E3407" s="80"/>
      <c r="F3407" s="80"/>
      <c r="G3407" s="80"/>
      <c r="H3407" s="75"/>
      <c r="I3407" s="76"/>
      <c r="J3407" s="79"/>
      <c r="K3407" s="80"/>
      <c r="L3407" s="78"/>
      <c r="M3407" s="75"/>
      <c r="N3407" s="76"/>
    </row>
    <row r="3408" spans="1:14" ht="15" x14ac:dyDescent="0.3">
      <c r="A3408" s="17" t="e">
        <f>INDEX('Артикул без-с размером'!A:A,MATCH('Начисления и компенсации по тов'!E3408,'Артикул без-с размером'!B:B,0))</f>
        <v>#N/A</v>
      </c>
      <c r="B3408" s="79"/>
      <c r="C3408" s="80"/>
      <c r="D3408" s="80"/>
      <c r="E3408" s="80"/>
      <c r="F3408" s="80"/>
      <c r="G3408" s="80"/>
      <c r="H3408" s="75"/>
      <c r="I3408" s="76"/>
      <c r="J3408" s="79"/>
      <c r="K3408" s="80"/>
      <c r="L3408" s="78"/>
      <c r="M3408" s="75"/>
      <c r="N3408" s="76"/>
    </row>
    <row r="3409" spans="1:14" ht="15" x14ac:dyDescent="0.3">
      <c r="A3409" s="17" t="e">
        <f>INDEX('Артикул без-с размером'!A:A,MATCH('Начисления и компенсации по тов'!E3409,'Артикул без-с размером'!B:B,0))</f>
        <v>#N/A</v>
      </c>
      <c r="B3409" s="79"/>
      <c r="C3409" s="80"/>
      <c r="D3409" s="80"/>
      <c r="E3409" s="80"/>
      <c r="F3409" s="80"/>
      <c r="G3409" s="80"/>
      <c r="H3409" s="75"/>
      <c r="I3409" s="76"/>
      <c r="J3409" s="79"/>
      <c r="K3409" s="80"/>
      <c r="L3409" s="78"/>
      <c r="M3409" s="75"/>
      <c r="N3409" s="76"/>
    </row>
    <row r="3410" spans="1:14" ht="15" x14ac:dyDescent="0.3">
      <c r="A3410" s="17" t="e">
        <f>INDEX('Артикул без-с размером'!A:A,MATCH('Начисления и компенсации по тов'!E3410,'Артикул без-с размером'!B:B,0))</f>
        <v>#N/A</v>
      </c>
      <c r="B3410" s="79"/>
      <c r="C3410" s="80"/>
      <c r="D3410" s="80"/>
      <c r="E3410" s="80"/>
      <c r="F3410" s="80"/>
      <c r="G3410" s="80"/>
      <c r="H3410" s="75"/>
      <c r="I3410" s="76"/>
      <c r="J3410" s="79"/>
      <c r="K3410" s="80"/>
      <c r="L3410" s="78"/>
      <c r="M3410" s="75"/>
      <c r="N3410" s="76"/>
    </row>
    <row r="3411" spans="1:14" ht="15" x14ac:dyDescent="0.3">
      <c r="A3411" s="17" t="e">
        <f>INDEX('Артикул без-с размером'!A:A,MATCH('Начисления и компенсации по тов'!E3411,'Артикул без-с размером'!B:B,0))</f>
        <v>#N/A</v>
      </c>
      <c r="B3411" s="79"/>
      <c r="C3411" s="80"/>
      <c r="D3411" s="80"/>
      <c r="E3411" s="80"/>
      <c r="F3411" s="80"/>
      <c r="G3411" s="80"/>
      <c r="H3411" s="75"/>
      <c r="I3411" s="76"/>
      <c r="J3411" s="79"/>
      <c r="K3411" s="80"/>
      <c r="L3411" s="78"/>
      <c r="M3411" s="75"/>
      <c r="N3411" s="76"/>
    </row>
    <row r="3412" spans="1:14" ht="15" x14ac:dyDescent="0.3">
      <c r="A3412" s="17" t="e">
        <f>INDEX('Артикул без-с размером'!A:A,MATCH('Начисления и компенсации по тов'!E3412,'Артикул без-с размером'!B:B,0))</f>
        <v>#N/A</v>
      </c>
      <c r="B3412" s="79"/>
      <c r="C3412" s="80"/>
      <c r="D3412" s="80"/>
      <c r="E3412" s="80"/>
      <c r="F3412" s="80"/>
      <c r="G3412" s="80"/>
      <c r="H3412" s="75"/>
      <c r="I3412" s="76"/>
      <c r="J3412" s="79"/>
      <c r="K3412" s="80"/>
      <c r="L3412" s="78"/>
      <c r="M3412" s="75"/>
      <c r="N3412" s="76"/>
    </row>
    <row r="3413" spans="1:14" ht="15" x14ac:dyDescent="0.3">
      <c r="A3413" s="17" t="e">
        <f>INDEX('Артикул без-с размером'!A:A,MATCH('Начисления и компенсации по тов'!E3413,'Артикул без-с размером'!B:B,0))</f>
        <v>#N/A</v>
      </c>
      <c r="B3413" s="79"/>
      <c r="C3413" s="80"/>
      <c r="D3413" s="80"/>
      <c r="E3413" s="80"/>
      <c r="F3413" s="80"/>
      <c r="G3413" s="80"/>
      <c r="H3413" s="75"/>
      <c r="I3413" s="76"/>
      <c r="J3413" s="79"/>
      <c r="K3413" s="80"/>
      <c r="L3413" s="78"/>
      <c r="M3413" s="75"/>
      <c r="N3413" s="76"/>
    </row>
    <row r="3414" spans="1:14" ht="15" x14ac:dyDescent="0.3">
      <c r="A3414" s="17" t="e">
        <f>INDEX('Артикул без-с размером'!A:A,MATCH('Начисления и компенсации по тов'!E3414,'Артикул без-с размером'!B:B,0))</f>
        <v>#N/A</v>
      </c>
      <c r="B3414" s="79"/>
      <c r="C3414" s="80"/>
      <c r="D3414" s="80"/>
      <c r="E3414" s="80"/>
      <c r="F3414" s="80"/>
      <c r="G3414" s="80"/>
      <c r="H3414" s="75"/>
      <c r="I3414" s="76"/>
      <c r="J3414" s="79"/>
      <c r="K3414" s="80"/>
      <c r="L3414" s="78"/>
      <c r="M3414" s="75"/>
      <c r="N3414" s="76"/>
    </row>
    <row r="3415" spans="1:14" ht="15" x14ac:dyDescent="0.3">
      <c r="A3415" s="17" t="e">
        <f>INDEX('Артикул без-с размером'!A:A,MATCH('Начисления и компенсации по тов'!E3415,'Артикул без-с размером'!B:B,0))</f>
        <v>#N/A</v>
      </c>
      <c r="B3415" s="79"/>
      <c r="C3415" s="80"/>
      <c r="D3415" s="80"/>
      <c r="E3415" s="80"/>
      <c r="F3415" s="80"/>
      <c r="G3415" s="80"/>
      <c r="H3415" s="75"/>
      <c r="I3415" s="76"/>
      <c r="J3415" s="79"/>
      <c r="K3415" s="80"/>
      <c r="L3415" s="78"/>
      <c r="M3415" s="75"/>
      <c r="N3415" s="76"/>
    </row>
    <row r="3416" spans="1:14" ht="15" x14ac:dyDescent="0.3">
      <c r="A3416" s="17" t="e">
        <f>INDEX('Артикул без-с размером'!A:A,MATCH('Начисления и компенсации по тов'!E3416,'Артикул без-с размером'!B:B,0))</f>
        <v>#N/A</v>
      </c>
      <c r="B3416" s="79"/>
      <c r="C3416" s="80"/>
      <c r="D3416" s="80"/>
      <c r="E3416" s="80"/>
      <c r="F3416" s="80"/>
      <c r="G3416" s="80"/>
      <c r="H3416" s="75"/>
      <c r="I3416" s="76"/>
      <c r="J3416" s="79"/>
      <c r="K3416" s="80"/>
      <c r="L3416" s="78"/>
      <c r="M3416" s="75"/>
      <c r="N3416" s="77"/>
    </row>
    <row r="3417" spans="1:14" ht="15" x14ac:dyDescent="0.3">
      <c r="A3417" s="17" t="e">
        <f>INDEX('Артикул без-с размером'!A:A,MATCH('Начисления и компенсации по тов'!E3417,'Артикул без-с размером'!B:B,0))</f>
        <v>#N/A</v>
      </c>
      <c r="B3417" s="79"/>
      <c r="C3417" s="80"/>
      <c r="D3417" s="80"/>
      <c r="E3417" s="80"/>
      <c r="F3417" s="80"/>
      <c r="G3417" s="80"/>
      <c r="H3417" s="75"/>
      <c r="I3417" s="76"/>
      <c r="J3417" s="79"/>
      <c r="K3417" s="80"/>
      <c r="L3417" s="78"/>
      <c r="M3417" s="75"/>
      <c r="N3417" s="76"/>
    </row>
    <row r="3418" spans="1:14" ht="15" x14ac:dyDescent="0.3">
      <c r="A3418" s="17" t="e">
        <f>INDEX('Артикул без-с размером'!A:A,MATCH('Начисления и компенсации по тов'!E3418,'Артикул без-с размером'!B:B,0))</f>
        <v>#N/A</v>
      </c>
      <c r="B3418" s="79"/>
      <c r="C3418" s="80"/>
      <c r="D3418" s="80"/>
      <c r="E3418" s="80"/>
      <c r="F3418" s="80"/>
      <c r="G3418" s="80"/>
      <c r="H3418" s="75"/>
      <c r="I3418" s="76"/>
      <c r="J3418" s="79"/>
      <c r="K3418" s="80"/>
      <c r="L3418" s="78"/>
      <c r="M3418" s="75"/>
      <c r="N3418" s="76"/>
    </row>
    <row r="3419" spans="1:14" ht="15" x14ac:dyDescent="0.3">
      <c r="A3419" s="17" t="e">
        <f>INDEX('Артикул без-с размером'!A:A,MATCH('Начисления и компенсации по тов'!E3419,'Артикул без-с размером'!B:B,0))</f>
        <v>#N/A</v>
      </c>
      <c r="B3419" s="79"/>
      <c r="C3419" s="80"/>
      <c r="D3419" s="80"/>
      <c r="E3419" s="80"/>
      <c r="F3419" s="80"/>
      <c r="G3419" s="80"/>
      <c r="H3419" s="75"/>
      <c r="I3419" s="76"/>
      <c r="J3419" s="79"/>
      <c r="K3419" s="80"/>
      <c r="L3419" s="78"/>
      <c r="M3419" s="75"/>
      <c r="N3419" s="76"/>
    </row>
    <row r="3420" spans="1:14" ht="15" x14ac:dyDescent="0.3">
      <c r="A3420" s="17" t="e">
        <f>INDEX('Артикул без-с размером'!A:A,MATCH('Начисления и компенсации по тов'!E3420,'Артикул без-с размером'!B:B,0))</f>
        <v>#N/A</v>
      </c>
      <c r="B3420" s="79"/>
      <c r="C3420" s="80"/>
      <c r="D3420" s="80"/>
      <c r="E3420" s="80"/>
      <c r="F3420" s="80"/>
      <c r="G3420" s="80"/>
      <c r="H3420" s="75"/>
      <c r="I3420" s="76"/>
      <c r="J3420" s="79"/>
      <c r="K3420" s="80"/>
      <c r="L3420" s="78"/>
      <c r="M3420" s="75"/>
      <c r="N3420" s="76"/>
    </row>
    <row r="3421" spans="1:14" ht="15" x14ac:dyDescent="0.3">
      <c r="A3421" s="17" t="e">
        <f>INDEX('Артикул без-с размером'!A:A,MATCH('Начисления и компенсации по тов'!E3421,'Артикул без-с размером'!B:B,0))</f>
        <v>#N/A</v>
      </c>
      <c r="B3421" s="79"/>
      <c r="C3421" s="80"/>
      <c r="D3421" s="80"/>
      <c r="E3421" s="80"/>
      <c r="F3421" s="80"/>
      <c r="G3421" s="80"/>
      <c r="H3421" s="75"/>
      <c r="I3421" s="76"/>
      <c r="J3421" s="79"/>
      <c r="K3421" s="80"/>
      <c r="L3421" s="78"/>
      <c r="M3421" s="75"/>
      <c r="N3421" s="76"/>
    </row>
    <row r="3422" spans="1:14" ht="15" x14ac:dyDescent="0.3">
      <c r="A3422" s="17" t="e">
        <f>INDEX('Артикул без-с размером'!A:A,MATCH('Начисления и компенсации по тов'!E3422,'Артикул без-с размером'!B:B,0))</f>
        <v>#N/A</v>
      </c>
      <c r="B3422" s="79"/>
      <c r="C3422" s="80"/>
      <c r="D3422" s="80"/>
      <c r="E3422" s="80"/>
      <c r="F3422" s="80"/>
      <c r="G3422" s="80"/>
      <c r="H3422" s="75"/>
      <c r="I3422" s="76"/>
      <c r="J3422" s="79"/>
      <c r="K3422" s="80"/>
      <c r="L3422" s="78"/>
      <c r="M3422" s="75"/>
      <c r="N3422" s="76"/>
    </row>
    <row r="3423" spans="1:14" ht="15" x14ac:dyDescent="0.3">
      <c r="A3423" s="17" t="e">
        <f>INDEX('Артикул без-с размером'!A:A,MATCH('Начисления и компенсации по тов'!E3423,'Артикул без-с размером'!B:B,0))</f>
        <v>#N/A</v>
      </c>
      <c r="B3423" s="79"/>
      <c r="C3423" s="80"/>
      <c r="D3423" s="80"/>
      <c r="E3423" s="80"/>
      <c r="F3423" s="80"/>
      <c r="G3423" s="80"/>
      <c r="H3423" s="75"/>
      <c r="I3423" s="76"/>
      <c r="J3423" s="79"/>
      <c r="K3423" s="80"/>
      <c r="L3423" s="78"/>
      <c r="M3423" s="75"/>
      <c r="N3423" s="76"/>
    </row>
    <row r="3424" spans="1:14" ht="15" x14ac:dyDescent="0.3">
      <c r="A3424" s="17" t="e">
        <f>INDEX('Артикул без-с размером'!A:A,MATCH('Начисления и компенсации по тов'!E3424,'Артикул без-с размером'!B:B,0))</f>
        <v>#N/A</v>
      </c>
      <c r="B3424" s="79"/>
      <c r="C3424" s="80"/>
      <c r="D3424" s="80"/>
      <c r="E3424" s="80"/>
      <c r="F3424" s="80"/>
      <c r="G3424" s="80"/>
      <c r="H3424" s="75"/>
      <c r="I3424" s="76"/>
      <c r="J3424" s="79"/>
      <c r="K3424" s="80"/>
      <c r="L3424" s="78"/>
      <c r="M3424" s="75"/>
      <c r="N3424" s="76"/>
    </row>
    <row r="3425" spans="1:14" ht="15" x14ac:dyDescent="0.3">
      <c r="A3425" s="17" t="e">
        <f>INDEX('Артикул без-с размером'!A:A,MATCH('Начисления и компенсации по тов'!E3425,'Артикул без-с размером'!B:B,0))</f>
        <v>#N/A</v>
      </c>
      <c r="B3425" s="79"/>
      <c r="C3425" s="80"/>
      <c r="D3425" s="80"/>
      <c r="E3425" s="80"/>
      <c r="F3425" s="80"/>
      <c r="G3425" s="80"/>
      <c r="H3425" s="75"/>
      <c r="I3425" s="76"/>
      <c r="J3425" s="79"/>
      <c r="K3425" s="80"/>
      <c r="L3425" s="78"/>
      <c r="M3425" s="75"/>
      <c r="N3425" s="76"/>
    </row>
    <row r="3426" spans="1:14" ht="15" x14ac:dyDescent="0.3">
      <c r="A3426" s="17" t="e">
        <f>INDEX('Артикул без-с размером'!A:A,MATCH('Начисления и компенсации по тов'!E3426,'Артикул без-с размером'!B:B,0))</f>
        <v>#N/A</v>
      </c>
      <c r="B3426" s="79"/>
      <c r="C3426" s="80"/>
      <c r="D3426" s="80"/>
      <c r="E3426" s="80"/>
      <c r="F3426" s="80"/>
      <c r="G3426" s="80"/>
      <c r="H3426" s="75"/>
      <c r="I3426" s="76"/>
      <c r="J3426" s="79"/>
      <c r="K3426" s="80"/>
      <c r="L3426" s="78"/>
      <c r="M3426" s="75"/>
      <c r="N3426" s="76"/>
    </row>
    <row r="3427" spans="1:14" ht="15" x14ac:dyDescent="0.3">
      <c r="A3427" s="17" t="e">
        <f>INDEX('Артикул без-с размером'!A:A,MATCH('Начисления и компенсации по тов'!E3427,'Артикул без-с размером'!B:B,0))</f>
        <v>#N/A</v>
      </c>
      <c r="B3427" s="79"/>
      <c r="C3427" s="80"/>
      <c r="D3427" s="80"/>
      <c r="E3427" s="80"/>
      <c r="F3427" s="80"/>
      <c r="G3427" s="80"/>
      <c r="H3427" s="75"/>
      <c r="I3427" s="76"/>
      <c r="J3427" s="79"/>
      <c r="K3427" s="80"/>
      <c r="L3427" s="78"/>
      <c r="M3427" s="75"/>
      <c r="N3427" s="76"/>
    </row>
    <row r="3428" spans="1:14" ht="15" x14ac:dyDescent="0.3">
      <c r="A3428" s="17" t="e">
        <f>INDEX('Артикул без-с размером'!A:A,MATCH('Начисления и компенсации по тов'!E3428,'Артикул без-с размером'!B:B,0))</f>
        <v>#N/A</v>
      </c>
      <c r="B3428" s="79"/>
      <c r="C3428" s="80"/>
      <c r="D3428" s="80"/>
      <c r="E3428" s="80"/>
      <c r="F3428" s="80"/>
      <c r="G3428" s="80"/>
      <c r="H3428" s="75"/>
      <c r="I3428" s="76"/>
      <c r="J3428" s="79"/>
      <c r="K3428" s="80"/>
      <c r="L3428" s="78"/>
      <c r="M3428" s="75"/>
      <c r="N3428" s="76"/>
    </row>
    <row r="3429" spans="1:14" ht="15" x14ac:dyDescent="0.3">
      <c r="A3429" s="17" t="e">
        <f>INDEX('Артикул без-с размером'!A:A,MATCH('Начисления и компенсации по тов'!E3429,'Артикул без-с размером'!B:B,0))</f>
        <v>#N/A</v>
      </c>
      <c r="B3429" s="79"/>
      <c r="C3429" s="80"/>
      <c r="D3429" s="80"/>
      <c r="E3429" s="80"/>
      <c r="F3429" s="80"/>
      <c r="G3429" s="80"/>
      <c r="H3429" s="75"/>
      <c r="I3429" s="76"/>
      <c r="J3429" s="79"/>
      <c r="K3429" s="80"/>
      <c r="L3429" s="78"/>
      <c r="M3429" s="75"/>
      <c r="N3429" s="76"/>
    </row>
    <row r="3430" spans="1:14" ht="15" x14ac:dyDescent="0.3">
      <c r="A3430" s="17" t="e">
        <f>INDEX('Артикул без-с размером'!A:A,MATCH('Начисления и компенсации по тов'!E3430,'Артикул без-с размером'!B:B,0))</f>
        <v>#N/A</v>
      </c>
      <c r="B3430" s="79"/>
      <c r="C3430" s="80"/>
      <c r="D3430" s="80"/>
      <c r="E3430" s="80"/>
      <c r="F3430" s="80"/>
      <c r="G3430" s="80"/>
      <c r="H3430" s="75"/>
      <c r="I3430" s="76"/>
      <c r="J3430" s="79"/>
      <c r="K3430" s="80"/>
      <c r="L3430" s="78"/>
      <c r="M3430" s="75"/>
      <c r="N3430" s="76"/>
    </row>
    <row r="3431" spans="1:14" ht="15" x14ac:dyDescent="0.3">
      <c r="A3431" s="17" t="e">
        <f>INDEX('Артикул без-с размером'!A:A,MATCH('Начисления и компенсации по тов'!E3431,'Артикул без-с размером'!B:B,0))</f>
        <v>#N/A</v>
      </c>
      <c r="B3431" s="79"/>
      <c r="C3431" s="80"/>
      <c r="D3431" s="80"/>
      <c r="E3431" s="80"/>
      <c r="F3431" s="80"/>
      <c r="G3431" s="80"/>
      <c r="H3431" s="75"/>
      <c r="I3431" s="76"/>
      <c r="J3431" s="79"/>
      <c r="K3431" s="80"/>
      <c r="L3431" s="78"/>
      <c r="M3431" s="75"/>
      <c r="N3431" s="77"/>
    </row>
    <row r="3432" spans="1:14" ht="15" x14ac:dyDescent="0.3">
      <c r="A3432" s="17" t="e">
        <f>INDEX('Артикул без-с размером'!A:A,MATCH('Начисления и компенсации по тов'!E3432,'Артикул без-с размером'!B:B,0))</f>
        <v>#N/A</v>
      </c>
      <c r="B3432" s="79"/>
      <c r="C3432" s="80"/>
      <c r="D3432" s="80"/>
      <c r="E3432" s="80"/>
      <c r="F3432" s="80"/>
      <c r="G3432" s="80"/>
      <c r="H3432" s="75"/>
      <c r="I3432" s="76"/>
      <c r="J3432" s="79"/>
      <c r="K3432" s="80"/>
      <c r="L3432" s="78"/>
      <c r="M3432" s="75"/>
      <c r="N3432" s="76"/>
    </row>
    <row r="3433" spans="1:14" ht="15" x14ac:dyDescent="0.3">
      <c r="A3433" s="17" t="e">
        <f>INDEX('Артикул без-с размером'!A:A,MATCH('Начисления и компенсации по тов'!E3433,'Артикул без-с размером'!B:B,0))</f>
        <v>#N/A</v>
      </c>
      <c r="B3433" s="79"/>
      <c r="C3433" s="80"/>
      <c r="D3433" s="80"/>
      <c r="E3433" s="80"/>
      <c r="F3433" s="80"/>
      <c r="G3433" s="80"/>
      <c r="H3433" s="75"/>
      <c r="I3433" s="76"/>
      <c r="J3433" s="79"/>
      <c r="K3433" s="80"/>
      <c r="L3433" s="78"/>
      <c r="M3433" s="75"/>
      <c r="N3433" s="76"/>
    </row>
    <row r="3434" spans="1:14" ht="15" x14ac:dyDescent="0.3">
      <c r="A3434" s="17" t="e">
        <f>INDEX('Артикул без-с размером'!A:A,MATCH('Начисления и компенсации по тов'!E3434,'Артикул без-с размером'!B:B,0))</f>
        <v>#N/A</v>
      </c>
      <c r="B3434" s="79"/>
      <c r="C3434" s="80"/>
      <c r="D3434" s="80"/>
      <c r="E3434" s="80"/>
      <c r="F3434" s="80"/>
      <c r="G3434" s="80"/>
      <c r="H3434" s="75"/>
      <c r="I3434" s="76"/>
      <c r="J3434" s="79"/>
      <c r="K3434" s="80"/>
      <c r="L3434" s="78"/>
      <c r="M3434" s="75"/>
      <c r="N3434" s="76"/>
    </row>
    <row r="3435" spans="1:14" ht="15" x14ac:dyDescent="0.3">
      <c r="A3435" s="17" t="e">
        <f>INDEX('Артикул без-с размером'!A:A,MATCH('Начисления и компенсации по тов'!E3435,'Артикул без-с размером'!B:B,0))</f>
        <v>#N/A</v>
      </c>
      <c r="B3435" s="79"/>
      <c r="C3435" s="80"/>
      <c r="D3435" s="80"/>
      <c r="E3435" s="80"/>
      <c r="F3435" s="80"/>
      <c r="G3435" s="80"/>
      <c r="H3435" s="75"/>
      <c r="I3435" s="76"/>
      <c r="J3435" s="79"/>
      <c r="K3435" s="80"/>
      <c r="L3435" s="78"/>
      <c r="M3435" s="75"/>
      <c r="N3435" s="76"/>
    </row>
    <row r="3436" spans="1:14" ht="15" x14ac:dyDescent="0.3">
      <c r="A3436" s="17" t="e">
        <f>INDEX('Артикул без-с размером'!A:A,MATCH('Начисления и компенсации по тов'!E3436,'Артикул без-с размером'!B:B,0))</f>
        <v>#N/A</v>
      </c>
      <c r="B3436" s="79"/>
      <c r="C3436" s="80"/>
      <c r="D3436" s="80"/>
      <c r="E3436" s="80"/>
      <c r="F3436" s="80"/>
      <c r="G3436" s="80"/>
      <c r="H3436" s="75"/>
      <c r="I3436" s="76"/>
      <c r="J3436" s="79"/>
      <c r="K3436" s="80"/>
      <c r="L3436" s="78"/>
      <c r="M3436" s="75"/>
      <c r="N3436" s="76"/>
    </row>
    <row r="3437" spans="1:14" ht="15" x14ac:dyDescent="0.3">
      <c r="A3437" s="17" t="e">
        <f>INDEX('Артикул без-с размером'!A:A,MATCH('Начисления и компенсации по тов'!E3437,'Артикул без-с размером'!B:B,0))</f>
        <v>#N/A</v>
      </c>
      <c r="B3437" s="79"/>
      <c r="C3437" s="80"/>
      <c r="D3437" s="80"/>
      <c r="E3437" s="80"/>
      <c r="F3437" s="80"/>
      <c r="G3437" s="80"/>
      <c r="H3437" s="75"/>
      <c r="I3437" s="76"/>
      <c r="J3437" s="79"/>
      <c r="K3437" s="80"/>
      <c r="L3437" s="78"/>
      <c r="M3437" s="75"/>
      <c r="N3437" s="76"/>
    </row>
    <row r="3438" spans="1:14" ht="15" x14ac:dyDescent="0.3">
      <c r="A3438" s="17" t="e">
        <f>INDEX('Артикул без-с размером'!A:A,MATCH('Начисления и компенсации по тов'!E3438,'Артикул без-с размером'!B:B,0))</f>
        <v>#N/A</v>
      </c>
      <c r="B3438" s="79"/>
      <c r="C3438" s="80"/>
      <c r="D3438" s="80"/>
      <c r="E3438" s="80"/>
      <c r="F3438" s="80"/>
      <c r="G3438" s="80"/>
      <c r="H3438" s="75"/>
      <c r="I3438" s="76"/>
      <c r="J3438" s="79"/>
      <c r="K3438" s="80"/>
      <c r="L3438" s="78"/>
      <c r="M3438" s="75"/>
      <c r="N3438" s="76"/>
    </row>
    <row r="3439" spans="1:14" ht="15" x14ac:dyDescent="0.3">
      <c r="A3439" s="17" t="e">
        <f>INDEX('Артикул без-с размером'!A:A,MATCH('Начисления и компенсации по тов'!E3439,'Артикул без-с размером'!B:B,0))</f>
        <v>#N/A</v>
      </c>
      <c r="B3439" s="79"/>
      <c r="C3439" s="80"/>
      <c r="D3439" s="80"/>
      <c r="E3439" s="80"/>
      <c r="F3439" s="80"/>
      <c r="G3439" s="80"/>
      <c r="H3439" s="75"/>
      <c r="I3439" s="76"/>
      <c r="J3439" s="79"/>
      <c r="K3439" s="80"/>
      <c r="L3439" s="78"/>
      <c r="M3439" s="75"/>
      <c r="N3439" s="76"/>
    </row>
    <row r="3440" spans="1:14" ht="15" x14ac:dyDescent="0.3">
      <c r="A3440" s="17" t="e">
        <f>INDEX('Артикул без-с размером'!A:A,MATCH('Начисления и компенсации по тов'!E3440,'Артикул без-с размером'!B:B,0))</f>
        <v>#N/A</v>
      </c>
      <c r="B3440" s="79"/>
      <c r="C3440" s="80"/>
      <c r="D3440" s="80"/>
      <c r="E3440" s="80"/>
      <c r="F3440" s="80"/>
      <c r="G3440" s="80"/>
      <c r="H3440" s="75"/>
      <c r="I3440" s="76"/>
      <c r="J3440" s="79"/>
      <c r="K3440" s="80"/>
      <c r="L3440" s="78"/>
      <c r="M3440" s="75"/>
      <c r="N3440" s="76"/>
    </row>
    <row r="3441" spans="1:14" ht="15" x14ac:dyDescent="0.3">
      <c r="A3441" s="17" t="e">
        <f>INDEX('Артикул без-с размером'!A:A,MATCH('Начисления и компенсации по тов'!E3441,'Артикул без-с размером'!B:B,0))</f>
        <v>#N/A</v>
      </c>
      <c r="B3441" s="79"/>
      <c r="C3441" s="80"/>
      <c r="D3441" s="80"/>
      <c r="E3441" s="80"/>
      <c r="F3441" s="80"/>
      <c r="G3441" s="80"/>
      <c r="H3441" s="75"/>
      <c r="I3441" s="76"/>
      <c r="J3441" s="79"/>
      <c r="K3441" s="80"/>
      <c r="L3441" s="78"/>
      <c r="M3441" s="75"/>
      <c r="N3441" s="76"/>
    </row>
    <row r="3442" spans="1:14" ht="15" x14ac:dyDescent="0.3">
      <c r="A3442" s="17" t="e">
        <f>INDEX('Артикул без-с размером'!A:A,MATCH('Начисления и компенсации по тов'!E3442,'Артикул без-с размером'!B:B,0))</f>
        <v>#N/A</v>
      </c>
      <c r="B3442" s="79"/>
      <c r="C3442" s="80"/>
      <c r="D3442" s="80"/>
      <c r="E3442" s="80"/>
      <c r="F3442" s="80"/>
      <c r="G3442" s="80"/>
      <c r="H3442" s="75"/>
      <c r="I3442" s="76"/>
      <c r="J3442" s="79"/>
      <c r="K3442" s="80"/>
      <c r="L3442" s="78"/>
      <c r="M3442" s="75"/>
      <c r="N3442" s="76"/>
    </row>
    <row r="3443" spans="1:14" ht="15" x14ac:dyDescent="0.3">
      <c r="A3443" s="17" t="e">
        <f>INDEX('Артикул без-с размером'!A:A,MATCH('Начисления и компенсации по тов'!E3443,'Артикул без-с размером'!B:B,0))</f>
        <v>#N/A</v>
      </c>
      <c r="B3443" s="79"/>
      <c r="C3443" s="80"/>
      <c r="D3443" s="80"/>
      <c r="E3443" s="80"/>
      <c r="F3443" s="80"/>
      <c r="G3443" s="80"/>
      <c r="H3443" s="75"/>
      <c r="I3443" s="76"/>
      <c r="J3443" s="79"/>
      <c r="K3443" s="80"/>
      <c r="L3443" s="78"/>
      <c r="M3443" s="75"/>
      <c r="N3443" s="76"/>
    </row>
    <row r="3444" spans="1:14" ht="15" x14ac:dyDescent="0.3">
      <c r="A3444" s="17" t="e">
        <f>INDEX('Артикул без-с размером'!A:A,MATCH('Начисления и компенсации по тов'!E3444,'Артикул без-с размером'!B:B,0))</f>
        <v>#N/A</v>
      </c>
      <c r="B3444" s="79"/>
      <c r="C3444" s="80"/>
      <c r="D3444" s="80"/>
      <c r="E3444" s="80"/>
      <c r="F3444" s="80"/>
      <c r="G3444" s="80"/>
      <c r="H3444" s="75"/>
      <c r="I3444" s="76"/>
      <c r="J3444" s="79"/>
      <c r="K3444" s="80"/>
      <c r="L3444" s="78"/>
      <c r="M3444" s="75"/>
      <c r="N3444" s="76"/>
    </row>
    <row r="3445" spans="1:14" ht="15" x14ac:dyDescent="0.3">
      <c r="A3445" s="17" t="e">
        <f>INDEX('Артикул без-с размером'!A:A,MATCH('Начисления и компенсации по тов'!E3445,'Артикул без-с размером'!B:B,0))</f>
        <v>#N/A</v>
      </c>
      <c r="B3445" s="79"/>
      <c r="C3445" s="80"/>
      <c r="D3445" s="80"/>
      <c r="E3445" s="80"/>
      <c r="F3445" s="80"/>
      <c r="G3445" s="80"/>
      <c r="H3445" s="75"/>
      <c r="I3445" s="76"/>
      <c r="J3445" s="79"/>
      <c r="K3445" s="80"/>
      <c r="L3445" s="78"/>
      <c r="M3445" s="75"/>
      <c r="N3445" s="76"/>
    </row>
    <row r="3446" spans="1:14" ht="15" x14ac:dyDescent="0.3">
      <c r="A3446" s="17" t="e">
        <f>INDEX('Артикул без-с размером'!A:A,MATCH('Начисления и компенсации по тов'!E3446,'Артикул без-с размером'!B:B,0))</f>
        <v>#N/A</v>
      </c>
      <c r="B3446" s="79"/>
      <c r="C3446" s="80"/>
      <c r="D3446" s="80"/>
      <c r="E3446" s="80"/>
      <c r="F3446" s="80"/>
      <c r="G3446" s="80"/>
      <c r="H3446" s="75"/>
      <c r="I3446" s="76"/>
      <c r="J3446" s="79"/>
      <c r="K3446" s="80"/>
      <c r="L3446" s="78"/>
      <c r="M3446" s="75"/>
      <c r="N3446" s="76"/>
    </row>
    <row r="3447" spans="1:14" ht="15" x14ac:dyDescent="0.3">
      <c r="A3447" s="17" t="e">
        <f>INDEX('Артикул без-с размером'!A:A,MATCH('Начисления и компенсации по тов'!E3447,'Артикул без-с размером'!B:B,0))</f>
        <v>#N/A</v>
      </c>
      <c r="B3447" s="79"/>
      <c r="C3447" s="80"/>
      <c r="D3447" s="80"/>
      <c r="E3447" s="80"/>
      <c r="F3447" s="80"/>
      <c r="G3447" s="80"/>
      <c r="H3447" s="75"/>
      <c r="I3447" s="76"/>
      <c r="J3447" s="79"/>
      <c r="K3447" s="80"/>
      <c r="L3447" s="78"/>
      <c r="M3447" s="75"/>
      <c r="N3447" s="76"/>
    </row>
    <row r="3448" spans="1:14" ht="15" x14ac:dyDescent="0.3">
      <c r="A3448" s="17" t="e">
        <f>INDEX('Артикул без-с размером'!A:A,MATCH('Начисления и компенсации по тов'!E3448,'Артикул без-с размером'!B:B,0))</f>
        <v>#N/A</v>
      </c>
      <c r="B3448" s="79"/>
      <c r="C3448" s="80"/>
      <c r="D3448" s="80"/>
      <c r="E3448" s="80"/>
      <c r="F3448" s="80"/>
      <c r="G3448" s="80"/>
      <c r="H3448" s="75"/>
      <c r="I3448" s="76"/>
      <c r="J3448" s="79"/>
      <c r="K3448" s="80"/>
      <c r="L3448" s="78"/>
      <c r="M3448" s="75"/>
      <c r="N3448" s="76"/>
    </row>
    <row r="3449" spans="1:14" ht="15" x14ac:dyDescent="0.3">
      <c r="A3449" s="17" t="e">
        <f>INDEX('Артикул без-с размером'!A:A,MATCH('Начисления и компенсации по тов'!E3449,'Артикул без-с размером'!B:B,0))</f>
        <v>#N/A</v>
      </c>
      <c r="B3449" s="79"/>
      <c r="C3449" s="80"/>
      <c r="D3449" s="80"/>
      <c r="E3449" s="80"/>
      <c r="F3449" s="80"/>
      <c r="G3449" s="80"/>
      <c r="H3449" s="75"/>
      <c r="I3449" s="76"/>
      <c r="J3449" s="79"/>
      <c r="K3449" s="80"/>
      <c r="L3449" s="78"/>
      <c r="M3449" s="75"/>
      <c r="N3449" s="77"/>
    </row>
    <row r="3450" spans="1:14" ht="15" x14ac:dyDescent="0.3">
      <c r="A3450" s="17" t="e">
        <f>INDEX('Артикул без-с размером'!A:A,MATCH('Начисления и компенсации по тов'!E3450,'Артикул без-с размером'!B:B,0))</f>
        <v>#N/A</v>
      </c>
      <c r="B3450" s="79"/>
      <c r="C3450" s="80"/>
      <c r="D3450" s="80"/>
      <c r="E3450" s="80"/>
      <c r="F3450" s="80"/>
      <c r="G3450" s="80"/>
      <c r="H3450" s="75"/>
      <c r="I3450" s="76"/>
      <c r="J3450" s="79"/>
      <c r="K3450" s="80"/>
      <c r="L3450" s="78"/>
      <c r="M3450" s="75"/>
      <c r="N3450" s="76"/>
    </row>
    <row r="3451" spans="1:14" ht="15" x14ac:dyDescent="0.3">
      <c r="A3451" s="17" t="e">
        <f>INDEX('Артикул без-с размером'!A:A,MATCH('Начисления и компенсации по тов'!E3451,'Артикул без-с размером'!B:B,0))</f>
        <v>#N/A</v>
      </c>
      <c r="B3451" s="79"/>
      <c r="C3451" s="80"/>
      <c r="D3451" s="80"/>
      <c r="E3451" s="80"/>
      <c r="F3451" s="80"/>
      <c r="G3451" s="80"/>
      <c r="H3451" s="75"/>
      <c r="I3451" s="76"/>
      <c r="J3451" s="79"/>
      <c r="K3451" s="80"/>
      <c r="L3451" s="78"/>
      <c r="M3451" s="75"/>
      <c r="N3451" s="76"/>
    </row>
    <row r="3452" spans="1:14" ht="15" x14ac:dyDescent="0.3">
      <c r="A3452" s="17" t="e">
        <f>INDEX('Артикул без-с размером'!A:A,MATCH('Начисления и компенсации по тов'!E3452,'Артикул без-с размером'!B:B,0))</f>
        <v>#N/A</v>
      </c>
      <c r="B3452" s="79"/>
      <c r="C3452" s="80"/>
      <c r="D3452" s="80"/>
      <c r="E3452" s="80"/>
      <c r="F3452" s="80"/>
      <c r="G3452" s="80"/>
      <c r="H3452" s="75"/>
      <c r="I3452" s="76"/>
      <c r="J3452" s="79"/>
      <c r="K3452" s="80"/>
      <c r="L3452" s="78"/>
      <c r="M3452" s="75"/>
      <c r="N3452" s="76"/>
    </row>
    <row r="3453" spans="1:14" ht="15" x14ac:dyDescent="0.3">
      <c r="A3453" s="17" t="e">
        <f>INDEX('Артикул без-с размером'!A:A,MATCH('Начисления и компенсации по тов'!E3453,'Артикул без-с размером'!B:B,0))</f>
        <v>#N/A</v>
      </c>
      <c r="B3453" s="79"/>
      <c r="C3453" s="80"/>
      <c r="D3453" s="80"/>
      <c r="E3453" s="80"/>
      <c r="F3453" s="80"/>
      <c r="G3453" s="80"/>
      <c r="H3453" s="75"/>
      <c r="I3453" s="76"/>
      <c r="J3453" s="79"/>
      <c r="K3453" s="80"/>
      <c r="L3453" s="78"/>
      <c r="M3453" s="75"/>
      <c r="N3453" s="76"/>
    </row>
    <row r="3454" spans="1:14" ht="15" x14ac:dyDescent="0.3">
      <c r="A3454" s="17" t="e">
        <f>INDEX('Артикул без-с размером'!A:A,MATCH('Начисления и компенсации по тов'!E3454,'Артикул без-с размером'!B:B,0))</f>
        <v>#N/A</v>
      </c>
      <c r="B3454" s="79"/>
      <c r="C3454" s="80"/>
      <c r="D3454" s="80"/>
      <c r="E3454" s="80"/>
      <c r="F3454" s="80"/>
      <c r="G3454" s="80"/>
      <c r="H3454" s="75"/>
      <c r="I3454" s="76"/>
      <c r="J3454" s="79"/>
      <c r="K3454" s="80"/>
      <c r="L3454" s="78"/>
      <c r="M3454" s="75"/>
      <c r="N3454" s="76"/>
    </row>
    <row r="3455" spans="1:14" ht="15" x14ac:dyDescent="0.3">
      <c r="A3455" s="17" t="e">
        <f>INDEX('Артикул без-с размером'!A:A,MATCH('Начисления и компенсации по тов'!E3455,'Артикул без-с размером'!B:B,0))</f>
        <v>#N/A</v>
      </c>
      <c r="B3455" s="79"/>
      <c r="C3455" s="80"/>
      <c r="D3455" s="80"/>
      <c r="E3455" s="80"/>
      <c r="F3455" s="80"/>
      <c r="G3455" s="80"/>
      <c r="H3455" s="75"/>
      <c r="I3455" s="76"/>
      <c r="J3455" s="79"/>
      <c r="K3455" s="80"/>
      <c r="L3455" s="78"/>
      <c r="M3455" s="75"/>
      <c r="N3455" s="76"/>
    </row>
    <row r="3456" spans="1:14" ht="15" x14ac:dyDescent="0.3">
      <c r="A3456" s="17" t="e">
        <f>INDEX('Артикул без-с размером'!A:A,MATCH('Начисления и компенсации по тов'!E3456,'Артикул без-с размером'!B:B,0))</f>
        <v>#N/A</v>
      </c>
      <c r="B3456" s="79"/>
      <c r="C3456" s="80"/>
      <c r="D3456" s="80"/>
      <c r="E3456" s="80"/>
      <c r="F3456" s="80"/>
      <c r="G3456" s="80"/>
      <c r="H3456" s="75"/>
      <c r="I3456" s="76"/>
      <c r="J3456" s="79"/>
      <c r="K3456" s="80"/>
      <c r="L3456" s="78"/>
      <c r="M3456" s="75"/>
      <c r="N3456" s="76"/>
    </row>
    <row r="3457" spans="1:14" ht="15" x14ac:dyDescent="0.3">
      <c r="A3457" s="17" t="e">
        <f>INDEX('Артикул без-с размером'!A:A,MATCH('Начисления и компенсации по тов'!E3457,'Артикул без-с размером'!B:B,0))</f>
        <v>#N/A</v>
      </c>
      <c r="B3457" s="79"/>
      <c r="C3457" s="80"/>
      <c r="D3457" s="80"/>
      <c r="E3457" s="80"/>
      <c r="F3457" s="80"/>
      <c r="G3457" s="80"/>
      <c r="H3457" s="75"/>
      <c r="I3457" s="76"/>
      <c r="J3457" s="79"/>
      <c r="K3457" s="80"/>
      <c r="L3457" s="78"/>
      <c r="M3457" s="75"/>
      <c r="N3457" s="76"/>
    </row>
    <row r="3458" spans="1:14" ht="15" x14ac:dyDescent="0.3">
      <c r="A3458" s="17" t="e">
        <f>INDEX('Артикул без-с размером'!A:A,MATCH('Начисления и компенсации по тов'!E3458,'Артикул без-с размером'!B:B,0))</f>
        <v>#N/A</v>
      </c>
      <c r="B3458" s="79"/>
      <c r="C3458" s="80"/>
      <c r="D3458" s="80"/>
      <c r="E3458" s="80"/>
      <c r="F3458" s="80"/>
      <c r="G3458" s="80"/>
      <c r="H3458" s="75"/>
      <c r="I3458" s="76"/>
      <c r="J3458" s="79"/>
      <c r="K3458" s="80"/>
      <c r="L3458" s="78"/>
      <c r="M3458" s="75"/>
      <c r="N3458" s="77"/>
    </row>
    <row r="3459" spans="1:14" ht="15" x14ac:dyDescent="0.3">
      <c r="A3459" s="17" t="e">
        <f>INDEX('Артикул без-с размером'!A:A,MATCH('Начисления и компенсации по тов'!E3459,'Артикул без-с размером'!B:B,0))</f>
        <v>#N/A</v>
      </c>
      <c r="B3459" s="79"/>
      <c r="C3459" s="80"/>
      <c r="D3459" s="80"/>
      <c r="E3459" s="80"/>
      <c r="F3459" s="80"/>
      <c r="G3459" s="80"/>
      <c r="H3459" s="75"/>
      <c r="I3459" s="76"/>
      <c r="J3459" s="79"/>
      <c r="K3459" s="80"/>
      <c r="L3459" s="78"/>
      <c r="M3459" s="75"/>
      <c r="N3459" s="76"/>
    </row>
    <row r="3460" spans="1:14" ht="15" x14ac:dyDescent="0.3">
      <c r="A3460" s="17" t="e">
        <f>INDEX('Артикул без-с размером'!A:A,MATCH('Начисления и компенсации по тов'!E3460,'Артикул без-с размером'!B:B,0))</f>
        <v>#N/A</v>
      </c>
      <c r="B3460" s="79"/>
      <c r="C3460" s="80"/>
      <c r="D3460" s="80"/>
      <c r="E3460" s="80"/>
      <c r="F3460" s="80"/>
      <c r="G3460" s="80"/>
      <c r="H3460" s="75"/>
      <c r="I3460" s="76"/>
      <c r="J3460" s="79"/>
      <c r="K3460" s="80"/>
      <c r="L3460" s="78"/>
      <c r="M3460" s="75"/>
      <c r="N3460" s="76"/>
    </row>
    <row r="3461" spans="1:14" ht="15" x14ac:dyDescent="0.3">
      <c r="A3461" s="17" t="e">
        <f>INDEX('Артикул без-с размером'!A:A,MATCH('Начисления и компенсации по тов'!E3461,'Артикул без-с размером'!B:B,0))</f>
        <v>#N/A</v>
      </c>
      <c r="B3461" s="79"/>
      <c r="C3461" s="80"/>
      <c r="D3461" s="80"/>
      <c r="E3461" s="80"/>
      <c r="F3461" s="80"/>
      <c r="G3461" s="80"/>
      <c r="H3461" s="75"/>
      <c r="I3461" s="76"/>
      <c r="J3461" s="79"/>
      <c r="K3461" s="80"/>
      <c r="L3461" s="78"/>
      <c r="M3461" s="75"/>
      <c r="N3461" s="76"/>
    </row>
    <row r="3462" spans="1:14" ht="15" x14ac:dyDescent="0.3">
      <c r="A3462" s="17" t="e">
        <f>INDEX('Артикул без-с размером'!A:A,MATCH('Начисления и компенсации по тов'!E3462,'Артикул без-с размером'!B:B,0))</f>
        <v>#N/A</v>
      </c>
      <c r="B3462" s="79"/>
      <c r="C3462" s="80"/>
      <c r="D3462" s="80"/>
      <c r="E3462" s="80"/>
      <c r="F3462" s="80"/>
      <c r="G3462" s="80"/>
      <c r="H3462" s="75"/>
      <c r="I3462" s="76"/>
      <c r="J3462" s="79"/>
      <c r="K3462" s="80"/>
      <c r="L3462" s="78"/>
      <c r="M3462" s="75"/>
      <c r="N3462" s="76"/>
    </row>
    <row r="3463" spans="1:14" ht="15" x14ac:dyDescent="0.3">
      <c r="A3463" s="17" t="e">
        <f>INDEX('Артикул без-с размером'!A:A,MATCH('Начисления и компенсации по тов'!E3463,'Артикул без-с размером'!B:B,0))</f>
        <v>#N/A</v>
      </c>
      <c r="B3463" s="79"/>
      <c r="C3463" s="80"/>
      <c r="D3463" s="80"/>
      <c r="E3463" s="80"/>
      <c r="F3463" s="80"/>
      <c r="G3463" s="80"/>
      <c r="H3463" s="75"/>
      <c r="I3463" s="76"/>
      <c r="J3463" s="79"/>
      <c r="K3463" s="80"/>
      <c r="L3463" s="78"/>
      <c r="M3463" s="75"/>
      <c r="N3463" s="76"/>
    </row>
    <row r="3464" spans="1:14" ht="15" x14ac:dyDescent="0.3">
      <c r="A3464" s="17" t="e">
        <f>INDEX('Артикул без-с размером'!A:A,MATCH('Начисления и компенсации по тов'!E3464,'Артикул без-с размером'!B:B,0))</f>
        <v>#N/A</v>
      </c>
      <c r="B3464" s="79"/>
      <c r="C3464" s="80"/>
      <c r="D3464" s="80"/>
      <c r="E3464" s="80"/>
      <c r="F3464" s="80"/>
      <c r="G3464" s="80"/>
      <c r="H3464" s="75"/>
      <c r="I3464" s="76"/>
      <c r="J3464" s="79"/>
      <c r="K3464" s="80"/>
      <c r="L3464" s="78"/>
      <c r="M3464" s="75"/>
      <c r="N3464" s="76"/>
    </row>
    <row r="3465" spans="1:14" ht="15" x14ac:dyDescent="0.3">
      <c r="A3465" s="17" t="e">
        <f>INDEX('Артикул без-с размером'!A:A,MATCH('Начисления и компенсации по тов'!E3465,'Артикул без-с размером'!B:B,0))</f>
        <v>#N/A</v>
      </c>
      <c r="B3465" s="79"/>
      <c r="C3465" s="80"/>
      <c r="D3465" s="80"/>
      <c r="E3465" s="80"/>
      <c r="F3465" s="80"/>
      <c r="G3465" s="80"/>
      <c r="H3465" s="75"/>
      <c r="I3465" s="76"/>
      <c r="J3465" s="79"/>
      <c r="K3465" s="80"/>
      <c r="L3465" s="78"/>
      <c r="M3465" s="75"/>
      <c r="N3465" s="76"/>
    </row>
    <row r="3466" spans="1:14" ht="15" x14ac:dyDescent="0.3">
      <c r="A3466" s="17" t="e">
        <f>INDEX('Артикул без-с размером'!A:A,MATCH('Начисления и компенсации по тов'!E3466,'Артикул без-с размером'!B:B,0))</f>
        <v>#N/A</v>
      </c>
      <c r="B3466" s="79"/>
      <c r="C3466" s="80"/>
      <c r="D3466" s="80"/>
      <c r="E3466" s="80"/>
      <c r="F3466" s="80"/>
      <c r="G3466" s="80"/>
      <c r="H3466" s="75"/>
      <c r="I3466" s="76"/>
      <c r="J3466" s="79"/>
      <c r="K3466" s="80"/>
      <c r="L3466" s="78"/>
      <c r="M3466" s="75"/>
      <c r="N3466" s="76"/>
    </row>
    <row r="3467" spans="1:14" ht="15" x14ac:dyDescent="0.3">
      <c r="A3467" s="17" t="e">
        <f>INDEX('Артикул без-с размером'!A:A,MATCH('Начисления и компенсации по тов'!E3467,'Артикул без-с размером'!B:B,0))</f>
        <v>#N/A</v>
      </c>
      <c r="B3467" s="79"/>
      <c r="C3467" s="80"/>
      <c r="D3467" s="80"/>
      <c r="E3467" s="80"/>
      <c r="F3467" s="80"/>
      <c r="G3467" s="80"/>
      <c r="H3467" s="75"/>
      <c r="I3467" s="76"/>
      <c r="J3467" s="79"/>
      <c r="K3467" s="80"/>
      <c r="L3467" s="78"/>
      <c r="M3467" s="75"/>
      <c r="N3467" s="76"/>
    </row>
    <row r="3468" spans="1:14" ht="15" x14ac:dyDescent="0.3">
      <c r="A3468" s="17" t="e">
        <f>INDEX('Артикул без-с размером'!A:A,MATCH('Начисления и компенсации по тов'!E3468,'Артикул без-с размером'!B:B,0))</f>
        <v>#N/A</v>
      </c>
      <c r="B3468" s="79"/>
      <c r="C3468" s="80"/>
      <c r="D3468" s="80"/>
      <c r="E3468" s="80"/>
      <c r="F3468" s="80"/>
      <c r="G3468" s="80"/>
      <c r="H3468" s="75"/>
      <c r="I3468" s="76"/>
      <c r="J3468" s="79"/>
      <c r="K3468" s="80"/>
      <c r="L3468" s="78"/>
      <c r="M3468" s="75"/>
      <c r="N3468" s="77"/>
    </row>
    <row r="3469" spans="1:14" ht="15" x14ac:dyDescent="0.3">
      <c r="A3469" s="17" t="e">
        <f>INDEX('Артикул без-с размером'!A:A,MATCH('Начисления и компенсации по тов'!E3469,'Артикул без-с размером'!B:B,0))</f>
        <v>#N/A</v>
      </c>
      <c r="B3469" s="79"/>
      <c r="C3469" s="80"/>
      <c r="D3469" s="80"/>
      <c r="E3469" s="80"/>
      <c r="F3469" s="80"/>
      <c r="G3469" s="80"/>
      <c r="H3469" s="75"/>
      <c r="I3469" s="76"/>
      <c r="J3469" s="79"/>
      <c r="K3469" s="80"/>
      <c r="L3469" s="78"/>
      <c r="M3469" s="75"/>
      <c r="N3469" s="76"/>
    </row>
    <row r="3470" spans="1:14" ht="15" x14ac:dyDescent="0.3">
      <c r="A3470" s="17" t="e">
        <f>INDEX('Артикул без-с размером'!A:A,MATCH('Начисления и компенсации по тов'!E3470,'Артикул без-с размером'!B:B,0))</f>
        <v>#N/A</v>
      </c>
      <c r="B3470" s="79"/>
      <c r="C3470" s="80"/>
      <c r="D3470" s="80"/>
      <c r="E3470" s="80"/>
      <c r="F3470" s="80"/>
      <c r="G3470" s="80"/>
      <c r="H3470" s="75"/>
      <c r="I3470" s="76"/>
      <c r="J3470" s="79"/>
      <c r="K3470" s="80"/>
      <c r="L3470" s="78"/>
      <c r="M3470" s="75"/>
      <c r="N3470" s="76"/>
    </row>
    <row r="3471" spans="1:14" ht="15" x14ac:dyDescent="0.3">
      <c r="A3471" s="17" t="e">
        <f>INDEX('Артикул без-с размером'!A:A,MATCH('Начисления и компенсации по тов'!E3471,'Артикул без-с размером'!B:B,0))</f>
        <v>#N/A</v>
      </c>
      <c r="B3471" s="79"/>
      <c r="C3471" s="80"/>
      <c r="D3471" s="80"/>
      <c r="E3471" s="80"/>
      <c r="F3471" s="80"/>
      <c r="G3471" s="80"/>
      <c r="H3471" s="75"/>
      <c r="I3471" s="76"/>
      <c r="J3471" s="79"/>
      <c r="K3471" s="80"/>
      <c r="L3471" s="78"/>
      <c r="M3471" s="75"/>
      <c r="N3471" s="76"/>
    </row>
    <row r="3472" spans="1:14" ht="15" x14ac:dyDescent="0.3">
      <c r="A3472" s="17" t="e">
        <f>INDEX('Артикул без-с размером'!A:A,MATCH('Начисления и компенсации по тов'!E3472,'Артикул без-с размером'!B:B,0))</f>
        <v>#N/A</v>
      </c>
      <c r="B3472" s="79"/>
      <c r="C3472" s="80"/>
      <c r="D3472" s="80"/>
      <c r="E3472" s="80"/>
      <c r="F3472" s="80"/>
      <c r="G3472" s="80"/>
      <c r="H3472" s="75"/>
      <c r="I3472" s="76"/>
      <c r="J3472" s="79"/>
      <c r="K3472" s="80"/>
      <c r="L3472" s="78"/>
      <c r="M3472" s="75"/>
      <c r="N3472" s="76"/>
    </row>
    <row r="3473" spans="1:14" ht="15" x14ac:dyDescent="0.3">
      <c r="A3473" s="17" t="e">
        <f>INDEX('Артикул без-с размером'!A:A,MATCH('Начисления и компенсации по тов'!E3473,'Артикул без-с размером'!B:B,0))</f>
        <v>#N/A</v>
      </c>
      <c r="B3473" s="79"/>
      <c r="C3473" s="80"/>
      <c r="D3473" s="80"/>
      <c r="E3473" s="80"/>
      <c r="F3473" s="80"/>
      <c r="G3473" s="80"/>
      <c r="H3473" s="75"/>
      <c r="I3473" s="76"/>
      <c r="J3473" s="79"/>
      <c r="K3473" s="80"/>
      <c r="L3473" s="78"/>
      <c r="M3473" s="75"/>
      <c r="N3473" s="76"/>
    </row>
    <row r="3474" spans="1:14" ht="15" x14ac:dyDescent="0.3">
      <c r="A3474" s="17" t="e">
        <f>INDEX('Артикул без-с размером'!A:A,MATCH('Начисления и компенсации по тов'!E3474,'Артикул без-с размером'!B:B,0))</f>
        <v>#N/A</v>
      </c>
      <c r="B3474" s="79"/>
      <c r="C3474" s="80"/>
      <c r="D3474" s="80"/>
      <c r="E3474" s="80"/>
      <c r="F3474" s="80"/>
      <c r="G3474" s="80"/>
      <c r="H3474" s="75"/>
      <c r="I3474" s="76"/>
      <c r="J3474" s="79"/>
      <c r="K3474" s="80"/>
      <c r="L3474" s="78"/>
      <c r="M3474" s="75"/>
      <c r="N3474" s="76"/>
    </row>
    <row r="3475" spans="1:14" ht="15" x14ac:dyDescent="0.3">
      <c r="A3475" s="17" t="e">
        <f>INDEX('Артикул без-с размером'!A:A,MATCH('Начисления и компенсации по тов'!E3475,'Артикул без-с размером'!B:B,0))</f>
        <v>#N/A</v>
      </c>
      <c r="B3475" s="79"/>
      <c r="C3475" s="80"/>
      <c r="D3475" s="80"/>
      <c r="E3475" s="80"/>
      <c r="F3475" s="80"/>
      <c r="G3475" s="80"/>
      <c r="H3475" s="75"/>
      <c r="I3475" s="76"/>
      <c r="J3475" s="79"/>
      <c r="K3475" s="80"/>
      <c r="L3475" s="78"/>
      <c r="M3475" s="75"/>
      <c r="N3475" s="76"/>
    </row>
    <row r="3476" spans="1:14" ht="15" x14ac:dyDescent="0.3">
      <c r="A3476" s="17" t="e">
        <f>INDEX('Артикул без-с размером'!A:A,MATCH('Начисления и компенсации по тов'!E3476,'Артикул без-с размером'!B:B,0))</f>
        <v>#N/A</v>
      </c>
      <c r="B3476" s="79"/>
      <c r="C3476" s="80"/>
      <c r="D3476" s="80"/>
      <c r="E3476" s="80"/>
      <c r="F3476" s="80"/>
      <c r="G3476" s="80"/>
      <c r="H3476" s="75"/>
      <c r="I3476" s="76"/>
      <c r="J3476" s="79"/>
      <c r="K3476" s="80"/>
      <c r="L3476" s="78"/>
      <c r="M3476" s="75"/>
      <c r="N3476" s="76"/>
    </row>
    <row r="3477" spans="1:14" ht="15" x14ac:dyDescent="0.3">
      <c r="A3477" s="17" t="e">
        <f>INDEX('Артикул без-с размером'!A:A,MATCH('Начисления и компенсации по тов'!E3477,'Артикул без-с размером'!B:B,0))</f>
        <v>#N/A</v>
      </c>
      <c r="B3477" s="79"/>
      <c r="C3477" s="80"/>
      <c r="D3477" s="80"/>
      <c r="E3477" s="80"/>
      <c r="F3477" s="80"/>
      <c r="G3477" s="80"/>
      <c r="H3477" s="75"/>
      <c r="I3477" s="76"/>
      <c r="J3477" s="79"/>
      <c r="K3477" s="80"/>
      <c r="L3477" s="78"/>
      <c r="M3477" s="75"/>
      <c r="N3477" s="76"/>
    </row>
    <row r="3478" spans="1:14" ht="15" x14ac:dyDescent="0.3">
      <c r="A3478" s="17" t="e">
        <f>INDEX('Артикул без-с размером'!A:A,MATCH('Начисления и компенсации по тов'!E3478,'Артикул без-с размером'!B:B,0))</f>
        <v>#N/A</v>
      </c>
      <c r="B3478" s="79"/>
      <c r="C3478" s="80"/>
      <c r="D3478" s="80"/>
      <c r="E3478" s="80"/>
      <c r="F3478" s="80"/>
      <c r="G3478" s="80"/>
      <c r="H3478" s="75"/>
      <c r="I3478" s="76"/>
      <c r="J3478" s="79"/>
      <c r="K3478" s="80"/>
      <c r="L3478" s="78"/>
      <c r="M3478" s="75"/>
      <c r="N3478" s="77"/>
    </row>
    <row r="3479" spans="1:14" ht="15" x14ac:dyDescent="0.3">
      <c r="A3479" s="17" t="e">
        <f>INDEX('Артикул без-с размером'!A:A,MATCH('Начисления и компенсации по тов'!E3479,'Артикул без-с размером'!B:B,0))</f>
        <v>#N/A</v>
      </c>
      <c r="B3479" s="79"/>
      <c r="C3479" s="80"/>
      <c r="D3479" s="80"/>
      <c r="E3479" s="80"/>
      <c r="F3479" s="80"/>
      <c r="G3479" s="80"/>
      <c r="H3479" s="75"/>
      <c r="I3479" s="76"/>
      <c r="J3479" s="79"/>
      <c r="K3479" s="80"/>
      <c r="L3479" s="78"/>
      <c r="M3479" s="75"/>
      <c r="N3479" s="76"/>
    </row>
    <row r="3480" spans="1:14" ht="15" x14ac:dyDescent="0.3">
      <c r="A3480" s="17" t="e">
        <f>INDEX('Артикул без-с размером'!A:A,MATCH('Начисления и компенсации по тов'!E3480,'Артикул без-с размером'!B:B,0))</f>
        <v>#N/A</v>
      </c>
      <c r="B3480" s="79"/>
      <c r="C3480" s="80"/>
      <c r="D3480" s="80"/>
      <c r="E3480" s="80"/>
      <c r="F3480" s="80"/>
      <c r="G3480" s="80"/>
      <c r="H3480" s="75"/>
      <c r="I3480" s="76"/>
      <c r="J3480" s="79"/>
      <c r="K3480" s="80"/>
      <c r="L3480" s="78"/>
      <c r="M3480" s="75"/>
      <c r="N3480" s="76"/>
    </row>
    <row r="3481" spans="1:14" ht="15" x14ac:dyDescent="0.3">
      <c r="A3481" s="17" t="e">
        <f>INDEX('Артикул без-с размером'!A:A,MATCH('Начисления и компенсации по тов'!E3481,'Артикул без-с размером'!B:B,0))</f>
        <v>#N/A</v>
      </c>
      <c r="B3481" s="79"/>
      <c r="C3481" s="80"/>
      <c r="D3481" s="80"/>
      <c r="E3481" s="80"/>
      <c r="F3481" s="80"/>
      <c r="G3481" s="80"/>
      <c r="H3481" s="75"/>
      <c r="I3481" s="76"/>
      <c r="J3481" s="79"/>
      <c r="K3481" s="80"/>
      <c r="L3481" s="78"/>
      <c r="M3481" s="75"/>
      <c r="N3481" s="76"/>
    </row>
    <row r="3482" spans="1:14" ht="15" x14ac:dyDescent="0.3">
      <c r="A3482" s="17" t="e">
        <f>INDEX('Артикул без-с размером'!A:A,MATCH('Начисления и компенсации по тов'!E3482,'Артикул без-с размером'!B:B,0))</f>
        <v>#N/A</v>
      </c>
      <c r="B3482" s="79"/>
      <c r="C3482" s="80"/>
      <c r="D3482" s="80"/>
      <c r="E3482" s="80"/>
      <c r="F3482" s="80"/>
      <c r="G3482" s="80"/>
      <c r="H3482" s="75"/>
      <c r="I3482" s="76"/>
      <c r="J3482" s="79"/>
      <c r="K3482" s="80"/>
      <c r="L3482" s="78"/>
      <c r="M3482" s="75"/>
      <c r="N3482" s="76"/>
    </row>
    <row r="3483" spans="1:14" ht="15" x14ac:dyDescent="0.3">
      <c r="A3483" s="17" t="e">
        <f>INDEX('Артикул без-с размером'!A:A,MATCH('Начисления и компенсации по тов'!E3483,'Артикул без-с размером'!B:B,0))</f>
        <v>#N/A</v>
      </c>
      <c r="B3483" s="79"/>
      <c r="C3483" s="80"/>
      <c r="D3483" s="80"/>
      <c r="E3483" s="80"/>
      <c r="F3483" s="80"/>
      <c r="G3483" s="80"/>
      <c r="H3483" s="75"/>
      <c r="I3483" s="76"/>
      <c r="J3483" s="79"/>
      <c r="K3483" s="80"/>
      <c r="L3483" s="78"/>
      <c r="M3483" s="75"/>
      <c r="N3483" s="76"/>
    </row>
    <row r="3484" spans="1:14" ht="15" x14ac:dyDescent="0.3">
      <c r="A3484" s="17" t="e">
        <f>INDEX('Артикул без-с размером'!A:A,MATCH('Начисления и компенсации по тов'!E3484,'Артикул без-с размером'!B:B,0))</f>
        <v>#N/A</v>
      </c>
      <c r="B3484" s="79"/>
      <c r="C3484" s="80"/>
      <c r="D3484" s="80"/>
      <c r="E3484" s="80"/>
      <c r="F3484" s="80"/>
      <c r="G3484" s="80"/>
      <c r="H3484" s="75"/>
      <c r="I3484" s="76"/>
      <c r="J3484" s="79"/>
      <c r="K3484" s="80"/>
      <c r="L3484" s="78"/>
      <c r="M3484" s="75"/>
      <c r="N3484" s="76"/>
    </row>
    <row r="3485" spans="1:14" ht="15" x14ac:dyDescent="0.3">
      <c r="A3485" s="17" t="e">
        <f>INDEX('Артикул без-с размером'!A:A,MATCH('Начисления и компенсации по тов'!E3485,'Артикул без-с размером'!B:B,0))</f>
        <v>#N/A</v>
      </c>
      <c r="B3485" s="79"/>
      <c r="C3485" s="80"/>
      <c r="D3485" s="80"/>
      <c r="E3485" s="80"/>
      <c r="F3485" s="80"/>
      <c r="G3485" s="80"/>
      <c r="H3485" s="75"/>
      <c r="I3485" s="76"/>
      <c r="J3485" s="79"/>
      <c r="K3485" s="80"/>
      <c r="L3485" s="78"/>
      <c r="M3485" s="75"/>
      <c r="N3485" s="77"/>
    </row>
    <row r="3486" spans="1:14" ht="15" x14ac:dyDescent="0.3">
      <c r="A3486" s="17" t="e">
        <f>INDEX('Артикул без-с размером'!A:A,MATCH('Начисления и компенсации по тов'!E3486,'Артикул без-с размером'!B:B,0))</f>
        <v>#N/A</v>
      </c>
      <c r="B3486" s="79"/>
      <c r="C3486" s="80"/>
      <c r="D3486" s="80"/>
      <c r="E3486" s="80"/>
      <c r="F3486" s="80"/>
      <c r="G3486" s="80"/>
      <c r="H3486" s="75"/>
      <c r="I3486" s="76"/>
      <c r="J3486" s="79"/>
      <c r="K3486" s="80"/>
      <c r="L3486" s="78"/>
      <c r="M3486" s="75"/>
      <c r="N3486" s="76"/>
    </row>
    <row r="3487" spans="1:14" ht="15" x14ac:dyDescent="0.3">
      <c r="A3487" s="17" t="e">
        <f>INDEX('Артикул без-с размером'!A:A,MATCH('Начисления и компенсации по тов'!E3487,'Артикул без-с размером'!B:B,0))</f>
        <v>#N/A</v>
      </c>
      <c r="B3487" s="79"/>
      <c r="C3487" s="80"/>
      <c r="D3487" s="80"/>
      <c r="E3487" s="80"/>
      <c r="F3487" s="80"/>
      <c r="G3487" s="80"/>
      <c r="H3487" s="75"/>
      <c r="I3487" s="76"/>
      <c r="J3487" s="79"/>
      <c r="K3487" s="80"/>
      <c r="L3487" s="78"/>
      <c r="M3487" s="75"/>
      <c r="N3487" s="76"/>
    </row>
    <row r="3488" spans="1:14" ht="15" x14ac:dyDescent="0.3">
      <c r="A3488" s="17" t="e">
        <f>INDEX('Артикул без-с размером'!A:A,MATCH('Начисления и компенсации по тов'!E3488,'Артикул без-с размером'!B:B,0))</f>
        <v>#N/A</v>
      </c>
      <c r="B3488" s="79"/>
      <c r="C3488" s="80"/>
      <c r="D3488" s="80"/>
      <c r="E3488" s="80"/>
      <c r="F3488" s="80"/>
      <c r="G3488" s="80"/>
      <c r="H3488" s="75"/>
      <c r="I3488" s="76"/>
      <c r="J3488" s="79"/>
      <c r="K3488" s="80"/>
      <c r="L3488" s="78"/>
      <c r="M3488" s="75"/>
      <c r="N3488" s="76"/>
    </row>
    <row r="3489" spans="1:14" ht="15" x14ac:dyDescent="0.3">
      <c r="A3489" s="17" t="e">
        <f>INDEX('Артикул без-с размером'!A:A,MATCH('Начисления и компенсации по тов'!E3489,'Артикул без-с размером'!B:B,0))</f>
        <v>#N/A</v>
      </c>
      <c r="B3489" s="79"/>
      <c r="C3489" s="80"/>
      <c r="D3489" s="80"/>
      <c r="E3489" s="80"/>
      <c r="F3489" s="80"/>
      <c r="G3489" s="80"/>
      <c r="H3489" s="75"/>
      <c r="I3489" s="76"/>
      <c r="J3489" s="79"/>
      <c r="K3489" s="80"/>
      <c r="L3489" s="78"/>
      <c r="M3489" s="75"/>
      <c r="N3489" s="76"/>
    </row>
    <row r="3490" spans="1:14" ht="15" x14ac:dyDescent="0.3">
      <c r="A3490" s="17" t="e">
        <f>INDEX('Артикул без-с размером'!A:A,MATCH('Начисления и компенсации по тов'!E3490,'Артикул без-с размером'!B:B,0))</f>
        <v>#N/A</v>
      </c>
      <c r="B3490" s="79"/>
      <c r="C3490" s="80"/>
      <c r="D3490" s="80"/>
      <c r="E3490" s="80"/>
      <c r="F3490" s="80"/>
      <c r="G3490" s="80"/>
      <c r="H3490" s="75"/>
      <c r="I3490" s="76"/>
      <c r="J3490" s="79"/>
      <c r="K3490" s="80"/>
      <c r="L3490" s="78"/>
      <c r="M3490" s="75"/>
      <c r="N3490" s="76"/>
    </row>
    <row r="3491" spans="1:14" ht="15" x14ac:dyDescent="0.3">
      <c r="A3491" s="17" t="e">
        <f>INDEX('Артикул без-с размером'!A:A,MATCH('Начисления и компенсации по тов'!E3491,'Артикул без-с размером'!B:B,0))</f>
        <v>#N/A</v>
      </c>
      <c r="B3491" s="79"/>
      <c r="C3491" s="80"/>
      <c r="D3491" s="80"/>
      <c r="E3491" s="80"/>
      <c r="F3491" s="80"/>
      <c r="G3491" s="80"/>
      <c r="H3491" s="75"/>
      <c r="I3491" s="76"/>
      <c r="J3491" s="79"/>
      <c r="K3491" s="80"/>
      <c r="L3491" s="78"/>
      <c r="M3491" s="75"/>
      <c r="N3491" s="76"/>
    </row>
    <row r="3492" spans="1:14" ht="15" x14ac:dyDescent="0.3">
      <c r="A3492" s="17" t="e">
        <f>INDEX('Артикул без-с размером'!A:A,MATCH('Начисления и компенсации по тов'!E3492,'Артикул без-с размером'!B:B,0))</f>
        <v>#N/A</v>
      </c>
      <c r="B3492" s="79"/>
      <c r="C3492" s="80"/>
      <c r="D3492" s="80"/>
      <c r="E3492" s="80"/>
      <c r="F3492" s="80"/>
      <c r="G3492" s="80"/>
      <c r="H3492" s="75"/>
      <c r="I3492" s="76"/>
      <c r="J3492" s="79"/>
      <c r="K3492" s="80"/>
      <c r="L3492" s="78"/>
      <c r="M3492" s="75"/>
      <c r="N3492" s="76"/>
    </row>
    <row r="3493" spans="1:14" ht="15" x14ac:dyDescent="0.3">
      <c r="A3493" s="17" t="e">
        <f>INDEX('Артикул без-с размером'!A:A,MATCH('Начисления и компенсации по тов'!E3493,'Артикул без-с размером'!B:B,0))</f>
        <v>#N/A</v>
      </c>
      <c r="B3493" s="79"/>
      <c r="C3493" s="80"/>
      <c r="D3493" s="80"/>
      <c r="E3493" s="80"/>
      <c r="F3493" s="80"/>
      <c r="G3493" s="80"/>
      <c r="H3493" s="75"/>
      <c r="I3493" s="76"/>
      <c r="J3493" s="79"/>
      <c r="K3493" s="80"/>
      <c r="L3493" s="78"/>
      <c r="M3493" s="75"/>
      <c r="N3493" s="76"/>
    </row>
    <row r="3494" spans="1:14" ht="15" x14ac:dyDescent="0.3">
      <c r="A3494" s="17" t="e">
        <f>INDEX('Артикул без-с размером'!A:A,MATCH('Начисления и компенсации по тов'!E3494,'Артикул без-с размером'!B:B,0))</f>
        <v>#N/A</v>
      </c>
      <c r="B3494" s="79"/>
      <c r="C3494" s="80"/>
      <c r="D3494" s="80"/>
      <c r="E3494" s="80"/>
      <c r="F3494" s="80"/>
      <c r="G3494" s="80"/>
      <c r="H3494" s="75"/>
      <c r="I3494" s="76"/>
      <c r="J3494" s="79"/>
      <c r="K3494" s="80"/>
      <c r="L3494" s="78"/>
      <c r="M3494" s="75"/>
      <c r="N3494" s="76"/>
    </row>
    <row r="3495" spans="1:14" ht="15" x14ac:dyDescent="0.3">
      <c r="A3495" s="17" t="e">
        <f>INDEX('Артикул без-с размером'!A:A,MATCH('Начисления и компенсации по тов'!E3495,'Артикул без-с размером'!B:B,0))</f>
        <v>#N/A</v>
      </c>
      <c r="B3495" s="79"/>
      <c r="C3495" s="80"/>
      <c r="D3495" s="80"/>
      <c r="E3495" s="80"/>
      <c r="F3495" s="80"/>
      <c r="G3495" s="80"/>
      <c r="H3495" s="75"/>
      <c r="I3495" s="76"/>
      <c r="J3495" s="79"/>
      <c r="K3495" s="80"/>
      <c r="L3495" s="78"/>
      <c r="M3495" s="75"/>
      <c r="N3495" s="76"/>
    </row>
    <row r="3496" spans="1:14" ht="15" x14ac:dyDescent="0.3">
      <c r="A3496" s="17" t="e">
        <f>INDEX('Артикул без-с размером'!A:A,MATCH('Начисления и компенсации по тов'!E3496,'Артикул без-с размером'!B:B,0))</f>
        <v>#N/A</v>
      </c>
      <c r="B3496" s="79"/>
      <c r="C3496" s="80"/>
      <c r="D3496" s="80"/>
      <c r="E3496" s="80"/>
      <c r="F3496" s="80"/>
      <c r="G3496" s="80"/>
      <c r="H3496" s="75"/>
      <c r="I3496" s="76"/>
      <c r="J3496" s="79"/>
      <c r="K3496" s="80"/>
      <c r="L3496" s="78"/>
      <c r="M3496" s="75"/>
      <c r="N3496" s="76"/>
    </row>
    <row r="3497" spans="1:14" ht="15" x14ac:dyDescent="0.3">
      <c r="A3497" s="17" t="e">
        <f>INDEX('Артикул без-с размером'!A:A,MATCH('Начисления и компенсации по тов'!E3497,'Артикул без-с размером'!B:B,0))</f>
        <v>#N/A</v>
      </c>
      <c r="B3497" s="79"/>
      <c r="C3497" s="80"/>
      <c r="D3497" s="80"/>
      <c r="E3497" s="80"/>
      <c r="F3497" s="80"/>
      <c r="G3497" s="80"/>
      <c r="H3497" s="75"/>
      <c r="I3497" s="76"/>
      <c r="J3497" s="79"/>
      <c r="K3497" s="80"/>
      <c r="L3497" s="78"/>
      <c r="M3497" s="75"/>
      <c r="N3497" s="77"/>
    </row>
    <row r="3498" spans="1:14" ht="15" x14ac:dyDescent="0.3">
      <c r="A3498" s="17" t="e">
        <f>INDEX('Артикул без-с размером'!A:A,MATCH('Начисления и компенсации по тов'!E3498,'Артикул без-с размером'!B:B,0))</f>
        <v>#N/A</v>
      </c>
      <c r="B3498" s="79"/>
      <c r="C3498" s="80"/>
      <c r="D3498" s="80"/>
      <c r="E3498" s="80"/>
      <c r="F3498" s="80"/>
      <c r="G3498" s="80"/>
      <c r="H3498" s="75"/>
      <c r="I3498" s="76"/>
      <c r="J3498" s="79"/>
      <c r="K3498" s="80"/>
      <c r="L3498" s="78"/>
      <c r="M3498" s="75"/>
      <c r="N3498" s="76"/>
    </row>
    <row r="3499" spans="1:14" ht="15" x14ac:dyDescent="0.3">
      <c r="A3499" s="17" t="e">
        <f>INDEX('Артикул без-с размером'!A:A,MATCH('Начисления и компенсации по тов'!E3499,'Артикул без-с размером'!B:B,0))</f>
        <v>#N/A</v>
      </c>
      <c r="B3499" s="79"/>
      <c r="C3499" s="80"/>
      <c r="D3499" s="80"/>
      <c r="E3499" s="80"/>
      <c r="F3499" s="80"/>
      <c r="G3499" s="80"/>
      <c r="H3499" s="75"/>
      <c r="I3499" s="76"/>
      <c r="J3499" s="79"/>
      <c r="K3499" s="80"/>
      <c r="L3499" s="78"/>
      <c r="M3499" s="75"/>
      <c r="N3499" s="76"/>
    </row>
    <row r="3500" spans="1:14" ht="15" x14ac:dyDescent="0.3">
      <c r="A3500" s="17" t="e">
        <f>INDEX('Артикул без-с размером'!A:A,MATCH('Начисления и компенсации по тов'!E3500,'Артикул без-с размером'!B:B,0))</f>
        <v>#N/A</v>
      </c>
      <c r="B3500" s="79"/>
      <c r="C3500" s="80"/>
      <c r="D3500" s="80"/>
      <c r="E3500" s="80"/>
      <c r="F3500" s="80"/>
      <c r="G3500" s="80"/>
      <c r="H3500" s="75"/>
      <c r="I3500" s="76"/>
      <c r="J3500" s="79"/>
      <c r="K3500" s="80"/>
      <c r="L3500" s="78"/>
      <c r="M3500" s="75"/>
      <c r="N3500" s="76"/>
    </row>
    <row r="3501" spans="1:14" ht="15" x14ac:dyDescent="0.3">
      <c r="A3501" s="17" t="e">
        <f>INDEX('Артикул без-с размером'!A:A,MATCH('Начисления и компенсации по тов'!E3501,'Артикул без-с размером'!B:B,0))</f>
        <v>#N/A</v>
      </c>
      <c r="B3501" s="79"/>
      <c r="C3501" s="80"/>
      <c r="D3501" s="80"/>
      <c r="E3501" s="80"/>
      <c r="F3501" s="80"/>
      <c r="G3501" s="80"/>
      <c r="H3501" s="75"/>
      <c r="I3501" s="76"/>
      <c r="J3501" s="79"/>
      <c r="K3501" s="80"/>
      <c r="L3501" s="78"/>
      <c r="M3501" s="75"/>
      <c r="N3501" s="76"/>
    </row>
    <row r="3502" spans="1:14" ht="15" x14ac:dyDescent="0.3">
      <c r="A3502" s="17" t="e">
        <f>INDEX('Артикул без-с размером'!A:A,MATCH('Начисления и компенсации по тов'!E3502,'Артикул без-с размером'!B:B,0))</f>
        <v>#N/A</v>
      </c>
      <c r="B3502" s="79"/>
      <c r="C3502" s="80"/>
      <c r="D3502" s="80"/>
      <c r="E3502" s="80"/>
      <c r="F3502" s="80"/>
      <c r="G3502" s="80"/>
      <c r="H3502" s="75"/>
      <c r="I3502" s="76"/>
      <c r="J3502" s="79"/>
      <c r="K3502" s="80"/>
      <c r="L3502" s="78"/>
      <c r="M3502" s="75"/>
      <c r="N3502" s="76"/>
    </row>
    <row r="3503" spans="1:14" ht="15" x14ac:dyDescent="0.3">
      <c r="A3503" s="17" t="e">
        <f>INDEX('Артикул без-с размером'!A:A,MATCH('Начисления и компенсации по тов'!E3503,'Артикул без-с размером'!B:B,0))</f>
        <v>#N/A</v>
      </c>
      <c r="B3503" s="79"/>
      <c r="C3503" s="80"/>
      <c r="D3503" s="80"/>
      <c r="E3503" s="80"/>
      <c r="F3503" s="80"/>
      <c r="G3503" s="80"/>
      <c r="H3503" s="75"/>
      <c r="I3503" s="76"/>
      <c r="J3503" s="79"/>
      <c r="K3503" s="80"/>
      <c r="L3503" s="78"/>
      <c r="M3503" s="75"/>
      <c r="N3503" s="76"/>
    </row>
    <row r="3504" spans="1:14" ht="15" x14ac:dyDescent="0.3">
      <c r="A3504" s="17" t="e">
        <f>INDEX('Артикул без-с размером'!A:A,MATCH('Начисления и компенсации по тов'!E3504,'Артикул без-с размером'!B:B,0))</f>
        <v>#N/A</v>
      </c>
      <c r="B3504" s="79"/>
      <c r="C3504" s="80"/>
      <c r="D3504" s="80"/>
      <c r="E3504" s="80"/>
      <c r="F3504" s="80"/>
      <c r="G3504" s="80"/>
      <c r="H3504" s="75"/>
      <c r="I3504" s="76"/>
      <c r="J3504" s="79"/>
      <c r="K3504" s="80"/>
      <c r="L3504" s="78"/>
      <c r="M3504" s="75"/>
      <c r="N3504" s="76"/>
    </row>
    <row r="3505" spans="1:14" ht="15" x14ac:dyDescent="0.3">
      <c r="A3505" s="17" t="e">
        <f>INDEX('Артикул без-с размером'!A:A,MATCH('Начисления и компенсации по тов'!E3505,'Артикул без-с размером'!B:B,0))</f>
        <v>#N/A</v>
      </c>
      <c r="B3505" s="79"/>
      <c r="C3505" s="80"/>
      <c r="D3505" s="80"/>
      <c r="E3505" s="80"/>
      <c r="F3505" s="80"/>
      <c r="G3505" s="80"/>
      <c r="H3505" s="75"/>
      <c r="I3505" s="76"/>
      <c r="J3505" s="79"/>
      <c r="K3505" s="80"/>
      <c r="L3505" s="78"/>
      <c r="M3505" s="75"/>
      <c r="N3505" s="76"/>
    </row>
    <row r="3506" spans="1:14" ht="15" x14ac:dyDescent="0.3">
      <c r="A3506" s="17" t="e">
        <f>INDEX('Артикул без-с размером'!A:A,MATCH('Начисления и компенсации по тов'!E3506,'Артикул без-с размером'!B:B,0))</f>
        <v>#N/A</v>
      </c>
      <c r="B3506" s="79"/>
      <c r="C3506" s="80"/>
      <c r="D3506" s="80"/>
      <c r="E3506" s="80"/>
      <c r="F3506" s="80"/>
      <c r="G3506" s="80"/>
      <c r="H3506" s="75"/>
      <c r="I3506" s="76"/>
      <c r="J3506" s="79"/>
      <c r="K3506" s="80"/>
      <c r="L3506" s="78"/>
      <c r="M3506" s="75"/>
      <c r="N3506" s="76"/>
    </row>
    <row r="3507" spans="1:14" ht="15" x14ac:dyDescent="0.3">
      <c r="A3507" s="17" t="e">
        <f>INDEX('Артикул без-с размером'!A:A,MATCH('Начисления и компенсации по тов'!E3507,'Артикул без-с размером'!B:B,0))</f>
        <v>#N/A</v>
      </c>
      <c r="B3507" s="79"/>
      <c r="C3507" s="80"/>
      <c r="D3507" s="80"/>
      <c r="E3507" s="80"/>
      <c r="F3507" s="80"/>
      <c r="G3507" s="80"/>
      <c r="H3507" s="75"/>
      <c r="I3507" s="76"/>
      <c r="J3507" s="79"/>
      <c r="K3507" s="80"/>
      <c r="L3507" s="78"/>
      <c r="M3507" s="75"/>
      <c r="N3507" s="76"/>
    </row>
    <row r="3508" spans="1:14" ht="15" x14ac:dyDescent="0.3">
      <c r="A3508" s="17" t="e">
        <f>INDEX('Артикул без-с размером'!A:A,MATCH('Начисления и компенсации по тов'!E3508,'Артикул без-с размером'!B:B,0))</f>
        <v>#N/A</v>
      </c>
      <c r="B3508" s="79"/>
      <c r="C3508" s="80"/>
      <c r="D3508" s="80"/>
      <c r="E3508" s="80"/>
      <c r="F3508" s="80"/>
      <c r="G3508" s="80"/>
      <c r="H3508" s="75"/>
      <c r="I3508" s="76"/>
      <c r="J3508" s="79"/>
      <c r="K3508" s="80"/>
      <c r="L3508" s="78"/>
      <c r="M3508" s="75"/>
      <c r="N3508" s="76"/>
    </row>
    <row r="3509" spans="1:14" ht="15" x14ac:dyDescent="0.3">
      <c r="A3509" s="17" t="e">
        <f>INDEX('Артикул без-с размером'!A:A,MATCH('Начисления и компенсации по тов'!E3509,'Артикул без-с размером'!B:B,0))</f>
        <v>#N/A</v>
      </c>
      <c r="B3509" s="79"/>
      <c r="C3509" s="80"/>
      <c r="D3509" s="80"/>
      <c r="E3509" s="80"/>
      <c r="F3509" s="80"/>
      <c r="G3509" s="80"/>
      <c r="H3509" s="75"/>
      <c r="I3509" s="76"/>
      <c r="J3509" s="79"/>
      <c r="K3509" s="80"/>
      <c r="L3509" s="78"/>
      <c r="M3509" s="75"/>
      <c r="N3509" s="76"/>
    </row>
    <row r="3510" spans="1:14" ht="15" x14ac:dyDescent="0.3">
      <c r="A3510" s="17" t="e">
        <f>INDEX('Артикул без-с размером'!A:A,MATCH('Начисления и компенсации по тов'!E3510,'Артикул без-с размером'!B:B,0))</f>
        <v>#N/A</v>
      </c>
      <c r="B3510" s="79"/>
      <c r="C3510" s="80"/>
      <c r="D3510" s="80"/>
      <c r="E3510" s="80"/>
      <c r="F3510" s="80"/>
      <c r="G3510" s="80"/>
      <c r="H3510" s="75"/>
      <c r="I3510" s="76"/>
      <c r="J3510" s="79"/>
      <c r="K3510" s="80"/>
      <c r="L3510" s="78"/>
      <c r="M3510" s="75"/>
      <c r="N3510" s="76"/>
    </row>
    <row r="3511" spans="1:14" ht="15" x14ac:dyDescent="0.3">
      <c r="A3511" s="17" t="e">
        <f>INDEX('Артикул без-с размером'!A:A,MATCH('Начисления и компенсации по тов'!E3511,'Артикул без-с размером'!B:B,0))</f>
        <v>#N/A</v>
      </c>
      <c r="B3511" s="79"/>
      <c r="C3511" s="80"/>
      <c r="D3511" s="80"/>
      <c r="E3511" s="80"/>
      <c r="F3511" s="80"/>
      <c r="G3511" s="80"/>
      <c r="H3511" s="75"/>
      <c r="I3511" s="76"/>
      <c r="J3511" s="79"/>
      <c r="K3511" s="80"/>
      <c r="L3511" s="78"/>
      <c r="M3511" s="75"/>
      <c r="N3511" s="76"/>
    </row>
    <row r="3512" spans="1:14" ht="15" x14ac:dyDescent="0.3">
      <c r="A3512" s="17" t="e">
        <f>INDEX('Артикул без-с размером'!A:A,MATCH('Начисления и компенсации по тов'!E3512,'Артикул без-с размером'!B:B,0))</f>
        <v>#N/A</v>
      </c>
      <c r="B3512" s="79"/>
      <c r="C3512" s="80"/>
      <c r="D3512" s="80"/>
      <c r="E3512" s="80"/>
      <c r="F3512" s="80"/>
      <c r="G3512" s="80"/>
      <c r="H3512" s="75"/>
      <c r="I3512" s="76"/>
      <c r="J3512" s="79"/>
      <c r="K3512" s="80"/>
      <c r="L3512" s="78"/>
      <c r="M3512" s="75"/>
      <c r="N3512" s="76"/>
    </row>
    <row r="3513" spans="1:14" ht="15" x14ac:dyDescent="0.3">
      <c r="A3513" s="17" t="e">
        <f>INDEX('Артикул без-с размером'!A:A,MATCH('Начисления и компенсации по тов'!E3513,'Артикул без-с размером'!B:B,0))</f>
        <v>#N/A</v>
      </c>
      <c r="B3513" s="79"/>
      <c r="C3513" s="80"/>
      <c r="D3513" s="80"/>
      <c r="E3513" s="80"/>
      <c r="F3513" s="80"/>
      <c r="G3513" s="80"/>
      <c r="H3513" s="75"/>
      <c r="I3513" s="76"/>
      <c r="J3513" s="79"/>
      <c r="K3513" s="80"/>
      <c r="L3513" s="78"/>
      <c r="M3513" s="75"/>
      <c r="N3513" s="76"/>
    </row>
    <row r="3514" spans="1:14" ht="15" x14ac:dyDescent="0.3">
      <c r="A3514" s="17" t="e">
        <f>INDEX('Артикул без-с размером'!A:A,MATCH('Начисления и компенсации по тов'!E3514,'Артикул без-с размером'!B:B,0))</f>
        <v>#N/A</v>
      </c>
      <c r="B3514" s="79"/>
      <c r="C3514" s="80"/>
      <c r="D3514" s="80"/>
      <c r="E3514" s="80"/>
      <c r="F3514" s="80"/>
      <c r="G3514" s="80"/>
      <c r="H3514" s="75"/>
      <c r="I3514" s="76"/>
      <c r="J3514" s="79"/>
      <c r="K3514" s="80"/>
      <c r="L3514" s="78"/>
      <c r="M3514" s="75"/>
      <c r="N3514" s="76"/>
    </row>
    <row r="3515" spans="1:14" ht="15" x14ac:dyDescent="0.3">
      <c r="A3515" s="17" t="e">
        <f>INDEX('Артикул без-с размером'!A:A,MATCH('Начисления и компенсации по тов'!E3515,'Артикул без-с размером'!B:B,0))</f>
        <v>#N/A</v>
      </c>
      <c r="B3515" s="79"/>
      <c r="C3515" s="80"/>
      <c r="D3515" s="80"/>
      <c r="E3515" s="80"/>
      <c r="F3515" s="80"/>
      <c r="G3515" s="80"/>
      <c r="H3515" s="75"/>
      <c r="I3515" s="76"/>
      <c r="J3515" s="79"/>
      <c r="K3515" s="80"/>
      <c r="L3515" s="78"/>
      <c r="M3515" s="75"/>
      <c r="N3515" s="76"/>
    </row>
    <row r="3516" spans="1:14" ht="15" x14ac:dyDescent="0.3">
      <c r="A3516" s="17" t="e">
        <f>INDEX('Артикул без-с размером'!A:A,MATCH('Начисления и компенсации по тов'!E3516,'Артикул без-с размером'!B:B,0))</f>
        <v>#N/A</v>
      </c>
      <c r="B3516" s="79"/>
      <c r="C3516" s="80"/>
      <c r="D3516" s="80"/>
      <c r="E3516" s="80"/>
      <c r="F3516" s="80"/>
      <c r="G3516" s="80"/>
      <c r="H3516" s="75"/>
      <c r="I3516" s="76"/>
      <c r="J3516" s="79"/>
      <c r="K3516" s="80"/>
      <c r="L3516" s="78"/>
      <c r="M3516" s="75"/>
      <c r="N3516" s="76"/>
    </row>
    <row r="3517" spans="1:14" ht="15" x14ac:dyDescent="0.3">
      <c r="A3517" s="17" t="e">
        <f>INDEX('Артикул без-с размером'!A:A,MATCH('Начисления и компенсации по тов'!E3517,'Артикул без-с размером'!B:B,0))</f>
        <v>#N/A</v>
      </c>
      <c r="B3517" s="79"/>
      <c r="C3517" s="80"/>
      <c r="D3517" s="80"/>
      <c r="E3517" s="80"/>
      <c r="F3517" s="80"/>
      <c r="G3517" s="80"/>
      <c r="H3517" s="75"/>
      <c r="I3517" s="76"/>
      <c r="J3517" s="79"/>
      <c r="K3517" s="80"/>
      <c r="L3517" s="78"/>
      <c r="M3517" s="75"/>
      <c r="N3517" s="76"/>
    </row>
    <row r="3518" spans="1:14" ht="15" x14ac:dyDescent="0.3">
      <c r="A3518" s="17" t="e">
        <f>INDEX('Артикул без-с размером'!A:A,MATCH('Начисления и компенсации по тов'!E3518,'Артикул без-с размером'!B:B,0))</f>
        <v>#N/A</v>
      </c>
      <c r="B3518" s="79"/>
      <c r="C3518" s="80"/>
      <c r="D3518" s="80"/>
      <c r="E3518" s="80"/>
      <c r="F3518" s="80"/>
      <c r="G3518" s="80"/>
      <c r="H3518" s="75"/>
      <c r="I3518" s="76"/>
      <c r="J3518" s="79"/>
      <c r="K3518" s="80"/>
      <c r="L3518" s="78"/>
      <c r="M3518" s="75"/>
      <c r="N3518" s="76"/>
    </row>
    <row r="3519" spans="1:14" ht="15" x14ac:dyDescent="0.3">
      <c r="A3519" s="17" t="e">
        <f>INDEX('Артикул без-с размером'!A:A,MATCH('Начисления и компенсации по тов'!E3519,'Артикул без-с размером'!B:B,0))</f>
        <v>#N/A</v>
      </c>
      <c r="B3519" s="79"/>
      <c r="C3519" s="80"/>
      <c r="D3519" s="80"/>
      <c r="E3519" s="80"/>
      <c r="F3519" s="80"/>
      <c r="G3519" s="80"/>
      <c r="H3519" s="75"/>
      <c r="I3519" s="76"/>
      <c r="J3519" s="79"/>
      <c r="K3519" s="80"/>
      <c r="L3519" s="78"/>
      <c r="M3519" s="75"/>
      <c r="N3519" s="76"/>
    </row>
    <row r="3520" spans="1:14" ht="15" x14ac:dyDescent="0.3">
      <c r="A3520" s="17" t="e">
        <f>INDEX('Артикул без-с размером'!A:A,MATCH('Начисления и компенсации по тов'!E3520,'Артикул без-с размером'!B:B,0))</f>
        <v>#N/A</v>
      </c>
      <c r="B3520" s="79"/>
      <c r="C3520" s="80"/>
      <c r="D3520" s="80"/>
      <c r="E3520" s="80"/>
      <c r="F3520" s="80"/>
      <c r="G3520" s="80"/>
      <c r="H3520" s="75"/>
      <c r="I3520" s="76"/>
      <c r="J3520" s="79"/>
      <c r="K3520" s="80"/>
      <c r="L3520" s="78"/>
      <c r="M3520" s="75"/>
      <c r="N3520" s="77"/>
    </row>
    <row r="3521" spans="1:14" ht="15" x14ac:dyDescent="0.3">
      <c r="A3521" s="17" t="e">
        <f>INDEX('Артикул без-с размером'!A:A,MATCH('Начисления и компенсации по тов'!E3521,'Артикул без-с размером'!B:B,0))</f>
        <v>#N/A</v>
      </c>
      <c r="B3521" s="79"/>
      <c r="C3521" s="80"/>
      <c r="D3521" s="80"/>
      <c r="E3521" s="80"/>
      <c r="F3521" s="80"/>
      <c r="G3521" s="80"/>
      <c r="H3521" s="75"/>
      <c r="I3521" s="76"/>
      <c r="J3521" s="79"/>
      <c r="K3521" s="80"/>
      <c r="L3521" s="78"/>
      <c r="M3521" s="75"/>
      <c r="N3521" s="76"/>
    </row>
    <row r="3522" spans="1:14" ht="15" x14ac:dyDescent="0.3">
      <c r="A3522" s="17" t="e">
        <f>INDEX('Артикул без-с размером'!A:A,MATCH('Начисления и компенсации по тов'!E3522,'Артикул без-с размером'!B:B,0))</f>
        <v>#N/A</v>
      </c>
      <c r="B3522" s="79"/>
      <c r="C3522" s="80"/>
      <c r="D3522" s="80"/>
      <c r="E3522" s="80"/>
      <c r="F3522" s="80"/>
      <c r="G3522" s="80"/>
      <c r="H3522" s="75"/>
      <c r="I3522" s="76"/>
      <c r="J3522" s="79"/>
      <c r="K3522" s="80"/>
      <c r="L3522" s="78"/>
      <c r="M3522" s="75"/>
      <c r="N3522" s="76"/>
    </row>
    <row r="3523" spans="1:14" ht="15" x14ac:dyDescent="0.3">
      <c r="A3523" s="17" t="e">
        <f>INDEX('Артикул без-с размером'!A:A,MATCH('Начисления и компенсации по тов'!E3523,'Артикул без-с размером'!B:B,0))</f>
        <v>#N/A</v>
      </c>
      <c r="B3523" s="79"/>
      <c r="C3523" s="80"/>
      <c r="D3523" s="80"/>
      <c r="E3523" s="80"/>
      <c r="F3523" s="80"/>
      <c r="G3523" s="80"/>
      <c r="H3523" s="75"/>
      <c r="I3523" s="76"/>
      <c r="J3523" s="79"/>
      <c r="K3523" s="80"/>
      <c r="L3523" s="78"/>
      <c r="M3523" s="75"/>
      <c r="N3523" s="76"/>
    </row>
    <row r="3524" spans="1:14" ht="15" x14ac:dyDescent="0.3">
      <c r="A3524" s="17" t="e">
        <f>INDEX('Артикул без-с размером'!A:A,MATCH('Начисления и компенсации по тов'!E3524,'Артикул без-с размером'!B:B,0))</f>
        <v>#N/A</v>
      </c>
      <c r="B3524" s="79"/>
      <c r="C3524" s="80"/>
      <c r="D3524" s="80"/>
      <c r="E3524" s="80"/>
      <c r="F3524" s="80"/>
      <c r="G3524" s="80"/>
      <c r="H3524" s="75"/>
      <c r="I3524" s="76"/>
      <c r="J3524" s="79"/>
      <c r="K3524" s="80"/>
      <c r="L3524" s="78"/>
      <c r="M3524" s="75"/>
      <c r="N3524" s="76"/>
    </row>
    <row r="3525" spans="1:14" ht="15" x14ac:dyDescent="0.3">
      <c r="A3525" s="17" t="e">
        <f>INDEX('Артикул без-с размером'!A:A,MATCH('Начисления и компенсации по тов'!E3525,'Артикул без-с размером'!B:B,0))</f>
        <v>#N/A</v>
      </c>
      <c r="B3525" s="79"/>
      <c r="C3525" s="80"/>
      <c r="D3525" s="80"/>
      <c r="E3525" s="80"/>
      <c r="F3525" s="80"/>
      <c r="G3525" s="80"/>
      <c r="H3525" s="75"/>
      <c r="I3525" s="76"/>
      <c r="J3525" s="79"/>
      <c r="K3525" s="80"/>
      <c r="L3525" s="78"/>
      <c r="M3525" s="75"/>
      <c r="N3525" s="76"/>
    </row>
    <row r="3526" spans="1:14" ht="15" x14ac:dyDescent="0.3">
      <c r="A3526" s="17" t="e">
        <f>INDEX('Артикул без-с размером'!A:A,MATCH('Начисления и компенсации по тов'!E3526,'Артикул без-с размером'!B:B,0))</f>
        <v>#N/A</v>
      </c>
      <c r="B3526" s="79"/>
      <c r="C3526" s="80"/>
      <c r="D3526" s="80"/>
      <c r="E3526" s="80"/>
      <c r="F3526" s="80"/>
      <c r="G3526" s="80"/>
      <c r="H3526" s="75"/>
      <c r="I3526" s="76"/>
      <c r="J3526" s="79"/>
      <c r="K3526" s="80"/>
      <c r="L3526" s="78"/>
      <c r="M3526" s="75"/>
      <c r="N3526" s="76"/>
    </row>
    <row r="3527" spans="1:14" ht="15" x14ac:dyDescent="0.3">
      <c r="A3527" s="17" t="e">
        <f>INDEX('Артикул без-с размером'!A:A,MATCH('Начисления и компенсации по тов'!E3527,'Артикул без-с размером'!B:B,0))</f>
        <v>#N/A</v>
      </c>
      <c r="B3527" s="79"/>
      <c r="C3527" s="80"/>
      <c r="D3527" s="80"/>
      <c r="E3527" s="80"/>
      <c r="F3527" s="80"/>
      <c r="G3527" s="80"/>
      <c r="H3527" s="75"/>
      <c r="I3527" s="76"/>
      <c r="J3527" s="79"/>
      <c r="K3527" s="80"/>
      <c r="L3527" s="78"/>
      <c r="M3527" s="75"/>
      <c r="N3527" s="76"/>
    </row>
    <row r="3528" spans="1:14" ht="15" x14ac:dyDescent="0.3">
      <c r="A3528" s="17" t="e">
        <f>INDEX('Артикул без-с размером'!A:A,MATCH('Начисления и компенсации по тов'!E3528,'Артикул без-с размером'!B:B,0))</f>
        <v>#N/A</v>
      </c>
      <c r="B3528" s="79"/>
      <c r="C3528" s="80"/>
      <c r="D3528" s="80"/>
      <c r="E3528" s="80"/>
      <c r="F3528" s="80"/>
      <c r="G3528" s="80"/>
      <c r="H3528" s="75"/>
      <c r="I3528" s="76"/>
      <c r="J3528" s="79"/>
      <c r="K3528" s="80"/>
      <c r="L3528" s="78"/>
      <c r="M3528" s="75"/>
      <c r="N3528" s="77"/>
    </row>
    <row r="3529" spans="1:14" ht="15" x14ac:dyDescent="0.3">
      <c r="A3529" s="17" t="e">
        <f>INDEX('Артикул без-с размером'!A:A,MATCH('Начисления и компенсации по тов'!E3529,'Артикул без-с размером'!B:B,0))</f>
        <v>#N/A</v>
      </c>
      <c r="B3529" s="79"/>
      <c r="C3529" s="80"/>
      <c r="D3529" s="80"/>
      <c r="E3529" s="80"/>
      <c r="F3529" s="80"/>
      <c r="G3529" s="80"/>
      <c r="H3529" s="75"/>
      <c r="I3529" s="76"/>
      <c r="J3529" s="79"/>
      <c r="K3529" s="80"/>
      <c r="L3529" s="78"/>
      <c r="M3529" s="75"/>
      <c r="N3529" s="76"/>
    </row>
    <row r="3530" spans="1:14" ht="15" x14ac:dyDescent="0.3">
      <c r="A3530" s="17" t="e">
        <f>INDEX('Артикул без-с размером'!A:A,MATCH('Начисления и компенсации по тов'!E3530,'Артикул без-с размером'!B:B,0))</f>
        <v>#N/A</v>
      </c>
      <c r="B3530" s="79"/>
      <c r="C3530" s="80"/>
      <c r="D3530" s="80"/>
      <c r="E3530" s="80"/>
      <c r="F3530" s="80"/>
      <c r="G3530" s="80"/>
      <c r="H3530" s="75"/>
      <c r="I3530" s="76"/>
      <c r="J3530" s="79"/>
      <c r="K3530" s="80"/>
      <c r="L3530" s="78"/>
      <c r="M3530" s="75"/>
      <c r="N3530" s="76"/>
    </row>
    <row r="3531" spans="1:14" ht="15" x14ac:dyDescent="0.3">
      <c r="A3531" s="17" t="e">
        <f>INDEX('Артикул без-с размером'!A:A,MATCH('Начисления и компенсации по тов'!E3531,'Артикул без-с размером'!B:B,0))</f>
        <v>#N/A</v>
      </c>
      <c r="B3531" s="79"/>
      <c r="C3531" s="80"/>
      <c r="D3531" s="80"/>
      <c r="E3531" s="80"/>
      <c r="F3531" s="80"/>
      <c r="G3531" s="80"/>
      <c r="H3531" s="75"/>
      <c r="I3531" s="76"/>
      <c r="J3531" s="79"/>
      <c r="K3531" s="80"/>
      <c r="L3531" s="78"/>
      <c r="M3531" s="75"/>
      <c r="N3531" s="76"/>
    </row>
    <row r="3532" spans="1:14" ht="15" x14ac:dyDescent="0.3">
      <c r="A3532" s="17" t="e">
        <f>INDEX('Артикул без-с размером'!A:A,MATCH('Начисления и компенсации по тов'!E3532,'Артикул без-с размером'!B:B,0))</f>
        <v>#N/A</v>
      </c>
      <c r="B3532" s="79"/>
      <c r="C3532" s="80"/>
      <c r="D3532" s="80"/>
      <c r="E3532" s="80"/>
      <c r="F3532" s="80"/>
      <c r="G3532" s="80"/>
      <c r="H3532" s="75"/>
      <c r="I3532" s="76"/>
      <c r="J3532" s="79"/>
      <c r="K3532" s="80"/>
      <c r="L3532" s="78"/>
      <c r="M3532" s="75"/>
      <c r="N3532" s="76"/>
    </row>
    <row r="3533" spans="1:14" ht="15" x14ac:dyDescent="0.3">
      <c r="A3533" s="17" t="e">
        <f>INDEX('Артикул без-с размером'!A:A,MATCH('Начисления и компенсации по тов'!E3533,'Артикул без-с размером'!B:B,0))</f>
        <v>#N/A</v>
      </c>
      <c r="B3533" s="79"/>
      <c r="C3533" s="80"/>
      <c r="D3533" s="80"/>
      <c r="E3533" s="80"/>
      <c r="F3533" s="80"/>
      <c r="G3533" s="80"/>
      <c r="H3533" s="75"/>
      <c r="I3533" s="76"/>
      <c r="J3533" s="79"/>
      <c r="K3533" s="80"/>
      <c r="L3533" s="78"/>
      <c r="M3533" s="75"/>
      <c r="N3533" s="76"/>
    </row>
    <row r="3534" spans="1:14" ht="15" x14ac:dyDescent="0.3">
      <c r="A3534" s="17" t="e">
        <f>INDEX('Артикул без-с размером'!A:A,MATCH('Начисления и компенсации по тов'!E3534,'Артикул без-с размером'!B:B,0))</f>
        <v>#N/A</v>
      </c>
      <c r="B3534" s="79"/>
      <c r="C3534" s="80"/>
      <c r="D3534" s="80"/>
      <c r="E3534" s="80"/>
      <c r="F3534" s="80"/>
      <c r="G3534" s="80"/>
      <c r="H3534" s="75"/>
      <c r="I3534" s="76"/>
      <c r="J3534" s="79"/>
      <c r="K3534" s="80"/>
      <c r="L3534" s="78"/>
      <c r="M3534" s="75"/>
      <c r="N3534" s="77"/>
    </row>
    <row r="3535" spans="1:14" ht="15" x14ac:dyDescent="0.3">
      <c r="A3535" s="17" t="e">
        <f>INDEX('Артикул без-с размером'!A:A,MATCH('Начисления и компенсации по тов'!E3535,'Артикул без-с размером'!B:B,0))</f>
        <v>#N/A</v>
      </c>
      <c r="B3535" s="79"/>
      <c r="C3535" s="80"/>
      <c r="D3535" s="80"/>
      <c r="E3535" s="80"/>
      <c r="F3535" s="80"/>
      <c r="G3535" s="80"/>
      <c r="H3535" s="75"/>
      <c r="I3535" s="76"/>
      <c r="J3535" s="79"/>
      <c r="K3535" s="80"/>
      <c r="L3535" s="78"/>
      <c r="M3535" s="75"/>
      <c r="N3535" s="76"/>
    </row>
    <row r="3536" spans="1:14" ht="15" x14ac:dyDescent="0.3">
      <c r="A3536" s="17" t="e">
        <f>INDEX('Артикул без-с размером'!A:A,MATCH('Начисления и компенсации по тов'!E3536,'Артикул без-с размером'!B:B,0))</f>
        <v>#N/A</v>
      </c>
      <c r="B3536" s="79"/>
      <c r="C3536" s="80"/>
      <c r="D3536" s="80"/>
      <c r="E3536" s="80"/>
      <c r="F3536" s="80"/>
      <c r="G3536" s="80"/>
      <c r="H3536" s="75"/>
      <c r="I3536" s="76"/>
      <c r="J3536" s="79"/>
      <c r="K3536" s="80"/>
      <c r="L3536" s="78"/>
      <c r="M3536" s="75"/>
      <c r="N3536" s="76"/>
    </row>
    <row r="3537" spans="1:14" ht="15" x14ac:dyDescent="0.3">
      <c r="A3537" s="17" t="e">
        <f>INDEX('Артикул без-с размером'!A:A,MATCH('Начисления и компенсации по тов'!E3537,'Артикул без-с размером'!B:B,0))</f>
        <v>#N/A</v>
      </c>
      <c r="B3537" s="79"/>
      <c r="C3537" s="80"/>
      <c r="D3537" s="80"/>
      <c r="E3537" s="80"/>
      <c r="F3537" s="80"/>
      <c r="G3537" s="80"/>
      <c r="H3537" s="75"/>
      <c r="I3537" s="76"/>
      <c r="J3537" s="79"/>
      <c r="K3537" s="80"/>
      <c r="L3537" s="78"/>
      <c r="M3537" s="75"/>
      <c r="N3537" s="76"/>
    </row>
    <row r="3538" spans="1:14" ht="15" x14ac:dyDescent="0.3">
      <c r="A3538" s="17" t="e">
        <f>INDEX('Артикул без-с размером'!A:A,MATCH('Начисления и компенсации по тов'!E3538,'Артикул без-с размером'!B:B,0))</f>
        <v>#N/A</v>
      </c>
      <c r="B3538" s="79"/>
      <c r="C3538" s="80"/>
      <c r="D3538" s="80"/>
      <c r="E3538" s="80"/>
      <c r="F3538" s="80"/>
      <c r="G3538" s="80"/>
      <c r="H3538" s="75"/>
      <c r="I3538" s="76"/>
      <c r="J3538" s="79"/>
      <c r="K3538" s="80"/>
      <c r="L3538" s="78"/>
      <c r="M3538" s="75"/>
      <c r="N3538" s="76"/>
    </row>
    <row r="3539" spans="1:14" ht="15" x14ac:dyDescent="0.3">
      <c r="A3539" s="17" t="e">
        <f>INDEX('Артикул без-с размером'!A:A,MATCH('Начисления и компенсации по тов'!E3539,'Артикул без-с размером'!B:B,0))</f>
        <v>#N/A</v>
      </c>
      <c r="B3539" s="79"/>
      <c r="C3539" s="80"/>
      <c r="D3539" s="80"/>
      <c r="E3539" s="80"/>
      <c r="F3539" s="80"/>
      <c r="G3539" s="80"/>
      <c r="H3539" s="75"/>
      <c r="I3539" s="76"/>
      <c r="J3539" s="79"/>
      <c r="K3539" s="80"/>
      <c r="L3539" s="78"/>
      <c r="M3539" s="75"/>
      <c r="N3539" s="76"/>
    </row>
    <row r="3540" spans="1:14" ht="15" x14ac:dyDescent="0.3">
      <c r="A3540" s="17" t="e">
        <f>INDEX('Артикул без-с размером'!A:A,MATCH('Начисления и компенсации по тов'!E3540,'Артикул без-с размером'!B:B,0))</f>
        <v>#N/A</v>
      </c>
      <c r="B3540" s="79"/>
      <c r="C3540" s="80"/>
      <c r="D3540" s="80"/>
      <c r="E3540" s="80"/>
      <c r="F3540" s="80"/>
      <c r="G3540" s="80"/>
      <c r="H3540" s="75"/>
      <c r="I3540" s="76"/>
      <c r="J3540" s="79"/>
      <c r="K3540" s="80"/>
      <c r="L3540" s="78"/>
      <c r="M3540" s="75"/>
      <c r="N3540" s="76"/>
    </row>
    <row r="3541" spans="1:14" ht="15" x14ac:dyDescent="0.3">
      <c r="A3541" s="17" t="e">
        <f>INDEX('Артикул без-с размером'!A:A,MATCH('Начисления и компенсации по тов'!E3541,'Артикул без-с размером'!B:B,0))</f>
        <v>#N/A</v>
      </c>
      <c r="B3541" s="79"/>
      <c r="C3541" s="80"/>
      <c r="D3541" s="80"/>
      <c r="E3541" s="80"/>
      <c r="F3541" s="80"/>
      <c r="G3541" s="80"/>
      <c r="H3541" s="75"/>
      <c r="I3541" s="76"/>
      <c r="J3541" s="79"/>
      <c r="K3541" s="80"/>
      <c r="L3541" s="78"/>
      <c r="M3541" s="75"/>
      <c r="N3541" s="77"/>
    </row>
    <row r="3542" spans="1:14" ht="15" x14ac:dyDescent="0.3">
      <c r="A3542" s="17" t="e">
        <f>INDEX('Артикул без-с размером'!A:A,MATCH('Начисления и компенсации по тов'!E3542,'Артикул без-с размером'!B:B,0))</f>
        <v>#N/A</v>
      </c>
      <c r="B3542" s="79"/>
      <c r="C3542" s="80"/>
      <c r="D3542" s="80"/>
      <c r="E3542" s="80"/>
      <c r="F3542" s="80"/>
      <c r="G3542" s="80"/>
      <c r="H3542" s="75"/>
      <c r="I3542" s="76"/>
      <c r="J3542" s="79"/>
      <c r="K3542" s="80"/>
      <c r="L3542" s="78"/>
      <c r="M3542" s="75"/>
      <c r="N3542" s="76"/>
    </row>
    <row r="3543" spans="1:14" ht="15" x14ac:dyDescent="0.3">
      <c r="A3543" s="17" t="e">
        <f>INDEX('Артикул без-с размером'!A:A,MATCH('Начисления и компенсации по тов'!E3543,'Артикул без-с размером'!B:B,0))</f>
        <v>#N/A</v>
      </c>
      <c r="B3543" s="79"/>
      <c r="C3543" s="80"/>
      <c r="D3543" s="80"/>
      <c r="E3543" s="80"/>
      <c r="F3543" s="80"/>
      <c r="G3543" s="80"/>
      <c r="H3543" s="75"/>
      <c r="I3543" s="76"/>
      <c r="J3543" s="79"/>
      <c r="K3543" s="80"/>
      <c r="L3543" s="78"/>
      <c r="M3543" s="75"/>
      <c r="N3543" s="76"/>
    </row>
    <row r="3544" spans="1:14" ht="15" x14ac:dyDescent="0.3">
      <c r="A3544" s="17" t="e">
        <f>INDEX('Артикул без-с размером'!A:A,MATCH('Начисления и компенсации по тов'!E3544,'Артикул без-с размером'!B:B,0))</f>
        <v>#N/A</v>
      </c>
      <c r="B3544" s="79"/>
      <c r="C3544" s="80"/>
      <c r="D3544" s="80"/>
      <c r="E3544" s="80"/>
      <c r="F3544" s="80"/>
      <c r="G3544" s="80"/>
      <c r="H3544" s="75"/>
      <c r="I3544" s="76"/>
      <c r="J3544" s="79"/>
      <c r="K3544" s="80"/>
      <c r="L3544" s="78"/>
      <c r="M3544" s="75"/>
      <c r="N3544" s="76"/>
    </row>
    <row r="3545" spans="1:14" ht="15" x14ac:dyDescent="0.3">
      <c r="A3545" s="17" t="e">
        <f>INDEX('Артикул без-с размером'!A:A,MATCH('Начисления и компенсации по тов'!E3545,'Артикул без-с размером'!B:B,0))</f>
        <v>#N/A</v>
      </c>
      <c r="B3545" s="79"/>
      <c r="C3545" s="80"/>
      <c r="D3545" s="80"/>
      <c r="E3545" s="80"/>
      <c r="F3545" s="80"/>
      <c r="G3545" s="80"/>
      <c r="H3545" s="75"/>
      <c r="I3545" s="76"/>
      <c r="J3545" s="79"/>
      <c r="K3545" s="80"/>
      <c r="L3545" s="78"/>
      <c r="M3545" s="75"/>
      <c r="N3545" s="76"/>
    </row>
    <row r="3546" spans="1:14" ht="15" x14ac:dyDescent="0.3">
      <c r="A3546" s="17" t="e">
        <f>INDEX('Артикул без-с размером'!A:A,MATCH('Начисления и компенсации по тов'!E3546,'Артикул без-с размером'!B:B,0))</f>
        <v>#N/A</v>
      </c>
      <c r="B3546" s="79"/>
      <c r="C3546" s="80"/>
      <c r="D3546" s="80"/>
      <c r="E3546" s="80"/>
      <c r="F3546" s="80"/>
      <c r="G3546" s="80"/>
      <c r="H3546" s="75"/>
      <c r="I3546" s="76"/>
      <c r="J3546" s="79"/>
      <c r="K3546" s="80"/>
      <c r="L3546" s="78"/>
      <c r="M3546" s="75"/>
      <c r="N3546" s="76"/>
    </row>
    <row r="3547" spans="1:14" ht="15" x14ac:dyDescent="0.3">
      <c r="A3547" s="17" t="e">
        <f>INDEX('Артикул без-с размером'!A:A,MATCH('Начисления и компенсации по тов'!E3547,'Артикул без-с размером'!B:B,0))</f>
        <v>#N/A</v>
      </c>
      <c r="B3547" s="79"/>
      <c r="C3547" s="80"/>
      <c r="D3547" s="80"/>
      <c r="E3547" s="80"/>
      <c r="F3547" s="80"/>
      <c r="G3547" s="80"/>
      <c r="H3547" s="75"/>
      <c r="I3547" s="76"/>
      <c r="J3547" s="79"/>
      <c r="K3547" s="80"/>
      <c r="L3547" s="78"/>
      <c r="M3547" s="75"/>
      <c r="N3547" s="76"/>
    </row>
    <row r="3548" spans="1:14" ht="15" x14ac:dyDescent="0.3">
      <c r="A3548" s="17" t="e">
        <f>INDEX('Артикул без-с размером'!A:A,MATCH('Начисления и компенсации по тов'!E3548,'Артикул без-с размером'!B:B,0))</f>
        <v>#N/A</v>
      </c>
      <c r="B3548" s="79"/>
      <c r="C3548" s="80"/>
      <c r="D3548" s="80"/>
      <c r="E3548" s="80"/>
      <c r="F3548" s="80"/>
      <c r="G3548" s="80"/>
      <c r="H3548" s="75"/>
      <c r="I3548" s="76"/>
      <c r="J3548" s="79"/>
      <c r="K3548" s="80"/>
      <c r="L3548" s="78"/>
      <c r="M3548" s="75"/>
      <c r="N3548" s="76"/>
    </row>
    <row r="3549" spans="1:14" ht="15" x14ac:dyDescent="0.3">
      <c r="A3549" s="17" t="e">
        <f>INDEX('Артикул без-с размером'!A:A,MATCH('Начисления и компенсации по тов'!E3549,'Артикул без-с размером'!B:B,0))</f>
        <v>#N/A</v>
      </c>
      <c r="B3549" s="79"/>
      <c r="C3549" s="80"/>
      <c r="D3549" s="80"/>
      <c r="E3549" s="80"/>
      <c r="F3549" s="80"/>
      <c r="G3549" s="80"/>
      <c r="H3549" s="75"/>
      <c r="I3549" s="76"/>
      <c r="J3549" s="79"/>
      <c r="K3549" s="80"/>
      <c r="L3549" s="78"/>
      <c r="M3549" s="75"/>
      <c r="N3549" s="76"/>
    </row>
    <row r="3550" spans="1:14" ht="15" x14ac:dyDescent="0.3">
      <c r="A3550" s="17" t="e">
        <f>INDEX('Артикул без-с размером'!A:A,MATCH('Начисления и компенсации по тов'!E3550,'Артикул без-с размером'!B:B,0))</f>
        <v>#N/A</v>
      </c>
      <c r="B3550" s="79"/>
      <c r="C3550" s="80"/>
      <c r="D3550" s="80"/>
      <c r="E3550" s="80"/>
      <c r="F3550" s="80"/>
      <c r="G3550" s="80"/>
      <c r="H3550" s="75"/>
      <c r="I3550" s="76"/>
      <c r="J3550" s="79"/>
      <c r="K3550" s="80"/>
      <c r="L3550" s="78"/>
      <c r="M3550" s="75"/>
      <c r="N3550" s="76"/>
    </row>
    <row r="3551" spans="1:14" ht="15" x14ac:dyDescent="0.3">
      <c r="A3551" s="17" t="e">
        <f>INDEX('Артикул без-с размером'!A:A,MATCH('Начисления и компенсации по тов'!E3551,'Артикул без-с размером'!B:B,0))</f>
        <v>#N/A</v>
      </c>
      <c r="B3551" s="79"/>
      <c r="C3551" s="80"/>
      <c r="D3551" s="80"/>
      <c r="E3551" s="80"/>
      <c r="F3551" s="80"/>
      <c r="G3551" s="80"/>
      <c r="H3551" s="75"/>
      <c r="I3551" s="76"/>
      <c r="J3551" s="79"/>
      <c r="K3551" s="80"/>
      <c r="L3551" s="78"/>
      <c r="M3551" s="75"/>
      <c r="N3551" s="76"/>
    </row>
    <row r="3552" spans="1:14" ht="15" x14ac:dyDescent="0.3">
      <c r="A3552" s="17" t="e">
        <f>INDEX('Артикул без-с размером'!A:A,MATCH('Начисления и компенсации по тов'!E3552,'Артикул без-с размером'!B:B,0))</f>
        <v>#N/A</v>
      </c>
      <c r="B3552" s="79"/>
      <c r="C3552" s="80"/>
      <c r="D3552" s="80"/>
      <c r="E3552" s="80"/>
      <c r="F3552" s="80"/>
      <c r="G3552" s="80"/>
      <c r="H3552" s="75"/>
      <c r="I3552" s="76"/>
      <c r="J3552" s="79"/>
      <c r="K3552" s="80"/>
      <c r="L3552" s="78"/>
      <c r="M3552" s="75"/>
      <c r="N3552" s="76"/>
    </row>
    <row r="3553" spans="1:14" ht="15" x14ac:dyDescent="0.3">
      <c r="A3553" s="17" t="e">
        <f>INDEX('Артикул без-с размером'!A:A,MATCH('Начисления и компенсации по тов'!E3553,'Артикул без-с размером'!B:B,0))</f>
        <v>#N/A</v>
      </c>
      <c r="B3553" s="79"/>
      <c r="C3553" s="80"/>
      <c r="D3553" s="80"/>
      <c r="E3553" s="80"/>
      <c r="F3553" s="80"/>
      <c r="G3553" s="80"/>
      <c r="H3553" s="75"/>
      <c r="I3553" s="76"/>
      <c r="J3553" s="79"/>
      <c r="K3553" s="80"/>
      <c r="L3553" s="78"/>
      <c r="M3553" s="75"/>
      <c r="N3553" s="77"/>
    </row>
    <row r="3554" spans="1:14" ht="15" x14ac:dyDescent="0.3">
      <c r="A3554" s="17" t="e">
        <f>INDEX('Артикул без-с размером'!A:A,MATCH('Начисления и компенсации по тов'!E3554,'Артикул без-с размером'!B:B,0))</f>
        <v>#N/A</v>
      </c>
      <c r="B3554" s="79"/>
      <c r="C3554" s="80"/>
      <c r="D3554" s="80"/>
      <c r="E3554" s="80"/>
      <c r="F3554" s="80"/>
      <c r="G3554" s="80"/>
      <c r="H3554" s="75"/>
      <c r="I3554" s="76"/>
      <c r="J3554" s="79"/>
      <c r="K3554" s="80"/>
      <c r="L3554" s="78"/>
      <c r="M3554" s="75"/>
      <c r="N3554" s="76"/>
    </row>
    <row r="3555" spans="1:14" ht="15" x14ac:dyDescent="0.3">
      <c r="A3555" s="17" t="e">
        <f>INDEX('Артикул без-с размером'!A:A,MATCH('Начисления и компенсации по тов'!E3555,'Артикул без-с размером'!B:B,0))</f>
        <v>#N/A</v>
      </c>
      <c r="B3555" s="79"/>
      <c r="C3555" s="80"/>
      <c r="D3555" s="80"/>
      <c r="E3555" s="80"/>
      <c r="F3555" s="80"/>
      <c r="G3555" s="80"/>
      <c r="H3555" s="75"/>
      <c r="I3555" s="76"/>
      <c r="J3555" s="79"/>
      <c r="K3555" s="80"/>
      <c r="L3555" s="78"/>
      <c r="M3555" s="75"/>
      <c r="N3555" s="76"/>
    </row>
    <row r="3556" spans="1:14" ht="15" x14ac:dyDescent="0.3">
      <c r="A3556" s="17" t="e">
        <f>INDEX('Артикул без-с размером'!A:A,MATCH('Начисления и компенсации по тов'!E3556,'Артикул без-с размером'!B:B,0))</f>
        <v>#N/A</v>
      </c>
      <c r="B3556" s="79"/>
      <c r="C3556" s="80"/>
      <c r="D3556" s="80"/>
      <c r="E3556" s="80"/>
      <c r="F3556" s="80"/>
      <c r="G3556" s="80"/>
      <c r="H3556" s="75"/>
      <c r="I3556" s="76"/>
      <c r="J3556" s="79"/>
      <c r="K3556" s="80"/>
      <c r="L3556" s="78"/>
      <c r="M3556" s="75"/>
      <c r="N3556" s="76"/>
    </row>
    <row r="3557" spans="1:14" ht="15" x14ac:dyDescent="0.3">
      <c r="A3557" s="17" t="e">
        <f>INDEX('Артикул без-с размером'!A:A,MATCH('Начисления и компенсации по тов'!E3557,'Артикул без-с размером'!B:B,0))</f>
        <v>#N/A</v>
      </c>
      <c r="B3557" s="79"/>
      <c r="C3557" s="80"/>
      <c r="D3557" s="80"/>
      <c r="E3557" s="80"/>
      <c r="F3557" s="80"/>
      <c r="G3557" s="80"/>
      <c r="H3557" s="75"/>
      <c r="I3557" s="76"/>
      <c r="J3557" s="79"/>
      <c r="K3557" s="80"/>
      <c r="L3557" s="78"/>
      <c r="M3557" s="75"/>
      <c r="N3557" s="76"/>
    </row>
    <row r="3558" spans="1:14" ht="15" x14ac:dyDescent="0.3">
      <c r="A3558" s="17" t="e">
        <f>INDEX('Артикул без-с размером'!A:A,MATCH('Начисления и компенсации по тов'!E3558,'Артикул без-с размером'!B:B,0))</f>
        <v>#N/A</v>
      </c>
      <c r="B3558" s="79"/>
      <c r="C3558" s="80"/>
      <c r="D3558" s="80"/>
      <c r="E3558" s="80"/>
      <c r="F3558" s="80"/>
      <c r="G3558" s="80"/>
      <c r="H3558" s="75"/>
      <c r="I3558" s="76"/>
      <c r="J3558" s="79"/>
      <c r="K3558" s="80"/>
      <c r="L3558" s="78"/>
      <c r="M3558" s="75"/>
      <c r="N3558" s="76"/>
    </row>
    <row r="3559" spans="1:14" ht="15" x14ac:dyDescent="0.3">
      <c r="A3559" s="17" t="e">
        <f>INDEX('Артикул без-с размером'!A:A,MATCH('Начисления и компенсации по тов'!E3559,'Артикул без-с размером'!B:B,0))</f>
        <v>#N/A</v>
      </c>
      <c r="B3559" s="79"/>
      <c r="C3559" s="80"/>
      <c r="D3559" s="80"/>
      <c r="E3559" s="80"/>
      <c r="F3559" s="80"/>
      <c r="G3559" s="80"/>
      <c r="H3559" s="75"/>
      <c r="I3559" s="76"/>
      <c r="J3559" s="79"/>
      <c r="K3559" s="80"/>
      <c r="L3559" s="78"/>
      <c r="M3559" s="75"/>
      <c r="N3559" s="77"/>
    </row>
    <row r="3560" spans="1:14" ht="15" x14ac:dyDescent="0.3">
      <c r="A3560" s="17" t="e">
        <f>INDEX('Артикул без-с размером'!A:A,MATCH('Начисления и компенсации по тов'!E3560,'Артикул без-с размером'!B:B,0))</f>
        <v>#N/A</v>
      </c>
      <c r="B3560" s="79"/>
      <c r="C3560" s="80"/>
      <c r="D3560" s="80"/>
      <c r="E3560" s="80"/>
      <c r="F3560" s="80"/>
      <c r="G3560" s="80"/>
      <c r="H3560" s="75"/>
      <c r="I3560" s="76"/>
      <c r="J3560" s="79"/>
      <c r="K3560" s="80"/>
      <c r="L3560" s="78"/>
      <c r="M3560" s="75"/>
      <c r="N3560" s="76"/>
    </row>
    <row r="3561" spans="1:14" ht="15" x14ac:dyDescent="0.3">
      <c r="A3561" s="17" t="e">
        <f>INDEX('Артикул без-с размером'!A:A,MATCH('Начисления и компенсации по тов'!E3561,'Артикул без-с размером'!B:B,0))</f>
        <v>#N/A</v>
      </c>
      <c r="B3561" s="79"/>
      <c r="C3561" s="80"/>
      <c r="D3561" s="80"/>
      <c r="E3561" s="80"/>
      <c r="F3561" s="80"/>
      <c r="G3561" s="80"/>
      <c r="H3561" s="75"/>
      <c r="I3561" s="76"/>
      <c r="J3561" s="79"/>
      <c r="K3561" s="80"/>
      <c r="L3561" s="78"/>
      <c r="M3561" s="75"/>
      <c r="N3561" s="76"/>
    </row>
    <row r="3562" spans="1:14" ht="15" x14ac:dyDescent="0.3">
      <c r="A3562" s="17" t="e">
        <f>INDEX('Артикул без-с размером'!A:A,MATCH('Начисления и компенсации по тов'!E3562,'Артикул без-с размером'!B:B,0))</f>
        <v>#N/A</v>
      </c>
      <c r="B3562" s="79"/>
      <c r="C3562" s="80"/>
      <c r="D3562" s="80"/>
      <c r="E3562" s="80"/>
      <c r="F3562" s="80"/>
      <c r="G3562" s="80"/>
      <c r="H3562" s="75"/>
      <c r="I3562" s="76"/>
      <c r="J3562" s="79"/>
      <c r="K3562" s="80"/>
      <c r="L3562" s="78"/>
      <c r="M3562" s="75"/>
      <c r="N3562" s="76"/>
    </row>
    <row r="3563" spans="1:14" ht="15" x14ac:dyDescent="0.3">
      <c r="A3563" s="17" t="e">
        <f>INDEX('Артикул без-с размером'!A:A,MATCH('Начисления и компенсации по тов'!E3563,'Артикул без-с размером'!B:B,0))</f>
        <v>#N/A</v>
      </c>
      <c r="B3563" s="79"/>
      <c r="C3563" s="80"/>
      <c r="D3563" s="80"/>
      <c r="E3563" s="80"/>
      <c r="F3563" s="80"/>
      <c r="G3563" s="80"/>
      <c r="H3563" s="75"/>
      <c r="I3563" s="76"/>
      <c r="J3563" s="79"/>
      <c r="K3563" s="80"/>
      <c r="L3563" s="78"/>
      <c r="M3563" s="75"/>
      <c r="N3563" s="76"/>
    </row>
    <row r="3564" spans="1:14" ht="15" x14ac:dyDescent="0.3">
      <c r="A3564" s="17" t="e">
        <f>INDEX('Артикул без-с размером'!A:A,MATCH('Начисления и компенсации по тов'!E3564,'Артикул без-с размером'!B:B,0))</f>
        <v>#N/A</v>
      </c>
      <c r="B3564" s="79"/>
      <c r="C3564" s="80"/>
      <c r="D3564" s="80"/>
      <c r="E3564" s="80"/>
      <c r="F3564" s="80"/>
      <c r="G3564" s="80"/>
      <c r="H3564" s="75"/>
      <c r="I3564" s="76"/>
      <c r="J3564" s="79"/>
      <c r="K3564" s="80"/>
      <c r="L3564" s="78"/>
      <c r="M3564" s="75"/>
      <c r="N3564" s="76"/>
    </row>
    <row r="3565" spans="1:14" ht="15" x14ac:dyDescent="0.3">
      <c r="A3565" s="17" t="e">
        <f>INDEX('Артикул без-с размером'!A:A,MATCH('Начисления и компенсации по тов'!E3565,'Артикул без-с размером'!B:B,0))</f>
        <v>#N/A</v>
      </c>
      <c r="B3565" s="79"/>
      <c r="C3565" s="80"/>
      <c r="D3565" s="80"/>
      <c r="E3565" s="80"/>
      <c r="F3565" s="80"/>
      <c r="G3565" s="80"/>
      <c r="H3565" s="75"/>
      <c r="I3565" s="76"/>
      <c r="J3565" s="79"/>
      <c r="K3565" s="80"/>
      <c r="L3565" s="78"/>
      <c r="M3565" s="75"/>
      <c r="N3565" s="76"/>
    </row>
    <row r="3566" spans="1:14" ht="15" x14ac:dyDescent="0.3">
      <c r="A3566" s="17" t="e">
        <f>INDEX('Артикул без-с размером'!A:A,MATCH('Начисления и компенсации по тов'!E3566,'Артикул без-с размером'!B:B,0))</f>
        <v>#N/A</v>
      </c>
      <c r="B3566" s="79"/>
      <c r="C3566" s="80"/>
      <c r="D3566" s="80"/>
      <c r="E3566" s="80"/>
      <c r="F3566" s="80"/>
      <c r="G3566" s="80"/>
      <c r="H3566" s="75"/>
      <c r="I3566" s="76"/>
      <c r="J3566" s="79"/>
      <c r="K3566" s="80"/>
      <c r="L3566" s="78"/>
      <c r="M3566" s="75"/>
      <c r="N3566" s="77"/>
    </row>
    <row r="3567" spans="1:14" ht="15" x14ac:dyDescent="0.3">
      <c r="A3567" s="17" t="e">
        <f>INDEX('Артикул без-с размером'!A:A,MATCH('Начисления и компенсации по тов'!E3567,'Артикул без-с размером'!B:B,0))</f>
        <v>#N/A</v>
      </c>
      <c r="B3567" s="79"/>
      <c r="C3567" s="80"/>
      <c r="D3567" s="80"/>
      <c r="E3567" s="80"/>
      <c r="F3567" s="80"/>
      <c r="G3567" s="80"/>
      <c r="H3567" s="75"/>
      <c r="I3567" s="76"/>
      <c r="J3567" s="79"/>
      <c r="K3567" s="80"/>
      <c r="L3567" s="78"/>
      <c r="M3567" s="75"/>
      <c r="N3567" s="76"/>
    </row>
    <row r="3568" spans="1:14" ht="15" x14ac:dyDescent="0.3">
      <c r="A3568" s="17" t="e">
        <f>INDEX('Артикул без-с размером'!A:A,MATCH('Начисления и компенсации по тов'!E3568,'Артикул без-с размером'!B:B,0))</f>
        <v>#N/A</v>
      </c>
      <c r="B3568" s="79"/>
      <c r="C3568" s="80"/>
      <c r="D3568" s="80"/>
      <c r="E3568" s="80"/>
      <c r="F3568" s="80"/>
      <c r="G3568" s="80"/>
      <c r="H3568" s="75"/>
      <c r="I3568" s="76"/>
      <c r="J3568" s="79"/>
      <c r="K3568" s="80"/>
      <c r="L3568" s="78"/>
      <c r="M3568" s="75"/>
      <c r="N3568" s="76"/>
    </row>
    <row r="3569" spans="1:14" ht="15" x14ac:dyDescent="0.3">
      <c r="A3569" s="17" t="e">
        <f>INDEX('Артикул без-с размером'!A:A,MATCH('Начисления и компенсации по тов'!E3569,'Артикул без-с размером'!B:B,0))</f>
        <v>#N/A</v>
      </c>
      <c r="B3569" s="79"/>
      <c r="C3569" s="80"/>
      <c r="D3569" s="80"/>
      <c r="E3569" s="80"/>
      <c r="F3569" s="80"/>
      <c r="G3569" s="80"/>
      <c r="H3569" s="75"/>
      <c r="I3569" s="76"/>
      <c r="J3569" s="79"/>
      <c r="K3569" s="80"/>
      <c r="L3569" s="78"/>
      <c r="M3569" s="75"/>
      <c r="N3569" s="76"/>
    </row>
    <row r="3570" spans="1:14" ht="15" x14ac:dyDescent="0.3">
      <c r="A3570" s="17" t="e">
        <f>INDEX('Артикул без-с размером'!A:A,MATCH('Начисления и компенсации по тов'!E3570,'Артикул без-с размером'!B:B,0))</f>
        <v>#N/A</v>
      </c>
      <c r="B3570" s="79"/>
      <c r="C3570" s="80"/>
      <c r="D3570" s="80"/>
      <c r="E3570" s="80"/>
      <c r="F3570" s="80"/>
      <c r="G3570" s="80"/>
      <c r="H3570" s="75"/>
      <c r="I3570" s="76"/>
      <c r="J3570" s="79"/>
      <c r="K3570" s="80"/>
      <c r="L3570" s="78"/>
      <c r="M3570" s="75"/>
      <c r="N3570" s="76"/>
    </row>
    <row r="3571" spans="1:14" ht="15" x14ac:dyDescent="0.3">
      <c r="A3571" s="17" t="e">
        <f>INDEX('Артикул без-с размером'!A:A,MATCH('Начисления и компенсации по тов'!E3571,'Артикул без-с размером'!B:B,0))</f>
        <v>#N/A</v>
      </c>
      <c r="B3571" s="79"/>
      <c r="C3571" s="80"/>
      <c r="D3571" s="80"/>
      <c r="E3571" s="80"/>
      <c r="F3571" s="80"/>
      <c r="G3571" s="80"/>
      <c r="H3571" s="75"/>
      <c r="I3571" s="76"/>
      <c r="J3571" s="79"/>
      <c r="K3571" s="80"/>
      <c r="L3571" s="78"/>
      <c r="M3571" s="75"/>
      <c r="N3571" s="76"/>
    </row>
    <row r="3572" spans="1:14" ht="15" x14ac:dyDescent="0.3">
      <c r="A3572" s="17" t="e">
        <f>INDEX('Артикул без-с размером'!A:A,MATCH('Начисления и компенсации по тов'!E3572,'Артикул без-с размером'!B:B,0))</f>
        <v>#N/A</v>
      </c>
      <c r="B3572" s="79"/>
      <c r="C3572" s="80"/>
      <c r="D3572" s="80"/>
      <c r="E3572" s="80"/>
      <c r="F3572" s="80"/>
      <c r="G3572" s="80"/>
      <c r="H3572" s="75"/>
      <c r="I3572" s="76"/>
      <c r="J3572" s="79"/>
      <c r="K3572" s="80"/>
      <c r="L3572" s="78"/>
      <c r="M3572" s="75"/>
      <c r="N3572" s="76"/>
    </row>
    <row r="3573" spans="1:14" ht="15" x14ac:dyDescent="0.3">
      <c r="A3573" s="17" t="e">
        <f>INDEX('Артикул без-с размером'!A:A,MATCH('Начисления и компенсации по тов'!E3573,'Артикул без-с размером'!B:B,0))</f>
        <v>#N/A</v>
      </c>
      <c r="B3573" s="79"/>
      <c r="C3573" s="80"/>
      <c r="D3573" s="80"/>
      <c r="E3573" s="80"/>
      <c r="F3573" s="80"/>
      <c r="G3573" s="80"/>
      <c r="H3573" s="75"/>
      <c r="I3573" s="76"/>
      <c r="J3573" s="79"/>
      <c r="K3573" s="80"/>
      <c r="L3573" s="78"/>
      <c r="M3573" s="75"/>
      <c r="N3573" s="76"/>
    </row>
    <row r="3574" spans="1:14" ht="15" x14ac:dyDescent="0.3">
      <c r="A3574" s="17" t="e">
        <f>INDEX('Артикул без-с размером'!A:A,MATCH('Начисления и компенсации по тов'!E3574,'Артикул без-с размером'!B:B,0))</f>
        <v>#N/A</v>
      </c>
      <c r="B3574" s="79"/>
      <c r="C3574" s="80"/>
      <c r="D3574" s="80"/>
      <c r="E3574" s="80"/>
      <c r="F3574" s="80"/>
      <c r="G3574" s="80"/>
      <c r="H3574" s="75"/>
      <c r="I3574" s="76"/>
      <c r="J3574" s="79"/>
      <c r="K3574" s="80"/>
      <c r="L3574" s="78"/>
      <c r="M3574" s="75"/>
      <c r="N3574" s="76"/>
    </row>
    <row r="3575" spans="1:14" ht="15" x14ac:dyDescent="0.3">
      <c r="A3575" s="17" t="e">
        <f>INDEX('Артикул без-с размером'!A:A,MATCH('Начисления и компенсации по тов'!E3575,'Артикул без-с размером'!B:B,0))</f>
        <v>#N/A</v>
      </c>
      <c r="B3575" s="79"/>
      <c r="C3575" s="80"/>
      <c r="D3575" s="80"/>
      <c r="E3575" s="80"/>
      <c r="F3575" s="80"/>
      <c r="G3575" s="80"/>
      <c r="H3575" s="75"/>
      <c r="I3575" s="76"/>
      <c r="J3575" s="79"/>
      <c r="K3575" s="80"/>
      <c r="L3575" s="78"/>
      <c r="M3575" s="75"/>
      <c r="N3575" s="76"/>
    </row>
    <row r="3576" spans="1:14" ht="15" x14ac:dyDescent="0.3">
      <c r="A3576" s="17" t="e">
        <f>INDEX('Артикул без-с размером'!A:A,MATCH('Начисления и компенсации по тов'!E3576,'Артикул без-с размером'!B:B,0))</f>
        <v>#N/A</v>
      </c>
      <c r="B3576" s="79"/>
      <c r="C3576" s="80"/>
      <c r="D3576" s="80"/>
      <c r="E3576" s="80"/>
      <c r="F3576" s="80"/>
      <c r="G3576" s="80"/>
      <c r="H3576" s="75"/>
      <c r="I3576" s="76"/>
      <c r="J3576" s="79"/>
      <c r="K3576" s="80"/>
      <c r="L3576" s="78"/>
      <c r="M3576" s="75"/>
      <c r="N3576" s="76"/>
    </row>
    <row r="3577" spans="1:14" ht="15" x14ac:dyDescent="0.3">
      <c r="A3577" s="17" t="e">
        <f>INDEX('Артикул без-с размером'!A:A,MATCH('Начисления и компенсации по тов'!E3577,'Артикул без-с размером'!B:B,0))</f>
        <v>#N/A</v>
      </c>
      <c r="B3577" s="79"/>
      <c r="C3577" s="80"/>
      <c r="D3577" s="80"/>
      <c r="E3577" s="80"/>
      <c r="F3577" s="80"/>
      <c r="G3577" s="80"/>
      <c r="H3577" s="75"/>
      <c r="I3577" s="76"/>
      <c r="J3577" s="79"/>
      <c r="K3577" s="80"/>
      <c r="L3577" s="78"/>
      <c r="M3577" s="75"/>
      <c r="N3577" s="76"/>
    </row>
    <row r="3578" spans="1:14" ht="15" x14ac:dyDescent="0.3">
      <c r="A3578" s="17" t="e">
        <f>INDEX('Артикул без-с размером'!A:A,MATCH('Начисления и компенсации по тов'!E3578,'Артикул без-с размером'!B:B,0))</f>
        <v>#N/A</v>
      </c>
      <c r="B3578" s="79"/>
      <c r="C3578" s="80"/>
      <c r="D3578" s="80"/>
      <c r="E3578" s="80"/>
      <c r="F3578" s="80"/>
      <c r="G3578" s="80"/>
      <c r="H3578" s="75"/>
      <c r="I3578" s="76"/>
      <c r="J3578" s="79"/>
      <c r="K3578" s="80"/>
      <c r="L3578" s="78"/>
      <c r="M3578" s="75"/>
      <c r="N3578" s="76"/>
    </row>
    <row r="3579" spans="1:14" ht="15" x14ac:dyDescent="0.3">
      <c r="A3579" s="17" t="e">
        <f>INDEX('Артикул без-с размером'!A:A,MATCH('Начисления и компенсации по тов'!E3579,'Артикул без-с размером'!B:B,0))</f>
        <v>#N/A</v>
      </c>
      <c r="B3579" s="79"/>
      <c r="C3579" s="80"/>
      <c r="D3579" s="80"/>
      <c r="E3579" s="80"/>
      <c r="F3579" s="80"/>
      <c r="G3579" s="80"/>
      <c r="H3579" s="75"/>
      <c r="I3579" s="76"/>
      <c r="J3579" s="79"/>
      <c r="K3579" s="80"/>
      <c r="L3579" s="78"/>
      <c r="M3579" s="75"/>
      <c r="N3579" s="76"/>
    </row>
    <row r="3580" spans="1:14" ht="15" x14ac:dyDescent="0.3">
      <c r="A3580" s="17" t="e">
        <f>INDEX('Артикул без-с размером'!A:A,MATCH('Начисления и компенсации по тов'!E3580,'Артикул без-с размером'!B:B,0))</f>
        <v>#N/A</v>
      </c>
      <c r="B3580" s="79"/>
      <c r="C3580" s="80"/>
      <c r="D3580" s="80"/>
      <c r="E3580" s="80"/>
      <c r="F3580" s="80"/>
      <c r="G3580" s="80"/>
      <c r="H3580" s="75"/>
      <c r="I3580" s="76"/>
      <c r="J3580" s="79"/>
      <c r="K3580" s="80"/>
      <c r="L3580" s="78"/>
      <c r="M3580" s="75"/>
      <c r="N3580" s="77"/>
    </row>
    <row r="3581" spans="1:14" ht="15" x14ac:dyDescent="0.3">
      <c r="A3581" s="17" t="e">
        <f>INDEX('Артикул без-с размером'!A:A,MATCH('Начисления и компенсации по тов'!E3581,'Артикул без-с размером'!B:B,0))</f>
        <v>#N/A</v>
      </c>
      <c r="B3581" s="79"/>
      <c r="C3581" s="80"/>
      <c r="D3581" s="80"/>
      <c r="E3581" s="80"/>
      <c r="F3581" s="80"/>
      <c r="G3581" s="80"/>
      <c r="H3581" s="75"/>
      <c r="I3581" s="76"/>
      <c r="J3581" s="79"/>
      <c r="K3581" s="80"/>
      <c r="L3581" s="78"/>
      <c r="M3581" s="75"/>
      <c r="N3581" s="76"/>
    </row>
    <row r="3582" spans="1:14" ht="15" x14ac:dyDescent="0.3">
      <c r="A3582" s="17" t="e">
        <f>INDEX('Артикул без-с размером'!A:A,MATCH('Начисления и компенсации по тов'!E3582,'Артикул без-с размером'!B:B,0))</f>
        <v>#N/A</v>
      </c>
      <c r="B3582" s="79"/>
      <c r="C3582" s="80"/>
      <c r="D3582" s="80"/>
      <c r="E3582" s="80"/>
      <c r="F3582" s="80"/>
      <c r="G3582" s="80"/>
      <c r="H3582" s="75"/>
      <c r="I3582" s="76"/>
      <c r="J3582" s="79"/>
      <c r="K3582" s="80"/>
      <c r="L3582" s="78"/>
      <c r="M3582" s="75"/>
      <c r="N3582" s="76"/>
    </row>
    <row r="3583" spans="1:14" ht="15" x14ac:dyDescent="0.3">
      <c r="A3583" s="17" t="e">
        <f>INDEX('Артикул без-с размером'!A:A,MATCH('Начисления и компенсации по тов'!E3583,'Артикул без-с размером'!B:B,0))</f>
        <v>#N/A</v>
      </c>
      <c r="B3583" s="79"/>
      <c r="C3583" s="80"/>
      <c r="D3583" s="80"/>
      <c r="E3583" s="80"/>
      <c r="F3583" s="80"/>
      <c r="G3583" s="80"/>
      <c r="H3583" s="75"/>
      <c r="I3583" s="76"/>
      <c r="J3583" s="79"/>
      <c r="K3583" s="80"/>
      <c r="L3583" s="78"/>
      <c r="M3583" s="75"/>
      <c r="N3583" s="76"/>
    </row>
    <row r="3584" spans="1:14" ht="15" x14ac:dyDescent="0.3">
      <c r="A3584" s="17" t="e">
        <f>INDEX('Артикул без-с размером'!A:A,MATCH('Начисления и компенсации по тов'!E3584,'Артикул без-с размером'!B:B,0))</f>
        <v>#N/A</v>
      </c>
      <c r="B3584" s="79"/>
      <c r="C3584" s="80"/>
      <c r="D3584" s="80"/>
      <c r="E3584" s="80"/>
      <c r="F3584" s="80"/>
      <c r="G3584" s="80"/>
      <c r="H3584" s="75"/>
      <c r="I3584" s="76"/>
      <c r="J3584" s="79"/>
      <c r="K3584" s="80"/>
      <c r="L3584" s="78"/>
      <c r="M3584" s="75"/>
      <c r="N3584" s="76"/>
    </row>
    <row r="3585" spans="1:14" ht="15" x14ac:dyDescent="0.3">
      <c r="A3585" s="17" t="e">
        <f>INDEX('Артикул без-с размером'!A:A,MATCH('Начисления и компенсации по тов'!E3585,'Артикул без-с размером'!B:B,0))</f>
        <v>#N/A</v>
      </c>
      <c r="B3585" s="79"/>
      <c r="C3585" s="80"/>
      <c r="D3585" s="80"/>
      <c r="E3585" s="80"/>
      <c r="F3585" s="80"/>
      <c r="G3585" s="80"/>
      <c r="H3585" s="75"/>
      <c r="I3585" s="76"/>
      <c r="J3585" s="79"/>
      <c r="K3585" s="80"/>
      <c r="L3585" s="78"/>
      <c r="M3585" s="75"/>
      <c r="N3585" s="76"/>
    </row>
    <row r="3586" spans="1:14" ht="15" x14ac:dyDescent="0.3">
      <c r="A3586" s="17" t="e">
        <f>INDEX('Артикул без-с размером'!A:A,MATCH('Начисления и компенсации по тов'!E3586,'Артикул без-с размером'!B:B,0))</f>
        <v>#N/A</v>
      </c>
      <c r="B3586" s="79"/>
      <c r="C3586" s="80"/>
      <c r="D3586" s="80"/>
      <c r="E3586" s="80"/>
      <c r="F3586" s="80"/>
      <c r="G3586" s="80"/>
      <c r="H3586" s="75"/>
      <c r="I3586" s="76"/>
      <c r="J3586" s="79"/>
      <c r="K3586" s="80"/>
      <c r="L3586" s="78"/>
      <c r="M3586" s="75"/>
      <c r="N3586" s="76"/>
    </row>
    <row r="3587" spans="1:14" ht="15" x14ac:dyDescent="0.3">
      <c r="A3587" s="17" t="e">
        <f>INDEX('Артикул без-с размером'!A:A,MATCH('Начисления и компенсации по тов'!E3587,'Артикул без-с размером'!B:B,0))</f>
        <v>#N/A</v>
      </c>
      <c r="B3587" s="79"/>
      <c r="C3587" s="80"/>
      <c r="D3587" s="80"/>
      <c r="E3587" s="80"/>
      <c r="F3587" s="80"/>
      <c r="G3587" s="80"/>
      <c r="H3587" s="75"/>
      <c r="I3587" s="76"/>
      <c r="J3587" s="79"/>
      <c r="K3587" s="80"/>
      <c r="L3587" s="78"/>
      <c r="M3587" s="75"/>
      <c r="N3587" s="76"/>
    </row>
    <row r="3588" spans="1:14" ht="15" x14ac:dyDescent="0.3">
      <c r="A3588" s="17" t="e">
        <f>INDEX('Артикул без-с размером'!A:A,MATCH('Начисления и компенсации по тов'!E3588,'Артикул без-с размером'!B:B,0))</f>
        <v>#N/A</v>
      </c>
      <c r="B3588" s="79"/>
      <c r="C3588" s="80"/>
      <c r="D3588" s="80"/>
      <c r="E3588" s="80"/>
      <c r="F3588" s="80"/>
      <c r="G3588" s="80"/>
      <c r="H3588" s="75"/>
      <c r="I3588" s="76"/>
      <c r="J3588" s="79"/>
      <c r="K3588" s="80"/>
      <c r="L3588" s="78"/>
      <c r="M3588" s="75"/>
      <c r="N3588" s="76"/>
    </row>
    <row r="3589" spans="1:14" ht="15" x14ac:dyDescent="0.3">
      <c r="A3589" s="17" t="e">
        <f>INDEX('Артикул без-с размером'!A:A,MATCH('Начисления и компенсации по тов'!E3589,'Артикул без-с размером'!B:B,0))</f>
        <v>#N/A</v>
      </c>
      <c r="B3589" s="79"/>
      <c r="C3589" s="80"/>
      <c r="D3589" s="80"/>
      <c r="E3589" s="80"/>
      <c r="F3589" s="80"/>
      <c r="G3589" s="80"/>
      <c r="H3589" s="75"/>
      <c r="I3589" s="76"/>
      <c r="J3589" s="79"/>
      <c r="K3589" s="80"/>
      <c r="L3589" s="78"/>
      <c r="M3589" s="75"/>
      <c r="N3589" s="76"/>
    </row>
    <row r="3590" spans="1:14" ht="15" x14ac:dyDescent="0.3">
      <c r="A3590" s="17" t="e">
        <f>INDEX('Артикул без-с размером'!A:A,MATCH('Начисления и компенсации по тов'!E3590,'Артикул без-с размером'!B:B,0))</f>
        <v>#N/A</v>
      </c>
      <c r="B3590" s="79"/>
      <c r="C3590" s="80"/>
      <c r="D3590" s="80"/>
      <c r="E3590" s="80"/>
      <c r="F3590" s="80"/>
      <c r="G3590" s="80"/>
      <c r="H3590" s="75"/>
      <c r="I3590" s="76"/>
      <c r="J3590" s="79"/>
      <c r="K3590" s="80"/>
      <c r="L3590" s="78"/>
      <c r="M3590" s="75"/>
      <c r="N3590" s="76"/>
    </row>
    <row r="3591" spans="1:14" ht="15" x14ac:dyDescent="0.3">
      <c r="A3591" s="17" t="e">
        <f>INDEX('Артикул без-с размером'!A:A,MATCH('Начисления и компенсации по тов'!E3591,'Артикул без-с размером'!B:B,0))</f>
        <v>#N/A</v>
      </c>
      <c r="B3591" s="79"/>
      <c r="C3591" s="80"/>
      <c r="D3591" s="80"/>
      <c r="E3591" s="80"/>
      <c r="F3591" s="80"/>
      <c r="G3591" s="80"/>
      <c r="H3591" s="75"/>
      <c r="I3591" s="76"/>
      <c r="J3591" s="79"/>
      <c r="K3591" s="80"/>
      <c r="L3591" s="78"/>
      <c r="M3591" s="75"/>
      <c r="N3591" s="77"/>
    </row>
    <row r="3592" spans="1:14" ht="15" x14ac:dyDescent="0.3">
      <c r="A3592" s="17" t="e">
        <f>INDEX('Артикул без-с размером'!A:A,MATCH('Начисления и компенсации по тов'!E3592,'Артикул без-с размером'!B:B,0))</f>
        <v>#N/A</v>
      </c>
      <c r="B3592" s="79"/>
      <c r="C3592" s="80"/>
      <c r="D3592" s="80"/>
      <c r="E3592" s="80"/>
      <c r="F3592" s="80"/>
      <c r="G3592" s="80"/>
      <c r="H3592" s="75"/>
      <c r="I3592" s="76"/>
      <c r="J3592" s="79"/>
      <c r="K3592" s="80"/>
      <c r="L3592" s="78"/>
      <c r="M3592" s="75"/>
      <c r="N3592" s="76"/>
    </row>
    <row r="3593" spans="1:14" ht="15" x14ac:dyDescent="0.3">
      <c r="A3593" s="17" t="e">
        <f>INDEX('Артикул без-с размером'!A:A,MATCH('Начисления и компенсации по тов'!E3593,'Артикул без-с размером'!B:B,0))</f>
        <v>#N/A</v>
      </c>
      <c r="B3593" s="79"/>
      <c r="C3593" s="80"/>
      <c r="D3593" s="80"/>
      <c r="E3593" s="80"/>
      <c r="F3593" s="80"/>
      <c r="G3593" s="80"/>
      <c r="H3593" s="75"/>
      <c r="I3593" s="76"/>
      <c r="J3593" s="79"/>
      <c r="K3593" s="80"/>
      <c r="L3593" s="78"/>
      <c r="M3593" s="75"/>
      <c r="N3593" s="76"/>
    </row>
    <row r="3594" spans="1:14" ht="15" x14ac:dyDescent="0.3">
      <c r="A3594" s="17" t="e">
        <f>INDEX('Артикул без-с размером'!A:A,MATCH('Начисления и компенсации по тов'!E3594,'Артикул без-с размером'!B:B,0))</f>
        <v>#N/A</v>
      </c>
      <c r="B3594" s="79"/>
      <c r="C3594" s="80"/>
      <c r="D3594" s="80"/>
      <c r="E3594" s="80"/>
      <c r="F3594" s="80"/>
      <c r="G3594" s="80"/>
      <c r="H3594" s="75"/>
      <c r="I3594" s="76"/>
      <c r="J3594" s="79"/>
      <c r="K3594" s="80"/>
      <c r="L3594" s="78"/>
      <c r="M3594" s="75"/>
      <c r="N3594" s="76"/>
    </row>
    <row r="3595" spans="1:14" ht="15" x14ac:dyDescent="0.3">
      <c r="A3595" s="17" t="e">
        <f>INDEX('Артикул без-с размером'!A:A,MATCH('Начисления и компенсации по тов'!E3595,'Артикул без-с размером'!B:B,0))</f>
        <v>#N/A</v>
      </c>
      <c r="B3595" s="79"/>
      <c r="C3595" s="80"/>
      <c r="D3595" s="80"/>
      <c r="E3595" s="80"/>
      <c r="F3595" s="80"/>
      <c r="G3595" s="80"/>
      <c r="H3595" s="75"/>
      <c r="I3595" s="76"/>
      <c r="J3595" s="79"/>
      <c r="K3595" s="80"/>
      <c r="L3595" s="78"/>
      <c r="M3595" s="75"/>
      <c r="N3595" s="76"/>
    </row>
    <row r="3596" spans="1:14" ht="15" x14ac:dyDescent="0.3">
      <c r="A3596" s="17" t="e">
        <f>INDEX('Артикул без-с размером'!A:A,MATCH('Начисления и компенсации по тов'!E3596,'Артикул без-с размером'!B:B,0))</f>
        <v>#N/A</v>
      </c>
      <c r="B3596" s="79"/>
      <c r="C3596" s="80"/>
      <c r="D3596" s="80"/>
      <c r="E3596" s="80"/>
      <c r="F3596" s="80"/>
      <c r="G3596" s="80"/>
      <c r="H3596" s="75"/>
      <c r="I3596" s="76"/>
      <c r="J3596" s="79"/>
      <c r="K3596" s="80"/>
      <c r="L3596" s="78"/>
      <c r="M3596" s="75"/>
      <c r="N3596" s="76"/>
    </row>
    <row r="3597" spans="1:14" ht="15" x14ac:dyDescent="0.3">
      <c r="A3597" s="17" t="e">
        <f>INDEX('Артикул без-с размером'!A:A,MATCH('Начисления и компенсации по тов'!E3597,'Артикул без-с размером'!B:B,0))</f>
        <v>#N/A</v>
      </c>
      <c r="B3597" s="79"/>
      <c r="C3597" s="80"/>
      <c r="D3597" s="80"/>
      <c r="E3597" s="80"/>
      <c r="F3597" s="80"/>
      <c r="G3597" s="80"/>
      <c r="H3597" s="75"/>
      <c r="I3597" s="76"/>
      <c r="J3597" s="79"/>
      <c r="K3597" s="80"/>
      <c r="L3597" s="78"/>
      <c r="M3597" s="75"/>
      <c r="N3597" s="76"/>
    </row>
    <row r="3598" spans="1:14" ht="15" x14ac:dyDescent="0.3">
      <c r="A3598" s="17" t="e">
        <f>INDEX('Артикул без-с размером'!A:A,MATCH('Начисления и компенсации по тов'!E3598,'Артикул без-с размером'!B:B,0))</f>
        <v>#N/A</v>
      </c>
      <c r="B3598" s="79"/>
      <c r="C3598" s="80"/>
      <c r="D3598" s="80"/>
      <c r="E3598" s="80"/>
      <c r="F3598" s="80"/>
      <c r="G3598" s="80"/>
      <c r="H3598" s="75"/>
      <c r="I3598" s="76"/>
      <c r="J3598" s="79"/>
      <c r="K3598" s="80"/>
      <c r="L3598" s="78"/>
      <c r="M3598" s="75"/>
      <c r="N3598" s="76"/>
    </row>
    <row r="3599" spans="1:14" ht="15" x14ac:dyDescent="0.3">
      <c r="A3599" s="17" t="e">
        <f>INDEX('Артикул без-с размером'!A:A,MATCH('Начисления и компенсации по тов'!E3599,'Артикул без-с размером'!B:B,0))</f>
        <v>#N/A</v>
      </c>
      <c r="B3599" s="79"/>
      <c r="C3599" s="80"/>
      <c r="D3599" s="80"/>
      <c r="E3599" s="80"/>
      <c r="F3599" s="80"/>
      <c r="G3599" s="80"/>
      <c r="H3599" s="75"/>
      <c r="I3599" s="76"/>
      <c r="J3599" s="79"/>
      <c r="K3599" s="80"/>
      <c r="L3599" s="78"/>
      <c r="M3599" s="75"/>
      <c r="N3599" s="76"/>
    </row>
    <row r="3600" spans="1:14" ht="15" x14ac:dyDescent="0.3">
      <c r="A3600" s="17" t="e">
        <f>INDEX('Артикул без-с размером'!A:A,MATCH('Начисления и компенсации по тов'!E3600,'Артикул без-с размером'!B:B,0))</f>
        <v>#N/A</v>
      </c>
      <c r="B3600" s="79"/>
      <c r="C3600" s="80"/>
      <c r="D3600" s="80"/>
      <c r="E3600" s="80"/>
      <c r="F3600" s="80"/>
      <c r="G3600" s="80"/>
      <c r="H3600" s="75"/>
      <c r="I3600" s="76"/>
      <c r="J3600" s="79"/>
      <c r="K3600" s="80"/>
      <c r="L3600" s="78"/>
      <c r="M3600" s="75"/>
      <c r="N3600" s="76"/>
    </row>
    <row r="3601" spans="1:14" ht="15" x14ac:dyDescent="0.3">
      <c r="A3601" s="17" t="e">
        <f>INDEX('Артикул без-с размером'!A:A,MATCH('Начисления и компенсации по тов'!E3601,'Артикул без-с размером'!B:B,0))</f>
        <v>#N/A</v>
      </c>
      <c r="B3601" s="79"/>
      <c r="C3601" s="80"/>
      <c r="D3601" s="80"/>
      <c r="E3601" s="80"/>
      <c r="F3601" s="80"/>
      <c r="G3601" s="80"/>
      <c r="H3601" s="75"/>
      <c r="I3601" s="76"/>
      <c r="J3601" s="79"/>
      <c r="K3601" s="80"/>
      <c r="L3601" s="78"/>
      <c r="M3601" s="75"/>
      <c r="N3601" s="76"/>
    </row>
    <row r="3602" spans="1:14" ht="15" x14ac:dyDescent="0.3">
      <c r="A3602" s="17" t="e">
        <f>INDEX('Артикул без-с размером'!A:A,MATCH('Начисления и компенсации по тов'!E3602,'Артикул без-с размером'!B:B,0))</f>
        <v>#N/A</v>
      </c>
      <c r="B3602" s="79"/>
      <c r="C3602" s="80"/>
      <c r="D3602" s="80"/>
      <c r="E3602" s="80"/>
      <c r="F3602" s="80"/>
      <c r="G3602" s="80"/>
      <c r="H3602" s="75"/>
      <c r="I3602" s="76"/>
      <c r="J3602" s="79"/>
      <c r="K3602" s="80"/>
      <c r="L3602" s="78"/>
      <c r="M3602" s="75"/>
      <c r="N3602" s="76"/>
    </row>
    <row r="3603" spans="1:14" ht="15" x14ac:dyDescent="0.3">
      <c r="A3603" s="17" t="e">
        <f>INDEX('Артикул без-с размером'!A:A,MATCH('Начисления и компенсации по тов'!E3603,'Артикул без-с размером'!B:B,0))</f>
        <v>#N/A</v>
      </c>
      <c r="B3603" s="79"/>
      <c r="C3603" s="80"/>
      <c r="D3603" s="80"/>
      <c r="E3603" s="80"/>
      <c r="F3603" s="80"/>
      <c r="G3603" s="80"/>
      <c r="H3603" s="75"/>
      <c r="I3603" s="76"/>
      <c r="J3603" s="79"/>
      <c r="K3603" s="80"/>
      <c r="L3603" s="78"/>
      <c r="M3603" s="75"/>
      <c r="N3603" s="76"/>
    </row>
    <row r="3604" spans="1:14" ht="15" x14ac:dyDescent="0.3">
      <c r="A3604" s="17" t="e">
        <f>INDEX('Артикул без-с размером'!A:A,MATCH('Начисления и компенсации по тов'!E3604,'Артикул без-с размером'!B:B,0))</f>
        <v>#N/A</v>
      </c>
      <c r="B3604" s="79"/>
      <c r="C3604" s="80"/>
      <c r="D3604" s="80"/>
      <c r="E3604" s="80"/>
      <c r="F3604" s="80"/>
      <c r="G3604" s="80"/>
      <c r="H3604" s="75"/>
      <c r="I3604" s="76"/>
      <c r="J3604" s="79"/>
      <c r="K3604" s="80"/>
      <c r="L3604" s="78"/>
      <c r="M3604" s="75"/>
      <c r="N3604" s="76"/>
    </row>
    <row r="3605" spans="1:14" ht="15" x14ac:dyDescent="0.3">
      <c r="A3605" s="17" t="e">
        <f>INDEX('Артикул без-с размером'!A:A,MATCH('Начисления и компенсации по тов'!E3605,'Артикул без-с размером'!B:B,0))</f>
        <v>#N/A</v>
      </c>
      <c r="B3605" s="79"/>
      <c r="C3605" s="80"/>
      <c r="D3605" s="80"/>
      <c r="E3605" s="80"/>
      <c r="F3605" s="80"/>
      <c r="G3605" s="80"/>
      <c r="H3605" s="75"/>
      <c r="I3605" s="76"/>
      <c r="J3605" s="79"/>
      <c r="K3605" s="80"/>
      <c r="L3605" s="78"/>
      <c r="M3605" s="75"/>
      <c r="N3605" s="76"/>
    </row>
    <row r="3606" spans="1:14" ht="15" x14ac:dyDescent="0.3">
      <c r="A3606" s="17" t="e">
        <f>INDEX('Артикул без-с размером'!A:A,MATCH('Начисления и компенсации по тов'!E3606,'Артикул без-с размером'!B:B,0))</f>
        <v>#N/A</v>
      </c>
      <c r="B3606" s="79"/>
      <c r="C3606" s="80"/>
      <c r="D3606" s="80"/>
      <c r="E3606" s="80"/>
      <c r="F3606" s="80"/>
      <c r="G3606" s="80"/>
      <c r="H3606" s="75"/>
      <c r="I3606" s="76"/>
      <c r="J3606" s="79"/>
      <c r="K3606" s="80"/>
      <c r="L3606" s="78"/>
      <c r="M3606" s="75"/>
      <c r="N3606" s="76"/>
    </row>
    <row r="3607" spans="1:14" ht="15" x14ac:dyDescent="0.3">
      <c r="A3607" s="17" t="e">
        <f>INDEX('Артикул без-с размером'!A:A,MATCH('Начисления и компенсации по тов'!E3607,'Артикул без-с размером'!B:B,0))</f>
        <v>#N/A</v>
      </c>
      <c r="B3607" s="79"/>
      <c r="C3607" s="80"/>
      <c r="D3607" s="80"/>
      <c r="E3607" s="80"/>
      <c r="F3607" s="80"/>
      <c r="G3607" s="80"/>
      <c r="H3607" s="75"/>
      <c r="I3607" s="76"/>
      <c r="J3607" s="79"/>
      <c r="K3607" s="80"/>
      <c r="L3607" s="78"/>
      <c r="M3607" s="75"/>
      <c r="N3607" s="76"/>
    </row>
    <row r="3608" spans="1:14" ht="15" x14ac:dyDescent="0.3">
      <c r="A3608" s="17" t="e">
        <f>INDEX('Артикул без-с размером'!A:A,MATCH('Начисления и компенсации по тов'!E3608,'Артикул без-с размером'!B:B,0))</f>
        <v>#N/A</v>
      </c>
      <c r="B3608" s="79"/>
      <c r="C3608" s="80"/>
      <c r="D3608" s="80"/>
      <c r="E3608" s="80"/>
      <c r="F3608" s="80"/>
      <c r="G3608" s="80"/>
      <c r="H3608" s="75"/>
      <c r="I3608" s="76"/>
      <c r="J3608" s="79"/>
      <c r="K3608" s="80"/>
      <c r="L3608" s="78"/>
      <c r="M3608" s="75"/>
      <c r="N3608" s="76"/>
    </row>
    <row r="3609" spans="1:14" ht="15" x14ac:dyDescent="0.3">
      <c r="A3609" s="17" t="e">
        <f>INDEX('Артикул без-с размером'!A:A,MATCH('Начисления и компенсации по тов'!E3609,'Артикул без-с размером'!B:B,0))</f>
        <v>#N/A</v>
      </c>
      <c r="B3609" s="79"/>
      <c r="C3609" s="80"/>
      <c r="D3609" s="80"/>
      <c r="E3609" s="80"/>
      <c r="F3609" s="80"/>
      <c r="G3609" s="80"/>
      <c r="H3609" s="75"/>
      <c r="I3609" s="76"/>
      <c r="J3609" s="79"/>
      <c r="K3609" s="80"/>
      <c r="L3609" s="78"/>
      <c r="M3609" s="75"/>
      <c r="N3609" s="76"/>
    </row>
    <row r="3610" spans="1:14" ht="15" x14ac:dyDescent="0.3">
      <c r="A3610" s="17" t="e">
        <f>INDEX('Артикул без-с размером'!A:A,MATCH('Начисления и компенсации по тов'!E3610,'Артикул без-с размером'!B:B,0))</f>
        <v>#N/A</v>
      </c>
      <c r="B3610" s="79"/>
      <c r="C3610" s="80"/>
      <c r="D3610" s="80"/>
      <c r="E3610" s="80"/>
      <c r="F3610" s="80"/>
      <c r="G3610" s="80"/>
      <c r="H3610" s="75"/>
      <c r="I3610" s="76"/>
      <c r="J3610" s="79"/>
      <c r="K3610" s="80"/>
      <c r="L3610" s="78"/>
      <c r="M3610" s="75"/>
      <c r="N3610" s="76"/>
    </row>
    <row r="3611" spans="1:14" ht="15" x14ac:dyDescent="0.3">
      <c r="A3611" s="17" t="e">
        <f>INDEX('Артикул без-с размером'!A:A,MATCH('Начисления и компенсации по тов'!E3611,'Артикул без-с размером'!B:B,0))</f>
        <v>#N/A</v>
      </c>
      <c r="B3611" s="79"/>
      <c r="C3611" s="80"/>
      <c r="D3611" s="80"/>
      <c r="E3611" s="80"/>
      <c r="F3611" s="80"/>
      <c r="G3611" s="80"/>
      <c r="H3611" s="75"/>
      <c r="I3611" s="76"/>
      <c r="J3611" s="79"/>
      <c r="K3611" s="80"/>
      <c r="L3611" s="78"/>
      <c r="M3611" s="75"/>
      <c r="N3611" s="76"/>
    </row>
    <row r="3612" spans="1:14" ht="15" x14ac:dyDescent="0.3">
      <c r="A3612" s="17" t="e">
        <f>INDEX('Артикул без-с размером'!A:A,MATCH('Начисления и компенсации по тов'!E3612,'Артикул без-с размером'!B:B,0))</f>
        <v>#N/A</v>
      </c>
      <c r="B3612" s="79"/>
      <c r="C3612" s="80"/>
      <c r="D3612" s="80"/>
      <c r="E3612" s="80"/>
      <c r="F3612" s="80"/>
      <c r="G3612" s="80"/>
      <c r="H3612" s="75"/>
      <c r="I3612" s="76"/>
      <c r="J3612" s="79"/>
      <c r="K3612" s="80"/>
      <c r="L3612" s="78"/>
      <c r="M3612" s="75"/>
      <c r="N3612" s="76"/>
    </row>
    <row r="3613" spans="1:14" ht="15" x14ac:dyDescent="0.3">
      <c r="A3613" s="17" t="e">
        <f>INDEX('Артикул без-с размером'!A:A,MATCH('Начисления и компенсации по тов'!E3613,'Артикул без-с размером'!B:B,0))</f>
        <v>#N/A</v>
      </c>
      <c r="B3613" s="79"/>
      <c r="C3613" s="80"/>
      <c r="D3613" s="80"/>
      <c r="E3613" s="80"/>
      <c r="F3613" s="80"/>
      <c r="G3613" s="80"/>
      <c r="H3613" s="75"/>
      <c r="I3613" s="76"/>
      <c r="J3613" s="79"/>
      <c r="K3613" s="80"/>
      <c r="L3613" s="78"/>
      <c r="M3613" s="75"/>
      <c r="N3613" s="76"/>
    </row>
    <row r="3614" spans="1:14" ht="15" x14ac:dyDescent="0.3">
      <c r="A3614" s="17" t="e">
        <f>INDEX('Артикул без-с размером'!A:A,MATCH('Начисления и компенсации по тов'!E3614,'Артикул без-с размером'!B:B,0))</f>
        <v>#N/A</v>
      </c>
      <c r="B3614" s="79"/>
      <c r="C3614" s="80"/>
      <c r="D3614" s="80"/>
      <c r="E3614" s="80"/>
      <c r="F3614" s="80"/>
      <c r="G3614" s="80"/>
      <c r="H3614" s="75"/>
      <c r="I3614" s="76"/>
      <c r="J3614" s="79"/>
      <c r="K3614" s="80"/>
      <c r="L3614" s="78"/>
      <c r="M3614" s="75"/>
      <c r="N3614" s="76"/>
    </row>
    <row r="3615" spans="1:14" ht="15" x14ac:dyDescent="0.3">
      <c r="A3615" s="17" t="e">
        <f>INDEX('Артикул без-с размером'!A:A,MATCH('Начисления и компенсации по тов'!E3615,'Артикул без-с размером'!B:B,0))</f>
        <v>#N/A</v>
      </c>
      <c r="B3615" s="79"/>
      <c r="C3615" s="80"/>
      <c r="D3615" s="80"/>
      <c r="E3615" s="80"/>
      <c r="F3615" s="80"/>
      <c r="G3615" s="80"/>
      <c r="H3615" s="75"/>
      <c r="I3615" s="76"/>
      <c r="J3615" s="79"/>
      <c r="K3615" s="80"/>
      <c r="L3615" s="78"/>
      <c r="M3615" s="75"/>
      <c r="N3615" s="76"/>
    </row>
    <row r="3616" spans="1:14" ht="15" x14ac:dyDescent="0.3">
      <c r="A3616" s="17" t="e">
        <f>INDEX('Артикул без-с размером'!A:A,MATCH('Начисления и компенсации по тов'!E3616,'Артикул без-с размером'!B:B,0))</f>
        <v>#N/A</v>
      </c>
      <c r="B3616" s="79"/>
      <c r="C3616" s="80"/>
      <c r="D3616" s="80"/>
      <c r="E3616" s="80"/>
      <c r="F3616" s="80"/>
      <c r="G3616" s="80"/>
      <c r="H3616" s="75"/>
      <c r="I3616" s="76"/>
      <c r="J3616" s="79"/>
      <c r="K3616" s="80"/>
      <c r="L3616" s="78"/>
      <c r="M3616" s="75"/>
      <c r="N3616" s="76"/>
    </row>
    <row r="3617" spans="1:14" ht="15" x14ac:dyDescent="0.3">
      <c r="A3617" s="17" t="e">
        <f>INDEX('Артикул без-с размером'!A:A,MATCH('Начисления и компенсации по тов'!E3617,'Артикул без-с размером'!B:B,0))</f>
        <v>#N/A</v>
      </c>
      <c r="B3617" s="79"/>
      <c r="C3617" s="80"/>
      <c r="D3617" s="80"/>
      <c r="E3617" s="80"/>
      <c r="F3617" s="80"/>
      <c r="G3617" s="80"/>
      <c r="H3617" s="75"/>
      <c r="I3617" s="76"/>
      <c r="J3617" s="79"/>
      <c r="K3617" s="80"/>
      <c r="L3617" s="78"/>
      <c r="M3617" s="75"/>
      <c r="N3617" s="76"/>
    </row>
    <row r="3618" spans="1:14" ht="15" x14ac:dyDescent="0.3">
      <c r="A3618" s="17" t="e">
        <f>INDEX('Артикул без-с размером'!A:A,MATCH('Начисления и компенсации по тов'!E3618,'Артикул без-с размером'!B:B,0))</f>
        <v>#N/A</v>
      </c>
      <c r="B3618" s="79"/>
      <c r="C3618" s="80"/>
      <c r="D3618" s="80"/>
      <c r="E3618" s="80"/>
      <c r="F3618" s="80"/>
      <c r="G3618" s="80"/>
      <c r="H3618" s="75"/>
      <c r="I3618" s="76"/>
      <c r="J3618" s="79"/>
      <c r="K3618" s="80"/>
      <c r="L3618" s="78"/>
      <c r="M3618" s="75"/>
      <c r="N3618" s="76"/>
    </row>
    <row r="3619" spans="1:14" ht="15" x14ac:dyDescent="0.3">
      <c r="A3619" s="17" t="e">
        <f>INDEX('Артикул без-с размером'!A:A,MATCH('Начисления и компенсации по тов'!E3619,'Артикул без-с размером'!B:B,0))</f>
        <v>#N/A</v>
      </c>
      <c r="B3619" s="79"/>
      <c r="C3619" s="80"/>
      <c r="D3619" s="80"/>
      <c r="E3619" s="80"/>
      <c r="F3619" s="80"/>
      <c r="G3619" s="80"/>
      <c r="H3619" s="75"/>
      <c r="I3619" s="76"/>
      <c r="J3619" s="79"/>
      <c r="K3619" s="80"/>
      <c r="L3619" s="78"/>
      <c r="M3619" s="75"/>
      <c r="N3619" s="76"/>
    </row>
    <row r="3620" spans="1:14" ht="15" x14ac:dyDescent="0.3">
      <c r="A3620" s="17" t="e">
        <f>INDEX('Артикул без-с размером'!A:A,MATCH('Начисления и компенсации по тов'!E3620,'Артикул без-с размером'!B:B,0))</f>
        <v>#N/A</v>
      </c>
      <c r="B3620" s="79"/>
      <c r="C3620" s="80"/>
      <c r="D3620" s="80"/>
      <c r="E3620" s="80"/>
      <c r="F3620" s="80"/>
      <c r="G3620" s="80"/>
      <c r="H3620" s="75"/>
      <c r="I3620" s="76"/>
      <c r="J3620" s="79"/>
      <c r="K3620" s="80"/>
      <c r="L3620" s="78"/>
      <c r="M3620" s="75"/>
      <c r="N3620" s="76"/>
    </row>
    <row r="3621" spans="1:14" ht="15" x14ac:dyDescent="0.3">
      <c r="A3621" s="17" t="e">
        <f>INDEX('Артикул без-с размером'!A:A,MATCH('Начисления и компенсации по тов'!E3621,'Артикул без-с размером'!B:B,0))</f>
        <v>#N/A</v>
      </c>
      <c r="B3621" s="79"/>
      <c r="C3621" s="80"/>
      <c r="D3621" s="80"/>
      <c r="E3621" s="80"/>
      <c r="F3621" s="80"/>
      <c r="G3621" s="80"/>
      <c r="H3621" s="75"/>
      <c r="I3621" s="76"/>
      <c r="J3621" s="79"/>
      <c r="K3621" s="80"/>
      <c r="L3621" s="78"/>
      <c r="M3621" s="75"/>
      <c r="N3621" s="76"/>
    </row>
    <row r="3622" spans="1:14" ht="15" x14ac:dyDescent="0.3">
      <c r="A3622" s="17" t="e">
        <f>INDEX('Артикул без-с размером'!A:A,MATCH('Начисления и компенсации по тов'!E3622,'Артикул без-с размером'!B:B,0))</f>
        <v>#N/A</v>
      </c>
      <c r="B3622" s="79"/>
      <c r="C3622" s="80"/>
      <c r="D3622" s="80"/>
      <c r="E3622" s="80"/>
      <c r="F3622" s="80"/>
      <c r="G3622" s="80"/>
      <c r="H3622" s="75"/>
      <c r="I3622" s="76"/>
      <c r="J3622" s="79"/>
      <c r="K3622" s="80"/>
      <c r="L3622" s="78"/>
      <c r="M3622" s="75"/>
      <c r="N3622" s="76"/>
    </row>
    <row r="3623" spans="1:14" ht="15" x14ac:dyDescent="0.3">
      <c r="A3623" s="17" t="e">
        <f>INDEX('Артикул без-с размером'!A:A,MATCH('Начисления и компенсации по тов'!E3623,'Артикул без-с размером'!B:B,0))</f>
        <v>#N/A</v>
      </c>
      <c r="B3623" s="79"/>
      <c r="C3623" s="80"/>
      <c r="D3623" s="80"/>
      <c r="E3623" s="80"/>
      <c r="F3623" s="80"/>
      <c r="G3623" s="80"/>
      <c r="H3623" s="75"/>
      <c r="I3623" s="76"/>
      <c r="J3623" s="79"/>
      <c r="K3623" s="80"/>
      <c r="L3623" s="78"/>
      <c r="M3623" s="75"/>
      <c r="N3623" s="76"/>
    </row>
    <row r="3624" spans="1:14" ht="15" x14ac:dyDescent="0.3">
      <c r="A3624" s="17" t="e">
        <f>INDEX('Артикул без-с размером'!A:A,MATCH('Начисления и компенсации по тов'!E3624,'Артикул без-с размером'!B:B,0))</f>
        <v>#N/A</v>
      </c>
      <c r="B3624" s="79"/>
      <c r="C3624" s="80"/>
      <c r="D3624" s="80"/>
      <c r="E3624" s="80"/>
      <c r="F3624" s="80"/>
      <c r="G3624" s="80"/>
      <c r="H3624" s="75"/>
      <c r="I3624" s="76"/>
      <c r="J3624" s="79"/>
      <c r="K3624" s="80"/>
      <c r="L3624" s="78"/>
      <c r="M3624" s="75"/>
      <c r="N3624" s="76"/>
    </row>
    <row r="3625" spans="1:14" ht="15" x14ac:dyDescent="0.3">
      <c r="A3625" s="17" t="e">
        <f>INDEX('Артикул без-с размером'!A:A,MATCH('Начисления и компенсации по тов'!E3625,'Артикул без-с размером'!B:B,0))</f>
        <v>#N/A</v>
      </c>
      <c r="B3625" s="79"/>
      <c r="C3625" s="80"/>
      <c r="D3625" s="80"/>
      <c r="E3625" s="80"/>
      <c r="F3625" s="80"/>
      <c r="G3625" s="80"/>
      <c r="H3625" s="75"/>
      <c r="I3625" s="76"/>
      <c r="J3625" s="79"/>
      <c r="K3625" s="80"/>
      <c r="L3625" s="78"/>
      <c r="M3625" s="75"/>
      <c r="N3625" s="76"/>
    </row>
    <row r="3626" spans="1:14" ht="15" x14ac:dyDescent="0.3">
      <c r="A3626" s="17" t="e">
        <f>INDEX('Артикул без-с размером'!A:A,MATCH('Начисления и компенсации по тов'!E3626,'Артикул без-с размером'!B:B,0))</f>
        <v>#N/A</v>
      </c>
      <c r="B3626" s="79"/>
      <c r="C3626" s="80"/>
      <c r="D3626" s="80"/>
      <c r="E3626" s="80"/>
      <c r="F3626" s="80"/>
      <c r="G3626" s="80"/>
      <c r="H3626" s="75"/>
      <c r="I3626" s="76"/>
      <c r="J3626" s="79"/>
      <c r="K3626" s="80"/>
      <c r="L3626" s="78"/>
      <c r="M3626" s="75"/>
      <c r="N3626" s="76"/>
    </row>
    <row r="3627" spans="1:14" ht="15" x14ac:dyDescent="0.3">
      <c r="A3627" s="17" t="e">
        <f>INDEX('Артикул без-с размером'!A:A,MATCH('Начисления и компенсации по тов'!E3627,'Артикул без-с размером'!B:B,0))</f>
        <v>#N/A</v>
      </c>
      <c r="B3627" s="79"/>
      <c r="C3627" s="80"/>
      <c r="D3627" s="80"/>
      <c r="E3627" s="80"/>
      <c r="F3627" s="80"/>
      <c r="G3627" s="80"/>
      <c r="H3627" s="75"/>
      <c r="I3627" s="76"/>
      <c r="J3627" s="79"/>
      <c r="K3627" s="80"/>
      <c r="L3627" s="78"/>
      <c r="M3627" s="75"/>
      <c r="N3627" s="76"/>
    </row>
    <row r="3628" spans="1:14" ht="15" x14ac:dyDescent="0.3">
      <c r="A3628" s="17" t="e">
        <f>INDEX('Артикул без-с размером'!A:A,MATCH('Начисления и компенсации по тов'!E3628,'Артикул без-с размером'!B:B,0))</f>
        <v>#N/A</v>
      </c>
      <c r="B3628" s="79"/>
      <c r="C3628" s="80"/>
      <c r="D3628" s="80"/>
      <c r="E3628" s="80"/>
      <c r="F3628" s="80"/>
      <c r="G3628" s="80"/>
      <c r="H3628" s="75"/>
      <c r="I3628" s="76"/>
      <c r="J3628" s="79"/>
      <c r="K3628" s="80"/>
      <c r="L3628" s="78"/>
      <c r="M3628" s="75"/>
      <c r="N3628" s="76"/>
    </row>
    <row r="3629" spans="1:14" ht="15" x14ac:dyDescent="0.3">
      <c r="A3629" s="17" t="e">
        <f>INDEX('Артикул без-с размером'!A:A,MATCH('Начисления и компенсации по тов'!E3629,'Артикул без-с размером'!B:B,0))</f>
        <v>#N/A</v>
      </c>
      <c r="B3629" s="79"/>
      <c r="C3629" s="80"/>
      <c r="D3629" s="80"/>
      <c r="E3629" s="80"/>
      <c r="F3629" s="80"/>
      <c r="G3629" s="80"/>
      <c r="H3629" s="75"/>
      <c r="I3629" s="76"/>
      <c r="J3629" s="79"/>
      <c r="K3629" s="80"/>
      <c r="L3629" s="78"/>
      <c r="M3629" s="75"/>
      <c r="N3629" s="76"/>
    </row>
    <row r="3630" spans="1:14" ht="15" x14ac:dyDescent="0.3">
      <c r="A3630" s="17" t="e">
        <f>INDEX('Артикул без-с размером'!A:A,MATCH('Начисления и компенсации по тов'!E3630,'Артикул без-с размером'!B:B,0))</f>
        <v>#N/A</v>
      </c>
      <c r="B3630" s="79"/>
      <c r="C3630" s="80"/>
      <c r="D3630" s="80"/>
      <c r="E3630" s="80"/>
      <c r="F3630" s="80"/>
      <c r="G3630" s="80"/>
      <c r="H3630" s="75"/>
      <c r="I3630" s="76"/>
      <c r="J3630" s="79"/>
      <c r="K3630" s="80"/>
      <c r="L3630" s="78"/>
      <c r="M3630" s="75"/>
      <c r="N3630" s="76"/>
    </row>
    <row r="3631" spans="1:14" ht="15" x14ac:dyDescent="0.3">
      <c r="A3631" s="17" t="e">
        <f>INDEX('Артикул без-с размером'!A:A,MATCH('Начисления и компенсации по тов'!E3631,'Артикул без-с размером'!B:B,0))</f>
        <v>#N/A</v>
      </c>
      <c r="B3631" s="79"/>
      <c r="C3631" s="80"/>
      <c r="D3631" s="80"/>
      <c r="E3631" s="80"/>
      <c r="F3631" s="80"/>
      <c r="G3631" s="80"/>
      <c r="H3631" s="75"/>
      <c r="I3631" s="76"/>
      <c r="J3631" s="79"/>
      <c r="K3631" s="80"/>
      <c r="L3631" s="78"/>
      <c r="M3631" s="75"/>
      <c r="N3631" s="76"/>
    </row>
    <row r="3632" spans="1:14" ht="15" x14ac:dyDescent="0.3">
      <c r="A3632" s="17" t="e">
        <f>INDEX('Артикул без-с размером'!A:A,MATCH('Начисления и компенсации по тов'!E3632,'Артикул без-с размером'!B:B,0))</f>
        <v>#N/A</v>
      </c>
      <c r="B3632" s="79"/>
      <c r="C3632" s="80"/>
      <c r="D3632" s="80"/>
      <c r="E3632" s="80"/>
      <c r="F3632" s="80"/>
      <c r="G3632" s="80"/>
      <c r="H3632" s="75"/>
      <c r="I3632" s="76"/>
      <c r="J3632" s="79"/>
      <c r="K3632" s="80"/>
      <c r="L3632" s="78"/>
      <c r="M3632" s="75"/>
      <c r="N3632" s="76"/>
    </row>
    <row r="3633" spans="1:14" ht="15" x14ac:dyDescent="0.3">
      <c r="A3633" s="17" t="e">
        <f>INDEX('Артикул без-с размером'!A:A,MATCH('Начисления и компенсации по тов'!E3633,'Артикул без-с размером'!B:B,0))</f>
        <v>#N/A</v>
      </c>
      <c r="B3633" s="79"/>
      <c r="C3633" s="80"/>
      <c r="D3633" s="80"/>
      <c r="E3633" s="80"/>
      <c r="F3633" s="80"/>
      <c r="G3633" s="80"/>
      <c r="H3633" s="75"/>
      <c r="I3633" s="76"/>
      <c r="J3633" s="79"/>
      <c r="K3633" s="80"/>
      <c r="L3633" s="78"/>
      <c r="M3633" s="75"/>
      <c r="N3633" s="76"/>
    </row>
    <row r="3634" spans="1:14" ht="15" x14ac:dyDescent="0.3">
      <c r="A3634" s="17" t="e">
        <f>INDEX('Артикул без-с размером'!A:A,MATCH('Начисления и компенсации по тов'!E3634,'Артикул без-с размером'!B:B,0))</f>
        <v>#N/A</v>
      </c>
      <c r="B3634" s="79"/>
      <c r="C3634" s="80"/>
      <c r="D3634" s="80"/>
      <c r="E3634" s="80"/>
      <c r="F3634" s="80"/>
      <c r="G3634" s="80"/>
      <c r="H3634" s="75"/>
      <c r="I3634" s="76"/>
      <c r="J3634" s="79"/>
      <c r="K3634" s="80"/>
      <c r="L3634" s="78"/>
      <c r="M3634" s="75"/>
      <c r="N3634" s="76"/>
    </row>
    <row r="3635" spans="1:14" ht="15" x14ac:dyDescent="0.3">
      <c r="A3635" s="17" t="e">
        <f>INDEX('Артикул без-с размером'!A:A,MATCH('Начисления и компенсации по тов'!E3635,'Артикул без-с размером'!B:B,0))</f>
        <v>#N/A</v>
      </c>
      <c r="B3635" s="79"/>
      <c r="C3635" s="80"/>
      <c r="D3635" s="80"/>
      <c r="E3635" s="80"/>
      <c r="F3635" s="80"/>
      <c r="G3635" s="80"/>
      <c r="H3635" s="75"/>
      <c r="I3635" s="76"/>
      <c r="J3635" s="79"/>
      <c r="K3635" s="80"/>
      <c r="L3635" s="78"/>
      <c r="M3635" s="75"/>
      <c r="N3635" s="76"/>
    </row>
    <row r="3636" spans="1:14" ht="15" x14ac:dyDescent="0.3">
      <c r="A3636" s="17" t="e">
        <f>INDEX('Артикул без-с размером'!A:A,MATCH('Начисления и компенсации по тов'!E3636,'Артикул без-с размером'!B:B,0))</f>
        <v>#N/A</v>
      </c>
      <c r="B3636" s="79"/>
      <c r="C3636" s="80"/>
      <c r="D3636" s="80"/>
      <c r="E3636" s="80"/>
      <c r="F3636" s="80"/>
      <c r="G3636" s="80"/>
      <c r="H3636" s="75"/>
      <c r="I3636" s="76"/>
      <c r="J3636" s="79"/>
      <c r="K3636" s="80"/>
      <c r="L3636" s="78"/>
      <c r="M3636" s="75"/>
      <c r="N3636" s="76"/>
    </row>
    <row r="3637" spans="1:14" ht="15" x14ac:dyDescent="0.3">
      <c r="A3637" s="17" t="e">
        <f>INDEX('Артикул без-с размером'!A:A,MATCH('Начисления и компенсации по тов'!E3637,'Артикул без-с размером'!B:B,0))</f>
        <v>#N/A</v>
      </c>
      <c r="B3637" s="79"/>
      <c r="C3637" s="80"/>
      <c r="D3637" s="80"/>
      <c r="E3637" s="80"/>
      <c r="F3637" s="80"/>
      <c r="G3637" s="80"/>
      <c r="H3637" s="75"/>
      <c r="I3637" s="76"/>
      <c r="J3637" s="79"/>
      <c r="K3637" s="80"/>
      <c r="L3637" s="78"/>
      <c r="M3637" s="75"/>
      <c r="N3637" s="76"/>
    </row>
    <row r="3638" spans="1:14" ht="15" x14ac:dyDescent="0.3">
      <c r="A3638" s="17" t="e">
        <f>INDEX('Артикул без-с размером'!A:A,MATCH('Начисления и компенсации по тов'!E3638,'Артикул без-с размером'!B:B,0))</f>
        <v>#N/A</v>
      </c>
      <c r="B3638" s="79"/>
      <c r="C3638" s="80"/>
      <c r="D3638" s="80"/>
      <c r="E3638" s="80"/>
      <c r="F3638" s="80"/>
      <c r="G3638" s="80"/>
      <c r="H3638" s="75"/>
      <c r="I3638" s="76"/>
      <c r="J3638" s="79"/>
      <c r="K3638" s="80"/>
      <c r="L3638" s="78"/>
      <c r="M3638" s="75"/>
      <c r="N3638" s="76"/>
    </row>
    <row r="3639" spans="1:14" ht="15" x14ac:dyDescent="0.3">
      <c r="A3639" s="17" t="e">
        <f>INDEX('Артикул без-с размером'!A:A,MATCH('Начисления и компенсации по тов'!E3639,'Артикул без-с размером'!B:B,0))</f>
        <v>#N/A</v>
      </c>
      <c r="B3639" s="79"/>
      <c r="C3639" s="80"/>
      <c r="D3639" s="80"/>
      <c r="E3639" s="80"/>
      <c r="F3639" s="80"/>
      <c r="G3639" s="80"/>
      <c r="H3639" s="75"/>
      <c r="I3639" s="76"/>
      <c r="J3639" s="79"/>
      <c r="K3639" s="80"/>
      <c r="L3639" s="78"/>
      <c r="M3639" s="75"/>
      <c r="N3639" s="76"/>
    </row>
    <row r="3640" spans="1:14" ht="15" x14ac:dyDescent="0.3">
      <c r="A3640" s="17" t="e">
        <f>INDEX('Артикул без-с размером'!A:A,MATCH('Начисления и компенсации по тов'!E3640,'Артикул без-с размером'!B:B,0))</f>
        <v>#N/A</v>
      </c>
      <c r="B3640" s="79"/>
      <c r="C3640" s="80"/>
      <c r="D3640" s="80"/>
      <c r="E3640" s="80"/>
      <c r="F3640" s="80"/>
      <c r="G3640" s="80"/>
      <c r="H3640" s="75"/>
      <c r="I3640" s="76"/>
      <c r="J3640" s="79"/>
      <c r="K3640" s="80"/>
      <c r="L3640" s="78"/>
      <c r="M3640" s="75"/>
      <c r="N3640" s="76"/>
    </row>
    <row r="3641" spans="1:14" ht="15" x14ac:dyDescent="0.3">
      <c r="A3641" s="17" t="e">
        <f>INDEX('Артикул без-с размером'!A:A,MATCH('Начисления и компенсации по тов'!E3641,'Артикул без-с размером'!B:B,0))</f>
        <v>#N/A</v>
      </c>
      <c r="B3641" s="79"/>
      <c r="C3641" s="80"/>
      <c r="D3641" s="80"/>
      <c r="E3641" s="80"/>
      <c r="F3641" s="80"/>
      <c r="G3641" s="80"/>
      <c r="H3641" s="75"/>
      <c r="I3641" s="76"/>
      <c r="J3641" s="79"/>
      <c r="K3641" s="80"/>
      <c r="L3641" s="78"/>
      <c r="M3641" s="75"/>
      <c r="N3641" s="76"/>
    </row>
    <row r="3642" spans="1:14" ht="15" x14ac:dyDescent="0.3">
      <c r="A3642" s="17" t="e">
        <f>INDEX('Артикул без-с размером'!A:A,MATCH('Начисления и компенсации по тов'!E3642,'Артикул без-с размером'!B:B,0))</f>
        <v>#N/A</v>
      </c>
      <c r="B3642" s="79"/>
      <c r="C3642" s="80"/>
      <c r="D3642" s="80"/>
      <c r="E3642" s="80"/>
      <c r="F3642" s="80"/>
      <c r="G3642" s="80"/>
      <c r="H3642" s="75"/>
      <c r="I3642" s="76"/>
      <c r="J3642" s="79"/>
      <c r="K3642" s="80"/>
      <c r="L3642" s="78"/>
      <c r="M3642" s="75"/>
      <c r="N3642" s="76"/>
    </row>
    <row r="3643" spans="1:14" ht="15" x14ac:dyDescent="0.3">
      <c r="A3643" s="17" t="e">
        <f>INDEX('Артикул без-с размером'!A:A,MATCH('Начисления и компенсации по тов'!E3643,'Артикул без-с размером'!B:B,0))</f>
        <v>#N/A</v>
      </c>
      <c r="B3643" s="79"/>
      <c r="C3643" s="80"/>
      <c r="D3643" s="80"/>
      <c r="E3643" s="80"/>
      <c r="F3643" s="80"/>
      <c r="G3643" s="80"/>
      <c r="H3643" s="75"/>
      <c r="I3643" s="76"/>
      <c r="J3643" s="79"/>
      <c r="K3643" s="80"/>
      <c r="L3643" s="78"/>
      <c r="M3643" s="75"/>
      <c r="N3643" s="76"/>
    </row>
    <row r="3644" spans="1:14" ht="15" x14ac:dyDescent="0.3">
      <c r="A3644" s="17" t="e">
        <f>INDEX('Артикул без-с размером'!A:A,MATCH('Начисления и компенсации по тов'!E3644,'Артикул без-с размером'!B:B,0))</f>
        <v>#N/A</v>
      </c>
      <c r="B3644" s="79"/>
      <c r="C3644" s="80"/>
      <c r="D3644" s="80"/>
      <c r="E3644" s="80"/>
      <c r="F3644" s="80"/>
      <c r="G3644" s="80"/>
      <c r="H3644" s="75"/>
      <c r="I3644" s="76"/>
      <c r="J3644" s="79"/>
      <c r="K3644" s="80"/>
      <c r="L3644" s="78"/>
      <c r="M3644" s="75"/>
      <c r="N3644" s="76"/>
    </row>
    <row r="3645" spans="1:14" ht="15" x14ac:dyDescent="0.3">
      <c r="A3645" s="17" t="e">
        <f>INDEX('Артикул без-с размером'!A:A,MATCH('Начисления и компенсации по тов'!E3645,'Артикул без-с размером'!B:B,0))</f>
        <v>#N/A</v>
      </c>
      <c r="B3645" s="79"/>
      <c r="C3645" s="80"/>
      <c r="D3645" s="80"/>
      <c r="E3645" s="80"/>
      <c r="F3645" s="80"/>
      <c r="G3645" s="80"/>
      <c r="H3645" s="75"/>
      <c r="I3645" s="76"/>
      <c r="J3645" s="79"/>
      <c r="K3645" s="80"/>
      <c r="L3645" s="78"/>
      <c r="M3645" s="75"/>
      <c r="N3645" s="76"/>
    </row>
    <row r="3646" spans="1:14" ht="15" x14ac:dyDescent="0.3">
      <c r="A3646" s="17" t="e">
        <f>INDEX('Артикул без-с размером'!A:A,MATCH('Начисления и компенсации по тов'!E3646,'Артикул без-с размером'!B:B,0))</f>
        <v>#N/A</v>
      </c>
      <c r="B3646" s="79"/>
      <c r="C3646" s="80"/>
      <c r="D3646" s="80"/>
      <c r="E3646" s="80"/>
      <c r="F3646" s="80"/>
      <c r="G3646" s="80"/>
      <c r="H3646" s="75"/>
      <c r="I3646" s="76"/>
      <c r="J3646" s="79"/>
      <c r="K3646" s="80"/>
      <c r="L3646" s="78"/>
      <c r="M3646" s="75"/>
      <c r="N3646" s="76"/>
    </row>
    <row r="3647" spans="1:14" ht="15" x14ac:dyDescent="0.3">
      <c r="A3647" s="17" t="e">
        <f>INDEX('Артикул без-с размером'!A:A,MATCH('Начисления и компенсации по тов'!E3647,'Артикул без-с размером'!B:B,0))</f>
        <v>#N/A</v>
      </c>
      <c r="B3647" s="79"/>
      <c r="C3647" s="80"/>
      <c r="D3647" s="80"/>
      <c r="E3647" s="80"/>
      <c r="F3647" s="80"/>
      <c r="G3647" s="80"/>
      <c r="H3647" s="75"/>
      <c r="I3647" s="76"/>
      <c r="J3647" s="79"/>
      <c r="K3647" s="80"/>
      <c r="L3647" s="78"/>
      <c r="M3647" s="75"/>
      <c r="N3647" s="76"/>
    </row>
    <row r="3648" spans="1:14" ht="15" x14ac:dyDescent="0.3">
      <c r="A3648" s="17" t="e">
        <f>INDEX('Артикул без-с размером'!A:A,MATCH('Начисления и компенсации по тов'!E3648,'Артикул без-с размером'!B:B,0))</f>
        <v>#N/A</v>
      </c>
      <c r="B3648" s="79"/>
      <c r="C3648" s="80"/>
      <c r="D3648" s="80"/>
      <c r="E3648" s="80"/>
      <c r="F3648" s="80"/>
      <c r="G3648" s="80"/>
      <c r="H3648" s="75"/>
      <c r="I3648" s="76"/>
      <c r="J3648" s="79"/>
      <c r="K3648" s="80"/>
      <c r="L3648" s="78"/>
      <c r="M3648" s="75"/>
      <c r="N3648" s="76"/>
    </row>
    <row r="3649" spans="1:14" ht="15" x14ac:dyDescent="0.3">
      <c r="A3649" s="17" t="e">
        <f>INDEX('Артикул без-с размером'!A:A,MATCH('Начисления и компенсации по тов'!E3649,'Артикул без-с размером'!B:B,0))</f>
        <v>#N/A</v>
      </c>
      <c r="B3649" s="79"/>
      <c r="C3649" s="80"/>
      <c r="D3649" s="80"/>
      <c r="E3649" s="80"/>
      <c r="F3649" s="80"/>
      <c r="G3649" s="80"/>
      <c r="H3649" s="75"/>
      <c r="I3649" s="76"/>
      <c r="J3649" s="79"/>
      <c r="K3649" s="80"/>
      <c r="L3649" s="78"/>
      <c r="M3649" s="75"/>
      <c r="N3649" s="76"/>
    </row>
    <row r="3650" spans="1:14" ht="15" x14ac:dyDescent="0.3">
      <c r="A3650" s="17" t="e">
        <f>INDEX('Артикул без-с размером'!A:A,MATCH('Начисления и компенсации по тов'!E3650,'Артикул без-с размером'!B:B,0))</f>
        <v>#N/A</v>
      </c>
      <c r="B3650" s="79"/>
      <c r="C3650" s="80"/>
      <c r="D3650" s="80"/>
      <c r="E3650" s="80"/>
      <c r="F3650" s="80"/>
      <c r="G3650" s="80"/>
      <c r="H3650" s="75"/>
      <c r="I3650" s="76"/>
      <c r="J3650" s="79"/>
      <c r="K3650" s="80"/>
      <c r="L3650" s="78"/>
      <c r="M3650" s="75"/>
      <c r="N3650" s="76"/>
    </row>
    <row r="3651" spans="1:14" ht="15" x14ac:dyDescent="0.3">
      <c r="A3651" s="17" t="e">
        <f>INDEX('Артикул без-с размером'!A:A,MATCH('Начисления и компенсации по тов'!E3651,'Артикул без-с размером'!B:B,0))</f>
        <v>#N/A</v>
      </c>
      <c r="B3651" s="79"/>
      <c r="C3651" s="80"/>
      <c r="D3651" s="80"/>
      <c r="E3651" s="80"/>
      <c r="F3651" s="80"/>
      <c r="G3651" s="80"/>
      <c r="H3651" s="75"/>
      <c r="I3651" s="76"/>
      <c r="J3651" s="79"/>
      <c r="K3651" s="80"/>
      <c r="L3651" s="78"/>
      <c r="M3651" s="75"/>
      <c r="N3651" s="76"/>
    </row>
    <row r="3652" spans="1:14" ht="15" x14ac:dyDescent="0.3">
      <c r="A3652" s="17" t="e">
        <f>INDEX('Артикул без-с размером'!A:A,MATCH('Начисления и компенсации по тов'!E3652,'Артикул без-с размером'!B:B,0))</f>
        <v>#N/A</v>
      </c>
      <c r="B3652" s="79"/>
      <c r="C3652" s="80"/>
      <c r="D3652" s="80"/>
      <c r="E3652" s="80"/>
      <c r="F3652" s="80"/>
      <c r="G3652" s="80"/>
      <c r="H3652" s="75"/>
      <c r="I3652" s="76"/>
      <c r="J3652" s="79"/>
      <c r="K3652" s="80"/>
      <c r="L3652" s="78"/>
      <c r="M3652" s="75"/>
      <c r="N3652" s="76"/>
    </row>
    <row r="3653" spans="1:14" ht="15" x14ac:dyDescent="0.3">
      <c r="A3653" s="17" t="e">
        <f>INDEX('Артикул без-с размером'!A:A,MATCH('Начисления и компенсации по тов'!E3653,'Артикул без-с размером'!B:B,0))</f>
        <v>#N/A</v>
      </c>
      <c r="B3653" s="79"/>
      <c r="C3653" s="80"/>
      <c r="D3653" s="80"/>
      <c r="E3653" s="80"/>
      <c r="F3653" s="80"/>
      <c r="G3653" s="80"/>
      <c r="H3653" s="75"/>
      <c r="I3653" s="76"/>
      <c r="J3653" s="79"/>
      <c r="K3653" s="80"/>
      <c r="L3653" s="78"/>
      <c r="M3653" s="75"/>
      <c r="N3653" s="76"/>
    </row>
    <row r="3654" spans="1:14" ht="15" x14ac:dyDescent="0.3">
      <c r="A3654" s="17" t="e">
        <f>INDEX('Артикул без-с размером'!A:A,MATCH('Начисления и компенсации по тов'!E3654,'Артикул без-с размером'!B:B,0))</f>
        <v>#N/A</v>
      </c>
      <c r="B3654" s="79"/>
      <c r="C3654" s="80"/>
      <c r="D3654" s="80"/>
      <c r="E3654" s="80"/>
      <c r="F3654" s="80"/>
      <c r="G3654" s="80"/>
      <c r="H3654" s="75"/>
      <c r="I3654" s="76"/>
      <c r="J3654" s="79"/>
      <c r="K3654" s="80"/>
      <c r="L3654" s="78"/>
      <c r="M3654" s="75"/>
      <c r="N3654" s="76"/>
    </row>
    <row r="3655" spans="1:14" ht="15" x14ac:dyDescent="0.3">
      <c r="A3655" s="17" t="e">
        <f>INDEX('Артикул без-с размером'!A:A,MATCH('Начисления и компенсации по тов'!E3655,'Артикул без-с размером'!B:B,0))</f>
        <v>#N/A</v>
      </c>
      <c r="B3655" s="79"/>
      <c r="C3655" s="80"/>
      <c r="D3655" s="80"/>
      <c r="E3655" s="80"/>
      <c r="F3655" s="80"/>
      <c r="G3655" s="80"/>
      <c r="H3655" s="75"/>
      <c r="I3655" s="76"/>
      <c r="J3655" s="79"/>
      <c r="K3655" s="80"/>
      <c r="L3655" s="78"/>
      <c r="M3655" s="75"/>
      <c r="N3655" s="76"/>
    </row>
    <row r="3656" spans="1:14" ht="15" x14ac:dyDescent="0.3">
      <c r="A3656" s="17" t="e">
        <f>INDEX('Артикул без-с размером'!A:A,MATCH('Начисления и компенсации по тов'!E3656,'Артикул без-с размером'!B:B,0))</f>
        <v>#N/A</v>
      </c>
      <c r="B3656" s="79"/>
      <c r="C3656" s="80"/>
      <c r="D3656" s="80"/>
      <c r="E3656" s="80"/>
      <c r="F3656" s="80"/>
      <c r="G3656" s="80"/>
      <c r="H3656" s="75"/>
      <c r="I3656" s="76"/>
      <c r="J3656" s="79"/>
      <c r="K3656" s="80"/>
      <c r="L3656" s="78"/>
      <c r="M3656" s="75"/>
      <c r="N3656" s="76"/>
    </row>
    <row r="3657" spans="1:14" ht="15" x14ac:dyDescent="0.3">
      <c r="A3657" s="17" t="e">
        <f>INDEX('Артикул без-с размером'!A:A,MATCH('Начисления и компенсации по тов'!E3657,'Артикул без-с размером'!B:B,0))</f>
        <v>#N/A</v>
      </c>
      <c r="B3657" s="79"/>
      <c r="C3657" s="80"/>
      <c r="D3657" s="80"/>
      <c r="E3657" s="80"/>
      <c r="F3657" s="80"/>
      <c r="G3657" s="80"/>
      <c r="H3657" s="75"/>
      <c r="I3657" s="76"/>
      <c r="J3657" s="79"/>
      <c r="K3657" s="80"/>
      <c r="L3657" s="78"/>
      <c r="M3657" s="75"/>
      <c r="N3657" s="76"/>
    </row>
    <row r="3658" spans="1:14" ht="15" x14ac:dyDescent="0.3">
      <c r="A3658" s="17" t="e">
        <f>INDEX('Артикул без-с размером'!A:A,MATCH('Начисления и компенсации по тов'!E3658,'Артикул без-с размером'!B:B,0))</f>
        <v>#N/A</v>
      </c>
      <c r="B3658" s="79"/>
      <c r="C3658" s="80"/>
      <c r="D3658" s="80"/>
      <c r="E3658" s="80"/>
      <c r="F3658" s="80"/>
      <c r="G3658" s="80"/>
      <c r="H3658" s="75"/>
      <c r="I3658" s="76"/>
      <c r="J3658" s="79"/>
      <c r="K3658" s="80"/>
      <c r="L3658" s="78"/>
      <c r="M3658" s="75"/>
      <c r="N3658" s="76"/>
    </row>
    <row r="3659" spans="1:14" ht="15" x14ac:dyDescent="0.3">
      <c r="A3659" s="17" t="e">
        <f>INDEX('Артикул без-с размером'!A:A,MATCH('Начисления и компенсации по тов'!E3659,'Артикул без-с размером'!B:B,0))</f>
        <v>#N/A</v>
      </c>
      <c r="B3659" s="79"/>
      <c r="C3659" s="80"/>
      <c r="D3659" s="80"/>
      <c r="E3659" s="80"/>
      <c r="F3659" s="80"/>
      <c r="G3659" s="80"/>
      <c r="H3659" s="75"/>
      <c r="I3659" s="76"/>
      <c r="J3659" s="79"/>
      <c r="K3659" s="80"/>
      <c r="L3659" s="78"/>
      <c r="M3659" s="75"/>
      <c r="N3659" s="76"/>
    </row>
    <row r="3660" spans="1:14" ht="15" x14ac:dyDescent="0.3">
      <c r="A3660" s="17" t="e">
        <f>INDEX('Артикул без-с размером'!A:A,MATCH('Начисления и компенсации по тов'!E3660,'Артикул без-с размером'!B:B,0))</f>
        <v>#N/A</v>
      </c>
      <c r="B3660" s="79"/>
      <c r="C3660" s="80"/>
      <c r="D3660" s="80"/>
      <c r="E3660" s="80"/>
      <c r="F3660" s="80"/>
      <c r="G3660" s="80"/>
      <c r="H3660" s="75"/>
      <c r="I3660" s="76"/>
      <c r="J3660" s="79"/>
      <c r="K3660" s="80"/>
      <c r="L3660" s="78"/>
      <c r="M3660" s="75"/>
      <c r="N3660" s="76"/>
    </row>
    <row r="3661" spans="1:14" ht="15" x14ac:dyDescent="0.3">
      <c r="A3661" s="17" t="e">
        <f>INDEX('Артикул без-с размером'!A:A,MATCH('Начисления и компенсации по тов'!E3661,'Артикул без-с размером'!B:B,0))</f>
        <v>#N/A</v>
      </c>
      <c r="B3661" s="79"/>
      <c r="C3661" s="80"/>
      <c r="D3661" s="80"/>
      <c r="E3661" s="80"/>
      <c r="F3661" s="80"/>
      <c r="G3661" s="80"/>
      <c r="H3661" s="75"/>
      <c r="I3661" s="76"/>
      <c r="J3661" s="79"/>
      <c r="K3661" s="80"/>
      <c r="L3661" s="78"/>
      <c r="M3661" s="75"/>
      <c r="N3661" s="76"/>
    </row>
    <row r="3662" spans="1:14" ht="15" x14ac:dyDescent="0.3">
      <c r="A3662" s="17" t="e">
        <f>INDEX('Артикул без-с размером'!A:A,MATCH('Начисления и компенсации по тов'!E3662,'Артикул без-с размером'!B:B,0))</f>
        <v>#N/A</v>
      </c>
      <c r="B3662" s="79"/>
      <c r="C3662" s="80"/>
      <c r="D3662" s="80"/>
      <c r="E3662" s="80"/>
      <c r="F3662" s="80"/>
      <c r="G3662" s="80"/>
      <c r="H3662" s="75"/>
      <c r="I3662" s="76"/>
      <c r="J3662" s="79"/>
      <c r="K3662" s="80"/>
      <c r="L3662" s="78"/>
      <c r="M3662" s="75"/>
      <c r="N3662" s="76"/>
    </row>
    <row r="3663" spans="1:14" ht="15" x14ac:dyDescent="0.3">
      <c r="A3663" s="17" t="e">
        <f>INDEX('Артикул без-с размером'!A:A,MATCH('Начисления и компенсации по тов'!E3663,'Артикул без-с размером'!B:B,0))</f>
        <v>#N/A</v>
      </c>
      <c r="B3663" s="79"/>
      <c r="C3663" s="80"/>
      <c r="D3663" s="80"/>
      <c r="E3663" s="80"/>
      <c r="F3663" s="80"/>
      <c r="G3663" s="80"/>
      <c r="H3663" s="75"/>
      <c r="I3663" s="76"/>
      <c r="J3663" s="79"/>
      <c r="K3663" s="80"/>
      <c r="L3663" s="78"/>
      <c r="M3663" s="75"/>
      <c r="N3663" s="77"/>
    </row>
    <row r="3664" spans="1:14" ht="15" x14ac:dyDescent="0.3">
      <c r="A3664" s="17" t="e">
        <f>INDEX('Артикул без-с размером'!A:A,MATCH('Начисления и компенсации по тов'!E3664,'Артикул без-с размером'!B:B,0))</f>
        <v>#N/A</v>
      </c>
      <c r="B3664" s="79"/>
      <c r="C3664" s="80"/>
      <c r="D3664" s="80"/>
      <c r="E3664" s="80"/>
      <c r="F3664" s="80"/>
      <c r="G3664" s="80"/>
      <c r="H3664" s="75"/>
      <c r="I3664" s="76"/>
      <c r="J3664" s="79"/>
      <c r="K3664" s="80"/>
      <c r="L3664" s="78"/>
      <c r="M3664" s="75"/>
      <c r="N3664" s="76"/>
    </row>
    <row r="3665" spans="1:14" ht="15" x14ac:dyDescent="0.3">
      <c r="A3665" s="17" t="e">
        <f>INDEX('Артикул без-с размером'!A:A,MATCH('Начисления и компенсации по тов'!E3665,'Артикул без-с размером'!B:B,0))</f>
        <v>#N/A</v>
      </c>
      <c r="B3665" s="79"/>
      <c r="C3665" s="80"/>
      <c r="D3665" s="80"/>
      <c r="E3665" s="80"/>
      <c r="F3665" s="80"/>
      <c r="G3665" s="80"/>
      <c r="H3665" s="75"/>
      <c r="I3665" s="76"/>
      <c r="J3665" s="79"/>
      <c r="K3665" s="80"/>
      <c r="L3665" s="78"/>
      <c r="M3665" s="75"/>
      <c r="N3665" s="76"/>
    </row>
    <row r="3666" spans="1:14" ht="15" x14ac:dyDescent="0.3">
      <c r="A3666" s="17" t="e">
        <f>INDEX('Артикул без-с размером'!A:A,MATCH('Начисления и компенсации по тов'!E3666,'Артикул без-с размером'!B:B,0))</f>
        <v>#N/A</v>
      </c>
      <c r="B3666" s="79"/>
      <c r="C3666" s="80"/>
      <c r="D3666" s="80"/>
      <c r="E3666" s="80"/>
      <c r="F3666" s="80"/>
      <c r="G3666" s="80"/>
      <c r="H3666" s="75"/>
      <c r="I3666" s="76"/>
      <c r="J3666" s="79"/>
      <c r="K3666" s="80"/>
      <c r="L3666" s="78"/>
      <c r="M3666" s="75"/>
      <c r="N3666" s="76"/>
    </row>
    <row r="3667" spans="1:14" ht="15" x14ac:dyDescent="0.3">
      <c r="A3667" s="17" t="e">
        <f>INDEX('Артикул без-с размером'!A:A,MATCH('Начисления и компенсации по тов'!E3667,'Артикул без-с размером'!B:B,0))</f>
        <v>#N/A</v>
      </c>
      <c r="B3667" s="79"/>
      <c r="C3667" s="80"/>
      <c r="D3667" s="80"/>
      <c r="E3667" s="80"/>
      <c r="F3667" s="80"/>
      <c r="G3667" s="80"/>
      <c r="H3667" s="75"/>
      <c r="I3667" s="76"/>
      <c r="J3667" s="79"/>
      <c r="K3667" s="80"/>
      <c r="L3667" s="78"/>
      <c r="M3667" s="75"/>
      <c r="N3667" s="76"/>
    </row>
    <row r="3668" spans="1:14" ht="15" x14ac:dyDescent="0.3">
      <c r="A3668" s="17" t="e">
        <f>INDEX('Артикул без-с размером'!A:A,MATCH('Начисления и компенсации по тов'!E3668,'Артикул без-с размером'!B:B,0))</f>
        <v>#N/A</v>
      </c>
      <c r="B3668" s="79"/>
      <c r="C3668" s="80"/>
      <c r="D3668" s="80"/>
      <c r="E3668" s="80"/>
      <c r="F3668" s="80"/>
      <c r="G3668" s="80"/>
      <c r="H3668" s="75"/>
      <c r="I3668" s="76"/>
      <c r="J3668" s="79"/>
      <c r="K3668" s="80"/>
      <c r="L3668" s="78"/>
      <c r="M3668" s="75"/>
      <c r="N3668" s="76"/>
    </row>
    <row r="3669" spans="1:14" ht="15" x14ac:dyDescent="0.3">
      <c r="A3669" s="17" t="e">
        <f>INDEX('Артикул без-с размером'!A:A,MATCH('Начисления и компенсации по тов'!E3669,'Артикул без-с размером'!B:B,0))</f>
        <v>#N/A</v>
      </c>
      <c r="B3669" s="79"/>
      <c r="C3669" s="80"/>
      <c r="D3669" s="80"/>
      <c r="E3669" s="80"/>
      <c r="F3669" s="80"/>
      <c r="G3669" s="80"/>
      <c r="H3669" s="75"/>
      <c r="I3669" s="76"/>
      <c r="J3669" s="79"/>
      <c r="K3669" s="80"/>
      <c r="L3669" s="78"/>
      <c r="M3669" s="75"/>
      <c r="N3669" s="76"/>
    </row>
    <row r="3670" spans="1:14" ht="15" x14ac:dyDescent="0.3">
      <c r="A3670" s="17" t="e">
        <f>INDEX('Артикул без-с размером'!A:A,MATCH('Начисления и компенсации по тов'!E3670,'Артикул без-с размером'!B:B,0))</f>
        <v>#N/A</v>
      </c>
      <c r="B3670" s="79"/>
      <c r="C3670" s="80"/>
      <c r="D3670" s="80"/>
      <c r="E3670" s="80"/>
      <c r="F3670" s="80"/>
      <c r="G3670" s="80"/>
      <c r="H3670" s="75"/>
      <c r="I3670" s="76"/>
      <c r="J3670" s="79"/>
      <c r="K3670" s="80"/>
      <c r="L3670" s="78"/>
      <c r="M3670" s="75"/>
      <c r="N3670" s="76"/>
    </row>
    <row r="3671" spans="1:14" ht="15" x14ac:dyDescent="0.3">
      <c r="A3671" s="17" t="e">
        <f>INDEX('Артикул без-с размером'!A:A,MATCH('Начисления и компенсации по тов'!E3671,'Артикул без-с размером'!B:B,0))</f>
        <v>#N/A</v>
      </c>
      <c r="B3671" s="79"/>
      <c r="C3671" s="80"/>
      <c r="D3671" s="80"/>
      <c r="E3671" s="80"/>
      <c r="F3671" s="80"/>
      <c r="G3671" s="80"/>
      <c r="H3671" s="75"/>
      <c r="I3671" s="76"/>
      <c r="J3671" s="79"/>
      <c r="K3671" s="80"/>
      <c r="L3671" s="78"/>
      <c r="M3671" s="75"/>
      <c r="N3671" s="76"/>
    </row>
    <row r="3672" spans="1:14" ht="15" x14ac:dyDescent="0.3">
      <c r="A3672" s="17" t="e">
        <f>INDEX('Артикул без-с размером'!A:A,MATCH('Начисления и компенсации по тов'!E3672,'Артикул без-с размером'!B:B,0))</f>
        <v>#N/A</v>
      </c>
      <c r="B3672" s="79"/>
      <c r="C3672" s="80"/>
      <c r="D3672" s="80"/>
      <c r="E3672" s="80"/>
      <c r="F3672" s="80"/>
      <c r="G3672" s="80"/>
      <c r="H3672" s="75"/>
      <c r="I3672" s="76"/>
      <c r="J3672" s="79"/>
      <c r="K3672" s="80"/>
      <c r="L3672" s="78"/>
      <c r="M3672" s="75"/>
      <c r="N3672" s="76"/>
    </row>
    <row r="3673" spans="1:14" ht="15" x14ac:dyDescent="0.3">
      <c r="A3673" s="17" t="e">
        <f>INDEX('Артикул без-с размером'!A:A,MATCH('Начисления и компенсации по тов'!E3673,'Артикул без-с размером'!B:B,0))</f>
        <v>#N/A</v>
      </c>
      <c r="B3673" s="79"/>
      <c r="C3673" s="80"/>
      <c r="D3673" s="80"/>
      <c r="E3673" s="80"/>
      <c r="F3673" s="80"/>
      <c r="G3673" s="80"/>
      <c r="H3673" s="75"/>
      <c r="I3673" s="76"/>
      <c r="J3673" s="79"/>
      <c r="K3673" s="80"/>
      <c r="L3673" s="78"/>
      <c r="M3673" s="75"/>
      <c r="N3673" s="76"/>
    </row>
    <row r="3674" spans="1:14" ht="15" x14ac:dyDescent="0.3">
      <c r="A3674" s="17" t="e">
        <f>INDEX('Артикул без-с размером'!A:A,MATCH('Начисления и компенсации по тов'!E3674,'Артикул без-с размером'!B:B,0))</f>
        <v>#N/A</v>
      </c>
      <c r="B3674" s="79"/>
      <c r="C3674" s="80"/>
      <c r="D3674" s="80"/>
      <c r="E3674" s="80"/>
      <c r="F3674" s="80"/>
      <c r="G3674" s="80"/>
      <c r="H3674" s="75"/>
      <c r="I3674" s="76"/>
      <c r="J3674" s="79"/>
      <c r="K3674" s="80"/>
      <c r="L3674" s="78"/>
      <c r="M3674" s="75"/>
      <c r="N3674" s="76"/>
    </row>
    <row r="3675" spans="1:14" ht="15" x14ac:dyDescent="0.3">
      <c r="A3675" s="17" t="e">
        <f>INDEX('Артикул без-с размером'!A:A,MATCH('Начисления и компенсации по тов'!E3675,'Артикул без-с размером'!B:B,0))</f>
        <v>#N/A</v>
      </c>
      <c r="B3675" s="79"/>
      <c r="C3675" s="80"/>
      <c r="D3675" s="80"/>
      <c r="E3675" s="80"/>
      <c r="F3675" s="80"/>
      <c r="G3675" s="80"/>
      <c r="H3675" s="75"/>
      <c r="I3675" s="76"/>
      <c r="J3675" s="79"/>
      <c r="K3675" s="80"/>
      <c r="L3675" s="78"/>
      <c r="M3675" s="75"/>
      <c r="N3675" s="76"/>
    </row>
    <row r="3676" spans="1:14" ht="15" x14ac:dyDescent="0.3">
      <c r="A3676" s="17" t="e">
        <f>INDEX('Артикул без-с размером'!A:A,MATCH('Начисления и компенсации по тов'!E3676,'Артикул без-с размером'!B:B,0))</f>
        <v>#N/A</v>
      </c>
      <c r="B3676" s="79"/>
      <c r="C3676" s="80"/>
      <c r="D3676" s="80"/>
      <c r="E3676" s="80"/>
      <c r="F3676" s="80"/>
      <c r="G3676" s="80"/>
      <c r="H3676" s="75"/>
      <c r="I3676" s="76"/>
      <c r="J3676" s="79"/>
      <c r="K3676" s="80"/>
      <c r="L3676" s="78"/>
      <c r="M3676" s="75"/>
      <c r="N3676" s="76"/>
    </row>
    <row r="3677" spans="1:14" ht="15" x14ac:dyDescent="0.3">
      <c r="A3677" s="17" t="e">
        <f>INDEX('Артикул без-с размером'!A:A,MATCH('Начисления и компенсации по тов'!E3677,'Артикул без-с размером'!B:B,0))</f>
        <v>#N/A</v>
      </c>
      <c r="B3677" s="79"/>
      <c r="C3677" s="80"/>
      <c r="D3677" s="80"/>
      <c r="E3677" s="80"/>
      <c r="F3677" s="80"/>
      <c r="G3677" s="80"/>
      <c r="H3677" s="75"/>
      <c r="I3677" s="76"/>
      <c r="J3677" s="79"/>
      <c r="K3677" s="80"/>
      <c r="L3677" s="78"/>
      <c r="M3677" s="75"/>
      <c r="N3677" s="76"/>
    </row>
    <row r="3678" spans="1:14" ht="15" x14ac:dyDescent="0.3">
      <c r="A3678" s="17" t="e">
        <f>INDEX('Артикул без-с размером'!A:A,MATCH('Начисления и компенсации по тов'!E3678,'Артикул без-с размером'!B:B,0))</f>
        <v>#N/A</v>
      </c>
      <c r="B3678" s="79"/>
      <c r="C3678" s="80"/>
      <c r="D3678" s="80"/>
      <c r="E3678" s="80"/>
      <c r="F3678" s="80"/>
      <c r="G3678" s="80"/>
      <c r="H3678" s="75"/>
      <c r="I3678" s="76"/>
      <c r="J3678" s="79"/>
      <c r="K3678" s="80"/>
      <c r="L3678" s="78"/>
      <c r="M3678" s="75"/>
      <c r="N3678" s="76"/>
    </row>
    <row r="3679" spans="1:14" ht="15" x14ac:dyDescent="0.3">
      <c r="A3679" s="17" t="e">
        <f>INDEX('Артикул без-с размером'!A:A,MATCH('Начисления и компенсации по тов'!E3679,'Артикул без-с размером'!B:B,0))</f>
        <v>#N/A</v>
      </c>
      <c r="B3679" s="79"/>
      <c r="C3679" s="80"/>
      <c r="D3679" s="80"/>
      <c r="E3679" s="80"/>
      <c r="F3679" s="80"/>
      <c r="G3679" s="80"/>
      <c r="H3679" s="75"/>
      <c r="I3679" s="76"/>
      <c r="J3679" s="79"/>
      <c r="K3679" s="80"/>
      <c r="L3679" s="78"/>
      <c r="M3679" s="75"/>
      <c r="N3679" s="76"/>
    </row>
    <row r="3680" spans="1:14" ht="15" x14ac:dyDescent="0.3">
      <c r="A3680" s="17" t="e">
        <f>INDEX('Артикул без-с размером'!A:A,MATCH('Начисления и компенсации по тов'!E3680,'Артикул без-с размером'!B:B,0))</f>
        <v>#N/A</v>
      </c>
      <c r="B3680" s="79"/>
      <c r="C3680" s="80"/>
      <c r="D3680" s="80"/>
      <c r="E3680" s="80"/>
      <c r="F3680" s="80"/>
      <c r="G3680" s="80"/>
      <c r="H3680" s="75"/>
      <c r="I3680" s="76"/>
      <c r="J3680" s="79"/>
      <c r="K3680" s="80"/>
      <c r="L3680" s="78"/>
      <c r="M3680" s="75"/>
      <c r="N3680" s="76"/>
    </row>
    <row r="3681" spans="1:14" ht="15" x14ac:dyDescent="0.3">
      <c r="A3681" s="17" t="e">
        <f>INDEX('Артикул без-с размером'!A:A,MATCH('Начисления и компенсации по тов'!E3681,'Артикул без-с размером'!B:B,0))</f>
        <v>#N/A</v>
      </c>
      <c r="B3681" s="79"/>
      <c r="C3681" s="80"/>
      <c r="D3681" s="80"/>
      <c r="E3681" s="80"/>
      <c r="F3681" s="80"/>
      <c r="G3681" s="80"/>
      <c r="H3681" s="75"/>
      <c r="I3681" s="76"/>
      <c r="J3681" s="79"/>
      <c r="K3681" s="80"/>
      <c r="L3681" s="78"/>
      <c r="M3681" s="75"/>
      <c r="N3681" s="76"/>
    </row>
    <row r="3682" spans="1:14" ht="15" x14ac:dyDescent="0.3">
      <c r="A3682" s="17" t="e">
        <f>INDEX('Артикул без-с размером'!A:A,MATCH('Начисления и компенсации по тов'!E3682,'Артикул без-с размером'!B:B,0))</f>
        <v>#N/A</v>
      </c>
      <c r="B3682" s="79"/>
      <c r="C3682" s="80"/>
      <c r="D3682" s="80"/>
      <c r="E3682" s="80"/>
      <c r="F3682" s="80"/>
      <c r="G3682" s="80"/>
      <c r="H3682" s="75"/>
      <c r="I3682" s="76"/>
      <c r="J3682" s="79"/>
      <c r="K3682" s="80"/>
      <c r="L3682" s="78"/>
      <c r="M3682" s="75"/>
      <c r="N3682" s="76"/>
    </row>
    <row r="3683" spans="1:14" ht="15" x14ac:dyDescent="0.3">
      <c r="A3683" s="17" t="e">
        <f>INDEX('Артикул без-с размером'!A:A,MATCH('Начисления и компенсации по тов'!E3683,'Артикул без-с размером'!B:B,0))</f>
        <v>#N/A</v>
      </c>
      <c r="B3683" s="79"/>
      <c r="C3683" s="80"/>
      <c r="D3683" s="80"/>
      <c r="E3683" s="80"/>
      <c r="F3683" s="80"/>
      <c r="G3683" s="80"/>
      <c r="H3683" s="75"/>
      <c r="I3683" s="76"/>
      <c r="J3683" s="79"/>
      <c r="K3683" s="80"/>
      <c r="L3683" s="78"/>
      <c r="M3683" s="75"/>
      <c r="N3683" s="76"/>
    </row>
    <row r="3684" spans="1:14" ht="15" x14ac:dyDescent="0.3">
      <c r="A3684" s="17" t="e">
        <f>INDEX('Артикул без-с размером'!A:A,MATCH('Начисления и компенсации по тов'!E3684,'Артикул без-с размером'!B:B,0))</f>
        <v>#N/A</v>
      </c>
      <c r="B3684" s="79"/>
      <c r="C3684" s="80"/>
      <c r="D3684" s="80"/>
      <c r="E3684" s="80"/>
      <c r="F3684" s="80"/>
      <c r="G3684" s="80"/>
      <c r="H3684" s="75"/>
      <c r="I3684" s="76"/>
      <c r="J3684" s="79"/>
      <c r="K3684" s="80"/>
      <c r="L3684" s="78"/>
      <c r="M3684" s="75"/>
      <c r="N3684" s="76"/>
    </row>
    <row r="3685" spans="1:14" ht="15" x14ac:dyDescent="0.3">
      <c r="A3685" s="17" t="e">
        <f>INDEX('Артикул без-с размером'!A:A,MATCH('Начисления и компенсации по тов'!E3685,'Артикул без-с размером'!B:B,0))</f>
        <v>#N/A</v>
      </c>
      <c r="B3685" s="79"/>
      <c r="C3685" s="80"/>
      <c r="D3685" s="80"/>
      <c r="E3685" s="80"/>
      <c r="F3685" s="80"/>
      <c r="G3685" s="80"/>
      <c r="H3685" s="75"/>
      <c r="I3685" s="76"/>
      <c r="J3685" s="79"/>
      <c r="K3685" s="80"/>
      <c r="L3685" s="78"/>
      <c r="M3685" s="75"/>
      <c r="N3685" s="76"/>
    </row>
    <row r="3686" spans="1:14" ht="15" x14ac:dyDescent="0.3">
      <c r="A3686" s="17" t="e">
        <f>INDEX('Артикул без-с размером'!A:A,MATCH('Начисления и компенсации по тов'!E3686,'Артикул без-с размером'!B:B,0))</f>
        <v>#N/A</v>
      </c>
      <c r="B3686" s="79"/>
      <c r="C3686" s="80"/>
      <c r="D3686" s="80"/>
      <c r="E3686" s="80"/>
      <c r="F3686" s="80"/>
      <c r="G3686" s="80"/>
      <c r="H3686" s="75"/>
      <c r="I3686" s="76"/>
      <c r="J3686" s="79"/>
      <c r="K3686" s="80"/>
      <c r="L3686" s="78"/>
      <c r="M3686" s="75"/>
      <c r="N3686" s="76"/>
    </row>
    <row r="3687" spans="1:14" ht="15" x14ac:dyDescent="0.3">
      <c r="A3687" s="17" t="e">
        <f>INDEX('Артикул без-с размером'!A:A,MATCH('Начисления и компенсации по тов'!E3687,'Артикул без-с размером'!B:B,0))</f>
        <v>#N/A</v>
      </c>
      <c r="B3687" s="79"/>
      <c r="C3687" s="80"/>
      <c r="D3687" s="80"/>
      <c r="E3687" s="80"/>
      <c r="F3687" s="80"/>
      <c r="G3687" s="80"/>
      <c r="H3687" s="75"/>
      <c r="I3687" s="76"/>
      <c r="J3687" s="79"/>
      <c r="K3687" s="80"/>
      <c r="L3687" s="78"/>
      <c r="M3687" s="75"/>
      <c r="N3687" s="77"/>
    </row>
    <row r="3688" spans="1:14" ht="15" x14ac:dyDescent="0.3">
      <c r="A3688" s="17" t="e">
        <f>INDEX('Артикул без-с размером'!A:A,MATCH('Начисления и компенсации по тов'!E3688,'Артикул без-с размером'!B:B,0))</f>
        <v>#N/A</v>
      </c>
      <c r="B3688" s="79"/>
      <c r="C3688" s="80"/>
      <c r="D3688" s="80"/>
      <c r="E3688" s="80"/>
      <c r="F3688" s="80"/>
      <c r="G3688" s="80"/>
      <c r="H3688" s="75"/>
      <c r="I3688" s="76"/>
      <c r="J3688" s="79"/>
      <c r="K3688" s="80"/>
      <c r="L3688" s="78"/>
      <c r="M3688" s="75"/>
      <c r="N3688" s="76"/>
    </row>
    <row r="3689" spans="1:14" ht="15" x14ac:dyDescent="0.3">
      <c r="A3689" s="17" t="e">
        <f>INDEX('Артикул без-с размером'!A:A,MATCH('Начисления и компенсации по тов'!E3689,'Артикул без-с размером'!B:B,0))</f>
        <v>#N/A</v>
      </c>
      <c r="B3689" s="79"/>
      <c r="C3689" s="80"/>
      <c r="D3689" s="80"/>
      <c r="E3689" s="80"/>
      <c r="F3689" s="80"/>
      <c r="G3689" s="80"/>
      <c r="H3689" s="75"/>
      <c r="I3689" s="76"/>
      <c r="J3689" s="79"/>
      <c r="K3689" s="80"/>
      <c r="L3689" s="78"/>
      <c r="M3689" s="75"/>
      <c r="N3689" s="76"/>
    </row>
    <row r="3690" spans="1:14" ht="15" x14ac:dyDescent="0.3">
      <c r="A3690" s="17" t="e">
        <f>INDEX('Артикул без-с размером'!A:A,MATCH('Начисления и компенсации по тов'!E3690,'Артикул без-с размером'!B:B,0))</f>
        <v>#N/A</v>
      </c>
      <c r="B3690" s="79"/>
      <c r="C3690" s="80"/>
      <c r="D3690" s="80"/>
      <c r="E3690" s="80"/>
      <c r="F3690" s="80"/>
      <c r="G3690" s="80"/>
      <c r="H3690" s="75"/>
      <c r="I3690" s="76"/>
      <c r="J3690" s="79"/>
      <c r="K3690" s="80"/>
      <c r="L3690" s="78"/>
      <c r="M3690" s="75"/>
      <c r="N3690" s="76"/>
    </row>
    <row r="3691" spans="1:14" ht="15" x14ac:dyDescent="0.3">
      <c r="A3691" s="17" t="e">
        <f>INDEX('Артикул без-с размером'!A:A,MATCH('Начисления и компенсации по тов'!E3691,'Артикул без-с размером'!B:B,0))</f>
        <v>#N/A</v>
      </c>
      <c r="B3691" s="79"/>
      <c r="C3691" s="80"/>
      <c r="D3691" s="80"/>
      <c r="E3691" s="80"/>
      <c r="F3691" s="80"/>
      <c r="G3691" s="80"/>
      <c r="H3691" s="75"/>
      <c r="I3691" s="76"/>
      <c r="J3691" s="79"/>
      <c r="K3691" s="80"/>
      <c r="L3691" s="78"/>
      <c r="M3691" s="75"/>
      <c r="N3691" s="76"/>
    </row>
    <row r="3692" spans="1:14" ht="15" x14ac:dyDescent="0.3">
      <c r="A3692" s="17" t="e">
        <f>INDEX('Артикул без-с размером'!A:A,MATCH('Начисления и компенсации по тов'!E3692,'Артикул без-с размером'!B:B,0))</f>
        <v>#N/A</v>
      </c>
      <c r="B3692" s="79"/>
      <c r="C3692" s="80"/>
      <c r="D3692" s="80"/>
      <c r="E3692" s="80"/>
      <c r="F3692" s="80"/>
      <c r="G3692" s="80"/>
      <c r="H3692" s="75"/>
      <c r="I3692" s="76"/>
      <c r="J3692" s="79"/>
      <c r="K3692" s="80"/>
      <c r="L3692" s="78"/>
      <c r="M3692" s="75"/>
      <c r="N3692" s="76"/>
    </row>
    <row r="3693" spans="1:14" ht="15" x14ac:dyDescent="0.3">
      <c r="A3693" s="17" t="e">
        <f>INDEX('Артикул без-с размером'!A:A,MATCH('Начисления и компенсации по тов'!E3693,'Артикул без-с размером'!B:B,0))</f>
        <v>#N/A</v>
      </c>
      <c r="B3693" s="79"/>
      <c r="C3693" s="80"/>
      <c r="D3693" s="80"/>
      <c r="E3693" s="80"/>
      <c r="F3693" s="80"/>
      <c r="G3693" s="80"/>
      <c r="H3693" s="75"/>
      <c r="I3693" s="76"/>
      <c r="J3693" s="79"/>
      <c r="K3693" s="80"/>
      <c r="L3693" s="78"/>
      <c r="M3693" s="75"/>
      <c r="N3693" s="76"/>
    </row>
    <row r="3694" spans="1:14" ht="15" x14ac:dyDescent="0.3">
      <c r="A3694" s="17" t="e">
        <f>INDEX('Артикул без-с размером'!A:A,MATCH('Начисления и компенсации по тов'!E3694,'Артикул без-с размером'!B:B,0))</f>
        <v>#N/A</v>
      </c>
      <c r="B3694" s="79"/>
      <c r="C3694" s="80"/>
      <c r="D3694" s="80"/>
      <c r="E3694" s="80"/>
      <c r="F3694" s="80"/>
      <c r="G3694" s="80"/>
      <c r="H3694" s="75"/>
      <c r="I3694" s="76"/>
      <c r="J3694" s="79"/>
      <c r="K3694" s="80"/>
      <c r="L3694" s="78"/>
      <c r="M3694" s="75"/>
      <c r="N3694" s="76"/>
    </row>
    <row r="3695" spans="1:14" ht="15" x14ac:dyDescent="0.3">
      <c r="A3695" s="17" t="e">
        <f>INDEX('Артикул без-с размером'!A:A,MATCH('Начисления и компенсации по тов'!E3695,'Артикул без-с размером'!B:B,0))</f>
        <v>#N/A</v>
      </c>
      <c r="B3695" s="79"/>
      <c r="C3695" s="80"/>
      <c r="D3695" s="80"/>
      <c r="E3695" s="80"/>
      <c r="F3695" s="80"/>
      <c r="G3695" s="80"/>
      <c r="H3695" s="75"/>
      <c r="I3695" s="76"/>
      <c r="J3695" s="79"/>
      <c r="K3695" s="80"/>
      <c r="L3695" s="78"/>
      <c r="M3695" s="75"/>
      <c r="N3695" s="76"/>
    </row>
    <row r="3696" spans="1:14" ht="15" x14ac:dyDescent="0.3">
      <c r="A3696" s="17" t="e">
        <f>INDEX('Артикул без-с размером'!A:A,MATCH('Начисления и компенсации по тов'!E3696,'Артикул без-с размером'!B:B,0))</f>
        <v>#N/A</v>
      </c>
      <c r="B3696" s="79"/>
      <c r="C3696" s="80"/>
      <c r="D3696" s="80"/>
      <c r="E3696" s="80"/>
      <c r="F3696" s="80"/>
      <c r="G3696" s="80"/>
      <c r="H3696" s="75"/>
      <c r="I3696" s="76"/>
      <c r="J3696" s="79"/>
      <c r="K3696" s="80"/>
      <c r="L3696" s="78"/>
      <c r="M3696" s="75"/>
      <c r="N3696" s="76"/>
    </row>
    <row r="3697" spans="1:14" ht="15" x14ac:dyDescent="0.3">
      <c r="A3697" s="17" t="e">
        <f>INDEX('Артикул без-с размером'!A:A,MATCH('Начисления и компенсации по тов'!E3697,'Артикул без-с размером'!B:B,0))</f>
        <v>#N/A</v>
      </c>
      <c r="B3697" s="79"/>
      <c r="C3697" s="80"/>
      <c r="D3697" s="80"/>
      <c r="E3697" s="80"/>
      <c r="F3697" s="80"/>
      <c r="G3697" s="80"/>
      <c r="H3697" s="75"/>
      <c r="I3697" s="76"/>
      <c r="J3697" s="79"/>
      <c r="K3697" s="80"/>
      <c r="L3697" s="78"/>
      <c r="M3697" s="75"/>
      <c r="N3697" s="76"/>
    </row>
    <row r="3698" spans="1:14" ht="15" x14ac:dyDescent="0.3">
      <c r="A3698" s="17" t="e">
        <f>INDEX('Артикул без-с размером'!A:A,MATCH('Начисления и компенсации по тов'!E3698,'Артикул без-с размером'!B:B,0))</f>
        <v>#N/A</v>
      </c>
      <c r="B3698" s="79"/>
      <c r="C3698" s="80"/>
      <c r="D3698" s="80"/>
      <c r="E3698" s="80"/>
      <c r="F3698" s="80"/>
      <c r="G3698" s="80"/>
      <c r="H3698" s="75"/>
      <c r="I3698" s="76"/>
      <c r="J3698" s="79"/>
      <c r="K3698" s="80"/>
      <c r="L3698" s="78"/>
      <c r="M3698" s="75"/>
      <c r="N3698" s="76"/>
    </row>
    <row r="3699" spans="1:14" ht="15" x14ac:dyDescent="0.3">
      <c r="A3699" s="17" t="e">
        <f>INDEX('Артикул без-с размером'!A:A,MATCH('Начисления и компенсации по тов'!E3699,'Артикул без-с размером'!B:B,0))</f>
        <v>#N/A</v>
      </c>
      <c r="B3699" s="79"/>
      <c r="C3699" s="80"/>
      <c r="D3699" s="80"/>
      <c r="E3699" s="80"/>
      <c r="F3699" s="80"/>
      <c r="G3699" s="80"/>
      <c r="H3699" s="75"/>
      <c r="I3699" s="76"/>
      <c r="J3699" s="79"/>
      <c r="K3699" s="80"/>
      <c r="L3699" s="78"/>
      <c r="M3699" s="75"/>
      <c r="N3699" s="76"/>
    </row>
    <row r="3700" spans="1:14" ht="15" x14ac:dyDescent="0.3">
      <c r="A3700" s="17" t="e">
        <f>INDEX('Артикул без-с размером'!A:A,MATCH('Начисления и компенсации по тов'!E3700,'Артикул без-с размером'!B:B,0))</f>
        <v>#N/A</v>
      </c>
      <c r="B3700" s="79"/>
      <c r="C3700" s="80"/>
      <c r="D3700" s="80"/>
      <c r="E3700" s="80"/>
      <c r="F3700" s="80"/>
      <c r="G3700" s="80"/>
      <c r="H3700" s="75"/>
      <c r="I3700" s="76"/>
      <c r="J3700" s="79"/>
      <c r="K3700" s="80"/>
      <c r="L3700" s="78"/>
      <c r="M3700" s="75"/>
      <c r="N3700" s="76"/>
    </row>
    <row r="3701" spans="1:14" ht="15" x14ac:dyDescent="0.3">
      <c r="A3701" s="17" t="e">
        <f>INDEX('Артикул без-с размером'!A:A,MATCH('Начисления и компенсации по тов'!E3701,'Артикул без-с размером'!B:B,0))</f>
        <v>#N/A</v>
      </c>
      <c r="B3701" s="79"/>
      <c r="C3701" s="80"/>
      <c r="D3701" s="80"/>
      <c r="E3701" s="80"/>
      <c r="F3701" s="80"/>
      <c r="G3701" s="80"/>
      <c r="H3701" s="75"/>
      <c r="I3701" s="76"/>
      <c r="J3701" s="79"/>
      <c r="K3701" s="80"/>
      <c r="L3701" s="78"/>
      <c r="M3701" s="75"/>
      <c r="N3701" s="76"/>
    </row>
    <row r="3702" spans="1:14" ht="15" x14ac:dyDescent="0.3">
      <c r="A3702" s="17" t="e">
        <f>INDEX('Артикул без-с размером'!A:A,MATCH('Начисления и компенсации по тов'!E3702,'Артикул без-с размером'!B:B,0))</f>
        <v>#N/A</v>
      </c>
      <c r="B3702" s="79"/>
      <c r="C3702" s="80"/>
      <c r="D3702" s="80"/>
      <c r="E3702" s="80"/>
      <c r="F3702" s="80"/>
      <c r="G3702" s="80"/>
      <c r="H3702" s="75"/>
      <c r="I3702" s="76"/>
      <c r="J3702" s="79"/>
      <c r="K3702" s="80"/>
      <c r="L3702" s="78"/>
      <c r="M3702" s="75"/>
      <c r="N3702" s="76"/>
    </row>
    <row r="3703" spans="1:14" ht="15" x14ac:dyDescent="0.3">
      <c r="A3703" s="17" t="e">
        <f>INDEX('Артикул без-с размером'!A:A,MATCH('Начисления и компенсации по тов'!E3703,'Артикул без-с размером'!B:B,0))</f>
        <v>#N/A</v>
      </c>
      <c r="B3703" s="79"/>
      <c r="C3703" s="80"/>
      <c r="D3703" s="80"/>
      <c r="E3703" s="80"/>
      <c r="F3703" s="80"/>
      <c r="G3703" s="80"/>
      <c r="H3703" s="75"/>
      <c r="I3703" s="76"/>
      <c r="J3703" s="79"/>
      <c r="K3703" s="80"/>
      <c r="L3703" s="78"/>
      <c r="M3703" s="75"/>
      <c r="N3703" s="76"/>
    </row>
    <row r="3704" spans="1:14" ht="15" x14ac:dyDescent="0.3">
      <c r="A3704" s="17" t="e">
        <f>INDEX('Артикул без-с размером'!A:A,MATCH('Начисления и компенсации по тов'!E3704,'Артикул без-с размером'!B:B,0))</f>
        <v>#N/A</v>
      </c>
      <c r="B3704" s="79"/>
      <c r="C3704" s="80"/>
      <c r="D3704" s="80"/>
      <c r="E3704" s="80"/>
      <c r="F3704" s="80"/>
      <c r="G3704" s="80"/>
      <c r="H3704" s="75"/>
      <c r="I3704" s="76"/>
      <c r="J3704" s="79"/>
      <c r="K3704" s="80"/>
      <c r="L3704" s="78"/>
      <c r="M3704" s="75"/>
      <c r="N3704" s="76"/>
    </row>
    <row r="3705" spans="1:14" ht="15" x14ac:dyDescent="0.3">
      <c r="A3705" s="17" t="e">
        <f>INDEX('Артикул без-с размером'!A:A,MATCH('Начисления и компенсации по тов'!E3705,'Артикул без-с размером'!B:B,0))</f>
        <v>#N/A</v>
      </c>
      <c r="B3705" s="79"/>
      <c r="C3705" s="80"/>
      <c r="D3705" s="80"/>
      <c r="E3705" s="80"/>
      <c r="F3705" s="80"/>
      <c r="G3705" s="80"/>
      <c r="H3705" s="75"/>
      <c r="I3705" s="76"/>
      <c r="J3705" s="79"/>
      <c r="K3705" s="80"/>
      <c r="L3705" s="78"/>
      <c r="M3705" s="75"/>
      <c r="N3705" s="76"/>
    </row>
    <row r="3706" spans="1:14" ht="15" x14ac:dyDescent="0.3">
      <c r="A3706" s="17" t="e">
        <f>INDEX('Артикул без-с размером'!A:A,MATCH('Начисления и компенсации по тов'!E3706,'Артикул без-с размером'!B:B,0))</f>
        <v>#N/A</v>
      </c>
      <c r="B3706" s="79"/>
      <c r="C3706" s="80"/>
      <c r="D3706" s="80"/>
      <c r="E3706" s="80"/>
      <c r="F3706" s="80"/>
      <c r="G3706" s="80"/>
      <c r="H3706" s="75"/>
      <c r="I3706" s="76"/>
      <c r="J3706" s="79"/>
      <c r="K3706" s="80"/>
      <c r="L3706" s="78"/>
      <c r="M3706" s="75"/>
      <c r="N3706" s="76"/>
    </row>
    <row r="3707" spans="1:14" ht="15" x14ac:dyDescent="0.3">
      <c r="A3707" s="17" t="e">
        <f>INDEX('Артикул без-с размером'!A:A,MATCH('Начисления и компенсации по тов'!E3707,'Артикул без-с размером'!B:B,0))</f>
        <v>#N/A</v>
      </c>
      <c r="B3707" s="79"/>
      <c r="C3707" s="80"/>
      <c r="D3707" s="80"/>
      <c r="E3707" s="80"/>
      <c r="F3707" s="80"/>
      <c r="G3707" s="80"/>
      <c r="H3707" s="75"/>
      <c r="I3707" s="76"/>
      <c r="J3707" s="79"/>
      <c r="K3707" s="80"/>
      <c r="L3707" s="78"/>
      <c r="M3707" s="75"/>
      <c r="N3707" s="76"/>
    </row>
    <row r="3708" spans="1:14" ht="15" x14ac:dyDescent="0.3">
      <c r="A3708" s="17" t="e">
        <f>INDEX('Артикул без-с размером'!A:A,MATCH('Начисления и компенсации по тов'!E3708,'Артикул без-с размером'!B:B,0))</f>
        <v>#N/A</v>
      </c>
      <c r="B3708" s="79"/>
      <c r="C3708" s="80"/>
      <c r="D3708" s="80"/>
      <c r="E3708" s="80"/>
      <c r="F3708" s="80"/>
      <c r="G3708" s="80"/>
      <c r="H3708" s="75"/>
      <c r="I3708" s="76"/>
      <c r="J3708" s="79"/>
      <c r="K3708" s="80"/>
      <c r="L3708" s="78"/>
      <c r="M3708" s="75"/>
      <c r="N3708" s="76"/>
    </row>
    <row r="3709" spans="1:14" ht="15" x14ac:dyDescent="0.3">
      <c r="A3709" s="17" t="e">
        <f>INDEX('Артикул без-с размером'!A:A,MATCH('Начисления и компенсации по тов'!E3709,'Артикул без-с размером'!B:B,0))</f>
        <v>#N/A</v>
      </c>
      <c r="B3709" s="79"/>
      <c r="C3709" s="80"/>
      <c r="D3709" s="80"/>
      <c r="E3709" s="80"/>
      <c r="F3709" s="80"/>
      <c r="G3709" s="80"/>
      <c r="H3709" s="75"/>
      <c r="I3709" s="76"/>
      <c r="J3709" s="79"/>
      <c r="K3709" s="80"/>
      <c r="L3709" s="78"/>
      <c r="M3709" s="75"/>
      <c r="N3709" s="76"/>
    </row>
    <row r="3710" spans="1:14" ht="15" x14ac:dyDescent="0.3">
      <c r="A3710" s="17" t="e">
        <f>INDEX('Артикул без-с размером'!A:A,MATCH('Начисления и компенсации по тов'!E3710,'Артикул без-с размером'!B:B,0))</f>
        <v>#N/A</v>
      </c>
      <c r="B3710" s="79"/>
      <c r="C3710" s="80"/>
      <c r="D3710" s="80"/>
      <c r="E3710" s="80"/>
      <c r="F3710" s="80"/>
      <c r="G3710" s="80"/>
      <c r="H3710" s="75"/>
      <c r="I3710" s="76"/>
      <c r="J3710" s="79"/>
      <c r="K3710" s="80"/>
      <c r="L3710" s="78"/>
      <c r="M3710" s="75"/>
      <c r="N3710" s="76"/>
    </row>
    <row r="3711" spans="1:14" ht="15" x14ac:dyDescent="0.3">
      <c r="A3711" s="17" t="e">
        <f>INDEX('Артикул без-с размером'!A:A,MATCH('Начисления и компенсации по тов'!E3711,'Артикул без-с размером'!B:B,0))</f>
        <v>#N/A</v>
      </c>
      <c r="B3711" s="79"/>
      <c r="C3711" s="80"/>
      <c r="D3711" s="80"/>
      <c r="E3711" s="80"/>
      <c r="F3711" s="80"/>
      <c r="G3711" s="80"/>
      <c r="H3711" s="75"/>
      <c r="I3711" s="76"/>
      <c r="J3711" s="79"/>
      <c r="K3711" s="80"/>
      <c r="L3711" s="78"/>
      <c r="M3711" s="75"/>
      <c r="N3711" s="76"/>
    </row>
    <row r="3712" spans="1:14" ht="15" x14ac:dyDescent="0.3">
      <c r="A3712" s="17" t="e">
        <f>INDEX('Артикул без-с размером'!A:A,MATCH('Начисления и компенсации по тов'!E3712,'Артикул без-с размером'!B:B,0))</f>
        <v>#N/A</v>
      </c>
      <c r="B3712" s="79"/>
      <c r="C3712" s="80"/>
      <c r="D3712" s="80"/>
      <c r="E3712" s="80"/>
      <c r="F3712" s="80"/>
      <c r="G3712" s="80"/>
      <c r="H3712" s="75"/>
      <c r="I3712" s="76"/>
      <c r="J3712" s="79"/>
      <c r="K3712" s="80"/>
      <c r="L3712" s="78"/>
      <c r="M3712" s="75"/>
      <c r="N3712" s="76"/>
    </row>
    <row r="3713" spans="1:14" ht="15" x14ac:dyDescent="0.3">
      <c r="A3713" s="17" t="e">
        <f>INDEX('Артикул без-с размером'!A:A,MATCH('Начисления и компенсации по тов'!E3713,'Артикул без-с размером'!B:B,0))</f>
        <v>#N/A</v>
      </c>
      <c r="B3713" s="79"/>
      <c r="C3713" s="80"/>
      <c r="D3713" s="80"/>
      <c r="E3713" s="80"/>
      <c r="F3713" s="80"/>
      <c r="G3713" s="80"/>
      <c r="H3713" s="75"/>
      <c r="I3713" s="76"/>
      <c r="J3713" s="79"/>
      <c r="K3713" s="80"/>
      <c r="L3713" s="78"/>
      <c r="M3713" s="75"/>
      <c r="N3713" s="76"/>
    </row>
    <row r="3714" spans="1:14" ht="15" x14ac:dyDescent="0.3">
      <c r="A3714" s="17" t="e">
        <f>INDEX('Артикул без-с размером'!A:A,MATCH('Начисления и компенсации по тов'!E3714,'Артикул без-с размером'!B:B,0))</f>
        <v>#N/A</v>
      </c>
      <c r="B3714" s="79"/>
      <c r="C3714" s="80"/>
      <c r="D3714" s="80"/>
      <c r="E3714" s="80"/>
      <c r="F3714" s="80"/>
      <c r="G3714" s="80"/>
      <c r="H3714" s="75"/>
      <c r="I3714" s="76"/>
      <c r="J3714" s="79"/>
      <c r="K3714" s="80"/>
      <c r="L3714" s="78"/>
      <c r="M3714" s="75"/>
      <c r="N3714" s="76"/>
    </row>
    <row r="3715" spans="1:14" ht="15" x14ac:dyDescent="0.3">
      <c r="A3715" s="17" t="e">
        <f>INDEX('Артикул без-с размером'!A:A,MATCH('Начисления и компенсации по тов'!E3715,'Артикул без-с размером'!B:B,0))</f>
        <v>#N/A</v>
      </c>
      <c r="B3715" s="79"/>
      <c r="C3715" s="80"/>
      <c r="D3715" s="80"/>
      <c r="E3715" s="80"/>
      <c r="F3715" s="80"/>
      <c r="G3715" s="80"/>
      <c r="H3715" s="75"/>
      <c r="I3715" s="76"/>
      <c r="J3715" s="79"/>
      <c r="K3715" s="80"/>
      <c r="L3715" s="78"/>
      <c r="M3715" s="75"/>
      <c r="N3715" s="76"/>
    </row>
    <row r="3716" spans="1:14" ht="15" x14ac:dyDescent="0.3">
      <c r="A3716" s="17" t="e">
        <f>INDEX('Артикул без-с размером'!A:A,MATCH('Начисления и компенсации по тов'!E3716,'Артикул без-с размером'!B:B,0))</f>
        <v>#N/A</v>
      </c>
      <c r="B3716" s="79"/>
      <c r="C3716" s="80"/>
      <c r="D3716" s="80"/>
      <c r="E3716" s="80"/>
      <c r="F3716" s="80"/>
      <c r="G3716" s="80"/>
      <c r="H3716" s="75"/>
      <c r="I3716" s="76"/>
      <c r="J3716" s="79"/>
      <c r="K3716" s="80"/>
      <c r="L3716" s="78"/>
      <c r="M3716" s="75"/>
      <c r="N3716" s="76"/>
    </row>
    <row r="3717" spans="1:14" ht="15" x14ac:dyDescent="0.3">
      <c r="A3717" s="17" t="e">
        <f>INDEX('Артикул без-с размером'!A:A,MATCH('Начисления и компенсации по тов'!E3717,'Артикул без-с размером'!B:B,0))</f>
        <v>#N/A</v>
      </c>
      <c r="B3717" s="79"/>
      <c r="C3717" s="80"/>
      <c r="D3717" s="80"/>
      <c r="E3717" s="80"/>
      <c r="F3717" s="80"/>
      <c r="G3717" s="80"/>
      <c r="H3717" s="75"/>
      <c r="I3717" s="76"/>
      <c r="J3717" s="79"/>
      <c r="K3717" s="80"/>
      <c r="L3717" s="78"/>
      <c r="M3717" s="75"/>
      <c r="N3717" s="76"/>
    </row>
    <row r="3718" spans="1:14" ht="15" x14ac:dyDescent="0.3">
      <c r="A3718" s="17" t="e">
        <f>INDEX('Артикул без-с размером'!A:A,MATCH('Начисления и компенсации по тов'!E3718,'Артикул без-с размером'!B:B,0))</f>
        <v>#N/A</v>
      </c>
      <c r="B3718" s="79"/>
      <c r="C3718" s="80"/>
      <c r="D3718" s="80"/>
      <c r="E3718" s="80"/>
      <c r="F3718" s="80"/>
      <c r="G3718" s="80"/>
      <c r="H3718" s="75"/>
      <c r="I3718" s="76"/>
      <c r="J3718" s="79"/>
      <c r="K3718" s="80"/>
      <c r="L3718" s="78"/>
      <c r="M3718" s="75"/>
      <c r="N3718" s="76"/>
    </row>
    <row r="3719" spans="1:14" ht="15" x14ac:dyDescent="0.3">
      <c r="A3719" s="17" t="e">
        <f>INDEX('Артикул без-с размером'!A:A,MATCH('Начисления и компенсации по тов'!E3719,'Артикул без-с размером'!B:B,0))</f>
        <v>#N/A</v>
      </c>
      <c r="B3719" s="79"/>
      <c r="C3719" s="80"/>
      <c r="D3719" s="80"/>
      <c r="E3719" s="80"/>
      <c r="F3719" s="80"/>
      <c r="G3719" s="80"/>
      <c r="H3719" s="75"/>
      <c r="I3719" s="76"/>
      <c r="J3719" s="79"/>
      <c r="K3719" s="80"/>
      <c r="L3719" s="78"/>
      <c r="M3719" s="75"/>
      <c r="N3719" s="76"/>
    </row>
    <row r="3720" spans="1:14" ht="15" x14ac:dyDescent="0.3">
      <c r="A3720" s="17" t="e">
        <f>INDEX('Артикул без-с размером'!A:A,MATCH('Начисления и компенсации по тов'!E3720,'Артикул без-с размером'!B:B,0))</f>
        <v>#N/A</v>
      </c>
      <c r="B3720" s="79"/>
      <c r="C3720" s="80"/>
      <c r="D3720" s="80"/>
      <c r="E3720" s="80"/>
      <c r="F3720" s="80"/>
      <c r="G3720" s="80"/>
      <c r="H3720" s="75"/>
      <c r="I3720" s="76"/>
      <c r="J3720" s="79"/>
      <c r="K3720" s="80"/>
      <c r="L3720" s="78"/>
      <c r="M3720" s="75"/>
      <c r="N3720" s="76"/>
    </row>
    <row r="3721" spans="1:14" ht="15" x14ac:dyDescent="0.3">
      <c r="A3721" s="17" t="e">
        <f>INDEX('Артикул без-с размером'!A:A,MATCH('Начисления и компенсации по тов'!E3721,'Артикул без-с размером'!B:B,0))</f>
        <v>#N/A</v>
      </c>
      <c r="B3721" s="79"/>
      <c r="C3721" s="80"/>
      <c r="D3721" s="80"/>
      <c r="E3721" s="80"/>
      <c r="F3721" s="80"/>
      <c r="G3721" s="80"/>
      <c r="H3721" s="75"/>
      <c r="I3721" s="76"/>
      <c r="J3721" s="79"/>
      <c r="K3721" s="80"/>
      <c r="L3721" s="78"/>
      <c r="M3721" s="75"/>
      <c r="N3721" s="76"/>
    </row>
    <row r="3722" spans="1:14" ht="15" x14ac:dyDescent="0.3">
      <c r="A3722" s="17" t="e">
        <f>INDEX('Артикул без-с размером'!A:A,MATCH('Начисления и компенсации по тов'!E3722,'Артикул без-с размером'!B:B,0))</f>
        <v>#N/A</v>
      </c>
      <c r="B3722" s="79"/>
      <c r="C3722" s="80"/>
      <c r="D3722" s="80"/>
      <c r="E3722" s="80"/>
      <c r="F3722" s="80"/>
      <c r="G3722" s="80"/>
      <c r="H3722" s="75"/>
      <c r="I3722" s="76"/>
      <c r="J3722" s="79"/>
      <c r="K3722" s="80"/>
      <c r="L3722" s="78"/>
      <c r="M3722" s="75"/>
      <c r="N3722" s="76"/>
    </row>
    <row r="3723" spans="1:14" ht="15" x14ac:dyDescent="0.3">
      <c r="A3723" s="17" t="e">
        <f>INDEX('Артикул без-с размером'!A:A,MATCH('Начисления и компенсации по тов'!E3723,'Артикул без-с размером'!B:B,0))</f>
        <v>#N/A</v>
      </c>
      <c r="B3723" s="79"/>
      <c r="C3723" s="80"/>
      <c r="D3723" s="80"/>
      <c r="E3723" s="80"/>
      <c r="F3723" s="80"/>
      <c r="G3723" s="80"/>
      <c r="H3723" s="75"/>
      <c r="I3723" s="76"/>
      <c r="J3723" s="79"/>
      <c r="K3723" s="80"/>
      <c r="L3723" s="78"/>
      <c r="M3723" s="75"/>
      <c r="N3723" s="76"/>
    </row>
    <row r="3724" spans="1:14" ht="15" x14ac:dyDescent="0.3">
      <c r="A3724" s="17" t="e">
        <f>INDEX('Артикул без-с размером'!A:A,MATCH('Начисления и компенсации по тов'!E3724,'Артикул без-с размером'!B:B,0))</f>
        <v>#N/A</v>
      </c>
      <c r="B3724" s="79"/>
      <c r="C3724" s="80"/>
      <c r="D3724" s="80"/>
      <c r="E3724" s="80"/>
      <c r="F3724" s="80"/>
      <c r="G3724" s="80"/>
      <c r="H3724" s="75"/>
      <c r="I3724" s="76"/>
      <c r="J3724" s="79"/>
      <c r="K3724" s="80"/>
      <c r="L3724" s="78"/>
      <c r="M3724" s="75"/>
      <c r="N3724" s="76"/>
    </row>
    <row r="3725" spans="1:14" ht="15" x14ac:dyDescent="0.3">
      <c r="A3725" s="17" t="e">
        <f>INDEX('Артикул без-с размером'!A:A,MATCH('Начисления и компенсации по тов'!E3725,'Артикул без-с размером'!B:B,0))</f>
        <v>#N/A</v>
      </c>
      <c r="B3725" s="79"/>
      <c r="C3725" s="80"/>
      <c r="D3725" s="80"/>
      <c r="E3725" s="80"/>
      <c r="F3725" s="80"/>
      <c r="G3725" s="80"/>
      <c r="H3725" s="75"/>
      <c r="I3725" s="76"/>
      <c r="J3725" s="79"/>
      <c r="K3725" s="80"/>
      <c r="L3725" s="78"/>
      <c r="M3725" s="75"/>
      <c r="N3725" s="76"/>
    </row>
    <row r="3726" spans="1:14" ht="15" x14ac:dyDescent="0.3">
      <c r="A3726" s="17" t="e">
        <f>INDEX('Артикул без-с размером'!A:A,MATCH('Начисления и компенсации по тов'!E3726,'Артикул без-с размером'!B:B,0))</f>
        <v>#N/A</v>
      </c>
      <c r="B3726" s="79"/>
      <c r="C3726" s="80"/>
      <c r="D3726" s="80"/>
      <c r="E3726" s="80"/>
      <c r="F3726" s="80"/>
      <c r="G3726" s="80"/>
      <c r="H3726" s="75"/>
      <c r="I3726" s="76"/>
      <c r="J3726" s="79"/>
      <c r="K3726" s="80"/>
      <c r="L3726" s="78"/>
      <c r="M3726" s="75"/>
      <c r="N3726" s="76"/>
    </row>
    <row r="3727" spans="1:14" ht="15" x14ac:dyDescent="0.3">
      <c r="A3727" s="17" t="e">
        <f>INDEX('Артикул без-с размером'!A:A,MATCH('Начисления и компенсации по тов'!E3727,'Артикул без-с размером'!B:B,0))</f>
        <v>#N/A</v>
      </c>
      <c r="B3727" s="79"/>
      <c r="C3727" s="80"/>
      <c r="D3727" s="80"/>
      <c r="E3727" s="80"/>
      <c r="F3727" s="80"/>
      <c r="G3727" s="80"/>
      <c r="H3727" s="75"/>
      <c r="I3727" s="76"/>
      <c r="J3727" s="79"/>
      <c r="K3727" s="80"/>
      <c r="L3727" s="78"/>
      <c r="M3727" s="75"/>
      <c r="N3727" s="76"/>
    </row>
    <row r="3728" spans="1:14" ht="15" x14ac:dyDescent="0.3">
      <c r="A3728" s="17" t="e">
        <f>INDEX('Артикул без-с размером'!A:A,MATCH('Начисления и компенсации по тов'!E3728,'Артикул без-с размером'!B:B,0))</f>
        <v>#N/A</v>
      </c>
      <c r="B3728" s="79"/>
      <c r="C3728" s="80"/>
      <c r="D3728" s="80"/>
      <c r="E3728" s="80"/>
      <c r="F3728" s="80"/>
      <c r="G3728" s="80"/>
      <c r="H3728" s="75"/>
      <c r="I3728" s="76"/>
      <c r="J3728" s="79"/>
      <c r="K3728" s="80"/>
      <c r="L3728" s="78"/>
      <c r="M3728" s="75"/>
      <c r="N3728" s="76"/>
    </row>
    <row r="3729" spans="1:14" ht="15" x14ac:dyDescent="0.3">
      <c r="A3729" s="17" t="e">
        <f>INDEX('Артикул без-с размером'!A:A,MATCH('Начисления и компенсации по тов'!E3729,'Артикул без-с размером'!B:B,0))</f>
        <v>#N/A</v>
      </c>
      <c r="B3729" s="79"/>
      <c r="C3729" s="80"/>
      <c r="D3729" s="80"/>
      <c r="E3729" s="80"/>
      <c r="F3729" s="80"/>
      <c r="G3729" s="80"/>
      <c r="H3729" s="75"/>
      <c r="I3729" s="76"/>
      <c r="J3729" s="79"/>
      <c r="K3729" s="80"/>
      <c r="L3729" s="78"/>
      <c r="M3729" s="75"/>
      <c r="N3729" s="76"/>
    </row>
    <row r="3730" spans="1:14" ht="15" x14ac:dyDescent="0.3">
      <c r="A3730" s="17" t="e">
        <f>INDEX('Артикул без-с размером'!A:A,MATCH('Начисления и компенсации по тов'!E3730,'Артикул без-с размером'!B:B,0))</f>
        <v>#N/A</v>
      </c>
      <c r="B3730" s="79"/>
      <c r="C3730" s="80"/>
      <c r="D3730" s="80"/>
      <c r="E3730" s="80"/>
      <c r="F3730" s="80"/>
      <c r="G3730" s="80"/>
      <c r="H3730" s="75"/>
      <c r="I3730" s="76"/>
      <c r="J3730" s="79"/>
      <c r="K3730" s="80"/>
      <c r="L3730" s="78"/>
      <c r="M3730" s="75"/>
      <c r="N3730" s="76"/>
    </row>
    <row r="3731" spans="1:14" ht="15" x14ac:dyDescent="0.3">
      <c r="A3731" s="17" t="e">
        <f>INDEX('Артикул без-с размером'!A:A,MATCH('Начисления и компенсации по тов'!E3731,'Артикул без-с размером'!B:B,0))</f>
        <v>#N/A</v>
      </c>
      <c r="B3731" s="79"/>
      <c r="C3731" s="80"/>
      <c r="D3731" s="80"/>
      <c r="E3731" s="80"/>
      <c r="F3731" s="80"/>
      <c r="G3731" s="80"/>
      <c r="H3731" s="75"/>
      <c r="I3731" s="76"/>
      <c r="J3731" s="79"/>
      <c r="K3731" s="80"/>
      <c r="L3731" s="78"/>
      <c r="M3731" s="75"/>
      <c r="N3731" s="76"/>
    </row>
    <row r="3732" spans="1:14" ht="15" x14ac:dyDescent="0.3">
      <c r="A3732" s="17" t="e">
        <f>INDEX('Артикул без-с размером'!A:A,MATCH('Начисления и компенсации по тов'!E3732,'Артикул без-с размером'!B:B,0))</f>
        <v>#N/A</v>
      </c>
      <c r="B3732" s="79"/>
      <c r="C3732" s="80"/>
      <c r="D3732" s="80"/>
      <c r="E3732" s="80"/>
      <c r="F3732" s="80"/>
      <c r="G3732" s="80"/>
      <c r="H3732" s="75"/>
      <c r="I3732" s="76"/>
      <c r="J3732" s="79"/>
      <c r="K3732" s="80"/>
      <c r="L3732" s="78"/>
      <c r="M3732" s="75"/>
      <c r="N3732" s="76"/>
    </row>
    <row r="3733" spans="1:14" ht="15" x14ac:dyDescent="0.3">
      <c r="A3733" s="17" t="e">
        <f>INDEX('Артикул без-с размером'!A:A,MATCH('Начисления и компенсации по тов'!E3733,'Артикул без-с размером'!B:B,0))</f>
        <v>#N/A</v>
      </c>
      <c r="B3733" s="79"/>
      <c r="C3733" s="80"/>
      <c r="D3733" s="80"/>
      <c r="E3733" s="80"/>
      <c r="F3733" s="80"/>
      <c r="G3733" s="80"/>
      <c r="H3733" s="75"/>
      <c r="I3733" s="76"/>
      <c r="J3733" s="79"/>
      <c r="K3733" s="80"/>
      <c r="L3733" s="78"/>
      <c r="M3733" s="75"/>
      <c r="N3733" s="76"/>
    </row>
    <row r="3734" spans="1:14" ht="15" x14ac:dyDescent="0.3">
      <c r="A3734" s="17" t="e">
        <f>INDEX('Артикул без-с размером'!A:A,MATCH('Начисления и компенсации по тов'!E3734,'Артикул без-с размером'!B:B,0))</f>
        <v>#N/A</v>
      </c>
      <c r="B3734" s="79"/>
      <c r="C3734" s="80"/>
      <c r="D3734" s="80"/>
      <c r="E3734" s="80"/>
      <c r="F3734" s="80"/>
      <c r="G3734" s="80"/>
      <c r="H3734" s="75"/>
      <c r="I3734" s="76"/>
      <c r="J3734" s="79"/>
      <c r="K3734" s="80"/>
      <c r="L3734" s="78"/>
      <c r="M3734" s="75"/>
      <c r="N3734" s="76"/>
    </row>
    <row r="3735" spans="1:14" ht="15" x14ac:dyDescent="0.3">
      <c r="A3735" s="17" t="e">
        <f>INDEX('Артикул без-с размером'!A:A,MATCH('Начисления и компенсации по тов'!E3735,'Артикул без-с размером'!B:B,0))</f>
        <v>#N/A</v>
      </c>
      <c r="B3735" s="79"/>
      <c r="C3735" s="80"/>
      <c r="D3735" s="80"/>
      <c r="E3735" s="80"/>
      <c r="F3735" s="80"/>
      <c r="G3735" s="80"/>
      <c r="H3735" s="75"/>
      <c r="I3735" s="76"/>
      <c r="J3735" s="79"/>
      <c r="K3735" s="80"/>
      <c r="L3735" s="78"/>
      <c r="M3735" s="75"/>
      <c r="N3735" s="76"/>
    </row>
    <row r="3736" spans="1:14" ht="15" x14ac:dyDescent="0.3">
      <c r="A3736" s="17" t="e">
        <f>INDEX('Артикул без-с размером'!A:A,MATCH('Начисления и компенсации по тов'!E3736,'Артикул без-с размером'!B:B,0))</f>
        <v>#N/A</v>
      </c>
      <c r="B3736" s="79"/>
      <c r="C3736" s="80"/>
      <c r="D3736" s="80"/>
      <c r="E3736" s="80"/>
      <c r="F3736" s="80"/>
      <c r="G3736" s="80"/>
      <c r="H3736" s="75"/>
      <c r="I3736" s="76"/>
      <c r="J3736" s="79"/>
      <c r="K3736" s="80"/>
      <c r="L3736" s="78"/>
      <c r="M3736" s="75"/>
      <c r="N3736" s="76"/>
    </row>
    <row r="3737" spans="1:14" ht="15" x14ac:dyDescent="0.3">
      <c r="A3737" s="17" t="e">
        <f>INDEX('Артикул без-с размером'!A:A,MATCH('Начисления и компенсации по тов'!E3737,'Артикул без-с размером'!B:B,0))</f>
        <v>#N/A</v>
      </c>
      <c r="B3737" s="79"/>
      <c r="C3737" s="80"/>
      <c r="D3737" s="80"/>
      <c r="E3737" s="80"/>
      <c r="F3737" s="80"/>
      <c r="G3737" s="80"/>
      <c r="H3737" s="75"/>
      <c r="I3737" s="76"/>
      <c r="J3737" s="79"/>
      <c r="K3737" s="80"/>
      <c r="L3737" s="78"/>
      <c r="M3737" s="75"/>
      <c r="N3737" s="76"/>
    </row>
    <row r="3738" spans="1:14" ht="15" x14ac:dyDescent="0.3">
      <c r="A3738" s="17" t="e">
        <f>INDEX('Артикул без-с размером'!A:A,MATCH('Начисления и компенсации по тов'!E3738,'Артикул без-с размером'!B:B,0))</f>
        <v>#N/A</v>
      </c>
      <c r="B3738" s="79"/>
      <c r="C3738" s="80"/>
      <c r="D3738" s="80"/>
      <c r="E3738" s="80"/>
      <c r="F3738" s="80"/>
      <c r="G3738" s="80"/>
      <c r="H3738" s="75"/>
      <c r="I3738" s="76"/>
      <c r="J3738" s="79"/>
      <c r="K3738" s="80"/>
      <c r="L3738" s="78"/>
      <c r="M3738" s="75"/>
      <c r="N3738" s="76"/>
    </row>
    <row r="3739" spans="1:14" ht="15" x14ac:dyDescent="0.3">
      <c r="A3739" s="17" t="e">
        <f>INDEX('Артикул без-с размером'!A:A,MATCH('Начисления и компенсации по тов'!E3739,'Артикул без-с размером'!B:B,0))</f>
        <v>#N/A</v>
      </c>
      <c r="B3739" s="79"/>
      <c r="C3739" s="80"/>
      <c r="D3739" s="80"/>
      <c r="E3739" s="80"/>
      <c r="F3739" s="80"/>
      <c r="G3739" s="80"/>
      <c r="H3739" s="75"/>
      <c r="I3739" s="76"/>
      <c r="J3739" s="79"/>
      <c r="K3739" s="80"/>
      <c r="L3739" s="78"/>
      <c r="M3739" s="75"/>
      <c r="N3739" s="76"/>
    </row>
    <row r="3740" spans="1:14" ht="15" x14ac:dyDescent="0.3">
      <c r="A3740" s="17" t="e">
        <f>INDEX('Артикул без-с размером'!A:A,MATCH('Начисления и компенсации по тов'!E3740,'Артикул без-с размером'!B:B,0))</f>
        <v>#N/A</v>
      </c>
      <c r="B3740" s="79"/>
      <c r="C3740" s="80"/>
      <c r="D3740" s="80"/>
      <c r="E3740" s="80"/>
      <c r="F3740" s="80"/>
      <c r="G3740" s="80"/>
      <c r="H3740" s="75"/>
      <c r="I3740" s="76"/>
      <c r="J3740" s="79"/>
      <c r="K3740" s="80"/>
      <c r="L3740" s="78"/>
      <c r="M3740" s="75"/>
      <c r="N3740" s="76"/>
    </row>
    <row r="3741" spans="1:14" ht="15" x14ac:dyDescent="0.3">
      <c r="A3741" s="17" t="e">
        <f>INDEX('Артикул без-с размером'!A:A,MATCH('Начисления и компенсации по тов'!E3741,'Артикул без-с размером'!B:B,0))</f>
        <v>#N/A</v>
      </c>
      <c r="B3741" s="79"/>
      <c r="C3741" s="80"/>
      <c r="D3741" s="80"/>
      <c r="E3741" s="80"/>
      <c r="F3741" s="80"/>
      <c r="G3741" s="80"/>
      <c r="H3741" s="75"/>
      <c r="I3741" s="76"/>
      <c r="J3741" s="79"/>
      <c r="K3741" s="80"/>
      <c r="L3741" s="78"/>
      <c r="M3741" s="75"/>
      <c r="N3741" s="76"/>
    </row>
    <row r="3742" spans="1:14" ht="15" x14ac:dyDescent="0.3">
      <c r="A3742" s="17" t="e">
        <f>INDEX('Артикул без-с размером'!A:A,MATCH('Начисления и компенсации по тов'!E3742,'Артикул без-с размером'!B:B,0))</f>
        <v>#N/A</v>
      </c>
      <c r="B3742" s="79"/>
      <c r="C3742" s="80"/>
      <c r="D3742" s="80"/>
      <c r="E3742" s="80"/>
      <c r="F3742" s="80"/>
      <c r="G3742" s="80"/>
      <c r="H3742" s="75"/>
      <c r="I3742" s="76"/>
      <c r="J3742" s="79"/>
      <c r="K3742" s="80"/>
      <c r="L3742" s="78"/>
      <c r="M3742" s="75"/>
      <c r="N3742" s="76"/>
    </row>
    <row r="3743" spans="1:14" ht="15" x14ac:dyDescent="0.3">
      <c r="A3743" s="17" t="e">
        <f>INDEX('Артикул без-с размером'!A:A,MATCH('Начисления и компенсации по тов'!E3743,'Артикул без-с размером'!B:B,0))</f>
        <v>#N/A</v>
      </c>
      <c r="B3743" s="79"/>
      <c r="C3743" s="80"/>
      <c r="D3743" s="80"/>
      <c r="E3743" s="80"/>
      <c r="F3743" s="80"/>
      <c r="G3743" s="80"/>
      <c r="H3743" s="75"/>
      <c r="I3743" s="76"/>
      <c r="J3743" s="79"/>
      <c r="K3743" s="80"/>
      <c r="L3743" s="78"/>
      <c r="M3743" s="75"/>
      <c r="N3743" s="76"/>
    </row>
    <row r="3744" spans="1:14" ht="15" x14ac:dyDescent="0.3">
      <c r="A3744" s="17" t="e">
        <f>INDEX('Артикул без-с размером'!A:A,MATCH('Начисления и компенсации по тов'!E3744,'Артикул без-с размером'!B:B,0))</f>
        <v>#N/A</v>
      </c>
      <c r="B3744" s="79"/>
      <c r="C3744" s="80"/>
      <c r="D3744" s="80"/>
      <c r="E3744" s="80"/>
      <c r="F3744" s="80"/>
      <c r="G3744" s="80"/>
      <c r="H3744" s="75"/>
      <c r="I3744" s="76"/>
      <c r="J3744" s="79"/>
      <c r="K3744" s="80"/>
      <c r="L3744" s="78"/>
      <c r="M3744" s="75"/>
      <c r="N3744" s="76"/>
    </row>
    <row r="3745" spans="1:14" ht="15" x14ac:dyDescent="0.3">
      <c r="A3745" s="17" t="e">
        <f>INDEX('Артикул без-с размером'!A:A,MATCH('Начисления и компенсации по тов'!E3745,'Артикул без-с размером'!B:B,0))</f>
        <v>#N/A</v>
      </c>
      <c r="B3745" s="79"/>
      <c r="C3745" s="80"/>
      <c r="D3745" s="80"/>
      <c r="E3745" s="80"/>
      <c r="F3745" s="80"/>
      <c r="G3745" s="80"/>
      <c r="H3745" s="75"/>
      <c r="I3745" s="76"/>
      <c r="J3745" s="79"/>
      <c r="K3745" s="80"/>
      <c r="L3745" s="78"/>
      <c r="M3745" s="75"/>
      <c r="N3745" s="76"/>
    </row>
    <row r="3746" spans="1:14" ht="15" x14ac:dyDescent="0.3">
      <c r="A3746" s="17" t="e">
        <f>INDEX('Артикул без-с размером'!A:A,MATCH('Начисления и компенсации по тов'!E3746,'Артикул без-с размером'!B:B,0))</f>
        <v>#N/A</v>
      </c>
      <c r="B3746" s="79"/>
      <c r="C3746" s="80"/>
      <c r="D3746" s="80"/>
      <c r="E3746" s="80"/>
      <c r="F3746" s="80"/>
      <c r="G3746" s="80"/>
      <c r="H3746" s="75"/>
      <c r="I3746" s="76"/>
      <c r="J3746" s="79"/>
      <c r="K3746" s="80"/>
      <c r="L3746" s="78"/>
      <c r="M3746" s="75"/>
      <c r="N3746" s="76"/>
    </row>
    <row r="3747" spans="1:14" ht="15" x14ac:dyDescent="0.3">
      <c r="A3747" s="17" t="e">
        <f>INDEX('Артикул без-с размером'!A:A,MATCH('Начисления и компенсации по тов'!E3747,'Артикул без-с размером'!B:B,0))</f>
        <v>#N/A</v>
      </c>
      <c r="B3747" s="79"/>
      <c r="C3747" s="80"/>
      <c r="D3747" s="80"/>
      <c r="E3747" s="80"/>
      <c r="F3747" s="80"/>
      <c r="G3747" s="80"/>
      <c r="H3747" s="75"/>
      <c r="I3747" s="76"/>
      <c r="J3747" s="79"/>
      <c r="K3747" s="80"/>
      <c r="L3747" s="78"/>
      <c r="M3747" s="75"/>
      <c r="N3747" s="76"/>
    </row>
    <row r="3748" spans="1:14" ht="15" x14ac:dyDescent="0.3">
      <c r="A3748" s="17" t="e">
        <f>INDEX('Артикул без-с размером'!A:A,MATCH('Начисления и компенсации по тов'!E3748,'Артикул без-с размером'!B:B,0))</f>
        <v>#N/A</v>
      </c>
      <c r="B3748" s="79"/>
      <c r="C3748" s="80"/>
      <c r="D3748" s="80"/>
      <c r="E3748" s="80"/>
      <c r="F3748" s="80"/>
      <c r="G3748" s="80"/>
      <c r="H3748" s="75"/>
      <c r="I3748" s="76"/>
      <c r="J3748" s="79"/>
      <c r="K3748" s="80"/>
      <c r="L3748" s="78"/>
      <c r="M3748" s="75"/>
      <c r="N3748" s="76"/>
    </row>
    <row r="3749" spans="1:14" ht="15" x14ac:dyDescent="0.3">
      <c r="A3749" s="17" t="e">
        <f>INDEX('Артикул без-с размером'!A:A,MATCH('Начисления и компенсации по тов'!E3749,'Артикул без-с размером'!B:B,0))</f>
        <v>#N/A</v>
      </c>
      <c r="B3749" s="79"/>
      <c r="C3749" s="80"/>
      <c r="D3749" s="80"/>
      <c r="E3749" s="80"/>
      <c r="F3749" s="80"/>
      <c r="G3749" s="80"/>
      <c r="H3749" s="75"/>
      <c r="I3749" s="76"/>
      <c r="J3749" s="79"/>
      <c r="K3749" s="80"/>
      <c r="L3749" s="78"/>
      <c r="M3749" s="75"/>
      <c r="N3749" s="76"/>
    </row>
    <row r="3750" spans="1:14" ht="15" x14ac:dyDescent="0.3">
      <c r="A3750" s="17" t="e">
        <f>INDEX('Артикул без-с размером'!A:A,MATCH('Начисления и компенсации по тов'!E3750,'Артикул без-с размером'!B:B,0))</f>
        <v>#N/A</v>
      </c>
      <c r="B3750" s="79"/>
      <c r="C3750" s="80"/>
      <c r="D3750" s="80"/>
      <c r="E3750" s="80"/>
      <c r="F3750" s="80"/>
      <c r="G3750" s="80"/>
      <c r="H3750" s="75"/>
      <c r="I3750" s="76"/>
      <c r="J3750" s="79"/>
      <c r="K3750" s="80"/>
      <c r="L3750" s="78"/>
      <c r="M3750" s="75"/>
      <c r="N3750" s="76"/>
    </row>
    <row r="3751" spans="1:14" ht="15" x14ac:dyDescent="0.3">
      <c r="A3751" s="17" t="e">
        <f>INDEX('Артикул без-с размером'!A:A,MATCH('Начисления и компенсации по тов'!E3751,'Артикул без-с размером'!B:B,0))</f>
        <v>#N/A</v>
      </c>
      <c r="B3751" s="79"/>
      <c r="C3751" s="80"/>
      <c r="D3751" s="80"/>
      <c r="E3751" s="80"/>
      <c r="F3751" s="80"/>
      <c r="G3751" s="80"/>
      <c r="H3751" s="75"/>
      <c r="I3751" s="76"/>
      <c r="J3751" s="79"/>
      <c r="K3751" s="80"/>
      <c r="L3751" s="78"/>
      <c r="M3751" s="75"/>
      <c r="N3751" s="76"/>
    </row>
    <row r="3752" spans="1:14" ht="15" x14ac:dyDescent="0.3">
      <c r="A3752" s="17" t="e">
        <f>INDEX('Артикул без-с размером'!A:A,MATCH('Начисления и компенсации по тов'!E3752,'Артикул без-с размером'!B:B,0))</f>
        <v>#N/A</v>
      </c>
      <c r="B3752" s="79"/>
      <c r="C3752" s="80"/>
      <c r="D3752" s="80"/>
      <c r="E3752" s="80"/>
      <c r="F3752" s="80"/>
      <c r="G3752" s="80"/>
      <c r="H3752" s="75"/>
      <c r="I3752" s="76"/>
      <c r="J3752" s="79"/>
      <c r="K3752" s="80"/>
      <c r="L3752" s="78"/>
      <c r="M3752" s="75"/>
      <c r="N3752" s="76"/>
    </row>
    <row r="3753" spans="1:14" ht="15" x14ac:dyDescent="0.3">
      <c r="A3753" s="17" t="e">
        <f>INDEX('Артикул без-с размером'!A:A,MATCH('Начисления и компенсации по тов'!E3753,'Артикул без-с размером'!B:B,0))</f>
        <v>#N/A</v>
      </c>
      <c r="B3753" s="79"/>
      <c r="C3753" s="80"/>
      <c r="D3753" s="80"/>
      <c r="E3753" s="80"/>
      <c r="F3753" s="80"/>
      <c r="G3753" s="80"/>
      <c r="H3753" s="75"/>
      <c r="I3753" s="76"/>
      <c r="J3753" s="79"/>
      <c r="K3753" s="80"/>
      <c r="L3753" s="78"/>
      <c r="M3753" s="75"/>
      <c r="N3753" s="76"/>
    </row>
    <row r="3754" spans="1:14" ht="15" x14ac:dyDescent="0.3">
      <c r="A3754" s="17" t="e">
        <f>INDEX('Артикул без-с размером'!A:A,MATCH('Начисления и компенсации по тов'!E3754,'Артикул без-с размером'!B:B,0))</f>
        <v>#N/A</v>
      </c>
      <c r="B3754" s="79"/>
      <c r="C3754" s="80"/>
      <c r="D3754" s="80"/>
      <c r="E3754" s="80"/>
      <c r="F3754" s="80"/>
      <c r="G3754" s="80"/>
      <c r="H3754" s="75"/>
      <c r="I3754" s="76"/>
      <c r="J3754" s="79"/>
      <c r="K3754" s="80"/>
      <c r="L3754" s="78"/>
      <c r="M3754" s="75"/>
      <c r="N3754" s="76"/>
    </row>
    <row r="3755" spans="1:14" ht="15" x14ac:dyDescent="0.3">
      <c r="A3755" s="17" t="e">
        <f>INDEX('Артикул без-с размером'!A:A,MATCH('Начисления и компенсации по тов'!E3755,'Артикул без-с размером'!B:B,0))</f>
        <v>#N/A</v>
      </c>
      <c r="B3755" s="79"/>
      <c r="C3755" s="80"/>
      <c r="D3755" s="80"/>
      <c r="E3755" s="80"/>
      <c r="F3755" s="80"/>
      <c r="G3755" s="80"/>
      <c r="H3755" s="75"/>
      <c r="I3755" s="76"/>
      <c r="J3755" s="79"/>
      <c r="K3755" s="80"/>
      <c r="L3755" s="78"/>
      <c r="M3755" s="75"/>
      <c r="N3755" s="77"/>
    </row>
    <row r="3756" spans="1:14" ht="15" x14ac:dyDescent="0.3">
      <c r="A3756" s="17" t="e">
        <f>INDEX('Артикул без-с размером'!A:A,MATCH('Начисления и компенсации по тов'!E3756,'Артикул без-с размером'!B:B,0))</f>
        <v>#N/A</v>
      </c>
      <c r="B3756" s="79"/>
      <c r="C3756" s="80"/>
      <c r="D3756" s="80"/>
      <c r="E3756" s="80"/>
      <c r="F3756" s="80"/>
      <c r="G3756" s="80"/>
      <c r="H3756" s="75"/>
      <c r="I3756" s="76"/>
      <c r="J3756" s="79"/>
      <c r="K3756" s="80"/>
      <c r="L3756" s="78"/>
      <c r="M3756" s="75"/>
      <c r="N3756" s="76"/>
    </row>
    <row r="3757" spans="1:14" ht="15" x14ac:dyDescent="0.3">
      <c r="A3757" s="17" t="e">
        <f>INDEX('Артикул без-с размером'!A:A,MATCH('Начисления и компенсации по тов'!E3757,'Артикул без-с размером'!B:B,0))</f>
        <v>#N/A</v>
      </c>
      <c r="B3757" s="79"/>
      <c r="C3757" s="80"/>
      <c r="D3757" s="80"/>
      <c r="E3757" s="80"/>
      <c r="F3757" s="80"/>
      <c r="G3757" s="80"/>
      <c r="H3757" s="75"/>
      <c r="I3757" s="76"/>
      <c r="J3757" s="79"/>
      <c r="K3757" s="80"/>
      <c r="L3757" s="78"/>
      <c r="M3757" s="75"/>
      <c r="N3757" s="76"/>
    </row>
    <row r="3758" spans="1:14" ht="15" x14ac:dyDescent="0.3">
      <c r="A3758" s="17" t="e">
        <f>INDEX('Артикул без-с размером'!A:A,MATCH('Начисления и компенсации по тов'!E3758,'Артикул без-с размером'!B:B,0))</f>
        <v>#N/A</v>
      </c>
      <c r="B3758" s="79"/>
      <c r="C3758" s="80"/>
      <c r="D3758" s="80"/>
      <c r="E3758" s="80"/>
      <c r="F3758" s="80"/>
      <c r="G3758" s="80"/>
      <c r="H3758" s="75"/>
      <c r="I3758" s="76"/>
      <c r="J3758" s="79"/>
      <c r="K3758" s="80"/>
      <c r="L3758" s="78"/>
      <c r="M3758" s="75"/>
      <c r="N3758" s="76"/>
    </row>
    <row r="3759" spans="1:14" ht="15" x14ac:dyDescent="0.3">
      <c r="A3759" s="17" t="e">
        <f>INDEX('Артикул без-с размером'!A:A,MATCH('Начисления и компенсации по тов'!E3759,'Артикул без-с размером'!B:B,0))</f>
        <v>#N/A</v>
      </c>
      <c r="B3759" s="79"/>
      <c r="C3759" s="80"/>
      <c r="D3759" s="80"/>
      <c r="E3759" s="80"/>
      <c r="F3759" s="80"/>
      <c r="G3759" s="80"/>
      <c r="H3759" s="75"/>
      <c r="I3759" s="76"/>
      <c r="J3759" s="79"/>
      <c r="K3759" s="80"/>
      <c r="L3759" s="78"/>
      <c r="M3759" s="75"/>
      <c r="N3759" s="76"/>
    </row>
    <row r="3760" spans="1:14" ht="15" x14ac:dyDescent="0.3">
      <c r="A3760" s="17" t="e">
        <f>INDEX('Артикул без-с размером'!A:A,MATCH('Начисления и компенсации по тов'!E3760,'Артикул без-с размером'!B:B,0))</f>
        <v>#N/A</v>
      </c>
      <c r="B3760" s="79"/>
      <c r="C3760" s="80"/>
      <c r="D3760" s="80"/>
      <c r="E3760" s="80"/>
      <c r="F3760" s="80"/>
      <c r="G3760" s="80"/>
      <c r="H3760" s="75"/>
      <c r="I3760" s="76"/>
      <c r="J3760" s="79"/>
      <c r="K3760" s="80"/>
      <c r="L3760" s="78"/>
      <c r="M3760" s="75"/>
      <c r="N3760" s="76"/>
    </row>
    <row r="3761" spans="1:14" ht="15" x14ac:dyDescent="0.3">
      <c r="A3761" s="17" t="e">
        <f>INDEX('Артикул без-с размером'!A:A,MATCH('Начисления и компенсации по тов'!E3761,'Артикул без-с размером'!B:B,0))</f>
        <v>#N/A</v>
      </c>
      <c r="B3761" s="79"/>
      <c r="C3761" s="80"/>
      <c r="D3761" s="80"/>
      <c r="E3761" s="80"/>
      <c r="F3761" s="80"/>
      <c r="G3761" s="80"/>
      <c r="H3761" s="75"/>
      <c r="I3761" s="76"/>
      <c r="J3761" s="79"/>
      <c r="K3761" s="80"/>
      <c r="L3761" s="78"/>
      <c r="M3761" s="75"/>
      <c r="N3761" s="76"/>
    </row>
    <row r="3762" spans="1:14" ht="15" x14ac:dyDescent="0.3">
      <c r="A3762" s="17" t="e">
        <f>INDEX('Артикул без-с размером'!A:A,MATCH('Начисления и компенсации по тов'!E3762,'Артикул без-с размером'!B:B,0))</f>
        <v>#N/A</v>
      </c>
      <c r="B3762" s="79"/>
      <c r="C3762" s="80"/>
      <c r="D3762" s="80"/>
      <c r="E3762" s="80"/>
      <c r="F3762" s="80"/>
      <c r="G3762" s="80"/>
      <c r="H3762" s="75"/>
      <c r="I3762" s="76"/>
      <c r="J3762" s="79"/>
      <c r="K3762" s="80"/>
      <c r="L3762" s="78"/>
      <c r="M3762" s="75"/>
      <c r="N3762" s="76"/>
    </row>
    <row r="3763" spans="1:14" ht="15" x14ac:dyDescent="0.3">
      <c r="A3763" s="17" t="e">
        <f>INDEX('Артикул без-с размером'!A:A,MATCH('Начисления и компенсации по тов'!E3763,'Артикул без-с размером'!B:B,0))</f>
        <v>#N/A</v>
      </c>
      <c r="B3763" s="79"/>
      <c r="C3763" s="80"/>
      <c r="D3763" s="80"/>
      <c r="E3763" s="80"/>
      <c r="F3763" s="80"/>
      <c r="G3763" s="80"/>
      <c r="H3763" s="75"/>
      <c r="I3763" s="76"/>
      <c r="J3763" s="79"/>
      <c r="K3763" s="80"/>
      <c r="L3763" s="78"/>
      <c r="M3763" s="75"/>
      <c r="N3763" s="76"/>
    </row>
    <row r="3764" spans="1:14" ht="15" x14ac:dyDescent="0.3">
      <c r="A3764" s="17" t="e">
        <f>INDEX('Артикул без-с размером'!A:A,MATCH('Начисления и компенсации по тов'!E3764,'Артикул без-с размером'!B:B,0))</f>
        <v>#N/A</v>
      </c>
      <c r="B3764" s="79"/>
      <c r="C3764" s="80"/>
      <c r="D3764" s="80"/>
      <c r="E3764" s="80"/>
      <c r="F3764" s="80"/>
      <c r="G3764" s="80"/>
      <c r="H3764" s="75"/>
      <c r="I3764" s="76"/>
      <c r="J3764" s="79"/>
      <c r="K3764" s="80"/>
      <c r="L3764" s="78"/>
      <c r="M3764" s="75"/>
      <c r="N3764" s="76"/>
    </row>
    <row r="3765" spans="1:14" ht="15" x14ac:dyDescent="0.3">
      <c r="A3765" s="17" t="e">
        <f>INDEX('Артикул без-с размером'!A:A,MATCH('Начисления и компенсации по тов'!E3765,'Артикул без-с размером'!B:B,0))</f>
        <v>#N/A</v>
      </c>
      <c r="B3765" s="79"/>
      <c r="C3765" s="80"/>
      <c r="D3765" s="80"/>
      <c r="E3765" s="80"/>
      <c r="F3765" s="80"/>
      <c r="G3765" s="80"/>
      <c r="H3765" s="75"/>
      <c r="I3765" s="76"/>
      <c r="J3765" s="79"/>
      <c r="K3765" s="80"/>
      <c r="L3765" s="78"/>
      <c r="M3765" s="75"/>
      <c r="N3765" s="77"/>
    </row>
    <row r="3766" spans="1:14" ht="15" x14ac:dyDescent="0.3">
      <c r="A3766" s="17" t="e">
        <f>INDEX('Артикул без-с размером'!A:A,MATCH('Начисления и компенсации по тов'!E3766,'Артикул без-с размером'!B:B,0))</f>
        <v>#N/A</v>
      </c>
      <c r="B3766" s="79"/>
      <c r="C3766" s="80"/>
      <c r="D3766" s="80"/>
      <c r="E3766" s="80"/>
      <c r="F3766" s="80"/>
      <c r="G3766" s="80"/>
      <c r="H3766" s="75"/>
      <c r="I3766" s="76"/>
      <c r="J3766" s="79"/>
      <c r="K3766" s="80"/>
      <c r="L3766" s="78"/>
      <c r="M3766" s="75"/>
      <c r="N3766" s="76"/>
    </row>
    <row r="3767" spans="1:14" ht="15" x14ac:dyDescent="0.3">
      <c r="A3767" s="17" t="e">
        <f>INDEX('Артикул без-с размером'!A:A,MATCH('Начисления и компенсации по тов'!E3767,'Артикул без-с размером'!B:B,0))</f>
        <v>#N/A</v>
      </c>
      <c r="B3767" s="79"/>
      <c r="C3767" s="80"/>
      <c r="D3767" s="80"/>
      <c r="E3767" s="80"/>
      <c r="F3767" s="80"/>
      <c r="G3767" s="80"/>
      <c r="H3767" s="75"/>
      <c r="I3767" s="76"/>
      <c r="J3767" s="79"/>
      <c r="K3767" s="80"/>
      <c r="L3767" s="78"/>
      <c r="M3767" s="75"/>
      <c r="N3767" s="76"/>
    </row>
    <row r="3768" spans="1:14" ht="15" x14ac:dyDescent="0.3">
      <c r="A3768" s="17" t="e">
        <f>INDEX('Артикул без-с размером'!A:A,MATCH('Начисления и компенсации по тов'!E3768,'Артикул без-с размером'!B:B,0))</f>
        <v>#N/A</v>
      </c>
      <c r="B3768" s="79"/>
      <c r="C3768" s="80"/>
      <c r="D3768" s="80"/>
      <c r="E3768" s="80"/>
      <c r="F3768" s="80"/>
      <c r="G3768" s="80"/>
      <c r="H3768" s="75"/>
      <c r="I3768" s="76"/>
      <c r="J3768" s="79"/>
      <c r="K3768" s="80"/>
      <c r="L3768" s="78"/>
      <c r="M3768" s="75"/>
      <c r="N3768" s="76"/>
    </row>
    <row r="3769" spans="1:14" ht="15" x14ac:dyDescent="0.3">
      <c r="A3769" s="17" t="e">
        <f>INDEX('Артикул без-с размером'!A:A,MATCH('Начисления и компенсации по тов'!E3769,'Артикул без-с размером'!B:B,0))</f>
        <v>#N/A</v>
      </c>
      <c r="B3769" s="79"/>
      <c r="C3769" s="80"/>
      <c r="D3769" s="80"/>
      <c r="E3769" s="80"/>
      <c r="F3769" s="80"/>
      <c r="G3769" s="80"/>
      <c r="H3769" s="75"/>
      <c r="I3769" s="76"/>
      <c r="J3769" s="79"/>
      <c r="K3769" s="80"/>
      <c r="L3769" s="78"/>
      <c r="M3769" s="75"/>
      <c r="N3769" s="76"/>
    </row>
    <row r="3770" spans="1:14" ht="15" x14ac:dyDescent="0.3">
      <c r="A3770" s="17" t="e">
        <f>INDEX('Артикул без-с размером'!A:A,MATCH('Начисления и компенсации по тов'!E3770,'Артикул без-с размером'!B:B,0))</f>
        <v>#N/A</v>
      </c>
      <c r="B3770" s="79"/>
      <c r="C3770" s="80"/>
      <c r="D3770" s="80"/>
      <c r="E3770" s="80"/>
      <c r="F3770" s="80"/>
      <c r="G3770" s="80"/>
      <c r="H3770" s="75"/>
      <c r="I3770" s="76"/>
      <c r="J3770" s="79"/>
      <c r="K3770" s="80"/>
      <c r="L3770" s="78"/>
      <c r="M3770" s="75"/>
      <c r="N3770" s="76"/>
    </row>
    <row r="3771" spans="1:14" ht="15" x14ac:dyDescent="0.3">
      <c r="A3771" s="17" t="e">
        <f>INDEX('Артикул без-с размером'!A:A,MATCH('Начисления и компенсации по тов'!E3771,'Артикул без-с размером'!B:B,0))</f>
        <v>#N/A</v>
      </c>
      <c r="B3771" s="79"/>
      <c r="C3771" s="80"/>
      <c r="D3771" s="80"/>
      <c r="E3771" s="80"/>
      <c r="F3771" s="80"/>
      <c r="G3771" s="80"/>
      <c r="H3771" s="75"/>
      <c r="I3771" s="76"/>
      <c r="J3771" s="79"/>
      <c r="K3771" s="80"/>
      <c r="L3771" s="78"/>
      <c r="M3771" s="75"/>
      <c r="N3771" s="76"/>
    </row>
    <row r="3772" spans="1:14" ht="15" x14ac:dyDescent="0.3">
      <c r="A3772" s="17" t="e">
        <f>INDEX('Артикул без-с размером'!A:A,MATCH('Начисления и компенсации по тов'!E3772,'Артикул без-с размером'!B:B,0))</f>
        <v>#N/A</v>
      </c>
      <c r="B3772" s="79"/>
      <c r="C3772" s="80"/>
      <c r="D3772" s="80"/>
      <c r="E3772" s="80"/>
      <c r="F3772" s="80"/>
      <c r="G3772" s="80"/>
      <c r="H3772" s="75"/>
      <c r="I3772" s="76"/>
      <c r="J3772" s="79"/>
      <c r="K3772" s="80"/>
      <c r="L3772" s="78"/>
      <c r="M3772" s="75"/>
      <c r="N3772" s="77"/>
    </row>
    <row r="3773" spans="1:14" ht="15" x14ac:dyDescent="0.3">
      <c r="A3773" s="17" t="e">
        <f>INDEX('Артикул без-с размером'!A:A,MATCH('Начисления и компенсации по тов'!E3773,'Артикул без-с размером'!B:B,0))</f>
        <v>#N/A</v>
      </c>
      <c r="B3773" s="79"/>
      <c r="C3773" s="80"/>
      <c r="D3773" s="80"/>
      <c r="E3773" s="80"/>
      <c r="F3773" s="80"/>
      <c r="G3773" s="80"/>
      <c r="H3773" s="75"/>
      <c r="I3773" s="76"/>
      <c r="J3773" s="79"/>
      <c r="K3773" s="80"/>
      <c r="L3773" s="78"/>
      <c r="M3773" s="75"/>
      <c r="N3773" s="76"/>
    </row>
    <row r="3774" spans="1:14" ht="15" x14ac:dyDescent="0.3">
      <c r="A3774" s="17" t="e">
        <f>INDEX('Артикул без-с размером'!A:A,MATCH('Начисления и компенсации по тов'!E3774,'Артикул без-с размером'!B:B,0))</f>
        <v>#N/A</v>
      </c>
      <c r="B3774" s="79"/>
      <c r="C3774" s="80"/>
      <c r="D3774" s="80"/>
      <c r="E3774" s="80"/>
      <c r="F3774" s="80"/>
      <c r="G3774" s="80"/>
      <c r="H3774" s="75"/>
      <c r="I3774" s="76"/>
      <c r="J3774" s="79"/>
      <c r="K3774" s="80"/>
      <c r="L3774" s="78"/>
      <c r="M3774" s="75"/>
      <c r="N3774" s="76"/>
    </row>
    <row r="3775" spans="1:14" ht="15" x14ac:dyDescent="0.3">
      <c r="A3775" s="17" t="e">
        <f>INDEX('Артикул без-с размером'!A:A,MATCH('Начисления и компенсации по тов'!E3775,'Артикул без-с размером'!B:B,0))</f>
        <v>#N/A</v>
      </c>
      <c r="B3775" s="79"/>
      <c r="C3775" s="80"/>
      <c r="D3775" s="80"/>
      <c r="E3775" s="80"/>
      <c r="F3775" s="80"/>
      <c r="G3775" s="80"/>
      <c r="H3775" s="75"/>
      <c r="I3775" s="76"/>
      <c r="J3775" s="79"/>
      <c r="K3775" s="80"/>
      <c r="L3775" s="78"/>
      <c r="M3775" s="75"/>
      <c r="N3775" s="76"/>
    </row>
    <row r="3776" spans="1:14" ht="15" x14ac:dyDescent="0.3">
      <c r="A3776" s="17" t="e">
        <f>INDEX('Артикул без-с размером'!A:A,MATCH('Начисления и компенсации по тов'!E3776,'Артикул без-с размером'!B:B,0))</f>
        <v>#N/A</v>
      </c>
      <c r="B3776" s="79"/>
      <c r="C3776" s="80"/>
      <c r="D3776" s="80"/>
      <c r="E3776" s="80"/>
      <c r="F3776" s="80"/>
      <c r="G3776" s="80"/>
      <c r="H3776" s="75"/>
      <c r="I3776" s="76"/>
      <c r="J3776" s="79"/>
      <c r="K3776" s="80"/>
      <c r="L3776" s="78"/>
      <c r="M3776" s="75"/>
      <c r="N3776" s="76"/>
    </row>
    <row r="3777" spans="1:14" ht="15" x14ac:dyDescent="0.3">
      <c r="A3777" s="17" t="e">
        <f>INDEX('Артикул без-с размером'!A:A,MATCH('Начисления и компенсации по тов'!E3777,'Артикул без-с размером'!B:B,0))</f>
        <v>#N/A</v>
      </c>
      <c r="B3777" s="79"/>
      <c r="C3777" s="80"/>
      <c r="D3777" s="80"/>
      <c r="E3777" s="80"/>
      <c r="F3777" s="80"/>
      <c r="G3777" s="80"/>
      <c r="H3777" s="75"/>
      <c r="I3777" s="76"/>
      <c r="J3777" s="79"/>
      <c r="K3777" s="80"/>
      <c r="L3777" s="78"/>
      <c r="M3777" s="75"/>
      <c r="N3777" s="76"/>
    </row>
    <row r="3778" spans="1:14" ht="15" x14ac:dyDescent="0.3">
      <c r="A3778" s="17" t="e">
        <f>INDEX('Артикул без-с размером'!A:A,MATCH('Начисления и компенсации по тов'!E3778,'Артикул без-с размером'!B:B,0))</f>
        <v>#N/A</v>
      </c>
      <c r="B3778" s="79"/>
      <c r="C3778" s="80"/>
      <c r="D3778" s="80"/>
      <c r="E3778" s="80"/>
      <c r="F3778" s="80"/>
      <c r="G3778" s="80"/>
      <c r="H3778" s="75"/>
      <c r="I3778" s="76"/>
      <c r="J3778" s="79"/>
      <c r="K3778" s="80"/>
      <c r="L3778" s="78"/>
      <c r="M3778" s="75"/>
      <c r="N3778" s="76"/>
    </row>
    <row r="3779" spans="1:14" ht="15" x14ac:dyDescent="0.3">
      <c r="A3779" s="17" t="e">
        <f>INDEX('Артикул без-с размером'!A:A,MATCH('Начисления и компенсации по тов'!E3779,'Артикул без-с размером'!B:B,0))</f>
        <v>#N/A</v>
      </c>
      <c r="B3779" s="79"/>
      <c r="C3779" s="80"/>
      <c r="D3779" s="80"/>
      <c r="E3779" s="80"/>
      <c r="F3779" s="80"/>
      <c r="G3779" s="80"/>
      <c r="H3779" s="75"/>
      <c r="I3779" s="76"/>
      <c r="J3779" s="79"/>
      <c r="K3779" s="80"/>
      <c r="L3779" s="78"/>
      <c r="M3779" s="75"/>
      <c r="N3779" s="76"/>
    </row>
    <row r="3780" spans="1:14" ht="15" x14ac:dyDescent="0.3">
      <c r="A3780" s="17" t="e">
        <f>INDEX('Артикул без-с размером'!A:A,MATCH('Начисления и компенсации по тов'!E3780,'Артикул без-с размером'!B:B,0))</f>
        <v>#N/A</v>
      </c>
      <c r="B3780" s="79"/>
      <c r="C3780" s="80"/>
      <c r="D3780" s="80"/>
      <c r="E3780" s="80"/>
      <c r="F3780" s="80"/>
      <c r="G3780" s="80"/>
      <c r="H3780" s="75"/>
      <c r="I3780" s="76"/>
      <c r="J3780" s="79"/>
      <c r="K3780" s="80"/>
      <c r="L3780" s="78"/>
      <c r="M3780" s="75"/>
      <c r="N3780" s="76"/>
    </row>
    <row r="3781" spans="1:14" ht="15" x14ac:dyDescent="0.3">
      <c r="A3781" s="17" t="e">
        <f>INDEX('Артикул без-с размером'!A:A,MATCH('Начисления и компенсации по тов'!E3781,'Артикул без-с размером'!B:B,0))</f>
        <v>#N/A</v>
      </c>
      <c r="B3781" s="79"/>
      <c r="C3781" s="80"/>
      <c r="D3781" s="80"/>
      <c r="E3781" s="80"/>
      <c r="F3781" s="80"/>
      <c r="G3781" s="80"/>
      <c r="H3781" s="75"/>
      <c r="I3781" s="76"/>
      <c r="J3781" s="79"/>
      <c r="K3781" s="80"/>
      <c r="L3781" s="78"/>
      <c r="M3781" s="75"/>
      <c r="N3781" s="76"/>
    </row>
    <row r="3782" spans="1:14" ht="15" x14ac:dyDescent="0.3">
      <c r="A3782" s="17" t="e">
        <f>INDEX('Артикул без-с размером'!A:A,MATCH('Начисления и компенсации по тов'!E3782,'Артикул без-с размером'!B:B,0))</f>
        <v>#N/A</v>
      </c>
      <c r="B3782" s="79"/>
      <c r="C3782" s="80"/>
      <c r="D3782" s="80"/>
      <c r="E3782" s="80"/>
      <c r="F3782" s="80"/>
      <c r="G3782" s="80"/>
      <c r="H3782" s="75"/>
      <c r="I3782" s="76"/>
      <c r="J3782" s="79"/>
      <c r="K3782" s="80"/>
      <c r="L3782" s="78"/>
      <c r="M3782" s="75"/>
      <c r="N3782" s="76"/>
    </row>
    <row r="3783" spans="1:14" ht="15" x14ac:dyDescent="0.3">
      <c r="A3783" s="17" t="e">
        <f>INDEX('Артикул без-с размером'!A:A,MATCH('Начисления и компенсации по тов'!E3783,'Артикул без-с размером'!B:B,0))</f>
        <v>#N/A</v>
      </c>
      <c r="B3783" s="79"/>
      <c r="C3783" s="80"/>
      <c r="D3783" s="80"/>
      <c r="E3783" s="80"/>
      <c r="F3783" s="80"/>
      <c r="G3783" s="80"/>
      <c r="H3783" s="75"/>
      <c r="I3783" s="76"/>
      <c r="J3783" s="79"/>
      <c r="K3783" s="80"/>
      <c r="L3783" s="78"/>
      <c r="M3783" s="75"/>
      <c r="N3783" s="76"/>
    </row>
    <row r="3784" spans="1:14" ht="15" x14ac:dyDescent="0.3">
      <c r="A3784" s="17" t="e">
        <f>INDEX('Артикул без-с размером'!A:A,MATCH('Начисления и компенсации по тов'!E3784,'Артикул без-с размером'!B:B,0))</f>
        <v>#N/A</v>
      </c>
      <c r="B3784" s="79"/>
      <c r="C3784" s="80"/>
      <c r="D3784" s="80"/>
      <c r="E3784" s="80"/>
      <c r="F3784" s="80"/>
      <c r="G3784" s="80"/>
      <c r="H3784" s="75"/>
      <c r="I3784" s="76"/>
      <c r="J3784" s="79"/>
      <c r="K3784" s="80"/>
      <c r="L3784" s="78"/>
      <c r="M3784" s="75"/>
      <c r="N3784" s="76"/>
    </row>
    <row r="3785" spans="1:14" ht="15" x14ac:dyDescent="0.3">
      <c r="A3785" s="17" t="e">
        <f>INDEX('Артикул без-с размером'!A:A,MATCH('Начисления и компенсации по тов'!E3785,'Артикул без-с размером'!B:B,0))</f>
        <v>#N/A</v>
      </c>
      <c r="B3785" s="79"/>
      <c r="C3785" s="80"/>
      <c r="D3785" s="80"/>
      <c r="E3785" s="80"/>
      <c r="F3785" s="80"/>
      <c r="G3785" s="80"/>
      <c r="H3785" s="75"/>
      <c r="I3785" s="76"/>
      <c r="J3785" s="79"/>
      <c r="K3785" s="80"/>
      <c r="L3785" s="78"/>
      <c r="M3785" s="75"/>
      <c r="N3785" s="76"/>
    </row>
    <row r="3786" spans="1:14" ht="15" x14ac:dyDescent="0.3">
      <c r="A3786" s="17" t="e">
        <f>INDEX('Артикул без-с размером'!A:A,MATCH('Начисления и компенсации по тов'!E3786,'Артикул без-с размером'!B:B,0))</f>
        <v>#N/A</v>
      </c>
      <c r="B3786" s="79"/>
      <c r="C3786" s="80"/>
      <c r="D3786" s="80"/>
      <c r="E3786" s="80"/>
      <c r="F3786" s="80"/>
      <c r="G3786" s="80"/>
      <c r="H3786" s="75"/>
      <c r="I3786" s="76"/>
      <c r="J3786" s="79"/>
      <c r="K3786" s="80"/>
      <c r="L3786" s="78"/>
      <c r="M3786" s="75"/>
      <c r="N3786" s="76"/>
    </row>
    <row r="3787" spans="1:14" ht="15" x14ac:dyDescent="0.3">
      <c r="A3787" s="17" t="e">
        <f>INDEX('Артикул без-с размером'!A:A,MATCH('Начисления и компенсации по тов'!E3787,'Артикул без-с размером'!B:B,0))</f>
        <v>#N/A</v>
      </c>
      <c r="B3787" s="79"/>
      <c r="C3787" s="80"/>
      <c r="D3787" s="80"/>
      <c r="E3787" s="80"/>
      <c r="F3787" s="80"/>
      <c r="G3787" s="80"/>
      <c r="H3787" s="75"/>
      <c r="I3787" s="76"/>
      <c r="J3787" s="79"/>
      <c r="K3787" s="80"/>
      <c r="L3787" s="78"/>
      <c r="M3787" s="75"/>
      <c r="N3787" s="76"/>
    </row>
    <row r="3788" spans="1:14" ht="15" x14ac:dyDescent="0.3">
      <c r="A3788" s="17" t="e">
        <f>INDEX('Артикул без-с размером'!A:A,MATCH('Начисления и компенсации по тов'!E3788,'Артикул без-с размером'!B:B,0))</f>
        <v>#N/A</v>
      </c>
      <c r="B3788" s="79"/>
      <c r="C3788" s="80"/>
      <c r="D3788" s="80"/>
      <c r="E3788" s="80"/>
      <c r="F3788" s="80"/>
      <c r="G3788" s="80"/>
      <c r="H3788" s="75"/>
      <c r="I3788" s="76"/>
      <c r="J3788" s="79"/>
      <c r="K3788" s="80"/>
      <c r="L3788" s="78"/>
      <c r="M3788" s="75"/>
      <c r="N3788" s="76"/>
    </row>
    <row r="3789" spans="1:14" ht="15" x14ac:dyDescent="0.3">
      <c r="A3789" s="17" t="e">
        <f>INDEX('Артикул без-с размером'!A:A,MATCH('Начисления и компенсации по тов'!E3789,'Артикул без-с размером'!B:B,0))</f>
        <v>#N/A</v>
      </c>
      <c r="B3789" s="79"/>
      <c r="C3789" s="80"/>
      <c r="D3789" s="80"/>
      <c r="E3789" s="80"/>
      <c r="F3789" s="80"/>
      <c r="G3789" s="80"/>
      <c r="H3789" s="75"/>
      <c r="I3789" s="76"/>
      <c r="J3789" s="79"/>
      <c r="K3789" s="80"/>
      <c r="L3789" s="78"/>
      <c r="M3789" s="75"/>
      <c r="N3789" s="76"/>
    </row>
    <row r="3790" spans="1:14" ht="15" x14ac:dyDescent="0.3">
      <c r="A3790" s="17" t="e">
        <f>INDEX('Артикул без-с размером'!A:A,MATCH('Начисления и компенсации по тов'!E3790,'Артикул без-с размером'!B:B,0))</f>
        <v>#N/A</v>
      </c>
      <c r="B3790" s="79"/>
      <c r="C3790" s="80"/>
      <c r="D3790" s="80"/>
      <c r="E3790" s="80"/>
      <c r="F3790" s="80"/>
      <c r="G3790" s="80"/>
      <c r="H3790" s="75"/>
      <c r="I3790" s="76"/>
      <c r="J3790" s="79"/>
      <c r="K3790" s="80"/>
      <c r="L3790" s="78"/>
      <c r="M3790" s="75"/>
      <c r="N3790" s="76"/>
    </row>
    <row r="3791" spans="1:14" ht="15" x14ac:dyDescent="0.3">
      <c r="A3791" s="17" t="e">
        <f>INDEX('Артикул без-с размером'!A:A,MATCH('Начисления и компенсации по тов'!E3791,'Артикул без-с размером'!B:B,0))</f>
        <v>#N/A</v>
      </c>
      <c r="B3791" s="79"/>
      <c r="C3791" s="80"/>
      <c r="D3791" s="80"/>
      <c r="E3791" s="80"/>
      <c r="F3791" s="80"/>
      <c r="G3791" s="80"/>
      <c r="H3791" s="75"/>
      <c r="I3791" s="76"/>
      <c r="J3791" s="79"/>
      <c r="K3791" s="80"/>
      <c r="L3791" s="78"/>
      <c r="M3791" s="75"/>
      <c r="N3791" s="77"/>
    </row>
    <row r="3792" spans="1:14" ht="15" x14ac:dyDescent="0.3">
      <c r="A3792" s="17" t="e">
        <f>INDEX('Артикул без-с размером'!A:A,MATCH('Начисления и компенсации по тов'!E3792,'Артикул без-с размером'!B:B,0))</f>
        <v>#N/A</v>
      </c>
      <c r="B3792" s="79"/>
      <c r="C3792" s="80"/>
      <c r="D3792" s="80"/>
      <c r="E3792" s="80"/>
      <c r="F3792" s="80"/>
      <c r="G3792" s="80"/>
      <c r="H3792" s="75"/>
      <c r="I3792" s="76"/>
      <c r="J3792" s="79"/>
      <c r="K3792" s="80"/>
      <c r="L3792" s="78"/>
      <c r="M3792" s="75"/>
      <c r="N3792" s="76"/>
    </row>
    <row r="3793" spans="1:14" ht="15" x14ac:dyDescent="0.3">
      <c r="A3793" s="17" t="e">
        <f>INDEX('Артикул без-с размером'!A:A,MATCH('Начисления и компенсации по тов'!E3793,'Артикул без-с размером'!B:B,0))</f>
        <v>#N/A</v>
      </c>
      <c r="B3793" s="79"/>
      <c r="C3793" s="80"/>
      <c r="D3793" s="80"/>
      <c r="E3793" s="80"/>
      <c r="F3793" s="80"/>
      <c r="G3793" s="80"/>
      <c r="H3793" s="75"/>
      <c r="I3793" s="76"/>
      <c r="J3793" s="79"/>
      <c r="K3793" s="80"/>
      <c r="L3793" s="78"/>
      <c r="M3793" s="75"/>
      <c r="N3793" s="76"/>
    </row>
    <row r="3794" spans="1:14" ht="15" x14ac:dyDescent="0.3">
      <c r="A3794" s="17" t="e">
        <f>INDEX('Артикул без-с размером'!A:A,MATCH('Начисления и компенсации по тов'!E3794,'Артикул без-с размером'!B:B,0))</f>
        <v>#N/A</v>
      </c>
      <c r="B3794" s="79"/>
      <c r="C3794" s="80"/>
      <c r="D3794" s="80"/>
      <c r="E3794" s="80"/>
      <c r="F3794" s="80"/>
      <c r="G3794" s="80"/>
      <c r="H3794" s="75"/>
      <c r="I3794" s="76"/>
      <c r="J3794" s="79"/>
      <c r="K3794" s="80"/>
      <c r="L3794" s="78"/>
      <c r="M3794" s="75"/>
      <c r="N3794" s="76"/>
    </row>
    <row r="3795" spans="1:14" ht="15" x14ac:dyDescent="0.3">
      <c r="A3795" s="17" t="e">
        <f>INDEX('Артикул без-с размером'!A:A,MATCH('Начисления и компенсации по тов'!E3795,'Артикул без-с размером'!B:B,0))</f>
        <v>#N/A</v>
      </c>
      <c r="B3795" s="79"/>
      <c r="C3795" s="80"/>
      <c r="D3795" s="80"/>
      <c r="E3795" s="80"/>
      <c r="F3795" s="80"/>
      <c r="G3795" s="80"/>
      <c r="H3795" s="75"/>
      <c r="I3795" s="76"/>
      <c r="J3795" s="79"/>
      <c r="K3795" s="80"/>
      <c r="L3795" s="78"/>
      <c r="M3795" s="75"/>
      <c r="N3795" s="76"/>
    </row>
    <row r="3796" spans="1:14" ht="15" x14ac:dyDescent="0.3">
      <c r="A3796" s="17" t="e">
        <f>INDEX('Артикул без-с размером'!A:A,MATCH('Начисления и компенсации по тов'!E3796,'Артикул без-с размером'!B:B,0))</f>
        <v>#N/A</v>
      </c>
      <c r="B3796" s="79"/>
      <c r="C3796" s="80"/>
      <c r="D3796" s="80"/>
      <c r="E3796" s="80"/>
      <c r="F3796" s="80"/>
      <c r="G3796" s="80"/>
      <c r="H3796" s="75"/>
      <c r="I3796" s="76"/>
      <c r="J3796" s="79"/>
      <c r="K3796" s="80"/>
      <c r="L3796" s="78"/>
      <c r="M3796" s="75"/>
      <c r="N3796" s="76"/>
    </row>
    <row r="3797" spans="1:14" ht="15" x14ac:dyDescent="0.3">
      <c r="A3797" s="17" t="e">
        <f>INDEX('Артикул без-с размером'!A:A,MATCH('Начисления и компенсации по тов'!E3797,'Артикул без-с размером'!B:B,0))</f>
        <v>#N/A</v>
      </c>
      <c r="B3797" s="79"/>
      <c r="C3797" s="80"/>
      <c r="D3797" s="80"/>
      <c r="E3797" s="80"/>
      <c r="F3797" s="80"/>
      <c r="G3797" s="80"/>
      <c r="H3797" s="75"/>
      <c r="I3797" s="76"/>
      <c r="J3797" s="79"/>
      <c r="K3797" s="80"/>
      <c r="L3797" s="78"/>
      <c r="M3797" s="75"/>
      <c r="N3797" s="76"/>
    </row>
    <row r="3798" spans="1:14" ht="15" x14ac:dyDescent="0.3">
      <c r="A3798" s="17" t="e">
        <f>INDEX('Артикул без-с размером'!A:A,MATCH('Начисления и компенсации по тов'!E3798,'Артикул без-с размером'!B:B,0))</f>
        <v>#N/A</v>
      </c>
      <c r="B3798" s="79"/>
      <c r="C3798" s="80"/>
      <c r="D3798" s="80"/>
      <c r="E3798" s="80"/>
      <c r="F3798" s="80"/>
      <c r="G3798" s="80"/>
      <c r="H3798" s="75"/>
      <c r="I3798" s="76"/>
      <c r="J3798" s="79"/>
      <c r="K3798" s="80"/>
      <c r="L3798" s="78"/>
      <c r="M3798" s="75"/>
      <c r="N3798" s="76"/>
    </row>
    <row r="3799" spans="1:14" ht="15" x14ac:dyDescent="0.3">
      <c r="A3799" s="17" t="e">
        <f>INDEX('Артикул без-с размером'!A:A,MATCH('Начисления и компенсации по тов'!E3799,'Артикул без-с размером'!B:B,0))</f>
        <v>#N/A</v>
      </c>
      <c r="B3799" s="79"/>
      <c r="C3799" s="80"/>
      <c r="D3799" s="80"/>
      <c r="E3799" s="80"/>
      <c r="F3799" s="80"/>
      <c r="G3799" s="80"/>
      <c r="H3799" s="75"/>
      <c r="I3799" s="76"/>
      <c r="J3799" s="79"/>
      <c r="K3799" s="80"/>
      <c r="L3799" s="78"/>
      <c r="M3799" s="75"/>
      <c r="N3799" s="76"/>
    </row>
    <row r="3800" spans="1:14" ht="15" x14ac:dyDescent="0.3">
      <c r="A3800" s="17" t="e">
        <f>INDEX('Артикул без-с размером'!A:A,MATCH('Начисления и компенсации по тов'!E3800,'Артикул без-с размером'!B:B,0))</f>
        <v>#N/A</v>
      </c>
      <c r="B3800" s="79"/>
      <c r="C3800" s="80"/>
      <c r="D3800" s="80"/>
      <c r="E3800" s="80"/>
      <c r="F3800" s="80"/>
      <c r="G3800" s="80"/>
      <c r="H3800" s="75"/>
      <c r="I3800" s="76"/>
      <c r="J3800" s="79"/>
      <c r="K3800" s="80"/>
      <c r="L3800" s="78"/>
      <c r="M3800" s="75"/>
      <c r="N3800" s="76"/>
    </row>
    <row r="3801" spans="1:14" ht="15" x14ac:dyDescent="0.3">
      <c r="A3801" s="17" t="e">
        <f>INDEX('Артикул без-с размером'!A:A,MATCH('Начисления и компенсации по тов'!E3801,'Артикул без-с размером'!B:B,0))</f>
        <v>#N/A</v>
      </c>
      <c r="B3801" s="79"/>
      <c r="C3801" s="80"/>
      <c r="D3801" s="80"/>
      <c r="E3801" s="80"/>
      <c r="F3801" s="80"/>
      <c r="G3801" s="80"/>
      <c r="H3801" s="75"/>
      <c r="I3801" s="76"/>
      <c r="J3801" s="79"/>
      <c r="K3801" s="80"/>
      <c r="L3801" s="78"/>
      <c r="M3801" s="75"/>
      <c r="N3801" s="76"/>
    </row>
    <row r="3802" spans="1:14" ht="15" x14ac:dyDescent="0.3">
      <c r="A3802" s="17" t="e">
        <f>INDEX('Артикул без-с размером'!A:A,MATCH('Начисления и компенсации по тов'!E3802,'Артикул без-с размером'!B:B,0))</f>
        <v>#N/A</v>
      </c>
      <c r="B3802" s="79"/>
      <c r="C3802" s="80"/>
      <c r="D3802" s="80"/>
      <c r="E3802" s="80"/>
      <c r="F3802" s="80"/>
      <c r="G3802" s="80"/>
      <c r="H3802" s="75"/>
      <c r="I3802" s="76"/>
      <c r="J3802" s="79"/>
      <c r="K3802" s="80"/>
      <c r="L3802" s="78"/>
      <c r="M3802" s="75"/>
      <c r="N3802" s="76"/>
    </row>
    <row r="3803" spans="1:14" ht="15" x14ac:dyDescent="0.3">
      <c r="A3803" s="17" t="e">
        <f>INDEX('Артикул без-с размером'!A:A,MATCH('Начисления и компенсации по тов'!E3803,'Артикул без-с размером'!B:B,0))</f>
        <v>#N/A</v>
      </c>
      <c r="B3803" s="79"/>
      <c r="C3803" s="80"/>
      <c r="D3803" s="80"/>
      <c r="E3803" s="80"/>
      <c r="F3803" s="80"/>
      <c r="G3803" s="80"/>
      <c r="H3803" s="75"/>
      <c r="I3803" s="76"/>
      <c r="J3803" s="79"/>
      <c r="K3803" s="80"/>
      <c r="L3803" s="78"/>
      <c r="M3803" s="75"/>
      <c r="N3803" s="77"/>
    </row>
    <row r="3804" spans="1:14" ht="15" x14ac:dyDescent="0.3">
      <c r="A3804" s="17" t="e">
        <f>INDEX('Артикул без-с размером'!A:A,MATCH('Начисления и компенсации по тов'!E3804,'Артикул без-с размером'!B:B,0))</f>
        <v>#N/A</v>
      </c>
      <c r="B3804" s="79"/>
      <c r="C3804" s="80"/>
      <c r="D3804" s="80"/>
      <c r="E3804" s="80"/>
      <c r="F3804" s="80"/>
      <c r="G3804" s="80"/>
      <c r="H3804" s="75"/>
      <c r="I3804" s="76"/>
      <c r="J3804" s="79"/>
      <c r="K3804" s="80"/>
      <c r="L3804" s="78"/>
      <c r="M3804" s="75"/>
      <c r="N3804" s="76"/>
    </row>
    <row r="3805" spans="1:14" ht="15" x14ac:dyDescent="0.3">
      <c r="A3805" s="17" t="e">
        <f>INDEX('Артикул без-с размером'!A:A,MATCH('Начисления и компенсации по тов'!E3805,'Артикул без-с размером'!B:B,0))</f>
        <v>#N/A</v>
      </c>
      <c r="B3805" s="79"/>
      <c r="C3805" s="80"/>
      <c r="D3805" s="80"/>
      <c r="E3805" s="80"/>
      <c r="F3805" s="80"/>
      <c r="G3805" s="80"/>
      <c r="H3805" s="75"/>
      <c r="I3805" s="76"/>
      <c r="J3805" s="79"/>
      <c r="K3805" s="80"/>
      <c r="L3805" s="78"/>
      <c r="M3805" s="75"/>
      <c r="N3805" s="76"/>
    </row>
    <row r="3806" spans="1:14" ht="15" x14ac:dyDescent="0.3">
      <c r="A3806" s="17" t="e">
        <f>INDEX('Артикул без-с размером'!A:A,MATCH('Начисления и компенсации по тов'!E3806,'Артикул без-с размером'!B:B,0))</f>
        <v>#N/A</v>
      </c>
      <c r="B3806" s="79"/>
      <c r="C3806" s="80"/>
      <c r="D3806" s="80"/>
      <c r="E3806" s="80"/>
      <c r="F3806" s="80"/>
      <c r="G3806" s="80"/>
      <c r="H3806" s="75"/>
      <c r="I3806" s="76"/>
      <c r="J3806" s="79"/>
      <c r="K3806" s="80"/>
      <c r="L3806" s="78"/>
      <c r="M3806" s="75"/>
      <c r="N3806" s="76"/>
    </row>
    <row r="3807" spans="1:14" ht="15" x14ac:dyDescent="0.3">
      <c r="A3807" s="17" t="e">
        <f>INDEX('Артикул без-с размером'!A:A,MATCH('Начисления и компенсации по тов'!E3807,'Артикул без-с размером'!B:B,0))</f>
        <v>#N/A</v>
      </c>
      <c r="B3807" s="79"/>
      <c r="C3807" s="80"/>
      <c r="D3807" s="80"/>
      <c r="E3807" s="80"/>
      <c r="F3807" s="80"/>
      <c r="G3807" s="80"/>
      <c r="H3807" s="75"/>
      <c r="I3807" s="76"/>
      <c r="J3807" s="79"/>
      <c r="K3807" s="80"/>
      <c r="L3807" s="78"/>
      <c r="M3807" s="75"/>
      <c r="N3807" s="76"/>
    </row>
    <row r="3808" spans="1:14" ht="15" x14ac:dyDescent="0.3">
      <c r="A3808" s="17" t="e">
        <f>INDEX('Артикул без-с размером'!A:A,MATCH('Начисления и компенсации по тов'!E3808,'Артикул без-с размером'!B:B,0))</f>
        <v>#N/A</v>
      </c>
      <c r="B3808" s="79"/>
      <c r="C3808" s="80"/>
      <c r="D3808" s="80"/>
      <c r="E3808" s="80"/>
      <c r="F3808" s="80"/>
      <c r="G3808" s="80"/>
      <c r="H3808" s="75"/>
      <c r="I3808" s="76"/>
      <c r="J3808" s="79"/>
      <c r="K3808" s="80"/>
      <c r="L3808" s="78"/>
      <c r="M3808" s="75"/>
      <c r="N3808" s="76"/>
    </row>
    <row r="3809" spans="1:14" ht="15" x14ac:dyDescent="0.3">
      <c r="A3809" s="17" t="e">
        <f>INDEX('Артикул без-с размером'!A:A,MATCH('Начисления и компенсации по тов'!E3809,'Артикул без-с размером'!B:B,0))</f>
        <v>#N/A</v>
      </c>
      <c r="B3809" s="79"/>
      <c r="C3809" s="80"/>
      <c r="D3809" s="80"/>
      <c r="E3809" s="80"/>
      <c r="F3809" s="80"/>
      <c r="G3809" s="80"/>
      <c r="H3809" s="75"/>
      <c r="I3809" s="76"/>
      <c r="J3809" s="79"/>
      <c r="K3809" s="80"/>
      <c r="L3809" s="78"/>
      <c r="M3809" s="75"/>
      <c r="N3809" s="76"/>
    </row>
    <row r="3810" spans="1:14" ht="15" x14ac:dyDescent="0.3">
      <c r="A3810" s="17" t="e">
        <f>INDEX('Артикул без-с размером'!A:A,MATCH('Начисления и компенсации по тов'!E3810,'Артикул без-с размером'!B:B,0))</f>
        <v>#N/A</v>
      </c>
      <c r="B3810" s="79"/>
      <c r="C3810" s="80"/>
      <c r="D3810" s="80"/>
      <c r="E3810" s="80"/>
      <c r="F3810" s="80"/>
      <c r="G3810" s="80"/>
      <c r="H3810" s="75"/>
      <c r="I3810" s="76"/>
      <c r="J3810" s="79"/>
      <c r="K3810" s="80"/>
      <c r="L3810" s="78"/>
      <c r="M3810" s="75"/>
      <c r="N3810" s="77"/>
    </row>
    <row r="3811" spans="1:14" ht="15" x14ac:dyDescent="0.3">
      <c r="A3811" s="17" t="e">
        <f>INDEX('Артикул без-с размером'!A:A,MATCH('Начисления и компенсации по тов'!E3811,'Артикул без-с размером'!B:B,0))</f>
        <v>#N/A</v>
      </c>
      <c r="B3811" s="79"/>
      <c r="C3811" s="80"/>
      <c r="D3811" s="80"/>
      <c r="E3811" s="80"/>
      <c r="F3811" s="80"/>
      <c r="G3811" s="80"/>
      <c r="H3811" s="75"/>
      <c r="I3811" s="76"/>
      <c r="J3811" s="79"/>
      <c r="K3811" s="80"/>
      <c r="L3811" s="78"/>
      <c r="M3811" s="75"/>
      <c r="N3811" s="76"/>
    </row>
    <row r="3812" spans="1:14" ht="15" x14ac:dyDescent="0.3">
      <c r="A3812" s="17" t="e">
        <f>INDEX('Артикул без-с размером'!A:A,MATCH('Начисления и компенсации по тов'!E3812,'Артикул без-с размером'!B:B,0))</f>
        <v>#N/A</v>
      </c>
      <c r="B3812" s="79"/>
      <c r="C3812" s="80"/>
      <c r="D3812" s="80"/>
      <c r="E3812" s="80"/>
      <c r="F3812" s="80"/>
      <c r="G3812" s="80"/>
      <c r="H3812" s="75"/>
      <c r="I3812" s="76"/>
      <c r="J3812" s="79"/>
      <c r="K3812" s="80"/>
      <c r="L3812" s="78"/>
      <c r="M3812" s="75"/>
      <c r="N3812" s="76"/>
    </row>
    <row r="3813" spans="1:14" ht="15" x14ac:dyDescent="0.3">
      <c r="A3813" s="17" t="e">
        <f>INDEX('Артикул без-с размером'!A:A,MATCH('Начисления и компенсации по тов'!E3813,'Артикул без-с размером'!B:B,0))</f>
        <v>#N/A</v>
      </c>
      <c r="B3813" s="79"/>
      <c r="C3813" s="80"/>
      <c r="D3813" s="80"/>
      <c r="E3813" s="80"/>
      <c r="F3813" s="80"/>
      <c r="G3813" s="80"/>
      <c r="H3813" s="75"/>
      <c r="I3813" s="76"/>
      <c r="J3813" s="79"/>
      <c r="K3813" s="80"/>
      <c r="L3813" s="78"/>
      <c r="M3813" s="75"/>
      <c r="N3813" s="76"/>
    </row>
    <row r="3814" spans="1:14" ht="15" x14ac:dyDescent="0.3">
      <c r="A3814" s="17" t="e">
        <f>INDEX('Артикул без-с размером'!A:A,MATCH('Начисления и компенсации по тов'!E3814,'Артикул без-с размером'!B:B,0))</f>
        <v>#N/A</v>
      </c>
      <c r="B3814" s="79"/>
      <c r="C3814" s="80"/>
      <c r="D3814" s="80"/>
      <c r="E3814" s="80"/>
      <c r="F3814" s="80"/>
      <c r="G3814" s="80"/>
      <c r="H3814" s="75"/>
      <c r="I3814" s="76"/>
      <c r="J3814" s="79"/>
      <c r="K3814" s="80"/>
      <c r="L3814" s="78"/>
      <c r="M3814" s="75"/>
      <c r="N3814" s="76"/>
    </row>
    <row r="3815" spans="1:14" ht="15" x14ac:dyDescent="0.3">
      <c r="A3815" s="17" t="e">
        <f>INDEX('Артикул без-с размером'!A:A,MATCH('Начисления и компенсации по тов'!E3815,'Артикул без-с размером'!B:B,0))</f>
        <v>#N/A</v>
      </c>
      <c r="B3815" s="79"/>
      <c r="C3815" s="80"/>
      <c r="D3815" s="80"/>
      <c r="E3815" s="80"/>
      <c r="F3815" s="80"/>
      <c r="G3815" s="80"/>
      <c r="H3815" s="75"/>
      <c r="I3815" s="76"/>
      <c r="J3815" s="79"/>
      <c r="K3815" s="80"/>
      <c r="L3815" s="78"/>
      <c r="M3815" s="75"/>
      <c r="N3815" s="76"/>
    </row>
    <row r="3816" spans="1:14" ht="15" x14ac:dyDescent="0.3">
      <c r="A3816" s="17" t="e">
        <f>INDEX('Артикул без-с размером'!A:A,MATCH('Начисления и компенсации по тов'!E3816,'Артикул без-с размером'!B:B,0))</f>
        <v>#N/A</v>
      </c>
      <c r="B3816" s="79"/>
      <c r="C3816" s="80"/>
      <c r="D3816" s="80"/>
      <c r="E3816" s="80"/>
      <c r="F3816" s="80"/>
      <c r="G3816" s="80"/>
      <c r="H3816" s="75"/>
      <c r="I3816" s="76"/>
      <c r="J3816" s="79"/>
      <c r="K3816" s="80"/>
      <c r="L3816" s="78"/>
      <c r="M3816" s="75"/>
      <c r="N3816" s="76"/>
    </row>
    <row r="3817" spans="1:14" ht="15" x14ac:dyDescent="0.3">
      <c r="A3817" s="17" t="e">
        <f>INDEX('Артикул без-с размером'!A:A,MATCH('Начисления и компенсации по тов'!E3817,'Артикул без-с размером'!B:B,0))</f>
        <v>#N/A</v>
      </c>
      <c r="B3817" s="79"/>
      <c r="C3817" s="80"/>
      <c r="D3817" s="80"/>
      <c r="E3817" s="80"/>
      <c r="F3817" s="80"/>
      <c r="G3817" s="80"/>
      <c r="H3817" s="75"/>
      <c r="I3817" s="76"/>
      <c r="J3817" s="79"/>
      <c r="K3817" s="80"/>
      <c r="L3817" s="78"/>
      <c r="M3817" s="75"/>
      <c r="N3817" s="76"/>
    </row>
    <row r="3818" spans="1:14" ht="15" x14ac:dyDescent="0.3">
      <c r="A3818" s="17" t="e">
        <f>INDEX('Артикул без-с размером'!A:A,MATCH('Начисления и компенсации по тов'!E3818,'Артикул без-с размером'!B:B,0))</f>
        <v>#N/A</v>
      </c>
      <c r="B3818" s="79"/>
      <c r="C3818" s="80"/>
      <c r="D3818" s="80"/>
      <c r="E3818" s="80"/>
      <c r="F3818" s="80"/>
      <c r="G3818" s="80"/>
      <c r="H3818" s="75"/>
      <c r="I3818" s="76"/>
      <c r="J3818" s="79"/>
      <c r="K3818" s="80"/>
      <c r="L3818" s="78"/>
      <c r="M3818" s="75"/>
      <c r="N3818" s="76"/>
    </row>
    <row r="3819" spans="1:14" ht="15" x14ac:dyDescent="0.3">
      <c r="A3819" s="17" t="e">
        <f>INDEX('Артикул без-с размером'!A:A,MATCH('Начисления и компенсации по тов'!E3819,'Артикул без-с размером'!B:B,0))</f>
        <v>#N/A</v>
      </c>
      <c r="B3819" s="79"/>
      <c r="C3819" s="80"/>
      <c r="D3819" s="80"/>
      <c r="E3819" s="80"/>
      <c r="F3819" s="80"/>
      <c r="G3819" s="80"/>
      <c r="H3819" s="75"/>
      <c r="I3819" s="76"/>
      <c r="J3819" s="79"/>
      <c r="K3819" s="80"/>
      <c r="L3819" s="78"/>
      <c r="M3819" s="75"/>
      <c r="N3819" s="76"/>
    </row>
    <row r="3820" spans="1:14" ht="15" x14ac:dyDescent="0.3">
      <c r="A3820" s="17" t="e">
        <f>INDEX('Артикул без-с размером'!A:A,MATCH('Начисления и компенсации по тов'!E3820,'Артикул без-с размером'!B:B,0))</f>
        <v>#N/A</v>
      </c>
      <c r="B3820" s="79"/>
      <c r="C3820" s="80"/>
      <c r="D3820" s="80"/>
      <c r="E3820" s="80"/>
      <c r="F3820" s="80"/>
      <c r="G3820" s="80"/>
      <c r="H3820" s="75"/>
      <c r="I3820" s="76"/>
      <c r="J3820" s="79"/>
      <c r="K3820" s="80"/>
      <c r="L3820" s="78"/>
      <c r="M3820" s="75"/>
      <c r="N3820" s="76"/>
    </row>
    <row r="3821" spans="1:14" ht="15" x14ac:dyDescent="0.3">
      <c r="A3821" s="17" t="e">
        <f>INDEX('Артикул без-с размером'!A:A,MATCH('Начисления и компенсации по тов'!E3821,'Артикул без-с размером'!B:B,0))</f>
        <v>#N/A</v>
      </c>
      <c r="B3821" s="79"/>
      <c r="C3821" s="80"/>
      <c r="D3821" s="80"/>
      <c r="E3821" s="80"/>
      <c r="F3821" s="80"/>
      <c r="G3821" s="80"/>
      <c r="H3821" s="75"/>
      <c r="I3821" s="76"/>
      <c r="J3821" s="79"/>
      <c r="K3821" s="80"/>
      <c r="L3821" s="78"/>
      <c r="M3821" s="75"/>
      <c r="N3821" s="76"/>
    </row>
    <row r="3822" spans="1:14" ht="15" x14ac:dyDescent="0.3">
      <c r="A3822" s="17" t="e">
        <f>INDEX('Артикул без-с размером'!A:A,MATCH('Начисления и компенсации по тов'!E3822,'Артикул без-с размером'!B:B,0))</f>
        <v>#N/A</v>
      </c>
      <c r="B3822" s="79"/>
      <c r="C3822" s="80"/>
      <c r="D3822" s="80"/>
      <c r="E3822" s="80"/>
      <c r="F3822" s="80"/>
      <c r="G3822" s="80"/>
      <c r="H3822" s="75"/>
      <c r="I3822" s="76"/>
      <c r="J3822" s="79"/>
      <c r="K3822" s="80"/>
      <c r="L3822" s="78"/>
      <c r="M3822" s="75"/>
      <c r="N3822" s="76"/>
    </row>
    <row r="3823" spans="1:14" ht="15" x14ac:dyDescent="0.3">
      <c r="A3823" s="17" t="e">
        <f>INDEX('Артикул без-с размером'!A:A,MATCH('Начисления и компенсации по тов'!E3823,'Артикул без-с размером'!B:B,0))</f>
        <v>#N/A</v>
      </c>
      <c r="B3823" s="79"/>
      <c r="C3823" s="80"/>
      <c r="D3823" s="80"/>
      <c r="E3823" s="80"/>
      <c r="F3823" s="80"/>
      <c r="G3823" s="80"/>
      <c r="H3823" s="75"/>
      <c r="I3823" s="76"/>
      <c r="J3823" s="79"/>
      <c r="K3823" s="80"/>
      <c r="L3823" s="78"/>
      <c r="M3823" s="75"/>
      <c r="N3823" s="76"/>
    </row>
    <row r="3824" spans="1:14" ht="15" x14ac:dyDescent="0.3">
      <c r="A3824" s="17" t="e">
        <f>INDEX('Артикул без-с размером'!A:A,MATCH('Начисления и компенсации по тов'!E3824,'Артикул без-с размером'!B:B,0))</f>
        <v>#N/A</v>
      </c>
      <c r="B3824" s="79"/>
      <c r="C3824" s="80"/>
      <c r="D3824" s="80"/>
      <c r="E3824" s="80"/>
      <c r="F3824" s="80"/>
      <c r="G3824" s="80"/>
      <c r="H3824" s="75"/>
      <c r="I3824" s="76"/>
      <c r="J3824" s="79"/>
      <c r="K3824" s="80"/>
      <c r="L3824" s="78"/>
      <c r="M3824" s="75"/>
      <c r="N3824" s="76"/>
    </row>
    <row r="3825" spans="1:14" ht="15" x14ac:dyDescent="0.3">
      <c r="A3825" s="17" t="e">
        <f>INDEX('Артикул без-с размером'!A:A,MATCH('Начисления и компенсации по тов'!E3825,'Артикул без-с размером'!B:B,0))</f>
        <v>#N/A</v>
      </c>
      <c r="B3825" s="79"/>
      <c r="C3825" s="80"/>
      <c r="D3825" s="80"/>
      <c r="E3825" s="80"/>
      <c r="F3825" s="80"/>
      <c r="G3825" s="80"/>
      <c r="H3825" s="75"/>
      <c r="I3825" s="76"/>
      <c r="J3825" s="79"/>
      <c r="K3825" s="80"/>
      <c r="L3825" s="78"/>
      <c r="M3825" s="75"/>
      <c r="N3825" s="76"/>
    </row>
    <row r="3826" spans="1:14" ht="15" x14ac:dyDescent="0.3">
      <c r="A3826" s="17" t="e">
        <f>INDEX('Артикул без-с размером'!A:A,MATCH('Начисления и компенсации по тов'!E3826,'Артикул без-с размером'!B:B,0))</f>
        <v>#N/A</v>
      </c>
      <c r="B3826" s="79"/>
      <c r="C3826" s="80"/>
      <c r="D3826" s="80"/>
      <c r="E3826" s="80"/>
      <c r="F3826" s="80"/>
      <c r="G3826" s="80"/>
      <c r="H3826" s="75"/>
      <c r="I3826" s="76"/>
      <c r="J3826" s="79"/>
      <c r="K3826" s="80"/>
      <c r="L3826" s="78"/>
      <c r="M3826" s="75"/>
      <c r="N3826" s="76"/>
    </row>
    <row r="3827" spans="1:14" ht="15" x14ac:dyDescent="0.3">
      <c r="A3827" s="17" t="e">
        <f>INDEX('Артикул без-с размером'!A:A,MATCH('Начисления и компенсации по тов'!E3827,'Артикул без-с размером'!B:B,0))</f>
        <v>#N/A</v>
      </c>
      <c r="B3827" s="79"/>
      <c r="C3827" s="80"/>
      <c r="D3827" s="80"/>
      <c r="E3827" s="80"/>
      <c r="F3827" s="80"/>
      <c r="G3827" s="80"/>
      <c r="H3827" s="75"/>
      <c r="I3827" s="76"/>
      <c r="J3827" s="79"/>
      <c r="K3827" s="80"/>
      <c r="L3827" s="78"/>
      <c r="M3827" s="75"/>
      <c r="N3827" s="76"/>
    </row>
    <row r="3828" spans="1:14" ht="15" x14ac:dyDescent="0.3">
      <c r="A3828" s="17" t="e">
        <f>INDEX('Артикул без-с размером'!A:A,MATCH('Начисления и компенсации по тов'!E3828,'Артикул без-с размером'!B:B,0))</f>
        <v>#N/A</v>
      </c>
      <c r="B3828" s="79"/>
      <c r="C3828" s="80"/>
      <c r="D3828" s="80"/>
      <c r="E3828" s="80"/>
      <c r="F3828" s="80"/>
      <c r="G3828" s="80"/>
      <c r="H3828" s="75"/>
      <c r="I3828" s="76"/>
      <c r="J3828" s="79"/>
      <c r="K3828" s="80"/>
      <c r="L3828" s="78"/>
      <c r="M3828" s="75"/>
      <c r="N3828" s="76"/>
    </row>
    <row r="3829" spans="1:14" ht="15" x14ac:dyDescent="0.3">
      <c r="A3829" s="17" t="e">
        <f>INDEX('Артикул без-с размером'!A:A,MATCH('Начисления и компенсации по тов'!E3829,'Артикул без-с размером'!B:B,0))</f>
        <v>#N/A</v>
      </c>
      <c r="B3829" s="79"/>
      <c r="C3829" s="80"/>
      <c r="D3829" s="80"/>
      <c r="E3829" s="80"/>
      <c r="F3829" s="80"/>
      <c r="G3829" s="80"/>
      <c r="H3829" s="75"/>
      <c r="I3829" s="76"/>
      <c r="J3829" s="79"/>
      <c r="K3829" s="80"/>
      <c r="L3829" s="78"/>
      <c r="M3829" s="75"/>
      <c r="N3829" s="76"/>
    </row>
    <row r="3830" spans="1:14" ht="15" x14ac:dyDescent="0.3">
      <c r="A3830" s="17" t="e">
        <f>INDEX('Артикул без-с размером'!A:A,MATCH('Начисления и компенсации по тов'!E3830,'Артикул без-с размером'!B:B,0))</f>
        <v>#N/A</v>
      </c>
      <c r="B3830" s="79"/>
      <c r="C3830" s="80"/>
      <c r="D3830" s="80"/>
      <c r="E3830" s="80"/>
      <c r="F3830" s="80"/>
      <c r="G3830" s="80"/>
      <c r="H3830" s="75"/>
      <c r="I3830" s="76"/>
      <c r="J3830" s="79"/>
      <c r="K3830" s="80"/>
      <c r="L3830" s="78"/>
      <c r="M3830" s="75"/>
      <c r="N3830" s="77"/>
    </row>
    <row r="3831" spans="1:14" ht="15" x14ac:dyDescent="0.3">
      <c r="A3831" s="17" t="e">
        <f>INDEX('Артикул без-с размером'!A:A,MATCH('Начисления и компенсации по тов'!E3831,'Артикул без-с размером'!B:B,0))</f>
        <v>#N/A</v>
      </c>
      <c r="B3831" s="79"/>
      <c r="C3831" s="80"/>
      <c r="D3831" s="80"/>
      <c r="E3831" s="80"/>
      <c r="F3831" s="80"/>
      <c r="G3831" s="80"/>
      <c r="H3831" s="75"/>
      <c r="I3831" s="76"/>
      <c r="J3831" s="79"/>
      <c r="K3831" s="80"/>
      <c r="L3831" s="78"/>
      <c r="M3831" s="75"/>
      <c r="N3831" s="76"/>
    </row>
    <row r="3832" spans="1:14" ht="15" x14ac:dyDescent="0.3">
      <c r="A3832" s="17" t="e">
        <f>INDEX('Артикул без-с размером'!A:A,MATCH('Начисления и компенсации по тов'!E3832,'Артикул без-с размером'!B:B,0))</f>
        <v>#N/A</v>
      </c>
      <c r="B3832" s="79"/>
      <c r="C3832" s="80"/>
      <c r="D3832" s="80"/>
      <c r="E3832" s="80"/>
      <c r="F3832" s="80"/>
      <c r="G3832" s="80"/>
      <c r="H3832" s="75"/>
      <c r="I3832" s="76"/>
      <c r="J3832" s="79"/>
      <c r="K3832" s="80"/>
      <c r="L3832" s="78"/>
      <c r="M3832" s="75"/>
      <c r="N3832" s="76"/>
    </row>
    <row r="3833" spans="1:14" ht="15" x14ac:dyDescent="0.3">
      <c r="A3833" s="17" t="e">
        <f>INDEX('Артикул без-с размером'!A:A,MATCH('Начисления и компенсации по тов'!E3833,'Артикул без-с размером'!B:B,0))</f>
        <v>#N/A</v>
      </c>
      <c r="B3833" s="79"/>
      <c r="C3833" s="80"/>
      <c r="D3833" s="80"/>
      <c r="E3833" s="80"/>
      <c r="F3833" s="80"/>
      <c r="G3833" s="80"/>
      <c r="H3833" s="75"/>
      <c r="I3833" s="76"/>
      <c r="J3833" s="79"/>
      <c r="K3833" s="80"/>
      <c r="L3833" s="78"/>
      <c r="M3833" s="75"/>
      <c r="N3833" s="76"/>
    </row>
    <row r="3834" spans="1:14" ht="15" x14ac:dyDescent="0.3">
      <c r="A3834" s="17" t="e">
        <f>INDEX('Артикул без-с размером'!A:A,MATCH('Начисления и компенсации по тов'!E3834,'Артикул без-с размером'!B:B,0))</f>
        <v>#N/A</v>
      </c>
      <c r="B3834" s="79"/>
      <c r="C3834" s="80"/>
      <c r="D3834" s="80"/>
      <c r="E3834" s="80"/>
      <c r="F3834" s="80"/>
      <c r="G3834" s="80"/>
      <c r="H3834" s="75"/>
      <c r="I3834" s="76"/>
      <c r="J3834" s="79"/>
      <c r="K3834" s="80"/>
      <c r="L3834" s="78"/>
      <c r="M3834" s="75"/>
      <c r="N3834" s="76"/>
    </row>
    <row r="3835" spans="1:14" ht="15" x14ac:dyDescent="0.3">
      <c r="A3835" s="17" t="e">
        <f>INDEX('Артикул без-с размером'!A:A,MATCH('Начисления и компенсации по тов'!E3835,'Артикул без-с размером'!B:B,0))</f>
        <v>#N/A</v>
      </c>
      <c r="B3835" s="79"/>
      <c r="C3835" s="80"/>
      <c r="D3835" s="80"/>
      <c r="E3835" s="80"/>
      <c r="F3835" s="80"/>
      <c r="G3835" s="80"/>
      <c r="H3835" s="75"/>
      <c r="I3835" s="76"/>
      <c r="J3835" s="79"/>
      <c r="K3835" s="80"/>
      <c r="L3835" s="78"/>
      <c r="M3835" s="75"/>
      <c r="N3835" s="76"/>
    </row>
    <row r="3836" spans="1:14" ht="15" x14ac:dyDescent="0.3">
      <c r="A3836" s="17" t="e">
        <f>INDEX('Артикул без-с размером'!A:A,MATCH('Начисления и компенсации по тов'!E3836,'Артикул без-с размером'!B:B,0))</f>
        <v>#N/A</v>
      </c>
      <c r="B3836" s="79"/>
      <c r="C3836" s="80"/>
      <c r="D3836" s="80"/>
      <c r="E3836" s="80"/>
      <c r="F3836" s="80"/>
      <c r="G3836" s="80"/>
      <c r="H3836" s="75"/>
      <c r="I3836" s="76"/>
      <c r="J3836" s="79"/>
      <c r="K3836" s="80"/>
      <c r="L3836" s="78"/>
      <c r="M3836" s="75"/>
      <c r="N3836" s="77"/>
    </row>
    <row r="3837" spans="1:14" ht="15" x14ac:dyDescent="0.3">
      <c r="A3837" s="17" t="e">
        <f>INDEX('Артикул без-с размером'!A:A,MATCH('Начисления и компенсации по тов'!E3837,'Артикул без-с размером'!B:B,0))</f>
        <v>#N/A</v>
      </c>
      <c r="B3837" s="79"/>
      <c r="C3837" s="80"/>
      <c r="D3837" s="80"/>
      <c r="E3837" s="80"/>
      <c r="F3837" s="80"/>
      <c r="G3837" s="80"/>
      <c r="H3837" s="75"/>
      <c r="I3837" s="76"/>
      <c r="J3837" s="79"/>
      <c r="K3837" s="80"/>
      <c r="L3837" s="78"/>
      <c r="M3837" s="75"/>
      <c r="N3837" s="76"/>
    </row>
    <row r="3838" spans="1:14" ht="15" x14ac:dyDescent="0.3">
      <c r="A3838" s="17" t="e">
        <f>INDEX('Артикул без-с размером'!A:A,MATCH('Начисления и компенсации по тов'!E3838,'Артикул без-с размером'!B:B,0))</f>
        <v>#N/A</v>
      </c>
      <c r="B3838" s="79"/>
      <c r="C3838" s="80"/>
      <c r="D3838" s="80"/>
      <c r="E3838" s="80"/>
      <c r="F3838" s="80"/>
      <c r="G3838" s="80"/>
      <c r="H3838" s="75"/>
      <c r="I3838" s="76"/>
      <c r="J3838" s="79"/>
      <c r="K3838" s="80"/>
      <c r="L3838" s="78"/>
      <c r="M3838" s="75"/>
      <c r="N3838" s="76"/>
    </row>
    <row r="3839" spans="1:14" ht="15" x14ac:dyDescent="0.3">
      <c r="A3839" s="17" t="e">
        <f>INDEX('Артикул без-с размером'!A:A,MATCH('Начисления и компенсации по тов'!E3839,'Артикул без-с размером'!B:B,0))</f>
        <v>#N/A</v>
      </c>
      <c r="B3839" s="79"/>
      <c r="C3839" s="80"/>
      <c r="D3839" s="80"/>
      <c r="E3839" s="80"/>
      <c r="F3839" s="80"/>
      <c r="G3839" s="80"/>
      <c r="H3839" s="75"/>
      <c r="I3839" s="76"/>
      <c r="J3839" s="79"/>
      <c r="K3839" s="80"/>
      <c r="L3839" s="78"/>
      <c r="M3839" s="75"/>
      <c r="N3839" s="76"/>
    </row>
    <row r="3840" spans="1:14" ht="15" x14ac:dyDescent="0.3">
      <c r="A3840" s="17" t="e">
        <f>INDEX('Артикул без-с размером'!A:A,MATCH('Начисления и компенсации по тов'!E3840,'Артикул без-с размером'!B:B,0))</f>
        <v>#N/A</v>
      </c>
      <c r="B3840" s="79"/>
      <c r="C3840" s="80"/>
      <c r="D3840" s="80"/>
      <c r="E3840" s="80"/>
      <c r="F3840" s="80"/>
      <c r="G3840" s="80"/>
      <c r="H3840" s="75"/>
      <c r="I3840" s="76"/>
      <c r="J3840" s="79"/>
      <c r="K3840" s="80"/>
      <c r="L3840" s="78"/>
      <c r="M3840" s="75"/>
      <c r="N3840" s="76"/>
    </row>
    <row r="3841" spans="1:14" ht="15" x14ac:dyDescent="0.3">
      <c r="A3841" s="17" t="e">
        <f>INDEX('Артикул без-с размером'!A:A,MATCH('Начисления и компенсации по тов'!E3841,'Артикул без-с размером'!B:B,0))</f>
        <v>#N/A</v>
      </c>
      <c r="B3841" s="79"/>
      <c r="C3841" s="80"/>
      <c r="D3841" s="80"/>
      <c r="E3841" s="80"/>
      <c r="F3841" s="80"/>
      <c r="G3841" s="80"/>
      <c r="H3841" s="75"/>
      <c r="I3841" s="76"/>
      <c r="J3841" s="79"/>
      <c r="K3841" s="80"/>
      <c r="L3841" s="78"/>
      <c r="M3841" s="75"/>
      <c r="N3841" s="76"/>
    </row>
    <row r="3842" spans="1:14" ht="15" x14ac:dyDescent="0.3">
      <c r="A3842" s="17" t="e">
        <f>INDEX('Артикул без-с размером'!A:A,MATCH('Начисления и компенсации по тов'!E3842,'Артикул без-с размером'!B:B,0))</f>
        <v>#N/A</v>
      </c>
      <c r="B3842" s="79"/>
      <c r="C3842" s="80"/>
      <c r="D3842" s="80"/>
      <c r="E3842" s="80"/>
      <c r="F3842" s="80"/>
      <c r="G3842" s="80"/>
      <c r="H3842" s="75"/>
      <c r="I3842" s="76"/>
      <c r="J3842" s="79"/>
      <c r="K3842" s="80"/>
      <c r="L3842" s="78"/>
      <c r="M3842" s="75"/>
      <c r="N3842" s="76"/>
    </row>
    <row r="3843" spans="1:14" ht="15" x14ac:dyDescent="0.3">
      <c r="A3843" s="17" t="e">
        <f>INDEX('Артикул без-с размером'!A:A,MATCH('Начисления и компенсации по тов'!E3843,'Артикул без-с размером'!B:B,0))</f>
        <v>#N/A</v>
      </c>
      <c r="B3843" s="79"/>
      <c r="C3843" s="80"/>
      <c r="D3843" s="80"/>
      <c r="E3843" s="80"/>
      <c r="F3843" s="80"/>
      <c r="G3843" s="80"/>
      <c r="H3843" s="75"/>
      <c r="I3843" s="76"/>
      <c r="J3843" s="79"/>
      <c r="K3843" s="80"/>
      <c r="L3843" s="78"/>
      <c r="M3843" s="75"/>
      <c r="N3843" s="76"/>
    </row>
    <row r="3844" spans="1:14" ht="15" x14ac:dyDescent="0.3">
      <c r="A3844" s="17" t="e">
        <f>INDEX('Артикул без-с размером'!A:A,MATCH('Начисления и компенсации по тов'!E3844,'Артикул без-с размером'!B:B,0))</f>
        <v>#N/A</v>
      </c>
      <c r="B3844" s="79"/>
      <c r="C3844" s="80"/>
      <c r="D3844" s="80"/>
      <c r="E3844" s="80"/>
      <c r="F3844" s="80"/>
      <c r="G3844" s="80"/>
      <c r="H3844" s="75"/>
      <c r="I3844" s="76"/>
      <c r="J3844" s="79"/>
      <c r="K3844" s="80"/>
      <c r="L3844" s="78"/>
      <c r="M3844" s="75"/>
      <c r="N3844" s="76"/>
    </row>
    <row r="3845" spans="1:14" ht="15" x14ac:dyDescent="0.3">
      <c r="A3845" s="17" t="e">
        <f>INDEX('Артикул без-с размером'!A:A,MATCH('Начисления и компенсации по тов'!E3845,'Артикул без-с размером'!B:B,0))</f>
        <v>#N/A</v>
      </c>
      <c r="B3845" s="79"/>
      <c r="C3845" s="80"/>
      <c r="D3845" s="80"/>
      <c r="E3845" s="80"/>
      <c r="F3845" s="80"/>
      <c r="G3845" s="80"/>
      <c r="H3845" s="75"/>
      <c r="I3845" s="76"/>
      <c r="J3845" s="79"/>
      <c r="K3845" s="80"/>
      <c r="L3845" s="78"/>
      <c r="M3845" s="75"/>
      <c r="N3845" s="76"/>
    </row>
    <row r="3846" spans="1:14" ht="15" x14ac:dyDescent="0.3">
      <c r="A3846" s="17" t="e">
        <f>INDEX('Артикул без-с размером'!A:A,MATCH('Начисления и компенсации по тов'!E3846,'Артикул без-с размером'!B:B,0))</f>
        <v>#N/A</v>
      </c>
      <c r="B3846" s="79"/>
      <c r="C3846" s="80"/>
      <c r="D3846" s="80"/>
      <c r="E3846" s="80"/>
      <c r="F3846" s="80"/>
      <c r="G3846" s="80"/>
      <c r="H3846" s="75"/>
      <c r="I3846" s="76"/>
      <c r="J3846" s="79"/>
      <c r="K3846" s="80"/>
      <c r="L3846" s="78"/>
      <c r="M3846" s="75"/>
      <c r="N3846" s="76"/>
    </row>
    <row r="3847" spans="1:14" ht="15" x14ac:dyDescent="0.3">
      <c r="A3847" s="17" t="e">
        <f>INDEX('Артикул без-с размером'!A:A,MATCH('Начисления и компенсации по тов'!E3847,'Артикул без-с размером'!B:B,0))</f>
        <v>#N/A</v>
      </c>
      <c r="B3847" s="79"/>
      <c r="C3847" s="80"/>
      <c r="D3847" s="80"/>
      <c r="E3847" s="80"/>
      <c r="F3847" s="80"/>
      <c r="G3847" s="80"/>
      <c r="H3847" s="75"/>
      <c r="I3847" s="76"/>
      <c r="J3847" s="79"/>
      <c r="K3847" s="80"/>
      <c r="L3847" s="78"/>
      <c r="M3847" s="75"/>
      <c r="N3847" s="77"/>
    </row>
    <row r="3848" spans="1:14" ht="15" x14ac:dyDescent="0.3">
      <c r="A3848" s="17" t="e">
        <f>INDEX('Артикул без-с размером'!A:A,MATCH('Начисления и компенсации по тов'!E3848,'Артикул без-с размером'!B:B,0))</f>
        <v>#N/A</v>
      </c>
      <c r="B3848" s="79"/>
      <c r="C3848" s="80"/>
      <c r="D3848" s="80"/>
      <c r="E3848" s="80"/>
      <c r="F3848" s="80"/>
      <c r="G3848" s="80"/>
      <c r="H3848" s="75"/>
      <c r="I3848" s="76"/>
      <c r="J3848" s="79"/>
      <c r="K3848" s="80"/>
      <c r="L3848" s="78"/>
      <c r="M3848" s="75"/>
      <c r="N3848" s="76"/>
    </row>
    <row r="3849" spans="1:14" ht="15" x14ac:dyDescent="0.3">
      <c r="A3849" s="17" t="e">
        <f>INDEX('Артикул без-с размером'!A:A,MATCH('Начисления и компенсации по тов'!E3849,'Артикул без-с размером'!B:B,0))</f>
        <v>#N/A</v>
      </c>
      <c r="B3849" s="79"/>
      <c r="C3849" s="80"/>
      <c r="D3849" s="80"/>
      <c r="E3849" s="80"/>
      <c r="F3849" s="80"/>
      <c r="G3849" s="80"/>
      <c r="H3849" s="75"/>
      <c r="I3849" s="76"/>
      <c r="J3849" s="79"/>
      <c r="K3849" s="80"/>
      <c r="L3849" s="78"/>
      <c r="M3849" s="75"/>
      <c r="N3849" s="76"/>
    </row>
    <row r="3850" spans="1:14" ht="15" x14ac:dyDescent="0.3">
      <c r="A3850" s="17" t="e">
        <f>INDEX('Артикул без-с размером'!A:A,MATCH('Начисления и компенсации по тов'!E3850,'Артикул без-с размером'!B:B,0))</f>
        <v>#N/A</v>
      </c>
      <c r="B3850" s="79"/>
      <c r="C3850" s="80"/>
      <c r="D3850" s="80"/>
      <c r="E3850" s="80"/>
      <c r="F3850" s="80"/>
      <c r="G3850" s="80"/>
      <c r="H3850" s="75"/>
      <c r="I3850" s="76"/>
      <c r="J3850" s="79"/>
      <c r="K3850" s="80"/>
      <c r="L3850" s="78"/>
      <c r="M3850" s="75"/>
      <c r="N3850" s="76"/>
    </row>
    <row r="3851" spans="1:14" ht="15" x14ac:dyDescent="0.3">
      <c r="A3851" s="17" t="e">
        <f>INDEX('Артикул без-с размером'!A:A,MATCH('Начисления и компенсации по тов'!E3851,'Артикул без-с размером'!B:B,0))</f>
        <v>#N/A</v>
      </c>
      <c r="B3851" s="79"/>
      <c r="C3851" s="80"/>
      <c r="D3851" s="80"/>
      <c r="E3851" s="80"/>
      <c r="F3851" s="80"/>
      <c r="G3851" s="80"/>
      <c r="H3851" s="75"/>
      <c r="I3851" s="76"/>
      <c r="J3851" s="79"/>
      <c r="K3851" s="80"/>
      <c r="L3851" s="78"/>
      <c r="M3851" s="75"/>
      <c r="N3851" s="76"/>
    </row>
    <row r="3852" spans="1:14" ht="15" x14ac:dyDescent="0.3">
      <c r="A3852" s="17" t="e">
        <f>INDEX('Артикул без-с размером'!A:A,MATCH('Начисления и компенсации по тов'!E3852,'Артикул без-с размером'!B:B,0))</f>
        <v>#N/A</v>
      </c>
      <c r="B3852" s="79"/>
      <c r="C3852" s="80"/>
      <c r="D3852" s="80"/>
      <c r="E3852" s="80"/>
      <c r="F3852" s="80"/>
      <c r="G3852" s="80"/>
      <c r="H3852" s="75"/>
      <c r="I3852" s="76"/>
      <c r="J3852" s="79"/>
      <c r="K3852" s="80"/>
      <c r="L3852" s="78"/>
      <c r="M3852" s="75"/>
      <c r="N3852" s="76"/>
    </row>
    <row r="3853" spans="1:14" ht="15" x14ac:dyDescent="0.3">
      <c r="A3853" s="17" t="e">
        <f>INDEX('Артикул без-с размером'!A:A,MATCH('Начисления и компенсации по тов'!E3853,'Артикул без-с размером'!B:B,0))</f>
        <v>#N/A</v>
      </c>
      <c r="B3853" s="79"/>
      <c r="C3853" s="80"/>
      <c r="D3853" s="80"/>
      <c r="E3853" s="80"/>
      <c r="F3853" s="80"/>
      <c r="G3853" s="80"/>
      <c r="H3853" s="75"/>
      <c r="I3853" s="76"/>
      <c r="J3853" s="79"/>
      <c r="K3853" s="80"/>
      <c r="L3853" s="78"/>
      <c r="M3853" s="75"/>
      <c r="N3853" s="76"/>
    </row>
    <row r="3854" spans="1:14" ht="15" x14ac:dyDescent="0.3">
      <c r="A3854" s="17" t="e">
        <f>INDEX('Артикул без-с размером'!A:A,MATCH('Начисления и компенсации по тов'!E3854,'Артикул без-с размером'!B:B,0))</f>
        <v>#N/A</v>
      </c>
      <c r="B3854" s="79"/>
      <c r="C3854" s="80"/>
      <c r="D3854" s="80"/>
      <c r="E3854" s="80"/>
      <c r="F3854" s="80"/>
      <c r="G3854" s="80"/>
      <c r="H3854" s="75"/>
      <c r="I3854" s="76"/>
      <c r="J3854" s="79"/>
      <c r="K3854" s="80"/>
      <c r="L3854" s="78"/>
      <c r="M3854" s="75"/>
      <c r="N3854" s="76"/>
    </row>
    <row r="3855" spans="1:14" ht="15" x14ac:dyDescent="0.3">
      <c r="A3855" s="17" t="e">
        <f>INDEX('Артикул без-с размером'!A:A,MATCH('Начисления и компенсации по тов'!E3855,'Артикул без-с размером'!B:B,0))</f>
        <v>#N/A</v>
      </c>
      <c r="B3855" s="79"/>
      <c r="C3855" s="80"/>
      <c r="D3855" s="80"/>
      <c r="E3855" s="80"/>
      <c r="F3855" s="80"/>
      <c r="G3855" s="80"/>
      <c r="H3855" s="75"/>
      <c r="I3855" s="76"/>
      <c r="J3855" s="79"/>
      <c r="K3855" s="80"/>
      <c r="L3855" s="78"/>
      <c r="M3855" s="75"/>
      <c r="N3855" s="76"/>
    </row>
    <row r="3856" spans="1:14" ht="15" x14ac:dyDescent="0.3">
      <c r="A3856" s="17" t="e">
        <f>INDEX('Артикул без-с размером'!A:A,MATCH('Начисления и компенсации по тов'!E3856,'Артикул без-с размером'!B:B,0))</f>
        <v>#N/A</v>
      </c>
      <c r="B3856" s="79"/>
      <c r="C3856" s="80"/>
      <c r="D3856" s="80"/>
      <c r="E3856" s="80"/>
      <c r="F3856" s="80"/>
      <c r="G3856" s="80"/>
      <c r="H3856" s="75"/>
      <c r="I3856" s="76"/>
      <c r="J3856" s="79"/>
      <c r="K3856" s="80"/>
      <c r="L3856" s="78"/>
      <c r="M3856" s="75"/>
      <c r="N3856" s="76"/>
    </row>
    <row r="3857" spans="1:14" ht="15" x14ac:dyDescent="0.3">
      <c r="A3857" s="17" t="e">
        <f>INDEX('Артикул без-с размером'!A:A,MATCH('Начисления и компенсации по тов'!E3857,'Артикул без-с размером'!B:B,0))</f>
        <v>#N/A</v>
      </c>
      <c r="B3857" s="79"/>
      <c r="C3857" s="80"/>
      <c r="D3857" s="80"/>
      <c r="E3857" s="80"/>
      <c r="F3857" s="80"/>
      <c r="G3857" s="80"/>
      <c r="H3857" s="75"/>
      <c r="I3857" s="76"/>
      <c r="J3857" s="79"/>
      <c r="K3857" s="80"/>
      <c r="L3857" s="78"/>
      <c r="M3857" s="75"/>
      <c r="N3857" s="76"/>
    </row>
    <row r="3858" spans="1:14" ht="15" x14ac:dyDescent="0.3">
      <c r="A3858" s="17" t="e">
        <f>INDEX('Артикул без-с размером'!A:A,MATCH('Начисления и компенсации по тов'!E3858,'Артикул без-с размером'!B:B,0))</f>
        <v>#N/A</v>
      </c>
      <c r="B3858" s="79"/>
      <c r="C3858" s="80"/>
      <c r="D3858" s="80"/>
      <c r="E3858" s="80"/>
      <c r="F3858" s="80"/>
      <c r="G3858" s="80"/>
      <c r="H3858" s="75"/>
      <c r="I3858" s="76"/>
      <c r="J3858" s="79"/>
      <c r="K3858" s="80"/>
      <c r="L3858" s="78"/>
      <c r="M3858" s="75"/>
      <c r="N3858" s="77"/>
    </row>
    <row r="3859" spans="1:14" ht="15" x14ac:dyDescent="0.3">
      <c r="A3859" s="17" t="e">
        <f>INDEX('Артикул без-с размером'!A:A,MATCH('Начисления и компенсации по тов'!E3859,'Артикул без-с размером'!B:B,0))</f>
        <v>#N/A</v>
      </c>
      <c r="B3859" s="79"/>
      <c r="C3859" s="80"/>
      <c r="D3859" s="80"/>
      <c r="E3859" s="80"/>
      <c r="F3859" s="80"/>
      <c r="G3859" s="80"/>
      <c r="H3859" s="75"/>
      <c r="I3859" s="76"/>
      <c r="J3859" s="79"/>
      <c r="K3859" s="80"/>
      <c r="L3859" s="78"/>
      <c r="M3859" s="75"/>
      <c r="N3859" s="76"/>
    </row>
    <row r="3860" spans="1:14" ht="15" x14ac:dyDescent="0.3">
      <c r="A3860" s="17" t="e">
        <f>INDEX('Артикул без-с размером'!A:A,MATCH('Начисления и компенсации по тов'!E3860,'Артикул без-с размером'!B:B,0))</f>
        <v>#N/A</v>
      </c>
      <c r="B3860" s="79"/>
      <c r="C3860" s="80"/>
      <c r="D3860" s="80"/>
      <c r="E3860" s="80"/>
      <c r="F3860" s="80"/>
      <c r="G3860" s="80"/>
      <c r="H3860" s="75"/>
      <c r="I3860" s="76"/>
      <c r="J3860" s="79"/>
      <c r="K3860" s="80"/>
      <c r="L3860" s="78"/>
      <c r="M3860" s="75"/>
      <c r="N3860" s="76"/>
    </row>
    <row r="3861" spans="1:14" ht="15" x14ac:dyDescent="0.3">
      <c r="A3861" s="17" t="e">
        <f>INDEX('Артикул без-с размером'!A:A,MATCH('Начисления и компенсации по тов'!E3861,'Артикул без-с размером'!B:B,0))</f>
        <v>#N/A</v>
      </c>
      <c r="B3861" s="79"/>
      <c r="C3861" s="80"/>
      <c r="D3861" s="80"/>
      <c r="E3861" s="80"/>
      <c r="F3861" s="80"/>
      <c r="G3861" s="80"/>
      <c r="H3861" s="75"/>
      <c r="I3861" s="76"/>
      <c r="J3861" s="79"/>
      <c r="K3861" s="80"/>
      <c r="L3861" s="78"/>
      <c r="M3861" s="75"/>
      <c r="N3861" s="76"/>
    </row>
    <row r="3862" spans="1:14" ht="15" x14ac:dyDescent="0.3">
      <c r="A3862" s="17" t="e">
        <f>INDEX('Артикул без-с размером'!A:A,MATCH('Начисления и компенсации по тов'!E3862,'Артикул без-с размером'!B:B,0))</f>
        <v>#N/A</v>
      </c>
      <c r="B3862" s="79"/>
      <c r="C3862" s="80"/>
      <c r="D3862" s="80"/>
      <c r="E3862" s="80"/>
      <c r="F3862" s="80"/>
      <c r="G3862" s="80"/>
      <c r="H3862" s="75"/>
      <c r="I3862" s="76"/>
      <c r="J3862" s="79"/>
      <c r="K3862" s="80"/>
      <c r="L3862" s="78"/>
      <c r="M3862" s="75"/>
      <c r="N3862" s="76"/>
    </row>
    <row r="3863" spans="1:14" ht="15" x14ac:dyDescent="0.3">
      <c r="A3863" s="17" t="e">
        <f>INDEX('Артикул без-с размером'!A:A,MATCH('Начисления и компенсации по тов'!E3863,'Артикул без-с размером'!B:B,0))</f>
        <v>#N/A</v>
      </c>
      <c r="B3863" s="79"/>
      <c r="C3863" s="80"/>
      <c r="D3863" s="80"/>
      <c r="E3863" s="80"/>
      <c r="F3863" s="80"/>
      <c r="G3863" s="80"/>
      <c r="H3863" s="75"/>
      <c r="I3863" s="76"/>
      <c r="J3863" s="79"/>
      <c r="K3863" s="80"/>
      <c r="L3863" s="78"/>
      <c r="M3863" s="75"/>
      <c r="N3863" s="76"/>
    </row>
    <row r="3864" spans="1:14" ht="15" x14ac:dyDescent="0.3">
      <c r="A3864" s="17" t="e">
        <f>INDEX('Артикул без-с размером'!A:A,MATCH('Начисления и компенсации по тов'!E3864,'Артикул без-с размером'!B:B,0))</f>
        <v>#N/A</v>
      </c>
      <c r="B3864" s="79"/>
      <c r="C3864" s="80"/>
      <c r="D3864" s="80"/>
      <c r="E3864" s="80"/>
      <c r="F3864" s="80"/>
      <c r="G3864" s="80"/>
      <c r="H3864" s="75"/>
      <c r="I3864" s="76"/>
      <c r="J3864" s="79"/>
      <c r="K3864" s="80"/>
      <c r="L3864" s="78"/>
      <c r="M3864" s="75"/>
      <c r="N3864" s="76"/>
    </row>
    <row r="3865" spans="1:14" ht="15" x14ac:dyDescent="0.3">
      <c r="A3865" s="17" t="e">
        <f>INDEX('Артикул без-с размером'!A:A,MATCH('Начисления и компенсации по тов'!E3865,'Артикул без-с размером'!B:B,0))</f>
        <v>#N/A</v>
      </c>
      <c r="B3865" s="79"/>
      <c r="C3865" s="80"/>
      <c r="D3865" s="80"/>
      <c r="E3865" s="80"/>
      <c r="F3865" s="80"/>
      <c r="G3865" s="80"/>
      <c r="H3865" s="75"/>
      <c r="I3865" s="76"/>
      <c r="J3865" s="79"/>
      <c r="K3865" s="80"/>
      <c r="L3865" s="78"/>
      <c r="M3865" s="75"/>
      <c r="N3865" s="77"/>
    </row>
    <row r="3866" spans="1:14" ht="15" x14ac:dyDescent="0.3">
      <c r="A3866" s="17" t="e">
        <f>INDEX('Артикул без-с размером'!A:A,MATCH('Начисления и компенсации по тов'!E3866,'Артикул без-с размером'!B:B,0))</f>
        <v>#N/A</v>
      </c>
      <c r="B3866" s="79"/>
      <c r="C3866" s="80"/>
      <c r="D3866" s="80"/>
      <c r="E3866" s="80"/>
      <c r="F3866" s="80"/>
      <c r="G3866" s="80"/>
      <c r="H3866" s="75"/>
      <c r="I3866" s="76"/>
      <c r="J3866" s="79"/>
      <c r="K3866" s="80"/>
      <c r="L3866" s="78"/>
      <c r="M3866" s="75"/>
      <c r="N3866" s="76"/>
    </row>
    <row r="3867" spans="1:14" ht="15" x14ac:dyDescent="0.3">
      <c r="A3867" s="17" t="e">
        <f>INDEX('Артикул без-с размером'!A:A,MATCH('Начисления и компенсации по тов'!E3867,'Артикул без-с размером'!B:B,0))</f>
        <v>#N/A</v>
      </c>
      <c r="B3867" s="79"/>
      <c r="C3867" s="80"/>
      <c r="D3867" s="80"/>
      <c r="E3867" s="80"/>
      <c r="F3867" s="80"/>
      <c r="G3867" s="80"/>
      <c r="H3867" s="75"/>
      <c r="I3867" s="76"/>
      <c r="J3867" s="79"/>
      <c r="K3867" s="80"/>
      <c r="L3867" s="78"/>
      <c r="M3867" s="75"/>
      <c r="N3867" s="76"/>
    </row>
    <row r="3868" spans="1:14" ht="15" x14ac:dyDescent="0.3">
      <c r="A3868" s="17" t="e">
        <f>INDEX('Артикул без-с размером'!A:A,MATCH('Начисления и компенсации по тов'!E3868,'Артикул без-с размером'!B:B,0))</f>
        <v>#N/A</v>
      </c>
      <c r="B3868" s="79"/>
      <c r="C3868" s="80"/>
      <c r="D3868" s="80"/>
      <c r="E3868" s="80"/>
      <c r="F3868" s="80"/>
      <c r="G3868" s="80"/>
      <c r="H3868" s="75"/>
      <c r="I3868" s="76"/>
      <c r="J3868" s="79"/>
      <c r="K3868" s="80"/>
      <c r="L3868" s="78"/>
      <c r="M3868" s="75"/>
      <c r="N3868" s="76"/>
    </row>
    <row r="3869" spans="1:14" ht="15" x14ac:dyDescent="0.3">
      <c r="A3869" s="17" t="e">
        <f>INDEX('Артикул без-с размером'!A:A,MATCH('Начисления и компенсации по тов'!E3869,'Артикул без-с размером'!B:B,0))</f>
        <v>#N/A</v>
      </c>
      <c r="B3869" s="79"/>
      <c r="C3869" s="80"/>
      <c r="D3869" s="80"/>
      <c r="E3869" s="80"/>
      <c r="F3869" s="80"/>
      <c r="G3869" s="80"/>
      <c r="H3869" s="75"/>
      <c r="I3869" s="76"/>
      <c r="J3869" s="79"/>
      <c r="K3869" s="80"/>
      <c r="L3869" s="78"/>
      <c r="M3869" s="75"/>
      <c r="N3869" s="76"/>
    </row>
    <row r="3870" spans="1:14" ht="15" x14ac:dyDescent="0.3">
      <c r="A3870" s="17" t="e">
        <f>INDEX('Артикул без-с размером'!A:A,MATCH('Начисления и компенсации по тов'!E3870,'Артикул без-с размером'!B:B,0))</f>
        <v>#N/A</v>
      </c>
      <c r="B3870" s="79"/>
      <c r="C3870" s="80"/>
      <c r="D3870" s="80"/>
      <c r="E3870" s="80"/>
      <c r="F3870" s="80"/>
      <c r="G3870" s="80"/>
      <c r="H3870" s="75"/>
      <c r="I3870" s="76"/>
      <c r="J3870" s="79"/>
      <c r="K3870" s="80"/>
      <c r="L3870" s="78"/>
      <c r="M3870" s="75"/>
      <c r="N3870" s="76"/>
    </row>
    <row r="3871" spans="1:14" ht="15" x14ac:dyDescent="0.3">
      <c r="A3871" s="17" t="e">
        <f>INDEX('Артикул без-с размером'!A:A,MATCH('Начисления и компенсации по тов'!E3871,'Артикул без-с размером'!B:B,0))</f>
        <v>#N/A</v>
      </c>
      <c r="B3871" s="79"/>
      <c r="C3871" s="80"/>
      <c r="D3871" s="80"/>
      <c r="E3871" s="80"/>
      <c r="F3871" s="80"/>
      <c r="G3871" s="80"/>
      <c r="H3871" s="75"/>
      <c r="I3871" s="76"/>
      <c r="J3871" s="79"/>
      <c r="K3871" s="80"/>
      <c r="L3871" s="78"/>
      <c r="M3871" s="75"/>
      <c r="N3871" s="76"/>
    </row>
    <row r="3872" spans="1:14" ht="15" x14ac:dyDescent="0.3">
      <c r="A3872" s="17" t="e">
        <f>INDEX('Артикул без-с размером'!A:A,MATCH('Начисления и компенсации по тов'!E3872,'Артикул без-с размером'!B:B,0))</f>
        <v>#N/A</v>
      </c>
      <c r="B3872" s="79"/>
      <c r="C3872" s="80"/>
      <c r="D3872" s="80"/>
      <c r="E3872" s="80"/>
      <c r="F3872" s="80"/>
      <c r="G3872" s="80"/>
      <c r="H3872" s="75"/>
      <c r="I3872" s="76"/>
      <c r="J3872" s="79"/>
      <c r="K3872" s="80"/>
      <c r="L3872" s="78"/>
      <c r="M3872" s="75"/>
      <c r="N3872" s="76"/>
    </row>
    <row r="3873" spans="1:14" ht="15" x14ac:dyDescent="0.3">
      <c r="A3873" s="17" t="e">
        <f>INDEX('Артикул без-с размером'!A:A,MATCH('Начисления и компенсации по тов'!E3873,'Артикул без-с размером'!B:B,0))</f>
        <v>#N/A</v>
      </c>
      <c r="B3873" s="79"/>
      <c r="C3873" s="80"/>
      <c r="D3873" s="80"/>
      <c r="E3873" s="80"/>
      <c r="F3873" s="80"/>
      <c r="G3873" s="80"/>
      <c r="H3873" s="75"/>
      <c r="I3873" s="76"/>
      <c r="J3873" s="79"/>
      <c r="K3873" s="80"/>
      <c r="L3873" s="78"/>
      <c r="M3873" s="75"/>
      <c r="N3873" s="76"/>
    </row>
    <row r="3874" spans="1:14" ht="15" x14ac:dyDescent="0.3">
      <c r="A3874" s="17" t="e">
        <f>INDEX('Артикул без-с размером'!A:A,MATCH('Начисления и компенсации по тов'!E3874,'Артикул без-с размером'!B:B,0))</f>
        <v>#N/A</v>
      </c>
      <c r="B3874" s="79"/>
      <c r="C3874" s="80"/>
      <c r="D3874" s="80"/>
      <c r="E3874" s="80"/>
      <c r="F3874" s="80"/>
      <c r="G3874" s="80"/>
      <c r="H3874" s="75"/>
      <c r="I3874" s="76"/>
      <c r="J3874" s="79"/>
      <c r="K3874" s="80"/>
      <c r="L3874" s="78"/>
      <c r="M3874" s="75"/>
      <c r="N3874" s="76"/>
    </row>
    <row r="3875" spans="1:14" ht="15" x14ac:dyDescent="0.3">
      <c r="A3875" s="17" t="e">
        <f>INDEX('Артикул без-с размером'!A:A,MATCH('Начисления и компенсации по тов'!E3875,'Артикул без-с размером'!B:B,0))</f>
        <v>#N/A</v>
      </c>
      <c r="B3875" s="79"/>
      <c r="C3875" s="80"/>
      <c r="D3875" s="80"/>
      <c r="E3875" s="80"/>
      <c r="F3875" s="80"/>
      <c r="G3875" s="80"/>
      <c r="H3875" s="75"/>
      <c r="I3875" s="76"/>
      <c r="J3875" s="79"/>
      <c r="K3875" s="80"/>
      <c r="L3875" s="78"/>
      <c r="M3875" s="75"/>
      <c r="N3875" s="76"/>
    </row>
    <row r="3876" spans="1:14" ht="15" x14ac:dyDescent="0.3">
      <c r="A3876" s="17" t="e">
        <f>INDEX('Артикул без-с размером'!A:A,MATCH('Начисления и компенсации по тов'!E3876,'Артикул без-с размером'!B:B,0))</f>
        <v>#N/A</v>
      </c>
      <c r="B3876" s="79"/>
      <c r="C3876" s="80"/>
      <c r="D3876" s="80"/>
      <c r="E3876" s="80"/>
      <c r="F3876" s="80"/>
      <c r="G3876" s="80"/>
      <c r="H3876" s="75"/>
      <c r="I3876" s="76"/>
      <c r="J3876" s="79"/>
      <c r="K3876" s="80"/>
      <c r="L3876" s="78"/>
      <c r="M3876" s="75"/>
      <c r="N3876" s="76"/>
    </row>
    <row r="3877" spans="1:14" ht="15" x14ac:dyDescent="0.3">
      <c r="A3877" s="17" t="e">
        <f>INDEX('Артикул без-с размером'!A:A,MATCH('Начисления и компенсации по тов'!E3877,'Артикул без-с размером'!B:B,0))</f>
        <v>#N/A</v>
      </c>
      <c r="B3877" s="79"/>
      <c r="C3877" s="80"/>
      <c r="D3877" s="80"/>
      <c r="E3877" s="80"/>
      <c r="F3877" s="80"/>
      <c r="G3877" s="80"/>
      <c r="H3877" s="75"/>
      <c r="I3877" s="76"/>
      <c r="J3877" s="79"/>
      <c r="K3877" s="80"/>
      <c r="L3877" s="78"/>
      <c r="M3877" s="75"/>
      <c r="N3877" s="76"/>
    </row>
    <row r="3878" spans="1:14" ht="15" x14ac:dyDescent="0.3">
      <c r="A3878" s="17" t="e">
        <f>INDEX('Артикул без-с размером'!A:A,MATCH('Начисления и компенсации по тов'!E3878,'Артикул без-с размером'!B:B,0))</f>
        <v>#N/A</v>
      </c>
      <c r="B3878" s="79"/>
      <c r="C3878" s="80"/>
      <c r="D3878" s="80"/>
      <c r="E3878" s="80"/>
      <c r="F3878" s="80"/>
      <c r="G3878" s="80"/>
      <c r="H3878" s="75"/>
      <c r="I3878" s="76"/>
      <c r="J3878" s="79"/>
      <c r="K3878" s="80"/>
      <c r="L3878" s="78"/>
      <c r="M3878" s="75"/>
      <c r="N3878" s="76"/>
    </row>
    <row r="3879" spans="1:14" ht="15" x14ac:dyDescent="0.3">
      <c r="A3879" s="17" t="e">
        <f>INDEX('Артикул без-с размером'!A:A,MATCH('Начисления и компенсации по тов'!E3879,'Артикул без-с размером'!B:B,0))</f>
        <v>#N/A</v>
      </c>
      <c r="B3879" s="79"/>
      <c r="C3879" s="80"/>
      <c r="D3879" s="80"/>
      <c r="E3879" s="80"/>
      <c r="F3879" s="80"/>
      <c r="G3879" s="80"/>
      <c r="H3879" s="75"/>
      <c r="I3879" s="76"/>
      <c r="J3879" s="79"/>
      <c r="K3879" s="80"/>
      <c r="L3879" s="78"/>
      <c r="M3879" s="75"/>
      <c r="N3879" s="76"/>
    </row>
    <row r="3880" spans="1:14" ht="15" x14ac:dyDescent="0.3">
      <c r="A3880" s="17" t="e">
        <f>INDEX('Артикул без-с размером'!A:A,MATCH('Начисления и компенсации по тов'!E3880,'Артикул без-с размером'!B:B,0))</f>
        <v>#N/A</v>
      </c>
      <c r="B3880" s="79"/>
      <c r="C3880" s="80"/>
      <c r="D3880" s="80"/>
      <c r="E3880" s="80"/>
      <c r="F3880" s="80"/>
      <c r="G3880" s="80"/>
      <c r="H3880" s="75"/>
      <c r="I3880" s="76"/>
      <c r="J3880" s="79"/>
      <c r="K3880" s="80"/>
      <c r="L3880" s="78"/>
      <c r="M3880" s="75"/>
      <c r="N3880" s="76"/>
    </row>
    <row r="3881" spans="1:14" ht="15" x14ac:dyDescent="0.3">
      <c r="A3881" s="17" t="e">
        <f>INDEX('Артикул без-с размером'!A:A,MATCH('Начисления и компенсации по тов'!E3881,'Артикул без-с размером'!B:B,0))</f>
        <v>#N/A</v>
      </c>
      <c r="B3881" s="79"/>
      <c r="C3881" s="80"/>
      <c r="D3881" s="80"/>
      <c r="E3881" s="80"/>
      <c r="F3881" s="80"/>
      <c r="G3881" s="80"/>
      <c r="H3881" s="75"/>
      <c r="I3881" s="76"/>
      <c r="J3881" s="79"/>
      <c r="K3881" s="80"/>
      <c r="L3881" s="78"/>
      <c r="M3881" s="75"/>
      <c r="N3881" s="76"/>
    </row>
    <row r="3882" spans="1:14" ht="15" x14ac:dyDescent="0.3">
      <c r="A3882" s="17" t="e">
        <f>INDEX('Артикул без-с размером'!A:A,MATCH('Начисления и компенсации по тов'!E3882,'Артикул без-с размером'!B:B,0))</f>
        <v>#N/A</v>
      </c>
      <c r="B3882" s="79"/>
      <c r="C3882" s="80"/>
      <c r="D3882" s="80"/>
      <c r="E3882" s="80"/>
      <c r="F3882" s="80"/>
      <c r="G3882" s="80"/>
      <c r="H3882" s="75"/>
      <c r="I3882" s="76"/>
      <c r="J3882" s="79"/>
      <c r="K3882" s="80"/>
      <c r="L3882" s="78"/>
      <c r="M3882" s="75"/>
      <c r="N3882" s="76"/>
    </row>
    <row r="3883" spans="1:14" ht="15" x14ac:dyDescent="0.3">
      <c r="A3883" s="17" t="e">
        <f>INDEX('Артикул без-с размером'!A:A,MATCH('Начисления и компенсации по тов'!E3883,'Артикул без-с размером'!B:B,0))</f>
        <v>#N/A</v>
      </c>
      <c r="B3883" s="79"/>
      <c r="C3883" s="80"/>
      <c r="D3883" s="80"/>
      <c r="E3883" s="80"/>
      <c r="F3883" s="80"/>
      <c r="G3883" s="80"/>
      <c r="H3883" s="75"/>
      <c r="I3883" s="76"/>
      <c r="J3883" s="79"/>
      <c r="K3883" s="80"/>
      <c r="L3883" s="78"/>
      <c r="M3883" s="75"/>
      <c r="N3883" s="76"/>
    </row>
    <row r="3884" spans="1:14" ht="15" x14ac:dyDescent="0.3">
      <c r="A3884" s="17" t="e">
        <f>INDEX('Артикул без-с размером'!A:A,MATCH('Начисления и компенсации по тов'!E3884,'Артикул без-с размером'!B:B,0))</f>
        <v>#N/A</v>
      </c>
      <c r="B3884" s="79"/>
      <c r="C3884" s="80"/>
      <c r="D3884" s="80"/>
      <c r="E3884" s="80"/>
      <c r="F3884" s="80"/>
      <c r="G3884" s="80"/>
      <c r="H3884" s="75"/>
      <c r="I3884" s="76"/>
      <c r="J3884" s="79"/>
      <c r="K3884" s="80"/>
      <c r="L3884" s="78"/>
      <c r="M3884" s="75"/>
      <c r="N3884" s="76"/>
    </row>
    <row r="3885" spans="1:14" ht="15" x14ac:dyDescent="0.3">
      <c r="A3885" s="17" t="e">
        <f>INDEX('Артикул без-с размером'!A:A,MATCH('Начисления и компенсации по тов'!E3885,'Артикул без-с размером'!B:B,0))</f>
        <v>#N/A</v>
      </c>
      <c r="B3885" s="79"/>
      <c r="C3885" s="80"/>
      <c r="D3885" s="80"/>
      <c r="E3885" s="80"/>
      <c r="F3885" s="80"/>
      <c r="G3885" s="80"/>
      <c r="H3885" s="75"/>
      <c r="I3885" s="76"/>
      <c r="J3885" s="79"/>
      <c r="K3885" s="80"/>
      <c r="L3885" s="78"/>
      <c r="M3885" s="75"/>
      <c r="N3885" s="76"/>
    </row>
    <row r="3886" spans="1:14" ht="15" x14ac:dyDescent="0.3">
      <c r="A3886" s="17" t="e">
        <f>INDEX('Артикул без-с размером'!A:A,MATCH('Начисления и компенсации по тов'!E3886,'Артикул без-с размером'!B:B,0))</f>
        <v>#N/A</v>
      </c>
      <c r="B3886" s="79"/>
      <c r="C3886" s="80"/>
      <c r="D3886" s="80"/>
      <c r="E3886" s="80"/>
      <c r="F3886" s="80"/>
      <c r="G3886" s="80"/>
      <c r="H3886" s="75"/>
      <c r="I3886" s="76"/>
      <c r="J3886" s="79"/>
      <c r="K3886" s="80"/>
      <c r="L3886" s="78"/>
      <c r="M3886" s="75"/>
      <c r="N3886" s="76"/>
    </row>
    <row r="3887" spans="1:14" ht="15" x14ac:dyDescent="0.3">
      <c r="A3887" s="17" t="e">
        <f>INDEX('Артикул без-с размером'!A:A,MATCH('Начисления и компенсации по тов'!E3887,'Артикул без-с размером'!B:B,0))</f>
        <v>#N/A</v>
      </c>
      <c r="B3887" s="79"/>
      <c r="C3887" s="80"/>
      <c r="D3887" s="80"/>
      <c r="E3887" s="80"/>
      <c r="F3887" s="80"/>
      <c r="G3887" s="80"/>
      <c r="H3887" s="75"/>
      <c r="I3887" s="76"/>
      <c r="J3887" s="79"/>
      <c r="K3887" s="80"/>
      <c r="L3887" s="78"/>
      <c r="M3887" s="75"/>
      <c r="N3887" s="76"/>
    </row>
    <row r="3888" spans="1:14" ht="15" x14ac:dyDescent="0.3">
      <c r="A3888" s="17" t="e">
        <f>INDEX('Артикул без-с размером'!A:A,MATCH('Начисления и компенсации по тов'!E3888,'Артикул без-с размером'!B:B,0))</f>
        <v>#N/A</v>
      </c>
      <c r="B3888" s="79"/>
      <c r="C3888" s="80"/>
      <c r="D3888" s="80"/>
      <c r="E3888" s="80"/>
      <c r="F3888" s="80"/>
      <c r="G3888" s="80"/>
      <c r="H3888" s="75"/>
      <c r="I3888" s="76"/>
      <c r="J3888" s="79"/>
      <c r="K3888" s="80"/>
      <c r="L3888" s="78"/>
      <c r="M3888" s="75"/>
      <c r="N3888" s="76"/>
    </row>
    <row r="3889" spans="1:14" ht="15" x14ac:dyDescent="0.3">
      <c r="A3889" s="17" t="e">
        <f>INDEX('Артикул без-с размером'!A:A,MATCH('Начисления и компенсации по тов'!E3889,'Артикул без-с размером'!B:B,0))</f>
        <v>#N/A</v>
      </c>
      <c r="B3889" s="79"/>
      <c r="C3889" s="80"/>
      <c r="D3889" s="80"/>
      <c r="E3889" s="80"/>
      <c r="F3889" s="80"/>
      <c r="G3889" s="80"/>
      <c r="H3889" s="75"/>
      <c r="I3889" s="76"/>
      <c r="J3889" s="79"/>
      <c r="K3889" s="80"/>
      <c r="L3889" s="78"/>
      <c r="M3889" s="75"/>
      <c r="N3889" s="76"/>
    </row>
    <row r="3890" spans="1:14" ht="15" x14ac:dyDescent="0.3">
      <c r="A3890" s="17" t="e">
        <f>INDEX('Артикул без-с размером'!A:A,MATCH('Начисления и компенсации по тов'!E3890,'Артикул без-с размером'!B:B,0))</f>
        <v>#N/A</v>
      </c>
      <c r="B3890" s="79"/>
      <c r="C3890" s="80"/>
      <c r="D3890" s="80"/>
      <c r="E3890" s="80"/>
      <c r="F3890" s="80"/>
      <c r="G3890" s="80"/>
      <c r="H3890" s="75"/>
      <c r="I3890" s="76"/>
      <c r="J3890" s="79"/>
      <c r="K3890" s="80"/>
      <c r="L3890" s="78"/>
      <c r="M3890" s="75"/>
      <c r="N3890" s="77"/>
    </row>
    <row r="3891" spans="1:14" ht="15" x14ac:dyDescent="0.3">
      <c r="A3891" s="17" t="e">
        <f>INDEX('Артикул без-с размером'!A:A,MATCH('Начисления и компенсации по тов'!E3891,'Артикул без-с размером'!B:B,0))</f>
        <v>#N/A</v>
      </c>
      <c r="B3891" s="79"/>
      <c r="C3891" s="80"/>
      <c r="D3891" s="80"/>
      <c r="E3891" s="80"/>
      <c r="F3891" s="80"/>
      <c r="G3891" s="80"/>
      <c r="H3891" s="75"/>
      <c r="I3891" s="76"/>
      <c r="J3891" s="79"/>
      <c r="K3891" s="80"/>
      <c r="L3891" s="78"/>
      <c r="M3891" s="75"/>
      <c r="N3891" s="76"/>
    </row>
    <row r="3892" spans="1:14" ht="15" x14ac:dyDescent="0.3">
      <c r="A3892" s="17" t="e">
        <f>INDEX('Артикул без-с размером'!A:A,MATCH('Начисления и компенсации по тов'!E3892,'Артикул без-с размером'!B:B,0))</f>
        <v>#N/A</v>
      </c>
      <c r="B3892" s="79"/>
      <c r="C3892" s="80"/>
      <c r="D3892" s="80"/>
      <c r="E3892" s="80"/>
      <c r="F3892" s="80"/>
      <c r="G3892" s="80"/>
      <c r="H3892" s="75"/>
      <c r="I3892" s="76"/>
      <c r="J3892" s="79"/>
      <c r="K3892" s="80"/>
      <c r="L3892" s="78"/>
      <c r="M3892" s="75"/>
      <c r="N3892" s="76"/>
    </row>
    <row r="3893" spans="1:14" ht="15" x14ac:dyDescent="0.3">
      <c r="A3893" s="17" t="e">
        <f>INDEX('Артикул без-с размером'!A:A,MATCH('Начисления и компенсации по тов'!E3893,'Артикул без-с размером'!B:B,0))</f>
        <v>#N/A</v>
      </c>
      <c r="B3893" s="79"/>
      <c r="C3893" s="80"/>
      <c r="D3893" s="80"/>
      <c r="E3893" s="80"/>
      <c r="F3893" s="80"/>
      <c r="G3893" s="80"/>
      <c r="H3893" s="75"/>
      <c r="I3893" s="76"/>
      <c r="J3893" s="79"/>
      <c r="K3893" s="80"/>
      <c r="L3893" s="78"/>
      <c r="M3893" s="75"/>
      <c r="N3893" s="76"/>
    </row>
    <row r="3894" spans="1:14" ht="15" x14ac:dyDescent="0.3">
      <c r="A3894" s="17" t="e">
        <f>INDEX('Артикул без-с размером'!A:A,MATCH('Начисления и компенсации по тов'!E3894,'Артикул без-с размером'!B:B,0))</f>
        <v>#N/A</v>
      </c>
      <c r="B3894" s="79"/>
      <c r="C3894" s="80"/>
      <c r="D3894" s="80"/>
      <c r="E3894" s="80"/>
      <c r="F3894" s="80"/>
      <c r="G3894" s="80"/>
      <c r="H3894" s="75"/>
      <c r="I3894" s="76"/>
      <c r="J3894" s="79"/>
      <c r="K3894" s="80"/>
      <c r="L3894" s="78"/>
      <c r="M3894" s="75"/>
      <c r="N3894" s="76"/>
    </row>
    <row r="3895" spans="1:14" ht="15" x14ac:dyDescent="0.3">
      <c r="A3895" s="17" t="e">
        <f>INDEX('Артикул без-с размером'!A:A,MATCH('Начисления и компенсации по тов'!E3895,'Артикул без-с размером'!B:B,0))</f>
        <v>#N/A</v>
      </c>
      <c r="B3895" s="79"/>
      <c r="C3895" s="80"/>
      <c r="D3895" s="80"/>
      <c r="E3895" s="80"/>
      <c r="F3895" s="80"/>
      <c r="G3895" s="80"/>
      <c r="H3895" s="75"/>
      <c r="I3895" s="76"/>
      <c r="J3895" s="79"/>
      <c r="K3895" s="80"/>
      <c r="L3895" s="78"/>
      <c r="M3895" s="75"/>
      <c r="N3895" s="76"/>
    </row>
    <row r="3896" spans="1:14" ht="15" x14ac:dyDescent="0.3">
      <c r="A3896" s="17" t="e">
        <f>INDEX('Артикул без-с размером'!A:A,MATCH('Начисления и компенсации по тов'!E3896,'Артикул без-с размером'!B:B,0))</f>
        <v>#N/A</v>
      </c>
      <c r="B3896" s="79"/>
      <c r="C3896" s="80"/>
      <c r="D3896" s="80"/>
      <c r="E3896" s="80"/>
      <c r="F3896" s="80"/>
      <c r="G3896" s="80"/>
      <c r="H3896" s="75"/>
      <c r="I3896" s="76"/>
      <c r="J3896" s="79"/>
      <c r="K3896" s="80"/>
      <c r="L3896" s="78"/>
      <c r="M3896" s="75"/>
      <c r="N3896" s="76"/>
    </row>
    <row r="3897" spans="1:14" ht="15" x14ac:dyDescent="0.3">
      <c r="A3897" s="17" t="e">
        <f>INDEX('Артикул без-с размером'!A:A,MATCH('Начисления и компенсации по тов'!E3897,'Артикул без-с размером'!B:B,0))</f>
        <v>#N/A</v>
      </c>
      <c r="B3897" s="79"/>
      <c r="C3897" s="80"/>
      <c r="D3897" s="80"/>
      <c r="E3897" s="80"/>
      <c r="F3897" s="80"/>
      <c r="G3897" s="80"/>
      <c r="H3897" s="75"/>
      <c r="I3897" s="76"/>
      <c r="J3897" s="79"/>
      <c r="K3897" s="80"/>
      <c r="L3897" s="78"/>
      <c r="M3897" s="75"/>
      <c r="N3897" s="76"/>
    </row>
    <row r="3898" spans="1:14" ht="15" x14ac:dyDescent="0.3">
      <c r="A3898" s="17" t="e">
        <f>INDEX('Артикул без-с размером'!A:A,MATCH('Начисления и компенсации по тов'!E3898,'Артикул без-с размером'!B:B,0))</f>
        <v>#N/A</v>
      </c>
      <c r="B3898" s="79"/>
      <c r="C3898" s="80"/>
      <c r="D3898" s="80"/>
      <c r="E3898" s="80"/>
      <c r="F3898" s="80"/>
      <c r="G3898" s="80"/>
      <c r="H3898" s="75"/>
      <c r="I3898" s="76"/>
      <c r="J3898" s="79"/>
      <c r="K3898" s="80"/>
      <c r="L3898" s="78"/>
      <c r="M3898" s="75"/>
      <c r="N3898" s="76"/>
    </row>
    <row r="3899" spans="1:14" ht="15" x14ac:dyDescent="0.3">
      <c r="A3899" s="17" t="e">
        <f>INDEX('Артикул без-с размером'!A:A,MATCH('Начисления и компенсации по тов'!E3899,'Артикул без-с размером'!B:B,0))</f>
        <v>#N/A</v>
      </c>
      <c r="B3899" s="79"/>
      <c r="C3899" s="80"/>
      <c r="D3899" s="80"/>
      <c r="E3899" s="80"/>
      <c r="F3899" s="80"/>
      <c r="G3899" s="80"/>
      <c r="H3899" s="75"/>
      <c r="I3899" s="76"/>
      <c r="J3899" s="79"/>
      <c r="K3899" s="80"/>
      <c r="L3899" s="78"/>
      <c r="M3899" s="75"/>
      <c r="N3899" s="76"/>
    </row>
    <row r="3900" spans="1:14" ht="15" x14ac:dyDescent="0.3">
      <c r="A3900" s="17" t="e">
        <f>INDEX('Артикул без-с размером'!A:A,MATCH('Начисления и компенсации по тов'!E3900,'Артикул без-с размером'!B:B,0))</f>
        <v>#N/A</v>
      </c>
      <c r="B3900" s="79"/>
      <c r="C3900" s="80"/>
      <c r="D3900" s="80"/>
      <c r="E3900" s="80"/>
      <c r="F3900" s="80"/>
      <c r="G3900" s="80"/>
      <c r="H3900" s="75"/>
      <c r="I3900" s="76"/>
      <c r="J3900" s="79"/>
      <c r="K3900" s="80"/>
      <c r="L3900" s="78"/>
      <c r="M3900" s="75"/>
      <c r="N3900" s="76"/>
    </row>
    <row r="3901" spans="1:14" ht="15" x14ac:dyDescent="0.3">
      <c r="A3901" s="17" t="e">
        <f>INDEX('Артикул без-с размером'!A:A,MATCH('Начисления и компенсации по тов'!E3901,'Артикул без-с размером'!B:B,0))</f>
        <v>#N/A</v>
      </c>
      <c r="B3901" s="79"/>
      <c r="C3901" s="80"/>
      <c r="D3901" s="80"/>
      <c r="E3901" s="80"/>
      <c r="F3901" s="80"/>
      <c r="G3901" s="80"/>
      <c r="H3901" s="75"/>
      <c r="I3901" s="76"/>
      <c r="J3901" s="79"/>
      <c r="K3901" s="80"/>
      <c r="L3901" s="78"/>
      <c r="M3901" s="75"/>
      <c r="N3901" s="77"/>
    </row>
    <row r="3902" spans="1:14" ht="15" x14ac:dyDescent="0.3">
      <c r="A3902" s="17" t="e">
        <f>INDEX('Артикул без-с размером'!A:A,MATCH('Начисления и компенсации по тов'!E3902,'Артикул без-с размером'!B:B,0))</f>
        <v>#N/A</v>
      </c>
      <c r="B3902" s="79"/>
      <c r="C3902" s="80"/>
      <c r="D3902" s="80"/>
      <c r="E3902" s="80"/>
      <c r="F3902" s="80"/>
      <c r="G3902" s="80"/>
      <c r="H3902" s="75"/>
      <c r="I3902" s="76"/>
      <c r="J3902" s="79"/>
      <c r="K3902" s="80"/>
      <c r="L3902" s="78"/>
      <c r="M3902" s="75"/>
      <c r="N3902" s="76"/>
    </row>
    <row r="3903" spans="1:14" ht="15" x14ac:dyDescent="0.3">
      <c r="A3903" s="17" t="e">
        <f>INDEX('Артикул без-с размером'!A:A,MATCH('Начисления и компенсации по тов'!E3903,'Артикул без-с размером'!B:B,0))</f>
        <v>#N/A</v>
      </c>
      <c r="B3903" s="79"/>
      <c r="C3903" s="80"/>
      <c r="D3903" s="80"/>
      <c r="E3903" s="80"/>
      <c r="F3903" s="80"/>
      <c r="G3903" s="80"/>
      <c r="H3903" s="75"/>
      <c r="I3903" s="76"/>
      <c r="J3903" s="79"/>
      <c r="K3903" s="80"/>
      <c r="L3903" s="78"/>
      <c r="M3903" s="75"/>
      <c r="N3903" s="76"/>
    </row>
    <row r="3904" spans="1:14" ht="15" x14ac:dyDescent="0.3">
      <c r="A3904" s="17" t="e">
        <f>INDEX('Артикул без-с размером'!A:A,MATCH('Начисления и компенсации по тов'!E3904,'Артикул без-с размером'!B:B,0))</f>
        <v>#N/A</v>
      </c>
      <c r="B3904" s="79"/>
      <c r="C3904" s="80"/>
      <c r="D3904" s="80"/>
      <c r="E3904" s="80"/>
      <c r="F3904" s="80"/>
      <c r="G3904" s="80"/>
      <c r="H3904" s="75"/>
      <c r="I3904" s="76"/>
      <c r="J3904" s="79"/>
      <c r="K3904" s="80"/>
      <c r="L3904" s="78"/>
      <c r="M3904" s="75"/>
      <c r="N3904" s="76"/>
    </row>
    <row r="3905" spans="1:14" ht="15" x14ac:dyDescent="0.3">
      <c r="A3905" s="17" t="e">
        <f>INDEX('Артикул без-с размером'!A:A,MATCH('Начисления и компенсации по тов'!E3905,'Артикул без-с размером'!B:B,0))</f>
        <v>#N/A</v>
      </c>
      <c r="B3905" s="79"/>
      <c r="C3905" s="80"/>
      <c r="D3905" s="80"/>
      <c r="E3905" s="80"/>
      <c r="F3905" s="80"/>
      <c r="G3905" s="80"/>
      <c r="H3905" s="75"/>
      <c r="I3905" s="76"/>
      <c r="J3905" s="79"/>
      <c r="K3905" s="80"/>
      <c r="L3905" s="78"/>
      <c r="M3905" s="75"/>
      <c r="N3905" s="76"/>
    </row>
    <row r="3906" spans="1:14" ht="15" x14ac:dyDescent="0.3">
      <c r="A3906" s="17" t="e">
        <f>INDEX('Артикул без-с размером'!A:A,MATCH('Начисления и компенсации по тов'!E3906,'Артикул без-с размером'!B:B,0))</f>
        <v>#N/A</v>
      </c>
      <c r="B3906" s="79"/>
      <c r="C3906" s="80"/>
      <c r="D3906" s="80"/>
      <c r="E3906" s="80"/>
      <c r="F3906" s="80"/>
      <c r="G3906" s="80"/>
      <c r="H3906" s="75"/>
      <c r="I3906" s="76"/>
      <c r="J3906" s="79"/>
      <c r="K3906" s="80"/>
      <c r="L3906" s="78"/>
      <c r="M3906" s="75"/>
      <c r="N3906" s="76"/>
    </row>
    <row r="3907" spans="1:14" ht="15" x14ac:dyDescent="0.3">
      <c r="A3907" s="17" t="e">
        <f>INDEX('Артикул без-с размером'!A:A,MATCH('Начисления и компенсации по тов'!E3907,'Артикул без-с размером'!B:B,0))</f>
        <v>#N/A</v>
      </c>
      <c r="B3907" s="79"/>
      <c r="C3907" s="80"/>
      <c r="D3907" s="80"/>
      <c r="E3907" s="80"/>
      <c r="F3907" s="80"/>
      <c r="G3907" s="80"/>
      <c r="H3907" s="75"/>
      <c r="I3907" s="76"/>
      <c r="J3907" s="79"/>
      <c r="K3907" s="80"/>
      <c r="L3907" s="78"/>
      <c r="M3907" s="75"/>
      <c r="N3907" s="76"/>
    </row>
    <row r="3908" spans="1:14" ht="15" x14ac:dyDescent="0.3">
      <c r="A3908" s="17" t="e">
        <f>INDEX('Артикул без-с размером'!A:A,MATCH('Начисления и компенсации по тов'!E3908,'Артикул без-с размером'!B:B,0))</f>
        <v>#N/A</v>
      </c>
      <c r="B3908" s="79"/>
      <c r="C3908" s="80"/>
      <c r="D3908" s="80"/>
      <c r="E3908" s="80"/>
      <c r="F3908" s="80"/>
      <c r="G3908" s="80"/>
      <c r="H3908" s="75"/>
      <c r="I3908" s="76"/>
      <c r="J3908" s="79"/>
      <c r="K3908" s="80"/>
      <c r="L3908" s="78"/>
      <c r="M3908" s="75"/>
      <c r="N3908" s="76"/>
    </row>
    <row r="3909" spans="1:14" ht="15" x14ac:dyDescent="0.3">
      <c r="A3909" s="17" t="e">
        <f>INDEX('Артикул без-с размером'!A:A,MATCH('Начисления и компенсации по тов'!E3909,'Артикул без-с размером'!B:B,0))</f>
        <v>#N/A</v>
      </c>
      <c r="B3909" s="79"/>
      <c r="C3909" s="80"/>
      <c r="D3909" s="80"/>
      <c r="E3909" s="80"/>
      <c r="F3909" s="80"/>
      <c r="G3909" s="80"/>
      <c r="H3909" s="75"/>
      <c r="I3909" s="76"/>
      <c r="J3909" s="79"/>
      <c r="K3909" s="80"/>
      <c r="L3909" s="78"/>
      <c r="M3909" s="75"/>
      <c r="N3909" s="76"/>
    </row>
    <row r="3910" spans="1:14" ht="15" x14ac:dyDescent="0.3">
      <c r="A3910" s="17" t="e">
        <f>INDEX('Артикул без-с размером'!A:A,MATCH('Начисления и компенсации по тов'!E3910,'Артикул без-с размером'!B:B,0))</f>
        <v>#N/A</v>
      </c>
      <c r="B3910" s="79"/>
      <c r="C3910" s="80"/>
      <c r="D3910" s="80"/>
      <c r="E3910" s="80"/>
      <c r="F3910" s="80"/>
      <c r="G3910" s="80"/>
      <c r="H3910" s="75"/>
      <c r="I3910" s="76"/>
      <c r="J3910" s="79"/>
      <c r="K3910" s="80"/>
      <c r="L3910" s="78"/>
      <c r="M3910" s="75"/>
      <c r="N3910" s="76"/>
    </row>
    <row r="3911" spans="1:14" ht="15" x14ac:dyDescent="0.3">
      <c r="A3911" s="17" t="e">
        <f>INDEX('Артикул без-с размером'!A:A,MATCH('Начисления и компенсации по тов'!E3911,'Артикул без-с размером'!B:B,0))</f>
        <v>#N/A</v>
      </c>
      <c r="B3911" s="79"/>
      <c r="C3911" s="80"/>
      <c r="D3911" s="80"/>
      <c r="E3911" s="80"/>
      <c r="F3911" s="80"/>
      <c r="G3911" s="80"/>
      <c r="H3911" s="75"/>
      <c r="I3911" s="76"/>
      <c r="J3911" s="79"/>
      <c r="K3911" s="80"/>
      <c r="L3911" s="78"/>
      <c r="M3911" s="75"/>
      <c r="N3911" s="76"/>
    </row>
    <row r="3912" spans="1:14" ht="15" x14ac:dyDescent="0.3">
      <c r="A3912" s="17" t="e">
        <f>INDEX('Артикул без-с размером'!A:A,MATCH('Начисления и компенсации по тов'!E3912,'Артикул без-с размером'!B:B,0))</f>
        <v>#N/A</v>
      </c>
      <c r="B3912" s="79"/>
      <c r="C3912" s="80"/>
      <c r="D3912" s="80"/>
      <c r="E3912" s="80"/>
      <c r="F3912" s="80"/>
      <c r="G3912" s="80"/>
      <c r="H3912" s="75"/>
      <c r="I3912" s="76"/>
      <c r="J3912" s="79"/>
      <c r="K3912" s="80"/>
      <c r="L3912" s="78"/>
      <c r="M3912" s="75"/>
      <c r="N3912" s="76"/>
    </row>
    <row r="3913" spans="1:14" ht="15" x14ac:dyDescent="0.3">
      <c r="A3913" s="17" t="e">
        <f>INDEX('Артикул без-с размером'!A:A,MATCH('Начисления и компенсации по тов'!E3913,'Артикул без-с размером'!B:B,0))</f>
        <v>#N/A</v>
      </c>
      <c r="B3913" s="79"/>
      <c r="C3913" s="80"/>
      <c r="D3913" s="80"/>
      <c r="E3913" s="80"/>
      <c r="F3913" s="80"/>
      <c r="G3913" s="80"/>
      <c r="H3913" s="75"/>
      <c r="I3913" s="76"/>
      <c r="J3913" s="79"/>
      <c r="K3913" s="80"/>
      <c r="L3913" s="78"/>
      <c r="M3913" s="75"/>
      <c r="N3913" s="76"/>
    </row>
    <row r="3914" spans="1:14" ht="15" x14ac:dyDescent="0.3">
      <c r="A3914" s="17" t="e">
        <f>INDEX('Артикул без-с размером'!A:A,MATCH('Начисления и компенсации по тов'!E3914,'Артикул без-с размером'!B:B,0))</f>
        <v>#N/A</v>
      </c>
      <c r="B3914" s="79"/>
      <c r="C3914" s="80"/>
      <c r="D3914" s="80"/>
      <c r="E3914" s="80"/>
      <c r="F3914" s="80"/>
      <c r="G3914" s="80"/>
      <c r="H3914" s="75"/>
      <c r="I3914" s="76"/>
      <c r="J3914" s="79"/>
      <c r="K3914" s="80"/>
      <c r="L3914" s="78"/>
      <c r="M3914" s="75"/>
      <c r="N3914" s="76"/>
    </row>
    <row r="3915" spans="1:14" ht="15" x14ac:dyDescent="0.3">
      <c r="A3915" s="17" t="e">
        <f>INDEX('Артикул без-с размером'!A:A,MATCH('Начисления и компенсации по тов'!E3915,'Артикул без-с размером'!B:B,0))</f>
        <v>#N/A</v>
      </c>
      <c r="B3915" s="79"/>
      <c r="C3915" s="80"/>
      <c r="D3915" s="80"/>
      <c r="E3915" s="80"/>
      <c r="F3915" s="80"/>
      <c r="G3915" s="80"/>
      <c r="H3915" s="75"/>
      <c r="I3915" s="76"/>
      <c r="J3915" s="79"/>
      <c r="K3915" s="80"/>
      <c r="L3915" s="78"/>
      <c r="M3915" s="75"/>
      <c r="N3915" s="76"/>
    </row>
    <row r="3916" spans="1:14" ht="15" x14ac:dyDescent="0.3">
      <c r="A3916" s="17" t="e">
        <f>INDEX('Артикул без-с размером'!A:A,MATCH('Начисления и компенсации по тов'!E3916,'Артикул без-с размером'!B:B,0))</f>
        <v>#N/A</v>
      </c>
      <c r="B3916" s="79"/>
      <c r="C3916" s="80"/>
      <c r="D3916" s="80"/>
      <c r="E3916" s="80"/>
      <c r="F3916" s="80"/>
      <c r="G3916" s="80"/>
      <c r="H3916" s="75"/>
      <c r="I3916" s="76"/>
      <c r="J3916" s="79"/>
      <c r="K3916" s="80"/>
      <c r="L3916" s="78"/>
      <c r="M3916" s="75"/>
      <c r="N3916" s="76"/>
    </row>
    <row r="3917" spans="1:14" ht="15" x14ac:dyDescent="0.3">
      <c r="A3917" s="17" t="e">
        <f>INDEX('Артикул без-с размером'!A:A,MATCH('Начисления и компенсации по тов'!E3917,'Артикул без-с размером'!B:B,0))</f>
        <v>#N/A</v>
      </c>
      <c r="B3917" s="79"/>
      <c r="C3917" s="80"/>
      <c r="D3917" s="80"/>
      <c r="E3917" s="80"/>
      <c r="F3917" s="80"/>
      <c r="G3917" s="80"/>
      <c r="H3917" s="75"/>
      <c r="I3917" s="76"/>
      <c r="J3917" s="79"/>
      <c r="K3917" s="80"/>
      <c r="L3917" s="78"/>
      <c r="M3917" s="75"/>
      <c r="N3917" s="76"/>
    </row>
    <row r="3918" spans="1:14" ht="15" x14ac:dyDescent="0.3">
      <c r="A3918" s="17" t="e">
        <f>INDEX('Артикул без-с размером'!A:A,MATCH('Начисления и компенсации по тов'!E3918,'Артикул без-с размером'!B:B,0))</f>
        <v>#N/A</v>
      </c>
      <c r="B3918" s="79"/>
      <c r="C3918" s="80"/>
      <c r="D3918" s="80"/>
      <c r="E3918" s="80"/>
      <c r="F3918" s="80"/>
      <c r="G3918" s="80"/>
      <c r="H3918" s="75"/>
      <c r="I3918" s="76"/>
      <c r="J3918" s="79"/>
      <c r="K3918" s="80"/>
      <c r="L3918" s="78"/>
      <c r="M3918" s="75"/>
      <c r="N3918" s="76"/>
    </row>
    <row r="3919" spans="1:14" ht="15" x14ac:dyDescent="0.3">
      <c r="A3919" s="17" t="e">
        <f>INDEX('Артикул без-с размером'!A:A,MATCH('Начисления и компенсации по тов'!E3919,'Артикул без-с размером'!B:B,0))</f>
        <v>#N/A</v>
      </c>
      <c r="B3919" s="79"/>
      <c r="C3919" s="80"/>
      <c r="D3919" s="80"/>
      <c r="E3919" s="80"/>
      <c r="F3919" s="80"/>
      <c r="G3919" s="80"/>
      <c r="H3919" s="75"/>
      <c r="I3919" s="76"/>
      <c r="J3919" s="79"/>
      <c r="K3919" s="80"/>
      <c r="L3919" s="78"/>
      <c r="M3919" s="75"/>
      <c r="N3919" s="76"/>
    </row>
    <row r="3920" spans="1:14" ht="15" x14ac:dyDescent="0.3">
      <c r="A3920" s="17" t="e">
        <f>INDEX('Артикул без-с размером'!A:A,MATCH('Начисления и компенсации по тов'!E3920,'Артикул без-с размером'!B:B,0))</f>
        <v>#N/A</v>
      </c>
      <c r="B3920" s="79"/>
      <c r="C3920" s="80"/>
      <c r="D3920" s="80"/>
      <c r="E3920" s="80"/>
      <c r="F3920" s="80"/>
      <c r="G3920" s="80"/>
      <c r="H3920" s="75"/>
      <c r="I3920" s="76"/>
      <c r="J3920" s="79"/>
      <c r="K3920" s="80"/>
      <c r="L3920" s="78"/>
      <c r="M3920" s="75"/>
      <c r="N3920" s="76"/>
    </row>
    <row r="3921" spans="1:14" ht="15" x14ac:dyDescent="0.3">
      <c r="A3921" s="17" t="e">
        <f>INDEX('Артикул без-с размером'!A:A,MATCH('Начисления и компенсации по тов'!E3921,'Артикул без-с размером'!B:B,0))</f>
        <v>#N/A</v>
      </c>
      <c r="B3921" s="79"/>
      <c r="C3921" s="80"/>
      <c r="D3921" s="80"/>
      <c r="E3921" s="80"/>
      <c r="F3921" s="80"/>
      <c r="G3921" s="80"/>
      <c r="H3921" s="75"/>
      <c r="I3921" s="76"/>
      <c r="J3921" s="79"/>
      <c r="K3921" s="80"/>
      <c r="L3921" s="78"/>
      <c r="M3921" s="75"/>
      <c r="N3921" s="76"/>
    </row>
    <row r="3922" spans="1:14" ht="15" x14ac:dyDescent="0.3">
      <c r="A3922" s="17" t="e">
        <f>INDEX('Артикул без-с размером'!A:A,MATCH('Начисления и компенсации по тов'!E3922,'Артикул без-с размером'!B:B,0))</f>
        <v>#N/A</v>
      </c>
      <c r="B3922" s="79"/>
      <c r="C3922" s="80"/>
      <c r="D3922" s="80"/>
      <c r="E3922" s="80"/>
      <c r="F3922" s="80"/>
      <c r="G3922" s="80"/>
      <c r="H3922" s="75"/>
      <c r="I3922" s="76"/>
      <c r="J3922" s="79"/>
      <c r="K3922" s="80"/>
      <c r="L3922" s="78"/>
      <c r="M3922" s="75"/>
      <c r="N3922" s="76"/>
    </row>
    <row r="3923" spans="1:14" ht="15" x14ac:dyDescent="0.3">
      <c r="A3923" s="17" t="e">
        <f>INDEX('Артикул без-с размером'!A:A,MATCH('Начисления и компенсации по тов'!E3923,'Артикул без-с размером'!B:B,0))</f>
        <v>#N/A</v>
      </c>
      <c r="B3923" s="79"/>
      <c r="C3923" s="80"/>
      <c r="D3923" s="80"/>
      <c r="E3923" s="80"/>
      <c r="F3923" s="80"/>
      <c r="G3923" s="80"/>
      <c r="H3923" s="75"/>
      <c r="I3923" s="76"/>
      <c r="J3923" s="79"/>
      <c r="K3923" s="80"/>
      <c r="L3923" s="78"/>
      <c r="M3923" s="75"/>
      <c r="N3923" s="76"/>
    </row>
    <row r="3924" spans="1:14" ht="15" x14ac:dyDescent="0.3">
      <c r="A3924" s="17" t="e">
        <f>INDEX('Артикул без-с размером'!A:A,MATCH('Начисления и компенсации по тов'!E3924,'Артикул без-с размером'!B:B,0))</f>
        <v>#N/A</v>
      </c>
      <c r="B3924" s="79"/>
      <c r="C3924" s="80"/>
      <c r="D3924" s="80"/>
      <c r="E3924" s="80"/>
      <c r="F3924" s="80"/>
      <c r="G3924" s="80"/>
      <c r="H3924" s="75"/>
      <c r="I3924" s="76"/>
      <c r="J3924" s="79"/>
      <c r="K3924" s="80"/>
      <c r="L3924" s="78"/>
      <c r="M3924" s="75"/>
      <c r="N3924" s="76"/>
    </row>
    <row r="3925" spans="1:14" ht="15" x14ac:dyDescent="0.3">
      <c r="A3925" s="17" t="e">
        <f>INDEX('Артикул без-с размером'!A:A,MATCH('Начисления и компенсации по тов'!E3925,'Артикул без-с размером'!B:B,0))</f>
        <v>#N/A</v>
      </c>
      <c r="B3925" s="79"/>
      <c r="C3925" s="80"/>
      <c r="D3925" s="80"/>
      <c r="E3925" s="80"/>
      <c r="F3925" s="80"/>
      <c r="G3925" s="80"/>
      <c r="H3925" s="75"/>
      <c r="I3925" s="76"/>
      <c r="J3925" s="79"/>
      <c r="K3925" s="80"/>
      <c r="L3925" s="78"/>
      <c r="M3925" s="75"/>
      <c r="N3925" s="76"/>
    </row>
    <row r="3926" spans="1:14" ht="15" x14ac:dyDescent="0.3">
      <c r="A3926" s="17" t="e">
        <f>INDEX('Артикул без-с размером'!A:A,MATCH('Начисления и компенсации по тов'!E3926,'Артикул без-с размером'!B:B,0))</f>
        <v>#N/A</v>
      </c>
      <c r="B3926" s="79"/>
      <c r="C3926" s="80"/>
      <c r="D3926" s="80"/>
      <c r="E3926" s="80"/>
      <c r="F3926" s="80"/>
      <c r="G3926" s="80"/>
      <c r="H3926" s="75"/>
      <c r="I3926" s="76"/>
      <c r="J3926" s="79"/>
      <c r="K3926" s="80"/>
      <c r="L3926" s="78"/>
      <c r="M3926" s="75"/>
      <c r="N3926" s="76"/>
    </row>
    <row r="3927" spans="1:14" ht="15" x14ac:dyDescent="0.3">
      <c r="A3927" s="17" t="e">
        <f>INDEX('Артикул без-с размером'!A:A,MATCH('Начисления и компенсации по тов'!E3927,'Артикул без-с размером'!B:B,0))</f>
        <v>#N/A</v>
      </c>
      <c r="B3927" s="79"/>
      <c r="C3927" s="80"/>
      <c r="D3927" s="80"/>
      <c r="E3927" s="80"/>
      <c r="F3927" s="80"/>
      <c r="G3927" s="80"/>
      <c r="H3927" s="75"/>
      <c r="I3927" s="76"/>
      <c r="J3927" s="79"/>
      <c r="K3927" s="80"/>
      <c r="L3927" s="78"/>
      <c r="M3927" s="75"/>
      <c r="N3927" s="76"/>
    </row>
    <row r="3928" spans="1:14" ht="15" x14ac:dyDescent="0.3">
      <c r="A3928" s="17" t="e">
        <f>INDEX('Артикул без-с размером'!A:A,MATCH('Начисления и компенсации по тов'!E3928,'Артикул без-с размером'!B:B,0))</f>
        <v>#N/A</v>
      </c>
      <c r="B3928" s="79"/>
      <c r="C3928" s="80"/>
      <c r="D3928" s="80"/>
      <c r="E3928" s="80"/>
      <c r="F3928" s="80"/>
      <c r="G3928" s="80"/>
      <c r="H3928" s="75"/>
      <c r="I3928" s="76"/>
      <c r="J3928" s="79"/>
      <c r="K3928" s="80"/>
      <c r="L3928" s="78"/>
      <c r="M3928" s="75"/>
      <c r="N3928" s="76"/>
    </row>
    <row r="3929" spans="1:14" ht="15" x14ac:dyDescent="0.3">
      <c r="A3929" s="17" t="e">
        <f>INDEX('Артикул без-с размером'!A:A,MATCH('Начисления и компенсации по тов'!E3929,'Артикул без-с размером'!B:B,0))</f>
        <v>#N/A</v>
      </c>
      <c r="B3929" s="79"/>
      <c r="C3929" s="80"/>
      <c r="D3929" s="80"/>
      <c r="E3929" s="80"/>
      <c r="F3929" s="80"/>
      <c r="G3929" s="80"/>
      <c r="H3929" s="75"/>
      <c r="I3929" s="76"/>
      <c r="J3929" s="79"/>
      <c r="K3929" s="80"/>
      <c r="L3929" s="78"/>
      <c r="M3929" s="75"/>
      <c r="N3929" s="76"/>
    </row>
    <row r="3930" spans="1:14" ht="15" x14ac:dyDescent="0.3">
      <c r="A3930" s="17" t="e">
        <f>INDEX('Артикул без-с размером'!A:A,MATCH('Начисления и компенсации по тов'!E3930,'Артикул без-с размером'!B:B,0))</f>
        <v>#N/A</v>
      </c>
      <c r="B3930" s="79"/>
      <c r="C3930" s="80"/>
      <c r="D3930" s="80"/>
      <c r="E3930" s="80"/>
      <c r="F3930" s="80"/>
      <c r="G3930" s="80"/>
      <c r="H3930" s="75"/>
      <c r="I3930" s="76"/>
      <c r="J3930" s="79"/>
      <c r="K3930" s="80"/>
      <c r="L3930" s="78"/>
      <c r="M3930" s="75"/>
      <c r="N3930" s="77"/>
    </row>
    <row r="3931" spans="1:14" ht="15" x14ac:dyDescent="0.3">
      <c r="A3931" s="17" t="e">
        <f>INDEX('Артикул без-с размером'!A:A,MATCH('Начисления и компенсации по тов'!E3931,'Артикул без-с размером'!B:B,0))</f>
        <v>#N/A</v>
      </c>
      <c r="B3931" s="79"/>
      <c r="C3931" s="80"/>
      <c r="D3931" s="80"/>
      <c r="E3931" s="80"/>
      <c r="F3931" s="80"/>
      <c r="G3931" s="80"/>
      <c r="H3931" s="75"/>
      <c r="I3931" s="76"/>
      <c r="J3931" s="79"/>
      <c r="K3931" s="80"/>
      <c r="L3931" s="78"/>
      <c r="M3931" s="75"/>
      <c r="N3931" s="76"/>
    </row>
    <row r="3932" spans="1:14" ht="15" x14ac:dyDescent="0.3">
      <c r="A3932" s="17" t="e">
        <f>INDEX('Артикул без-с размером'!A:A,MATCH('Начисления и компенсации по тов'!E3932,'Артикул без-с размером'!B:B,0))</f>
        <v>#N/A</v>
      </c>
      <c r="B3932" s="79"/>
      <c r="C3932" s="80"/>
      <c r="D3932" s="80"/>
      <c r="E3932" s="80"/>
      <c r="F3932" s="80"/>
      <c r="G3932" s="80"/>
      <c r="H3932" s="75"/>
      <c r="I3932" s="76"/>
      <c r="J3932" s="79"/>
      <c r="K3932" s="80"/>
      <c r="L3932" s="78"/>
      <c r="M3932" s="75"/>
      <c r="N3932" s="76"/>
    </row>
    <row r="3933" spans="1:14" ht="15" x14ac:dyDescent="0.3">
      <c r="A3933" s="17" t="e">
        <f>INDEX('Артикул без-с размером'!A:A,MATCH('Начисления и компенсации по тов'!E3933,'Артикул без-с размером'!B:B,0))</f>
        <v>#N/A</v>
      </c>
      <c r="B3933" s="79"/>
      <c r="C3933" s="80"/>
      <c r="D3933" s="80"/>
      <c r="E3933" s="80"/>
      <c r="F3933" s="80"/>
      <c r="G3933" s="80"/>
      <c r="H3933" s="75"/>
      <c r="I3933" s="76"/>
      <c r="J3933" s="79"/>
      <c r="K3933" s="80"/>
      <c r="L3933" s="78"/>
      <c r="M3933" s="75"/>
      <c r="N3933" s="76"/>
    </row>
    <row r="3934" spans="1:14" ht="15" x14ac:dyDescent="0.3">
      <c r="A3934" s="17" t="e">
        <f>INDEX('Артикул без-с размером'!A:A,MATCH('Начисления и компенсации по тов'!E3934,'Артикул без-с размером'!B:B,0))</f>
        <v>#N/A</v>
      </c>
      <c r="B3934" s="79"/>
      <c r="C3934" s="80"/>
      <c r="D3934" s="80"/>
      <c r="E3934" s="80"/>
      <c r="F3934" s="80"/>
      <c r="G3934" s="80"/>
      <c r="H3934" s="75"/>
      <c r="I3934" s="76"/>
      <c r="J3934" s="79"/>
      <c r="K3934" s="80"/>
      <c r="L3934" s="78"/>
      <c r="M3934" s="75"/>
      <c r="N3934" s="76"/>
    </row>
    <row r="3935" spans="1:14" ht="15" x14ac:dyDescent="0.3">
      <c r="A3935" s="17" t="e">
        <f>INDEX('Артикул без-с размером'!A:A,MATCH('Начисления и компенсации по тов'!E3935,'Артикул без-с размером'!B:B,0))</f>
        <v>#N/A</v>
      </c>
      <c r="B3935" s="79"/>
      <c r="C3935" s="80"/>
      <c r="D3935" s="80"/>
      <c r="E3935" s="80"/>
      <c r="F3935" s="80"/>
      <c r="G3935" s="80"/>
      <c r="H3935" s="75"/>
      <c r="I3935" s="76"/>
      <c r="J3935" s="79"/>
      <c r="K3935" s="80"/>
      <c r="L3935" s="78"/>
      <c r="M3935" s="75"/>
      <c r="N3935" s="76"/>
    </row>
    <row r="3936" spans="1:14" ht="15" x14ac:dyDescent="0.3">
      <c r="A3936" s="17" t="e">
        <f>INDEX('Артикул без-с размером'!A:A,MATCH('Начисления и компенсации по тов'!E3936,'Артикул без-с размером'!B:B,0))</f>
        <v>#N/A</v>
      </c>
      <c r="B3936" s="79"/>
      <c r="C3936" s="80"/>
      <c r="D3936" s="80"/>
      <c r="E3936" s="80"/>
      <c r="F3936" s="80"/>
      <c r="G3936" s="80"/>
      <c r="H3936" s="75"/>
      <c r="I3936" s="76"/>
      <c r="J3936" s="79"/>
      <c r="K3936" s="80"/>
      <c r="L3936" s="78"/>
      <c r="M3936" s="75"/>
      <c r="N3936" s="76"/>
    </row>
    <row r="3937" spans="1:14" ht="15" x14ac:dyDescent="0.3">
      <c r="A3937" s="17" t="e">
        <f>INDEX('Артикул без-с размером'!A:A,MATCH('Начисления и компенсации по тов'!E3937,'Артикул без-с размером'!B:B,0))</f>
        <v>#N/A</v>
      </c>
      <c r="B3937" s="79"/>
      <c r="C3937" s="80"/>
      <c r="D3937" s="80"/>
      <c r="E3937" s="80"/>
      <c r="F3937" s="80"/>
      <c r="G3937" s="80"/>
      <c r="H3937" s="75"/>
      <c r="I3937" s="76"/>
      <c r="J3937" s="79"/>
      <c r="K3937" s="80"/>
      <c r="L3937" s="78"/>
      <c r="M3937" s="75"/>
      <c r="N3937" s="77"/>
    </row>
    <row r="3938" spans="1:14" ht="15" x14ac:dyDescent="0.3">
      <c r="A3938" s="17" t="e">
        <f>INDEX('Артикул без-с размером'!A:A,MATCH('Начисления и компенсации по тов'!E3938,'Артикул без-с размером'!B:B,0))</f>
        <v>#N/A</v>
      </c>
      <c r="B3938" s="79"/>
      <c r="C3938" s="80"/>
      <c r="D3938" s="80"/>
      <c r="E3938" s="80"/>
      <c r="F3938" s="80"/>
      <c r="G3938" s="80"/>
      <c r="H3938" s="75"/>
      <c r="I3938" s="76"/>
      <c r="J3938" s="79"/>
      <c r="K3938" s="80"/>
      <c r="L3938" s="78"/>
      <c r="M3938" s="75"/>
      <c r="N3938" s="76"/>
    </row>
    <row r="3939" spans="1:14" ht="15" x14ac:dyDescent="0.3">
      <c r="A3939" s="17" t="e">
        <f>INDEX('Артикул без-с размером'!A:A,MATCH('Начисления и компенсации по тов'!E3939,'Артикул без-с размером'!B:B,0))</f>
        <v>#N/A</v>
      </c>
      <c r="B3939" s="79"/>
      <c r="C3939" s="80"/>
      <c r="D3939" s="80"/>
      <c r="E3939" s="80"/>
      <c r="F3939" s="80"/>
      <c r="G3939" s="80"/>
      <c r="H3939" s="75"/>
      <c r="I3939" s="76"/>
      <c r="J3939" s="79"/>
      <c r="K3939" s="80"/>
      <c r="L3939" s="78"/>
      <c r="M3939" s="75"/>
      <c r="N3939" s="76"/>
    </row>
    <row r="3940" spans="1:14" ht="15" x14ac:dyDescent="0.3">
      <c r="A3940" s="17" t="e">
        <f>INDEX('Артикул без-с размером'!A:A,MATCH('Начисления и компенсации по тов'!E3940,'Артикул без-с размером'!B:B,0))</f>
        <v>#N/A</v>
      </c>
      <c r="B3940" s="79"/>
      <c r="C3940" s="80"/>
      <c r="D3940" s="80"/>
      <c r="E3940" s="80"/>
      <c r="F3940" s="80"/>
      <c r="G3940" s="80"/>
      <c r="H3940" s="75"/>
      <c r="I3940" s="76"/>
      <c r="J3940" s="79"/>
      <c r="K3940" s="80"/>
      <c r="L3940" s="78"/>
      <c r="M3940" s="75"/>
      <c r="N3940" s="76"/>
    </row>
    <row r="3941" spans="1:14" ht="15" x14ac:dyDescent="0.3">
      <c r="A3941" s="17" t="e">
        <f>INDEX('Артикул без-с размером'!A:A,MATCH('Начисления и компенсации по тов'!E3941,'Артикул без-с размером'!B:B,0))</f>
        <v>#N/A</v>
      </c>
      <c r="B3941" s="79"/>
      <c r="C3941" s="80"/>
      <c r="D3941" s="80"/>
      <c r="E3941" s="80"/>
      <c r="F3941" s="80"/>
      <c r="G3941" s="80"/>
      <c r="H3941" s="75"/>
      <c r="I3941" s="76"/>
      <c r="J3941" s="79"/>
      <c r="K3941" s="80"/>
      <c r="L3941" s="78"/>
      <c r="M3941" s="75"/>
      <c r="N3941" s="76"/>
    </row>
    <row r="3942" spans="1:14" ht="15" x14ac:dyDescent="0.3">
      <c r="A3942" s="17" t="e">
        <f>INDEX('Артикул без-с размером'!A:A,MATCH('Начисления и компенсации по тов'!E3942,'Артикул без-с размером'!B:B,0))</f>
        <v>#N/A</v>
      </c>
      <c r="B3942" s="79"/>
      <c r="C3942" s="80"/>
      <c r="D3942" s="80"/>
      <c r="E3942" s="80"/>
      <c r="F3942" s="80"/>
      <c r="G3942" s="80"/>
      <c r="H3942" s="75"/>
      <c r="I3942" s="76"/>
      <c r="J3942" s="79"/>
      <c r="K3942" s="80"/>
      <c r="L3942" s="78"/>
      <c r="M3942" s="75"/>
      <c r="N3942" s="76"/>
    </row>
    <row r="3943" spans="1:14" ht="15" x14ac:dyDescent="0.3">
      <c r="A3943" s="17" t="e">
        <f>INDEX('Артикул без-с размером'!A:A,MATCH('Начисления и компенсации по тов'!E3943,'Артикул без-с размером'!B:B,0))</f>
        <v>#N/A</v>
      </c>
      <c r="B3943" s="79"/>
      <c r="C3943" s="80"/>
      <c r="D3943" s="80"/>
      <c r="E3943" s="80"/>
      <c r="F3943" s="80"/>
      <c r="G3943" s="80"/>
      <c r="H3943" s="75"/>
      <c r="I3943" s="76"/>
      <c r="J3943" s="79"/>
      <c r="K3943" s="80"/>
      <c r="L3943" s="78"/>
      <c r="M3943" s="75"/>
      <c r="N3943" s="77"/>
    </row>
    <row r="3944" spans="1:14" ht="15" x14ac:dyDescent="0.3">
      <c r="A3944" s="17" t="e">
        <f>INDEX('Артикул без-с размером'!A:A,MATCH('Начисления и компенсации по тов'!E3944,'Артикул без-с размером'!B:B,0))</f>
        <v>#N/A</v>
      </c>
      <c r="B3944" s="79"/>
      <c r="C3944" s="80"/>
      <c r="D3944" s="80"/>
      <c r="E3944" s="80"/>
      <c r="F3944" s="80"/>
      <c r="G3944" s="80"/>
      <c r="H3944" s="75"/>
      <c r="I3944" s="76"/>
      <c r="J3944" s="79"/>
      <c r="K3944" s="80"/>
      <c r="L3944" s="78"/>
      <c r="M3944" s="75"/>
      <c r="N3944" s="76"/>
    </row>
    <row r="3945" spans="1:14" ht="15" x14ac:dyDescent="0.3">
      <c r="A3945" s="17" t="e">
        <f>INDEX('Артикул без-с размером'!A:A,MATCH('Начисления и компенсации по тов'!E3945,'Артикул без-с размером'!B:B,0))</f>
        <v>#N/A</v>
      </c>
      <c r="B3945" s="79"/>
      <c r="C3945" s="80"/>
      <c r="D3945" s="80"/>
      <c r="E3945" s="80"/>
      <c r="F3945" s="80"/>
      <c r="G3945" s="80"/>
      <c r="H3945" s="75"/>
      <c r="I3945" s="76"/>
      <c r="J3945" s="79"/>
      <c r="K3945" s="80"/>
      <c r="L3945" s="78"/>
      <c r="M3945" s="75"/>
      <c r="N3945" s="76"/>
    </row>
    <row r="3946" spans="1:14" ht="15" x14ac:dyDescent="0.3">
      <c r="A3946" s="17" t="e">
        <f>INDEX('Артикул без-с размером'!A:A,MATCH('Начисления и компенсации по тов'!E3946,'Артикул без-с размером'!B:B,0))</f>
        <v>#N/A</v>
      </c>
      <c r="B3946" s="79"/>
      <c r="C3946" s="80"/>
      <c r="D3946" s="80"/>
      <c r="E3946" s="80"/>
      <c r="F3946" s="80"/>
      <c r="G3946" s="80"/>
      <c r="H3946" s="75"/>
      <c r="I3946" s="76"/>
      <c r="J3946" s="79"/>
      <c r="K3946" s="80"/>
      <c r="L3946" s="78"/>
      <c r="M3946" s="75"/>
      <c r="N3946" s="76"/>
    </row>
    <row r="3947" spans="1:14" ht="15" x14ac:dyDescent="0.3">
      <c r="A3947" s="17" t="e">
        <f>INDEX('Артикул без-с размером'!A:A,MATCH('Начисления и компенсации по тов'!E3947,'Артикул без-с размером'!B:B,0))</f>
        <v>#N/A</v>
      </c>
      <c r="B3947" s="79"/>
      <c r="C3947" s="80"/>
      <c r="D3947" s="80"/>
      <c r="E3947" s="80"/>
      <c r="F3947" s="80"/>
      <c r="G3947" s="80"/>
      <c r="H3947" s="75"/>
      <c r="I3947" s="76"/>
      <c r="J3947" s="79"/>
      <c r="K3947" s="80"/>
      <c r="L3947" s="78"/>
      <c r="M3947" s="75"/>
      <c r="N3947" s="76"/>
    </row>
    <row r="3948" spans="1:14" ht="15" x14ac:dyDescent="0.3">
      <c r="A3948" s="17" t="e">
        <f>INDEX('Артикул без-с размером'!A:A,MATCH('Начисления и компенсации по тов'!E3948,'Артикул без-с размером'!B:B,0))</f>
        <v>#N/A</v>
      </c>
      <c r="B3948" s="79"/>
      <c r="C3948" s="80"/>
      <c r="D3948" s="80"/>
      <c r="E3948" s="80"/>
      <c r="F3948" s="80"/>
      <c r="G3948" s="80"/>
      <c r="H3948" s="75"/>
      <c r="I3948" s="76"/>
      <c r="J3948" s="79"/>
      <c r="K3948" s="80"/>
      <c r="L3948" s="78"/>
      <c r="M3948" s="75"/>
      <c r="N3948" s="76"/>
    </row>
    <row r="3949" spans="1:14" ht="15" x14ac:dyDescent="0.3">
      <c r="A3949" s="17" t="e">
        <f>INDEX('Артикул без-с размером'!A:A,MATCH('Начисления и компенсации по тов'!E3949,'Артикул без-с размером'!B:B,0))</f>
        <v>#N/A</v>
      </c>
      <c r="B3949" s="79"/>
      <c r="C3949" s="80"/>
      <c r="D3949" s="80"/>
      <c r="E3949" s="80"/>
      <c r="F3949" s="80"/>
      <c r="G3949" s="80"/>
      <c r="H3949" s="75"/>
      <c r="I3949" s="76"/>
      <c r="J3949" s="79"/>
      <c r="K3949" s="80"/>
      <c r="L3949" s="78"/>
      <c r="M3949" s="75"/>
      <c r="N3949" s="76"/>
    </row>
    <row r="3950" spans="1:14" ht="15" x14ac:dyDescent="0.3">
      <c r="A3950" s="17" t="e">
        <f>INDEX('Артикул без-с размером'!A:A,MATCH('Начисления и компенсации по тов'!E3950,'Артикул без-с размером'!B:B,0))</f>
        <v>#N/A</v>
      </c>
      <c r="B3950" s="79"/>
      <c r="C3950" s="80"/>
      <c r="D3950" s="80"/>
      <c r="E3950" s="80"/>
      <c r="F3950" s="80"/>
      <c r="G3950" s="80"/>
      <c r="H3950" s="75"/>
      <c r="I3950" s="76"/>
      <c r="J3950" s="79"/>
      <c r="K3950" s="80"/>
      <c r="L3950" s="78"/>
      <c r="M3950" s="75"/>
      <c r="N3950" s="76"/>
    </row>
    <row r="3951" spans="1:14" ht="15" x14ac:dyDescent="0.3">
      <c r="A3951" s="17" t="e">
        <f>INDEX('Артикул без-с размером'!A:A,MATCH('Начисления и компенсации по тов'!E3951,'Артикул без-с размером'!B:B,0))</f>
        <v>#N/A</v>
      </c>
      <c r="B3951" s="79"/>
      <c r="C3951" s="80"/>
      <c r="D3951" s="80"/>
      <c r="E3951" s="80"/>
      <c r="F3951" s="80"/>
      <c r="G3951" s="80"/>
      <c r="H3951" s="75"/>
      <c r="I3951" s="76"/>
      <c r="J3951" s="79"/>
      <c r="K3951" s="80"/>
      <c r="L3951" s="78"/>
      <c r="M3951" s="75"/>
      <c r="N3951" s="76"/>
    </row>
    <row r="3952" spans="1:14" ht="15" x14ac:dyDescent="0.3">
      <c r="A3952" s="17" t="e">
        <f>INDEX('Артикул без-с размером'!A:A,MATCH('Начисления и компенсации по тов'!E3952,'Артикул без-с размером'!B:B,0))</f>
        <v>#N/A</v>
      </c>
      <c r="B3952" s="79"/>
      <c r="C3952" s="80"/>
      <c r="D3952" s="80"/>
      <c r="E3952" s="80"/>
      <c r="F3952" s="80"/>
      <c r="G3952" s="80"/>
      <c r="H3952" s="75"/>
      <c r="I3952" s="76"/>
      <c r="J3952" s="79"/>
      <c r="K3952" s="80"/>
      <c r="L3952" s="78"/>
      <c r="M3952" s="75"/>
      <c r="N3952" s="76"/>
    </row>
    <row r="3953" spans="1:14" ht="15" x14ac:dyDescent="0.3">
      <c r="A3953" s="17" t="e">
        <f>INDEX('Артикул без-с размером'!A:A,MATCH('Начисления и компенсации по тов'!E3953,'Артикул без-с размером'!B:B,0))</f>
        <v>#N/A</v>
      </c>
      <c r="B3953" s="79"/>
      <c r="C3953" s="80"/>
      <c r="D3953" s="80"/>
      <c r="E3953" s="80"/>
      <c r="F3953" s="80"/>
      <c r="G3953" s="80"/>
      <c r="H3953" s="75"/>
      <c r="I3953" s="76"/>
      <c r="J3953" s="79"/>
      <c r="K3953" s="80"/>
      <c r="L3953" s="78"/>
      <c r="M3953" s="75"/>
      <c r="N3953" s="77"/>
    </row>
    <row r="3954" spans="1:14" ht="15" x14ac:dyDescent="0.3">
      <c r="A3954" s="17" t="e">
        <f>INDEX('Артикул без-с размером'!A:A,MATCH('Начисления и компенсации по тов'!E3954,'Артикул без-с размером'!B:B,0))</f>
        <v>#N/A</v>
      </c>
      <c r="B3954" s="79"/>
      <c r="C3954" s="80"/>
      <c r="D3954" s="80"/>
      <c r="E3954" s="80"/>
      <c r="F3954" s="80"/>
      <c r="G3954" s="80"/>
      <c r="H3954" s="75"/>
      <c r="I3954" s="76"/>
      <c r="J3954" s="79"/>
      <c r="K3954" s="80"/>
      <c r="L3954" s="78"/>
      <c r="M3954" s="75"/>
      <c r="N3954" s="76"/>
    </row>
    <row r="3955" spans="1:14" ht="15" x14ac:dyDescent="0.3">
      <c r="A3955" s="17" t="e">
        <f>INDEX('Артикул без-с размером'!A:A,MATCH('Начисления и компенсации по тов'!E3955,'Артикул без-с размером'!B:B,0))</f>
        <v>#N/A</v>
      </c>
      <c r="B3955" s="79"/>
      <c r="C3955" s="80"/>
      <c r="D3955" s="80"/>
      <c r="E3955" s="80"/>
      <c r="F3955" s="80"/>
      <c r="G3955" s="80"/>
      <c r="H3955" s="75"/>
      <c r="I3955" s="76"/>
      <c r="J3955" s="79"/>
      <c r="K3955" s="80"/>
      <c r="L3955" s="78"/>
      <c r="M3955" s="75"/>
      <c r="N3955" s="76"/>
    </row>
    <row r="3956" spans="1:14" ht="15" x14ac:dyDescent="0.3">
      <c r="A3956" s="17" t="e">
        <f>INDEX('Артикул без-с размером'!A:A,MATCH('Начисления и компенсации по тов'!E3956,'Артикул без-с размером'!B:B,0))</f>
        <v>#N/A</v>
      </c>
      <c r="B3956" s="79"/>
      <c r="C3956" s="80"/>
      <c r="D3956" s="80"/>
      <c r="E3956" s="80"/>
      <c r="F3956" s="80"/>
      <c r="G3956" s="80"/>
      <c r="H3956" s="75"/>
      <c r="I3956" s="76"/>
      <c r="J3956" s="79"/>
      <c r="K3956" s="80"/>
      <c r="L3956" s="78"/>
      <c r="M3956" s="75"/>
      <c r="N3956" s="76"/>
    </row>
    <row r="3957" spans="1:14" ht="15" x14ac:dyDescent="0.3">
      <c r="A3957" s="17" t="e">
        <f>INDEX('Артикул без-с размером'!A:A,MATCH('Начисления и компенсации по тов'!E3957,'Артикул без-с размером'!B:B,0))</f>
        <v>#N/A</v>
      </c>
      <c r="B3957" s="79"/>
      <c r="C3957" s="80"/>
      <c r="D3957" s="80"/>
      <c r="E3957" s="80"/>
      <c r="F3957" s="80"/>
      <c r="G3957" s="80"/>
      <c r="H3957" s="75"/>
      <c r="I3957" s="76"/>
      <c r="J3957" s="79"/>
      <c r="K3957" s="80"/>
      <c r="L3957" s="78"/>
      <c r="M3957" s="75"/>
      <c r="N3957" s="76"/>
    </row>
    <row r="3958" spans="1:14" ht="15" x14ac:dyDescent="0.3">
      <c r="A3958" s="17" t="e">
        <f>INDEX('Артикул без-с размером'!A:A,MATCH('Начисления и компенсации по тов'!E3958,'Артикул без-с размером'!B:B,0))</f>
        <v>#N/A</v>
      </c>
      <c r="B3958" s="79"/>
      <c r="C3958" s="80"/>
      <c r="D3958" s="80"/>
      <c r="E3958" s="80"/>
      <c r="F3958" s="80"/>
      <c r="G3958" s="80"/>
      <c r="H3958" s="75"/>
      <c r="I3958" s="76"/>
      <c r="J3958" s="79"/>
      <c r="K3958" s="80"/>
      <c r="L3958" s="78"/>
      <c r="M3958" s="75"/>
      <c r="N3958" s="76"/>
    </row>
    <row r="3959" spans="1:14" ht="15" x14ac:dyDescent="0.3">
      <c r="A3959" s="17" t="e">
        <f>INDEX('Артикул без-с размером'!A:A,MATCH('Начисления и компенсации по тов'!E3959,'Артикул без-с размером'!B:B,0))</f>
        <v>#N/A</v>
      </c>
      <c r="B3959" s="79"/>
      <c r="C3959" s="80"/>
      <c r="D3959" s="80"/>
      <c r="E3959" s="80"/>
      <c r="F3959" s="80"/>
      <c r="G3959" s="80"/>
      <c r="H3959" s="75"/>
      <c r="I3959" s="76"/>
      <c r="J3959" s="79"/>
      <c r="K3959" s="80"/>
      <c r="L3959" s="78"/>
      <c r="M3959" s="75"/>
      <c r="N3959" s="76"/>
    </row>
    <row r="3960" spans="1:14" ht="15" x14ac:dyDescent="0.3">
      <c r="A3960" s="17" t="e">
        <f>INDEX('Артикул без-с размером'!A:A,MATCH('Начисления и компенсации по тов'!E3960,'Артикул без-с размером'!B:B,0))</f>
        <v>#N/A</v>
      </c>
      <c r="B3960" s="79"/>
      <c r="C3960" s="80"/>
      <c r="D3960" s="80"/>
      <c r="E3960" s="80"/>
      <c r="F3960" s="80"/>
      <c r="G3960" s="80"/>
      <c r="H3960" s="75"/>
      <c r="I3960" s="76"/>
      <c r="J3960" s="79"/>
      <c r="K3960" s="80"/>
      <c r="L3960" s="78"/>
      <c r="M3960" s="75"/>
      <c r="N3960" s="77"/>
    </row>
    <row r="3961" spans="1:14" ht="15" x14ac:dyDescent="0.3">
      <c r="A3961" s="17" t="e">
        <f>INDEX('Артикул без-с размером'!A:A,MATCH('Начисления и компенсации по тов'!E3961,'Артикул без-с размером'!B:B,0))</f>
        <v>#N/A</v>
      </c>
      <c r="B3961" s="79"/>
      <c r="C3961" s="80"/>
      <c r="D3961" s="80"/>
      <c r="E3961" s="80"/>
      <c r="F3961" s="80"/>
      <c r="G3961" s="80"/>
      <c r="H3961" s="75"/>
      <c r="I3961" s="76"/>
      <c r="J3961" s="79"/>
      <c r="K3961" s="80"/>
      <c r="L3961" s="78"/>
      <c r="M3961" s="75"/>
      <c r="N3961" s="76"/>
    </row>
    <row r="3962" spans="1:14" ht="15" x14ac:dyDescent="0.3">
      <c r="A3962" s="17" t="e">
        <f>INDEX('Артикул без-с размером'!A:A,MATCH('Начисления и компенсации по тов'!E3962,'Артикул без-с размером'!B:B,0))</f>
        <v>#N/A</v>
      </c>
      <c r="B3962" s="79"/>
      <c r="C3962" s="80"/>
      <c r="D3962" s="80"/>
      <c r="E3962" s="80"/>
      <c r="F3962" s="80"/>
      <c r="G3962" s="80"/>
      <c r="H3962" s="75"/>
      <c r="I3962" s="76"/>
      <c r="J3962" s="79"/>
      <c r="K3962" s="80"/>
      <c r="L3962" s="78"/>
      <c r="M3962" s="75"/>
      <c r="N3962" s="76"/>
    </row>
    <row r="3963" spans="1:14" ht="15" x14ac:dyDescent="0.3">
      <c r="A3963" s="17" t="e">
        <f>INDEX('Артикул без-с размером'!A:A,MATCH('Начисления и компенсации по тов'!E3963,'Артикул без-с размером'!B:B,0))</f>
        <v>#N/A</v>
      </c>
      <c r="B3963" s="79"/>
      <c r="C3963" s="80"/>
      <c r="D3963" s="80"/>
      <c r="E3963" s="80"/>
      <c r="F3963" s="80"/>
      <c r="G3963" s="80"/>
      <c r="H3963" s="75"/>
      <c r="I3963" s="76"/>
      <c r="J3963" s="79"/>
      <c r="K3963" s="80"/>
      <c r="L3963" s="78"/>
      <c r="M3963" s="75"/>
      <c r="N3963" s="76"/>
    </row>
    <row r="3964" spans="1:14" ht="15" x14ac:dyDescent="0.3">
      <c r="A3964" s="17" t="e">
        <f>INDEX('Артикул без-с размером'!A:A,MATCH('Начисления и компенсации по тов'!E3964,'Артикул без-с размером'!B:B,0))</f>
        <v>#N/A</v>
      </c>
      <c r="B3964" s="79"/>
      <c r="C3964" s="80"/>
      <c r="D3964" s="80"/>
      <c r="E3964" s="80"/>
      <c r="F3964" s="80"/>
      <c r="G3964" s="80"/>
      <c r="H3964" s="75"/>
      <c r="I3964" s="76"/>
      <c r="J3964" s="79"/>
      <c r="K3964" s="80"/>
      <c r="L3964" s="78"/>
      <c r="M3964" s="75"/>
      <c r="N3964" s="76"/>
    </row>
    <row r="3965" spans="1:14" ht="15" x14ac:dyDescent="0.3">
      <c r="A3965" s="17" t="e">
        <f>INDEX('Артикул без-с размером'!A:A,MATCH('Начисления и компенсации по тов'!E3965,'Артикул без-с размером'!B:B,0))</f>
        <v>#N/A</v>
      </c>
      <c r="B3965" s="79"/>
      <c r="C3965" s="80"/>
      <c r="D3965" s="80"/>
      <c r="E3965" s="80"/>
      <c r="F3965" s="80"/>
      <c r="G3965" s="80"/>
      <c r="H3965" s="75"/>
      <c r="I3965" s="76"/>
      <c r="J3965" s="79"/>
      <c r="K3965" s="80"/>
      <c r="L3965" s="78"/>
      <c r="M3965" s="75"/>
      <c r="N3965" s="76"/>
    </row>
    <row r="3966" spans="1:14" ht="15" x14ac:dyDescent="0.3">
      <c r="A3966" s="17" t="e">
        <f>INDEX('Артикул без-с размером'!A:A,MATCH('Начисления и компенсации по тов'!E3966,'Артикул без-с размером'!B:B,0))</f>
        <v>#N/A</v>
      </c>
      <c r="B3966" s="79"/>
      <c r="C3966" s="80"/>
      <c r="D3966" s="80"/>
      <c r="E3966" s="80"/>
      <c r="F3966" s="80"/>
      <c r="G3966" s="80"/>
      <c r="H3966" s="75"/>
      <c r="I3966" s="76"/>
      <c r="J3966" s="79"/>
      <c r="K3966" s="80"/>
      <c r="L3966" s="78"/>
      <c r="M3966" s="75"/>
      <c r="N3966" s="77"/>
    </row>
    <row r="3967" spans="1:14" ht="15" x14ac:dyDescent="0.3">
      <c r="A3967" s="17" t="e">
        <f>INDEX('Артикул без-с размером'!A:A,MATCH('Начисления и компенсации по тов'!E3967,'Артикул без-с размером'!B:B,0))</f>
        <v>#N/A</v>
      </c>
      <c r="B3967" s="79"/>
      <c r="C3967" s="80"/>
      <c r="D3967" s="80"/>
      <c r="E3967" s="80"/>
      <c r="F3967" s="80"/>
      <c r="G3967" s="80"/>
      <c r="H3967" s="75"/>
      <c r="I3967" s="76"/>
      <c r="J3967" s="79"/>
      <c r="K3967" s="80"/>
      <c r="L3967" s="78"/>
      <c r="M3967" s="75"/>
      <c r="N3967" s="76"/>
    </row>
    <row r="3968" spans="1:14" ht="15" x14ac:dyDescent="0.3">
      <c r="A3968" s="17" t="e">
        <f>INDEX('Артикул без-с размером'!A:A,MATCH('Начисления и компенсации по тов'!E3968,'Артикул без-с размером'!B:B,0))</f>
        <v>#N/A</v>
      </c>
      <c r="B3968" s="79"/>
      <c r="C3968" s="80"/>
      <c r="D3968" s="80"/>
      <c r="E3968" s="80"/>
      <c r="F3968" s="80"/>
      <c r="G3968" s="80"/>
      <c r="H3968" s="75"/>
      <c r="I3968" s="76"/>
      <c r="J3968" s="79"/>
      <c r="K3968" s="80"/>
      <c r="L3968" s="78"/>
      <c r="M3968" s="75"/>
      <c r="N3968" s="76"/>
    </row>
    <row r="3969" spans="1:14" ht="15" x14ac:dyDescent="0.3">
      <c r="A3969" s="17" t="e">
        <f>INDEX('Артикул без-с размером'!A:A,MATCH('Начисления и компенсации по тов'!E3969,'Артикул без-с размером'!B:B,0))</f>
        <v>#N/A</v>
      </c>
      <c r="B3969" s="79"/>
      <c r="C3969" s="80"/>
      <c r="D3969" s="80"/>
      <c r="E3969" s="80"/>
      <c r="F3969" s="80"/>
      <c r="G3969" s="80"/>
      <c r="H3969" s="75"/>
      <c r="I3969" s="76"/>
      <c r="J3969" s="79"/>
      <c r="K3969" s="80"/>
      <c r="L3969" s="78"/>
      <c r="M3969" s="75"/>
      <c r="N3969" s="76"/>
    </row>
    <row r="3970" spans="1:14" ht="15" x14ac:dyDescent="0.3">
      <c r="A3970" s="17" t="e">
        <f>INDEX('Артикул без-с размером'!A:A,MATCH('Начисления и компенсации по тов'!E3970,'Артикул без-с размером'!B:B,0))</f>
        <v>#N/A</v>
      </c>
      <c r="B3970" s="79"/>
      <c r="C3970" s="80"/>
      <c r="D3970" s="80"/>
      <c r="E3970" s="80"/>
      <c r="F3970" s="80"/>
      <c r="G3970" s="80"/>
      <c r="H3970" s="75"/>
      <c r="I3970" s="76"/>
      <c r="J3970" s="79"/>
      <c r="K3970" s="80"/>
      <c r="L3970" s="78"/>
      <c r="M3970" s="75"/>
      <c r="N3970" s="76"/>
    </row>
    <row r="3971" spans="1:14" ht="15" x14ac:dyDescent="0.3">
      <c r="A3971" s="17" t="e">
        <f>INDEX('Артикул без-с размером'!A:A,MATCH('Начисления и компенсации по тов'!E3971,'Артикул без-с размером'!B:B,0))</f>
        <v>#N/A</v>
      </c>
      <c r="B3971" s="79"/>
      <c r="C3971" s="80"/>
      <c r="D3971" s="80"/>
      <c r="E3971" s="80"/>
      <c r="F3971" s="80"/>
      <c r="G3971" s="80"/>
      <c r="H3971" s="75"/>
      <c r="I3971" s="76"/>
      <c r="J3971" s="79"/>
      <c r="K3971" s="80"/>
      <c r="L3971" s="78"/>
      <c r="M3971" s="75"/>
      <c r="N3971" s="76"/>
    </row>
    <row r="3972" spans="1:14" ht="15" x14ac:dyDescent="0.3">
      <c r="A3972" s="17" t="e">
        <f>INDEX('Артикул без-с размером'!A:A,MATCH('Начисления и компенсации по тов'!E3972,'Артикул без-с размером'!B:B,0))</f>
        <v>#N/A</v>
      </c>
      <c r="B3972" s="79"/>
      <c r="C3972" s="80"/>
      <c r="D3972" s="80"/>
      <c r="E3972" s="80"/>
      <c r="F3972" s="80"/>
      <c r="G3972" s="80"/>
      <c r="H3972" s="75"/>
      <c r="I3972" s="76"/>
      <c r="J3972" s="79"/>
      <c r="K3972" s="80"/>
      <c r="L3972" s="78"/>
      <c r="M3972" s="75"/>
      <c r="N3972" s="76"/>
    </row>
    <row r="3973" spans="1:14" ht="15" x14ac:dyDescent="0.3">
      <c r="A3973" s="17" t="e">
        <f>INDEX('Артикул без-с размером'!A:A,MATCH('Начисления и компенсации по тов'!E3973,'Артикул без-с размером'!B:B,0))</f>
        <v>#N/A</v>
      </c>
      <c r="B3973" s="79"/>
      <c r="C3973" s="80"/>
      <c r="D3973" s="80"/>
      <c r="E3973" s="80"/>
      <c r="F3973" s="80"/>
      <c r="G3973" s="80"/>
      <c r="H3973" s="75"/>
      <c r="I3973" s="76"/>
      <c r="J3973" s="79"/>
      <c r="K3973" s="80"/>
      <c r="L3973" s="78"/>
      <c r="M3973" s="75"/>
      <c r="N3973" s="76"/>
    </row>
    <row r="3974" spans="1:14" ht="15" x14ac:dyDescent="0.3">
      <c r="A3974" s="17" t="e">
        <f>INDEX('Артикул без-с размером'!A:A,MATCH('Начисления и компенсации по тов'!E3974,'Артикул без-с размером'!B:B,0))</f>
        <v>#N/A</v>
      </c>
      <c r="B3974" s="79"/>
      <c r="C3974" s="80"/>
      <c r="D3974" s="80"/>
      <c r="E3974" s="80"/>
      <c r="F3974" s="80"/>
      <c r="G3974" s="80"/>
      <c r="H3974" s="75"/>
      <c r="I3974" s="76"/>
      <c r="J3974" s="79"/>
      <c r="K3974" s="80"/>
      <c r="L3974" s="78"/>
      <c r="M3974" s="75"/>
      <c r="N3974" s="76"/>
    </row>
    <row r="3975" spans="1:14" ht="15" x14ac:dyDescent="0.3">
      <c r="A3975" s="17" t="e">
        <f>INDEX('Артикул без-с размером'!A:A,MATCH('Начисления и компенсации по тов'!E3975,'Артикул без-с размером'!B:B,0))</f>
        <v>#N/A</v>
      </c>
      <c r="B3975" s="79"/>
      <c r="C3975" s="80"/>
      <c r="D3975" s="80"/>
      <c r="E3975" s="80"/>
      <c r="F3975" s="80"/>
      <c r="G3975" s="80"/>
      <c r="H3975" s="75"/>
      <c r="I3975" s="76"/>
      <c r="J3975" s="79"/>
      <c r="K3975" s="80"/>
      <c r="L3975" s="78"/>
      <c r="M3975" s="75"/>
      <c r="N3975" s="76"/>
    </row>
    <row r="3976" spans="1:14" ht="15" x14ac:dyDescent="0.3">
      <c r="A3976" s="17" t="e">
        <f>INDEX('Артикул без-с размером'!A:A,MATCH('Начисления и компенсации по тов'!E3976,'Артикул без-с размером'!B:B,0))</f>
        <v>#N/A</v>
      </c>
      <c r="B3976" s="79"/>
      <c r="C3976" s="80"/>
      <c r="D3976" s="80"/>
      <c r="E3976" s="80"/>
      <c r="F3976" s="80"/>
      <c r="G3976" s="80"/>
      <c r="H3976" s="75"/>
      <c r="I3976" s="76"/>
      <c r="J3976" s="79"/>
      <c r="K3976" s="80"/>
      <c r="L3976" s="78"/>
      <c r="M3976" s="75"/>
      <c r="N3976" s="77"/>
    </row>
    <row r="3977" spans="1:14" ht="15" x14ac:dyDescent="0.3">
      <c r="A3977" s="17" t="e">
        <f>INDEX('Артикул без-с размером'!A:A,MATCH('Начисления и компенсации по тов'!E3977,'Артикул без-с размером'!B:B,0))</f>
        <v>#N/A</v>
      </c>
      <c r="B3977" s="79"/>
      <c r="C3977" s="80"/>
      <c r="D3977" s="80"/>
      <c r="E3977" s="80"/>
      <c r="F3977" s="80"/>
      <c r="G3977" s="80"/>
      <c r="H3977" s="75"/>
      <c r="I3977" s="76"/>
      <c r="J3977" s="79"/>
      <c r="K3977" s="80"/>
      <c r="L3977" s="78"/>
      <c r="M3977" s="75"/>
      <c r="N3977" s="76"/>
    </row>
    <row r="3978" spans="1:14" ht="15" x14ac:dyDescent="0.3">
      <c r="A3978" s="17" t="e">
        <f>INDEX('Артикул без-с размером'!A:A,MATCH('Начисления и компенсации по тов'!E3978,'Артикул без-с размером'!B:B,0))</f>
        <v>#N/A</v>
      </c>
      <c r="B3978" s="79"/>
      <c r="C3978" s="80"/>
      <c r="D3978" s="80"/>
      <c r="E3978" s="80"/>
      <c r="F3978" s="80"/>
      <c r="G3978" s="80"/>
      <c r="H3978" s="75"/>
      <c r="I3978" s="76"/>
      <c r="J3978" s="79"/>
      <c r="K3978" s="80"/>
      <c r="L3978" s="78"/>
      <c r="M3978" s="75"/>
      <c r="N3978" s="76"/>
    </row>
    <row r="3979" spans="1:14" ht="15" x14ac:dyDescent="0.3">
      <c r="A3979" s="17" t="e">
        <f>INDEX('Артикул без-с размером'!A:A,MATCH('Начисления и компенсации по тов'!E3979,'Артикул без-с размером'!B:B,0))</f>
        <v>#N/A</v>
      </c>
      <c r="B3979" s="79"/>
      <c r="C3979" s="80"/>
      <c r="D3979" s="80"/>
      <c r="E3979" s="80"/>
      <c r="F3979" s="80"/>
      <c r="G3979" s="80"/>
      <c r="H3979" s="75"/>
      <c r="I3979" s="76"/>
      <c r="J3979" s="79"/>
      <c r="K3979" s="80"/>
      <c r="L3979" s="78"/>
      <c r="M3979" s="75"/>
      <c r="N3979" s="76"/>
    </row>
    <row r="3980" spans="1:14" ht="15" x14ac:dyDescent="0.3">
      <c r="A3980" s="17" t="e">
        <f>INDEX('Артикул без-с размером'!A:A,MATCH('Начисления и компенсации по тов'!E3980,'Артикул без-с размером'!B:B,0))</f>
        <v>#N/A</v>
      </c>
      <c r="B3980" s="79"/>
      <c r="C3980" s="80"/>
      <c r="D3980" s="80"/>
      <c r="E3980" s="80"/>
      <c r="F3980" s="80"/>
      <c r="G3980" s="80"/>
      <c r="H3980" s="75"/>
      <c r="I3980" s="76"/>
      <c r="J3980" s="79"/>
      <c r="K3980" s="80"/>
      <c r="L3980" s="78"/>
      <c r="M3980" s="75"/>
      <c r="N3980" s="76"/>
    </row>
    <row r="3981" spans="1:14" ht="15" x14ac:dyDescent="0.3">
      <c r="A3981" s="17" t="e">
        <f>INDEX('Артикул без-с размером'!A:A,MATCH('Начисления и компенсации по тов'!E3981,'Артикул без-с размером'!B:B,0))</f>
        <v>#N/A</v>
      </c>
      <c r="B3981" s="79"/>
      <c r="C3981" s="80"/>
      <c r="D3981" s="80"/>
      <c r="E3981" s="80"/>
      <c r="F3981" s="80"/>
      <c r="G3981" s="80"/>
      <c r="H3981" s="75"/>
      <c r="I3981" s="76"/>
      <c r="J3981" s="79"/>
      <c r="K3981" s="80"/>
      <c r="L3981" s="78"/>
      <c r="M3981" s="75"/>
      <c r="N3981" s="76"/>
    </row>
    <row r="3982" spans="1:14" ht="15" x14ac:dyDescent="0.3">
      <c r="A3982" s="17" t="e">
        <f>INDEX('Артикул без-с размером'!A:A,MATCH('Начисления и компенсации по тов'!E3982,'Артикул без-с размером'!B:B,0))</f>
        <v>#N/A</v>
      </c>
      <c r="B3982" s="79"/>
      <c r="C3982" s="80"/>
      <c r="D3982" s="80"/>
      <c r="E3982" s="80"/>
      <c r="F3982" s="80"/>
      <c r="G3982" s="80"/>
      <c r="H3982" s="75"/>
      <c r="I3982" s="76"/>
      <c r="J3982" s="79"/>
      <c r="K3982" s="80"/>
      <c r="L3982" s="78"/>
      <c r="M3982" s="75"/>
      <c r="N3982" s="76"/>
    </row>
    <row r="3983" spans="1:14" ht="15" x14ac:dyDescent="0.3">
      <c r="A3983" s="17" t="e">
        <f>INDEX('Артикул без-с размером'!A:A,MATCH('Начисления и компенсации по тов'!E3983,'Артикул без-с размером'!B:B,0))</f>
        <v>#N/A</v>
      </c>
      <c r="B3983" s="79"/>
      <c r="C3983" s="80"/>
      <c r="D3983" s="80"/>
      <c r="E3983" s="80"/>
      <c r="F3983" s="80"/>
      <c r="G3983" s="80"/>
      <c r="H3983" s="75"/>
      <c r="I3983" s="76"/>
      <c r="J3983" s="79"/>
      <c r="K3983" s="80"/>
      <c r="L3983" s="78"/>
      <c r="M3983" s="75"/>
      <c r="N3983" s="76"/>
    </row>
    <row r="3984" spans="1:14" ht="15" x14ac:dyDescent="0.3">
      <c r="A3984" s="17" t="e">
        <f>INDEX('Артикул без-с размером'!A:A,MATCH('Начисления и компенсации по тов'!E3984,'Артикул без-с размером'!B:B,0))</f>
        <v>#N/A</v>
      </c>
      <c r="B3984" s="79"/>
      <c r="C3984" s="80"/>
      <c r="D3984" s="80"/>
      <c r="E3984" s="80"/>
      <c r="F3984" s="80"/>
      <c r="G3984" s="80"/>
      <c r="H3984" s="75"/>
      <c r="I3984" s="76"/>
      <c r="J3984" s="79"/>
      <c r="K3984" s="80"/>
      <c r="L3984" s="78"/>
      <c r="M3984" s="75"/>
      <c r="N3984" s="76"/>
    </row>
    <row r="3985" spans="1:14" ht="15" x14ac:dyDescent="0.3">
      <c r="A3985" s="17" t="e">
        <f>INDEX('Артикул без-с размером'!A:A,MATCH('Начисления и компенсации по тов'!E3985,'Артикул без-с размером'!B:B,0))</f>
        <v>#N/A</v>
      </c>
      <c r="B3985" s="79"/>
      <c r="C3985" s="80"/>
      <c r="D3985" s="80"/>
      <c r="E3985" s="80"/>
      <c r="F3985" s="80"/>
      <c r="G3985" s="80"/>
      <c r="H3985" s="75"/>
      <c r="I3985" s="76"/>
      <c r="J3985" s="79"/>
      <c r="K3985" s="80"/>
      <c r="L3985" s="78"/>
      <c r="M3985" s="75"/>
      <c r="N3985" s="76"/>
    </row>
    <row r="3986" spans="1:14" ht="15" x14ac:dyDescent="0.3">
      <c r="A3986" s="17" t="e">
        <f>INDEX('Артикул без-с размером'!A:A,MATCH('Начисления и компенсации по тов'!E3986,'Артикул без-с размером'!B:B,0))</f>
        <v>#N/A</v>
      </c>
      <c r="B3986" s="79"/>
      <c r="C3986" s="80"/>
      <c r="D3986" s="80"/>
      <c r="E3986" s="80"/>
      <c r="F3986" s="80"/>
      <c r="G3986" s="80"/>
      <c r="H3986" s="75"/>
      <c r="I3986" s="76"/>
      <c r="J3986" s="79"/>
      <c r="K3986" s="80"/>
      <c r="L3986" s="78"/>
      <c r="M3986" s="75"/>
      <c r="N3986" s="76"/>
    </row>
    <row r="3987" spans="1:14" ht="15" x14ac:dyDescent="0.3">
      <c r="A3987" s="17" t="e">
        <f>INDEX('Артикул без-с размером'!A:A,MATCH('Начисления и компенсации по тов'!E3987,'Артикул без-с размером'!B:B,0))</f>
        <v>#N/A</v>
      </c>
      <c r="B3987" s="79"/>
      <c r="C3987" s="80"/>
      <c r="D3987" s="80"/>
      <c r="E3987" s="80"/>
      <c r="F3987" s="80"/>
      <c r="G3987" s="80"/>
      <c r="H3987" s="75"/>
      <c r="I3987" s="76"/>
      <c r="J3987" s="79"/>
      <c r="K3987" s="80"/>
      <c r="L3987" s="78"/>
      <c r="M3987" s="75"/>
      <c r="N3987" s="76"/>
    </row>
    <row r="3988" spans="1:14" ht="15" x14ac:dyDescent="0.3">
      <c r="A3988" s="17" t="e">
        <f>INDEX('Артикул без-с размером'!A:A,MATCH('Начисления и компенсации по тов'!E3988,'Артикул без-с размером'!B:B,0))</f>
        <v>#N/A</v>
      </c>
      <c r="B3988" s="79"/>
      <c r="C3988" s="80"/>
      <c r="D3988" s="80"/>
      <c r="E3988" s="80"/>
      <c r="F3988" s="80"/>
      <c r="G3988" s="80"/>
      <c r="H3988" s="75"/>
      <c r="I3988" s="76"/>
      <c r="J3988" s="79"/>
      <c r="K3988" s="80"/>
      <c r="L3988" s="78"/>
      <c r="M3988" s="75"/>
      <c r="N3988" s="76"/>
    </row>
    <row r="3989" spans="1:14" ht="15" x14ac:dyDescent="0.3">
      <c r="A3989" s="17" t="e">
        <f>INDEX('Артикул без-с размером'!A:A,MATCH('Начисления и компенсации по тов'!E3989,'Артикул без-с размером'!B:B,0))</f>
        <v>#N/A</v>
      </c>
      <c r="B3989" s="79"/>
      <c r="C3989" s="80"/>
      <c r="D3989" s="80"/>
      <c r="E3989" s="80"/>
      <c r="F3989" s="80"/>
      <c r="G3989" s="80"/>
      <c r="H3989" s="75"/>
      <c r="I3989" s="76"/>
      <c r="J3989" s="79"/>
      <c r="K3989" s="80"/>
      <c r="L3989" s="78"/>
      <c r="M3989" s="75"/>
      <c r="N3989" s="76"/>
    </row>
    <row r="3990" spans="1:14" ht="15" x14ac:dyDescent="0.3">
      <c r="A3990" s="17" t="e">
        <f>INDEX('Артикул без-с размером'!A:A,MATCH('Начисления и компенсации по тов'!E3990,'Артикул без-с размером'!B:B,0))</f>
        <v>#N/A</v>
      </c>
      <c r="B3990" s="79"/>
      <c r="C3990" s="80"/>
      <c r="D3990" s="80"/>
      <c r="E3990" s="80"/>
      <c r="F3990" s="80"/>
      <c r="G3990" s="80"/>
      <c r="H3990" s="75"/>
      <c r="I3990" s="76"/>
      <c r="J3990" s="79"/>
      <c r="K3990" s="80"/>
      <c r="L3990" s="78"/>
      <c r="M3990" s="75"/>
      <c r="N3990" s="76"/>
    </row>
    <row r="3991" spans="1:14" ht="15" x14ac:dyDescent="0.3">
      <c r="A3991" s="17" t="e">
        <f>INDEX('Артикул без-с размером'!A:A,MATCH('Начисления и компенсации по тов'!E3991,'Артикул без-с размером'!B:B,0))</f>
        <v>#N/A</v>
      </c>
      <c r="B3991" s="79"/>
      <c r="C3991" s="80"/>
      <c r="D3991" s="80"/>
      <c r="E3991" s="80"/>
      <c r="F3991" s="80"/>
      <c r="G3991" s="80"/>
      <c r="H3991" s="75"/>
      <c r="I3991" s="76"/>
      <c r="J3991" s="79"/>
      <c r="K3991" s="80"/>
      <c r="L3991" s="78"/>
      <c r="M3991" s="75"/>
      <c r="N3991" s="76"/>
    </row>
    <row r="3992" spans="1:14" ht="15" x14ac:dyDescent="0.3">
      <c r="A3992" s="17" t="e">
        <f>INDEX('Артикул без-с размером'!A:A,MATCH('Начисления и компенсации по тов'!E3992,'Артикул без-с размером'!B:B,0))</f>
        <v>#N/A</v>
      </c>
      <c r="B3992" s="79"/>
      <c r="C3992" s="80"/>
      <c r="D3992" s="80"/>
      <c r="E3992" s="80"/>
      <c r="F3992" s="80"/>
      <c r="G3992" s="80"/>
      <c r="H3992" s="75"/>
      <c r="I3992" s="76"/>
      <c r="J3992" s="79"/>
      <c r="K3992" s="80"/>
      <c r="L3992" s="78"/>
      <c r="M3992" s="75"/>
      <c r="N3992" s="76"/>
    </row>
    <row r="3993" spans="1:14" ht="15" x14ac:dyDescent="0.3">
      <c r="A3993" s="17" t="e">
        <f>INDEX('Артикул без-с размером'!A:A,MATCH('Начисления и компенсации по тов'!E3993,'Артикул без-с размером'!B:B,0))</f>
        <v>#N/A</v>
      </c>
      <c r="B3993" s="79"/>
      <c r="C3993" s="80"/>
      <c r="D3993" s="80"/>
      <c r="E3993" s="80"/>
      <c r="F3993" s="80"/>
      <c r="G3993" s="80"/>
      <c r="H3993" s="75"/>
      <c r="I3993" s="76"/>
      <c r="J3993" s="79"/>
      <c r="K3993" s="80"/>
      <c r="L3993" s="78"/>
      <c r="M3993" s="75"/>
      <c r="N3993" s="76"/>
    </row>
    <row r="3994" spans="1:14" ht="15" x14ac:dyDescent="0.3">
      <c r="A3994" s="17" t="e">
        <f>INDEX('Артикул без-с размером'!A:A,MATCH('Начисления и компенсации по тов'!E3994,'Артикул без-с размером'!B:B,0))</f>
        <v>#N/A</v>
      </c>
      <c r="B3994" s="79"/>
      <c r="C3994" s="80"/>
      <c r="D3994" s="80"/>
      <c r="E3994" s="80"/>
      <c r="F3994" s="80"/>
      <c r="G3994" s="80"/>
      <c r="H3994" s="75"/>
      <c r="I3994" s="76"/>
      <c r="J3994" s="79"/>
      <c r="K3994" s="80"/>
      <c r="L3994" s="78"/>
      <c r="M3994" s="75"/>
      <c r="N3994" s="76"/>
    </row>
    <row r="3995" spans="1:14" ht="15" x14ac:dyDescent="0.3">
      <c r="A3995" s="17" t="e">
        <f>INDEX('Артикул без-с размером'!A:A,MATCH('Начисления и компенсации по тов'!E3995,'Артикул без-с размером'!B:B,0))</f>
        <v>#N/A</v>
      </c>
      <c r="B3995" s="79"/>
      <c r="C3995" s="80"/>
      <c r="D3995" s="80"/>
      <c r="E3995" s="80"/>
      <c r="F3995" s="80"/>
      <c r="G3995" s="80"/>
      <c r="H3995" s="75"/>
      <c r="I3995" s="76"/>
      <c r="J3995" s="79"/>
      <c r="K3995" s="80"/>
      <c r="L3995" s="78"/>
      <c r="M3995" s="75"/>
      <c r="N3995" s="76"/>
    </row>
    <row r="3996" spans="1:14" ht="15" x14ac:dyDescent="0.3">
      <c r="A3996" s="17" t="e">
        <f>INDEX('Артикул без-с размером'!A:A,MATCH('Начисления и компенсации по тов'!E3996,'Артикул без-с размером'!B:B,0))</f>
        <v>#N/A</v>
      </c>
      <c r="B3996" s="79"/>
      <c r="C3996" s="80"/>
      <c r="D3996" s="80"/>
      <c r="E3996" s="80"/>
      <c r="F3996" s="80"/>
      <c r="G3996" s="80"/>
      <c r="H3996" s="75"/>
      <c r="I3996" s="76"/>
      <c r="J3996" s="79"/>
      <c r="K3996" s="80"/>
      <c r="L3996" s="78"/>
      <c r="M3996" s="75"/>
      <c r="N3996" s="76"/>
    </row>
    <row r="3997" spans="1:14" ht="15" x14ac:dyDescent="0.3">
      <c r="A3997" s="17" t="e">
        <f>INDEX('Артикул без-с размером'!A:A,MATCH('Начисления и компенсации по тов'!E3997,'Артикул без-с размером'!B:B,0))</f>
        <v>#N/A</v>
      </c>
      <c r="B3997" s="79"/>
      <c r="C3997" s="80"/>
      <c r="D3997" s="80"/>
      <c r="E3997" s="80"/>
      <c r="F3997" s="80"/>
      <c r="G3997" s="80"/>
      <c r="H3997" s="75"/>
      <c r="I3997" s="76"/>
      <c r="J3997" s="79"/>
      <c r="K3997" s="80"/>
      <c r="L3997" s="78"/>
      <c r="M3997" s="75"/>
      <c r="N3997" s="76"/>
    </row>
    <row r="3998" spans="1:14" ht="15" x14ac:dyDescent="0.3">
      <c r="A3998" s="17" t="e">
        <f>INDEX('Артикул без-с размером'!A:A,MATCH('Начисления и компенсации по тов'!E3998,'Артикул без-с размером'!B:B,0))</f>
        <v>#N/A</v>
      </c>
      <c r="B3998" s="79"/>
      <c r="C3998" s="80"/>
      <c r="D3998" s="80"/>
      <c r="E3998" s="80"/>
      <c r="F3998" s="80"/>
      <c r="G3998" s="80"/>
      <c r="H3998" s="75"/>
      <c r="I3998" s="76"/>
      <c r="J3998" s="79"/>
      <c r="K3998" s="80"/>
      <c r="L3998" s="78"/>
      <c r="M3998" s="75"/>
      <c r="N3998" s="76"/>
    </row>
    <row r="3999" spans="1:14" ht="15" x14ac:dyDescent="0.3">
      <c r="A3999" s="17" t="e">
        <f>INDEX('Артикул без-с размером'!A:A,MATCH('Начисления и компенсации по тов'!E3999,'Артикул без-с размером'!B:B,0))</f>
        <v>#N/A</v>
      </c>
      <c r="B3999" s="79"/>
      <c r="C3999" s="80"/>
      <c r="D3999" s="80"/>
      <c r="E3999" s="80"/>
      <c r="F3999" s="80"/>
      <c r="G3999" s="80"/>
      <c r="H3999" s="75"/>
      <c r="I3999" s="76"/>
      <c r="J3999" s="79"/>
      <c r="K3999" s="80"/>
      <c r="L3999" s="78"/>
      <c r="M3999" s="75"/>
      <c r="N3999" s="76"/>
    </row>
    <row r="4000" spans="1:14" ht="15" x14ac:dyDescent="0.3">
      <c r="A4000" s="17" t="e">
        <f>INDEX('Артикул без-с размером'!A:A,MATCH('Начисления и компенсации по тов'!E4000,'Артикул без-с размером'!B:B,0))</f>
        <v>#N/A</v>
      </c>
      <c r="B4000" s="79"/>
      <c r="C4000" s="80"/>
      <c r="D4000" s="80"/>
      <c r="E4000" s="80"/>
      <c r="F4000" s="80"/>
      <c r="G4000" s="80"/>
      <c r="H4000" s="75"/>
      <c r="I4000" s="76"/>
      <c r="J4000" s="79"/>
      <c r="K4000" s="80"/>
      <c r="L4000" s="78"/>
      <c r="M4000" s="75"/>
      <c r="N4000" s="76"/>
    </row>
    <row r="4001" spans="1:14" ht="15" x14ac:dyDescent="0.3">
      <c r="A4001" s="17" t="e">
        <f>INDEX('Артикул без-с размером'!A:A,MATCH('Начисления и компенсации по тов'!E4001,'Артикул без-с размером'!B:B,0))</f>
        <v>#N/A</v>
      </c>
      <c r="B4001" s="79"/>
      <c r="C4001" s="80"/>
      <c r="D4001" s="80"/>
      <c r="E4001" s="80"/>
      <c r="F4001" s="80"/>
      <c r="G4001" s="80"/>
      <c r="H4001" s="75"/>
      <c r="I4001" s="76"/>
      <c r="J4001" s="79"/>
      <c r="K4001" s="80"/>
      <c r="L4001" s="78"/>
      <c r="M4001" s="75"/>
      <c r="N4001" s="77"/>
    </row>
    <row r="4002" spans="1:14" ht="15" x14ac:dyDescent="0.3">
      <c r="A4002" s="17" t="e">
        <f>INDEX('Артикул без-с размером'!A:A,MATCH('Начисления и компенсации по тов'!E4002,'Артикул без-с размером'!B:B,0))</f>
        <v>#N/A</v>
      </c>
      <c r="B4002" s="79"/>
      <c r="C4002" s="80"/>
      <c r="D4002" s="80"/>
      <c r="E4002" s="80"/>
      <c r="F4002" s="80"/>
      <c r="G4002" s="80"/>
      <c r="H4002" s="75"/>
      <c r="I4002" s="76"/>
      <c r="J4002" s="79"/>
      <c r="K4002" s="80"/>
      <c r="L4002" s="78"/>
      <c r="M4002" s="75"/>
      <c r="N4002" s="76"/>
    </row>
    <row r="4003" spans="1:14" ht="15" x14ac:dyDescent="0.3">
      <c r="A4003" s="17" t="e">
        <f>INDEX('Артикул без-с размером'!A:A,MATCH('Начисления и компенсации по тов'!E4003,'Артикул без-с размером'!B:B,0))</f>
        <v>#N/A</v>
      </c>
      <c r="B4003" s="79"/>
      <c r="C4003" s="80"/>
      <c r="D4003" s="80"/>
      <c r="E4003" s="80"/>
      <c r="F4003" s="80"/>
      <c r="G4003" s="80"/>
      <c r="H4003" s="75"/>
      <c r="I4003" s="76"/>
      <c r="J4003" s="79"/>
      <c r="K4003" s="80"/>
      <c r="L4003" s="78"/>
      <c r="M4003" s="75"/>
      <c r="N4003" s="76"/>
    </row>
    <row r="4004" spans="1:14" ht="15" x14ac:dyDescent="0.3">
      <c r="A4004" s="17" t="e">
        <f>INDEX('Артикул без-с размером'!A:A,MATCH('Начисления и компенсации по тов'!E4004,'Артикул без-с размером'!B:B,0))</f>
        <v>#N/A</v>
      </c>
      <c r="B4004" s="79"/>
      <c r="C4004" s="80"/>
      <c r="D4004" s="80"/>
      <c r="E4004" s="80"/>
      <c r="F4004" s="80"/>
      <c r="G4004" s="80"/>
      <c r="H4004" s="75"/>
      <c r="I4004" s="76"/>
      <c r="J4004" s="79"/>
      <c r="K4004" s="80"/>
      <c r="L4004" s="78"/>
      <c r="M4004" s="75"/>
      <c r="N4004" s="76"/>
    </row>
    <row r="4005" spans="1:14" ht="15" x14ac:dyDescent="0.3">
      <c r="A4005" s="17" t="e">
        <f>INDEX('Артикул без-с размером'!A:A,MATCH('Начисления и компенсации по тов'!E4005,'Артикул без-с размером'!B:B,0))</f>
        <v>#N/A</v>
      </c>
      <c r="B4005" s="79"/>
      <c r="C4005" s="80"/>
      <c r="D4005" s="80"/>
      <c r="E4005" s="80"/>
      <c r="F4005" s="80"/>
      <c r="G4005" s="80"/>
      <c r="H4005" s="75"/>
      <c r="I4005" s="76"/>
      <c r="J4005" s="79"/>
      <c r="K4005" s="80"/>
      <c r="L4005" s="78"/>
      <c r="M4005" s="75"/>
      <c r="N4005" s="76"/>
    </row>
    <row r="4006" spans="1:14" ht="15" x14ac:dyDescent="0.3">
      <c r="A4006" s="17" t="e">
        <f>INDEX('Артикул без-с размером'!A:A,MATCH('Начисления и компенсации по тов'!E4006,'Артикул без-с размером'!B:B,0))</f>
        <v>#N/A</v>
      </c>
      <c r="B4006" s="79"/>
      <c r="C4006" s="80"/>
      <c r="D4006" s="80"/>
      <c r="E4006" s="80"/>
      <c r="F4006" s="80"/>
      <c r="G4006" s="80"/>
      <c r="H4006" s="75"/>
      <c r="I4006" s="76"/>
      <c r="J4006" s="79"/>
      <c r="K4006" s="80"/>
      <c r="L4006" s="78"/>
      <c r="M4006" s="75"/>
      <c r="N4006" s="76"/>
    </row>
    <row r="4007" spans="1:14" ht="15" x14ac:dyDescent="0.3">
      <c r="A4007" s="17" t="e">
        <f>INDEX('Артикул без-с размером'!A:A,MATCH('Начисления и компенсации по тов'!E4007,'Артикул без-с размером'!B:B,0))</f>
        <v>#N/A</v>
      </c>
      <c r="B4007" s="79"/>
      <c r="C4007" s="80"/>
      <c r="D4007" s="80"/>
      <c r="E4007" s="80"/>
      <c r="F4007" s="80"/>
      <c r="G4007" s="80"/>
      <c r="H4007" s="75"/>
      <c r="I4007" s="76"/>
      <c r="J4007" s="79"/>
      <c r="K4007" s="80"/>
      <c r="L4007" s="78"/>
      <c r="M4007" s="75"/>
      <c r="N4007" s="76"/>
    </row>
    <row r="4008" spans="1:14" ht="15" x14ac:dyDescent="0.3">
      <c r="A4008" s="17" t="e">
        <f>INDEX('Артикул без-с размером'!A:A,MATCH('Начисления и компенсации по тов'!E4008,'Артикул без-с размером'!B:B,0))</f>
        <v>#N/A</v>
      </c>
      <c r="B4008" s="79"/>
      <c r="C4008" s="80"/>
      <c r="D4008" s="80"/>
      <c r="E4008" s="80"/>
      <c r="F4008" s="80"/>
      <c r="G4008" s="80"/>
      <c r="H4008" s="75"/>
      <c r="I4008" s="76"/>
      <c r="J4008" s="79"/>
      <c r="K4008" s="80"/>
      <c r="L4008" s="78"/>
      <c r="M4008" s="75"/>
      <c r="N4008" s="76"/>
    </row>
    <row r="4009" spans="1:14" ht="15" x14ac:dyDescent="0.3">
      <c r="A4009" s="17" t="e">
        <f>INDEX('Артикул без-с размером'!A:A,MATCH('Начисления и компенсации по тов'!E4009,'Артикул без-с размером'!B:B,0))</f>
        <v>#N/A</v>
      </c>
      <c r="B4009" s="79"/>
      <c r="C4009" s="80"/>
      <c r="D4009" s="80"/>
      <c r="E4009" s="80"/>
      <c r="F4009" s="80"/>
      <c r="G4009" s="80"/>
      <c r="H4009" s="75"/>
      <c r="I4009" s="76"/>
      <c r="J4009" s="79"/>
      <c r="K4009" s="80"/>
      <c r="L4009" s="78"/>
      <c r="M4009" s="75"/>
      <c r="N4009" s="77"/>
    </row>
    <row r="4010" spans="1:14" ht="15" x14ac:dyDescent="0.3">
      <c r="A4010" s="17" t="e">
        <f>INDEX('Артикул без-с размером'!A:A,MATCH('Начисления и компенсации по тов'!E4010,'Артикул без-с размером'!B:B,0))</f>
        <v>#N/A</v>
      </c>
      <c r="B4010" s="79"/>
      <c r="C4010" s="80"/>
      <c r="D4010" s="80"/>
      <c r="E4010" s="80"/>
      <c r="F4010" s="80"/>
      <c r="G4010" s="80"/>
      <c r="H4010" s="75"/>
      <c r="I4010" s="76"/>
      <c r="J4010" s="79"/>
      <c r="K4010" s="80"/>
      <c r="L4010" s="78"/>
      <c r="M4010" s="75"/>
      <c r="N4010" s="76"/>
    </row>
    <row r="4011" spans="1:14" ht="15" x14ac:dyDescent="0.3">
      <c r="A4011" s="17" t="e">
        <f>INDEX('Артикул без-с размером'!A:A,MATCH('Начисления и компенсации по тов'!E4011,'Артикул без-с размером'!B:B,0))</f>
        <v>#N/A</v>
      </c>
      <c r="B4011" s="79"/>
      <c r="C4011" s="80"/>
      <c r="D4011" s="80"/>
      <c r="E4011" s="80"/>
      <c r="F4011" s="80"/>
      <c r="G4011" s="80"/>
      <c r="H4011" s="75"/>
      <c r="I4011" s="76"/>
      <c r="J4011" s="79"/>
      <c r="K4011" s="80"/>
      <c r="L4011" s="78"/>
      <c r="M4011" s="75"/>
      <c r="N4011" s="76"/>
    </row>
    <row r="4012" spans="1:14" ht="15" x14ac:dyDescent="0.3">
      <c r="A4012" s="17" t="e">
        <f>INDEX('Артикул без-с размером'!A:A,MATCH('Начисления и компенсации по тов'!E4012,'Артикул без-с размером'!B:B,0))</f>
        <v>#N/A</v>
      </c>
      <c r="B4012" s="79"/>
      <c r="C4012" s="80"/>
      <c r="D4012" s="80"/>
      <c r="E4012" s="80"/>
      <c r="F4012" s="80"/>
      <c r="G4012" s="80"/>
      <c r="H4012" s="75"/>
      <c r="I4012" s="76"/>
      <c r="J4012" s="79"/>
      <c r="K4012" s="80"/>
      <c r="L4012" s="78"/>
      <c r="M4012" s="75"/>
      <c r="N4012" s="76"/>
    </row>
    <row r="4013" spans="1:14" ht="15" x14ac:dyDescent="0.3">
      <c r="A4013" s="17" t="e">
        <f>INDEX('Артикул без-с размером'!A:A,MATCH('Начисления и компенсации по тов'!E4013,'Артикул без-с размером'!B:B,0))</f>
        <v>#N/A</v>
      </c>
      <c r="B4013" s="79"/>
      <c r="C4013" s="80"/>
      <c r="D4013" s="80"/>
      <c r="E4013" s="80"/>
      <c r="F4013" s="80"/>
      <c r="G4013" s="80"/>
      <c r="H4013" s="75"/>
      <c r="I4013" s="76"/>
      <c r="J4013" s="79"/>
      <c r="K4013" s="80"/>
      <c r="L4013" s="78"/>
      <c r="M4013" s="75"/>
      <c r="N4013" s="76"/>
    </row>
    <row r="4014" spans="1:14" ht="15" x14ac:dyDescent="0.3">
      <c r="A4014" s="17" t="e">
        <f>INDEX('Артикул без-с размером'!A:A,MATCH('Начисления и компенсации по тов'!E4014,'Артикул без-с размером'!B:B,0))</f>
        <v>#N/A</v>
      </c>
      <c r="B4014" s="79"/>
      <c r="C4014" s="80"/>
      <c r="D4014" s="80"/>
      <c r="E4014" s="80"/>
      <c r="F4014" s="80"/>
      <c r="G4014" s="80"/>
      <c r="H4014" s="75"/>
      <c r="I4014" s="76"/>
      <c r="J4014" s="79"/>
      <c r="K4014" s="80"/>
      <c r="L4014" s="78"/>
      <c r="M4014" s="75"/>
      <c r="N4014" s="76"/>
    </row>
    <row r="4015" spans="1:14" ht="15" x14ac:dyDescent="0.3">
      <c r="A4015" s="17" t="e">
        <f>INDEX('Артикул без-с размером'!A:A,MATCH('Начисления и компенсации по тов'!E4015,'Артикул без-с размером'!B:B,0))</f>
        <v>#N/A</v>
      </c>
      <c r="B4015" s="79"/>
      <c r="C4015" s="80"/>
      <c r="D4015" s="80"/>
      <c r="E4015" s="80"/>
      <c r="F4015" s="80"/>
      <c r="G4015" s="80"/>
      <c r="H4015" s="75"/>
      <c r="I4015" s="76"/>
      <c r="J4015" s="79"/>
      <c r="K4015" s="80"/>
      <c r="L4015" s="78"/>
      <c r="M4015" s="75"/>
      <c r="N4015" s="76"/>
    </row>
    <row r="4016" spans="1:14" ht="15" x14ac:dyDescent="0.3">
      <c r="A4016" s="17" t="e">
        <f>INDEX('Артикул без-с размером'!A:A,MATCH('Начисления и компенсации по тов'!E4016,'Артикул без-с размером'!B:B,0))</f>
        <v>#N/A</v>
      </c>
      <c r="B4016" s="79"/>
      <c r="C4016" s="80"/>
      <c r="D4016" s="80"/>
      <c r="E4016" s="80"/>
      <c r="F4016" s="80"/>
      <c r="G4016" s="80"/>
      <c r="H4016" s="75"/>
      <c r="I4016" s="76"/>
      <c r="J4016" s="79"/>
      <c r="K4016" s="80"/>
      <c r="L4016" s="78"/>
      <c r="M4016" s="75"/>
      <c r="N4016" s="76"/>
    </row>
    <row r="4017" spans="1:14" ht="15" x14ac:dyDescent="0.3">
      <c r="A4017" s="17" t="e">
        <f>INDEX('Артикул без-с размером'!A:A,MATCH('Начисления и компенсации по тов'!E4017,'Артикул без-с размером'!B:B,0))</f>
        <v>#N/A</v>
      </c>
      <c r="B4017" s="79"/>
      <c r="C4017" s="80"/>
      <c r="D4017" s="80"/>
      <c r="E4017" s="80"/>
      <c r="F4017" s="80"/>
      <c r="G4017" s="80"/>
      <c r="H4017" s="75"/>
      <c r="I4017" s="76"/>
      <c r="J4017" s="79"/>
      <c r="K4017" s="80"/>
      <c r="L4017" s="78"/>
      <c r="M4017" s="75"/>
      <c r="N4017" s="76"/>
    </row>
    <row r="4018" spans="1:14" ht="15" x14ac:dyDescent="0.3">
      <c r="A4018" s="17" t="e">
        <f>INDEX('Артикул без-с размером'!A:A,MATCH('Начисления и компенсации по тов'!E4018,'Артикул без-с размером'!B:B,0))</f>
        <v>#N/A</v>
      </c>
      <c r="B4018" s="79"/>
      <c r="C4018" s="80"/>
      <c r="D4018" s="80"/>
      <c r="E4018" s="80"/>
      <c r="F4018" s="80"/>
      <c r="G4018" s="80"/>
      <c r="H4018" s="75"/>
      <c r="I4018" s="76"/>
      <c r="J4018" s="79"/>
      <c r="K4018" s="80"/>
      <c r="L4018" s="78"/>
      <c r="M4018" s="75"/>
      <c r="N4018" s="76"/>
    </row>
    <row r="4019" spans="1:14" ht="15" x14ac:dyDescent="0.3">
      <c r="A4019" s="17" t="e">
        <f>INDEX('Артикул без-с размером'!A:A,MATCH('Начисления и компенсации по тов'!E4019,'Артикул без-с размером'!B:B,0))</f>
        <v>#N/A</v>
      </c>
      <c r="B4019" s="79"/>
      <c r="C4019" s="80"/>
      <c r="D4019" s="80"/>
      <c r="E4019" s="80"/>
      <c r="F4019" s="80"/>
      <c r="G4019" s="80"/>
      <c r="H4019" s="75"/>
      <c r="I4019" s="76"/>
      <c r="J4019" s="79"/>
      <c r="K4019" s="80"/>
      <c r="L4019" s="78"/>
      <c r="M4019" s="75"/>
      <c r="N4019" s="77"/>
    </row>
    <row r="4020" spans="1:14" ht="15" x14ac:dyDescent="0.3">
      <c r="A4020" s="17" t="e">
        <f>INDEX('Артикул без-с размером'!A:A,MATCH('Начисления и компенсации по тов'!E4020,'Артикул без-с размером'!B:B,0))</f>
        <v>#N/A</v>
      </c>
      <c r="B4020" s="79"/>
      <c r="C4020" s="80"/>
      <c r="D4020" s="80"/>
      <c r="E4020" s="80"/>
      <c r="F4020" s="80"/>
      <c r="G4020" s="80"/>
      <c r="H4020" s="75"/>
      <c r="I4020" s="76"/>
      <c r="J4020" s="79"/>
      <c r="K4020" s="80"/>
      <c r="L4020" s="78"/>
      <c r="M4020" s="75"/>
      <c r="N4020" s="76"/>
    </row>
    <row r="4021" spans="1:14" ht="15" x14ac:dyDescent="0.3">
      <c r="A4021" s="17" t="e">
        <f>INDEX('Артикул без-с размером'!A:A,MATCH('Начисления и компенсации по тов'!E4021,'Артикул без-с размером'!B:B,0))</f>
        <v>#N/A</v>
      </c>
      <c r="B4021" s="79"/>
      <c r="C4021" s="80"/>
      <c r="D4021" s="80"/>
      <c r="E4021" s="80"/>
      <c r="F4021" s="80"/>
      <c r="G4021" s="80"/>
      <c r="H4021" s="75"/>
      <c r="I4021" s="76"/>
      <c r="J4021" s="79"/>
      <c r="K4021" s="80"/>
      <c r="L4021" s="78"/>
      <c r="M4021" s="75"/>
      <c r="N4021" s="76"/>
    </row>
    <row r="4022" spans="1:14" ht="15" x14ac:dyDescent="0.3">
      <c r="A4022" s="17" t="e">
        <f>INDEX('Артикул без-с размером'!A:A,MATCH('Начисления и компенсации по тов'!E4022,'Артикул без-с размером'!B:B,0))</f>
        <v>#N/A</v>
      </c>
      <c r="B4022" s="79"/>
      <c r="C4022" s="80"/>
      <c r="D4022" s="80"/>
      <c r="E4022" s="80"/>
      <c r="F4022" s="80"/>
      <c r="G4022" s="80"/>
      <c r="H4022" s="75"/>
      <c r="I4022" s="76"/>
      <c r="J4022" s="79"/>
      <c r="K4022" s="80"/>
      <c r="L4022" s="78"/>
      <c r="M4022" s="75"/>
      <c r="N4022" s="76"/>
    </row>
    <row r="4023" spans="1:14" ht="15" x14ac:dyDescent="0.3">
      <c r="A4023" s="17" t="e">
        <f>INDEX('Артикул без-с размером'!A:A,MATCH('Начисления и компенсации по тов'!E4023,'Артикул без-с размером'!B:B,0))</f>
        <v>#N/A</v>
      </c>
      <c r="B4023" s="79"/>
      <c r="C4023" s="80"/>
      <c r="D4023" s="80"/>
      <c r="E4023" s="80"/>
      <c r="F4023" s="80"/>
      <c r="G4023" s="80"/>
      <c r="H4023" s="75"/>
      <c r="I4023" s="76"/>
      <c r="J4023" s="79"/>
      <c r="K4023" s="80"/>
      <c r="L4023" s="78"/>
      <c r="M4023" s="75"/>
      <c r="N4023" s="76"/>
    </row>
    <row r="4024" spans="1:14" ht="15" x14ac:dyDescent="0.3">
      <c r="A4024" s="17" t="e">
        <f>INDEX('Артикул без-с размером'!A:A,MATCH('Начисления и компенсации по тов'!E4024,'Артикул без-с размером'!B:B,0))</f>
        <v>#N/A</v>
      </c>
      <c r="B4024" s="79"/>
      <c r="C4024" s="80"/>
      <c r="D4024" s="80"/>
      <c r="E4024" s="80"/>
      <c r="F4024" s="80"/>
      <c r="G4024" s="80"/>
      <c r="H4024" s="75"/>
      <c r="I4024" s="76"/>
      <c r="J4024" s="79"/>
      <c r="K4024" s="80"/>
      <c r="L4024" s="78"/>
      <c r="M4024" s="75"/>
      <c r="N4024" s="76"/>
    </row>
    <row r="4025" spans="1:14" ht="15" x14ac:dyDescent="0.3">
      <c r="A4025" s="17" t="e">
        <f>INDEX('Артикул без-с размером'!A:A,MATCH('Начисления и компенсации по тов'!E4025,'Артикул без-с размером'!B:B,0))</f>
        <v>#N/A</v>
      </c>
      <c r="B4025" s="79"/>
      <c r="C4025" s="80"/>
      <c r="D4025" s="80"/>
      <c r="E4025" s="80"/>
      <c r="F4025" s="80"/>
      <c r="G4025" s="80"/>
      <c r="H4025" s="75"/>
      <c r="I4025" s="76"/>
      <c r="J4025" s="79"/>
      <c r="K4025" s="80"/>
      <c r="L4025" s="78"/>
      <c r="M4025" s="75"/>
      <c r="N4025" s="76"/>
    </row>
    <row r="4026" spans="1:14" ht="15" x14ac:dyDescent="0.3">
      <c r="A4026" s="17" t="e">
        <f>INDEX('Артикул без-с размером'!A:A,MATCH('Начисления и компенсации по тов'!E4026,'Артикул без-с размером'!B:B,0))</f>
        <v>#N/A</v>
      </c>
      <c r="B4026" s="79"/>
      <c r="C4026" s="80"/>
      <c r="D4026" s="80"/>
      <c r="E4026" s="80"/>
      <c r="F4026" s="80"/>
      <c r="G4026" s="80"/>
      <c r="H4026" s="75"/>
      <c r="I4026" s="76"/>
      <c r="J4026" s="79"/>
      <c r="K4026" s="80"/>
      <c r="L4026" s="78"/>
      <c r="M4026" s="75"/>
      <c r="N4026" s="76"/>
    </row>
    <row r="4027" spans="1:14" ht="15" x14ac:dyDescent="0.3">
      <c r="A4027" s="17" t="e">
        <f>INDEX('Артикул без-с размером'!A:A,MATCH('Начисления и компенсации по тов'!E4027,'Артикул без-с размером'!B:B,0))</f>
        <v>#N/A</v>
      </c>
      <c r="B4027" s="79"/>
      <c r="C4027" s="80"/>
      <c r="D4027" s="80"/>
      <c r="E4027" s="80"/>
      <c r="F4027" s="80"/>
      <c r="G4027" s="80"/>
      <c r="H4027" s="75"/>
      <c r="I4027" s="76"/>
      <c r="J4027" s="79"/>
      <c r="K4027" s="80"/>
      <c r="L4027" s="78"/>
      <c r="M4027" s="75"/>
      <c r="N4027" s="76"/>
    </row>
    <row r="4028" spans="1:14" ht="15" x14ac:dyDescent="0.3">
      <c r="A4028" s="17" t="e">
        <f>INDEX('Артикул без-с размером'!A:A,MATCH('Начисления и компенсации по тов'!E4028,'Артикул без-с размером'!B:B,0))</f>
        <v>#N/A</v>
      </c>
      <c r="B4028" s="79"/>
      <c r="C4028" s="80"/>
      <c r="D4028" s="80"/>
      <c r="E4028" s="80"/>
      <c r="F4028" s="80"/>
      <c r="G4028" s="80"/>
      <c r="H4028" s="75"/>
      <c r="I4028" s="76"/>
      <c r="J4028" s="79"/>
      <c r="K4028" s="80"/>
      <c r="L4028" s="78"/>
      <c r="M4028" s="75"/>
      <c r="N4028" s="76"/>
    </row>
    <row r="4029" spans="1:14" ht="15" x14ac:dyDescent="0.3">
      <c r="A4029" s="17" t="e">
        <f>INDEX('Артикул без-с размером'!A:A,MATCH('Начисления и компенсации по тов'!E4029,'Артикул без-с размером'!B:B,0))</f>
        <v>#N/A</v>
      </c>
      <c r="B4029" s="79"/>
      <c r="C4029" s="80"/>
      <c r="D4029" s="80"/>
      <c r="E4029" s="80"/>
      <c r="F4029" s="80"/>
      <c r="G4029" s="80"/>
      <c r="H4029" s="75"/>
      <c r="I4029" s="76"/>
      <c r="J4029" s="79"/>
      <c r="K4029" s="80"/>
      <c r="L4029" s="78"/>
      <c r="M4029" s="75"/>
      <c r="N4029" s="76"/>
    </row>
    <row r="4030" spans="1:14" ht="15" x14ac:dyDescent="0.3">
      <c r="A4030" s="17" t="e">
        <f>INDEX('Артикул без-с размером'!A:A,MATCH('Начисления и компенсации по тов'!E4030,'Артикул без-с размером'!B:B,0))</f>
        <v>#N/A</v>
      </c>
      <c r="B4030" s="79"/>
      <c r="C4030" s="80"/>
      <c r="D4030" s="80"/>
      <c r="E4030" s="80"/>
      <c r="F4030" s="80"/>
      <c r="G4030" s="80"/>
      <c r="H4030" s="75"/>
      <c r="I4030" s="76"/>
      <c r="J4030" s="79"/>
      <c r="K4030" s="80"/>
      <c r="L4030" s="78"/>
      <c r="M4030" s="75"/>
      <c r="N4030" s="76"/>
    </row>
    <row r="4031" spans="1:14" ht="15" x14ac:dyDescent="0.3">
      <c r="A4031" s="17" t="e">
        <f>INDEX('Артикул без-с размером'!A:A,MATCH('Начисления и компенсации по тов'!E4031,'Артикул без-с размером'!B:B,0))</f>
        <v>#N/A</v>
      </c>
      <c r="B4031" s="79"/>
      <c r="C4031" s="80"/>
      <c r="D4031" s="80"/>
      <c r="E4031" s="80"/>
      <c r="F4031" s="80"/>
      <c r="G4031" s="80"/>
      <c r="H4031" s="75"/>
      <c r="I4031" s="76"/>
      <c r="J4031" s="79"/>
      <c r="K4031" s="80"/>
      <c r="L4031" s="78"/>
      <c r="M4031" s="75"/>
      <c r="N4031" s="76"/>
    </row>
    <row r="4032" spans="1:14" ht="15" x14ac:dyDescent="0.3">
      <c r="A4032" s="17" t="e">
        <f>INDEX('Артикул без-с размером'!A:A,MATCH('Начисления и компенсации по тов'!E4032,'Артикул без-с размером'!B:B,0))</f>
        <v>#N/A</v>
      </c>
      <c r="B4032" s="79"/>
      <c r="C4032" s="80"/>
      <c r="D4032" s="80"/>
      <c r="E4032" s="80"/>
      <c r="F4032" s="80"/>
      <c r="G4032" s="80"/>
      <c r="H4032" s="75"/>
      <c r="I4032" s="76"/>
      <c r="J4032" s="79"/>
      <c r="K4032" s="80"/>
      <c r="L4032" s="78"/>
      <c r="M4032" s="75"/>
      <c r="N4032" s="76"/>
    </row>
    <row r="4033" spans="1:14" ht="15" x14ac:dyDescent="0.3">
      <c r="A4033" s="17" t="e">
        <f>INDEX('Артикул без-с размером'!A:A,MATCH('Начисления и компенсации по тов'!E4033,'Артикул без-с размером'!B:B,0))</f>
        <v>#N/A</v>
      </c>
      <c r="B4033" s="79"/>
      <c r="C4033" s="80"/>
      <c r="D4033" s="80"/>
      <c r="E4033" s="80"/>
      <c r="F4033" s="80"/>
      <c r="G4033" s="80"/>
      <c r="H4033" s="75"/>
      <c r="I4033" s="76"/>
      <c r="J4033" s="79"/>
      <c r="K4033" s="80"/>
      <c r="L4033" s="78"/>
      <c r="M4033" s="75"/>
      <c r="N4033" s="77"/>
    </row>
    <row r="4034" spans="1:14" ht="15" x14ac:dyDescent="0.3">
      <c r="A4034" s="17" t="e">
        <f>INDEX('Артикул без-с размером'!A:A,MATCH('Начисления и компенсации по тов'!E4034,'Артикул без-с размером'!B:B,0))</f>
        <v>#N/A</v>
      </c>
      <c r="B4034" s="79"/>
      <c r="C4034" s="80"/>
      <c r="D4034" s="80"/>
      <c r="E4034" s="80"/>
      <c r="F4034" s="80"/>
      <c r="G4034" s="80"/>
      <c r="H4034" s="75"/>
      <c r="I4034" s="76"/>
      <c r="J4034" s="79"/>
      <c r="K4034" s="80"/>
      <c r="L4034" s="78"/>
      <c r="M4034" s="75"/>
      <c r="N4034" s="76"/>
    </row>
    <row r="4035" spans="1:14" ht="15" x14ac:dyDescent="0.3">
      <c r="A4035" s="17" t="e">
        <f>INDEX('Артикул без-с размером'!A:A,MATCH('Начисления и компенсации по тов'!E4035,'Артикул без-с размером'!B:B,0))</f>
        <v>#N/A</v>
      </c>
      <c r="B4035" s="79"/>
      <c r="C4035" s="80"/>
      <c r="D4035" s="80"/>
      <c r="E4035" s="80"/>
      <c r="F4035" s="80"/>
      <c r="G4035" s="80"/>
      <c r="H4035" s="75"/>
      <c r="I4035" s="76"/>
      <c r="J4035" s="79"/>
      <c r="K4035" s="80"/>
      <c r="L4035" s="78"/>
      <c r="M4035" s="75"/>
      <c r="N4035" s="76"/>
    </row>
    <row r="4036" spans="1:14" ht="15" x14ac:dyDescent="0.3">
      <c r="A4036" s="17" t="e">
        <f>INDEX('Артикул без-с размером'!A:A,MATCH('Начисления и компенсации по тов'!E4036,'Артикул без-с размером'!B:B,0))</f>
        <v>#N/A</v>
      </c>
      <c r="B4036" s="79"/>
      <c r="C4036" s="80"/>
      <c r="D4036" s="80"/>
      <c r="E4036" s="80"/>
      <c r="F4036" s="80"/>
      <c r="G4036" s="80"/>
      <c r="H4036" s="75"/>
      <c r="I4036" s="76"/>
      <c r="J4036" s="79"/>
      <c r="K4036" s="80"/>
      <c r="L4036" s="78"/>
      <c r="M4036" s="75"/>
      <c r="N4036" s="76"/>
    </row>
    <row r="4037" spans="1:14" ht="15" x14ac:dyDescent="0.3">
      <c r="A4037" s="17" t="e">
        <f>INDEX('Артикул без-с размером'!A:A,MATCH('Начисления и компенсации по тов'!E4037,'Артикул без-с размером'!B:B,0))</f>
        <v>#N/A</v>
      </c>
      <c r="B4037" s="79"/>
      <c r="C4037" s="80"/>
      <c r="D4037" s="80"/>
      <c r="E4037" s="80"/>
      <c r="F4037" s="80"/>
      <c r="G4037" s="80"/>
      <c r="H4037" s="75"/>
      <c r="I4037" s="76"/>
      <c r="J4037" s="79"/>
      <c r="K4037" s="80"/>
      <c r="L4037" s="78"/>
      <c r="M4037" s="75"/>
      <c r="N4037" s="76"/>
    </row>
    <row r="4038" spans="1:14" ht="15" x14ac:dyDescent="0.3">
      <c r="A4038" s="17" t="e">
        <f>INDEX('Артикул без-с размером'!A:A,MATCH('Начисления и компенсации по тов'!E4038,'Артикул без-с размером'!B:B,0))</f>
        <v>#N/A</v>
      </c>
      <c r="B4038" s="79"/>
      <c r="C4038" s="80"/>
      <c r="D4038" s="80"/>
      <c r="E4038" s="80"/>
      <c r="F4038" s="80"/>
      <c r="G4038" s="80"/>
      <c r="H4038" s="75"/>
      <c r="I4038" s="76"/>
      <c r="J4038" s="79"/>
      <c r="K4038" s="80"/>
      <c r="L4038" s="78"/>
      <c r="M4038" s="75"/>
      <c r="N4038" s="76"/>
    </row>
    <row r="4039" spans="1:14" ht="15" x14ac:dyDescent="0.3">
      <c r="A4039" s="17" t="e">
        <f>INDEX('Артикул без-с размером'!A:A,MATCH('Начисления и компенсации по тов'!E4039,'Артикул без-с размером'!B:B,0))</f>
        <v>#N/A</v>
      </c>
      <c r="B4039" s="79"/>
      <c r="C4039" s="80"/>
      <c r="D4039" s="80"/>
      <c r="E4039" s="80"/>
      <c r="F4039" s="80"/>
      <c r="G4039" s="80"/>
      <c r="H4039" s="75"/>
      <c r="I4039" s="76"/>
      <c r="J4039" s="79"/>
      <c r="K4039" s="80"/>
      <c r="L4039" s="78"/>
      <c r="M4039" s="75"/>
      <c r="N4039" s="77"/>
    </row>
    <row r="4040" spans="1:14" ht="15" x14ac:dyDescent="0.3">
      <c r="A4040" s="17" t="e">
        <f>INDEX('Артикул без-с размером'!A:A,MATCH('Начисления и компенсации по тов'!E4040,'Артикул без-с размером'!B:B,0))</f>
        <v>#N/A</v>
      </c>
      <c r="B4040" s="79"/>
      <c r="C4040" s="80"/>
      <c r="D4040" s="80"/>
      <c r="E4040" s="80"/>
      <c r="F4040" s="80"/>
      <c r="G4040" s="80"/>
      <c r="H4040" s="75"/>
      <c r="I4040" s="76"/>
      <c r="J4040" s="79"/>
      <c r="K4040" s="80"/>
      <c r="L4040" s="78"/>
      <c r="M4040" s="75"/>
      <c r="N4040" s="76"/>
    </row>
    <row r="4041" spans="1:14" ht="15" x14ac:dyDescent="0.3">
      <c r="A4041" s="17" t="e">
        <f>INDEX('Артикул без-с размером'!A:A,MATCH('Начисления и компенсации по тов'!E4041,'Артикул без-с размером'!B:B,0))</f>
        <v>#N/A</v>
      </c>
      <c r="B4041" s="79"/>
      <c r="C4041" s="80"/>
      <c r="D4041" s="80"/>
      <c r="E4041" s="80"/>
      <c r="F4041" s="80"/>
      <c r="G4041" s="80"/>
      <c r="H4041" s="75"/>
      <c r="I4041" s="76"/>
      <c r="J4041" s="79"/>
      <c r="K4041" s="80"/>
      <c r="L4041" s="78"/>
      <c r="M4041" s="75"/>
      <c r="N4041" s="76"/>
    </row>
    <row r="4042" spans="1:14" ht="15" x14ac:dyDescent="0.3">
      <c r="A4042" s="17" t="e">
        <f>INDEX('Артикул без-с размером'!A:A,MATCH('Начисления и компенсации по тов'!E4042,'Артикул без-с размером'!B:B,0))</f>
        <v>#N/A</v>
      </c>
      <c r="B4042" s="79"/>
      <c r="C4042" s="80"/>
      <c r="D4042" s="80"/>
      <c r="E4042" s="80"/>
      <c r="F4042" s="80"/>
      <c r="G4042" s="80"/>
      <c r="H4042" s="75"/>
      <c r="I4042" s="76"/>
      <c r="J4042" s="79"/>
      <c r="K4042" s="80"/>
      <c r="L4042" s="78"/>
      <c r="M4042" s="75"/>
      <c r="N4042" s="76"/>
    </row>
    <row r="4043" spans="1:14" ht="15" x14ac:dyDescent="0.3">
      <c r="A4043" s="17" t="e">
        <f>INDEX('Артикул без-с размером'!A:A,MATCH('Начисления и компенсации по тов'!E4043,'Артикул без-с размером'!B:B,0))</f>
        <v>#N/A</v>
      </c>
      <c r="B4043" s="79"/>
      <c r="C4043" s="80"/>
      <c r="D4043" s="80"/>
      <c r="E4043" s="80"/>
      <c r="F4043" s="80"/>
      <c r="G4043" s="80"/>
      <c r="H4043" s="75"/>
      <c r="I4043" s="76"/>
      <c r="J4043" s="79"/>
      <c r="K4043" s="80"/>
      <c r="L4043" s="78"/>
      <c r="M4043" s="75"/>
      <c r="N4043" s="76"/>
    </row>
    <row r="4044" spans="1:14" ht="15" x14ac:dyDescent="0.3">
      <c r="A4044" s="17" t="e">
        <f>INDEX('Артикул без-с размером'!A:A,MATCH('Начисления и компенсации по тов'!E4044,'Артикул без-с размером'!B:B,0))</f>
        <v>#N/A</v>
      </c>
      <c r="B4044" s="79"/>
      <c r="C4044" s="80"/>
      <c r="D4044" s="80"/>
      <c r="E4044" s="80"/>
      <c r="F4044" s="80"/>
      <c r="G4044" s="80"/>
      <c r="H4044" s="75"/>
      <c r="I4044" s="76"/>
      <c r="J4044" s="79"/>
      <c r="K4044" s="80"/>
      <c r="L4044" s="78"/>
      <c r="M4044" s="75"/>
      <c r="N4044" s="76"/>
    </row>
    <row r="4045" spans="1:14" ht="15" x14ac:dyDescent="0.3">
      <c r="A4045" s="17" t="e">
        <f>INDEX('Артикул без-с размером'!A:A,MATCH('Начисления и компенсации по тов'!E4045,'Артикул без-с размером'!B:B,0))</f>
        <v>#N/A</v>
      </c>
      <c r="B4045" s="79"/>
      <c r="C4045" s="80"/>
      <c r="D4045" s="80"/>
      <c r="E4045" s="80"/>
      <c r="F4045" s="80"/>
      <c r="G4045" s="80"/>
      <c r="H4045" s="75"/>
      <c r="I4045" s="76"/>
      <c r="J4045" s="79"/>
      <c r="K4045" s="80"/>
      <c r="L4045" s="78"/>
      <c r="M4045" s="75"/>
      <c r="N4045" s="77"/>
    </row>
    <row r="4046" spans="1:14" ht="15" x14ac:dyDescent="0.3">
      <c r="A4046" s="17" t="e">
        <f>INDEX('Артикул без-с размером'!A:A,MATCH('Начисления и компенсации по тов'!E4046,'Артикул без-с размером'!B:B,0))</f>
        <v>#N/A</v>
      </c>
      <c r="B4046" s="79"/>
      <c r="C4046" s="80"/>
      <c r="D4046" s="80"/>
      <c r="E4046" s="80"/>
      <c r="F4046" s="80"/>
      <c r="G4046" s="80"/>
      <c r="H4046" s="75"/>
      <c r="I4046" s="76"/>
      <c r="J4046" s="79"/>
      <c r="K4046" s="80"/>
      <c r="L4046" s="78"/>
      <c r="M4046" s="75"/>
      <c r="N4046" s="76"/>
    </row>
    <row r="4047" spans="1:14" ht="15" x14ac:dyDescent="0.3">
      <c r="A4047" s="17" t="e">
        <f>INDEX('Артикул без-с размером'!A:A,MATCH('Начисления и компенсации по тов'!E4047,'Артикул без-с размером'!B:B,0))</f>
        <v>#N/A</v>
      </c>
      <c r="B4047" s="79"/>
      <c r="C4047" s="80"/>
      <c r="D4047" s="80"/>
      <c r="E4047" s="80"/>
      <c r="F4047" s="80"/>
      <c r="G4047" s="80"/>
      <c r="H4047" s="75"/>
      <c r="I4047" s="76"/>
      <c r="J4047" s="79"/>
      <c r="K4047" s="80"/>
      <c r="L4047" s="78"/>
      <c r="M4047" s="75"/>
      <c r="N4047" s="76"/>
    </row>
    <row r="4048" spans="1:14" ht="15" x14ac:dyDescent="0.3">
      <c r="A4048" s="17" t="e">
        <f>INDEX('Артикул без-с размером'!A:A,MATCH('Начисления и компенсации по тов'!E4048,'Артикул без-с размером'!B:B,0))</f>
        <v>#N/A</v>
      </c>
      <c r="B4048" s="79"/>
      <c r="C4048" s="80"/>
      <c r="D4048" s="80"/>
      <c r="E4048" s="80"/>
      <c r="F4048" s="80"/>
      <c r="G4048" s="80"/>
      <c r="H4048" s="75"/>
      <c r="I4048" s="76"/>
      <c r="J4048" s="79"/>
      <c r="K4048" s="80"/>
      <c r="L4048" s="78"/>
      <c r="M4048" s="75"/>
      <c r="N4048" s="76"/>
    </row>
    <row r="4049" spans="1:14" ht="15" x14ac:dyDescent="0.3">
      <c r="A4049" s="17" t="e">
        <f>INDEX('Артикул без-с размером'!A:A,MATCH('Начисления и компенсации по тов'!E4049,'Артикул без-с размером'!B:B,0))</f>
        <v>#N/A</v>
      </c>
      <c r="B4049" s="79"/>
      <c r="C4049" s="80"/>
      <c r="D4049" s="80"/>
      <c r="E4049" s="80"/>
      <c r="F4049" s="80"/>
      <c r="G4049" s="80"/>
      <c r="H4049" s="75"/>
      <c r="I4049" s="76"/>
      <c r="J4049" s="79"/>
      <c r="K4049" s="80"/>
      <c r="L4049" s="78"/>
      <c r="M4049" s="75"/>
      <c r="N4049" s="76"/>
    </row>
    <row r="4050" spans="1:14" ht="15" x14ac:dyDescent="0.3">
      <c r="A4050" s="17" t="e">
        <f>INDEX('Артикул без-с размером'!A:A,MATCH('Начисления и компенсации по тов'!E4050,'Артикул без-с размером'!B:B,0))</f>
        <v>#N/A</v>
      </c>
      <c r="B4050" s="79"/>
      <c r="C4050" s="80"/>
      <c r="D4050" s="80"/>
      <c r="E4050" s="80"/>
      <c r="F4050" s="80"/>
      <c r="G4050" s="80"/>
      <c r="H4050" s="75"/>
      <c r="I4050" s="76"/>
      <c r="J4050" s="79"/>
      <c r="K4050" s="80"/>
      <c r="L4050" s="78"/>
      <c r="M4050" s="75"/>
      <c r="N4050" s="76"/>
    </row>
    <row r="4051" spans="1:14" ht="15" x14ac:dyDescent="0.3">
      <c r="A4051" s="17" t="e">
        <f>INDEX('Артикул без-с размером'!A:A,MATCH('Начисления и компенсации по тов'!E4051,'Артикул без-с размером'!B:B,0))</f>
        <v>#N/A</v>
      </c>
      <c r="B4051" s="79"/>
      <c r="C4051" s="80"/>
      <c r="D4051" s="80"/>
      <c r="E4051" s="80"/>
      <c r="F4051" s="80"/>
      <c r="G4051" s="80"/>
      <c r="H4051" s="75"/>
      <c r="I4051" s="76"/>
      <c r="J4051" s="79"/>
      <c r="K4051" s="80"/>
      <c r="L4051" s="78"/>
      <c r="M4051" s="75"/>
      <c r="N4051" s="76"/>
    </row>
    <row r="4052" spans="1:14" ht="15" x14ac:dyDescent="0.3">
      <c r="A4052" s="17" t="e">
        <f>INDEX('Артикул без-с размером'!A:A,MATCH('Начисления и компенсации по тов'!E4052,'Артикул без-с размером'!B:B,0))</f>
        <v>#N/A</v>
      </c>
      <c r="B4052" s="79"/>
      <c r="C4052" s="80"/>
      <c r="D4052" s="80"/>
      <c r="E4052" s="80"/>
      <c r="F4052" s="80"/>
      <c r="G4052" s="80"/>
      <c r="H4052" s="75"/>
      <c r="I4052" s="76"/>
      <c r="J4052" s="79"/>
      <c r="K4052" s="80"/>
      <c r="L4052" s="78"/>
      <c r="M4052" s="75"/>
      <c r="N4052" s="76"/>
    </row>
    <row r="4053" spans="1:14" ht="15" x14ac:dyDescent="0.3">
      <c r="A4053" s="17" t="e">
        <f>INDEX('Артикул без-с размером'!A:A,MATCH('Начисления и компенсации по тов'!E4053,'Артикул без-с размером'!B:B,0))</f>
        <v>#N/A</v>
      </c>
      <c r="B4053" s="79"/>
      <c r="C4053" s="80"/>
      <c r="D4053" s="80"/>
      <c r="E4053" s="80"/>
      <c r="F4053" s="80"/>
      <c r="G4053" s="80"/>
      <c r="H4053" s="75"/>
      <c r="I4053" s="76"/>
      <c r="J4053" s="79"/>
      <c r="K4053" s="80"/>
      <c r="L4053" s="78"/>
      <c r="M4053" s="75"/>
      <c r="N4053" s="76"/>
    </row>
    <row r="4054" spans="1:14" ht="15" x14ac:dyDescent="0.3">
      <c r="A4054" s="17" t="e">
        <f>INDEX('Артикул без-с размером'!A:A,MATCH('Начисления и компенсации по тов'!E4054,'Артикул без-с размером'!B:B,0))</f>
        <v>#N/A</v>
      </c>
      <c r="B4054" s="79"/>
      <c r="C4054" s="80"/>
      <c r="D4054" s="80"/>
      <c r="E4054" s="80"/>
      <c r="F4054" s="80"/>
      <c r="G4054" s="80"/>
      <c r="H4054" s="75"/>
      <c r="I4054" s="76"/>
      <c r="J4054" s="79"/>
      <c r="K4054" s="80"/>
      <c r="L4054" s="78"/>
      <c r="M4054" s="75"/>
      <c r="N4054" s="76"/>
    </row>
    <row r="4055" spans="1:14" ht="15" x14ac:dyDescent="0.3">
      <c r="A4055" s="17" t="e">
        <f>INDEX('Артикул без-с размером'!A:A,MATCH('Начисления и компенсации по тов'!E4055,'Артикул без-с размером'!B:B,0))</f>
        <v>#N/A</v>
      </c>
      <c r="B4055" s="79"/>
      <c r="C4055" s="80"/>
      <c r="D4055" s="80"/>
      <c r="E4055" s="80"/>
      <c r="F4055" s="80"/>
      <c r="G4055" s="80"/>
      <c r="H4055" s="75"/>
      <c r="I4055" s="76"/>
      <c r="J4055" s="79"/>
      <c r="K4055" s="80"/>
      <c r="L4055" s="78"/>
      <c r="M4055" s="75"/>
      <c r="N4055" s="76"/>
    </row>
    <row r="4056" spans="1:14" ht="15" x14ac:dyDescent="0.3">
      <c r="A4056" s="17" t="e">
        <f>INDEX('Артикул без-с размером'!A:A,MATCH('Начисления и компенсации по тов'!E4056,'Артикул без-с размером'!B:B,0))</f>
        <v>#N/A</v>
      </c>
      <c r="B4056" s="79"/>
      <c r="C4056" s="80"/>
      <c r="D4056" s="80"/>
      <c r="E4056" s="80"/>
      <c r="F4056" s="80"/>
      <c r="G4056" s="80"/>
      <c r="H4056" s="75"/>
      <c r="I4056" s="76"/>
      <c r="J4056" s="79"/>
      <c r="K4056" s="80"/>
      <c r="L4056" s="78"/>
      <c r="M4056" s="75"/>
      <c r="N4056" s="77"/>
    </row>
    <row r="4057" spans="1:14" ht="15" x14ac:dyDescent="0.3">
      <c r="A4057" s="17" t="e">
        <f>INDEX('Артикул без-с размером'!A:A,MATCH('Начисления и компенсации по тов'!E4057,'Артикул без-с размером'!B:B,0))</f>
        <v>#N/A</v>
      </c>
      <c r="B4057" s="79"/>
      <c r="C4057" s="80"/>
      <c r="D4057" s="80"/>
      <c r="E4057" s="80"/>
      <c r="F4057" s="80"/>
      <c r="G4057" s="80"/>
      <c r="H4057" s="75"/>
      <c r="I4057" s="76"/>
      <c r="J4057" s="79"/>
      <c r="K4057" s="80"/>
      <c r="L4057" s="78"/>
      <c r="M4057" s="75"/>
      <c r="N4057" s="76"/>
    </row>
    <row r="4058" spans="1:14" ht="15" x14ac:dyDescent="0.3">
      <c r="A4058" s="17" t="e">
        <f>INDEX('Артикул без-с размером'!A:A,MATCH('Начисления и компенсации по тов'!E4058,'Артикул без-с размером'!B:B,0))</f>
        <v>#N/A</v>
      </c>
      <c r="B4058" s="79"/>
      <c r="C4058" s="80"/>
      <c r="D4058" s="80"/>
      <c r="E4058" s="80"/>
      <c r="F4058" s="80"/>
      <c r="G4058" s="80"/>
      <c r="H4058" s="75"/>
      <c r="I4058" s="76"/>
      <c r="J4058" s="79"/>
      <c r="K4058" s="80"/>
      <c r="L4058" s="78"/>
      <c r="M4058" s="75"/>
      <c r="N4058" s="76"/>
    </row>
    <row r="4059" spans="1:14" ht="15" x14ac:dyDescent="0.3">
      <c r="A4059" s="17" t="e">
        <f>INDEX('Артикул без-с размером'!A:A,MATCH('Начисления и компенсации по тов'!E4059,'Артикул без-с размером'!B:B,0))</f>
        <v>#N/A</v>
      </c>
      <c r="B4059" s="79"/>
      <c r="C4059" s="80"/>
      <c r="D4059" s="80"/>
      <c r="E4059" s="80"/>
      <c r="F4059" s="80"/>
      <c r="G4059" s="80"/>
      <c r="H4059" s="75"/>
      <c r="I4059" s="76"/>
      <c r="J4059" s="79"/>
      <c r="K4059" s="80"/>
      <c r="L4059" s="78"/>
      <c r="M4059" s="75"/>
      <c r="N4059" s="76"/>
    </row>
    <row r="4060" spans="1:14" ht="15" x14ac:dyDescent="0.3">
      <c r="A4060" s="17" t="e">
        <f>INDEX('Артикул без-с размером'!A:A,MATCH('Начисления и компенсации по тов'!E4060,'Артикул без-с размером'!B:B,0))</f>
        <v>#N/A</v>
      </c>
      <c r="B4060" s="79"/>
      <c r="C4060" s="80"/>
      <c r="D4060" s="80"/>
      <c r="E4060" s="80"/>
      <c r="F4060" s="80"/>
      <c r="G4060" s="80"/>
      <c r="H4060" s="75"/>
      <c r="I4060" s="76"/>
      <c r="J4060" s="79"/>
      <c r="K4060" s="80"/>
      <c r="L4060" s="78"/>
      <c r="M4060" s="75"/>
      <c r="N4060" s="76"/>
    </row>
    <row r="4061" spans="1:14" ht="15" x14ac:dyDescent="0.3">
      <c r="A4061" s="17" t="e">
        <f>INDEX('Артикул без-с размером'!A:A,MATCH('Начисления и компенсации по тов'!E4061,'Артикул без-с размером'!B:B,0))</f>
        <v>#N/A</v>
      </c>
      <c r="B4061" s="79"/>
      <c r="C4061" s="80"/>
      <c r="D4061" s="80"/>
      <c r="E4061" s="80"/>
      <c r="F4061" s="80"/>
      <c r="G4061" s="80"/>
      <c r="H4061" s="75"/>
      <c r="I4061" s="76"/>
      <c r="J4061" s="79"/>
      <c r="K4061" s="80"/>
      <c r="L4061" s="78"/>
      <c r="M4061" s="75"/>
      <c r="N4061" s="76"/>
    </row>
    <row r="4062" spans="1:14" ht="15" x14ac:dyDescent="0.3">
      <c r="A4062" s="17" t="e">
        <f>INDEX('Артикул без-с размером'!A:A,MATCH('Начисления и компенсации по тов'!E4062,'Артикул без-с размером'!B:B,0))</f>
        <v>#N/A</v>
      </c>
      <c r="B4062" s="79"/>
      <c r="C4062" s="80"/>
      <c r="D4062" s="80"/>
      <c r="E4062" s="80"/>
      <c r="F4062" s="80"/>
      <c r="G4062" s="80"/>
      <c r="H4062" s="75"/>
      <c r="I4062" s="76"/>
      <c r="J4062" s="79"/>
      <c r="K4062" s="80"/>
      <c r="L4062" s="78"/>
      <c r="M4062" s="75"/>
      <c r="N4062" s="76"/>
    </row>
    <row r="4063" spans="1:14" ht="15" x14ac:dyDescent="0.3">
      <c r="A4063" s="17" t="e">
        <f>INDEX('Артикул без-с размером'!A:A,MATCH('Начисления и компенсации по тов'!E4063,'Артикул без-с размером'!B:B,0))</f>
        <v>#N/A</v>
      </c>
      <c r="B4063" s="79"/>
      <c r="C4063" s="80"/>
      <c r="D4063" s="80"/>
      <c r="E4063" s="80"/>
      <c r="F4063" s="80"/>
      <c r="G4063" s="80"/>
      <c r="H4063" s="75"/>
      <c r="I4063" s="76"/>
      <c r="J4063" s="79"/>
      <c r="K4063" s="80"/>
      <c r="L4063" s="78"/>
      <c r="M4063" s="75"/>
      <c r="N4063" s="77"/>
    </row>
    <row r="4064" spans="1:14" ht="15" x14ac:dyDescent="0.3">
      <c r="A4064" s="17" t="e">
        <f>INDEX('Артикул без-с размером'!A:A,MATCH('Начисления и компенсации по тов'!E4064,'Артикул без-с размером'!B:B,0))</f>
        <v>#N/A</v>
      </c>
      <c r="B4064" s="79"/>
      <c r="C4064" s="80"/>
      <c r="D4064" s="80"/>
      <c r="E4064" s="80"/>
      <c r="F4064" s="80"/>
      <c r="G4064" s="80"/>
      <c r="H4064" s="75"/>
      <c r="I4064" s="76"/>
      <c r="J4064" s="79"/>
      <c r="K4064" s="80"/>
      <c r="L4064" s="78"/>
      <c r="M4064" s="75"/>
      <c r="N4064" s="76"/>
    </row>
    <row r="4065" spans="1:14" ht="15" x14ac:dyDescent="0.3">
      <c r="A4065" s="17" t="e">
        <f>INDEX('Артикул без-с размером'!A:A,MATCH('Начисления и компенсации по тов'!E4065,'Артикул без-с размером'!B:B,0))</f>
        <v>#N/A</v>
      </c>
      <c r="B4065" s="79"/>
      <c r="C4065" s="80"/>
      <c r="D4065" s="80"/>
      <c r="E4065" s="80"/>
      <c r="F4065" s="80"/>
      <c r="G4065" s="80"/>
      <c r="H4065" s="75"/>
      <c r="I4065" s="76"/>
      <c r="J4065" s="79"/>
      <c r="K4065" s="80"/>
      <c r="L4065" s="78"/>
      <c r="M4065" s="75"/>
      <c r="N4065" s="76"/>
    </row>
    <row r="4066" spans="1:14" ht="15" x14ac:dyDescent="0.3">
      <c r="A4066" s="17" t="e">
        <f>INDEX('Артикул без-с размером'!A:A,MATCH('Начисления и компенсации по тов'!E4066,'Артикул без-с размером'!B:B,0))</f>
        <v>#N/A</v>
      </c>
      <c r="B4066" s="79"/>
      <c r="C4066" s="80"/>
      <c r="D4066" s="80"/>
      <c r="E4066" s="80"/>
      <c r="F4066" s="80"/>
      <c r="G4066" s="80"/>
      <c r="H4066" s="75"/>
      <c r="I4066" s="76"/>
      <c r="J4066" s="79"/>
      <c r="K4066" s="80"/>
      <c r="L4066" s="78"/>
      <c r="M4066" s="75"/>
      <c r="N4066" s="76"/>
    </row>
    <row r="4067" spans="1:14" ht="15" x14ac:dyDescent="0.3">
      <c r="A4067" s="17" t="e">
        <f>INDEX('Артикул без-с размером'!A:A,MATCH('Начисления и компенсации по тов'!E4067,'Артикул без-с размером'!B:B,0))</f>
        <v>#N/A</v>
      </c>
      <c r="B4067" s="79"/>
      <c r="C4067" s="80"/>
      <c r="D4067" s="80"/>
      <c r="E4067" s="80"/>
      <c r="F4067" s="80"/>
      <c r="G4067" s="80"/>
      <c r="H4067" s="75"/>
      <c r="I4067" s="76"/>
      <c r="J4067" s="79"/>
      <c r="K4067" s="80"/>
      <c r="L4067" s="78"/>
      <c r="M4067" s="75"/>
      <c r="N4067" s="76"/>
    </row>
    <row r="4068" spans="1:14" ht="15" x14ac:dyDescent="0.3">
      <c r="A4068" s="17" t="e">
        <f>INDEX('Артикул без-с размером'!A:A,MATCH('Начисления и компенсации по тов'!E4068,'Артикул без-с размером'!B:B,0))</f>
        <v>#N/A</v>
      </c>
      <c r="B4068" s="79"/>
      <c r="C4068" s="80"/>
      <c r="D4068" s="80"/>
      <c r="E4068" s="80"/>
      <c r="F4068" s="80"/>
      <c r="G4068" s="80"/>
      <c r="H4068" s="75"/>
      <c r="I4068" s="76"/>
      <c r="J4068" s="79"/>
      <c r="K4068" s="80"/>
      <c r="L4068" s="78"/>
      <c r="M4068" s="75"/>
      <c r="N4068" s="76"/>
    </row>
    <row r="4069" spans="1:14" ht="15" x14ac:dyDescent="0.3">
      <c r="A4069" s="17" t="e">
        <f>INDEX('Артикул без-с размером'!A:A,MATCH('Начисления и компенсации по тов'!E4069,'Артикул без-с размером'!B:B,0))</f>
        <v>#N/A</v>
      </c>
      <c r="B4069" s="79"/>
      <c r="C4069" s="80"/>
      <c r="D4069" s="80"/>
      <c r="E4069" s="80"/>
      <c r="F4069" s="80"/>
      <c r="G4069" s="80"/>
      <c r="H4069" s="75"/>
      <c r="I4069" s="76"/>
      <c r="J4069" s="79"/>
      <c r="K4069" s="80"/>
      <c r="L4069" s="78"/>
      <c r="M4069" s="75"/>
      <c r="N4069" s="76"/>
    </row>
    <row r="4070" spans="1:14" ht="15" x14ac:dyDescent="0.3">
      <c r="A4070" s="17" t="e">
        <f>INDEX('Артикул без-с размером'!A:A,MATCH('Начисления и компенсации по тов'!E4070,'Артикул без-с размером'!B:B,0))</f>
        <v>#N/A</v>
      </c>
      <c r="B4070" s="79"/>
      <c r="C4070" s="80"/>
      <c r="D4070" s="80"/>
      <c r="E4070" s="80"/>
      <c r="F4070" s="80"/>
      <c r="G4070" s="80"/>
      <c r="H4070" s="75"/>
      <c r="I4070" s="76"/>
      <c r="J4070" s="79"/>
      <c r="K4070" s="80"/>
      <c r="L4070" s="78"/>
      <c r="M4070" s="75"/>
      <c r="N4070" s="76"/>
    </row>
    <row r="4071" spans="1:14" ht="15" x14ac:dyDescent="0.3">
      <c r="A4071" s="17" t="e">
        <f>INDEX('Артикул без-с размером'!A:A,MATCH('Начисления и компенсации по тов'!E4071,'Артикул без-с размером'!B:B,0))</f>
        <v>#N/A</v>
      </c>
      <c r="B4071" s="79"/>
      <c r="C4071" s="80"/>
      <c r="D4071" s="80"/>
      <c r="E4071" s="80"/>
      <c r="F4071" s="80"/>
      <c r="G4071" s="80"/>
      <c r="H4071" s="75"/>
      <c r="I4071" s="76"/>
      <c r="J4071" s="79"/>
      <c r="K4071" s="80"/>
      <c r="L4071" s="78"/>
      <c r="M4071" s="75"/>
      <c r="N4071" s="76"/>
    </row>
    <row r="4072" spans="1:14" ht="15" x14ac:dyDescent="0.3">
      <c r="A4072" s="17" t="e">
        <f>INDEX('Артикул без-с размером'!A:A,MATCH('Начисления и компенсации по тов'!E4072,'Артикул без-с размером'!B:B,0))</f>
        <v>#N/A</v>
      </c>
      <c r="B4072" s="79"/>
      <c r="C4072" s="80"/>
      <c r="D4072" s="80"/>
      <c r="E4072" s="80"/>
      <c r="F4072" s="80"/>
      <c r="G4072" s="80"/>
      <c r="H4072" s="75"/>
      <c r="I4072" s="76"/>
      <c r="J4072" s="79"/>
      <c r="K4072" s="80"/>
      <c r="L4072" s="78"/>
      <c r="M4072" s="75"/>
      <c r="N4072" s="76"/>
    </row>
    <row r="4073" spans="1:14" ht="15" x14ac:dyDescent="0.3">
      <c r="A4073" s="17" t="e">
        <f>INDEX('Артикул без-с размером'!A:A,MATCH('Начисления и компенсации по тов'!E4073,'Артикул без-с размером'!B:B,0))</f>
        <v>#N/A</v>
      </c>
      <c r="B4073" s="79"/>
      <c r="C4073" s="80"/>
      <c r="D4073" s="80"/>
      <c r="E4073" s="80"/>
      <c r="F4073" s="80"/>
      <c r="G4073" s="80"/>
      <c r="H4073" s="75"/>
      <c r="I4073" s="76"/>
      <c r="J4073" s="79"/>
      <c r="K4073" s="80"/>
      <c r="L4073" s="78"/>
      <c r="M4073" s="75"/>
      <c r="N4073" s="76"/>
    </row>
    <row r="4074" spans="1:14" ht="15" x14ac:dyDescent="0.3">
      <c r="A4074" s="17" t="e">
        <f>INDEX('Артикул без-с размером'!A:A,MATCH('Начисления и компенсации по тов'!E4074,'Артикул без-с размером'!B:B,0))</f>
        <v>#N/A</v>
      </c>
      <c r="B4074" s="79"/>
      <c r="C4074" s="80"/>
      <c r="D4074" s="80"/>
      <c r="E4074" s="80"/>
      <c r="F4074" s="80"/>
      <c r="G4074" s="80"/>
      <c r="H4074" s="75"/>
      <c r="I4074" s="76"/>
      <c r="J4074" s="79"/>
      <c r="K4074" s="80"/>
      <c r="L4074" s="78"/>
      <c r="M4074" s="75"/>
      <c r="N4074" s="76"/>
    </row>
    <row r="4075" spans="1:14" ht="15" x14ac:dyDescent="0.3">
      <c r="A4075" s="17" t="e">
        <f>INDEX('Артикул без-с размером'!A:A,MATCH('Начисления и компенсации по тов'!E4075,'Артикул без-с размером'!B:B,0))</f>
        <v>#N/A</v>
      </c>
      <c r="B4075" s="79"/>
      <c r="C4075" s="80"/>
      <c r="D4075" s="80"/>
      <c r="E4075" s="80"/>
      <c r="F4075" s="80"/>
      <c r="G4075" s="80"/>
      <c r="H4075" s="75"/>
      <c r="I4075" s="76"/>
      <c r="J4075" s="79"/>
      <c r="K4075" s="80"/>
      <c r="L4075" s="78"/>
      <c r="M4075" s="75"/>
      <c r="N4075" s="76"/>
    </row>
    <row r="4076" spans="1:14" ht="15" x14ac:dyDescent="0.3">
      <c r="A4076" s="17" t="e">
        <f>INDEX('Артикул без-с размером'!A:A,MATCH('Начисления и компенсации по тов'!E4076,'Артикул без-с размером'!B:B,0))</f>
        <v>#N/A</v>
      </c>
      <c r="B4076" s="79"/>
      <c r="C4076" s="80"/>
      <c r="D4076" s="80"/>
      <c r="E4076" s="80"/>
      <c r="F4076" s="80"/>
      <c r="G4076" s="80"/>
      <c r="H4076" s="75"/>
      <c r="I4076" s="76"/>
      <c r="J4076" s="79"/>
      <c r="K4076" s="80"/>
      <c r="L4076" s="78"/>
      <c r="M4076" s="75"/>
      <c r="N4076" s="76"/>
    </row>
    <row r="4077" spans="1:14" ht="15" x14ac:dyDescent="0.3">
      <c r="A4077" s="17" t="e">
        <f>INDEX('Артикул без-с размером'!A:A,MATCH('Начисления и компенсации по тов'!E4077,'Артикул без-с размером'!B:B,0))</f>
        <v>#N/A</v>
      </c>
      <c r="B4077" s="79"/>
      <c r="C4077" s="80"/>
      <c r="D4077" s="80"/>
      <c r="E4077" s="80"/>
      <c r="F4077" s="80"/>
      <c r="G4077" s="80"/>
      <c r="H4077" s="75"/>
      <c r="I4077" s="76"/>
      <c r="J4077" s="79"/>
      <c r="K4077" s="80"/>
      <c r="L4077" s="78"/>
      <c r="M4077" s="75"/>
      <c r="N4077" s="76"/>
    </row>
    <row r="4078" spans="1:14" ht="15" x14ac:dyDescent="0.3">
      <c r="A4078" s="17" t="e">
        <f>INDEX('Артикул без-с размером'!A:A,MATCH('Начисления и компенсации по тов'!E4078,'Артикул без-с размером'!B:B,0))</f>
        <v>#N/A</v>
      </c>
      <c r="B4078" s="79"/>
      <c r="C4078" s="80"/>
      <c r="D4078" s="80"/>
      <c r="E4078" s="80"/>
      <c r="F4078" s="80"/>
      <c r="G4078" s="80"/>
      <c r="H4078" s="75"/>
      <c r="I4078" s="76"/>
      <c r="J4078" s="79"/>
      <c r="K4078" s="80"/>
      <c r="L4078" s="78"/>
      <c r="M4078" s="75"/>
      <c r="N4078" s="76"/>
    </row>
    <row r="4079" spans="1:14" ht="15" x14ac:dyDescent="0.3">
      <c r="A4079" s="17" t="e">
        <f>INDEX('Артикул без-с размером'!A:A,MATCH('Начисления и компенсации по тов'!E4079,'Артикул без-с размером'!B:B,0))</f>
        <v>#N/A</v>
      </c>
      <c r="B4079" s="79"/>
      <c r="C4079" s="80"/>
      <c r="D4079" s="80"/>
      <c r="E4079" s="80"/>
      <c r="F4079" s="80"/>
      <c r="G4079" s="80"/>
      <c r="H4079" s="75"/>
      <c r="I4079" s="76"/>
      <c r="J4079" s="79"/>
      <c r="K4079" s="80"/>
      <c r="L4079" s="78"/>
      <c r="M4079" s="75"/>
      <c r="N4079" s="76"/>
    </row>
    <row r="4080" spans="1:14" ht="15" x14ac:dyDescent="0.3">
      <c r="A4080" s="17" t="e">
        <f>INDEX('Артикул без-с размером'!A:A,MATCH('Начисления и компенсации по тов'!E4080,'Артикул без-с размером'!B:B,0))</f>
        <v>#N/A</v>
      </c>
      <c r="B4080" s="79"/>
      <c r="C4080" s="80"/>
      <c r="D4080" s="80"/>
      <c r="E4080" s="80"/>
      <c r="F4080" s="80"/>
      <c r="G4080" s="80"/>
      <c r="H4080" s="75"/>
      <c r="I4080" s="76"/>
      <c r="J4080" s="79"/>
      <c r="K4080" s="80"/>
      <c r="L4080" s="78"/>
      <c r="M4080" s="75"/>
      <c r="N4080" s="76"/>
    </row>
    <row r="4081" spans="1:14" ht="15" x14ac:dyDescent="0.3">
      <c r="A4081" s="17" t="e">
        <f>INDEX('Артикул без-с размером'!A:A,MATCH('Начисления и компенсации по тов'!E4081,'Артикул без-с размером'!B:B,0))</f>
        <v>#N/A</v>
      </c>
      <c r="B4081" s="79"/>
      <c r="C4081" s="80"/>
      <c r="D4081" s="80"/>
      <c r="E4081" s="80"/>
      <c r="F4081" s="80"/>
      <c r="G4081" s="80"/>
      <c r="H4081" s="75"/>
      <c r="I4081" s="76"/>
      <c r="J4081" s="79"/>
      <c r="K4081" s="80"/>
      <c r="L4081" s="78"/>
      <c r="M4081" s="75"/>
      <c r="N4081" s="76"/>
    </row>
    <row r="4082" spans="1:14" ht="15" x14ac:dyDescent="0.3">
      <c r="A4082" s="17" t="e">
        <f>INDEX('Артикул без-с размером'!A:A,MATCH('Начисления и компенсации по тов'!E4082,'Артикул без-с размером'!B:B,0))</f>
        <v>#N/A</v>
      </c>
      <c r="B4082" s="79"/>
      <c r="C4082" s="80"/>
      <c r="D4082" s="80"/>
      <c r="E4082" s="80"/>
      <c r="F4082" s="80"/>
      <c r="G4082" s="80"/>
      <c r="H4082" s="75"/>
      <c r="I4082" s="76"/>
      <c r="J4082" s="79"/>
      <c r="K4082" s="80"/>
      <c r="L4082" s="78"/>
      <c r="M4082" s="75"/>
      <c r="N4082" s="76"/>
    </row>
    <row r="4083" spans="1:14" ht="15" x14ac:dyDescent="0.3">
      <c r="A4083" s="17" t="e">
        <f>INDEX('Артикул без-с размером'!A:A,MATCH('Начисления и компенсации по тов'!E4083,'Артикул без-с размером'!B:B,0))</f>
        <v>#N/A</v>
      </c>
      <c r="B4083" s="79"/>
      <c r="C4083" s="80"/>
      <c r="D4083" s="80"/>
      <c r="E4083" s="80"/>
      <c r="F4083" s="80"/>
      <c r="G4083" s="80"/>
      <c r="H4083" s="75"/>
      <c r="I4083" s="76"/>
      <c r="J4083" s="79"/>
      <c r="K4083" s="80"/>
      <c r="L4083" s="78"/>
      <c r="M4083" s="75"/>
      <c r="N4083" s="76"/>
    </row>
    <row r="4084" spans="1:14" ht="15" x14ac:dyDescent="0.3">
      <c r="A4084" s="17" t="e">
        <f>INDEX('Артикул без-с размером'!A:A,MATCH('Начисления и компенсации по тов'!E4084,'Артикул без-с размером'!B:B,0))</f>
        <v>#N/A</v>
      </c>
      <c r="B4084" s="79"/>
      <c r="C4084" s="80"/>
      <c r="D4084" s="80"/>
      <c r="E4084" s="80"/>
      <c r="F4084" s="80"/>
      <c r="G4084" s="80"/>
      <c r="H4084" s="75"/>
      <c r="I4084" s="76"/>
      <c r="J4084" s="79"/>
      <c r="K4084" s="80"/>
      <c r="L4084" s="78"/>
      <c r="M4084" s="75"/>
      <c r="N4084" s="76"/>
    </row>
    <row r="4085" spans="1:14" ht="15" x14ac:dyDescent="0.3">
      <c r="A4085" s="17" t="e">
        <f>INDEX('Артикул без-с размером'!A:A,MATCH('Начисления и компенсации по тов'!E4085,'Артикул без-с размером'!B:B,0))</f>
        <v>#N/A</v>
      </c>
      <c r="B4085" s="79"/>
      <c r="C4085" s="80"/>
      <c r="D4085" s="80"/>
      <c r="E4085" s="80"/>
      <c r="F4085" s="80"/>
      <c r="G4085" s="80"/>
      <c r="H4085" s="75"/>
      <c r="I4085" s="76"/>
      <c r="J4085" s="79"/>
      <c r="K4085" s="80"/>
      <c r="L4085" s="78"/>
      <c r="M4085" s="75"/>
      <c r="N4085" s="76"/>
    </row>
    <row r="4086" spans="1:14" ht="15" x14ac:dyDescent="0.3">
      <c r="A4086" s="17" t="e">
        <f>INDEX('Артикул без-с размером'!A:A,MATCH('Начисления и компенсации по тов'!E4086,'Артикул без-с размером'!B:B,0))</f>
        <v>#N/A</v>
      </c>
      <c r="B4086" s="79"/>
      <c r="C4086" s="80"/>
      <c r="D4086" s="80"/>
      <c r="E4086" s="80"/>
      <c r="F4086" s="80"/>
      <c r="G4086" s="80"/>
      <c r="H4086" s="75"/>
      <c r="I4086" s="76"/>
      <c r="J4086" s="79"/>
      <c r="K4086" s="80"/>
      <c r="L4086" s="78"/>
      <c r="M4086" s="75"/>
      <c r="N4086" s="76"/>
    </row>
    <row r="4087" spans="1:14" ht="15" x14ac:dyDescent="0.3">
      <c r="A4087" s="17" t="e">
        <f>INDEX('Артикул без-с размером'!A:A,MATCH('Начисления и компенсации по тов'!E4087,'Артикул без-с размером'!B:B,0))</f>
        <v>#N/A</v>
      </c>
      <c r="B4087" s="79"/>
      <c r="C4087" s="80"/>
      <c r="D4087" s="80"/>
      <c r="E4087" s="80"/>
      <c r="F4087" s="80"/>
      <c r="G4087" s="80"/>
      <c r="H4087" s="75"/>
      <c r="I4087" s="76"/>
      <c r="J4087" s="79"/>
      <c r="K4087" s="80"/>
      <c r="L4087" s="78"/>
      <c r="M4087" s="75"/>
      <c r="N4087" s="76"/>
    </row>
    <row r="4088" spans="1:14" ht="15" x14ac:dyDescent="0.3">
      <c r="A4088" s="17" t="e">
        <f>INDEX('Артикул без-с размером'!A:A,MATCH('Начисления и компенсации по тов'!E4088,'Артикул без-с размером'!B:B,0))</f>
        <v>#N/A</v>
      </c>
      <c r="B4088" s="79"/>
      <c r="C4088" s="80"/>
      <c r="D4088" s="80"/>
      <c r="E4088" s="80"/>
      <c r="F4088" s="80"/>
      <c r="G4088" s="80"/>
      <c r="H4088" s="75"/>
      <c r="I4088" s="76"/>
      <c r="J4088" s="79"/>
      <c r="K4088" s="80"/>
      <c r="L4088" s="78"/>
      <c r="M4088" s="75"/>
      <c r="N4088" s="77"/>
    </row>
    <row r="4089" spans="1:14" ht="15" x14ac:dyDescent="0.3">
      <c r="A4089" s="17" t="e">
        <f>INDEX('Артикул без-с размером'!A:A,MATCH('Начисления и компенсации по тов'!E4089,'Артикул без-с размером'!B:B,0))</f>
        <v>#N/A</v>
      </c>
      <c r="B4089" s="79"/>
      <c r="C4089" s="80"/>
      <c r="D4089" s="80"/>
      <c r="E4089" s="80"/>
      <c r="F4089" s="80"/>
      <c r="G4089" s="80"/>
      <c r="H4089" s="75"/>
      <c r="I4089" s="76"/>
      <c r="J4089" s="79"/>
      <c r="K4089" s="80"/>
      <c r="L4089" s="78"/>
      <c r="M4089" s="75"/>
      <c r="N4089" s="76"/>
    </row>
    <row r="4090" spans="1:14" ht="15" x14ac:dyDescent="0.3">
      <c r="A4090" s="17" t="e">
        <f>INDEX('Артикул без-с размером'!A:A,MATCH('Начисления и компенсации по тов'!E4090,'Артикул без-с размером'!B:B,0))</f>
        <v>#N/A</v>
      </c>
      <c r="B4090" s="79"/>
      <c r="C4090" s="80"/>
      <c r="D4090" s="80"/>
      <c r="E4090" s="80"/>
      <c r="F4090" s="80"/>
      <c r="G4090" s="80"/>
      <c r="H4090" s="75"/>
      <c r="I4090" s="76"/>
      <c r="J4090" s="79"/>
      <c r="K4090" s="80"/>
      <c r="L4090" s="78"/>
      <c r="M4090" s="75"/>
      <c r="N4090" s="76"/>
    </row>
    <row r="4091" spans="1:14" ht="15" x14ac:dyDescent="0.3">
      <c r="A4091" s="17" t="e">
        <f>INDEX('Артикул без-с размером'!A:A,MATCH('Начисления и компенсации по тов'!E4091,'Артикул без-с размером'!B:B,0))</f>
        <v>#N/A</v>
      </c>
      <c r="B4091" s="79"/>
      <c r="C4091" s="80"/>
      <c r="D4091" s="80"/>
      <c r="E4091" s="80"/>
      <c r="F4091" s="80"/>
      <c r="G4091" s="80"/>
      <c r="H4091" s="75"/>
      <c r="I4091" s="76"/>
      <c r="J4091" s="79"/>
      <c r="K4091" s="80"/>
      <c r="L4091" s="78"/>
      <c r="M4091" s="75"/>
      <c r="N4091" s="76"/>
    </row>
    <row r="4092" spans="1:14" ht="15" x14ac:dyDescent="0.3">
      <c r="A4092" s="17" t="e">
        <f>INDEX('Артикул без-с размером'!A:A,MATCH('Начисления и компенсации по тов'!E4092,'Артикул без-с размером'!B:B,0))</f>
        <v>#N/A</v>
      </c>
      <c r="B4092" s="79"/>
      <c r="C4092" s="80"/>
      <c r="D4092" s="80"/>
      <c r="E4092" s="80"/>
      <c r="F4092" s="80"/>
      <c r="G4092" s="80"/>
      <c r="H4092" s="75"/>
      <c r="I4092" s="76"/>
      <c r="J4092" s="79"/>
      <c r="K4092" s="80"/>
      <c r="L4092" s="78"/>
      <c r="M4092" s="75"/>
      <c r="N4092" s="76"/>
    </row>
    <row r="4093" spans="1:14" ht="15" x14ac:dyDescent="0.3">
      <c r="A4093" s="17" t="e">
        <f>INDEX('Артикул без-с размером'!A:A,MATCH('Начисления и компенсации по тов'!E4093,'Артикул без-с размером'!B:B,0))</f>
        <v>#N/A</v>
      </c>
      <c r="B4093" s="79"/>
      <c r="C4093" s="80"/>
      <c r="D4093" s="80"/>
      <c r="E4093" s="80"/>
      <c r="F4093" s="80"/>
      <c r="G4093" s="80"/>
      <c r="H4093" s="75"/>
      <c r="I4093" s="76"/>
      <c r="J4093" s="79"/>
      <c r="K4093" s="80"/>
      <c r="L4093" s="78"/>
      <c r="M4093" s="75"/>
      <c r="N4093" s="76"/>
    </row>
    <row r="4094" spans="1:14" ht="15" x14ac:dyDescent="0.3">
      <c r="A4094" s="17" t="e">
        <f>INDEX('Артикул без-с размером'!A:A,MATCH('Начисления и компенсации по тов'!E4094,'Артикул без-с размером'!B:B,0))</f>
        <v>#N/A</v>
      </c>
      <c r="B4094" s="79"/>
      <c r="C4094" s="80"/>
      <c r="D4094" s="80"/>
      <c r="E4094" s="80"/>
      <c r="F4094" s="80"/>
      <c r="G4094" s="80"/>
      <c r="H4094" s="75"/>
      <c r="I4094" s="76"/>
      <c r="J4094" s="79"/>
      <c r="K4094" s="80"/>
      <c r="L4094" s="78"/>
      <c r="M4094" s="75"/>
      <c r="N4094" s="76"/>
    </row>
    <row r="4095" spans="1:14" ht="15" x14ac:dyDescent="0.3">
      <c r="A4095" s="17" t="e">
        <f>INDEX('Артикул без-с размером'!A:A,MATCH('Начисления и компенсации по тов'!E4095,'Артикул без-с размером'!B:B,0))</f>
        <v>#N/A</v>
      </c>
      <c r="B4095" s="79"/>
      <c r="C4095" s="80"/>
      <c r="D4095" s="80"/>
      <c r="E4095" s="80"/>
      <c r="F4095" s="80"/>
      <c r="G4095" s="80"/>
      <c r="H4095" s="75"/>
      <c r="I4095" s="76"/>
      <c r="J4095" s="79"/>
      <c r="K4095" s="80"/>
      <c r="L4095" s="78"/>
      <c r="M4095" s="75"/>
      <c r="N4095" s="76"/>
    </row>
    <row r="4096" spans="1:14" ht="15" x14ac:dyDescent="0.3">
      <c r="A4096" s="17" t="e">
        <f>INDEX('Артикул без-с размером'!A:A,MATCH('Начисления и компенсации по тов'!E4096,'Артикул без-с размером'!B:B,0))</f>
        <v>#N/A</v>
      </c>
      <c r="B4096" s="79"/>
      <c r="C4096" s="80"/>
      <c r="D4096" s="80"/>
      <c r="E4096" s="80"/>
      <c r="F4096" s="80"/>
      <c r="G4096" s="80"/>
      <c r="H4096" s="75"/>
      <c r="I4096" s="76"/>
      <c r="J4096" s="79"/>
      <c r="K4096" s="80"/>
      <c r="L4096" s="78"/>
      <c r="M4096" s="75"/>
      <c r="N4096" s="76"/>
    </row>
    <row r="4097" spans="1:14" ht="15" x14ac:dyDescent="0.3">
      <c r="A4097" s="17" t="e">
        <f>INDEX('Артикул без-с размером'!A:A,MATCH('Начисления и компенсации по тов'!E4097,'Артикул без-с размером'!B:B,0))</f>
        <v>#N/A</v>
      </c>
      <c r="B4097" s="79"/>
      <c r="C4097" s="80"/>
      <c r="D4097" s="80"/>
      <c r="E4097" s="80"/>
      <c r="F4097" s="80"/>
      <c r="G4097" s="80"/>
      <c r="H4097" s="75"/>
      <c r="I4097" s="76"/>
      <c r="J4097" s="79"/>
      <c r="K4097" s="80"/>
      <c r="L4097" s="78"/>
      <c r="M4097" s="75"/>
      <c r="N4097" s="77"/>
    </row>
    <row r="4098" spans="1:14" ht="15" x14ac:dyDescent="0.3">
      <c r="A4098" s="17" t="e">
        <f>INDEX('Артикул без-с размером'!A:A,MATCH('Начисления и компенсации по тов'!E4098,'Артикул без-с размером'!B:B,0))</f>
        <v>#N/A</v>
      </c>
      <c r="B4098" s="79"/>
      <c r="C4098" s="80"/>
      <c r="D4098" s="80"/>
      <c r="E4098" s="80"/>
      <c r="F4098" s="80"/>
      <c r="G4098" s="80"/>
      <c r="H4098" s="75"/>
      <c r="I4098" s="76"/>
      <c r="J4098" s="79"/>
      <c r="K4098" s="80"/>
      <c r="L4098" s="78"/>
      <c r="M4098" s="75"/>
      <c r="N4098" s="76"/>
    </row>
    <row r="4099" spans="1:14" ht="15" x14ac:dyDescent="0.3">
      <c r="A4099" s="17" t="e">
        <f>INDEX('Артикул без-с размером'!A:A,MATCH('Начисления и компенсации по тов'!E4099,'Артикул без-с размером'!B:B,0))</f>
        <v>#N/A</v>
      </c>
      <c r="B4099" s="79"/>
      <c r="C4099" s="80"/>
      <c r="D4099" s="80"/>
      <c r="E4099" s="80"/>
      <c r="F4099" s="80"/>
      <c r="G4099" s="80"/>
      <c r="H4099" s="75"/>
      <c r="I4099" s="76"/>
      <c r="J4099" s="79"/>
      <c r="K4099" s="80"/>
      <c r="L4099" s="78"/>
      <c r="M4099" s="75"/>
      <c r="N4099" s="76"/>
    </row>
    <row r="4100" spans="1:14" ht="15" x14ac:dyDescent="0.3">
      <c r="A4100" s="17" t="e">
        <f>INDEX('Артикул без-с размером'!A:A,MATCH('Начисления и компенсации по тов'!E4100,'Артикул без-с размером'!B:B,0))</f>
        <v>#N/A</v>
      </c>
      <c r="B4100" s="79"/>
      <c r="C4100" s="80"/>
      <c r="D4100" s="80"/>
      <c r="E4100" s="80"/>
      <c r="F4100" s="80"/>
      <c r="G4100" s="80"/>
      <c r="H4100" s="75"/>
      <c r="I4100" s="76"/>
      <c r="J4100" s="79"/>
      <c r="K4100" s="80"/>
      <c r="L4100" s="78"/>
      <c r="M4100" s="75"/>
      <c r="N4100" s="76"/>
    </row>
    <row r="4101" spans="1:14" ht="15" x14ac:dyDescent="0.3">
      <c r="A4101" s="17" t="e">
        <f>INDEX('Артикул без-с размером'!A:A,MATCH('Начисления и компенсации по тов'!E4101,'Артикул без-с размером'!B:B,0))</f>
        <v>#N/A</v>
      </c>
      <c r="B4101" s="79"/>
      <c r="C4101" s="80"/>
      <c r="D4101" s="80"/>
      <c r="E4101" s="80"/>
      <c r="F4101" s="80"/>
      <c r="G4101" s="80"/>
      <c r="H4101" s="75"/>
      <c r="I4101" s="76"/>
      <c r="J4101" s="79"/>
      <c r="K4101" s="80"/>
      <c r="L4101" s="78"/>
      <c r="M4101" s="75"/>
      <c r="N4101" s="76"/>
    </row>
    <row r="4102" spans="1:14" ht="15" x14ac:dyDescent="0.3">
      <c r="A4102" s="17" t="e">
        <f>INDEX('Артикул без-с размером'!A:A,MATCH('Начисления и компенсации по тов'!E4102,'Артикул без-с размером'!B:B,0))</f>
        <v>#N/A</v>
      </c>
      <c r="B4102" s="79"/>
      <c r="C4102" s="80"/>
      <c r="D4102" s="80"/>
      <c r="E4102" s="80"/>
      <c r="F4102" s="80"/>
      <c r="G4102" s="80"/>
      <c r="H4102" s="75"/>
      <c r="I4102" s="76"/>
      <c r="J4102" s="79"/>
      <c r="K4102" s="80"/>
      <c r="L4102" s="78"/>
      <c r="M4102" s="75"/>
      <c r="N4102" s="76"/>
    </row>
    <row r="4103" spans="1:14" ht="15" x14ac:dyDescent="0.3">
      <c r="A4103" s="17" t="e">
        <f>INDEX('Артикул без-с размером'!A:A,MATCH('Начисления и компенсации по тов'!E4103,'Артикул без-с размером'!B:B,0))</f>
        <v>#N/A</v>
      </c>
      <c r="B4103" s="79"/>
      <c r="C4103" s="80"/>
      <c r="D4103" s="80"/>
      <c r="E4103" s="80"/>
      <c r="F4103" s="80"/>
      <c r="G4103" s="80"/>
      <c r="H4103" s="75"/>
      <c r="I4103" s="76"/>
      <c r="J4103" s="79"/>
      <c r="K4103" s="80"/>
      <c r="L4103" s="78"/>
      <c r="M4103" s="75"/>
      <c r="N4103" s="76"/>
    </row>
    <row r="4104" spans="1:14" ht="15" x14ac:dyDescent="0.3">
      <c r="A4104" s="17" t="e">
        <f>INDEX('Артикул без-с размером'!A:A,MATCH('Начисления и компенсации по тов'!E4104,'Артикул без-с размером'!B:B,0))</f>
        <v>#N/A</v>
      </c>
      <c r="B4104" s="79"/>
      <c r="C4104" s="80"/>
      <c r="D4104" s="80"/>
      <c r="E4104" s="80"/>
      <c r="F4104" s="80"/>
      <c r="G4104" s="80"/>
      <c r="H4104" s="75"/>
      <c r="I4104" s="76"/>
      <c r="J4104" s="79"/>
      <c r="K4104" s="80"/>
      <c r="L4104" s="78"/>
      <c r="M4104" s="75"/>
      <c r="N4104" s="76"/>
    </row>
    <row r="4105" spans="1:14" ht="15" x14ac:dyDescent="0.3">
      <c r="A4105" s="17" t="e">
        <f>INDEX('Артикул без-с размером'!A:A,MATCH('Начисления и компенсации по тов'!E4105,'Артикул без-с размером'!B:B,0))</f>
        <v>#N/A</v>
      </c>
      <c r="B4105" s="79"/>
      <c r="C4105" s="80"/>
      <c r="D4105" s="80"/>
      <c r="E4105" s="80"/>
      <c r="F4105" s="80"/>
      <c r="G4105" s="80"/>
      <c r="H4105" s="75"/>
      <c r="I4105" s="76"/>
      <c r="J4105" s="79"/>
      <c r="K4105" s="80"/>
      <c r="L4105" s="78"/>
      <c r="M4105" s="75"/>
      <c r="N4105" s="76"/>
    </row>
    <row r="4106" spans="1:14" ht="15" x14ac:dyDescent="0.3">
      <c r="A4106" s="17" t="e">
        <f>INDEX('Артикул без-с размером'!A:A,MATCH('Начисления и компенсации по тов'!E4106,'Артикул без-с размером'!B:B,0))</f>
        <v>#N/A</v>
      </c>
      <c r="B4106" s="79"/>
      <c r="C4106" s="80"/>
      <c r="D4106" s="80"/>
      <c r="E4106" s="80"/>
      <c r="F4106" s="80"/>
      <c r="G4106" s="80"/>
      <c r="H4106" s="75"/>
      <c r="I4106" s="76"/>
      <c r="J4106" s="79"/>
      <c r="K4106" s="80"/>
      <c r="L4106" s="78"/>
      <c r="M4106" s="75"/>
      <c r="N4106" s="76"/>
    </row>
    <row r="4107" spans="1:14" ht="15" x14ac:dyDescent="0.3">
      <c r="A4107" s="17" t="e">
        <f>INDEX('Артикул без-с размером'!A:A,MATCH('Начисления и компенсации по тов'!E4107,'Артикул без-с размером'!B:B,0))</f>
        <v>#N/A</v>
      </c>
      <c r="B4107" s="79"/>
      <c r="C4107" s="80"/>
      <c r="D4107" s="80"/>
      <c r="E4107" s="80"/>
      <c r="F4107" s="80"/>
      <c r="G4107" s="80"/>
      <c r="H4107" s="75"/>
      <c r="I4107" s="76"/>
      <c r="J4107" s="79"/>
      <c r="K4107" s="80"/>
      <c r="L4107" s="78"/>
      <c r="M4107" s="75"/>
      <c r="N4107" s="76"/>
    </row>
    <row r="4108" spans="1:14" ht="15" x14ac:dyDescent="0.3">
      <c r="A4108" s="17" t="e">
        <f>INDEX('Артикул без-с размером'!A:A,MATCH('Начисления и компенсации по тов'!E4108,'Артикул без-с размером'!B:B,0))</f>
        <v>#N/A</v>
      </c>
      <c r="B4108" s="79"/>
      <c r="C4108" s="80"/>
      <c r="D4108" s="80"/>
      <c r="E4108" s="80"/>
      <c r="F4108" s="80"/>
      <c r="G4108" s="80"/>
      <c r="H4108" s="75"/>
      <c r="I4108" s="76"/>
      <c r="J4108" s="79"/>
      <c r="K4108" s="80"/>
      <c r="L4108" s="78"/>
      <c r="M4108" s="75"/>
      <c r="N4108" s="76"/>
    </row>
    <row r="4109" spans="1:14" ht="15" x14ac:dyDescent="0.3">
      <c r="A4109" s="17" t="e">
        <f>INDEX('Артикул без-с размером'!A:A,MATCH('Начисления и компенсации по тов'!E4109,'Артикул без-с размером'!B:B,0))</f>
        <v>#N/A</v>
      </c>
      <c r="B4109" s="79"/>
      <c r="C4109" s="80"/>
      <c r="D4109" s="80"/>
      <c r="E4109" s="80"/>
      <c r="F4109" s="80"/>
      <c r="G4109" s="80"/>
      <c r="H4109" s="75"/>
      <c r="I4109" s="76"/>
      <c r="J4109" s="79"/>
      <c r="K4109" s="80"/>
      <c r="L4109" s="78"/>
      <c r="M4109" s="75"/>
      <c r="N4109" s="77"/>
    </row>
    <row r="4110" spans="1:14" ht="15" x14ac:dyDescent="0.3">
      <c r="A4110" s="17" t="e">
        <f>INDEX('Артикул без-с размером'!A:A,MATCH('Начисления и компенсации по тов'!E4110,'Артикул без-с размером'!B:B,0))</f>
        <v>#N/A</v>
      </c>
      <c r="B4110" s="79"/>
      <c r="C4110" s="80"/>
      <c r="D4110" s="80"/>
      <c r="E4110" s="80"/>
      <c r="F4110" s="80"/>
      <c r="G4110" s="80"/>
      <c r="H4110" s="75"/>
      <c r="I4110" s="76"/>
      <c r="J4110" s="79"/>
      <c r="K4110" s="80"/>
      <c r="L4110" s="78"/>
      <c r="M4110" s="75"/>
      <c r="N4110" s="76"/>
    </row>
    <row r="4111" spans="1:14" ht="15" x14ac:dyDescent="0.3">
      <c r="A4111" s="17" t="e">
        <f>INDEX('Артикул без-с размером'!A:A,MATCH('Начисления и компенсации по тов'!E4111,'Артикул без-с размером'!B:B,0))</f>
        <v>#N/A</v>
      </c>
      <c r="B4111" s="79"/>
      <c r="C4111" s="80"/>
      <c r="D4111" s="80"/>
      <c r="E4111" s="80"/>
      <c r="F4111" s="80"/>
      <c r="G4111" s="80"/>
      <c r="H4111" s="75"/>
      <c r="I4111" s="76"/>
      <c r="J4111" s="79"/>
      <c r="K4111" s="80"/>
      <c r="L4111" s="78"/>
      <c r="M4111" s="75"/>
      <c r="N4111" s="76"/>
    </row>
    <row r="4112" spans="1:14" ht="15" x14ac:dyDescent="0.3">
      <c r="A4112" s="17" t="e">
        <f>INDEX('Артикул без-с размером'!A:A,MATCH('Начисления и компенсации по тов'!E4112,'Артикул без-с размером'!B:B,0))</f>
        <v>#N/A</v>
      </c>
      <c r="B4112" s="79"/>
      <c r="C4112" s="80"/>
      <c r="D4112" s="80"/>
      <c r="E4112" s="80"/>
      <c r="F4112" s="80"/>
      <c r="G4112" s="80"/>
      <c r="H4112" s="75"/>
      <c r="I4112" s="76"/>
      <c r="J4112" s="79"/>
      <c r="K4112" s="80"/>
      <c r="L4112" s="78"/>
      <c r="M4112" s="75"/>
      <c r="N4112" s="76"/>
    </row>
    <row r="4113" spans="1:14" ht="15" x14ac:dyDescent="0.3">
      <c r="A4113" s="17" t="e">
        <f>INDEX('Артикул без-с размером'!A:A,MATCH('Начисления и компенсации по тов'!E4113,'Артикул без-с размером'!B:B,0))</f>
        <v>#N/A</v>
      </c>
      <c r="B4113" s="79"/>
      <c r="C4113" s="80"/>
      <c r="D4113" s="80"/>
      <c r="E4113" s="80"/>
      <c r="F4113" s="80"/>
      <c r="G4113" s="80"/>
      <c r="H4113" s="75"/>
      <c r="I4113" s="76"/>
      <c r="J4113" s="79"/>
      <c r="K4113" s="80"/>
      <c r="L4113" s="78"/>
      <c r="M4113" s="75"/>
      <c r="N4113" s="76"/>
    </row>
    <row r="4114" spans="1:14" ht="15" x14ac:dyDescent="0.3">
      <c r="A4114" s="17" t="e">
        <f>INDEX('Артикул без-с размером'!A:A,MATCH('Начисления и компенсации по тов'!E4114,'Артикул без-с размером'!B:B,0))</f>
        <v>#N/A</v>
      </c>
      <c r="B4114" s="79"/>
      <c r="C4114" s="80"/>
      <c r="D4114" s="80"/>
      <c r="E4114" s="80"/>
      <c r="F4114" s="80"/>
      <c r="G4114" s="80"/>
      <c r="H4114" s="75"/>
      <c r="I4114" s="76"/>
      <c r="J4114" s="79"/>
      <c r="K4114" s="80"/>
      <c r="L4114" s="78"/>
      <c r="M4114" s="75"/>
      <c r="N4114" s="76"/>
    </row>
    <row r="4115" spans="1:14" ht="15" x14ac:dyDescent="0.3">
      <c r="A4115" s="17" t="e">
        <f>INDEX('Артикул без-с размером'!A:A,MATCH('Начисления и компенсации по тов'!E4115,'Артикул без-с размером'!B:B,0))</f>
        <v>#N/A</v>
      </c>
      <c r="B4115" s="79"/>
      <c r="C4115" s="80"/>
      <c r="D4115" s="80"/>
      <c r="E4115" s="80"/>
      <c r="F4115" s="80"/>
      <c r="G4115" s="80"/>
      <c r="H4115" s="75"/>
      <c r="I4115" s="76"/>
      <c r="J4115" s="79"/>
      <c r="K4115" s="80"/>
      <c r="L4115" s="78"/>
      <c r="M4115" s="75"/>
      <c r="N4115" s="76"/>
    </row>
    <row r="4116" spans="1:14" ht="15" x14ac:dyDescent="0.3">
      <c r="A4116" s="17" t="e">
        <f>INDEX('Артикул без-с размером'!A:A,MATCH('Начисления и компенсации по тов'!E4116,'Артикул без-с размером'!B:B,0))</f>
        <v>#N/A</v>
      </c>
      <c r="B4116" s="79"/>
      <c r="C4116" s="80"/>
      <c r="D4116" s="80"/>
      <c r="E4116" s="80"/>
      <c r="F4116" s="80"/>
      <c r="G4116" s="80"/>
      <c r="H4116" s="75"/>
      <c r="I4116" s="76"/>
      <c r="J4116" s="79"/>
      <c r="K4116" s="80"/>
      <c r="L4116" s="78"/>
      <c r="M4116" s="75"/>
      <c r="N4116" s="76"/>
    </row>
    <row r="4117" spans="1:14" ht="15" x14ac:dyDescent="0.3">
      <c r="A4117" s="17" t="e">
        <f>INDEX('Артикул без-с размером'!A:A,MATCH('Начисления и компенсации по тов'!E4117,'Артикул без-с размером'!B:B,0))</f>
        <v>#N/A</v>
      </c>
      <c r="B4117" s="79"/>
      <c r="C4117" s="80"/>
      <c r="D4117" s="80"/>
      <c r="E4117" s="80"/>
      <c r="F4117" s="80"/>
      <c r="G4117" s="80"/>
      <c r="H4117" s="75"/>
      <c r="I4117" s="76"/>
      <c r="J4117" s="79"/>
      <c r="K4117" s="80"/>
      <c r="L4117" s="78"/>
      <c r="M4117" s="75"/>
      <c r="N4117" s="77"/>
    </row>
    <row r="4118" spans="1:14" ht="15" x14ac:dyDescent="0.3">
      <c r="A4118" s="17" t="e">
        <f>INDEX('Артикул без-с размером'!A:A,MATCH('Начисления и компенсации по тов'!E4118,'Артикул без-с размером'!B:B,0))</f>
        <v>#N/A</v>
      </c>
      <c r="B4118" s="79"/>
      <c r="C4118" s="80"/>
      <c r="D4118" s="80"/>
      <c r="E4118" s="80"/>
      <c r="F4118" s="80"/>
      <c r="G4118" s="80"/>
      <c r="H4118" s="75"/>
      <c r="I4118" s="76"/>
      <c r="J4118" s="79"/>
      <c r="K4118" s="80"/>
      <c r="L4118" s="78"/>
      <c r="M4118" s="75"/>
      <c r="N4118" s="76"/>
    </row>
    <row r="4119" spans="1:14" ht="15" x14ac:dyDescent="0.3">
      <c r="A4119" s="17" t="e">
        <f>INDEX('Артикул без-с размером'!A:A,MATCH('Начисления и компенсации по тов'!E4119,'Артикул без-с размером'!B:B,0))</f>
        <v>#N/A</v>
      </c>
      <c r="B4119" s="79"/>
      <c r="C4119" s="80"/>
      <c r="D4119" s="80"/>
      <c r="E4119" s="80"/>
      <c r="F4119" s="80"/>
      <c r="G4119" s="80"/>
      <c r="H4119" s="75"/>
      <c r="I4119" s="76"/>
      <c r="J4119" s="79"/>
      <c r="K4119" s="80"/>
      <c r="L4119" s="78"/>
      <c r="M4119" s="75"/>
      <c r="N4119" s="76"/>
    </row>
    <row r="4120" spans="1:14" ht="15" x14ac:dyDescent="0.3">
      <c r="A4120" s="17" t="e">
        <f>INDEX('Артикул без-с размером'!A:A,MATCH('Начисления и компенсации по тов'!E4120,'Артикул без-с размером'!B:B,0))</f>
        <v>#N/A</v>
      </c>
      <c r="B4120" s="79"/>
      <c r="C4120" s="80"/>
      <c r="D4120" s="80"/>
      <c r="E4120" s="80"/>
      <c r="F4120" s="80"/>
      <c r="G4120" s="80"/>
      <c r="H4120" s="75"/>
      <c r="I4120" s="76"/>
      <c r="J4120" s="79"/>
      <c r="K4120" s="80"/>
      <c r="L4120" s="78"/>
      <c r="M4120" s="75"/>
      <c r="N4120" s="76"/>
    </row>
    <row r="4121" spans="1:14" ht="15" x14ac:dyDescent="0.3">
      <c r="A4121" s="17" t="e">
        <f>INDEX('Артикул без-с размером'!A:A,MATCH('Начисления и компенсации по тов'!E4121,'Артикул без-с размером'!B:B,0))</f>
        <v>#N/A</v>
      </c>
      <c r="B4121" s="79"/>
      <c r="C4121" s="80"/>
      <c r="D4121" s="80"/>
      <c r="E4121" s="80"/>
      <c r="F4121" s="80"/>
      <c r="G4121" s="80"/>
      <c r="H4121" s="75"/>
      <c r="I4121" s="76"/>
      <c r="J4121" s="79"/>
      <c r="K4121" s="80"/>
      <c r="L4121" s="78"/>
      <c r="M4121" s="75"/>
      <c r="N4121" s="76"/>
    </row>
    <row r="4122" spans="1:14" ht="15" x14ac:dyDescent="0.3">
      <c r="A4122" s="17" t="e">
        <f>INDEX('Артикул без-с размером'!A:A,MATCH('Начисления и компенсации по тов'!E4122,'Артикул без-с размером'!B:B,0))</f>
        <v>#N/A</v>
      </c>
      <c r="B4122" s="79"/>
      <c r="C4122" s="80"/>
      <c r="D4122" s="80"/>
      <c r="E4122" s="80"/>
      <c r="F4122" s="80"/>
      <c r="G4122" s="80"/>
      <c r="H4122" s="75"/>
      <c r="I4122" s="76"/>
      <c r="J4122" s="79"/>
      <c r="K4122" s="80"/>
      <c r="L4122" s="78"/>
      <c r="M4122" s="75"/>
      <c r="N4122" s="76"/>
    </row>
    <row r="4123" spans="1:14" ht="15" x14ac:dyDescent="0.3">
      <c r="A4123" s="17" t="e">
        <f>INDEX('Артикул без-с размером'!A:A,MATCH('Начисления и компенсации по тов'!E4123,'Артикул без-с размером'!B:B,0))</f>
        <v>#N/A</v>
      </c>
      <c r="B4123" s="79"/>
      <c r="C4123" s="80"/>
      <c r="D4123" s="80"/>
      <c r="E4123" s="80"/>
      <c r="F4123" s="80"/>
      <c r="G4123" s="80"/>
      <c r="H4123" s="75"/>
      <c r="I4123" s="76"/>
      <c r="J4123" s="79"/>
      <c r="K4123" s="80"/>
      <c r="L4123" s="78"/>
      <c r="M4123" s="75"/>
      <c r="N4123" s="76"/>
    </row>
    <row r="4124" spans="1:14" ht="15" x14ac:dyDescent="0.3">
      <c r="A4124" s="17" t="e">
        <f>INDEX('Артикул без-с размером'!A:A,MATCH('Начисления и компенсации по тов'!E4124,'Артикул без-с размером'!B:B,0))</f>
        <v>#N/A</v>
      </c>
      <c r="B4124" s="79"/>
      <c r="C4124" s="80"/>
      <c r="D4124" s="80"/>
      <c r="E4124" s="80"/>
      <c r="F4124" s="80"/>
      <c r="G4124" s="80"/>
      <c r="H4124" s="75"/>
      <c r="I4124" s="76"/>
      <c r="J4124" s="79"/>
      <c r="K4124" s="80"/>
      <c r="L4124" s="78"/>
      <c r="M4124" s="75"/>
      <c r="N4124" s="76"/>
    </row>
    <row r="4125" spans="1:14" ht="15" x14ac:dyDescent="0.3">
      <c r="A4125" s="17" t="e">
        <f>INDEX('Артикул без-с размером'!A:A,MATCH('Начисления и компенсации по тов'!E4125,'Артикул без-с размером'!B:B,0))</f>
        <v>#N/A</v>
      </c>
      <c r="B4125" s="79"/>
      <c r="C4125" s="80"/>
      <c r="D4125" s="80"/>
      <c r="E4125" s="80"/>
      <c r="F4125" s="80"/>
      <c r="G4125" s="80"/>
      <c r="H4125" s="75"/>
      <c r="I4125" s="76"/>
      <c r="J4125" s="79"/>
      <c r="K4125" s="80"/>
      <c r="L4125" s="78"/>
      <c r="M4125" s="75"/>
      <c r="N4125" s="77"/>
    </row>
    <row r="4126" spans="1:14" ht="15" x14ac:dyDescent="0.3">
      <c r="A4126" s="17" t="e">
        <f>INDEX('Артикул без-с размером'!A:A,MATCH('Начисления и компенсации по тов'!E4126,'Артикул без-с размером'!B:B,0))</f>
        <v>#N/A</v>
      </c>
      <c r="B4126" s="79"/>
      <c r="C4126" s="80"/>
      <c r="D4126" s="80"/>
      <c r="E4126" s="80"/>
      <c r="F4126" s="80"/>
      <c r="G4126" s="80"/>
      <c r="H4126" s="75"/>
      <c r="I4126" s="76"/>
      <c r="J4126" s="79"/>
      <c r="K4126" s="80"/>
      <c r="L4126" s="78"/>
      <c r="M4126" s="75"/>
      <c r="N4126" s="76"/>
    </row>
    <row r="4127" spans="1:14" ht="15" x14ac:dyDescent="0.3">
      <c r="A4127" s="17" t="e">
        <f>INDEX('Артикул без-с размером'!A:A,MATCH('Начисления и компенсации по тов'!E4127,'Артикул без-с размером'!B:B,0))</f>
        <v>#N/A</v>
      </c>
      <c r="B4127" s="79"/>
      <c r="C4127" s="80"/>
      <c r="D4127" s="80"/>
      <c r="E4127" s="80"/>
      <c r="F4127" s="80"/>
      <c r="G4127" s="80"/>
      <c r="H4127" s="75"/>
      <c r="I4127" s="76"/>
      <c r="J4127" s="79"/>
      <c r="K4127" s="80"/>
      <c r="L4127" s="78"/>
      <c r="M4127" s="75"/>
      <c r="N4127" s="76"/>
    </row>
    <row r="4128" spans="1:14" ht="15" x14ac:dyDescent="0.3">
      <c r="A4128" s="17" t="e">
        <f>INDEX('Артикул без-с размером'!A:A,MATCH('Начисления и компенсации по тов'!E4128,'Артикул без-с размером'!B:B,0))</f>
        <v>#N/A</v>
      </c>
      <c r="B4128" s="79"/>
      <c r="C4128" s="80"/>
      <c r="D4128" s="80"/>
      <c r="E4128" s="80"/>
      <c r="F4128" s="80"/>
      <c r="G4128" s="80"/>
      <c r="H4128" s="75"/>
      <c r="I4128" s="76"/>
      <c r="J4128" s="79"/>
      <c r="K4128" s="80"/>
      <c r="L4128" s="78"/>
      <c r="M4128" s="75"/>
      <c r="N4128" s="76"/>
    </row>
    <row r="4129" spans="1:14" ht="15" x14ac:dyDescent="0.3">
      <c r="A4129" s="17" t="e">
        <f>INDEX('Артикул без-с размером'!A:A,MATCH('Начисления и компенсации по тов'!E4129,'Артикул без-с размером'!B:B,0))</f>
        <v>#N/A</v>
      </c>
      <c r="B4129" s="79"/>
      <c r="C4129" s="80"/>
      <c r="D4129" s="80"/>
      <c r="E4129" s="80"/>
      <c r="F4129" s="80"/>
      <c r="G4129" s="80"/>
      <c r="H4129" s="75"/>
      <c r="I4129" s="76"/>
      <c r="J4129" s="79"/>
      <c r="K4129" s="80"/>
      <c r="L4129" s="78"/>
      <c r="M4129" s="75"/>
      <c r="N4129" s="76"/>
    </row>
    <row r="4130" spans="1:14" ht="15" x14ac:dyDescent="0.3">
      <c r="A4130" s="17" t="e">
        <f>INDEX('Артикул без-с размером'!A:A,MATCH('Начисления и компенсации по тов'!E4130,'Артикул без-с размером'!B:B,0))</f>
        <v>#N/A</v>
      </c>
      <c r="B4130" s="79"/>
      <c r="C4130" s="80"/>
      <c r="D4130" s="80"/>
      <c r="E4130" s="80"/>
      <c r="F4130" s="80"/>
      <c r="G4130" s="80"/>
      <c r="H4130" s="75"/>
      <c r="I4130" s="76"/>
      <c r="J4130" s="79"/>
      <c r="K4130" s="80"/>
      <c r="L4130" s="78"/>
      <c r="M4130" s="75"/>
      <c r="N4130" s="76"/>
    </row>
    <row r="4131" spans="1:14" ht="15" x14ac:dyDescent="0.3">
      <c r="A4131" s="17" t="e">
        <f>INDEX('Артикул без-с размером'!A:A,MATCH('Начисления и компенсации по тов'!E4131,'Артикул без-с размером'!B:B,0))</f>
        <v>#N/A</v>
      </c>
      <c r="B4131" s="79"/>
      <c r="C4131" s="80"/>
      <c r="D4131" s="80"/>
      <c r="E4131" s="80"/>
      <c r="F4131" s="80"/>
      <c r="G4131" s="80"/>
      <c r="H4131" s="75"/>
      <c r="I4131" s="76"/>
      <c r="J4131" s="79"/>
      <c r="K4131" s="80"/>
      <c r="L4131" s="78"/>
      <c r="M4131" s="75"/>
      <c r="N4131" s="76"/>
    </row>
    <row r="4132" spans="1:14" ht="15" x14ac:dyDescent="0.3">
      <c r="A4132" s="17" t="e">
        <f>INDEX('Артикул без-с размером'!A:A,MATCH('Начисления и компенсации по тов'!E4132,'Артикул без-с размером'!B:B,0))</f>
        <v>#N/A</v>
      </c>
      <c r="B4132" s="79"/>
      <c r="C4132" s="80"/>
      <c r="D4132" s="80"/>
      <c r="E4132" s="80"/>
      <c r="F4132" s="80"/>
      <c r="G4132" s="80"/>
      <c r="H4132" s="75"/>
      <c r="I4132" s="76"/>
      <c r="J4132" s="79"/>
      <c r="K4132" s="80"/>
      <c r="L4132" s="78"/>
      <c r="M4132" s="75"/>
      <c r="N4132" s="76"/>
    </row>
    <row r="4133" spans="1:14" ht="15" x14ac:dyDescent="0.3">
      <c r="A4133" s="17" t="e">
        <f>INDEX('Артикул без-с размером'!A:A,MATCH('Начисления и компенсации по тов'!E4133,'Артикул без-с размером'!B:B,0))</f>
        <v>#N/A</v>
      </c>
      <c r="B4133" s="79"/>
      <c r="C4133" s="80"/>
      <c r="D4133" s="80"/>
      <c r="E4133" s="80"/>
      <c r="F4133" s="80"/>
      <c r="G4133" s="80"/>
      <c r="H4133" s="75"/>
      <c r="I4133" s="76"/>
      <c r="J4133" s="79"/>
      <c r="K4133" s="80"/>
      <c r="L4133" s="78"/>
      <c r="M4133" s="75"/>
      <c r="N4133" s="76"/>
    </row>
    <row r="4134" spans="1:14" ht="15" x14ac:dyDescent="0.3">
      <c r="A4134" s="17" t="e">
        <f>INDEX('Артикул без-с размером'!A:A,MATCH('Начисления и компенсации по тов'!E4134,'Артикул без-с размером'!B:B,0))</f>
        <v>#N/A</v>
      </c>
      <c r="B4134" s="79"/>
      <c r="C4134" s="80"/>
      <c r="D4134" s="80"/>
      <c r="E4134" s="80"/>
      <c r="F4134" s="80"/>
      <c r="G4134" s="80"/>
      <c r="H4134" s="75"/>
      <c r="I4134" s="76"/>
      <c r="J4134" s="79"/>
      <c r="K4134" s="80"/>
      <c r="L4134" s="78"/>
      <c r="M4134" s="75"/>
      <c r="N4134" s="76"/>
    </row>
    <row r="4135" spans="1:14" ht="15" x14ac:dyDescent="0.3">
      <c r="A4135" s="17" t="e">
        <f>INDEX('Артикул без-с размером'!A:A,MATCH('Начисления и компенсации по тов'!E4135,'Артикул без-с размером'!B:B,0))</f>
        <v>#N/A</v>
      </c>
      <c r="B4135" s="79"/>
      <c r="C4135" s="80"/>
      <c r="D4135" s="80"/>
      <c r="E4135" s="80"/>
      <c r="F4135" s="80"/>
      <c r="G4135" s="80"/>
      <c r="H4135" s="75"/>
      <c r="I4135" s="76"/>
      <c r="J4135" s="79"/>
      <c r="K4135" s="80"/>
      <c r="L4135" s="78"/>
      <c r="M4135" s="75"/>
      <c r="N4135" s="76"/>
    </row>
    <row r="4136" spans="1:14" ht="15" x14ac:dyDescent="0.3">
      <c r="A4136" s="17" t="e">
        <f>INDEX('Артикул без-с размером'!A:A,MATCH('Начисления и компенсации по тов'!E4136,'Артикул без-с размером'!B:B,0))</f>
        <v>#N/A</v>
      </c>
      <c r="B4136" s="79"/>
      <c r="C4136" s="80"/>
      <c r="D4136" s="80"/>
      <c r="E4136" s="80"/>
      <c r="F4136" s="80"/>
      <c r="G4136" s="80"/>
      <c r="H4136" s="75"/>
      <c r="I4136" s="76"/>
      <c r="J4136" s="79"/>
      <c r="K4136" s="80"/>
      <c r="L4136" s="78"/>
      <c r="M4136" s="75"/>
      <c r="N4136" s="76"/>
    </row>
    <row r="4137" spans="1:14" ht="15" x14ac:dyDescent="0.3">
      <c r="A4137" s="17" t="e">
        <f>INDEX('Артикул без-с размером'!A:A,MATCH('Начисления и компенсации по тов'!E4137,'Артикул без-с размером'!B:B,0))</f>
        <v>#N/A</v>
      </c>
      <c r="B4137" s="79"/>
      <c r="C4137" s="80"/>
      <c r="D4137" s="80"/>
      <c r="E4137" s="80"/>
      <c r="F4137" s="80"/>
      <c r="G4137" s="80"/>
      <c r="H4137" s="75"/>
      <c r="I4137" s="76"/>
      <c r="J4137" s="79"/>
      <c r="K4137" s="80"/>
      <c r="L4137" s="78"/>
      <c r="M4137" s="75"/>
      <c r="N4137" s="76"/>
    </row>
    <row r="4138" spans="1:14" ht="15" x14ac:dyDescent="0.3">
      <c r="A4138" s="17" t="e">
        <f>INDEX('Артикул без-с размером'!A:A,MATCH('Начисления и компенсации по тов'!E4138,'Артикул без-с размером'!B:B,0))</f>
        <v>#N/A</v>
      </c>
      <c r="B4138" s="79"/>
      <c r="C4138" s="80"/>
      <c r="D4138" s="80"/>
      <c r="E4138" s="80"/>
      <c r="F4138" s="80"/>
      <c r="G4138" s="80"/>
      <c r="H4138" s="75"/>
      <c r="I4138" s="76"/>
      <c r="J4138" s="79"/>
      <c r="K4138" s="80"/>
      <c r="L4138" s="78"/>
      <c r="M4138" s="75"/>
      <c r="N4138" s="76"/>
    </row>
    <row r="4139" spans="1:14" ht="15" x14ac:dyDescent="0.3">
      <c r="A4139" s="17" t="e">
        <f>INDEX('Артикул без-с размером'!A:A,MATCH('Начисления и компенсации по тов'!E4139,'Артикул без-с размером'!B:B,0))</f>
        <v>#N/A</v>
      </c>
      <c r="B4139" s="79"/>
      <c r="C4139" s="80"/>
      <c r="D4139" s="80"/>
      <c r="E4139" s="80"/>
      <c r="F4139" s="80"/>
      <c r="G4139" s="80"/>
      <c r="H4139" s="75"/>
      <c r="I4139" s="76"/>
      <c r="J4139" s="79"/>
      <c r="K4139" s="80"/>
      <c r="L4139" s="78"/>
      <c r="M4139" s="75"/>
      <c r="N4139" s="76"/>
    </row>
    <row r="4140" spans="1:14" ht="15" x14ac:dyDescent="0.3">
      <c r="A4140" s="17" t="e">
        <f>INDEX('Артикул без-с размером'!A:A,MATCH('Начисления и компенсации по тов'!E4140,'Артикул без-с размером'!B:B,0))</f>
        <v>#N/A</v>
      </c>
      <c r="B4140" s="79"/>
      <c r="C4140" s="80"/>
      <c r="D4140" s="80"/>
      <c r="E4140" s="80"/>
      <c r="F4140" s="80"/>
      <c r="G4140" s="80"/>
      <c r="H4140" s="75"/>
      <c r="I4140" s="76"/>
      <c r="J4140" s="79"/>
      <c r="K4140" s="80"/>
      <c r="L4140" s="78"/>
      <c r="M4140" s="75"/>
      <c r="N4140" s="76"/>
    </row>
    <row r="4141" spans="1:14" ht="15" x14ac:dyDescent="0.3">
      <c r="A4141" s="17" t="e">
        <f>INDEX('Артикул без-с размером'!A:A,MATCH('Начисления и компенсации по тов'!E4141,'Артикул без-с размером'!B:B,0))</f>
        <v>#N/A</v>
      </c>
      <c r="B4141" s="79"/>
      <c r="C4141" s="80"/>
      <c r="D4141" s="80"/>
      <c r="E4141" s="80"/>
      <c r="F4141" s="80"/>
      <c r="G4141" s="80"/>
      <c r="H4141" s="75"/>
      <c r="I4141" s="76"/>
      <c r="J4141" s="79"/>
      <c r="K4141" s="80"/>
      <c r="L4141" s="78"/>
      <c r="M4141" s="75"/>
      <c r="N4141" s="76"/>
    </row>
    <row r="4142" spans="1:14" ht="15" x14ac:dyDescent="0.3">
      <c r="A4142" s="17" t="e">
        <f>INDEX('Артикул без-с размером'!A:A,MATCH('Начисления и компенсации по тов'!E4142,'Артикул без-с размером'!B:B,0))</f>
        <v>#N/A</v>
      </c>
      <c r="B4142" s="79"/>
      <c r="C4142" s="80"/>
      <c r="D4142" s="80"/>
      <c r="E4142" s="80"/>
      <c r="F4142" s="80"/>
      <c r="G4142" s="80"/>
      <c r="H4142" s="75"/>
      <c r="I4142" s="76"/>
      <c r="J4142" s="79"/>
      <c r="K4142" s="80"/>
      <c r="L4142" s="78"/>
      <c r="M4142" s="75"/>
      <c r="N4142" s="76"/>
    </row>
    <row r="4143" spans="1:14" ht="15" x14ac:dyDescent="0.3">
      <c r="A4143" s="17" t="e">
        <f>INDEX('Артикул без-с размером'!A:A,MATCH('Начисления и компенсации по тов'!E4143,'Артикул без-с размером'!B:B,0))</f>
        <v>#N/A</v>
      </c>
      <c r="B4143" s="79"/>
      <c r="C4143" s="80"/>
      <c r="D4143" s="80"/>
      <c r="E4143" s="80"/>
      <c r="F4143" s="80"/>
      <c r="G4143" s="80"/>
      <c r="H4143" s="75"/>
      <c r="I4143" s="76"/>
      <c r="J4143" s="79"/>
      <c r="K4143" s="80"/>
      <c r="L4143" s="78"/>
      <c r="M4143" s="75"/>
      <c r="N4143" s="77"/>
    </row>
    <row r="4144" spans="1:14" ht="15" x14ac:dyDescent="0.3">
      <c r="A4144" s="17" t="e">
        <f>INDEX('Артикул без-с размером'!A:A,MATCH('Начисления и компенсации по тов'!E4144,'Артикул без-с размером'!B:B,0))</f>
        <v>#N/A</v>
      </c>
      <c r="B4144" s="79"/>
      <c r="C4144" s="80"/>
      <c r="D4144" s="80"/>
      <c r="E4144" s="80"/>
      <c r="F4144" s="80"/>
      <c r="G4144" s="80"/>
      <c r="H4144" s="75"/>
      <c r="I4144" s="76"/>
      <c r="J4144" s="79"/>
      <c r="K4144" s="80"/>
      <c r="L4144" s="78"/>
      <c r="M4144" s="75"/>
      <c r="N4144" s="76"/>
    </row>
    <row r="4145" spans="1:14" ht="15" x14ac:dyDescent="0.3">
      <c r="A4145" s="17" t="e">
        <f>INDEX('Артикул без-с размером'!A:A,MATCH('Начисления и компенсации по тов'!E4145,'Артикул без-с размером'!B:B,0))</f>
        <v>#N/A</v>
      </c>
      <c r="B4145" s="79"/>
      <c r="C4145" s="80"/>
      <c r="D4145" s="80"/>
      <c r="E4145" s="80"/>
      <c r="F4145" s="80"/>
      <c r="G4145" s="80"/>
      <c r="H4145" s="75"/>
      <c r="I4145" s="76"/>
      <c r="J4145" s="79"/>
      <c r="K4145" s="80"/>
      <c r="L4145" s="78"/>
      <c r="M4145" s="75"/>
      <c r="N4145" s="76"/>
    </row>
    <row r="4146" spans="1:14" ht="15" x14ac:dyDescent="0.3">
      <c r="A4146" s="17" t="e">
        <f>INDEX('Артикул без-с размером'!A:A,MATCH('Начисления и компенсации по тов'!E4146,'Артикул без-с размером'!B:B,0))</f>
        <v>#N/A</v>
      </c>
      <c r="B4146" s="79"/>
      <c r="C4146" s="80"/>
      <c r="D4146" s="80"/>
      <c r="E4146" s="80"/>
      <c r="F4146" s="80"/>
      <c r="G4146" s="80"/>
      <c r="H4146" s="75"/>
      <c r="I4146" s="76"/>
      <c r="J4146" s="79"/>
      <c r="K4146" s="80"/>
      <c r="L4146" s="78"/>
      <c r="M4146" s="75"/>
      <c r="N4146" s="76"/>
    </row>
    <row r="4147" spans="1:14" ht="15" x14ac:dyDescent="0.3">
      <c r="A4147" s="17" t="e">
        <f>INDEX('Артикул без-с размером'!A:A,MATCH('Начисления и компенсации по тов'!E4147,'Артикул без-с размером'!B:B,0))</f>
        <v>#N/A</v>
      </c>
      <c r="B4147" s="79"/>
      <c r="C4147" s="80"/>
      <c r="D4147" s="80"/>
      <c r="E4147" s="80"/>
      <c r="F4147" s="80"/>
      <c r="G4147" s="80"/>
      <c r="H4147" s="75"/>
      <c r="I4147" s="76"/>
      <c r="J4147" s="79"/>
      <c r="K4147" s="80"/>
      <c r="L4147" s="78"/>
      <c r="M4147" s="75"/>
      <c r="N4147" s="76"/>
    </row>
    <row r="4148" spans="1:14" ht="15" x14ac:dyDescent="0.3">
      <c r="A4148" s="17" t="e">
        <f>INDEX('Артикул без-с размером'!A:A,MATCH('Начисления и компенсации по тов'!E4148,'Артикул без-с размером'!B:B,0))</f>
        <v>#N/A</v>
      </c>
      <c r="B4148" s="79"/>
      <c r="C4148" s="80"/>
      <c r="D4148" s="80"/>
      <c r="E4148" s="80"/>
      <c r="F4148" s="80"/>
      <c r="G4148" s="80"/>
      <c r="H4148" s="75"/>
      <c r="I4148" s="76"/>
      <c r="J4148" s="79"/>
      <c r="K4148" s="80"/>
      <c r="L4148" s="78"/>
      <c r="M4148" s="75"/>
      <c r="N4148" s="76"/>
    </row>
    <row r="4149" spans="1:14" ht="15" x14ac:dyDescent="0.3">
      <c r="A4149" s="17" t="e">
        <f>INDEX('Артикул без-с размером'!A:A,MATCH('Начисления и компенсации по тов'!E4149,'Артикул без-с размером'!B:B,0))</f>
        <v>#N/A</v>
      </c>
      <c r="B4149" s="79"/>
      <c r="C4149" s="80"/>
      <c r="D4149" s="80"/>
      <c r="E4149" s="80"/>
      <c r="F4149" s="80"/>
      <c r="G4149" s="80"/>
      <c r="H4149" s="75"/>
      <c r="I4149" s="76"/>
      <c r="J4149" s="79"/>
      <c r="K4149" s="80"/>
      <c r="L4149" s="78"/>
      <c r="M4149" s="75"/>
      <c r="N4149" s="76"/>
    </row>
    <row r="4150" spans="1:14" ht="15" x14ac:dyDescent="0.3">
      <c r="A4150" s="17" t="e">
        <f>INDEX('Артикул без-с размером'!A:A,MATCH('Начисления и компенсации по тов'!E4150,'Артикул без-с размером'!B:B,0))</f>
        <v>#N/A</v>
      </c>
      <c r="B4150" s="79"/>
      <c r="C4150" s="80"/>
      <c r="D4150" s="80"/>
      <c r="E4150" s="80"/>
      <c r="F4150" s="80"/>
      <c r="G4150" s="80"/>
      <c r="H4150" s="75"/>
      <c r="I4150" s="76"/>
      <c r="J4150" s="79"/>
      <c r="K4150" s="80"/>
      <c r="L4150" s="78"/>
      <c r="M4150" s="75"/>
      <c r="N4150" s="76"/>
    </row>
    <row r="4151" spans="1:14" ht="15" x14ac:dyDescent="0.3">
      <c r="A4151" s="17" t="e">
        <f>INDEX('Артикул без-с размером'!A:A,MATCH('Начисления и компенсации по тов'!E4151,'Артикул без-с размером'!B:B,0))</f>
        <v>#N/A</v>
      </c>
      <c r="B4151" s="79"/>
      <c r="C4151" s="80"/>
      <c r="D4151" s="80"/>
      <c r="E4151" s="80"/>
      <c r="F4151" s="80"/>
      <c r="G4151" s="80"/>
      <c r="H4151" s="75"/>
      <c r="I4151" s="76"/>
      <c r="J4151" s="79"/>
      <c r="K4151" s="80"/>
      <c r="L4151" s="78"/>
      <c r="M4151" s="75"/>
      <c r="N4151" s="76"/>
    </row>
    <row r="4152" spans="1:14" ht="15" x14ac:dyDescent="0.3">
      <c r="A4152" s="17" t="e">
        <f>INDEX('Артикул без-с размером'!A:A,MATCH('Начисления и компенсации по тов'!E4152,'Артикул без-с размером'!B:B,0))</f>
        <v>#N/A</v>
      </c>
      <c r="B4152" s="79"/>
      <c r="C4152" s="80"/>
      <c r="D4152" s="80"/>
      <c r="E4152" s="80"/>
      <c r="F4152" s="80"/>
      <c r="G4152" s="80"/>
      <c r="H4152" s="75"/>
      <c r="I4152" s="76"/>
      <c r="J4152" s="79"/>
      <c r="K4152" s="80"/>
      <c r="L4152" s="78"/>
      <c r="M4152" s="75"/>
      <c r="N4152" s="76"/>
    </row>
    <row r="4153" spans="1:14" ht="15" x14ac:dyDescent="0.3">
      <c r="A4153" s="17" t="e">
        <f>INDEX('Артикул без-с размером'!A:A,MATCH('Начисления и компенсации по тов'!E4153,'Артикул без-с размером'!B:B,0))</f>
        <v>#N/A</v>
      </c>
      <c r="B4153" s="79"/>
      <c r="C4153" s="80"/>
      <c r="D4153" s="80"/>
      <c r="E4153" s="80"/>
      <c r="F4153" s="80"/>
      <c r="G4153" s="80"/>
      <c r="H4153" s="75"/>
      <c r="I4153" s="76"/>
      <c r="J4153" s="79"/>
      <c r="K4153" s="80"/>
      <c r="L4153" s="78"/>
      <c r="M4153" s="75"/>
      <c r="N4153" s="76"/>
    </row>
    <row r="4154" spans="1:14" ht="15" x14ac:dyDescent="0.3">
      <c r="A4154" s="17" t="e">
        <f>INDEX('Артикул без-с размером'!A:A,MATCH('Начисления и компенсации по тов'!E4154,'Артикул без-с размером'!B:B,0))</f>
        <v>#N/A</v>
      </c>
      <c r="B4154" s="79"/>
      <c r="C4154" s="80"/>
      <c r="D4154" s="80"/>
      <c r="E4154" s="80"/>
      <c r="F4154" s="80"/>
      <c r="G4154" s="80"/>
      <c r="H4154" s="75"/>
      <c r="I4154" s="76"/>
      <c r="J4154" s="79"/>
      <c r="K4154" s="80"/>
      <c r="L4154" s="78"/>
      <c r="M4154" s="75"/>
      <c r="N4154" s="76"/>
    </row>
    <row r="4155" spans="1:14" ht="15" x14ac:dyDescent="0.3">
      <c r="A4155" s="17" t="e">
        <f>INDEX('Артикул без-с размером'!A:A,MATCH('Начисления и компенсации по тов'!E4155,'Артикул без-с размером'!B:B,0))</f>
        <v>#N/A</v>
      </c>
      <c r="B4155" s="79"/>
      <c r="C4155" s="80"/>
      <c r="D4155" s="80"/>
      <c r="E4155" s="80"/>
      <c r="F4155" s="80"/>
      <c r="G4155" s="80"/>
      <c r="H4155" s="75"/>
      <c r="I4155" s="76"/>
      <c r="J4155" s="79"/>
      <c r="K4155" s="80"/>
      <c r="L4155" s="78"/>
      <c r="M4155" s="75"/>
      <c r="N4155" s="76"/>
    </row>
    <row r="4156" spans="1:14" ht="15" x14ac:dyDescent="0.3">
      <c r="A4156" s="17" t="e">
        <f>INDEX('Артикул без-с размером'!A:A,MATCH('Начисления и компенсации по тов'!E4156,'Артикул без-с размером'!B:B,0))</f>
        <v>#N/A</v>
      </c>
      <c r="B4156" s="79"/>
      <c r="C4156" s="80"/>
      <c r="D4156" s="80"/>
      <c r="E4156" s="80"/>
      <c r="F4156" s="80"/>
      <c r="G4156" s="80"/>
      <c r="H4156" s="75"/>
      <c r="I4156" s="76"/>
      <c r="J4156" s="79"/>
      <c r="K4156" s="80"/>
      <c r="L4156" s="78"/>
      <c r="M4156" s="75"/>
      <c r="N4156" s="76"/>
    </row>
    <row r="4157" spans="1:14" ht="15" x14ac:dyDescent="0.3">
      <c r="A4157" s="17" t="e">
        <f>INDEX('Артикул без-с размером'!A:A,MATCH('Начисления и компенсации по тов'!E4157,'Артикул без-с размером'!B:B,0))</f>
        <v>#N/A</v>
      </c>
      <c r="B4157" s="79"/>
      <c r="C4157" s="80"/>
      <c r="D4157" s="80"/>
      <c r="E4157" s="80"/>
      <c r="F4157" s="80"/>
      <c r="G4157" s="80"/>
      <c r="H4157" s="75"/>
      <c r="I4157" s="76"/>
      <c r="J4157" s="79"/>
      <c r="K4157" s="80"/>
      <c r="L4157" s="78"/>
      <c r="M4157" s="75"/>
      <c r="N4157" s="76"/>
    </row>
    <row r="4158" spans="1:14" ht="15" x14ac:dyDescent="0.3">
      <c r="A4158" s="17" t="e">
        <f>INDEX('Артикул без-с размером'!A:A,MATCH('Начисления и компенсации по тов'!E4158,'Артикул без-с размером'!B:B,0))</f>
        <v>#N/A</v>
      </c>
      <c r="B4158" s="79"/>
      <c r="C4158" s="80"/>
      <c r="D4158" s="80"/>
      <c r="E4158" s="80"/>
      <c r="F4158" s="80"/>
      <c r="G4158" s="80"/>
      <c r="H4158" s="75"/>
      <c r="I4158" s="76"/>
      <c r="J4158" s="79"/>
      <c r="K4158" s="80"/>
      <c r="L4158" s="78"/>
      <c r="M4158" s="75"/>
      <c r="N4158" s="76"/>
    </row>
    <row r="4159" spans="1:14" ht="15" x14ac:dyDescent="0.3">
      <c r="A4159" s="17" t="e">
        <f>INDEX('Артикул без-с размером'!A:A,MATCH('Начисления и компенсации по тов'!E4159,'Артикул без-с размером'!B:B,0))</f>
        <v>#N/A</v>
      </c>
      <c r="B4159" s="79"/>
      <c r="C4159" s="80"/>
      <c r="D4159" s="80"/>
      <c r="E4159" s="80"/>
      <c r="F4159" s="80"/>
      <c r="G4159" s="80"/>
      <c r="H4159" s="75"/>
      <c r="I4159" s="76"/>
      <c r="J4159" s="79"/>
      <c r="K4159" s="80"/>
      <c r="L4159" s="78"/>
      <c r="M4159" s="75"/>
      <c r="N4159" s="76"/>
    </row>
    <row r="4160" spans="1:14" ht="15" x14ac:dyDescent="0.3">
      <c r="A4160" s="17" t="e">
        <f>INDEX('Артикул без-с размером'!A:A,MATCH('Начисления и компенсации по тов'!E4160,'Артикул без-с размером'!B:B,0))</f>
        <v>#N/A</v>
      </c>
      <c r="B4160" s="79"/>
      <c r="C4160" s="80"/>
      <c r="D4160" s="80"/>
      <c r="E4160" s="80"/>
      <c r="F4160" s="80"/>
      <c r="G4160" s="80"/>
      <c r="H4160" s="75"/>
      <c r="I4160" s="76"/>
      <c r="J4160" s="79"/>
      <c r="K4160" s="80"/>
      <c r="L4160" s="78"/>
      <c r="M4160" s="75"/>
      <c r="N4160" s="76"/>
    </row>
    <row r="4161" spans="1:14" ht="15" x14ac:dyDescent="0.3">
      <c r="A4161" s="17" t="e">
        <f>INDEX('Артикул без-с размером'!A:A,MATCH('Начисления и компенсации по тов'!E4161,'Артикул без-с размером'!B:B,0))</f>
        <v>#N/A</v>
      </c>
      <c r="B4161" s="79"/>
      <c r="C4161" s="80"/>
      <c r="D4161" s="80"/>
      <c r="E4161" s="80"/>
      <c r="F4161" s="80"/>
      <c r="G4161" s="80"/>
      <c r="H4161" s="75"/>
      <c r="I4161" s="76"/>
      <c r="J4161" s="79"/>
      <c r="K4161" s="80"/>
      <c r="L4161" s="78"/>
      <c r="M4161" s="75"/>
      <c r="N4161" s="76"/>
    </row>
    <row r="4162" spans="1:14" ht="15" x14ac:dyDescent="0.3">
      <c r="A4162" s="17" t="e">
        <f>INDEX('Артикул без-с размером'!A:A,MATCH('Начисления и компенсации по тов'!E4162,'Артикул без-с размером'!B:B,0))</f>
        <v>#N/A</v>
      </c>
      <c r="B4162" s="79"/>
      <c r="C4162" s="80"/>
      <c r="D4162" s="80"/>
      <c r="E4162" s="80"/>
      <c r="F4162" s="80"/>
      <c r="G4162" s="80"/>
      <c r="H4162" s="75"/>
      <c r="I4162" s="76"/>
      <c r="J4162" s="79"/>
      <c r="K4162" s="80"/>
      <c r="L4162" s="78"/>
      <c r="M4162" s="75"/>
      <c r="N4162" s="76"/>
    </row>
    <row r="4163" spans="1:14" ht="15" x14ac:dyDescent="0.3">
      <c r="A4163" s="17" t="e">
        <f>INDEX('Артикул без-с размером'!A:A,MATCH('Начисления и компенсации по тов'!E4163,'Артикул без-с размером'!B:B,0))</f>
        <v>#N/A</v>
      </c>
      <c r="B4163" s="79"/>
      <c r="C4163" s="80"/>
      <c r="D4163" s="80"/>
      <c r="E4163" s="80"/>
      <c r="F4163" s="80"/>
      <c r="G4163" s="80"/>
      <c r="H4163" s="75"/>
      <c r="I4163" s="76"/>
      <c r="J4163" s="79"/>
      <c r="K4163" s="80"/>
      <c r="L4163" s="78"/>
      <c r="M4163" s="75"/>
      <c r="N4163" s="76"/>
    </row>
    <row r="4164" spans="1:14" ht="15" x14ac:dyDescent="0.3">
      <c r="A4164" s="17" t="e">
        <f>INDEX('Артикул без-с размером'!A:A,MATCH('Начисления и компенсации по тов'!E4164,'Артикул без-с размером'!B:B,0))</f>
        <v>#N/A</v>
      </c>
      <c r="B4164" s="79"/>
      <c r="C4164" s="80"/>
      <c r="D4164" s="80"/>
      <c r="E4164" s="80"/>
      <c r="F4164" s="80"/>
      <c r="G4164" s="80"/>
      <c r="H4164" s="75"/>
      <c r="I4164" s="76"/>
      <c r="J4164" s="79"/>
      <c r="K4164" s="80"/>
      <c r="L4164" s="78"/>
      <c r="M4164" s="75"/>
      <c r="N4164" s="76"/>
    </row>
    <row r="4165" spans="1:14" ht="15" x14ac:dyDescent="0.3">
      <c r="A4165" s="17" t="e">
        <f>INDEX('Артикул без-с размером'!A:A,MATCH('Начисления и компенсации по тов'!E4165,'Артикул без-с размером'!B:B,0))</f>
        <v>#N/A</v>
      </c>
      <c r="B4165" s="79"/>
      <c r="C4165" s="80"/>
      <c r="D4165" s="80"/>
      <c r="E4165" s="80"/>
      <c r="F4165" s="80"/>
      <c r="G4165" s="80"/>
      <c r="H4165" s="75"/>
      <c r="I4165" s="76"/>
      <c r="J4165" s="79"/>
      <c r="K4165" s="80"/>
      <c r="L4165" s="78"/>
      <c r="M4165" s="75"/>
      <c r="N4165" s="76"/>
    </row>
    <row r="4166" spans="1:14" ht="15" x14ac:dyDescent="0.3">
      <c r="A4166" s="17" t="e">
        <f>INDEX('Артикул без-с размером'!A:A,MATCH('Начисления и компенсации по тов'!E4166,'Артикул без-с размером'!B:B,0))</f>
        <v>#N/A</v>
      </c>
      <c r="B4166" s="79"/>
      <c r="C4166" s="80"/>
      <c r="D4166" s="80"/>
      <c r="E4166" s="80"/>
      <c r="F4166" s="80"/>
      <c r="G4166" s="80"/>
      <c r="H4166" s="75"/>
      <c r="I4166" s="76"/>
      <c r="J4166" s="79"/>
      <c r="K4166" s="80"/>
      <c r="L4166" s="78"/>
      <c r="M4166" s="75"/>
      <c r="N4166" s="76"/>
    </row>
    <row r="4167" spans="1:14" ht="15" x14ac:dyDescent="0.3">
      <c r="A4167" s="17" t="e">
        <f>INDEX('Артикул без-с размером'!A:A,MATCH('Начисления и компенсации по тов'!E4167,'Артикул без-с размером'!B:B,0))</f>
        <v>#N/A</v>
      </c>
      <c r="B4167" s="79"/>
      <c r="C4167" s="80"/>
      <c r="D4167" s="80"/>
      <c r="E4167" s="80"/>
      <c r="F4167" s="80"/>
      <c r="G4167" s="80"/>
      <c r="H4167" s="75"/>
      <c r="I4167" s="76"/>
      <c r="J4167" s="79"/>
      <c r="K4167" s="80"/>
      <c r="L4167" s="78"/>
      <c r="M4167" s="75"/>
      <c r="N4167" s="76"/>
    </row>
    <row r="4168" spans="1:14" ht="15" x14ac:dyDescent="0.3">
      <c r="A4168" s="17" t="e">
        <f>INDEX('Артикул без-с размером'!A:A,MATCH('Начисления и компенсации по тов'!E4168,'Артикул без-с размером'!B:B,0))</f>
        <v>#N/A</v>
      </c>
      <c r="B4168" s="79"/>
      <c r="C4168" s="80"/>
      <c r="D4168" s="80"/>
      <c r="E4168" s="80"/>
      <c r="F4168" s="80"/>
      <c r="G4168" s="80"/>
      <c r="H4168" s="75"/>
      <c r="I4168" s="76"/>
      <c r="J4168" s="79"/>
      <c r="K4168" s="80"/>
      <c r="L4168" s="78"/>
      <c r="M4168" s="75"/>
      <c r="N4168" s="76"/>
    </row>
    <row r="4169" spans="1:14" ht="15" x14ac:dyDescent="0.3">
      <c r="A4169" s="17" t="e">
        <f>INDEX('Артикул без-с размером'!A:A,MATCH('Начисления и компенсации по тов'!E4169,'Артикул без-с размером'!B:B,0))</f>
        <v>#N/A</v>
      </c>
      <c r="B4169" s="79"/>
      <c r="C4169" s="80"/>
      <c r="D4169" s="80"/>
      <c r="E4169" s="80"/>
      <c r="F4169" s="80"/>
      <c r="G4169" s="80"/>
      <c r="H4169" s="75"/>
      <c r="I4169" s="76"/>
      <c r="J4169" s="79"/>
      <c r="K4169" s="80"/>
      <c r="L4169" s="78"/>
      <c r="M4169" s="75"/>
      <c r="N4169" s="76"/>
    </row>
    <row r="4170" spans="1:14" ht="15" x14ac:dyDescent="0.3">
      <c r="A4170" s="17" t="e">
        <f>INDEX('Артикул без-с размером'!A:A,MATCH('Начисления и компенсации по тов'!E4170,'Артикул без-с размером'!B:B,0))</f>
        <v>#N/A</v>
      </c>
      <c r="B4170" s="79"/>
      <c r="C4170" s="80"/>
      <c r="D4170" s="80"/>
      <c r="E4170" s="80"/>
      <c r="F4170" s="80"/>
      <c r="G4170" s="80"/>
      <c r="H4170" s="75"/>
      <c r="I4170" s="76"/>
      <c r="J4170" s="79"/>
      <c r="K4170" s="80"/>
      <c r="L4170" s="78"/>
      <c r="M4170" s="75"/>
      <c r="N4170" s="76"/>
    </row>
    <row r="4171" spans="1:14" ht="15" x14ac:dyDescent="0.3">
      <c r="A4171" s="17" t="e">
        <f>INDEX('Артикул без-с размером'!A:A,MATCH('Начисления и компенсации по тов'!E4171,'Артикул без-с размером'!B:B,0))</f>
        <v>#N/A</v>
      </c>
      <c r="B4171" s="79"/>
      <c r="C4171" s="80"/>
      <c r="D4171" s="80"/>
      <c r="E4171" s="80"/>
      <c r="F4171" s="80"/>
      <c r="G4171" s="80"/>
      <c r="H4171" s="75"/>
      <c r="I4171" s="76"/>
      <c r="J4171" s="79"/>
      <c r="K4171" s="80"/>
      <c r="L4171" s="78"/>
      <c r="M4171" s="75"/>
      <c r="N4171" s="76"/>
    </row>
    <row r="4172" spans="1:14" ht="15" x14ac:dyDescent="0.3">
      <c r="A4172" s="17" t="e">
        <f>INDEX('Артикул без-с размером'!A:A,MATCH('Начисления и компенсации по тов'!E4172,'Артикул без-с размером'!B:B,0))</f>
        <v>#N/A</v>
      </c>
      <c r="B4172" s="79"/>
      <c r="C4172" s="80"/>
      <c r="D4172" s="80"/>
      <c r="E4172" s="80"/>
      <c r="F4172" s="80"/>
      <c r="G4172" s="80"/>
      <c r="H4172" s="75"/>
      <c r="I4172" s="76"/>
      <c r="J4172" s="79"/>
      <c r="K4172" s="80"/>
      <c r="L4172" s="78"/>
      <c r="M4172" s="75"/>
      <c r="N4172" s="76"/>
    </row>
    <row r="4173" spans="1:14" ht="15" x14ac:dyDescent="0.3">
      <c r="A4173" s="17" t="e">
        <f>INDEX('Артикул без-с размером'!A:A,MATCH('Начисления и компенсации по тов'!E4173,'Артикул без-с размером'!B:B,0))</f>
        <v>#N/A</v>
      </c>
      <c r="B4173" s="79"/>
      <c r="C4173" s="80"/>
      <c r="D4173" s="80"/>
      <c r="E4173" s="80"/>
      <c r="F4173" s="80"/>
      <c r="G4173" s="80"/>
      <c r="H4173" s="75"/>
      <c r="I4173" s="76"/>
      <c r="J4173" s="79"/>
      <c r="K4173" s="80"/>
      <c r="L4173" s="78"/>
      <c r="M4173" s="75"/>
      <c r="N4173" s="76"/>
    </row>
    <row r="4174" spans="1:14" ht="15" x14ac:dyDescent="0.3">
      <c r="A4174" s="17" t="e">
        <f>INDEX('Артикул без-с размером'!A:A,MATCH('Начисления и компенсации по тов'!E4174,'Артикул без-с размером'!B:B,0))</f>
        <v>#N/A</v>
      </c>
      <c r="B4174" s="79"/>
      <c r="C4174" s="80"/>
      <c r="D4174" s="80"/>
      <c r="E4174" s="80"/>
      <c r="F4174" s="80"/>
      <c r="G4174" s="80"/>
      <c r="H4174" s="75"/>
      <c r="I4174" s="76"/>
      <c r="J4174" s="79"/>
      <c r="K4174" s="80"/>
      <c r="L4174" s="78"/>
      <c r="M4174" s="75"/>
      <c r="N4174" s="76"/>
    </row>
    <row r="4175" spans="1:14" ht="15" x14ac:dyDescent="0.3">
      <c r="A4175" s="17" t="e">
        <f>INDEX('Артикул без-с размером'!A:A,MATCH('Начисления и компенсации по тов'!E4175,'Артикул без-с размером'!B:B,0))</f>
        <v>#N/A</v>
      </c>
      <c r="B4175" s="79"/>
      <c r="C4175" s="80"/>
      <c r="D4175" s="80"/>
      <c r="E4175" s="80"/>
      <c r="F4175" s="80"/>
      <c r="G4175" s="80"/>
      <c r="H4175" s="75"/>
      <c r="I4175" s="76"/>
      <c r="J4175" s="79"/>
      <c r="K4175" s="80"/>
      <c r="L4175" s="78"/>
      <c r="M4175" s="75"/>
      <c r="N4175" s="76"/>
    </row>
    <row r="4176" spans="1:14" ht="15" x14ac:dyDescent="0.3">
      <c r="A4176" s="17" t="e">
        <f>INDEX('Артикул без-с размером'!A:A,MATCH('Начисления и компенсации по тов'!E4176,'Артикул без-с размером'!B:B,0))</f>
        <v>#N/A</v>
      </c>
      <c r="B4176" s="79"/>
      <c r="C4176" s="80"/>
      <c r="D4176" s="80"/>
      <c r="E4176" s="80"/>
      <c r="F4176" s="80"/>
      <c r="G4176" s="80"/>
      <c r="H4176" s="75"/>
      <c r="I4176" s="76"/>
      <c r="J4176" s="79"/>
      <c r="K4176" s="80"/>
      <c r="L4176" s="78"/>
      <c r="M4176" s="75"/>
      <c r="N4176" s="77"/>
    </row>
    <row r="4177" spans="1:14" ht="15" x14ac:dyDescent="0.3">
      <c r="A4177" s="17" t="e">
        <f>INDEX('Артикул без-с размером'!A:A,MATCH('Начисления и компенсации по тов'!E4177,'Артикул без-с размером'!B:B,0))</f>
        <v>#N/A</v>
      </c>
      <c r="B4177" s="79"/>
      <c r="C4177" s="80"/>
      <c r="D4177" s="80"/>
      <c r="E4177" s="80"/>
      <c r="F4177" s="80"/>
      <c r="G4177" s="80"/>
      <c r="H4177" s="75"/>
      <c r="I4177" s="76"/>
      <c r="J4177" s="79"/>
      <c r="K4177" s="80"/>
      <c r="L4177" s="78"/>
      <c r="M4177" s="75"/>
      <c r="N4177" s="76"/>
    </row>
    <row r="4178" spans="1:14" ht="15" x14ac:dyDescent="0.3">
      <c r="A4178" s="17" t="e">
        <f>INDEX('Артикул без-с размером'!A:A,MATCH('Начисления и компенсации по тов'!E4178,'Артикул без-с размером'!B:B,0))</f>
        <v>#N/A</v>
      </c>
      <c r="B4178" s="79"/>
      <c r="C4178" s="80"/>
      <c r="D4178" s="80"/>
      <c r="E4178" s="80"/>
      <c r="F4178" s="80"/>
      <c r="G4178" s="80"/>
      <c r="H4178" s="75"/>
      <c r="I4178" s="76"/>
      <c r="J4178" s="79"/>
      <c r="K4178" s="80"/>
      <c r="L4178" s="78"/>
      <c r="M4178" s="75"/>
      <c r="N4178" s="76"/>
    </row>
    <row r="4179" spans="1:14" ht="15" x14ac:dyDescent="0.3">
      <c r="A4179" s="17" t="e">
        <f>INDEX('Артикул без-с размером'!A:A,MATCH('Начисления и компенсации по тов'!E4179,'Артикул без-с размером'!B:B,0))</f>
        <v>#N/A</v>
      </c>
      <c r="B4179" s="79"/>
      <c r="C4179" s="80"/>
      <c r="D4179" s="80"/>
      <c r="E4179" s="80"/>
      <c r="F4179" s="80"/>
      <c r="G4179" s="80"/>
      <c r="H4179" s="75"/>
      <c r="I4179" s="76"/>
      <c r="J4179" s="79"/>
      <c r="K4179" s="80"/>
      <c r="L4179" s="78"/>
      <c r="M4179" s="75"/>
      <c r="N4179" s="76"/>
    </row>
    <row r="4180" spans="1:14" ht="15" x14ac:dyDescent="0.3">
      <c r="A4180" s="17" t="e">
        <f>INDEX('Артикул без-с размером'!A:A,MATCH('Начисления и компенсации по тов'!E4180,'Артикул без-с размером'!B:B,0))</f>
        <v>#N/A</v>
      </c>
      <c r="B4180" s="79"/>
      <c r="C4180" s="80"/>
      <c r="D4180" s="80"/>
      <c r="E4180" s="80"/>
      <c r="F4180" s="80"/>
      <c r="G4180" s="80"/>
      <c r="H4180" s="75"/>
      <c r="I4180" s="76"/>
      <c r="J4180" s="79"/>
      <c r="K4180" s="80"/>
      <c r="L4180" s="78"/>
      <c r="M4180" s="75"/>
      <c r="N4180" s="76"/>
    </row>
    <row r="4181" spans="1:14" ht="15" x14ac:dyDescent="0.3">
      <c r="A4181" s="17" t="e">
        <f>INDEX('Артикул без-с размером'!A:A,MATCH('Начисления и компенсации по тов'!E4181,'Артикул без-с размером'!B:B,0))</f>
        <v>#N/A</v>
      </c>
      <c r="B4181" s="79"/>
      <c r="C4181" s="80"/>
      <c r="D4181" s="80"/>
      <c r="E4181" s="80"/>
      <c r="F4181" s="80"/>
      <c r="G4181" s="80"/>
      <c r="H4181" s="75"/>
      <c r="I4181" s="76"/>
      <c r="J4181" s="79"/>
      <c r="K4181" s="80"/>
      <c r="L4181" s="78"/>
      <c r="M4181" s="75"/>
      <c r="N4181" s="76"/>
    </row>
    <row r="4182" spans="1:14" ht="15" x14ac:dyDescent="0.3">
      <c r="A4182" s="17" t="e">
        <f>INDEX('Артикул без-с размером'!A:A,MATCH('Начисления и компенсации по тов'!E4182,'Артикул без-с размером'!B:B,0))</f>
        <v>#N/A</v>
      </c>
      <c r="B4182" s="79"/>
      <c r="C4182" s="80"/>
      <c r="D4182" s="80"/>
      <c r="E4182" s="80"/>
      <c r="F4182" s="80"/>
      <c r="G4182" s="80"/>
      <c r="H4182" s="75"/>
      <c r="I4182" s="76"/>
      <c r="J4182" s="79"/>
      <c r="K4182" s="80"/>
      <c r="L4182" s="78"/>
      <c r="M4182" s="75"/>
      <c r="N4182" s="76"/>
    </row>
    <row r="4183" spans="1:14" ht="15" x14ac:dyDescent="0.3">
      <c r="A4183" s="17" t="e">
        <f>INDEX('Артикул без-с размером'!A:A,MATCH('Начисления и компенсации по тов'!E4183,'Артикул без-с размером'!B:B,0))</f>
        <v>#N/A</v>
      </c>
      <c r="B4183" s="79"/>
      <c r="C4183" s="80"/>
      <c r="D4183" s="80"/>
      <c r="E4183" s="80"/>
      <c r="F4183" s="80"/>
      <c r="G4183" s="80"/>
      <c r="H4183" s="75"/>
      <c r="I4183" s="76"/>
      <c r="J4183" s="79"/>
      <c r="K4183" s="80"/>
      <c r="L4183" s="78"/>
      <c r="M4183" s="75"/>
      <c r="N4183" s="76"/>
    </row>
    <row r="4184" spans="1:14" ht="15" x14ac:dyDescent="0.3">
      <c r="A4184" s="17" t="e">
        <f>INDEX('Артикул без-с размером'!A:A,MATCH('Начисления и компенсации по тов'!E4184,'Артикул без-с размером'!B:B,0))</f>
        <v>#N/A</v>
      </c>
      <c r="B4184" s="79"/>
      <c r="C4184" s="80"/>
      <c r="D4184" s="80"/>
      <c r="E4184" s="80"/>
      <c r="F4184" s="80"/>
      <c r="G4184" s="80"/>
      <c r="H4184" s="75"/>
      <c r="I4184" s="76"/>
      <c r="J4184" s="79"/>
      <c r="K4184" s="80"/>
      <c r="L4184" s="78"/>
      <c r="M4184" s="75"/>
      <c r="N4184" s="76"/>
    </row>
    <row r="4185" spans="1:14" ht="15" x14ac:dyDescent="0.3">
      <c r="A4185" s="17" t="e">
        <f>INDEX('Артикул без-с размером'!A:A,MATCH('Начисления и компенсации по тов'!E4185,'Артикул без-с размером'!B:B,0))</f>
        <v>#N/A</v>
      </c>
      <c r="B4185" s="79"/>
      <c r="C4185" s="80"/>
      <c r="D4185" s="80"/>
      <c r="E4185" s="80"/>
      <c r="F4185" s="80"/>
      <c r="G4185" s="80"/>
      <c r="H4185" s="75"/>
      <c r="I4185" s="76"/>
      <c r="J4185" s="79"/>
      <c r="K4185" s="80"/>
      <c r="L4185" s="78"/>
      <c r="M4185" s="75"/>
      <c r="N4185" s="76"/>
    </row>
    <row r="4186" spans="1:14" ht="15" x14ac:dyDescent="0.3">
      <c r="A4186" s="17" t="e">
        <f>INDEX('Артикул без-с размером'!A:A,MATCH('Начисления и компенсации по тов'!E4186,'Артикул без-с размером'!B:B,0))</f>
        <v>#N/A</v>
      </c>
      <c r="B4186" s="79"/>
      <c r="C4186" s="80"/>
      <c r="D4186" s="80"/>
      <c r="E4186" s="80"/>
      <c r="F4186" s="80"/>
      <c r="G4186" s="80"/>
      <c r="H4186" s="75"/>
      <c r="I4186" s="76"/>
      <c r="J4186" s="79"/>
      <c r="K4186" s="80"/>
      <c r="L4186" s="78"/>
      <c r="M4186" s="75"/>
      <c r="N4186" s="76"/>
    </row>
    <row r="4187" spans="1:14" ht="15" x14ac:dyDescent="0.3">
      <c r="A4187" s="17" t="e">
        <f>INDEX('Артикул без-с размером'!A:A,MATCH('Начисления и компенсации по тов'!E4187,'Артикул без-с размером'!B:B,0))</f>
        <v>#N/A</v>
      </c>
      <c r="B4187" s="79"/>
      <c r="C4187" s="80"/>
      <c r="D4187" s="80"/>
      <c r="E4187" s="80"/>
      <c r="F4187" s="80"/>
      <c r="G4187" s="80"/>
      <c r="H4187" s="75"/>
      <c r="I4187" s="76"/>
      <c r="J4187" s="79"/>
      <c r="K4187" s="80"/>
      <c r="L4187" s="78"/>
      <c r="M4187" s="75"/>
      <c r="N4187" s="76"/>
    </row>
    <row r="4188" spans="1:14" ht="15" x14ac:dyDescent="0.3">
      <c r="A4188" s="17" t="e">
        <f>INDEX('Артикул без-с размером'!A:A,MATCH('Начисления и компенсации по тов'!E4188,'Артикул без-с размером'!B:B,0))</f>
        <v>#N/A</v>
      </c>
      <c r="B4188" s="79"/>
      <c r="C4188" s="80"/>
      <c r="D4188" s="80"/>
      <c r="E4188" s="80"/>
      <c r="F4188" s="80"/>
      <c r="G4188" s="80"/>
      <c r="H4188" s="75"/>
      <c r="I4188" s="76"/>
      <c r="J4188" s="79"/>
      <c r="K4188" s="80"/>
      <c r="L4188" s="78"/>
      <c r="M4188" s="75"/>
      <c r="N4188" s="76"/>
    </row>
    <row r="4189" spans="1:14" ht="15" x14ac:dyDescent="0.3">
      <c r="A4189" s="17" t="e">
        <f>INDEX('Артикул без-с размером'!A:A,MATCH('Начисления и компенсации по тов'!E4189,'Артикул без-с размером'!B:B,0))</f>
        <v>#N/A</v>
      </c>
      <c r="B4189" s="79"/>
      <c r="C4189" s="80"/>
      <c r="D4189" s="80"/>
      <c r="E4189" s="80"/>
      <c r="F4189" s="80"/>
      <c r="G4189" s="80"/>
      <c r="H4189" s="75"/>
      <c r="I4189" s="76"/>
      <c r="J4189" s="79"/>
      <c r="K4189" s="80"/>
      <c r="L4189" s="78"/>
      <c r="M4189" s="75"/>
      <c r="N4189" s="77"/>
    </row>
    <row r="4190" spans="1:14" ht="15" x14ac:dyDescent="0.3">
      <c r="A4190" s="17" t="e">
        <f>INDEX('Артикул без-с размером'!A:A,MATCH('Начисления и компенсации по тов'!E4190,'Артикул без-с размером'!B:B,0))</f>
        <v>#N/A</v>
      </c>
      <c r="B4190" s="79"/>
      <c r="C4190" s="80"/>
      <c r="D4190" s="80"/>
      <c r="E4190" s="80"/>
      <c r="F4190" s="80"/>
      <c r="G4190" s="80"/>
      <c r="H4190" s="75"/>
      <c r="I4190" s="76"/>
      <c r="J4190" s="79"/>
      <c r="K4190" s="80"/>
      <c r="L4190" s="78"/>
      <c r="M4190" s="75"/>
      <c r="N4190" s="76"/>
    </row>
    <row r="4191" spans="1:14" ht="15" x14ac:dyDescent="0.3">
      <c r="A4191" s="17" t="e">
        <f>INDEX('Артикул без-с размером'!A:A,MATCH('Начисления и компенсации по тов'!E4191,'Артикул без-с размером'!B:B,0))</f>
        <v>#N/A</v>
      </c>
      <c r="B4191" s="79"/>
      <c r="C4191" s="80"/>
      <c r="D4191" s="80"/>
      <c r="E4191" s="80"/>
      <c r="F4191" s="80"/>
      <c r="G4191" s="80"/>
      <c r="H4191" s="75"/>
      <c r="I4191" s="76"/>
      <c r="J4191" s="79"/>
      <c r="K4191" s="80"/>
      <c r="L4191" s="78"/>
      <c r="M4191" s="75"/>
      <c r="N4191" s="76"/>
    </row>
    <row r="4192" spans="1:14" ht="15" x14ac:dyDescent="0.3">
      <c r="A4192" s="17" t="e">
        <f>INDEX('Артикул без-с размером'!A:A,MATCH('Начисления и компенсации по тов'!E4192,'Артикул без-с размером'!B:B,0))</f>
        <v>#N/A</v>
      </c>
      <c r="B4192" s="79"/>
      <c r="C4192" s="80"/>
      <c r="D4192" s="80"/>
      <c r="E4192" s="80"/>
      <c r="F4192" s="80"/>
      <c r="G4192" s="80"/>
      <c r="H4192" s="75"/>
      <c r="I4192" s="76"/>
      <c r="J4192" s="79"/>
      <c r="K4192" s="80"/>
      <c r="L4192" s="78"/>
      <c r="M4192" s="75"/>
      <c r="N4192" s="76"/>
    </row>
    <row r="4193" spans="1:14" ht="15" x14ac:dyDescent="0.3">
      <c r="A4193" s="17" t="e">
        <f>INDEX('Артикул без-с размером'!A:A,MATCH('Начисления и компенсации по тов'!E4193,'Артикул без-с размером'!B:B,0))</f>
        <v>#N/A</v>
      </c>
      <c r="B4193" s="79"/>
      <c r="C4193" s="80"/>
      <c r="D4193" s="80"/>
      <c r="E4193" s="80"/>
      <c r="F4193" s="80"/>
      <c r="G4193" s="80"/>
      <c r="H4193" s="75"/>
      <c r="I4193" s="76"/>
      <c r="J4193" s="79"/>
      <c r="K4193" s="80"/>
      <c r="L4193" s="78"/>
      <c r="M4193" s="75"/>
      <c r="N4193" s="76"/>
    </row>
    <row r="4194" spans="1:14" ht="15" x14ac:dyDescent="0.3">
      <c r="A4194" s="17" t="e">
        <f>INDEX('Артикул без-с размером'!A:A,MATCH('Начисления и компенсации по тов'!E4194,'Артикул без-с размером'!B:B,0))</f>
        <v>#N/A</v>
      </c>
      <c r="B4194" s="79"/>
      <c r="C4194" s="80"/>
      <c r="D4194" s="80"/>
      <c r="E4194" s="80"/>
      <c r="F4194" s="80"/>
      <c r="G4194" s="80"/>
      <c r="H4194" s="75"/>
      <c r="I4194" s="76"/>
      <c r="J4194" s="79"/>
      <c r="K4194" s="80"/>
      <c r="L4194" s="78"/>
      <c r="M4194" s="75"/>
      <c r="N4194" s="76"/>
    </row>
    <row r="4195" spans="1:14" ht="15" x14ac:dyDescent="0.3">
      <c r="A4195" s="17" t="e">
        <f>INDEX('Артикул без-с размером'!A:A,MATCH('Начисления и компенсации по тов'!E4195,'Артикул без-с размером'!B:B,0))</f>
        <v>#N/A</v>
      </c>
      <c r="B4195" s="79"/>
      <c r="C4195" s="80"/>
      <c r="D4195" s="80"/>
      <c r="E4195" s="80"/>
      <c r="F4195" s="80"/>
      <c r="G4195" s="80"/>
      <c r="H4195" s="75"/>
      <c r="I4195" s="76"/>
      <c r="J4195" s="79"/>
      <c r="K4195" s="80"/>
      <c r="L4195" s="78"/>
      <c r="M4195" s="75"/>
      <c r="N4195" s="76"/>
    </row>
    <row r="4196" spans="1:14" ht="15" x14ac:dyDescent="0.3">
      <c r="A4196" s="17" t="e">
        <f>INDEX('Артикул без-с размером'!A:A,MATCH('Начисления и компенсации по тов'!E4196,'Артикул без-с размером'!B:B,0))</f>
        <v>#N/A</v>
      </c>
      <c r="B4196" s="79"/>
      <c r="C4196" s="80"/>
      <c r="D4196" s="80"/>
      <c r="E4196" s="80"/>
      <c r="F4196" s="80"/>
      <c r="G4196" s="80"/>
      <c r="H4196" s="75"/>
      <c r="I4196" s="76"/>
      <c r="J4196" s="79"/>
      <c r="K4196" s="80"/>
      <c r="L4196" s="78"/>
      <c r="M4196" s="75"/>
      <c r="N4196" s="76"/>
    </row>
    <row r="4197" spans="1:14" ht="15" x14ac:dyDescent="0.3">
      <c r="A4197" s="17" t="e">
        <f>INDEX('Артикул без-с размером'!A:A,MATCH('Начисления и компенсации по тов'!E4197,'Артикул без-с размером'!B:B,0))</f>
        <v>#N/A</v>
      </c>
      <c r="B4197" s="79"/>
      <c r="C4197" s="80"/>
      <c r="D4197" s="80"/>
      <c r="E4197" s="80"/>
      <c r="F4197" s="80"/>
      <c r="G4197" s="80"/>
      <c r="H4197" s="75"/>
      <c r="I4197" s="76"/>
      <c r="J4197" s="79"/>
      <c r="K4197" s="80"/>
      <c r="L4197" s="78"/>
      <c r="M4197" s="75"/>
      <c r="N4197" s="76"/>
    </row>
    <row r="4198" spans="1:14" ht="15" x14ac:dyDescent="0.3">
      <c r="A4198" s="17" t="e">
        <f>INDEX('Артикул без-с размером'!A:A,MATCH('Начисления и компенсации по тов'!E4198,'Артикул без-с размером'!B:B,0))</f>
        <v>#N/A</v>
      </c>
      <c r="B4198" s="79"/>
      <c r="C4198" s="80"/>
      <c r="D4198" s="80"/>
      <c r="E4198" s="80"/>
      <c r="F4198" s="80"/>
      <c r="G4198" s="80"/>
      <c r="H4198" s="75"/>
      <c r="I4198" s="76"/>
      <c r="J4198" s="79"/>
      <c r="K4198" s="80"/>
      <c r="L4198" s="78"/>
      <c r="M4198" s="75"/>
      <c r="N4198" s="76"/>
    </row>
    <row r="4199" spans="1:14" ht="15" x14ac:dyDescent="0.3">
      <c r="A4199" s="17" t="e">
        <f>INDEX('Артикул без-с размером'!A:A,MATCH('Начисления и компенсации по тов'!E4199,'Артикул без-с размером'!B:B,0))</f>
        <v>#N/A</v>
      </c>
      <c r="B4199" s="79"/>
      <c r="C4199" s="80"/>
      <c r="D4199" s="80"/>
      <c r="E4199" s="80"/>
      <c r="F4199" s="80"/>
      <c r="G4199" s="80"/>
      <c r="H4199" s="75"/>
      <c r="I4199" s="76"/>
      <c r="J4199" s="79"/>
      <c r="K4199" s="80"/>
      <c r="L4199" s="78"/>
      <c r="M4199" s="75"/>
      <c r="N4199" s="76"/>
    </row>
    <row r="4200" spans="1:14" ht="15" x14ac:dyDescent="0.3">
      <c r="A4200" s="17" t="e">
        <f>INDEX('Артикул без-с размером'!A:A,MATCH('Начисления и компенсации по тов'!E4200,'Артикул без-с размером'!B:B,0))</f>
        <v>#N/A</v>
      </c>
      <c r="B4200" s="79"/>
      <c r="C4200" s="80"/>
      <c r="D4200" s="80"/>
      <c r="E4200" s="80"/>
      <c r="F4200" s="80"/>
      <c r="G4200" s="80"/>
      <c r="H4200" s="75"/>
      <c r="I4200" s="76"/>
      <c r="J4200" s="79"/>
      <c r="K4200" s="80"/>
      <c r="L4200" s="78"/>
      <c r="M4200" s="75"/>
      <c r="N4200" s="76"/>
    </row>
    <row r="4201" spans="1:14" ht="15" x14ac:dyDescent="0.3">
      <c r="A4201" s="17" t="e">
        <f>INDEX('Артикул без-с размером'!A:A,MATCH('Начисления и компенсации по тов'!E4201,'Артикул без-с размером'!B:B,0))</f>
        <v>#N/A</v>
      </c>
      <c r="B4201" s="79"/>
      <c r="C4201" s="80"/>
      <c r="D4201" s="80"/>
      <c r="E4201" s="80"/>
      <c r="F4201" s="80"/>
      <c r="G4201" s="80"/>
      <c r="H4201" s="75"/>
      <c r="I4201" s="76"/>
      <c r="J4201" s="79"/>
      <c r="K4201" s="80"/>
      <c r="L4201" s="78"/>
      <c r="M4201" s="75"/>
      <c r="N4201" s="76"/>
    </row>
    <row r="4202" spans="1:14" ht="15" x14ac:dyDescent="0.3">
      <c r="A4202" s="17" t="e">
        <f>INDEX('Артикул без-с размером'!A:A,MATCH('Начисления и компенсации по тов'!E4202,'Артикул без-с размером'!B:B,0))</f>
        <v>#N/A</v>
      </c>
      <c r="B4202" s="79"/>
      <c r="C4202" s="80"/>
      <c r="D4202" s="80"/>
      <c r="E4202" s="80"/>
      <c r="F4202" s="80"/>
      <c r="G4202" s="80"/>
      <c r="H4202" s="75"/>
      <c r="I4202" s="76"/>
      <c r="J4202" s="79"/>
      <c r="K4202" s="80"/>
      <c r="L4202" s="78"/>
      <c r="M4202" s="75"/>
      <c r="N4202" s="76"/>
    </row>
    <row r="4203" spans="1:14" ht="15" x14ac:dyDescent="0.3">
      <c r="A4203" s="17" t="e">
        <f>INDEX('Артикул без-с размером'!A:A,MATCH('Начисления и компенсации по тов'!E4203,'Артикул без-с размером'!B:B,0))</f>
        <v>#N/A</v>
      </c>
      <c r="B4203" s="79"/>
      <c r="C4203" s="80"/>
      <c r="D4203" s="80"/>
      <c r="E4203" s="80"/>
      <c r="F4203" s="80"/>
      <c r="G4203" s="80"/>
      <c r="H4203" s="75"/>
      <c r="I4203" s="76"/>
      <c r="J4203" s="79"/>
      <c r="K4203" s="80"/>
      <c r="L4203" s="78"/>
      <c r="M4203" s="75"/>
      <c r="N4203" s="76"/>
    </row>
    <row r="4204" spans="1:14" ht="15" x14ac:dyDescent="0.3">
      <c r="A4204" s="17" t="e">
        <f>INDEX('Артикул без-с размером'!A:A,MATCH('Начисления и компенсации по тов'!E4204,'Артикул без-с размером'!B:B,0))</f>
        <v>#N/A</v>
      </c>
      <c r="B4204" s="79"/>
      <c r="C4204" s="80"/>
      <c r="D4204" s="80"/>
      <c r="E4204" s="80"/>
      <c r="F4204" s="80"/>
      <c r="G4204" s="80"/>
      <c r="H4204" s="75"/>
      <c r="I4204" s="76"/>
      <c r="J4204" s="79"/>
      <c r="K4204" s="80"/>
      <c r="L4204" s="78"/>
      <c r="M4204" s="75"/>
      <c r="N4204" s="76"/>
    </row>
    <row r="4205" spans="1:14" ht="15" x14ac:dyDescent="0.3">
      <c r="A4205" s="17" t="e">
        <f>INDEX('Артикул без-с размером'!A:A,MATCH('Начисления и компенсации по тов'!E4205,'Артикул без-с размером'!B:B,0))</f>
        <v>#N/A</v>
      </c>
      <c r="B4205" s="79"/>
      <c r="C4205" s="80"/>
      <c r="D4205" s="80"/>
      <c r="E4205" s="80"/>
      <c r="F4205" s="80"/>
      <c r="G4205" s="80"/>
      <c r="H4205" s="75"/>
      <c r="I4205" s="76"/>
      <c r="J4205" s="79"/>
      <c r="K4205" s="80"/>
      <c r="L4205" s="78"/>
      <c r="M4205" s="75"/>
      <c r="N4205" s="76"/>
    </row>
    <row r="4206" spans="1:14" ht="15" x14ac:dyDescent="0.3">
      <c r="A4206" s="17" t="e">
        <f>INDEX('Артикул без-с размером'!A:A,MATCH('Начисления и компенсации по тов'!E4206,'Артикул без-с размером'!B:B,0))</f>
        <v>#N/A</v>
      </c>
      <c r="B4206" s="79"/>
      <c r="C4206" s="80"/>
      <c r="D4206" s="80"/>
      <c r="E4206" s="80"/>
      <c r="F4206" s="80"/>
      <c r="G4206" s="80"/>
      <c r="H4206" s="75"/>
      <c r="I4206" s="76"/>
      <c r="J4206" s="79"/>
      <c r="K4206" s="80"/>
      <c r="L4206" s="78"/>
      <c r="M4206" s="75"/>
      <c r="N4206" s="76"/>
    </row>
    <row r="4207" spans="1:14" ht="15" x14ac:dyDescent="0.3">
      <c r="A4207" s="17" t="e">
        <f>INDEX('Артикул без-с размером'!A:A,MATCH('Начисления и компенсации по тов'!E4207,'Артикул без-с размером'!B:B,0))</f>
        <v>#N/A</v>
      </c>
      <c r="B4207" s="79"/>
      <c r="C4207" s="80"/>
      <c r="D4207" s="80"/>
      <c r="E4207" s="80"/>
      <c r="F4207" s="80"/>
      <c r="G4207" s="80"/>
      <c r="H4207" s="75"/>
      <c r="I4207" s="76"/>
      <c r="J4207" s="79"/>
      <c r="K4207" s="80"/>
      <c r="L4207" s="78"/>
      <c r="M4207" s="75"/>
      <c r="N4207" s="76"/>
    </row>
    <row r="4208" spans="1:14" ht="15" x14ac:dyDescent="0.3">
      <c r="A4208" s="17" t="e">
        <f>INDEX('Артикул без-с размером'!A:A,MATCH('Начисления и компенсации по тов'!E4208,'Артикул без-с размером'!B:B,0))</f>
        <v>#N/A</v>
      </c>
      <c r="B4208" s="79"/>
      <c r="C4208" s="80"/>
      <c r="D4208" s="80"/>
      <c r="E4208" s="80"/>
      <c r="F4208" s="80"/>
      <c r="G4208" s="80"/>
      <c r="H4208" s="75"/>
      <c r="I4208" s="76"/>
      <c r="J4208" s="79"/>
      <c r="K4208" s="80"/>
      <c r="L4208" s="78"/>
      <c r="M4208" s="75"/>
      <c r="N4208" s="76"/>
    </row>
    <row r="4209" spans="1:14" ht="15" x14ac:dyDescent="0.3">
      <c r="A4209" s="17" t="e">
        <f>INDEX('Артикул без-с размером'!A:A,MATCH('Начисления и компенсации по тов'!E4209,'Артикул без-с размером'!B:B,0))</f>
        <v>#N/A</v>
      </c>
      <c r="B4209" s="79"/>
      <c r="C4209" s="80"/>
      <c r="D4209" s="80"/>
      <c r="E4209" s="80"/>
      <c r="F4209" s="80"/>
      <c r="G4209" s="80"/>
      <c r="H4209" s="75"/>
      <c r="I4209" s="76"/>
      <c r="J4209" s="79"/>
      <c r="K4209" s="80"/>
      <c r="L4209" s="78"/>
      <c r="M4209" s="75"/>
      <c r="N4209" s="76"/>
    </row>
    <row r="4210" spans="1:14" ht="15" x14ac:dyDescent="0.3">
      <c r="A4210" s="17" t="e">
        <f>INDEX('Артикул без-с размером'!A:A,MATCH('Начисления и компенсации по тов'!E4210,'Артикул без-с размером'!B:B,0))</f>
        <v>#N/A</v>
      </c>
      <c r="B4210" s="79"/>
      <c r="C4210" s="80"/>
      <c r="D4210" s="80"/>
      <c r="E4210" s="80"/>
      <c r="F4210" s="80"/>
      <c r="G4210" s="80"/>
      <c r="H4210" s="75"/>
      <c r="I4210" s="76"/>
      <c r="J4210" s="79"/>
      <c r="K4210" s="80"/>
      <c r="L4210" s="78"/>
      <c r="M4210" s="75"/>
      <c r="N4210" s="76"/>
    </row>
    <row r="4211" spans="1:14" ht="15" x14ac:dyDescent="0.3">
      <c r="A4211" s="17" t="e">
        <f>INDEX('Артикул без-с размером'!A:A,MATCH('Начисления и компенсации по тов'!E4211,'Артикул без-с размером'!B:B,0))</f>
        <v>#N/A</v>
      </c>
      <c r="B4211" s="79"/>
      <c r="C4211" s="80"/>
      <c r="D4211" s="80"/>
      <c r="E4211" s="80"/>
      <c r="F4211" s="80"/>
      <c r="G4211" s="80"/>
      <c r="H4211" s="75"/>
      <c r="I4211" s="76"/>
      <c r="J4211" s="79"/>
      <c r="K4211" s="80"/>
      <c r="L4211" s="78"/>
      <c r="M4211" s="75"/>
      <c r="N4211" s="76"/>
    </row>
    <row r="4212" spans="1:14" ht="15" x14ac:dyDescent="0.3">
      <c r="A4212" s="17" t="e">
        <f>INDEX('Артикул без-с размером'!A:A,MATCH('Начисления и компенсации по тов'!E4212,'Артикул без-с размером'!B:B,0))</f>
        <v>#N/A</v>
      </c>
      <c r="B4212" s="79"/>
      <c r="C4212" s="80"/>
      <c r="D4212" s="80"/>
      <c r="E4212" s="80"/>
      <c r="F4212" s="80"/>
      <c r="G4212" s="80"/>
      <c r="H4212" s="75"/>
      <c r="I4212" s="76"/>
      <c r="J4212" s="79"/>
      <c r="K4212" s="80"/>
      <c r="L4212" s="78"/>
      <c r="M4212" s="75"/>
      <c r="N4212" s="76"/>
    </row>
    <row r="4213" spans="1:14" ht="15" x14ac:dyDescent="0.3">
      <c r="A4213" s="17" t="e">
        <f>INDEX('Артикул без-с размером'!A:A,MATCH('Начисления и компенсации по тов'!E4213,'Артикул без-с размером'!B:B,0))</f>
        <v>#N/A</v>
      </c>
      <c r="B4213" s="79"/>
      <c r="C4213" s="80"/>
      <c r="D4213" s="80"/>
      <c r="E4213" s="80"/>
      <c r="F4213" s="80"/>
      <c r="G4213" s="80"/>
      <c r="H4213" s="75"/>
      <c r="I4213" s="76"/>
      <c r="J4213" s="79"/>
      <c r="K4213" s="80"/>
      <c r="L4213" s="78"/>
      <c r="M4213" s="75"/>
      <c r="N4213" s="76"/>
    </row>
    <row r="4214" spans="1:14" ht="15" x14ac:dyDescent="0.3">
      <c r="A4214" s="17" t="e">
        <f>INDEX('Артикул без-с размером'!A:A,MATCH('Начисления и компенсации по тов'!E4214,'Артикул без-с размером'!B:B,0))</f>
        <v>#N/A</v>
      </c>
      <c r="B4214" s="79"/>
      <c r="C4214" s="80"/>
      <c r="D4214" s="80"/>
      <c r="E4214" s="80"/>
      <c r="F4214" s="80"/>
      <c r="G4214" s="80"/>
      <c r="H4214" s="75"/>
      <c r="I4214" s="76"/>
      <c r="J4214" s="79"/>
      <c r="K4214" s="80"/>
      <c r="L4214" s="78"/>
      <c r="M4214" s="75"/>
      <c r="N4214" s="76"/>
    </row>
    <row r="4215" spans="1:14" ht="15" x14ac:dyDescent="0.3">
      <c r="A4215" s="17" t="e">
        <f>INDEX('Артикул без-с размером'!A:A,MATCH('Начисления и компенсации по тов'!E4215,'Артикул без-с размером'!B:B,0))</f>
        <v>#N/A</v>
      </c>
      <c r="B4215" s="79"/>
      <c r="C4215" s="80"/>
      <c r="D4215" s="80"/>
      <c r="E4215" s="80"/>
      <c r="F4215" s="80"/>
      <c r="G4215" s="80"/>
      <c r="H4215" s="75"/>
      <c r="I4215" s="76"/>
      <c r="J4215" s="79"/>
      <c r="K4215" s="80"/>
      <c r="L4215" s="78"/>
      <c r="M4215" s="75"/>
      <c r="N4215" s="76"/>
    </row>
    <row r="4216" spans="1:14" ht="15" x14ac:dyDescent="0.3">
      <c r="A4216" s="17" t="e">
        <f>INDEX('Артикул без-с размером'!A:A,MATCH('Начисления и компенсации по тов'!E4216,'Артикул без-с размером'!B:B,0))</f>
        <v>#N/A</v>
      </c>
      <c r="B4216" s="79"/>
      <c r="C4216" s="80"/>
      <c r="D4216" s="80"/>
      <c r="E4216" s="80"/>
      <c r="F4216" s="80"/>
      <c r="G4216" s="80"/>
      <c r="H4216" s="75"/>
      <c r="I4216" s="76"/>
      <c r="J4216" s="79"/>
      <c r="K4216" s="80"/>
      <c r="L4216" s="78"/>
      <c r="M4216" s="75"/>
      <c r="N4216" s="76"/>
    </row>
    <row r="4217" spans="1:14" ht="15" x14ac:dyDescent="0.3">
      <c r="A4217" s="17" t="e">
        <f>INDEX('Артикул без-с размером'!A:A,MATCH('Начисления и компенсации по тов'!E4217,'Артикул без-с размером'!B:B,0))</f>
        <v>#N/A</v>
      </c>
      <c r="B4217" s="79"/>
      <c r="C4217" s="80"/>
      <c r="D4217" s="80"/>
      <c r="E4217" s="80"/>
      <c r="F4217" s="80"/>
      <c r="G4217" s="80"/>
      <c r="H4217" s="75"/>
      <c r="I4217" s="76"/>
      <c r="J4217" s="79"/>
      <c r="K4217" s="80"/>
      <c r="L4217" s="78"/>
      <c r="M4217" s="75"/>
      <c r="N4217" s="76"/>
    </row>
    <row r="4218" spans="1:14" ht="15" x14ac:dyDescent="0.3">
      <c r="A4218" s="17" t="e">
        <f>INDEX('Артикул без-с размером'!A:A,MATCH('Начисления и компенсации по тов'!E4218,'Артикул без-с размером'!B:B,0))</f>
        <v>#N/A</v>
      </c>
      <c r="B4218" s="79"/>
      <c r="C4218" s="80"/>
      <c r="D4218" s="80"/>
      <c r="E4218" s="80"/>
      <c r="F4218" s="80"/>
      <c r="G4218" s="80"/>
      <c r="H4218" s="75"/>
      <c r="I4218" s="76"/>
      <c r="J4218" s="79"/>
      <c r="K4218" s="80"/>
      <c r="L4218" s="78"/>
      <c r="M4218" s="75"/>
      <c r="N4218" s="77"/>
    </row>
    <row r="4219" spans="1:14" ht="15" x14ac:dyDescent="0.3">
      <c r="A4219" s="17" t="e">
        <f>INDEX('Артикул без-с размером'!A:A,MATCH('Начисления и компенсации по тов'!E4219,'Артикул без-с размером'!B:B,0))</f>
        <v>#N/A</v>
      </c>
      <c r="B4219" s="79"/>
      <c r="C4219" s="80"/>
      <c r="D4219" s="80"/>
      <c r="E4219" s="80"/>
      <c r="F4219" s="80"/>
      <c r="G4219" s="80"/>
      <c r="H4219" s="75"/>
      <c r="I4219" s="76"/>
      <c r="J4219" s="79"/>
      <c r="K4219" s="80"/>
      <c r="L4219" s="78"/>
      <c r="M4219" s="75"/>
      <c r="N4219" s="76"/>
    </row>
    <row r="4220" spans="1:14" ht="15" x14ac:dyDescent="0.3">
      <c r="A4220" s="17" t="e">
        <f>INDEX('Артикул без-с размером'!A:A,MATCH('Начисления и компенсации по тов'!E4220,'Артикул без-с размером'!B:B,0))</f>
        <v>#N/A</v>
      </c>
      <c r="B4220" s="79"/>
      <c r="C4220" s="80"/>
      <c r="D4220" s="80"/>
      <c r="E4220" s="80"/>
      <c r="F4220" s="80"/>
      <c r="G4220" s="80"/>
      <c r="H4220" s="75"/>
      <c r="I4220" s="76"/>
      <c r="J4220" s="79"/>
      <c r="K4220" s="80"/>
      <c r="L4220" s="78"/>
      <c r="M4220" s="75"/>
      <c r="N4220" s="76"/>
    </row>
    <row r="4221" spans="1:14" ht="15" x14ac:dyDescent="0.3">
      <c r="A4221" s="17" t="e">
        <f>INDEX('Артикул без-с размером'!A:A,MATCH('Начисления и компенсации по тов'!E4221,'Артикул без-с размером'!B:B,0))</f>
        <v>#N/A</v>
      </c>
      <c r="B4221" s="79"/>
      <c r="C4221" s="80"/>
      <c r="D4221" s="80"/>
      <c r="E4221" s="80"/>
      <c r="F4221" s="80"/>
      <c r="G4221" s="80"/>
      <c r="H4221" s="75"/>
      <c r="I4221" s="76"/>
      <c r="J4221" s="79"/>
      <c r="K4221" s="80"/>
      <c r="L4221" s="78"/>
      <c r="M4221" s="75"/>
      <c r="N4221" s="76"/>
    </row>
    <row r="4222" spans="1:14" ht="15" x14ac:dyDescent="0.3">
      <c r="A4222" s="17" t="e">
        <f>INDEX('Артикул без-с размером'!A:A,MATCH('Начисления и компенсации по тов'!E4222,'Артикул без-с размером'!B:B,0))</f>
        <v>#N/A</v>
      </c>
      <c r="B4222" s="79"/>
      <c r="C4222" s="80"/>
      <c r="D4222" s="80"/>
      <c r="E4222" s="80"/>
      <c r="F4222" s="80"/>
      <c r="G4222" s="80"/>
      <c r="H4222" s="75"/>
      <c r="I4222" s="76"/>
      <c r="J4222" s="79"/>
      <c r="K4222" s="80"/>
      <c r="L4222" s="78"/>
      <c r="M4222" s="75"/>
      <c r="N4222" s="76"/>
    </row>
    <row r="4223" spans="1:14" ht="15" x14ac:dyDescent="0.3">
      <c r="A4223" s="17" t="e">
        <f>INDEX('Артикул без-с размером'!A:A,MATCH('Начисления и компенсации по тов'!E4223,'Артикул без-с размером'!B:B,0))</f>
        <v>#N/A</v>
      </c>
      <c r="B4223" s="79"/>
      <c r="C4223" s="80"/>
      <c r="D4223" s="80"/>
      <c r="E4223" s="80"/>
      <c r="F4223" s="80"/>
      <c r="G4223" s="80"/>
      <c r="H4223" s="75"/>
      <c r="I4223" s="76"/>
      <c r="J4223" s="79"/>
      <c r="K4223" s="80"/>
      <c r="L4223" s="78"/>
      <c r="M4223" s="75"/>
      <c r="N4223" s="76"/>
    </row>
    <row r="4224" spans="1:14" ht="15" x14ac:dyDescent="0.3">
      <c r="A4224" s="17" t="e">
        <f>INDEX('Артикул без-с размером'!A:A,MATCH('Начисления и компенсации по тов'!E4224,'Артикул без-с размером'!B:B,0))</f>
        <v>#N/A</v>
      </c>
      <c r="B4224" s="79"/>
      <c r="C4224" s="80"/>
      <c r="D4224" s="80"/>
      <c r="E4224" s="80"/>
      <c r="F4224" s="80"/>
      <c r="G4224" s="80"/>
      <c r="H4224" s="75"/>
      <c r="I4224" s="76"/>
      <c r="J4224" s="79"/>
      <c r="K4224" s="80"/>
      <c r="L4224" s="78"/>
      <c r="M4224" s="75"/>
      <c r="N4224" s="76"/>
    </row>
    <row r="4225" spans="1:14" ht="15" x14ac:dyDescent="0.3">
      <c r="A4225" s="17" t="e">
        <f>INDEX('Артикул без-с размером'!A:A,MATCH('Начисления и компенсации по тов'!E4225,'Артикул без-с размером'!B:B,0))</f>
        <v>#N/A</v>
      </c>
      <c r="B4225" s="79"/>
      <c r="C4225" s="80"/>
      <c r="D4225" s="80"/>
      <c r="E4225" s="80"/>
      <c r="F4225" s="80"/>
      <c r="G4225" s="80"/>
      <c r="H4225" s="75"/>
      <c r="I4225" s="76"/>
      <c r="J4225" s="79"/>
      <c r="K4225" s="80"/>
      <c r="L4225" s="78"/>
      <c r="M4225" s="75"/>
      <c r="N4225" s="76"/>
    </row>
    <row r="4226" spans="1:14" ht="15" x14ac:dyDescent="0.3">
      <c r="A4226" s="17" t="e">
        <f>INDEX('Артикул без-с размером'!A:A,MATCH('Начисления и компенсации по тов'!E4226,'Артикул без-с размером'!B:B,0))</f>
        <v>#N/A</v>
      </c>
      <c r="B4226" s="79"/>
      <c r="C4226" s="80"/>
      <c r="D4226" s="80"/>
      <c r="E4226" s="80"/>
      <c r="F4226" s="80"/>
      <c r="G4226" s="80"/>
      <c r="H4226" s="75"/>
      <c r="I4226" s="76"/>
      <c r="J4226" s="79"/>
      <c r="K4226" s="80"/>
      <c r="L4226" s="78"/>
      <c r="M4226" s="75"/>
      <c r="N4226" s="76"/>
    </row>
    <row r="4227" spans="1:14" ht="15" x14ac:dyDescent="0.3">
      <c r="A4227" s="17" t="e">
        <f>INDEX('Артикул без-с размером'!A:A,MATCH('Начисления и компенсации по тов'!E4227,'Артикул без-с размером'!B:B,0))</f>
        <v>#N/A</v>
      </c>
      <c r="B4227" s="79"/>
      <c r="C4227" s="80"/>
      <c r="D4227" s="80"/>
      <c r="E4227" s="80"/>
      <c r="F4227" s="80"/>
      <c r="G4227" s="80"/>
      <c r="H4227" s="75"/>
      <c r="I4227" s="76"/>
      <c r="J4227" s="79"/>
      <c r="K4227" s="80"/>
      <c r="L4227" s="78"/>
      <c r="M4227" s="75"/>
      <c r="N4227" s="76"/>
    </row>
    <row r="4228" spans="1:14" ht="15" x14ac:dyDescent="0.3">
      <c r="A4228" s="17" t="e">
        <f>INDEX('Артикул без-с размером'!A:A,MATCH('Начисления и компенсации по тов'!E4228,'Артикул без-с размером'!B:B,0))</f>
        <v>#N/A</v>
      </c>
      <c r="B4228" s="79"/>
      <c r="C4228" s="80"/>
      <c r="D4228" s="80"/>
      <c r="E4228" s="80"/>
      <c r="F4228" s="80"/>
      <c r="G4228" s="80"/>
      <c r="H4228" s="75"/>
      <c r="I4228" s="76"/>
      <c r="J4228" s="79"/>
      <c r="K4228" s="80"/>
      <c r="L4228" s="78"/>
      <c r="M4228" s="75"/>
      <c r="N4228" s="76"/>
    </row>
    <row r="4229" spans="1:14" ht="15" x14ac:dyDescent="0.3">
      <c r="A4229" s="17" t="e">
        <f>INDEX('Артикул без-с размером'!A:A,MATCH('Начисления и компенсации по тов'!E4229,'Артикул без-с размером'!B:B,0))</f>
        <v>#N/A</v>
      </c>
      <c r="B4229" s="79"/>
      <c r="C4229" s="80"/>
      <c r="D4229" s="80"/>
      <c r="E4229" s="80"/>
      <c r="F4229" s="80"/>
      <c r="G4229" s="80"/>
      <c r="H4229" s="75"/>
      <c r="I4229" s="76"/>
      <c r="J4229" s="79"/>
      <c r="K4229" s="80"/>
      <c r="L4229" s="78"/>
      <c r="M4229" s="75"/>
      <c r="N4229" s="76"/>
    </row>
    <row r="4230" spans="1:14" ht="15" x14ac:dyDescent="0.3">
      <c r="A4230" s="17" t="e">
        <f>INDEX('Артикул без-с размером'!A:A,MATCH('Начисления и компенсации по тов'!E4230,'Артикул без-с размером'!B:B,0))</f>
        <v>#N/A</v>
      </c>
      <c r="B4230" s="79"/>
      <c r="C4230" s="80"/>
      <c r="D4230" s="80"/>
      <c r="E4230" s="80"/>
      <c r="F4230" s="80"/>
      <c r="G4230" s="80"/>
      <c r="H4230" s="75"/>
      <c r="I4230" s="76"/>
      <c r="J4230" s="79"/>
      <c r="K4230" s="80"/>
      <c r="L4230" s="78"/>
      <c r="M4230" s="75"/>
      <c r="N4230" s="76"/>
    </row>
    <row r="4231" spans="1:14" ht="15" x14ac:dyDescent="0.3">
      <c r="A4231" s="17" t="e">
        <f>INDEX('Артикул без-с размером'!A:A,MATCH('Начисления и компенсации по тов'!E4231,'Артикул без-с размером'!B:B,0))</f>
        <v>#N/A</v>
      </c>
      <c r="B4231" s="79"/>
      <c r="C4231" s="80"/>
      <c r="D4231" s="80"/>
      <c r="E4231" s="80"/>
      <c r="F4231" s="80"/>
      <c r="G4231" s="80"/>
      <c r="H4231" s="75"/>
      <c r="I4231" s="76"/>
      <c r="J4231" s="79"/>
      <c r="K4231" s="80"/>
      <c r="L4231" s="78"/>
      <c r="M4231" s="75"/>
      <c r="N4231" s="76"/>
    </row>
    <row r="4232" spans="1:14" ht="15" x14ac:dyDescent="0.3">
      <c r="A4232" s="17" t="e">
        <f>INDEX('Артикул без-с размером'!A:A,MATCH('Начисления и компенсации по тов'!E4232,'Артикул без-с размером'!B:B,0))</f>
        <v>#N/A</v>
      </c>
      <c r="B4232" s="79"/>
      <c r="C4232" s="80"/>
      <c r="D4232" s="80"/>
      <c r="E4232" s="80"/>
      <c r="F4232" s="80"/>
      <c r="G4232" s="80"/>
      <c r="H4232" s="75"/>
      <c r="I4232" s="76"/>
      <c r="J4232" s="79"/>
      <c r="K4232" s="80"/>
      <c r="L4232" s="78"/>
      <c r="M4232" s="75"/>
      <c r="N4232" s="76"/>
    </row>
    <row r="4233" spans="1:14" ht="15" x14ac:dyDescent="0.3">
      <c r="A4233" s="17" t="e">
        <f>INDEX('Артикул без-с размером'!A:A,MATCH('Начисления и компенсации по тов'!E4233,'Артикул без-с размером'!B:B,0))</f>
        <v>#N/A</v>
      </c>
      <c r="B4233" s="79"/>
      <c r="C4233" s="80"/>
      <c r="D4233" s="80"/>
      <c r="E4233" s="80"/>
      <c r="F4233" s="80"/>
      <c r="G4233" s="80"/>
      <c r="H4233" s="75"/>
      <c r="I4233" s="76"/>
      <c r="J4233" s="79"/>
      <c r="K4233" s="80"/>
      <c r="L4233" s="78"/>
      <c r="M4233" s="75"/>
      <c r="N4233" s="76"/>
    </row>
    <row r="4234" spans="1:14" ht="15" x14ac:dyDescent="0.3">
      <c r="A4234" s="17" t="e">
        <f>INDEX('Артикул без-с размером'!A:A,MATCH('Начисления и компенсации по тов'!E4234,'Артикул без-с размером'!B:B,0))</f>
        <v>#N/A</v>
      </c>
      <c r="B4234" s="79"/>
      <c r="C4234" s="80"/>
      <c r="D4234" s="80"/>
      <c r="E4234" s="80"/>
      <c r="F4234" s="80"/>
      <c r="G4234" s="80"/>
      <c r="H4234" s="75"/>
      <c r="I4234" s="76"/>
      <c r="J4234" s="79"/>
      <c r="K4234" s="80"/>
      <c r="L4234" s="78"/>
      <c r="M4234" s="75"/>
      <c r="N4234" s="76"/>
    </row>
    <row r="4235" spans="1:14" ht="15" x14ac:dyDescent="0.3">
      <c r="A4235" s="17" t="e">
        <f>INDEX('Артикул без-с размером'!A:A,MATCH('Начисления и компенсации по тов'!E4235,'Артикул без-с размером'!B:B,0))</f>
        <v>#N/A</v>
      </c>
      <c r="B4235" s="79"/>
      <c r="C4235" s="80"/>
      <c r="D4235" s="80"/>
      <c r="E4235" s="80"/>
      <c r="F4235" s="80"/>
      <c r="G4235" s="80"/>
      <c r="H4235" s="75"/>
      <c r="I4235" s="76"/>
      <c r="J4235" s="79"/>
      <c r="K4235" s="80"/>
      <c r="L4235" s="78"/>
      <c r="M4235" s="75"/>
      <c r="N4235" s="76"/>
    </row>
    <row r="4236" spans="1:14" ht="15" x14ac:dyDescent="0.3">
      <c r="A4236" s="17" t="e">
        <f>INDEX('Артикул без-с размером'!A:A,MATCH('Начисления и компенсации по тов'!E4236,'Артикул без-с размером'!B:B,0))</f>
        <v>#N/A</v>
      </c>
      <c r="B4236" s="79"/>
      <c r="C4236" s="80"/>
      <c r="D4236" s="80"/>
      <c r="E4236" s="80"/>
      <c r="F4236" s="80"/>
      <c r="G4236" s="80"/>
      <c r="H4236" s="75"/>
      <c r="I4236" s="76"/>
      <c r="J4236" s="79"/>
      <c r="K4236" s="80"/>
      <c r="L4236" s="78"/>
      <c r="M4236" s="75"/>
      <c r="N4236" s="76"/>
    </row>
    <row r="4237" spans="1:14" ht="15" x14ac:dyDescent="0.3">
      <c r="A4237" s="17" t="e">
        <f>INDEX('Артикул без-с размером'!A:A,MATCH('Начисления и компенсации по тов'!E4237,'Артикул без-с размером'!B:B,0))</f>
        <v>#N/A</v>
      </c>
      <c r="B4237" s="79"/>
      <c r="C4237" s="80"/>
      <c r="D4237" s="80"/>
      <c r="E4237" s="80"/>
      <c r="F4237" s="80"/>
      <c r="G4237" s="80"/>
      <c r="H4237" s="75"/>
      <c r="I4237" s="76"/>
      <c r="J4237" s="79"/>
      <c r="K4237" s="80"/>
      <c r="L4237" s="78"/>
      <c r="M4237" s="75"/>
      <c r="N4237" s="77"/>
    </row>
    <row r="4238" spans="1:14" ht="15" x14ac:dyDescent="0.3">
      <c r="A4238" s="17" t="e">
        <f>INDEX('Артикул без-с размером'!A:A,MATCH('Начисления и компенсации по тов'!E4238,'Артикул без-с размером'!B:B,0))</f>
        <v>#N/A</v>
      </c>
      <c r="B4238" s="79"/>
      <c r="C4238" s="80"/>
      <c r="D4238" s="80"/>
      <c r="E4238" s="80"/>
      <c r="F4238" s="80"/>
      <c r="G4238" s="80"/>
      <c r="H4238" s="75"/>
      <c r="I4238" s="76"/>
      <c r="J4238" s="79"/>
      <c r="K4238" s="80"/>
      <c r="L4238" s="78"/>
      <c r="M4238" s="75"/>
      <c r="N4238" s="76"/>
    </row>
    <row r="4239" spans="1:14" ht="15" x14ac:dyDescent="0.3">
      <c r="A4239" s="17" t="e">
        <f>INDEX('Артикул без-с размером'!A:A,MATCH('Начисления и компенсации по тов'!E4239,'Артикул без-с размером'!B:B,0))</f>
        <v>#N/A</v>
      </c>
      <c r="B4239" s="79"/>
      <c r="C4239" s="80"/>
      <c r="D4239" s="80"/>
      <c r="E4239" s="80"/>
      <c r="F4239" s="80"/>
      <c r="G4239" s="80"/>
      <c r="H4239" s="75"/>
      <c r="I4239" s="76"/>
      <c r="J4239" s="79"/>
      <c r="K4239" s="80"/>
      <c r="L4239" s="78"/>
      <c r="M4239" s="75"/>
      <c r="N4239" s="76"/>
    </row>
    <row r="4240" spans="1:14" ht="15" x14ac:dyDescent="0.3">
      <c r="A4240" s="17" t="e">
        <f>INDEX('Артикул без-с размером'!A:A,MATCH('Начисления и компенсации по тов'!E4240,'Артикул без-с размером'!B:B,0))</f>
        <v>#N/A</v>
      </c>
      <c r="B4240" s="79"/>
      <c r="C4240" s="80"/>
      <c r="D4240" s="80"/>
      <c r="E4240" s="80"/>
      <c r="F4240" s="80"/>
      <c r="G4240" s="80"/>
      <c r="H4240" s="75"/>
      <c r="I4240" s="76"/>
      <c r="J4240" s="79"/>
      <c r="K4240" s="80"/>
      <c r="L4240" s="78"/>
      <c r="M4240" s="75"/>
      <c r="N4240" s="76"/>
    </row>
    <row r="4241" spans="1:14" ht="15" x14ac:dyDescent="0.3">
      <c r="A4241" s="17" t="e">
        <f>INDEX('Артикул без-с размером'!A:A,MATCH('Начисления и компенсации по тов'!E4241,'Артикул без-с размером'!B:B,0))</f>
        <v>#N/A</v>
      </c>
      <c r="B4241" s="79"/>
      <c r="C4241" s="80"/>
      <c r="D4241" s="80"/>
      <c r="E4241" s="80"/>
      <c r="F4241" s="80"/>
      <c r="G4241" s="80"/>
      <c r="H4241" s="75"/>
      <c r="I4241" s="76"/>
      <c r="J4241" s="79"/>
      <c r="K4241" s="80"/>
      <c r="L4241" s="78"/>
      <c r="M4241" s="75"/>
      <c r="N4241" s="76"/>
    </row>
    <row r="4242" spans="1:14" ht="15" x14ac:dyDescent="0.3">
      <c r="A4242" s="17" t="e">
        <f>INDEX('Артикул без-с размером'!A:A,MATCH('Начисления и компенсации по тов'!E4242,'Артикул без-с размером'!B:B,0))</f>
        <v>#N/A</v>
      </c>
      <c r="B4242" s="79"/>
      <c r="C4242" s="80"/>
      <c r="D4242" s="80"/>
      <c r="E4242" s="80"/>
      <c r="F4242" s="80"/>
      <c r="G4242" s="80"/>
      <c r="H4242" s="75"/>
      <c r="I4242" s="76"/>
      <c r="J4242" s="79"/>
      <c r="K4242" s="80"/>
      <c r="L4242" s="78"/>
      <c r="M4242" s="75"/>
      <c r="N4242" s="76"/>
    </row>
    <row r="4243" spans="1:14" ht="15" x14ac:dyDescent="0.3">
      <c r="A4243" s="17" t="e">
        <f>INDEX('Артикул без-с размером'!A:A,MATCH('Начисления и компенсации по тов'!E4243,'Артикул без-с размером'!B:B,0))</f>
        <v>#N/A</v>
      </c>
      <c r="B4243" s="79"/>
      <c r="C4243" s="80"/>
      <c r="D4243" s="80"/>
      <c r="E4243" s="80"/>
      <c r="F4243" s="80"/>
      <c r="G4243" s="80"/>
      <c r="H4243" s="75"/>
      <c r="I4243" s="76"/>
      <c r="J4243" s="79"/>
      <c r="K4243" s="80"/>
      <c r="L4243" s="78"/>
      <c r="M4243" s="75"/>
      <c r="N4243" s="76"/>
    </row>
    <row r="4244" spans="1:14" ht="15" x14ac:dyDescent="0.3">
      <c r="A4244" s="17" t="e">
        <f>INDEX('Артикул без-с размером'!A:A,MATCH('Начисления и компенсации по тов'!E4244,'Артикул без-с размером'!B:B,0))</f>
        <v>#N/A</v>
      </c>
      <c r="B4244" s="79"/>
      <c r="C4244" s="80"/>
      <c r="D4244" s="80"/>
      <c r="E4244" s="80"/>
      <c r="F4244" s="80"/>
      <c r="G4244" s="80"/>
      <c r="H4244" s="75"/>
      <c r="I4244" s="76"/>
      <c r="J4244" s="79"/>
      <c r="K4244" s="80"/>
      <c r="L4244" s="78"/>
      <c r="M4244" s="75"/>
      <c r="N4244" s="76"/>
    </row>
    <row r="4245" spans="1:14" ht="15" x14ac:dyDescent="0.3">
      <c r="A4245" s="17" t="e">
        <f>INDEX('Артикул без-с размером'!A:A,MATCH('Начисления и компенсации по тов'!E4245,'Артикул без-с размером'!B:B,0))</f>
        <v>#N/A</v>
      </c>
      <c r="B4245" s="79"/>
      <c r="C4245" s="80"/>
      <c r="D4245" s="80"/>
      <c r="E4245" s="80"/>
      <c r="F4245" s="80"/>
      <c r="G4245" s="80"/>
      <c r="H4245" s="75"/>
      <c r="I4245" s="76"/>
      <c r="J4245" s="79"/>
      <c r="K4245" s="80"/>
      <c r="L4245" s="78"/>
      <c r="M4245" s="75"/>
      <c r="N4245" s="76"/>
    </row>
    <row r="4246" spans="1:14" ht="15" x14ac:dyDescent="0.3">
      <c r="A4246" s="17" t="e">
        <f>INDEX('Артикул без-с размером'!A:A,MATCH('Начисления и компенсации по тов'!E4246,'Артикул без-с размером'!B:B,0))</f>
        <v>#N/A</v>
      </c>
      <c r="B4246" s="79"/>
      <c r="C4246" s="80"/>
      <c r="D4246" s="80"/>
      <c r="E4246" s="80"/>
      <c r="F4246" s="80"/>
      <c r="G4246" s="80"/>
      <c r="H4246" s="75"/>
      <c r="I4246" s="76"/>
      <c r="J4246" s="79"/>
      <c r="K4246" s="80"/>
      <c r="L4246" s="78"/>
      <c r="M4246" s="75"/>
      <c r="N4246" s="76"/>
    </row>
    <row r="4247" spans="1:14" ht="15" x14ac:dyDescent="0.3">
      <c r="A4247" s="17" t="e">
        <f>INDEX('Артикул без-с размером'!A:A,MATCH('Начисления и компенсации по тов'!E4247,'Артикул без-с размером'!B:B,0))</f>
        <v>#N/A</v>
      </c>
      <c r="B4247" s="79"/>
      <c r="C4247" s="80"/>
      <c r="D4247" s="80"/>
      <c r="E4247" s="80"/>
      <c r="F4247" s="80"/>
      <c r="G4247" s="80"/>
      <c r="H4247" s="75"/>
      <c r="I4247" s="76"/>
      <c r="J4247" s="79"/>
      <c r="K4247" s="80"/>
      <c r="L4247" s="78"/>
      <c r="M4247" s="75"/>
      <c r="N4247" s="77"/>
    </row>
    <row r="4248" spans="1:14" ht="15" x14ac:dyDescent="0.3">
      <c r="A4248" s="17" t="e">
        <f>INDEX('Артикул без-с размером'!A:A,MATCH('Начисления и компенсации по тов'!E4248,'Артикул без-с размером'!B:B,0))</f>
        <v>#N/A</v>
      </c>
      <c r="B4248" s="79"/>
      <c r="C4248" s="80"/>
      <c r="D4248" s="80"/>
      <c r="E4248" s="80"/>
      <c r="F4248" s="80"/>
      <c r="G4248" s="80"/>
      <c r="H4248" s="75"/>
      <c r="I4248" s="76"/>
      <c r="J4248" s="79"/>
      <c r="K4248" s="80"/>
      <c r="L4248" s="78"/>
      <c r="M4248" s="75"/>
      <c r="N4248" s="76"/>
    </row>
    <row r="4249" spans="1:14" ht="15" x14ac:dyDescent="0.3">
      <c r="A4249" s="17" t="e">
        <f>INDEX('Артикул без-с размером'!A:A,MATCH('Начисления и компенсации по тов'!E4249,'Артикул без-с размером'!B:B,0))</f>
        <v>#N/A</v>
      </c>
      <c r="B4249" s="79"/>
      <c r="C4249" s="80"/>
      <c r="D4249" s="80"/>
      <c r="E4249" s="80"/>
      <c r="F4249" s="80"/>
      <c r="G4249" s="80"/>
      <c r="H4249" s="75"/>
      <c r="I4249" s="76"/>
      <c r="J4249" s="79"/>
      <c r="K4249" s="80"/>
      <c r="L4249" s="78"/>
      <c r="M4249" s="75"/>
      <c r="N4249" s="76"/>
    </row>
    <row r="4250" spans="1:14" ht="15" x14ac:dyDescent="0.3">
      <c r="A4250" s="17" t="e">
        <f>INDEX('Артикул без-с размером'!A:A,MATCH('Начисления и компенсации по тов'!E4250,'Артикул без-с размером'!B:B,0))</f>
        <v>#N/A</v>
      </c>
      <c r="B4250" s="79"/>
      <c r="C4250" s="80"/>
      <c r="D4250" s="80"/>
      <c r="E4250" s="80"/>
      <c r="F4250" s="80"/>
      <c r="G4250" s="80"/>
      <c r="H4250" s="75"/>
      <c r="I4250" s="76"/>
      <c r="J4250" s="79"/>
      <c r="K4250" s="80"/>
      <c r="L4250" s="78"/>
      <c r="M4250" s="75"/>
      <c r="N4250" s="76"/>
    </row>
    <row r="4251" spans="1:14" ht="15" x14ac:dyDescent="0.3">
      <c r="A4251" s="17" t="e">
        <f>INDEX('Артикул без-с размером'!A:A,MATCH('Начисления и компенсации по тов'!E4251,'Артикул без-с размером'!B:B,0))</f>
        <v>#N/A</v>
      </c>
      <c r="B4251" s="79"/>
      <c r="C4251" s="80"/>
      <c r="D4251" s="80"/>
      <c r="E4251" s="80"/>
      <c r="F4251" s="80"/>
      <c r="G4251" s="80"/>
      <c r="H4251" s="75"/>
      <c r="I4251" s="76"/>
      <c r="J4251" s="79"/>
      <c r="K4251" s="80"/>
      <c r="L4251" s="78"/>
      <c r="M4251" s="75"/>
      <c r="N4251" s="76"/>
    </row>
    <row r="4252" spans="1:14" ht="15" x14ac:dyDescent="0.3">
      <c r="A4252" s="17" t="e">
        <f>INDEX('Артикул без-с размером'!A:A,MATCH('Начисления и компенсации по тов'!E4252,'Артикул без-с размером'!B:B,0))</f>
        <v>#N/A</v>
      </c>
      <c r="B4252" s="79"/>
      <c r="C4252" s="80"/>
      <c r="D4252" s="80"/>
      <c r="E4252" s="80"/>
      <c r="F4252" s="80"/>
      <c r="G4252" s="80"/>
      <c r="H4252" s="75"/>
      <c r="I4252" s="76"/>
      <c r="J4252" s="79"/>
      <c r="K4252" s="80"/>
      <c r="L4252" s="78"/>
      <c r="M4252" s="75"/>
      <c r="N4252" s="76"/>
    </row>
    <row r="4253" spans="1:14" ht="15" x14ac:dyDescent="0.3">
      <c r="A4253" s="17" t="e">
        <f>INDEX('Артикул без-с размером'!A:A,MATCH('Начисления и компенсации по тов'!E4253,'Артикул без-с размером'!B:B,0))</f>
        <v>#N/A</v>
      </c>
      <c r="B4253" s="79"/>
      <c r="C4253" s="80"/>
      <c r="D4253" s="80"/>
      <c r="E4253" s="80"/>
      <c r="F4253" s="80"/>
      <c r="G4253" s="80"/>
      <c r="H4253" s="75"/>
      <c r="I4253" s="76"/>
      <c r="J4253" s="79"/>
      <c r="K4253" s="80"/>
      <c r="L4253" s="78"/>
      <c r="M4253" s="75"/>
      <c r="N4253" s="76"/>
    </row>
    <row r="4254" spans="1:14" ht="15" x14ac:dyDescent="0.3">
      <c r="A4254" s="17" t="e">
        <f>INDEX('Артикул без-с размером'!A:A,MATCH('Начисления и компенсации по тов'!E4254,'Артикул без-с размером'!B:B,0))</f>
        <v>#N/A</v>
      </c>
      <c r="B4254" s="79"/>
      <c r="C4254" s="80"/>
      <c r="D4254" s="80"/>
      <c r="E4254" s="80"/>
      <c r="F4254" s="80"/>
      <c r="G4254" s="80"/>
      <c r="H4254" s="75"/>
      <c r="I4254" s="76"/>
      <c r="J4254" s="79"/>
      <c r="K4254" s="80"/>
      <c r="L4254" s="78"/>
      <c r="M4254" s="75"/>
      <c r="N4254" s="77"/>
    </row>
    <row r="4255" spans="1:14" ht="15" x14ac:dyDescent="0.3">
      <c r="A4255" s="17" t="e">
        <f>INDEX('Артикул без-с размером'!A:A,MATCH('Начисления и компенсации по тов'!E4255,'Артикул без-с размером'!B:B,0))</f>
        <v>#N/A</v>
      </c>
      <c r="B4255" s="79"/>
      <c r="C4255" s="80"/>
      <c r="D4255" s="80"/>
      <c r="E4255" s="80"/>
      <c r="F4255" s="80"/>
      <c r="G4255" s="80"/>
      <c r="H4255" s="75"/>
      <c r="I4255" s="76"/>
      <c r="J4255" s="79"/>
      <c r="K4255" s="80"/>
      <c r="L4255" s="78"/>
      <c r="M4255" s="75"/>
      <c r="N4255" s="76"/>
    </row>
    <row r="4256" spans="1:14" ht="15" x14ac:dyDescent="0.3">
      <c r="A4256" s="17" t="e">
        <f>INDEX('Артикул без-с размером'!A:A,MATCH('Начисления и компенсации по тов'!E4256,'Артикул без-с размером'!B:B,0))</f>
        <v>#N/A</v>
      </c>
      <c r="B4256" s="79"/>
      <c r="C4256" s="80"/>
      <c r="D4256" s="80"/>
      <c r="E4256" s="80"/>
      <c r="F4256" s="80"/>
      <c r="G4256" s="80"/>
      <c r="H4256" s="75"/>
      <c r="I4256" s="76"/>
      <c r="J4256" s="79"/>
      <c r="K4256" s="80"/>
      <c r="L4256" s="78"/>
      <c r="M4256" s="75"/>
      <c r="N4256" s="76"/>
    </row>
    <row r="4257" spans="1:14" ht="15" x14ac:dyDescent="0.3">
      <c r="A4257" s="17" t="e">
        <f>INDEX('Артикул без-с размером'!A:A,MATCH('Начисления и компенсации по тов'!E4257,'Артикул без-с размером'!B:B,0))</f>
        <v>#N/A</v>
      </c>
      <c r="B4257" s="79"/>
      <c r="C4257" s="80"/>
      <c r="D4257" s="80"/>
      <c r="E4257" s="80"/>
      <c r="F4257" s="80"/>
      <c r="G4257" s="80"/>
      <c r="H4257" s="75"/>
      <c r="I4257" s="76"/>
      <c r="J4257" s="79"/>
      <c r="K4257" s="80"/>
      <c r="L4257" s="78"/>
      <c r="M4257" s="75"/>
      <c r="N4257" s="76"/>
    </row>
    <row r="4258" spans="1:14" ht="15" x14ac:dyDescent="0.3">
      <c r="A4258" s="17" t="e">
        <f>INDEX('Артикул без-с размером'!A:A,MATCH('Начисления и компенсации по тов'!E4258,'Артикул без-с размером'!B:B,0))</f>
        <v>#N/A</v>
      </c>
      <c r="B4258" s="79"/>
      <c r="C4258" s="80"/>
      <c r="D4258" s="80"/>
      <c r="E4258" s="80"/>
      <c r="F4258" s="80"/>
      <c r="G4258" s="80"/>
      <c r="H4258" s="75"/>
      <c r="I4258" s="76"/>
      <c r="J4258" s="79"/>
      <c r="K4258" s="80"/>
      <c r="L4258" s="78"/>
      <c r="M4258" s="75"/>
      <c r="N4258" s="76"/>
    </row>
    <row r="4259" spans="1:14" ht="15" x14ac:dyDescent="0.3">
      <c r="A4259" s="17" t="e">
        <f>INDEX('Артикул без-с размером'!A:A,MATCH('Начисления и компенсации по тов'!E4259,'Артикул без-с размером'!B:B,0))</f>
        <v>#N/A</v>
      </c>
      <c r="B4259" s="79"/>
      <c r="C4259" s="80"/>
      <c r="D4259" s="80"/>
      <c r="E4259" s="80"/>
      <c r="F4259" s="80"/>
      <c r="G4259" s="80"/>
      <c r="H4259" s="75"/>
      <c r="I4259" s="76"/>
      <c r="J4259" s="79"/>
      <c r="K4259" s="80"/>
      <c r="L4259" s="78"/>
      <c r="M4259" s="75"/>
      <c r="N4259" s="76"/>
    </row>
    <row r="4260" spans="1:14" ht="15" x14ac:dyDescent="0.3">
      <c r="A4260" s="17" t="e">
        <f>INDEX('Артикул без-с размером'!A:A,MATCH('Начисления и компенсации по тов'!E4260,'Артикул без-с размером'!B:B,0))</f>
        <v>#N/A</v>
      </c>
      <c r="B4260" s="79"/>
      <c r="C4260" s="80"/>
      <c r="D4260" s="80"/>
      <c r="E4260" s="80"/>
      <c r="F4260" s="80"/>
      <c r="G4260" s="80"/>
      <c r="H4260" s="75"/>
      <c r="I4260" s="76"/>
      <c r="J4260" s="79"/>
      <c r="K4260" s="80"/>
      <c r="L4260" s="78"/>
      <c r="M4260" s="75"/>
      <c r="N4260" s="76"/>
    </row>
    <row r="4261" spans="1:14" ht="15" x14ac:dyDescent="0.3">
      <c r="A4261" s="17" t="e">
        <f>INDEX('Артикул без-с размером'!A:A,MATCH('Начисления и компенсации по тов'!E4261,'Артикул без-с размером'!B:B,0))</f>
        <v>#N/A</v>
      </c>
      <c r="B4261" s="79"/>
      <c r="C4261" s="80"/>
      <c r="D4261" s="80"/>
      <c r="E4261" s="80"/>
      <c r="F4261" s="80"/>
      <c r="G4261" s="80"/>
      <c r="H4261" s="75"/>
      <c r="I4261" s="76"/>
      <c r="J4261" s="79"/>
      <c r="K4261" s="80"/>
      <c r="L4261" s="78"/>
      <c r="M4261" s="75"/>
      <c r="N4261" s="76"/>
    </row>
    <row r="4262" spans="1:14" ht="15" x14ac:dyDescent="0.3">
      <c r="A4262" s="17" t="e">
        <f>INDEX('Артикул без-с размером'!A:A,MATCH('Начисления и компенсации по тов'!E4262,'Артикул без-с размером'!B:B,0))</f>
        <v>#N/A</v>
      </c>
      <c r="B4262" s="79"/>
      <c r="C4262" s="80"/>
      <c r="D4262" s="80"/>
      <c r="E4262" s="80"/>
      <c r="F4262" s="80"/>
      <c r="G4262" s="80"/>
      <c r="H4262" s="75"/>
      <c r="I4262" s="76"/>
      <c r="J4262" s="79"/>
      <c r="K4262" s="80"/>
      <c r="L4262" s="78"/>
      <c r="M4262" s="75"/>
      <c r="N4262" s="76"/>
    </row>
    <row r="4263" spans="1:14" ht="15" x14ac:dyDescent="0.3">
      <c r="A4263" s="17" t="e">
        <f>INDEX('Артикул без-с размером'!A:A,MATCH('Начисления и компенсации по тов'!E4263,'Артикул без-с размером'!B:B,0))</f>
        <v>#N/A</v>
      </c>
      <c r="B4263" s="79"/>
      <c r="C4263" s="80"/>
      <c r="D4263" s="80"/>
      <c r="E4263" s="80"/>
      <c r="F4263" s="80"/>
      <c r="G4263" s="80"/>
      <c r="H4263" s="75"/>
      <c r="I4263" s="76"/>
      <c r="J4263" s="79"/>
      <c r="K4263" s="80"/>
      <c r="L4263" s="78"/>
      <c r="M4263" s="75"/>
      <c r="N4263" s="76"/>
    </row>
    <row r="4264" spans="1:14" ht="15" x14ac:dyDescent="0.3">
      <c r="A4264" s="17" t="e">
        <f>INDEX('Артикул без-с размером'!A:A,MATCH('Начисления и компенсации по тов'!E4264,'Артикул без-с размером'!B:B,0))</f>
        <v>#N/A</v>
      </c>
      <c r="B4264" s="79"/>
      <c r="C4264" s="80"/>
      <c r="D4264" s="80"/>
      <c r="E4264" s="80"/>
      <c r="F4264" s="80"/>
      <c r="G4264" s="80"/>
      <c r="H4264" s="75"/>
      <c r="I4264" s="76"/>
      <c r="J4264" s="79"/>
      <c r="K4264" s="80"/>
      <c r="L4264" s="78"/>
      <c r="M4264" s="75"/>
      <c r="N4264" s="76"/>
    </row>
    <row r="4265" spans="1:14" ht="15" x14ac:dyDescent="0.3">
      <c r="A4265" s="17" t="e">
        <f>INDEX('Артикул без-с размером'!A:A,MATCH('Начисления и компенсации по тов'!E4265,'Артикул без-с размером'!B:B,0))</f>
        <v>#N/A</v>
      </c>
      <c r="B4265" s="79"/>
      <c r="C4265" s="80"/>
      <c r="D4265" s="80"/>
      <c r="E4265" s="80"/>
      <c r="F4265" s="80"/>
      <c r="G4265" s="80"/>
      <c r="H4265" s="75"/>
      <c r="I4265" s="76"/>
      <c r="J4265" s="79"/>
      <c r="K4265" s="80"/>
      <c r="L4265" s="78"/>
      <c r="M4265" s="75"/>
      <c r="N4265" s="77"/>
    </row>
    <row r="4266" spans="1:14" ht="15" x14ac:dyDescent="0.3">
      <c r="A4266" s="17" t="e">
        <f>INDEX('Артикул без-с размером'!A:A,MATCH('Начисления и компенсации по тов'!E4266,'Артикул без-с размером'!B:B,0))</f>
        <v>#N/A</v>
      </c>
      <c r="B4266" s="79"/>
      <c r="C4266" s="80"/>
      <c r="D4266" s="80"/>
      <c r="E4266" s="80"/>
      <c r="F4266" s="80"/>
      <c r="G4266" s="80"/>
      <c r="H4266" s="75"/>
      <c r="I4266" s="76"/>
      <c r="J4266" s="79"/>
      <c r="K4266" s="80"/>
      <c r="L4266" s="78"/>
      <c r="M4266" s="75"/>
      <c r="N4266" s="76"/>
    </row>
    <row r="4267" spans="1:14" ht="15" x14ac:dyDescent="0.3">
      <c r="A4267" s="17" t="e">
        <f>INDEX('Артикул без-с размером'!A:A,MATCH('Начисления и компенсации по тов'!E4267,'Артикул без-с размером'!B:B,0))</f>
        <v>#N/A</v>
      </c>
      <c r="B4267" s="79"/>
      <c r="C4267" s="80"/>
      <c r="D4267" s="80"/>
      <c r="E4267" s="80"/>
      <c r="F4267" s="80"/>
      <c r="G4267" s="80"/>
      <c r="H4267" s="75"/>
      <c r="I4267" s="76"/>
      <c r="J4267" s="79"/>
      <c r="K4267" s="80"/>
      <c r="L4267" s="78"/>
      <c r="M4267" s="75"/>
      <c r="N4267" s="76"/>
    </row>
    <row r="4268" spans="1:14" ht="15" x14ac:dyDescent="0.3">
      <c r="A4268" s="17" t="e">
        <f>INDEX('Артикул без-с размером'!A:A,MATCH('Начисления и компенсации по тов'!E4268,'Артикул без-с размером'!B:B,0))</f>
        <v>#N/A</v>
      </c>
      <c r="B4268" s="79"/>
      <c r="C4268" s="80"/>
      <c r="D4268" s="80"/>
      <c r="E4268" s="80"/>
      <c r="F4268" s="80"/>
      <c r="G4268" s="80"/>
      <c r="H4268" s="75"/>
      <c r="I4268" s="76"/>
      <c r="J4268" s="79"/>
      <c r="K4268" s="80"/>
      <c r="L4268" s="78"/>
      <c r="M4268" s="75"/>
      <c r="N4268" s="76"/>
    </row>
    <row r="4269" spans="1:14" ht="15" x14ac:dyDescent="0.3">
      <c r="A4269" s="17" t="e">
        <f>INDEX('Артикул без-с размером'!A:A,MATCH('Начисления и компенсации по тов'!E4269,'Артикул без-с размером'!B:B,0))</f>
        <v>#N/A</v>
      </c>
      <c r="B4269" s="79"/>
      <c r="C4269" s="80"/>
      <c r="D4269" s="80"/>
      <c r="E4269" s="80"/>
      <c r="F4269" s="80"/>
      <c r="G4269" s="80"/>
      <c r="H4269" s="75"/>
      <c r="I4269" s="76"/>
      <c r="J4269" s="79"/>
      <c r="K4269" s="80"/>
      <c r="L4269" s="78"/>
      <c r="M4269" s="75"/>
      <c r="N4269" s="76"/>
    </row>
    <row r="4270" spans="1:14" ht="15" x14ac:dyDescent="0.3">
      <c r="A4270" s="17" t="e">
        <f>INDEX('Артикул без-с размером'!A:A,MATCH('Начисления и компенсации по тов'!E4270,'Артикул без-с размером'!B:B,0))</f>
        <v>#N/A</v>
      </c>
      <c r="B4270" s="79"/>
      <c r="C4270" s="80"/>
      <c r="D4270" s="80"/>
      <c r="E4270" s="80"/>
      <c r="F4270" s="80"/>
      <c r="G4270" s="80"/>
      <c r="H4270" s="75"/>
      <c r="I4270" s="76"/>
      <c r="J4270" s="79"/>
      <c r="K4270" s="80"/>
      <c r="L4270" s="78"/>
      <c r="M4270" s="75"/>
      <c r="N4270" s="76"/>
    </row>
    <row r="4271" spans="1:14" ht="15" x14ac:dyDescent="0.3">
      <c r="A4271" s="17" t="e">
        <f>INDEX('Артикул без-с размером'!A:A,MATCH('Начисления и компенсации по тов'!E4271,'Артикул без-с размером'!B:B,0))</f>
        <v>#N/A</v>
      </c>
      <c r="B4271" s="79"/>
      <c r="C4271" s="80"/>
      <c r="D4271" s="80"/>
      <c r="E4271" s="80"/>
      <c r="F4271" s="80"/>
      <c r="G4271" s="80"/>
      <c r="H4271" s="75"/>
      <c r="I4271" s="76"/>
      <c r="J4271" s="79"/>
      <c r="K4271" s="80"/>
      <c r="L4271" s="78"/>
      <c r="M4271" s="75"/>
      <c r="N4271" s="76"/>
    </row>
    <row r="4272" spans="1:14" ht="15" x14ac:dyDescent="0.3">
      <c r="A4272" s="17" t="e">
        <f>INDEX('Артикул без-с размером'!A:A,MATCH('Начисления и компенсации по тов'!E4272,'Артикул без-с размером'!B:B,0))</f>
        <v>#N/A</v>
      </c>
      <c r="B4272" s="79"/>
      <c r="C4272" s="80"/>
      <c r="D4272" s="80"/>
      <c r="E4272" s="80"/>
      <c r="F4272" s="80"/>
      <c r="G4272" s="80"/>
      <c r="H4272" s="75"/>
      <c r="I4272" s="76"/>
      <c r="J4272" s="79"/>
      <c r="K4272" s="80"/>
      <c r="L4272" s="78"/>
      <c r="M4272" s="75"/>
      <c r="N4272" s="76"/>
    </row>
    <row r="4273" spans="1:14" ht="15" x14ac:dyDescent="0.3">
      <c r="A4273" s="17" t="e">
        <f>INDEX('Артикул без-с размером'!A:A,MATCH('Начисления и компенсации по тов'!E4273,'Артикул без-с размером'!B:B,0))</f>
        <v>#N/A</v>
      </c>
      <c r="B4273" s="79"/>
      <c r="C4273" s="80"/>
      <c r="D4273" s="80"/>
      <c r="E4273" s="80"/>
      <c r="F4273" s="80"/>
      <c r="G4273" s="80"/>
      <c r="H4273" s="75"/>
      <c r="I4273" s="76"/>
      <c r="J4273" s="79"/>
      <c r="K4273" s="80"/>
      <c r="L4273" s="78"/>
      <c r="M4273" s="75"/>
      <c r="N4273" s="76"/>
    </row>
    <row r="4274" spans="1:14" ht="15" x14ac:dyDescent="0.3">
      <c r="A4274" s="17" t="e">
        <f>INDEX('Артикул без-с размером'!A:A,MATCH('Начисления и компенсации по тов'!E4274,'Артикул без-с размером'!B:B,0))</f>
        <v>#N/A</v>
      </c>
      <c r="B4274" s="79"/>
      <c r="C4274" s="80"/>
      <c r="D4274" s="80"/>
      <c r="E4274" s="80"/>
      <c r="F4274" s="80"/>
      <c r="G4274" s="80"/>
      <c r="H4274" s="75"/>
      <c r="I4274" s="76"/>
      <c r="J4274" s="79"/>
      <c r="K4274" s="80"/>
      <c r="L4274" s="78"/>
      <c r="M4274" s="75"/>
      <c r="N4274" s="76"/>
    </row>
    <row r="4275" spans="1:14" ht="15" x14ac:dyDescent="0.3">
      <c r="A4275" s="17" t="e">
        <f>INDEX('Артикул без-с размером'!A:A,MATCH('Начисления и компенсации по тов'!E4275,'Артикул без-с размером'!B:B,0))</f>
        <v>#N/A</v>
      </c>
      <c r="B4275" s="79"/>
      <c r="C4275" s="80"/>
      <c r="D4275" s="80"/>
      <c r="E4275" s="80"/>
      <c r="F4275" s="80"/>
      <c r="G4275" s="80"/>
      <c r="H4275" s="75"/>
      <c r="I4275" s="76"/>
      <c r="J4275" s="79"/>
      <c r="K4275" s="80"/>
      <c r="L4275" s="78"/>
      <c r="M4275" s="75"/>
      <c r="N4275" s="76"/>
    </row>
    <row r="4276" spans="1:14" ht="15" x14ac:dyDescent="0.3">
      <c r="A4276" s="17" t="e">
        <f>INDEX('Артикул без-с размером'!A:A,MATCH('Начисления и компенсации по тов'!E4276,'Артикул без-с размером'!B:B,0))</f>
        <v>#N/A</v>
      </c>
      <c r="B4276" s="79"/>
      <c r="C4276" s="80"/>
      <c r="D4276" s="80"/>
      <c r="E4276" s="80"/>
      <c r="F4276" s="80"/>
      <c r="G4276" s="80"/>
      <c r="H4276" s="75"/>
      <c r="I4276" s="76"/>
      <c r="J4276" s="79"/>
      <c r="K4276" s="80"/>
      <c r="L4276" s="78"/>
      <c r="M4276" s="75"/>
      <c r="N4276" s="76"/>
    </row>
    <row r="4277" spans="1:14" ht="15" x14ac:dyDescent="0.3">
      <c r="A4277" s="17" t="e">
        <f>INDEX('Артикул без-с размером'!A:A,MATCH('Начисления и компенсации по тов'!E4277,'Артикул без-с размером'!B:B,0))</f>
        <v>#N/A</v>
      </c>
      <c r="B4277" s="79"/>
      <c r="C4277" s="80"/>
      <c r="D4277" s="80"/>
      <c r="E4277" s="80"/>
      <c r="F4277" s="80"/>
      <c r="G4277" s="80"/>
      <c r="H4277" s="75"/>
      <c r="I4277" s="76"/>
      <c r="J4277" s="79"/>
      <c r="K4277" s="80"/>
      <c r="L4277" s="78"/>
      <c r="M4277" s="75"/>
      <c r="N4277" s="76"/>
    </row>
    <row r="4278" spans="1:14" ht="15" x14ac:dyDescent="0.3">
      <c r="A4278" s="17" t="e">
        <f>INDEX('Артикул без-с размером'!A:A,MATCH('Начисления и компенсации по тов'!E4278,'Артикул без-с размером'!B:B,0))</f>
        <v>#N/A</v>
      </c>
      <c r="B4278" s="79"/>
      <c r="C4278" s="80"/>
      <c r="D4278" s="80"/>
      <c r="E4278" s="80"/>
      <c r="F4278" s="80"/>
      <c r="G4278" s="80"/>
      <c r="H4278" s="75"/>
      <c r="I4278" s="76"/>
      <c r="J4278" s="79"/>
      <c r="K4278" s="80"/>
      <c r="L4278" s="78"/>
      <c r="M4278" s="75"/>
      <c r="N4278" s="77"/>
    </row>
    <row r="4279" spans="1:14" ht="15" x14ac:dyDescent="0.3">
      <c r="A4279" s="17" t="e">
        <f>INDEX('Артикул без-с размером'!A:A,MATCH('Начисления и компенсации по тов'!E4279,'Артикул без-с размером'!B:B,0))</f>
        <v>#N/A</v>
      </c>
      <c r="B4279" s="79"/>
      <c r="C4279" s="80"/>
      <c r="D4279" s="80"/>
      <c r="E4279" s="80"/>
      <c r="F4279" s="80"/>
      <c r="G4279" s="80"/>
      <c r="H4279" s="75"/>
      <c r="I4279" s="76"/>
      <c r="J4279" s="79"/>
      <c r="K4279" s="80"/>
      <c r="L4279" s="78"/>
      <c r="M4279" s="75"/>
      <c r="N4279" s="76"/>
    </row>
    <row r="4280" spans="1:14" ht="15" x14ac:dyDescent="0.3">
      <c r="A4280" s="17" t="e">
        <f>INDEX('Артикул без-с размером'!A:A,MATCH('Начисления и компенсации по тов'!E4280,'Артикул без-с размером'!B:B,0))</f>
        <v>#N/A</v>
      </c>
      <c r="B4280" s="79"/>
      <c r="C4280" s="80"/>
      <c r="D4280" s="80"/>
      <c r="E4280" s="80"/>
      <c r="F4280" s="80"/>
      <c r="G4280" s="80"/>
      <c r="H4280" s="75"/>
      <c r="I4280" s="76"/>
      <c r="J4280" s="79"/>
      <c r="K4280" s="80"/>
      <c r="L4280" s="78"/>
      <c r="M4280" s="75"/>
      <c r="N4280" s="76"/>
    </row>
    <row r="4281" spans="1:14" ht="15" x14ac:dyDescent="0.3">
      <c r="A4281" s="17" t="e">
        <f>INDEX('Артикул без-с размером'!A:A,MATCH('Начисления и компенсации по тов'!E4281,'Артикул без-с размером'!B:B,0))</f>
        <v>#N/A</v>
      </c>
      <c r="B4281" s="79"/>
      <c r="C4281" s="80"/>
      <c r="D4281" s="80"/>
      <c r="E4281" s="80"/>
      <c r="F4281" s="80"/>
      <c r="G4281" s="80"/>
      <c r="H4281" s="75"/>
      <c r="I4281" s="76"/>
      <c r="J4281" s="79"/>
      <c r="K4281" s="80"/>
      <c r="L4281" s="78"/>
      <c r="M4281" s="75"/>
      <c r="N4281" s="76"/>
    </row>
    <row r="4282" spans="1:14" ht="15" x14ac:dyDescent="0.3">
      <c r="A4282" s="17" t="e">
        <f>INDEX('Артикул без-с размером'!A:A,MATCH('Начисления и компенсации по тов'!E4282,'Артикул без-с размером'!B:B,0))</f>
        <v>#N/A</v>
      </c>
      <c r="B4282" s="79"/>
      <c r="C4282" s="80"/>
      <c r="D4282" s="80"/>
      <c r="E4282" s="80"/>
      <c r="F4282" s="80"/>
      <c r="G4282" s="80"/>
      <c r="H4282" s="75"/>
      <c r="I4282" s="76"/>
      <c r="J4282" s="79"/>
      <c r="K4282" s="80"/>
      <c r="L4282" s="78"/>
      <c r="M4282" s="75"/>
      <c r="N4282" s="76"/>
    </row>
    <row r="4283" spans="1:14" ht="15" x14ac:dyDescent="0.3">
      <c r="A4283" s="17" t="e">
        <f>INDEX('Артикул без-с размером'!A:A,MATCH('Начисления и компенсации по тов'!E4283,'Артикул без-с размером'!B:B,0))</f>
        <v>#N/A</v>
      </c>
      <c r="B4283" s="79"/>
      <c r="C4283" s="80"/>
      <c r="D4283" s="80"/>
      <c r="E4283" s="80"/>
      <c r="F4283" s="80"/>
      <c r="G4283" s="80"/>
      <c r="H4283" s="75"/>
      <c r="I4283" s="76"/>
      <c r="J4283" s="79"/>
      <c r="K4283" s="80"/>
      <c r="L4283" s="78"/>
      <c r="M4283" s="75"/>
      <c r="N4283" s="76"/>
    </row>
    <row r="4284" spans="1:14" ht="15" x14ac:dyDescent="0.3">
      <c r="A4284" s="17" t="e">
        <f>INDEX('Артикул без-с размером'!A:A,MATCH('Начисления и компенсации по тов'!E4284,'Артикул без-с размером'!B:B,0))</f>
        <v>#N/A</v>
      </c>
      <c r="B4284" s="79"/>
      <c r="C4284" s="80"/>
      <c r="D4284" s="80"/>
      <c r="E4284" s="80"/>
      <c r="F4284" s="80"/>
      <c r="G4284" s="80"/>
      <c r="H4284" s="75"/>
      <c r="I4284" s="76"/>
      <c r="J4284" s="79"/>
      <c r="K4284" s="80"/>
      <c r="L4284" s="78"/>
      <c r="M4284" s="75"/>
      <c r="N4284" s="76"/>
    </row>
    <row r="4285" spans="1:14" ht="15" x14ac:dyDescent="0.3">
      <c r="A4285" s="17" t="e">
        <f>INDEX('Артикул без-с размером'!A:A,MATCH('Начисления и компенсации по тов'!E4285,'Артикул без-с размером'!B:B,0))</f>
        <v>#N/A</v>
      </c>
      <c r="B4285" s="79"/>
      <c r="C4285" s="80"/>
      <c r="D4285" s="80"/>
      <c r="E4285" s="80"/>
      <c r="F4285" s="80"/>
      <c r="G4285" s="80"/>
      <c r="H4285" s="75"/>
      <c r="I4285" s="76"/>
      <c r="J4285" s="79"/>
      <c r="K4285" s="80"/>
      <c r="L4285" s="78"/>
      <c r="M4285" s="75"/>
      <c r="N4285" s="76"/>
    </row>
    <row r="4286" spans="1:14" ht="15" x14ac:dyDescent="0.3">
      <c r="A4286" s="17" t="e">
        <f>INDEX('Артикул без-с размером'!A:A,MATCH('Начисления и компенсации по тов'!E4286,'Артикул без-с размером'!B:B,0))</f>
        <v>#N/A</v>
      </c>
      <c r="B4286" s="79"/>
      <c r="C4286" s="80"/>
      <c r="D4286" s="80"/>
      <c r="E4286" s="80"/>
      <c r="F4286" s="80"/>
      <c r="G4286" s="80"/>
      <c r="H4286" s="75"/>
      <c r="I4286" s="76"/>
      <c r="J4286" s="79"/>
      <c r="K4286" s="80"/>
      <c r="L4286" s="78"/>
      <c r="M4286" s="75"/>
      <c r="N4286" s="76"/>
    </row>
    <row r="4287" spans="1:14" ht="15" x14ac:dyDescent="0.3">
      <c r="A4287" s="17" t="e">
        <f>INDEX('Артикул без-с размером'!A:A,MATCH('Начисления и компенсации по тов'!E4287,'Артикул без-с размером'!B:B,0))</f>
        <v>#N/A</v>
      </c>
      <c r="B4287" s="79"/>
      <c r="C4287" s="80"/>
      <c r="D4287" s="80"/>
      <c r="E4287" s="80"/>
      <c r="F4287" s="80"/>
      <c r="G4287" s="80"/>
      <c r="H4287" s="75"/>
      <c r="I4287" s="76"/>
      <c r="J4287" s="79"/>
      <c r="K4287" s="80"/>
      <c r="L4287" s="78"/>
      <c r="M4287" s="75"/>
      <c r="N4287" s="76"/>
    </row>
    <row r="4288" spans="1:14" ht="15" x14ac:dyDescent="0.3">
      <c r="A4288" s="17" t="e">
        <f>INDEX('Артикул без-с размером'!A:A,MATCH('Начисления и компенсации по тов'!E4288,'Артикул без-с размером'!B:B,0))</f>
        <v>#N/A</v>
      </c>
      <c r="B4288" s="79"/>
      <c r="C4288" s="80"/>
      <c r="D4288" s="80"/>
      <c r="E4288" s="80"/>
      <c r="F4288" s="80"/>
      <c r="G4288" s="80"/>
      <c r="H4288" s="75"/>
      <c r="I4288" s="76"/>
      <c r="J4288" s="79"/>
      <c r="K4288" s="80"/>
      <c r="L4288" s="78"/>
      <c r="M4288" s="75"/>
      <c r="N4288" s="76"/>
    </row>
    <row r="4289" spans="1:14" ht="15" x14ac:dyDescent="0.3">
      <c r="A4289" s="17" t="e">
        <f>INDEX('Артикул без-с размером'!A:A,MATCH('Начисления и компенсации по тов'!E4289,'Артикул без-с размером'!B:B,0))</f>
        <v>#N/A</v>
      </c>
      <c r="B4289" s="79"/>
      <c r="C4289" s="80"/>
      <c r="D4289" s="80"/>
      <c r="E4289" s="80"/>
      <c r="F4289" s="80"/>
      <c r="G4289" s="80"/>
      <c r="H4289" s="75"/>
      <c r="I4289" s="76"/>
      <c r="J4289" s="79"/>
      <c r="K4289" s="80"/>
      <c r="L4289" s="78"/>
      <c r="M4289" s="75"/>
      <c r="N4289" s="76"/>
    </row>
    <row r="4290" spans="1:14" ht="15" x14ac:dyDescent="0.3">
      <c r="A4290" s="17" t="e">
        <f>INDEX('Артикул без-с размером'!A:A,MATCH('Начисления и компенсации по тов'!E4290,'Артикул без-с размером'!B:B,0))</f>
        <v>#N/A</v>
      </c>
      <c r="B4290" s="79"/>
      <c r="C4290" s="80"/>
      <c r="D4290" s="80"/>
      <c r="E4290" s="80"/>
      <c r="F4290" s="80"/>
      <c r="G4290" s="80"/>
      <c r="H4290" s="75"/>
      <c r="I4290" s="76"/>
      <c r="J4290" s="79"/>
      <c r="K4290" s="80"/>
      <c r="L4290" s="78"/>
      <c r="M4290" s="75"/>
      <c r="N4290" s="77"/>
    </row>
    <row r="4291" spans="1:14" ht="15" x14ac:dyDescent="0.3">
      <c r="A4291" s="17" t="e">
        <f>INDEX('Артикул без-с размером'!A:A,MATCH('Начисления и компенсации по тов'!E4291,'Артикул без-с размером'!B:B,0))</f>
        <v>#N/A</v>
      </c>
      <c r="B4291" s="79"/>
      <c r="C4291" s="80"/>
      <c r="D4291" s="80"/>
      <c r="E4291" s="80"/>
      <c r="F4291" s="80"/>
      <c r="G4291" s="80"/>
      <c r="H4291" s="75"/>
      <c r="I4291" s="76"/>
      <c r="J4291" s="79"/>
      <c r="K4291" s="80"/>
      <c r="L4291" s="78"/>
      <c r="M4291" s="75"/>
      <c r="N4291" s="76"/>
    </row>
    <row r="4292" spans="1:14" ht="15" x14ac:dyDescent="0.3">
      <c r="A4292" s="17" t="e">
        <f>INDEX('Артикул без-с размером'!A:A,MATCH('Начисления и компенсации по тов'!E4292,'Артикул без-с размером'!B:B,0))</f>
        <v>#N/A</v>
      </c>
      <c r="B4292" s="79"/>
      <c r="C4292" s="80"/>
      <c r="D4292" s="80"/>
      <c r="E4292" s="80"/>
      <c r="F4292" s="80"/>
      <c r="G4292" s="80"/>
      <c r="H4292" s="75"/>
      <c r="I4292" s="76"/>
      <c r="J4292" s="79"/>
      <c r="K4292" s="80"/>
      <c r="L4292" s="78"/>
      <c r="M4292" s="75"/>
      <c r="N4292" s="76"/>
    </row>
    <row r="4293" spans="1:14" ht="15" x14ac:dyDescent="0.3">
      <c r="A4293" s="17" t="e">
        <f>INDEX('Артикул без-с размером'!A:A,MATCH('Начисления и компенсации по тов'!E4293,'Артикул без-с размером'!B:B,0))</f>
        <v>#N/A</v>
      </c>
      <c r="B4293" s="79"/>
      <c r="C4293" s="80"/>
      <c r="D4293" s="80"/>
      <c r="E4293" s="80"/>
      <c r="F4293" s="80"/>
      <c r="G4293" s="80"/>
      <c r="H4293" s="75"/>
      <c r="I4293" s="76"/>
      <c r="J4293" s="79"/>
      <c r="K4293" s="80"/>
      <c r="L4293" s="78"/>
      <c r="M4293" s="75"/>
      <c r="N4293" s="76"/>
    </row>
    <row r="4294" spans="1:14" ht="15" x14ac:dyDescent="0.3">
      <c r="A4294" s="17" t="e">
        <f>INDEX('Артикул без-с размером'!A:A,MATCH('Начисления и компенсации по тов'!E4294,'Артикул без-с размером'!B:B,0))</f>
        <v>#N/A</v>
      </c>
      <c r="B4294" s="79"/>
      <c r="C4294" s="80"/>
      <c r="D4294" s="80"/>
      <c r="E4294" s="80"/>
      <c r="F4294" s="80"/>
      <c r="G4294" s="80"/>
      <c r="H4294" s="75"/>
      <c r="I4294" s="76"/>
      <c r="J4294" s="79"/>
      <c r="K4294" s="80"/>
      <c r="L4294" s="78"/>
      <c r="M4294" s="75"/>
      <c r="N4294" s="76"/>
    </row>
    <row r="4295" spans="1:14" ht="15" x14ac:dyDescent="0.3">
      <c r="A4295" s="17" t="e">
        <f>INDEX('Артикул без-с размером'!A:A,MATCH('Начисления и компенсации по тов'!E4295,'Артикул без-с размером'!B:B,0))</f>
        <v>#N/A</v>
      </c>
      <c r="B4295" s="79"/>
      <c r="C4295" s="80"/>
      <c r="D4295" s="80"/>
      <c r="E4295" s="80"/>
      <c r="F4295" s="80"/>
      <c r="G4295" s="80"/>
      <c r="H4295" s="75"/>
      <c r="I4295" s="76"/>
      <c r="J4295" s="79"/>
      <c r="K4295" s="80"/>
      <c r="L4295" s="78"/>
      <c r="M4295" s="75"/>
      <c r="N4295" s="76"/>
    </row>
    <row r="4296" spans="1:14" ht="15" x14ac:dyDescent="0.3">
      <c r="A4296" s="17" t="e">
        <f>INDEX('Артикул без-с размером'!A:A,MATCH('Начисления и компенсации по тов'!E4296,'Артикул без-с размером'!B:B,0))</f>
        <v>#N/A</v>
      </c>
      <c r="B4296" s="79"/>
      <c r="C4296" s="80"/>
      <c r="D4296" s="80"/>
      <c r="E4296" s="80"/>
      <c r="F4296" s="80"/>
      <c r="G4296" s="80"/>
      <c r="H4296" s="75"/>
      <c r="I4296" s="76"/>
      <c r="J4296" s="79"/>
      <c r="K4296" s="80"/>
      <c r="L4296" s="78"/>
      <c r="M4296" s="75"/>
      <c r="N4296" s="77"/>
    </row>
    <row r="4297" spans="1:14" ht="15" x14ac:dyDescent="0.3">
      <c r="A4297" s="17" t="e">
        <f>INDEX('Артикул без-с размером'!A:A,MATCH('Начисления и компенсации по тов'!E4297,'Артикул без-с размером'!B:B,0))</f>
        <v>#N/A</v>
      </c>
      <c r="B4297" s="79"/>
      <c r="C4297" s="80"/>
      <c r="D4297" s="80"/>
      <c r="E4297" s="80"/>
      <c r="F4297" s="80"/>
      <c r="G4297" s="80"/>
      <c r="H4297" s="75"/>
      <c r="I4297" s="76"/>
      <c r="J4297" s="79"/>
      <c r="K4297" s="80"/>
      <c r="L4297" s="78"/>
      <c r="M4297" s="75"/>
      <c r="N4297" s="76"/>
    </row>
    <row r="4298" spans="1:14" ht="15" x14ac:dyDescent="0.3">
      <c r="A4298" s="17" t="e">
        <f>INDEX('Артикул без-с размером'!A:A,MATCH('Начисления и компенсации по тов'!E4298,'Артикул без-с размером'!B:B,0))</f>
        <v>#N/A</v>
      </c>
      <c r="B4298" s="79"/>
      <c r="C4298" s="80"/>
      <c r="D4298" s="80"/>
      <c r="E4298" s="80"/>
      <c r="F4298" s="80"/>
      <c r="G4298" s="80"/>
      <c r="H4298" s="75"/>
      <c r="I4298" s="76"/>
      <c r="J4298" s="79"/>
      <c r="K4298" s="80"/>
      <c r="L4298" s="78"/>
      <c r="M4298" s="75"/>
      <c r="N4298" s="76"/>
    </row>
    <row r="4299" spans="1:14" ht="15" x14ac:dyDescent="0.3">
      <c r="A4299" s="17" t="e">
        <f>INDEX('Артикул без-с размером'!A:A,MATCH('Начисления и компенсации по тов'!E4299,'Артикул без-с размером'!B:B,0))</f>
        <v>#N/A</v>
      </c>
      <c r="B4299" s="79"/>
      <c r="C4299" s="80"/>
      <c r="D4299" s="80"/>
      <c r="E4299" s="80"/>
      <c r="F4299" s="80"/>
      <c r="G4299" s="80"/>
      <c r="H4299" s="75"/>
      <c r="I4299" s="76"/>
      <c r="J4299" s="79"/>
      <c r="K4299" s="80"/>
      <c r="L4299" s="78"/>
      <c r="M4299" s="75"/>
      <c r="N4299" s="76"/>
    </row>
    <row r="4300" spans="1:14" ht="15" x14ac:dyDescent="0.3">
      <c r="A4300" s="17" t="e">
        <f>INDEX('Артикул без-с размером'!A:A,MATCH('Начисления и компенсации по тов'!E4300,'Артикул без-с размером'!B:B,0))</f>
        <v>#N/A</v>
      </c>
      <c r="B4300" s="79"/>
      <c r="C4300" s="80"/>
      <c r="D4300" s="80"/>
      <c r="E4300" s="80"/>
      <c r="F4300" s="80"/>
      <c r="G4300" s="80"/>
      <c r="H4300" s="75"/>
      <c r="I4300" s="76"/>
      <c r="J4300" s="79"/>
      <c r="K4300" s="80"/>
      <c r="L4300" s="78"/>
      <c r="M4300" s="75"/>
      <c r="N4300" s="76"/>
    </row>
    <row r="4301" spans="1:14" ht="15" x14ac:dyDescent="0.3">
      <c r="A4301" s="17" t="e">
        <f>INDEX('Артикул без-с размером'!A:A,MATCH('Начисления и компенсации по тов'!E4301,'Артикул без-с размером'!B:B,0))</f>
        <v>#N/A</v>
      </c>
      <c r="B4301" s="79"/>
      <c r="C4301" s="80"/>
      <c r="D4301" s="80"/>
      <c r="E4301" s="80"/>
      <c r="F4301" s="80"/>
      <c r="G4301" s="80"/>
      <c r="H4301" s="75"/>
      <c r="I4301" s="76"/>
      <c r="J4301" s="79"/>
      <c r="K4301" s="80"/>
      <c r="L4301" s="78"/>
      <c r="M4301" s="75"/>
      <c r="N4301" s="76"/>
    </row>
    <row r="4302" spans="1:14" ht="15" x14ac:dyDescent="0.3">
      <c r="A4302" s="17" t="e">
        <f>INDEX('Артикул без-с размером'!A:A,MATCH('Начисления и компенсации по тов'!E4302,'Артикул без-с размером'!B:B,0))</f>
        <v>#N/A</v>
      </c>
      <c r="B4302" s="79"/>
      <c r="C4302" s="80"/>
      <c r="D4302" s="80"/>
      <c r="E4302" s="80"/>
      <c r="F4302" s="80"/>
      <c r="G4302" s="80"/>
      <c r="H4302" s="75"/>
      <c r="I4302" s="76"/>
      <c r="J4302" s="79"/>
      <c r="K4302" s="80"/>
      <c r="L4302" s="78"/>
      <c r="M4302" s="75"/>
      <c r="N4302" s="76"/>
    </row>
    <row r="4303" spans="1:14" ht="15" x14ac:dyDescent="0.3">
      <c r="A4303" s="17" t="e">
        <f>INDEX('Артикул без-с размером'!A:A,MATCH('Начисления и компенсации по тов'!E4303,'Артикул без-с размером'!B:B,0))</f>
        <v>#N/A</v>
      </c>
      <c r="B4303" s="79"/>
      <c r="C4303" s="80"/>
      <c r="D4303" s="80"/>
      <c r="E4303" s="80"/>
      <c r="F4303" s="80"/>
      <c r="G4303" s="80"/>
      <c r="H4303" s="75"/>
      <c r="I4303" s="76"/>
      <c r="J4303" s="79"/>
      <c r="K4303" s="80"/>
      <c r="L4303" s="78"/>
      <c r="M4303" s="75"/>
      <c r="N4303" s="76"/>
    </row>
    <row r="4304" spans="1:14" ht="15" x14ac:dyDescent="0.3">
      <c r="A4304" s="17" t="e">
        <f>INDEX('Артикул без-с размером'!A:A,MATCH('Начисления и компенсации по тов'!E4304,'Артикул без-с размером'!B:B,0))</f>
        <v>#N/A</v>
      </c>
      <c r="B4304" s="79"/>
      <c r="C4304" s="80"/>
      <c r="D4304" s="80"/>
      <c r="E4304" s="80"/>
      <c r="F4304" s="80"/>
      <c r="G4304" s="80"/>
      <c r="H4304" s="75"/>
      <c r="I4304" s="76"/>
      <c r="J4304" s="79"/>
      <c r="K4304" s="80"/>
      <c r="L4304" s="78"/>
      <c r="M4304" s="75"/>
      <c r="N4304" s="77"/>
    </row>
    <row r="4305" spans="1:14" ht="15" x14ac:dyDescent="0.3">
      <c r="A4305" s="17" t="e">
        <f>INDEX('Артикул без-с размером'!A:A,MATCH('Начисления и компенсации по тов'!E4305,'Артикул без-с размером'!B:B,0))</f>
        <v>#N/A</v>
      </c>
      <c r="B4305" s="79"/>
      <c r="C4305" s="80"/>
      <c r="D4305" s="80"/>
      <c r="E4305" s="80"/>
      <c r="F4305" s="80"/>
      <c r="G4305" s="80"/>
      <c r="H4305" s="75"/>
      <c r="I4305" s="76"/>
      <c r="J4305" s="79"/>
      <c r="K4305" s="80"/>
      <c r="L4305" s="78"/>
      <c r="M4305" s="75"/>
      <c r="N4305" s="76"/>
    </row>
    <row r="4306" spans="1:14" ht="15" x14ac:dyDescent="0.3">
      <c r="A4306" s="17" t="e">
        <f>INDEX('Артикул без-с размером'!A:A,MATCH('Начисления и компенсации по тов'!E4306,'Артикул без-с размером'!B:B,0))</f>
        <v>#N/A</v>
      </c>
      <c r="B4306" s="79"/>
      <c r="C4306" s="80"/>
      <c r="D4306" s="80"/>
      <c r="E4306" s="80"/>
      <c r="F4306" s="80"/>
      <c r="G4306" s="80"/>
      <c r="H4306" s="75"/>
      <c r="I4306" s="76"/>
      <c r="J4306" s="79"/>
      <c r="K4306" s="80"/>
      <c r="L4306" s="78"/>
      <c r="M4306" s="75"/>
      <c r="N4306" s="76"/>
    </row>
    <row r="4307" spans="1:14" ht="15" x14ac:dyDescent="0.3">
      <c r="A4307" s="17" t="e">
        <f>INDEX('Артикул без-с размером'!A:A,MATCH('Начисления и компенсации по тов'!E4307,'Артикул без-с размером'!B:B,0))</f>
        <v>#N/A</v>
      </c>
      <c r="B4307" s="79"/>
      <c r="C4307" s="80"/>
      <c r="D4307" s="80"/>
      <c r="E4307" s="80"/>
      <c r="F4307" s="80"/>
      <c r="G4307" s="80"/>
      <c r="H4307" s="75"/>
      <c r="I4307" s="76"/>
      <c r="J4307" s="79"/>
      <c r="K4307" s="80"/>
      <c r="L4307" s="78"/>
      <c r="M4307" s="75"/>
      <c r="N4307" s="76"/>
    </row>
    <row r="4308" spans="1:14" ht="15" x14ac:dyDescent="0.3">
      <c r="A4308" s="17" t="e">
        <f>INDEX('Артикул без-с размером'!A:A,MATCH('Начисления и компенсации по тов'!E4308,'Артикул без-с размером'!B:B,0))</f>
        <v>#N/A</v>
      </c>
      <c r="B4308" s="79"/>
      <c r="C4308" s="80"/>
      <c r="D4308" s="80"/>
      <c r="E4308" s="80"/>
      <c r="F4308" s="80"/>
      <c r="G4308" s="80"/>
      <c r="H4308" s="75"/>
      <c r="I4308" s="76"/>
      <c r="J4308" s="79"/>
      <c r="K4308" s="80"/>
      <c r="L4308" s="78"/>
      <c r="M4308" s="75"/>
      <c r="N4308" s="76"/>
    </row>
    <row r="4309" spans="1:14" ht="15" x14ac:dyDescent="0.3">
      <c r="A4309" s="17" t="e">
        <f>INDEX('Артикул без-с размером'!A:A,MATCH('Начисления и компенсации по тов'!E4309,'Артикул без-с размером'!B:B,0))</f>
        <v>#N/A</v>
      </c>
      <c r="B4309" s="79"/>
      <c r="C4309" s="80"/>
      <c r="D4309" s="80"/>
      <c r="E4309" s="80"/>
      <c r="F4309" s="80"/>
      <c r="G4309" s="80"/>
      <c r="H4309" s="75"/>
      <c r="I4309" s="76"/>
      <c r="J4309" s="79"/>
      <c r="K4309" s="80"/>
      <c r="L4309" s="78"/>
      <c r="M4309" s="75"/>
      <c r="N4309" s="76"/>
    </row>
    <row r="4310" spans="1:14" ht="15" x14ac:dyDescent="0.3">
      <c r="A4310" s="17" t="e">
        <f>INDEX('Артикул без-с размером'!A:A,MATCH('Начисления и компенсации по тов'!E4310,'Артикул без-с размером'!B:B,0))</f>
        <v>#N/A</v>
      </c>
      <c r="B4310" s="79"/>
      <c r="C4310" s="80"/>
      <c r="D4310" s="80"/>
      <c r="E4310" s="80"/>
      <c r="F4310" s="80"/>
      <c r="G4310" s="80"/>
      <c r="H4310" s="75"/>
      <c r="I4310" s="76"/>
      <c r="J4310" s="79"/>
      <c r="K4310" s="80"/>
      <c r="L4310" s="78"/>
      <c r="M4310" s="75"/>
      <c r="N4310" s="77"/>
    </row>
    <row r="4311" spans="1:14" ht="15" x14ac:dyDescent="0.3">
      <c r="A4311" s="17" t="e">
        <f>INDEX('Артикул без-с размером'!A:A,MATCH('Начисления и компенсации по тов'!E4311,'Артикул без-с размером'!B:B,0))</f>
        <v>#N/A</v>
      </c>
      <c r="B4311" s="79"/>
      <c r="C4311" s="80"/>
      <c r="D4311" s="80"/>
      <c r="E4311" s="80"/>
      <c r="F4311" s="80"/>
      <c r="G4311" s="80"/>
      <c r="H4311" s="75"/>
      <c r="I4311" s="76"/>
      <c r="J4311" s="79"/>
      <c r="K4311" s="80"/>
      <c r="L4311" s="78"/>
      <c r="M4311" s="75"/>
      <c r="N4311" s="76"/>
    </row>
    <row r="4312" spans="1:14" ht="15" x14ac:dyDescent="0.3">
      <c r="A4312" s="17" t="e">
        <f>INDEX('Артикул без-с размером'!A:A,MATCH('Начисления и компенсации по тов'!E4312,'Артикул без-с размером'!B:B,0))</f>
        <v>#N/A</v>
      </c>
      <c r="B4312" s="79"/>
      <c r="C4312" s="80"/>
      <c r="D4312" s="80"/>
      <c r="E4312" s="80"/>
      <c r="F4312" s="80"/>
      <c r="G4312" s="80"/>
      <c r="H4312" s="75"/>
      <c r="I4312" s="76"/>
      <c r="J4312" s="79"/>
      <c r="K4312" s="80"/>
      <c r="L4312" s="78"/>
      <c r="M4312" s="75"/>
      <c r="N4312" s="76"/>
    </row>
    <row r="4313" spans="1:14" ht="15" x14ac:dyDescent="0.3">
      <c r="A4313" s="17" t="e">
        <f>INDEX('Артикул без-с размером'!A:A,MATCH('Начисления и компенсации по тов'!E4313,'Артикул без-с размером'!B:B,0))</f>
        <v>#N/A</v>
      </c>
      <c r="B4313" s="79"/>
      <c r="C4313" s="80"/>
      <c r="D4313" s="80"/>
      <c r="E4313" s="80"/>
      <c r="F4313" s="80"/>
      <c r="G4313" s="80"/>
      <c r="H4313" s="75"/>
      <c r="I4313" s="76"/>
      <c r="J4313" s="79"/>
      <c r="K4313" s="80"/>
      <c r="L4313" s="78"/>
      <c r="M4313" s="75"/>
      <c r="N4313" s="76"/>
    </row>
    <row r="4314" spans="1:14" ht="15" x14ac:dyDescent="0.3">
      <c r="A4314" s="17" t="e">
        <f>INDEX('Артикул без-с размером'!A:A,MATCH('Начисления и компенсации по тов'!E4314,'Артикул без-с размером'!B:B,0))</f>
        <v>#N/A</v>
      </c>
      <c r="B4314" s="79"/>
      <c r="C4314" s="80"/>
      <c r="D4314" s="80"/>
      <c r="E4314" s="80"/>
      <c r="F4314" s="80"/>
      <c r="G4314" s="80"/>
      <c r="H4314" s="75"/>
      <c r="I4314" s="76"/>
      <c r="J4314" s="79"/>
      <c r="K4314" s="80"/>
      <c r="L4314" s="78"/>
      <c r="M4314" s="75"/>
      <c r="N4314" s="76"/>
    </row>
    <row r="4315" spans="1:14" ht="15" x14ac:dyDescent="0.3">
      <c r="A4315" s="17" t="e">
        <f>INDEX('Артикул без-с размером'!A:A,MATCH('Начисления и компенсации по тов'!E4315,'Артикул без-с размером'!B:B,0))</f>
        <v>#N/A</v>
      </c>
      <c r="B4315" s="79"/>
      <c r="C4315" s="80"/>
      <c r="D4315" s="80"/>
      <c r="E4315" s="80"/>
      <c r="F4315" s="80"/>
      <c r="G4315" s="80"/>
      <c r="H4315" s="75"/>
      <c r="I4315" s="76"/>
      <c r="J4315" s="79"/>
      <c r="K4315" s="80"/>
      <c r="L4315" s="78"/>
      <c r="M4315" s="75"/>
      <c r="N4315" s="76"/>
    </row>
    <row r="4316" spans="1:14" ht="15" x14ac:dyDescent="0.3">
      <c r="A4316" s="17" t="e">
        <f>INDEX('Артикул без-с размером'!A:A,MATCH('Начисления и компенсации по тов'!E4316,'Артикул без-с размером'!B:B,0))</f>
        <v>#N/A</v>
      </c>
      <c r="B4316" s="79"/>
      <c r="C4316" s="80"/>
      <c r="D4316" s="80"/>
      <c r="E4316" s="80"/>
      <c r="F4316" s="80"/>
      <c r="G4316" s="80"/>
      <c r="H4316" s="75"/>
      <c r="I4316" s="76"/>
      <c r="J4316" s="79"/>
      <c r="K4316" s="80"/>
      <c r="L4316" s="78"/>
      <c r="M4316" s="75"/>
      <c r="N4316" s="76"/>
    </row>
    <row r="4317" spans="1:14" ht="15" x14ac:dyDescent="0.3">
      <c r="A4317" s="17" t="e">
        <f>INDEX('Артикул без-с размером'!A:A,MATCH('Начисления и компенсации по тов'!E4317,'Артикул без-с размером'!B:B,0))</f>
        <v>#N/A</v>
      </c>
      <c r="B4317" s="79"/>
      <c r="C4317" s="80"/>
      <c r="D4317" s="80"/>
      <c r="E4317" s="80"/>
      <c r="F4317" s="80"/>
      <c r="G4317" s="80"/>
      <c r="H4317" s="75"/>
      <c r="I4317" s="76"/>
      <c r="J4317" s="79"/>
      <c r="K4317" s="80"/>
      <c r="L4317" s="78"/>
      <c r="M4317" s="75"/>
      <c r="N4317" s="76"/>
    </row>
    <row r="4318" spans="1:14" ht="15" x14ac:dyDescent="0.3">
      <c r="A4318" s="17" t="e">
        <f>INDEX('Артикул без-с размером'!A:A,MATCH('Начисления и компенсации по тов'!E4318,'Артикул без-с размером'!B:B,0))</f>
        <v>#N/A</v>
      </c>
      <c r="B4318" s="79"/>
      <c r="C4318" s="80"/>
      <c r="D4318" s="80"/>
      <c r="E4318" s="80"/>
      <c r="F4318" s="80"/>
      <c r="G4318" s="80"/>
      <c r="H4318" s="75"/>
      <c r="I4318" s="76"/>
      <c r="J4318" s="79"/>
      <c r="K4318" s="80"/>
      <c r="L4318" s="78"/>
      <c r="M4318" s="75"/>
      <c r="N4318" s="76"/>
    </row>
    <row r="4319" spans="1:14" ht="15" x14ac:dyDescent="0.3">
      <c r="A4319" s="17" t="e">
        <f>INDEX('Артикул без-с размером'!A:A,MATCH('Начисления и компенсации по тов'!E4319,'Артикул без-с размером'!B:B,0))</f>
        <v>#N/A</v>
      </c>
      <c r="B4319" s="79"/>
      <c r="C4319" s="80"/>
      <c r="D4319" s="80"/>
      <c r="E4319" s="80"/>
      <c r="F4319" s="80"/>
      <c r="G4319" s="80"/>
      <c r="H4319" s="75"/>
      <c r="I4319" s="76"/>
      <c r="J4319" s="79"/>
      <c r="K4319" s="80"/>
      <c r="L4319" s="78"/>
      <c r="M4319" s="75"/>
      <c r="N4319" s="76"/>
    </row>
    <row r="4320" spans="1:14" ht="15" x14ac:dyDescent="0.3">
      <c r="A4320" s="17" t="e">
        <f>INDEX('Артикул без-с размером'!A:A,MATCH('Начисления и компенсации по тов'!E4320,'Артикул без-с размером'!B:B,0))</f>
        <v>#N/A</v>
      </c>
      <c r="B4320" s="79"/>
      <c r="C4320" s="80"/>
      <c r="D4320" s="80"/>
      <c r="E4320" s="80"/>
      <c r="F4320" s="80"/>
      <c r="G4320" s="80"/>
      <c r="H4320" s="75"/>
      <c r="I4320" s="76"/>
      <c r="J4320" s="79"/>
      <c r="K4320" s="80"/>
      <c r="L4320" s="78"/>
      <c r="M4320" s="75"/>
      <c r="N4320" s="76"/>
    </row>
    <row r="4321" spans="1:14" ht="15" x14ac:dyDescent="0.3">
      <c r="A4321" s="17" t="e">
        <f>INDEX('Артикул без-с размером'!A:A,MATCH('Начисления и компенсации по тов'!E4321,'Артикул без-с размером'!B:B,0))</f>
        <v>#N/A</v>
      </c>
      <c r="B4321" s="79"/>
      <c r="C4321" s="80"/>
      <c r="D4321" s="80"/>
      <c r="E4321" s="80"/>
      <c r="F4321" s="80"/>
      <c r="G4321" s="80"/>
      <c r="H4321" s="75"/>
      <c r="I4321" s="76"/>
      <c r="J4321" s="79"/>
      <c r="K4321" s="80"/>
      <c r="L4321" s="78"/>
      <c r="M4321" s="75"/>
      <c r="N4321" s="76"/>
    </row>
    <row r="4322" spans="1:14" ht="15" x14ac:dyDescent="0.3">
      <c r="A4322" s="17" t="e">
        <f>INDEX('Артикул без-с размером'!A:A,MATCH('Начисления и компенсации по тов'!E4322,'Артикул без-с размером'!B:B,0))</f>
        <v>#N/A</v>
      </c>
      <c r="B4322" s="79"/>
      <c r="C4322" s="80"/>
      <c r="D4322" s="80"/>
      <c r="E4322" s="80"/>
      <c r="F4322" s="80"/>
      <c r="G4322" s="80"/>
      <c r="H4322" s="75"/>
      <c r="I4322" s="76"/>
      <c r="J4322" s="79"/>
      <c r="K4322" s="80"/>
      <c r="L4322" s="78"/>
      <c r="M4322" s="75"/>
      <c r="N4322" s="76"/>
    </row>
    <row r="4323" spans="1:14" ht="15" x14ac:dyDescent="0.3">
      <c r="A4323" s="17" t="e">
        <f>INDEX('Артикул без-с размером'!A:A,MATCH('Начисления и компенсации по тов'!E4323,'Артикул без-с размером'!B:B,0))</f>
        <v>#N/A</v>
      </c>
      <c r="B4323" s="79"/>
      <c r="C4323" s="80"/>
      <c r="D4323" s="80"/>
      <c r="E4323" s="80"/>
      <c r="F4323" s="80"/>
      <c r="G4323" s="80"/>
      <c r="H4323" s="75"/>
      <c r="I4323" s="76"/>
      <c r="J4323" s="79"/>
      <c r="K4323" s="80"/>
      <c r="L4323" s="78"/>
      <c r="M4323" s="75"/>
      <c r="N4323" s="76"/>
    </row>
    <row r="4324" spans="1:14" ht="15" x14ac:dyDescent="0.3">
      <c r="A4324" s="17" t="e">
        <f>INDEX('Артикул без-с размером'!A:A,MATCH('Начисления и компенсации по тов'!E4324,'Артикул без-с размером'!B:B,0))</f>
        <v>#N/A</v>
      </c>
      <c r="B4324" s="79"/>
      <c r="C4324" s="80"/>
      <c r="D4324" s="80"/>
      <c r="E4324" s="80"/>
      <c r="F4324" s="80"/>
      <c r="G4324" s="80"/>
      <c r="H4324" s="75"/>
      <c r="I4324" s="76"/>
      <c r="J4324" s="79"/>
      <c r="K4324" s="80"/>
      <c r="L4324" s="78"/>
      <c r="M4324" s="75"/>
      <c r="N4324" s="76"/>
    </row>
    <row r="4325" spans="1:14" ht="15" x14ac:dyDescent="0.3">
      <c r="A4325" s="17" t="e">
        <f>INDEX('Артикул без-с размером'!A:A,MATCH('Начисления и компенсации по тов'!E4325,'Артикул без-с размером'!B:B,0))</f>
        <v>#N/A</v>
      </c>
      <c r="B4325" s="79"/>
      <c r="C4325" s="80"/>
      <c r="D4325" s="80"/>
      <c r="E4325" s="80"/>
      <c r="F4325" s="80"/>
      <c r="G4325" s="80"/>
      <c r="H4325" s="75"/>
      <c r="I4325" s="76"/>
      <c r="J4325" s="79"/>
      <c r="K4325" s="80"/>
      <c r="L4325" s="78"/>
      <c r="M4325" s="75"/>
      <c r="N4325" s="76"/>
    </row>
    <row r="4326" spans="1:14" ht="15" x14ac:dyDescent="0.3">
      <c r="A4326" s="17" t="e">
        <f>INDEX('Артикул без-с размером'!A:A,MATCH('Начисления и компенсации по тов'!E4326,'Артикул без-с размером'!B:B,0))</f>
        <v>#N/A</v>
      </c>
      <c r="B4326" s="79"/>
      <c r="C4326" s="80"/>
      <c r="D4326" s="80"/>
      <c r="E4326" s="80"/>
      <c r="F4326" s="80"/>
      <c r="G4326" s="80"/>
      <c r="H4326" s="75"/>
      <c r="I4326" s="76"/>
      <c r="J4326" s="79"/>
      <c r="K4326" s="80"/>
      <c r="L4326" s="78"/>
      <c r="M4326" s="75"/>
      <c r="N4326" s="76"/>
    </row>
    <row r="4327" spans="1:14" ht="15" x14ac:dyDescent="0.3">
      <c r="A4327" s="17" t="e">
        <f>INDEX('Артикул без-с размером'!A:A,MATCH('Начисления и компенсации по тов'!E4327,'Артикул без-с размером'!B:B,0))</f>
        <v>#N/A</v>
      </c>
      <c r="B4327" s="79"/>
      <c r="C4327" s="80"/>
      <c r="D4327" s="80"/>
      <c r="E4327" s="80"/>
      <c r="F4327" s="80"/>
      <c r="G4327" s="80"/>
      <c r="H4327" s="75"/>
      <c r="I4327" s="76"/>
      <c r="J4327" s="79"/>
      <c r="K4327" s="80"/>
      <c r="L4327" s="78"/>
      <c r="M4327" s="75"/>
      <c r="N4327" s="76"/>
    </row>
    <row r="4328" spans="1:14" ht="15" x14ac:dyDescent="0.3">
      <c r="A4328" s="17" t="e">
        <f>INDEX('Артикул без-с размером'!A:A,MATCH('Начисления и компенсации по тов'!E4328,'Артикул без-с размером'!B:B,0))</f>
        <v>#N/A</v>
      </c>
      <c r="B4328" s="79"/>
      <c r="C4328" s="80"/>
      <c r="D4328" s="80"/>
      <c r="E4328" s="80"/>
      <c r="F4328" s="80"/>
      <c r="G4328" s="80"/>
      <c r="H4328" s="75"/>
      <c r="I4328" s="76"/>
      <c r="J4328" s="79"/>
      <c r="K4328" s="80"/>
      <c r="L4328" s="78"/>
      <c r="M4328" s="75"/>
      <c r="N4328" s="76"/>
    </row>
    <row r="4329" spans="1:14" ht="15" x14ac:dyDescent="0.3">
      <c r="A4329" s="17" t="e">
        <f>INDEX('Артикул без-с размером'!A:A,MATCH('Начисления и компенсации по тов'!E4329,'Артикул без-с размером'!B:B,0))</f>
        <v>#N/A</v>
      </c>
      <c r="B4329" s="79"/>
      <c r="C4329" s="80"/>
      <c r="D4329" s="80"/>
      <c r="E4329" s="80"/>
      <c r="F4329" s="80"/>
      <c r="G4329" s="80"/>
      <c r="H4329" s="75"/>
      <c r="I4329" s="76"/>
      <c r="J4329" s="79"/>
      <c r="K4329" s="80"/>
      <c r="L4329" s="78"/>
      <c r="M4329" s="75"/>
      <c r="N4329" s="76"/>
    </row>
    <row r="4330" spans="1:14" ht="15" x14ac:dyDescent="0.3">
      <c r="A4330" s="17" t="e">
        <f>INDEX('Артикул без-с размером'!A:A,MATCH('Начисления и компенсации по тов'!E4330,'Артикул без-с размером'!B:B,0))</f>
        <v>#N/A</v>
      </c>
      <c r="B4330" s="79"/>
      <c r="C4330" s="80"/>
      <c r="D4330" s="80"/>
      <c r="E4330" s="80"/>
      <c r="F4330" s="80"/>
      <c r="G4330" s="80"/>
      <c r="H4330" s="75"/>
      <c r="I4330" s="76"/>
      <c r="J4330" s="79"/>
      <c r="K4330" s="80"/>
      <c r="L4330" s="78"/>
      <c r="M4330" s="75"/>
      <c r="N4330" s="77"/>
    </row>
    <row r="4331" spans="1:14" ht="15" x14ac:dyDescent="0.3">
      <c r="A4331" s="17" t="e">
        <f>INDEX('Артикул без-с размером'!A:A,MATCH('Начисления и компенсации по тов'!E4331,'Артикул без-с размером'!B:B,0))</f>
        <v>#N/A</v>
      </c>
      <c r="B4331" s="79"/>
      <c r="C4331" s="80"/>
      <c r="D4331" s="80"/>
      <c r="E4331" s="80"/>
      <c r="F4331" s="80"/>
      <c r="G4331" s="80"/>
      <c r="H4331" s="75"/>
      <c r="I4331" s="76"/>
      <c r="J4331" s="79"/>
      <c r="K4331" s="80"/>
      <c r="L4331" s="78"/>
      <c r="M4331" s="75"/>
      <c r="N4331" s="76"/>
    </row>
    <row r="4332" spans="1:14" ht="15" x14ac:dyDescent="0.3">
      <c r="A4332" s="17" t="e">
        <f>INDEX('Артикул без-с размером'!A:A,MATCH('Начисления и компенсации по тов'!E4332,'Артикул без-с размером'!B:B,0))</f>
        <v>#N/A</v>
      </c>
      <c r="B4332" s="79"/>
      <c r="C4332" s="80"/>
      <c r="D4332" s="80"/>
      <c r="E4332" s="80"/>
      <c r="F4332" s="80"/>
      <c r="G4332" s="80"/>
      <c r="H4332" s="75"/>
      <c r="I4332" s="76"/>
      <c r="J4332" s="79"/>
      <c r="K4332" s="80"/>
      <c r="L4332" s="78"/>
      <c r="M4332" s="75"/>
      <c r="N4332" s="76"/>
    </row>
    <row r="4333" spans="1:14" ht="15" x14ac:dyDescent="0.3">
      <c r="A4333" s="17" t="e">
        <f>INDEX('Артикул без-с размером'!A:A,MATCH('Начисления и компенсации по тов'!E4333,'Артикул без-с размером'!B:B,0))</f>
        <v>#N/A</v>
      </c>
      <c r="B4333" s="79"/>
      <c r="C4333" s="80"/>
      <c r="D4333" s="80"/>
      <c r="E4333" s="80"/>
      <c r="F4333" s="80"/>
      <c r="G4333" s="80"/>
      <c r="H4333" s="75"/>
      <c r="I4333" s="76"/>
      <c r="J4333" s="79"/>
      <c r="K4333" s="80"/>
      <c r="L4333" s="78"/>
      <c r="M4333" s="75"/>
      <c r="N4333" s="76"/>
    </row>
    <row r="4334" spans="1:14" ht="15" x14ac:dyDescent="0.3">
      <c r="A4334" s="17" t="e">
        <f>INDEX('Артикул без-с размером'!A:A,MATCH('Начисления и компенсации по тов'!E4334,'Артикул без-с размером'!B:B,0))</f>
        <v>#N/A</v>
      </c>
      <c r="B4334" s="79"/>
      <c r="C4334" s="80"/>
      <c r="D4334" s="80"/>
      <c r="E4334" s="80"/>
      <c r="F4334" s="80"/>
      <c r="G4334" s="80"/>
      <c r="H4334" s="75"/>
      <c r="I4334" s="76"/>
      <c r="J4334" s="79"/>
      <c r="K4334" s="80"/>
      <c r="L4334" s="78"/>
      <c r="M4334" s="75"/>
      <c r="N4334" s="76"/>
    </row>
    <row r="4335" spans="1:14" ht="15" x14ac:dyDescent="0.3">
      <c r="A4335" s="17" t="e">
        <f>INDEX('Артикул без-с размером'!A:A,MATCH('Начисления и компенсации по тов'!E4335,'Артикул без-с размером'!B:B,0))</f>
        <v>#N/A</v>
      </c>
      <c r="B4335" s="79"/>
      <c r="C4335" s="80"/>
      <c r="D4335" s="80"/>
      <c r="E4335" s="80"/>
      <c r="F4335" s="80"/>
      <c r="G4335" s="80"/>
      <c r="H4335" s="75"/>
      <c r="I4335" s="76"/>
      <c r="J4335" s="79"/>
      <c r="K4335" s="80"/>
      <c r="L4335" s="78"/>
      <c r="M4335" s="75"/>
      <c r="N4335" s="76"/>
    </row>
    <row r="4336" spans="1:14" ht="15" x14ac:dyDescent="0.3">
      <c r="A4336" s="17" t="e">
        <f>INDEX('Артикул без-с размером'!A:A,MATCH('Начисления и компенсации по тов'!E4336,'Артикул без-с размером'!B:B,0))</f>
        <v>#N/A</v>
      </c>
      <c r="B4336" s="79"/>
      <c r="C4336" s="80"/>
      <c r="D4336" s="80"/>
      <c r="E4336" s="80"/>
      <c r="F4336" s="80"/>
      <c r="G4336" s="80"/>
      <c r="H4336" s="75"/>
      <c r="I4336" s="76"/>
      <c r="J4336" s="79"/>
      <c r="K4336" s="80"/>
      <c r="L4336" s="78"/>
      <c r="M4336" s="75"/>
      <c r="N4336" s="76"/>
    </row>
    <row r="4337" spans="1:14" ht="15" x14ac:dyDescent="0.3">
      <c r="A4337" s="17" t="e">
        <f>INDEX('Артикул без-с размером'!A:A,MATCH('Начисления и компенсации по тов'!E4337,'Артикул без-с размером'!B:B,0))</f>
        <v>#N/A</v>
      </c>
      <c r="B4337" s="79"/>
      <c r="C4337" s="80"/>
      <c r="D4337" s="80"/>
      <c r="E4337" s="80"/>
      <c r="F4337" s="80"/>
      <c r="G4337" s="80"/>
      <c r="H4337" s="75"/>
      <c r="I4337" s="76"/>
      <c r="J4337" s="79"/>
      <c r="K4337" s="80"/>
      <c r="L4337" s="78"/>
      <c r="M4337" s="75"/>
      <c r="N4337" s="76"/>
    </row>
    <row r="4338" spans="1:14" ht="15" x14ac:dyDescent="0.3">
      <c r="A4338" s="17" t="e">
        <f>INDEX('Артикул без-с размером'!A:A,MATCH('Начисления и компенсации по тов'!E4338,'Артикул без-с размером'!B:B,0))</f>
        <v>#N/A</v>
      </c>
      <c r="B4338" s="79"/>
      <c r="C4338" s="80"/>
      <c r="D4338" s="80"/>
      <c r="E4338" s="80"/>
      <c r="F4338" s="80"/>
      <c r="G4338" s="80"/>
      <c r="H4338" s="75"/>
      <c r="I4338" s="76"/>
      <c r="J4338" s="79"/>
      <c r="K4338" s="80"/>
      <c r="L4338" s="78"/>
      <c r="M4338" s="75"/>
      <c r="N4338" s="76"/>
    </row>
    <row r="4339" spans="1:14" ht="15" x14ac:dyDescent="0.3">
      <c r="A4339" s="17" t="e">
        <f>INDEX('Артикул без-с размером'!A:A,MATCH('Начисления и компенсации по тов'!E4339,'Артикул без-с размером'!B:B,0))</f>
        <v>#N/A</v>
      </c>
      <c r="B4339" s="79"/>
      <c r="C4339" s="80"/>
      <c r="D4339" s="80"/>
      <c r="E4339" s="80"/>
      <c r="F4339" s="80"/>
      <c r="G4339" s="80"/>
      <c r="H4339" s="75"/>
      <c r="I4339" s="76"/>
      <c r="J4339" s="79"/>
      <c r="K4339" s="80"/>
      <c r="L4339" s="78"/>
      <c r="M4339" s="75"/>
      <c r="N4339" s="76"/>
    </row>
    <row r="4340" spans="1:14" ht="15" x14ac:dyDescent="0.3">
      <c r="A4340" s="17" t="e">
        <f>INDEX('Артикул без-с размером'!A:A,MATCH('Начисления и компенсации по тов'!E4340,'Артикул без-с размером'!B:B,0))</f>
        <v>#N/A</v>
      </c>
      <c r="B4340" s="79"/>
      <c r="C4340" s="80"/>
      <c r="D4340" s="80"/>
      <c r="E4340" s="80"/>
      <c r="F4340" s="80"/>
      <c r="G4340" s="80"/>
      <c r="H4340" s="75"/>
      <c r="I4340" s="76"/>
      <c r="J4340" s="79"/>
      <c r="K4340" s="80"/>
      <c r="L4340" s="78"/>
      <c r="M4340" s="75"/>
      <c r="N4340" s="76"/>
    </row>
    <row r="4341" spans="1:14" ht="15" x14ac:dyDescent="0.3">
      <c r="A4341" s="17" t="e">
        <f>INDEX('Артикул без-с размером'!A:A,MATCH('Начисления и компенсации по тов'!E4341,'Артикул без-с размером'!B:B,0))</f>
        <v>#N/A</v>
      </c>
      <c r="B4341" s="79"/>
      <c r="C4341" s="80"/>
      <c r="D4341" s="80"/>
      <c r="E4341" s="80"/>
      <c r="F4341" s="80"/>
      <c r="G4341" s="80"/>
      <c r="H4341" s="75"/>
      <c r="I4341" s="76"/>
      <c r="J4341" s="79"/>
      <c r="K4341" s="80"/>
      <c r="L4341" s="78"/>
      <c r="M4341" s="75"/>
      <c r="N4341" s="76"/>
    </row>
    <row r="4342" spans="1:14" ht="15" x14ac:dyDescent="0.3">
      <c r="A4342" s="17" t="e">
        <f>INDEX('Артикул без-с размером'!A:A,MATCH('Начисления и компенсации по тов'!E4342,'Артикул без-с размером'!B:B,0))</f>
        <v>#N/A</v>
      </c>
      <c r="B4342" s="79"/>
      <c r="C4342" s="80"/>
      <c r="D4342" s="80"/>
      <c r="E4342" s="80"/>
      <c r="F4342" s="80"/>
      <c r="G4342" s="80"/>
      <c r="H4342" s="75"/>
      <c r="I4342" s="76"/>
      <c r="J4342" s="79"/>
      <c r="K4342" s="80"/>
      <c r="L4342" s="78"/>
      <c r="M4342" s="75"/>
      <c r="N4342" s="77"/>
    </row>
    <row r="4343" spans="1:14" ht="15" x14ac:dyDescent="0.3">
      <c r="A4343" s="17" t="e">
        <f>INDEX('Артикул без-с размером'!A:A,MATCH('Начисления и компенсации по тов'!E4343,'Артикул без-с размером'!B:B,0))</f>
        <v>#N/A</v>
      </c>
      <c r="B4343" s="79"/>
      <c r="C4343" s="80"/>
      <c r="D4343" s="80"/>
      <c r="E4343" s="80"/>
      <c r="F4343" s="80"/>
      <c r="G4343" s="80"/>
      <c r="H4343" s="75"/>
      <c r="I4343" s="76"/>
      <c r="J4343" s="79"/>
      <c r="K4343" s="80"/>
      <c r="L4343" s="78"/>
      <c r="M4343" s="75"/>
      <c r="N4343" s="76"/>
    </row>
    <row r="4344" spans="1:14" ht="15" x14ac:dyDescent="0.3">
      <c r="A4344" s="17" t="e">
        <f>INDEX('Артикул без-с размером'!A:A,MATCH('Начисления и компенсации по тов'!E4344,'Артикул без-с размером'!B:B,0))</f>
        <v>#N/A</v>
      </c>
      <c r="B4344" s="79"/>
      <c r="C4344" s="80"/>
      <c r="D4344" s="80"/>
      <c r="E4344" s="80"/>
      <c r="F4344" s="80"/>
      <c r="G4344" s="80"/>
      <c r="H4344" s="75"/>
      <c r="I4344" s="76"/>
      <c r="J4344" s="79"/>
      <c r="K4344" s="80"/>
      <c r="L4344" s="78"/>
      <c r="M4344" s="75"/>
      <c r="N4344" s="76"/>
    </row>
    <row r="4345" spans="1:14" ht="15" x14ac:dyDescent="0.3">
      <c r="A4345" s="17" t="e">
        <f>INDEX('Артикул без-с размером'!A:A,MATCH('Начисления и компенсации по тов'!E4345,'Артикул без-с размером'!B:B,0))</f>
        <v>#N/A</v>
      </c>
      <c r="B4345" s="79"/>
      <c r="C4345" s="80"/>
      <c r="D4345" s="80"/>
      <c r="E4345" s="80"/>
      <c r="F4345" s="80"/>
      <c r="G4345" s="80"/>
      <c r="H4345" s="75"/>
      <c r="I4345" s="76"/>
      <c r="J4345" s="79"/>
      <c r="K4345" s="80"/>
      <c r="L4345" s="78"/>
      <c r="M4345" s="75"/>
      <c r="N4345" s="76"/>
    </row>
    <row r="4346" spans="1:14" ht="15" x14ac:dyDescent="0.3">
      <c r="A4346" s="17" t="e">
        <f>INDEX('Артикул без-с размером'!A:A,MATCH('Начисления и компенсации по тов'!E4346,'Артикул без-с размером'!B:B,0))</f>
        <v>#N/A</v>
      </c>
      <c r="B4346" s="79"/>
      <c r="C4346" s="80"/>
      <c r="D4346" s="80"/>
      <c r="E4346" s="80"/>
      <c r="F4346" s="80"/>
      <c r="G4346" s="80"/>
      <c r="H4346" s="75"/>
      <c r="I4346" s="76"/>
      <c r="J4346" s="79"/>
      <c r="K4346" s="80"/>
      <c r="L4346" s="78"/>
      <c r="M4346" s="75"/>
      <c r="N4346" s="77"/>
    </row>
    <row r="4347" spans="1:14" ht="15" x14ac:dyDescent="0.3">
      <c r="A4347" s="17" t="e">
        <f>INDEX('Артикул без-с размером'!A:A,MATCH('Начисления и компенсации по тов'!E4347,'Артикул без-с размером'!B:B,0))</f>
        <v>#N/A</v>
      </c>
      <c r="B4347" s="79"/>
      <c r="C4347" s="80"/>
      <c r="D4347" s="80"/>
      <c r="E4347" s="80"/>
      <c r="F4347" s="80"/>
      <c r="G4347" s="80"/>
      <c r="H4347" s="75"/>
      <c r="I4347" s="76"/>
      <c r="J4347" s="79"/>
      <c r="K4347" s="80"/>
      <c r="L4347" s="78"/>
      <c r="M4347" s="75"/>
      <c r="N4347" s="76"/>
    </row>
    <row r="4348" spans="1:14" ht="15" x14ac:dyDescent="0.3">
      <c r="A4348" s="17" t="e">
        <f>INDEX('Артикул без-с размером'!A:A,MATCH('Начисления и компенсации по тов'!E4348,'Артикул без-с размером'!B:B,0))</f>
        <v>#N/A</v>
      </c>
      <c r="B4348" s="79"/>
      <c r="C4348" s="80"/>
      <c r="D4348" s="80"/>
      <c r="E4348" s="80"/>
      <c r="F4348" s="80"/>
      <c r="G4348" s="80"/>
      <c r="H4348" s="75"/>
      <c r="I4348" s="76"/>
      <c r="J4348" s="79"/>
      <c r="K4348" s="80"/>
      <c r="L4348" s="78"/>
      <c r="M4348" s="75"/>
      <c r="N4348" s="76"/>
    </row>
    <row r="4349" spans="1:14" ht="15" x14ac:dyDescent="0.3">
      <c r="A4349" s="17" t="e">
        <f>INDEX('Артикул без-с размером'!A:A,MATCH('Начисления и компенсации по тов'!E4349,'Артикул без-с размером'!B:B,0))</f>
        <v>#N/A</v>
      </c>
      <c r="B4349" s="79"/>
      <c r="C4349" s="80"/>
      <c r="D4349" s="80"/>
      <c r="E4349" s="80"/>
      <c r="F4349" s="80"/>
      <c r="G4349" s="80"/>
      <c r="H4349" s="75"/>
      <c r="I4349" s="76"/>
      <c r="J4349" s="79"/>
      <c r="K4349" s="80"/>
      <c r="L4349" s="78"/>
      <c r="M4349" s="75"/>
      <c r="N4349" s="76"/>
    </row>
    <row r="4350" spans="1:14" ht="15" x14ac:dyDescent="0.3">
      <c r="A4350" s="17" t="e">
        <f>INDEX('Артикул без-с размером'!A:A,MATCH('Начисления и компенсации по тов'!E4350,'Артикул без-с размером'!B:B,0))</f>
        <v>#N/A</v>
      </c>
      <c r="B4350" s="79"/>
      <c r="C4350" s="80"/>
      <c r="D4350" s="80"/>
      <c r="E4350" s="80"/>
      <c r="F4350" s="80"/>
      <c r="G4350" s="80"/>
      <c r="H4350" s="75"/>
      <c r="I4350" s="76"/>
      <c r="J4350" s="79"/>
      <c r="K4350" s="80"/>
      <c r="L4350" s="78"/>
      <c r="M4350" s="75"/>
      <c r="N4350" s="76"/>
    </row>
    <row r="4351" spans="1:14" ht="15" x14ac:dyDescent="0.3">
      <c r="A4351" s="17" t="e">
        <f>INDEX('Артикул без-с размером'!A:A,MATCH('Начисления и компенсации по тов'!E4351,'Артикул без-с размером'!B:B,0))</f>
        <v>#N/A</v>
      </c>
      <c r="B4351" s="79"/>
      <c r="C4351" s="80"/>
      <c r="D4351" s="80"/>
      <c r="E4351" s="80"/>
      <c r="F4351" s="80"/>
      <c r="G4351" s="80"/>
      <c r="H4351" s="75"/>
      <c r="I4351" s="76"/>
      <c r="J4351" s="79"/>
      <c r="K4351" s="80"/>
      <c r="L4351" s="78"/>
      <c r="M4351" s="75"/>
      <c r="N4351" s="76"/>
    </row>
    <row r="4352" spans="1:14" ht="15" x14ac:dyDescent="0.3">
      <c r="A4352" s="17" t="e">
        <f>INDEX('Артикул без-с размером'!A:A,MATCH('Начисления и компенсации по тов'!E4352,'Артикул без-с размером'!B:B,0))</f>
        <v>#N/A</v>
      </c>
      <c r="B4352" s="79"/>
      <c r="C4352" s="80"/>
      <c r="D4352" s="80"/>
      <c r="E4352" s="80"/>
      <c r="F4352" s="80"/>
      <c r="G4352" s="80"/>
      <c r="H4352" s="75"/>
      <c r="I4352" s="76"/>
      <c r="J4352" s="79"/>
      <c r="K4352" s="80"/>
      <c r="L4352" s="78"/>
      <c r="M4352" s="75"/>
      <c r="N4352" s="76"/>
    </row>
    <row r="4353" spans="1:14" ht="15" x14ac:dyDescent="0.3">
      <c r="A4353" s="17" t="e">
        <f>INDEX('Артикул без-с размером'!A:A,MATCH('Начисления и компенсации по тов'!E4353,'Артикул без-с размером'!B:B,0))</f>
        <v>#N/A</v>
      </c>
      <c r="B4353" s="79"/>
      <c r="C4353" s="80"/>
      <c r="D4353" s="80"/>
      <c r="E4353" s="80"/>
      <c r="F4353" s="80"/>
      <c r="G4353" s="80"/>
      <c r="H4353" s="75"/>
      <c r="I4353" s="76"/>
      <c r="J4353" s="79"/>
      <c r="K4353" s="80"/>
      <c r="L4353" s="78"/>
      <c r="M4353" s="75"/>
      <c r="N4353" s="76"/>
    </row>
    <row r="4354" spans="1:14" ht="15" x14ac:dyDescent="0.3">
      <c r="A4354" s="17" t="e">
        <f>INDEX('Артикул без-с размером'!A:A,MATCH('Начисления и компенсации по тов'!E4354,'Артикул без-с размером'!B:B,0))</f>
        <v>#N/A</v>
      </c>
      <c r="B4354" s="79"/>
      <c r="C4354" s="80"/>
      <c r="D4354" s="80"/>
      <c r="E4354" s="80"/>
      <c r="F4354" s="80"/>
      <c r="G4354" s="80"/>
      <c r="H4354" s="75"/>
      <c r="I4354" s="76"/>
      <c r="J4354" s="79"/>
      <c r="K4354" s="80"/>
      <c r="L4354" s="78"/>
      <c r="M4354" s="75"/>
      <c r="N4354" s="76"/>
    </row>
    <row r="4355" spans="1:14" ht="15" x14ac:dyDescent="0.3">
      <c r="A4355" s="17" t="e">
        <f>INDEX('Артикул без-с размером'!A:A,MATCH('Начисления и компенсации по тов'!E4355,'Артикул без-с размером'!B:B,0))</f>
        <v>#N/A</v>
      </c>
      <c r="B4355" s="79"/>
      <c r="C4355" s="80"/>
      <c r="D4355" s="80"/>
      <c r="E4355" s="80"/>
      <c r="F4355" s="80"/>
      <c r="G4355" s="80"/>
      <c r="H4355" s="75"/>
      <c r="I4355" s="76"/>
      <c r="J4355" s="79"/>
      <c r="K4355" s="80"/>
      <c r="L4355" s="78"/>
      <c r="M4355" s="75"/>
      <c r="N4355" s="76"/>
    </row>
    <row r="4356" spans="1:14" ht="15" x14ac:dyDescent="0.3">
      <c r="A4356" s="17" t="e">
        <f>INDEX('Артикул без-с размером'!A:A,MATCH('Начисления и компенсации по тов'!E4356,'Артикул без-с размером'!B:B,0))</f>
        <v>#N/A</v>
      </c>
      <c r="B4356" s="79"/>
      <c r="C4356" s="80"/>
      <c r="D4356" s="80"/>
      <c r="E4356" s="80"/>
      <c r="F4356" s="80"/>
      <c r="G4356" s="80"/>
      <c r="H4356" s="75"/>
      <c r="I4356" s="76"/>
      <c r="J4356" s="79"/>
      <c r="K4356" s="80"/>
      <c r="L4356" s="78"/>
      <c r="M4356" s="75"/>
      <c r="N4356" s="76"/>
    </row>
    <row r="4357" spans="1:14" ht="15" x14ac:dyDescent="0.3">
      <c r="A4357" s="17" t="e">
        <f>INDEX('Артикул без-с размером'!A:A,MATCH('Начисления и компенсации по тов'!E4357,'Артикул без-с размером'!B:B,0))</f>
        <v>#N/A</v>
      </c>
      <c r="B4357" s="79"/>
      <c r="C4357" s="80"/>
      <c r="D4357" s="80"/>
      <c r="E4357" s="80"/>
      <c r="F4357" s="80"/>
      <c r="G4357" s="80"/>
      <c r="H4357" s="75"/>
      <c r="I4357" s="76"/>
      <c r="J4357" s="79"/>
      <c r="K4357" s="80"/>
      <c r="L4357" s="78"/>
      <c r="M4357" s="75"/>
      <c r="N4357" s="76"/>
    </row>
    <row r="4358" spans="1:14" ht="15" x14ac:dyDescent="0.3">
      <c r="A4358" s="17" t="e">
        <f>INDEX('Артикул без-с размером'!A:A,MATCH('Начисления и компенсации по тов'!E4358,'Артикул без-с размером'!B:B,0))</f>
        <v>#N/A</v>
      </c>
      <c r="B4358" s="79"/>
      <c r="C4358" s="80"/>
      <c r="D4358" s="80"/>
      <c r="E4358" s="80"/>
      <c r="F4358" s="80"/>
      <c r="G4358" s="80"/>
      <c r="H4358" s="75"/>
      <c r="I4358" s="76"/>
      <c r="J4358" s="79"/>
      <c r="K4358" s="80"/>
      <c r="L4358" s="78"/>
      <c r="M4358" s="75"/>
      <c r="N4358" s="76"/>
    </row>
    <row r="4359" spans="1:14" ht="15" x14ac:dyDescent="0.3">
      <c r="A4359" s="17" t="e">
        <f>INDEX('Артикул без-с размером'!A:A,MATCH('Начисления и компенсации по тов'!E4359,'Артикул без-с размером'!B:B,0))</f>
        <v>#N/A</v>
      </c>
      <c r="B4359" s="79"/>
      <c r="C4359" s="80"/>
      <c r="D4359" s="80"/>
      <c r="E4359" s="80"/>
      <c r="F4359" s="80"/>
      <c r="G4359" s="80"/>
      <c r="H4359" s="75"/>
      <c r="I4359" s="76"/>
      <c r="J4359" s="79"/>
      <c r="K4359" s="80"/>
      <c r="L4359" s="78"/>
      <c r="M4359" s="75"/>
      <c r="N4359" s="76"/>
    </row>
    <row r="4360" spans="1:14" ht="15" x14ac:dyDescent="0.3">
      <c r="A4360" s="17" t="e">
        <f>INDEX('Артикул без-с размером'!A:A,MATCH('Начисления и компенсации по тов'!E4360,'Артикул без-с размером'!B:B,0))</f>
        <v>#N/A</v>
      </c>
      <c r="B4360" s="79"/>
      <c r="C4360" s="80"/>
      <c r="D4360" s="80"/>
      <c r="E4360" s="80"/>
      <c r="F4360" s="80"/>
      <c r="G4360" s="80"/>
      <c r="H4360" s="75"/>
      <c r="I4360" s="76"/>
      <c r="J4360" s="79"/>
      <c r="K4360" s="80"/>
      <c r="L4360" s="78"/>
      <c r="M4360" s="75"/>
      <c r="N4360" s="76"/>
    </row>
    <row r="4361" spans="1:14" ht="15" x14ac:dyDescent="0.3">
      <c r="A4361" s="17" t="e">
        <f>INDEX('Артикул без-с размером'!A:A,MATCH('Начисления и компенсации по тов'!E4361,'Артикул без-с размером'!B:B,0))</f>
        <v>#N/A</v>
      </c>
      <c r="B4361" s="79"/>
      <c r="C4361" s="80"/>
      <c r="D4361" s="80"/>
      <c r="E4361" s="80"/>
      <c r="F4361" s="80"/>
      <c r="G4361" s="80"/>
      <c r="H4361" s="75"/>
      <c r="I4361" s="76"/>
      <c r="J4361" s="79"/>
      <c r="K4361" s="80"/>
      <c r="L4361" s="78"/>
      <c r="M4361" s="75"/>
      <c r="N4361" s="76"/>
    </row>
    <row r="4362" spans="1:14" ht="15" x14ac:dyDescent="0.3">
      <c r="A4362" s="17" t="e">
        <f>INDEX('Артикул без-с размером'!A:A,MATCH('Начисления и компенсации по тов'!E4362,'Артикул без-с размером'!B:B,0))</f>
        <v>#N/A</v>
      </c>
      <c r="B4362" s="79"/>
      <c r="C4362" s="80"/>
      <c r="D4362" s="80"/>
      <c r="E4362" s="80"/>
      <c r="F4362" s="80"/>
      <c r="G4362" s="80"/>
      <c r="H4362" s="75"/>
      <c r="I4362" s="76"/>
      <c r="J4362" s="79"/>
      <c r="K4362" s="80"/>
      <c r="L4362" s="78"/>
      <c r="M4362" s="75"/>
      <c r="N4362" s="76"/>
    </row>
    <row r="4363" spans="1:14" ht="15" x14ac:dyDescent="0.3">
      <c r="A4363" s="17" t="e">
        <f>INDEX('Артикул без-с размером'!A:A,MATCH('Начисления и компенсации по тов'!E4363,'Артикул без-с размером'!B:B,0))</f>
        <v>#N/A</v>
      </c>
      <c r="B4363" s="79"/>
      <c r="C4363" s="80"/>
      <c r="D4363" s="80"/>
      <c r="E4363" s="80"/>
      <c r="F4363" s="80"/>
      <c r="G4363" s="80"/>
      <c r="H4363" s="75"/>
      <c r="I4363" s="76"/>
      <c r="J4363" s="79"/>
      <c r="K4363" s="80"/>
      <c r="L4363" s="78"/>
      <c r="M4363" s="75"/>
      <c r="N4363" s="76"/>
    </row>
    <row r="4364" spans="1:14" ht="15" x14ac:dyDescent="0.3">
      <c r="A4364" s="17" t="e">
        <f>INDEX('Артикул без-с размером'!A:A,MATCH('Начисления и компенсации по тов'!E4364,'Артикул без-с размером'!B:B,0))</f>
        <v>#N/A</v>
      </c>
      <c r="B4364" s="79"/>
      <c r="C4364" s="80"/>
      <c r="D4364" s="80"/>
      <c r="E4364" s="80"/>
      <c r="F4364" s="80"/>
      <c r="G4364" s="80"/>
      <c r="H4364" s="75"/>
      <c r="I4364" s="76"/>
      <c r="J4364" s="79"/>
      <c r="K4364" s="80"/>
      <c r="L4364" s="78"/>
      <c r="M4364" s="75"/>
      <c r="N4364" s="76"/>
    </row>
    <row r="4365" spans="1:14" ht="15" x14ac:dyDescent="0.3">
      <c r="A4365" s="17" t="e">
        <f>INDEX('Артикул без-с размером'!A:A,MATCH('Начисления и компенсации по тов'!E4365,'Артикул без-с размером'!B:B,0))</f>
        <v>#N/A</v>
      </c>
      <c r="B4365" s="79"/>
      <c r="C4365" s="80"/>
      <c r="D4365" s="80"/>
      <c r="E4365" s="80"/>
      <c r="F4365" s="80"/>
      <c r="G4365" s="80"/>
      <c r="H4365" s="75"/>
      <c r="I4365" s="76"/>
      <c r="J4365" s="79"/>
      <c r="K4365" s="80"/>
      <c r="L4365" s="78"/>
      <c r="M4365" s="75"/>
      <c r="N4365" s="77"/>
    </row>
    <row r="4366" spans="1:14" ht="15" x14ac:dyDescent="0.3">
      <c r="A4366" s="17" t="e">
        <f>INDEX('Артикул без-с размером'!A:A,MATCH('Начисления и компенсации по тов'!E4366,'Артикул без-с размером'!B:B,0))</f>
        <v>#N/A</v>
      </c>
      <c r="B4366" s="79"/>
      <c r="C4366" s="80"/>
      <c r="D4366" s="80"/>
      <c r="E4366" s="80"/>
      <c r="F4366" s="80"/>
      <c r="G4366" s="80"/>
      <c r="H4366" s="75"/>
      <c r="I4366" s="76"/>
      <c r="J4366" s="79"/>
      <c r="K4366" s="80"/>
      <c r="L4366" s="78"/>
      <c r="M4366" s="75"/>
      <c r="N4366" s="76"/>
    </row>
    <row r="4367" spans="1:14" ht="15" x14ac:dyDescent="0.3">
      <c r="A4367" s="17" t="e">
        <f>INDEX('Артикул без-с размером'!A:A,MATCH('Начисления и компенсации по тов'!E4367,'Артикул без-с размером'!B:B,0))</f>
        <v>#N/A</v>
      </c>
      <c r="B4367" s="79"/>
      <c r="C4367" s="80"/>
      <c r="D4367" s="80"/>
      <c r="E4367" s="80"/>
      <c r="F4367" s="80"/>
      <c r="G4367" s="80"/>
      <c r="H4367" s="75"/>
      <c r="I4367" s="76"/>
      <c r="J4367" s="79"/>
      <c r="K4367" s="80"/>
      <c r="L4367" s="78"/>
      <c r="M4367" s="75"/>
      <c r="N4367" s="76"/>
    </row>
    <row r="4368" spans="1:14" ht="15" x14ac:dyDescent="0.3">
      <c r="A4368" s="17" t="e">
        <f>INDEX('Артикул без-с размером'!A:A,MATCH('Начисления и компенсации по тов'!E4368,'Артикул без-с размером'!B:B,0))</f>
        <v>#N/A</v>
      </c>
      <c r="B4368" s="79"/>
      <c r="C4368" s="80"/>
      <c r="D4368" s="80"/>
      <c r="E4368" s="80"/>
      <c r="F4368" s="80"/>
      <c r="G4368" s="80"/>
      <c r="H4368" s="75"/>
      <c r="I4368" s="76"/>
      <c r="J4368" s="79"/>
      <c r="K4368" s="80"/>
      <c r="L4368" s="78"/>
      <c r="M4368" s="75"/>
      <c r="N4368" s="76"/>
    </row>
    <row r="4369" spans="1:14" ht="15" x14ac:dyDescent="0.3">
      <c r="A4369" s="17" t="e">
        <f>INDEX('Артикул без-с размером'!A:A,MATCH('Начисления и компенсации по тов'!E4369,'Артикул без-с размером'!B:B,0))</f>
        <v>#N/A</v>
      </c>
      <c r="B4369" s="79"/>
      <c r="C4369" s="80"/>
      <c r="D4369" s="80"/>
      <c r="E4369" s="80"/>
      <c r="F4369" s="80"/>
      <c r="G4369" s="80"/>
      <c r="H4369" s="75"/>
      <c r="I4369" s="76"/>
      <c r="J4369" s="79"/>
      <c r="K4369" s="80"/>
      <c r="L4369" s="78"/>
      <c r="M4369" s="75"/>
      <c r="N4369" s="76"/>
    </row>
    <row r="4370" spans="1:14" ht="15" x14ac:dyDescent="0.3">
      <c r="A4370" s="17" t="e">
        <f>INDEX('Артикул без-с размером'!A:A,MATCH('Начисления и компенсации по тов'!E4370,'Артикул без-с размером'!B:B,0))</f>
        <v>#N/A</v>
      </c>
      <c r="B4370" s="79"/>
      <c r="C4370" s="80"/>
      <c r="D4370" s="80"/>
      <c r="E4370" s="80"/>
      <c r="F4370" s="80"/>
      <c r="G4370" s="80"/>
      <c r="H4370" s="75"/>
      <c r="I4370" s="76"/>
      <c r="J4370" s="79"/>
      <c r="K4370" s="80"/>
      <c r="L4370" s="78"/>
      <c r="M4370" s="75"/>
      <c r="N4370" s="76"/>
    </row>
    <row r="4371" spans="1:14" ht="15" x14ac:dyDescent="0.3">
      <c r="A4371" s="17" t="e">
        <f>INDEX('Артикул без-с размером'!A:A,MATCH('Начисления и компенсации по тов'!E4371,'Артикул без-с размером'!B:B,0))</f>
        <v>#N/A</v>
      </c>
      <c r="B4371" s="79"/>
      <c r="C4371" s="80"/>
      <c r="D4371" s="80"/>
      <c r="E4371" s="80"/>
      <c r="F4371" s="80"/>
      <c r="G4371" s="80"/>
      <c r="H4371" s="75"/>
      <c r="I4371" s="76"/>
      <c r="J4371" s="79"/>
      <c r="K4371" s="80"/>
      <c r="L4371" s="78"/>
      <c r="M4371" s="75"/>
      <c r="N4371" s="77"/>
    </row>
    <row r="4372" spans="1:14" ht="15" x14ac:dyDescent="0.3">
      <c r="A4372" s="17" t="e">
        <f>INDEX('Артикул без-с размером'!A:A,MATCH('Начисления и компенсации по тов'!E4372,'Артикул без-с размером'!B:B,0))</f>
        <v>#N/A</v>
      </c>
      <c r="B4372" s="79"/>
      <c r="C4372" s="80"/>
      <c r="D4372" s="80"/>
      <c r="E4372" s="80"/>
      <c r="F4372" s="80"/>
      <c r="G4372" s="80"/>
      <c r="H4372" s="75"/>
      <c r="I4372" s="76"/>
      <c r="J4372" s="79"/>
      <c r="K4372" s="80"/>
      <c r="L4372" s="78"/>
      <c r="M4372" s="75"/>
      <c r="N4372" s="76"/>
    </row>
    <row r="4373" spans="1:14" ht="15" x14ac:dyDescent="0.3">
      <c r="A4373" s="17" t="e">
        <f>INDEX('Артикул без-с размером'!A:A,MATCH('Начисления и компенсации по тов'!E4373,'Артикул без-с размером'!B:B,0))</f>
        <v>#N/A</v>
      </c>
      <c r="B4373" s="79"/>
      <c r="C4373" s="80"/>
      <c r="D4373" s="80"/>
      <c r="E4373" s="80"/>
      <c r="F4373" s="80"/>
      <c r="G4373" s="80"/>
      <c r="H4373" s="75"/>
      <c r="I4373" s="76"/>
      <c r="J4373" s="79"/>
      <c r="K4373" s="80"/>
      <c r="L4373" s="78"/>
      <c r="M4373" s="75"/>
      <c r="N4373" s="76"/>
    </row>
    <row r="4374" spans="1:14" ht="15" x14ac:dyDescent="0.3">
      <c r="A4374" s="17" t="e">
        <f>INDEX('Артикул без-с размером'!A:A,MATCH('Начисления и компенсации по тов'!E4374,'Артикул без-с размером'!B:B,0))</f>
        <v>#N/A</v>
      </c>
      <c r="B4374" s="79"/>
      <c r="C4374" s="80"/>
      <c r="D4374" s="80"/>
      <c r="E4374" s="80"/>
      <c r="F4374" s="80"/>
      <c r="G4374" s="80"/>
      <c r="H4374" s="75"/>
      <c r="I4374" s="76"/>
      <c r="J4374" s="79"/>
      <c r="K4374" s="80"/>
      <c r="L4374" s="78"/>
      <c r="M4374" s="75"/>
      <c r="N4374" s="76"/>
    </row>
    <row r="4375" spans="1:14" ht="15" x14ac:dyDescent="0.3">
      <c r="A4375" s="17" t="e">
        <f>INDEX('Артикул без-с размером'!A:A,MATCH('Начисления и компенсации по тов'!E4375,'Артикул без-с размером'!B:B,0))</f>
        <v>#N/A</v>
      </c>
      <c r="B4375" s="79"/>
      <c r="C4375" s="80"/>
      <c r="D4375" s="80"/>
      <c r="E4375" s="80"/>
      <c r="F4375" s="80"/>
      <c r="G4375" s="80"/>
      <c r="H4375" s="75"/>
      <c r="I4375" s="76"/>
      <c r="J4375" s="79"/>
      <c r="K4375" s="80"/>
      <c r="L4375" s="78"/>
      <c r="M4375" s="75"/>
      <c r="N4375" s="76"/>
    </row>
    <row r="4376" spans="1:14" ht="15" x14ac:dyDescent="0.3">
      <c r="A4376" s="17" t="e">
        <f>INDEX('Артикул без-с размером'!A:A,MATCH('Начисления и компенсации по тов'!E4376,'Артикул без-с размером'!B:B,0))</f>
        <v>#N/A</v>
      </c>
      <c r="B4376" s="79"/>
      <c r="C4376" s="80"/>
      <c r="D4376" s="80"/>
      <c r="E4376" s="80"/>
      <c r="F4376" s="80"/>
      <c r="G4376" s="80"/>
      <c r="H4376" s="75"/>
      <c r="I4376" s="76"/>
      <c r="J4376" s="79"/>
      <c r="K4376" s="80"/>
      <c r="L4376" s="78"/>
      <c r="M4376" s="75"/>
      <c r="N4376" s="76"/>
    </row>
    <row r="4377" spans="1:14" ht="15" x14ac:dyDescent="0.3">
      <c r="A4377" s="17" t="e">
        <f>INDEX('Артикул без-с размером'!A:A,MATCH('Начисления и компенсации по тов'!E4377,'Артикул без-с размером'!B:B,0))</f>
        <v>#N/A</v>
      </c>
      <c r="B4377" s="79"/>
      <c r="C4377" s="80"/>
      <c r="D4377" s="80"/>
      <c r="E4377" s="80"/>
      <c r="F4377" s="80"/>
      <c r="G4377" s="80"/>
      <c r="H4377" s="75"/>
      <c r="I4377" s="76"/>
      <c r="J4377" s="79"/>
      <c r="K4377" s="80"/>
      <c r="L4377" s="78"/>
      <c r="M4377" s="75"/>
      <c r="N4377" s="76"/>
    </row>
    <row r="4378" spans="1:14" ht="15" x14ac:dyDescent="0.3">
      <c r="A4378" s="17" t="e">
        <f>INDEX('Артикул без-с размером'!A:A,MATCH('Начисления и компенсации по тов'!E4378,'Артикул без-с размером'!B:B,0))</f>
        <v>#N/A</v>
      </c>
      <c r="B4378" s="79"/>
      <c r="C4378" s="80"/>
      <c r="D4378" s="80"/>
      <c r="E4378" s="80"/>
      <c r="F4378" s="80"/>
      <c r="G4378" s="80"/>
      <c r="H4378" s="75"/>
      <c r="I4378" s="76"/>
      <c r="J4378" s="79"/>
      <c r="K4378" s="80"/>
      <c r="L4378" s="78"/>
      <c r="M4378" s="75"/>
      <c r="N4378" s="76"/>
    </row>
    <row r="4379" spans="1:14" ht="15" x14ac:dyDescent="0.3">
      <c r="A4379" s="17" t="e">
        <f>INDEX('Артикул без-с размером'!A:A,MATCH('Начисления и компенсации по тов'!E4379,'Артикул без-с размером'!B:B,0))</f>
        <v>#N/A</v>
      </c>
      <c r="B4379" s="79"/>
      <c r="C4379" s="80"/>
      <c r="D4379" s="80"/>
      <c r="E4379" s="80"/>
      <c r="F4379" s="80"/>
      <c r="G4379" s="80"/>
      <c r="H4379" s="75"/>
      <c r="I4379" s="76"/>
      <c r="J4379" s="79"/>
      <c r="K4379" s="80"/>
      <c r="L4379" s="78"/>
      <c r="M4379" s="75"/>
      <c r="N4379" s="76"/>
    </row>
    <row r="4380" spans="1:14" ht="15" x14ac:dyDescent="0.3">
      <c r="A4380" s="17" t="e">
        <f>INDEX('Артикул без-с размером'!A:A,MATCH('Начисления и компенсации по тов'!E4380,'Артикул без-с размером'!B:B,0))</f>
        <v>#N/A</v>
      </c>
      <c r="B4380" s="79"/>
      <c r="C4380" s="80"/>
      <c r="D4380" s="80"/>
      <c r="E4380" s="80"/>
      <c r="F4380" s="80"/>
      <c r="G4380" s="80"/>
      <c r="H4380" s="75"/>
      <c r="I4380" s="76"/>
      <c r="J4380" s="79"/>
      <c r="K4380" s="80"/>
      <c r="L4380" s="78"/>
      <c r="M4380" s="75"/>
      <c r="N4380" s="76"/>
    </row>
    <row r="4381" spans="1:14" ht="15" x14ac:dyDescent="0.3">
      <c r="A4381" s="17" t="e">
        <f>INDEX('Артикул без-с размером'!A:A,MATCH('Начисления и компенсации по тов'!E4381,'Артикул без-с размером'!B:B,0))</f>
        <v>#N/A</v>
      </c>
      <c r="B4381" s="79"/>
      <c r="C4381" s="80"/>
      <c r="D4381" s="80"/>
      <c r="E4381" s="80"/>
      <c r="F4381" s="80"/>
      <c r="G4381" s="80"/>
      <c r="H4381" s="75"/>
      <c r="I4381" s="76"/>
      <c r="J4381" s="79"/>
      <c r="K4381" s="80"/>
      <c r="L4381" s="78"/>
      <c r="M4381" s="75"/>
      <c r="N4381" s="76"/>
    </row>
    <row r="4382" spans="1:14" ht="15" x14ac:dyDescent="0.3">
      <c r="A4382" s="17" t="e">
        <f>INDEX('Артикул без-с размером'!A:A,MATCH('Начисления и компенсации по тов'!E4382,'Артикул без-с размером'!B:B,0))</f>
        <v>#N/A</v>
      </c>
      <c r="B4382" s="79"/>
      <c r="C4382" s="80"/>
      <c r="D4382" s="80"/>
      <c r="E4382" s="80"/>
      <c r="F4382" s="80"/>
      <c r="G4382" s="80"/>
      <c r="H4382" s="75"/>
      <c r="I4382" s="76"/>
      <c r="J4382" s="79"/>
      <c r="K4382" s="80"/>
      <c r="L4382" s="78"/>
      <c r="M4382" s="75"/>
      <c r="N4382" s="76"/>
    </row>
    <row r="4383" spans="1:14" ht="15" x14ac:dyDescent="0.3">
      <c r="A4383" s="17" t="e">
        <f>INDEX('Артикул без-с размером'!A:A,MATCH('Начисления и компенсации по тов'!E4383,'Артикул без-с размером'!B:B,0))</f>
        <v>#N/A</v>
      </c>
      <c r="B4383" s="79"/>
      <c r="C4383" s="80"/>
      <c r="D4383" s="80"/>
      <c r="E4383" s="80"/>
      <c r="F4383" s="80"/>
      <c r="G4383" s="80"/>
      <c r="H4383" s="75"/>
      <c r="I4383" s="76"/>
      <c r="J4383" s="79"/>
      <c r="K4383" s="80"/>
      <c r="L4383" s="78"/>
      <c r="M4383" s="75"/>
      <c r="N4383" s="76"/>
    </row>
    <row r="4384" spans="1:14" ht="15" x14ac:dyDescent="0.3">
      <c r="A4384" s="17" t="e">
        <f>INDEX('Артикул без-с размером'!A:A,MATCH('Начисления и компенсации по тов'!E4384,'Артикул без-с размером'!B:B,0))</f>
        <v>#N/A</v>
      </c>
      <c r="B4384" s="79"/>
      <c r="C4384" s="80"/>
      <c r="D4384" s="80"/>
      <c r="E4384" s="80"/>
      <c r="F4384" s="80"/>
      <c r="G4384" s="80"/>
      <c r="H4384" s="75"/>
      <c r="I4384" s="76"/>
      <c r="J4384" s="79"/>
      <c r="K4384" s="80"/>
      <c r="L4384" s="78"/>
      <c r="M4384" s="75"/>
      <c r="N4384" s="76"/>
    </row>
    <row r="4385" spans="1:14" ht="15" x14ac:dyDescent="0.3">
      <c r="A4385" s="17" t="e">
        <f>INDEX('Артикул без-с размером'!A:A,MATCH('Начисления и компенсации по тов'!E4385,'Артикул без-с размером'!B:B,0))</f>
        <v>#N/A</v>
      </c>
      <c r="B4385" s="79"/>
      <c r="C4385" s="80"/>
      <c r="D4385" s="80"/>
      <c r="E4385" s="80"/>
      <c r="F4385" s="80"/>
      <c r="G4385" s="80"/>
      <c r="H4385" s="75"/>
      <c r="I4385" s="76"/>
      <c r="J4385" s="79"/>
      <c r="K4385" s="80"/>
      <c r="L4385" s="78"/>
      <c r="M4385" s="75"/>
      <c r="N4385" s="76"/>
    </row>
    <row r="4386" spans="1:14" ht="15" x14ac:dyDescent="0.3">
      <c r="A4386" s="17" t="e">
        <f>INDEX('Артикул без-с размером'!A:A,MATCH('Начисления и компенсации по тов'!E4386,'Артикул без-с размером'!B:B,0))</f>
        <v>#N/A</v>
      </c>
      <c r="B4386" s="79"/>
      <c r="C4386" s="80"/>
      <c r="D4386" s="80"/>
      <c r="E4386" s="80"/>
      <c r="F4386" s="80"/>
      <c r="G4386" s="80"/>
      <c r="H4386" s="75"/>
      <c r="I4386" s="76"/>
      <c r="J4386" s="79"/>
      <c r="K4386" s="80"/>
      <c r="L4386" s="78"/>
      <c r="M4386" s="75"/>
      <c r="N4386" s="76"/>
    </row>
    <row r="4387" spans="1:14" ht="15" x14ac:dyDescent="0.3">
      <c r="A4387" s="17" t="e">
        <f>INDEX('Артикул без-с размером'!A:A,MATCH('Начисления и компенсации по тов'!E4387,'Артикул без-с размером'!B:B,0))</f>
        <v>#N/A</v>
      </c>
      <c r="B4387" s="79"/>
      <c r="C4387" s="80"/>
      <c r="D4387" s="80"/>
      <c r="E4387" s="80"/>
      <c r="F4387" s="80"/>
      <c r="G4387" s="80"/>
      <c r="H4387" s="75"/>
      <c r="I4387" s="76"/>
      <c r="J4387" s="79"/>
      <c r="K4387" s="80"/>
      <c r="L4387" s="78"/>
      <c r="M4387" s="75"/>
      <c r="N4387" s="76"/>
    </row>
    <row r="4388" spans="1:14" ht="15" x14ac:dyDescent="0.3">
      <c r="A4388" s="17" t="e">
        <f>INDEX('Артикул без-с размером'!A:A,MATCH('Начисления и компенсации по тов'!E4388,'Артикул без-с размером'!B:B,0))</f>
        <v>#N/A</v>
      </c>
      <c r="B4388" s="79"/>
      <c r="C4388" s="80"/>
      <c r="D4388" s="80"/>
      <c r="E4388" s="80"/>
      <c r="F4388" s="80"/>
      <c r="G4388" s="80"/>
      <c r="H4388" s="75"/>
      <c r="I4388" s="76"/>
      <c r="J4388" s="79"/>
      <c r="K4388" s="80"/>
      <c r="L4388" s="78"/>
      <c r="M4388" s="75"/>
      <c r="N4388" s="76"/>
    </row>
    <row r="4389" spans="1:14" ht="15" x14ac:dyDescent="0.3">
      <c r="A4389" s="17" t="e">
        <f>INDEX('Артикул без-с размером'!A:A,MATCH('Начисления и компенсации по тов'!E4389,'Артикул без-с размером'!B:B,0))</f>
        <v>#N/A</v>
      </c>
      <c r="B4389" s="79"/>
      <c r="C4389" s="80"/>
      <c r="D4389" s="80"/>
      <c r="E4389" s="80"/>
      <c r="F4389" s="80"/>
      <c r="G4389" s="80"/>
      <c r="H4389" s="75"/>
      <c r="I4389" s="76"/>
      <c r="J4389" s="79"/>
      <c r="K4389" s="80"/>
      <c r="L4389" s="78"/>
      <c r="M4389" s="75"/>
      <c r="N4389" s="77"/>
    </row>
    <row r="4390" spans="1:14" ht="15" x14ac:dyDescent="0.3">
      <c r="A4390" s="17" t="e">
        <f>INDEX('Артикул без-с размером'!A:A,MATCH('Начисления и компенсации по тов'!E4390,'Артикул без-с размером'!B:B,0))</f>
        <v>#N/A</v>
      </c>
      <c r="B4390" s="79"/>
      <c r="C4390" s="80"/>
      <c r="D4390" s="80"/>
      <c r="E4390" s="80"/>
      <c r="F4390" s="80"/>
      <c r="G4390" s="80"/>
      <c r="H4390" s="75"/>
      <c r="I4390" s="76"/>
      <c r="J4390" s="79"/>
      <c r="K4390" s="80"/>
      <c r="L4390" s="78"/>
      <c r="M4390" s="75"/>
      <c r="N4390" s="76"/>
    </row>
    <row r="4391" spans="1:14" ht="15" x14ac:dyDescent="0.3">
      <c r="A4391" s="17" t="e">
        <f>INDEX('Артикул без-с размером'!A:A,MATCH('Начисления и компенсации по тов'!E4391,'Артикул без-с размером'!B:B,0))</f>
        <v>#N/A</v>
      </c>
      <c r="B4391" s="79"/>
      <c r="C4391" s="80"/>
      <c r="D4391" s="80"/>
      <c r="E4391" s="80"/>
      <c r="F4391" s="80"/>
      <c r="G4391" s="80"/>
      <c r="H4391" s="75"/>
      <c r="I4391" s="76"/>
      <c r="J4391" s="79"/>
      <c r="K4391" s="80"/>
      <c r="L4391" s="78"/>
      <c r="M4391" s="75"/>
      <c r="N4391" s="76"/>
    </row>
    <row r="4392" spans="1:14" ht="15" x14ac:dyDescent="0.3">
      <c r="A4392" s="17" t="e">
        <f>INDEX('Артикул без-с размером'!A:A,MATCH('Начисления и компенсации по тов'!E4392,'Артикул без-с размером'!B:B,0))</f>
        <v>#N/A</v>
      </c>
      <c r="B4392" s="79"/>
      <c r="C4392" s="80"/>
      <c r="D4392" s="80"/>
      <c r="E4392" s="80"/>
      <c r="F4392" s="80"/>
      <c r="G4392" s="80"/>
      <c r="H4392" s="75"/>
      <c r="I4392" s="76"/>
      <c r="J4392" s="79"/>
      <c r="K4392" s="80"/>
      <c r="L4392" s="78"/>
      <c r="M4392" s="75"/>
      <c r="N4392" s="76"/>
    </row>
    <row r="4393" spans="1:14" ht="15" x14ac:dyDescent="0.3">
      <c r="A4393" s="17" t="e">
        <f>INDEX('Артикул без-с размером'!A:A,MATCH('Начисления и компенсации по тов'!E4393,'Артикул без-с размером'!B:B,0))</f>
        <v>#N/A</v>
      </c>
      <c r="B4393" s="79"/>
      <c r="C4393" s="80"/>
      <c r="D4393" s="80"/>
      <c r="E4393" s="80"/>
      <c r="F4393" s="80"/>
      <c r="G4393" s="80"/>
      <c r="H4393" s="75"/>
      <c r="I4393" s="76"/>
      <c r="J4393" s="79"/>
      <c r="K4393" s="80"/>
      <c r="L4393" s="78"/>
      <c r="M4393" s="75"/>
      <c r="N4393" s="76"/>
    </row>
    <row r="4394" spans="1:14" ht="15" x14ac:dyDescent="0.3">
      <c r="A4394" s="17" t="e">
        <f>INDEX('Артикул без-с размером'!A:A,MATCH('Начисления и компенсации по тов'!E4394,'Артикул без-с размером'!B:B,0))</f>
        <v>#N/A</v>
      </c>
      <c r="B4394" s="79"/>
      <c r="C4394" s="80"/>
      <c r="D4394" s="80"/>
      <c r="E4394" s="80"/>
      <c r="F4394" s="80"/>
      <c r="G4394" s="80"/>
      <c r="H4394" s="75"/>
      <c r="I4394" s="76"/>
      <c r="J4394" s="79"/>
      <c r="K4394" s="80"/>
      <c r="L4394" s="78"/>
      <c r="M4394" s="75"/>
      <c r="N4394" s="76"/>
    </row>
    <row r="4395" spans="1:14" ht="15" x14ac:dyDescent="0.3">
      <c r="A4395" s="17" t="e">
        <f>INDEX('Артикул без-с размером'!A:A,MATCH('Начисления и компенсации по тов'!E4395,'Артикул без-с размером'!B:B,0))</f>
        <v>#N/A</v>
      </c>
      <c r="B4395" s="79"/>
      <c r="C4395" s="80"/>
      <c r="D4395" s="80"/>
      <c r="E4395" s="80"/>
      <c r="F4395" s="80"/>
      <c r="G4395" s="80"/>
      <c r="H4395" s="75"/>
      <c r="I4395" s="76"/>
      <c r="J4395" s="79"/>
      <c r="K4395" s="80"/>
      <c r="L4395" s="78"/>
      <c r="M4395" s="75"/>
      <c r="N4395" s="76"/>
    </row>
    <row r="4396" spans="1:14" ht="15" x14ac:dyDescent="0.3">
      <c r="A4396" s="17" t="e">
        <f>INDEX('Артикул без-с размером'!A:A,MATCH('Начисления и компенсации по тов'!E4396,'Артикул без-с размером'!B:B,0))</f>
        <v>#N/A</v>
      </c>
      <c r="B4396" s="79"/>
      <c r="C4396" s="80"/>
      <c r="D4396" s="80"/>
      <c r="E4396" s="80"/>
      <c r="F4396" s="80"/>
      <c r="G4396" s="80"/>
      <c r="H4396" s="75"/>
      <c r="I4396" s="76"/>
      <c r="J4396" s="79"/>
      <c r="K4396" s="80"/>
      <c r="L4396" s="78"/>
      <c r="M4396" s="75"/>
      <c r="N4396" s="76"/>
    </row>
    <row r="4397" spans="1:14" ht="15" x14ac:dyDescent="0.3">
      <c r="A4397" s="17" t="e">
        <f>INDEX('Артикул без-с размером'!A:A,MATCH('Начисления и компенсации по тов'!E4397,'Артикул без-с размером'!B:B,0))</f>
        <v>#N/A</v>
      </c>
      <c r="B4397" s="79"/>
      <c r="C4397" s="80"/>
      <c r="D4397" s="80"/>
      <c r="E4397" s="80"/>
      <c r="F4397" s="80"/>
      <c r="G4397" s="80"/>
      <c r="H4397" s="75"/>
      <c r="I4397" s="76"/>
      <c r="J4397" s="79"/>
      <c r="K4397" s="80"/>
      <c r="L4397" s="78"/>
      <c r="M4397" s="75"/>
      <c r="N4397" s="77"/>
    </row>
    <row r="4398" spans="1:14" ht="15" x14ac:dyDescent="0.3">
      <c r="A4398" s="17" t="e">
        <f>INDEX('Артикул без-с размером'!A:A,MATCH('Начисления и компенсации по тов'!E4398,'Артикул без-с размером'!B:B,0))</f>
        <v>#N/A</v>
      </c>
      <c r="B4398" s="79"/>
      <c r="C4398" s="80"/>
      <c r="D4398" s="80"/>
      <c r="E4398" s="80"/>
      <c r="F4398" s="80"/>
      <c r="G4398" s="80"/>
      <c r="H4398" s="75"/>
      <c r="I4398" s="76"/>
      <c r="J4398" s="79"/>
      <c r="K4398" s="80"/>
      <c r="L4398" s="78"/>
      <c r="M4398" s="75"/>
      <c r="N4398" s="76"/>
    </row>
    <row r="4399" spans="1:14" ht="15" x14ac:dyDescent="0.3">
      <c r="A4399" s="17" t="e">
        <f>INDEX('Артикул без-с размером'!A:A,MATCH('Начисления и компенсации по тов'!E4399,'Артикул без-с размером'!B:B,0))</f>
        <v>#N/A</v>
      </c>
      <c r="B4399" s="79"/>
      <c r="C4399" s="80"/>
      <c r="D4399" s="80"/>
      <c r="E4399" s="80"/>
      <c r="F4399" s="80"/>
      <c r="G4399" s="80"/>
      <c r="H4399" s="75"/>
      <c r="I4399" s="76"/>
      <c r="J4399" s="79"/>
      <c r="K4399" s="80"/>
      <c r="L4399" s="78"/>
      <c r="M4399" s="75"/>
      <c r="N4399" s="76"/>
    </row>
    <row r="4400" spans="1:14" ht="15" x14ac:dyDescent="0.3">
      <c r="A4400" s="17" t="e">
        <f>INDEX('Артикул без-с размером'!A:A,MATCH('Начисления и компенсации по тов'!E4400,'Артикул без-с размером'!B:B,0))</f>
        <v>#N/A</v>
      </c>
      <c r="B4400" s="79"/>
      <c r="C4400" s="80"/>
      <c r="D4400" s="80"/>
      <c r="E4400" s="80"/>
      <c r="F4400" s="80"/>
      <c r="G4400" s="80"/>
      <c r="H4400" s="75"/>
      <c r="I4400" s="76"/>
      <c r="J4400" s="79"/>
      <c r="K4400" s="80"/>
      <c r="L4400" s="78"/>
      <c r="M4400" s="75"/>
      <c r="N4400" s="76"/>
    </row>
    <row r="4401" spans="1:14" ht="15" x14ac:dyDescent="0.3">
      <c r="A4401" s="17" t="e">
        <f>INDEX('Артикул без-с размером'!A:A,MATCH('Начисления и компенсации по тов'!E4401,'Артикул без-с размером'!B:B,0))</f>
        <v>#N/A</v>
      </c>
      <c r="B4401" s="79"/>
      <c r="C4401" s="80"/>
      <c r="D4401" s="80"/>
      <c r="E4401" s="80"/>
      <c r="F4401" s="80"/>
      <c r="G4401" s="80"/>
      <c r="H4401" s="75"/>
      <c r="I4401" s="76"/>
      <c r="J4401" s="79"/>
      <c r="K4401" s="80"/>
      <c r="L4401" s="78"/>
      <c r="M4401" s="75"/>
      <c r="N4401" s="76"/>
    </row>
    <row r="4402" spans="1:14" ht="15" x14ac:dyDescent="0.3">
      <c r="A4402" s="17" t="e">
        <f>INDEX('Артикул без-с размером'!A:A,MATCH('Начисления и компенсации по тов'!E4402,'Артикул без-с размером'!B:B,0))</f>
        <v>#N/A</v>
      </c>
      <c r="B4402" s="79"/>
      <c r="C4402" s="80"/>
      <c r="D4402" s="80"/>
      <c r="E4402" s="80"/>
      <c r="F4402" s="80"/>
      <c r="G4402" s="80"/>
      <c r="H4402" s="75"/>
      <c r="I4402" s="76"/>
      <c r="J4402" s="79"/>
      <c r="K4402" s="80"/>
      <c r="L4402" s="78"/>
      <c r="M4402" s="75"/>
      <c r="N4402" s="76"/>
    </row>
    <row r="4403" spans="1:14" ht="15" x14ac:dyDescent="0.3">
      <c r="A4403" s="17" t="e">
        <f>INDEX('Артикул без-с размером'!A:A,MATCH('Начисления и компенсации по тов'!E4403,'Артикул без-с размером'!B:B,0))</f>
        <v>#N/A</v>
      </c>
      <c r="B4403" s="79"/>
      <c r="C4403" s="80"/>
      <c r="D4403" s="80"/>
      <c r="E4403" s="80"/>
      <c r="F4403" s="80"/>
      <c r="G4403" s="80"/>
      <c r="H4403" s="75"/>
      <c r="I4403" s="76"/>
      <c r="J4403" s="79"/>
      <c r="K4403" s="80"/>
      <c r="L4403" s="78"/>
      <c r="M4403" s="75"/>
      <c r="N4403" s="76"/>
    </row>
    <row r="4404" spans="1:14" ht="15" x14ac:dyDescent="0.3">
      <c r="A4404" s="17" t="e">
        <f>INDEX('Артикул без-с размером'!A:A,MATCH('Начисления и компенсации по тов'!E4404,'Артикул без-с размером'!B:B,0))</f>
        <v>#N/A</v>
      </c>
      <c r="B4404" s="79"/>
      <c r="C4404" s="80"/>
      <c r="D4404" s="80"/>
      <c r="E4404" s="80"/>
      <c r="F4404" s="80"/>
      <c r="G4404" s="80"/>
      <c r="H4404" s="75"/>
      <c r="I4404" s="76"/>
      <c r="J4404" s="79"/>
      <c r="K4404" s="80"/>
      <c r="L4404" s="78"/>
      <c r="M4404" s="75"/>
      <c r="N4404" s="76"/>
    </row>
    <row r="4405" spans="1:14" ht="15" x14ac:dyDescent="0.3">
      <c r="A4405" s="17" t="e">
        <f>INDEX('Артикул без-с размером'!A:A,MATCH('Начисления и компенсации по тов'!E4405,'Артикул без-с размером'!B:B,0))</f>
        <v>#N/A</v>
      </c>
      <c r="B4405" s="79"/>
      <c r="C4405" s="80"/>
      <c r="D4405" s="80"/>
      <c r="E4405" s="80"/>
      <c r="F4405" s="80"/>
      <c r="G4405" s="80"/>
      <c r="H4405" s="75"/>
      <c r="I4405" s="76"/>
      <c r="J4405" s="79"/>
      <c r="K4405" s="80"/>
      <c r="L4405" s="78"/>
      <c r="M4405" s="75"/>
      <c r="N4405" s="76"/>
    </row>
    <row r="4406" spans="1:14" ht="15" x14ac:dyDescent="0.3">
      <c r="A4406" s="17" t="e">
        <f>INDEX('Артикул без-с размером'!A:A,MATCH('Начисления и компенсации по тов'!E4406,'Артикул без-с размером'!B:B,0))</f>
        <v>#N/A</v>
      </c>
      <c r="B4406" s="79"/>
      <c r="C4406" s="80"/>
      <c r="D4406" s="80"/>
      <c r="E4406" s="80"/>
      <c r="F4406" s="80"/>
      <c r="G4406" s="80"/>
      <c r="H4406" s="75"/>
      <c r="I4406" s="76"/>
      <c r="J4406" s="79"/>
      <c r="K4406" s="80"/>
      <c r="L4406" s="78"/>
      <c r="M4406" s="75"/>
      <c r="N4406" s="76"/>
    </row>
    <row r="4407" spans="1:14" ht="15" x14ac:dyDescent="0.3">
      <c r="A4407" s="17" t="e">
        <f>INDEX('Артикул без-с размером'!A:A,MATCH('Начисления и компенсации по тов'!E4407,'Артикул без-с размером'!B:B,0))</f>
        <v>#N/A</v>
      </c>
      <c r="B4407" s="79"/>
      <c r="C4407" s="80"/>
      <c r="D4407" s="80"/>
      <c r="E4407" s="80"/>
      <c r="F4407" s="80"/>
      <c r="G4407" s="80"/>
      <c r="H4407" s="75"/>
      <c r="I4407" s="76"/>
      <c r="J4407" s="79"/>
      <c r="K4407" s="80"/>
      <c r="L4407" s="78"/>
      <c r="M4407" s="75"/>
      <c r="N4407" s="76"/>
    </row>
    <row r="4408" spans="1:14" ht="15" x14ac:dyDescent="0.3">
      <c r="A4408" s="17" t="e">
        <f>INDEX('Артикул без-с размером'!A:A,MATCH('Начисления и компенсации по тов'!E4408,'Артикул без-с размером'!B:B,0))</f>
        <v>#N/A</v>
      </c>
      <c r="B4408" s="79"/>
      <c r="C4408" s="80"/>
      <c r="D4408" s="80"/>
      <c r="E4408" s="80"/>
      <c r="F4408" s="80"/>
      <c r="G4408" s="80"/>
      <c r="H4408" s="75"/>
      <c r="I4408" s="76"/>
      <c r="J4408" s="79"/>
      <c r="K4408" s="80"/>
      <c r="L4408" s="78"/>
      <c r="M4408" s="75"/>
      <c r="N4408" s="76"/>
    </row>
    <row r="4409" spans="1:14" ht="15" x14ac:dyDescent="0.3">
      <c r="A4409" s="17" t="e">
        <f>INDEX('Артикул без-с размером'!A:A,MATCH('Начисления и компенсации по тов'!E4409,'Артикул без-с размером'!B:B,0))</f>
        <v>#N/A</v>
      </c>
      <c r="B4409" s="79"/>
      <c r="C4409" s="80"/>
      <c r="D4409" s="80"/>
      <c r="E4409" s="80"/>
      <c r="F4409" s="80"/>
      <c r="G4409" s="80"/>
      <c r="H4409" s="75"/>
      <c r="I4409" s="76"/>
      <c r="J4409" s="79"/>
      <c r="K4409" s="80"/>
      <c r="L4409" s="78"/>
      <c r="M4409" s="75"/>
      <c r="N4409" s="76"/>
    </row>
    <row r="4410" spans="1:14" ht="15" x14ac:dyDescent="0.3">
      <c r="A4410" s="17" t="e">
        <f>INDEX('Артикул без-с размером'!A:A,MATCH('Начисления и компенсации по тов'!E4410,'Артикул без-с размером'!B:B,0))</f>
        <v>#N/A</v>
      </c>
      <c r="B4410" s="79"/>
      <c r="C4410" s="80"/>
      <c r="D4410" s="80"/>
      <c r="E4410" s="80"/>
      <c r="F4410" s="80"/>
      <c r="G4410" s="80"/>
      <c r="H4410" s="75"/>
      <c r="I4410" s="76"/>
      <c r="J4410" s="79"/>
      <c r="K4410" s="80"/>
      <c r="L4410" s="78"/>
      <c r="M4410" s="75"/>
      <c r="N4410" s="76"/>
    </row>
    <row r="4411" spans="1:14" ht="15" x14ac:dyDescent="0.3">
      <c r="A4411" s="17" t="e">
        <f>INDEX('Артикул без-с размером'!A:A,MATCH('Начисления и компенсации по тов'!E4411,'Артикул без-с размером'!B:B,0))</f>
        <v>#N/A</v>
      </c>
      <c r="B4411" s="79"/>
      <c r="C4411" s="80"/>
      <c r="D4411" s="80"/>
      <c r="E4411" s="80"/>
      <c r="F4411" s="80"/>
      <c r="G4411" s="80"/>
      <c r="H4411" s="75"/>
      <c r="I4411" s="76"/>
      <c r="J4411" s="79"/>
      <c r="K4411" s="80"/>
      <c r="L4411" s="78"/>
      <c r="M4411" s="75"/>
      <c r="N4411" s="76"/>
    </row>
    <row r="4412" spans="1:14" ht="15" x14ac:dyDescent="0.3">
      <c r="A4412" s="17" t="e">
        <f>INDEX('Артикул без-с размером'!A:A,MATCH('Начисления и компенсации по тов'!E4412,'Артикул без-с размером'!B:B,0))</f>
        <v>#N/A</v>
      </c>
      <c r="B4412" s="79"/>
      <c r="C4412" s="80"/>
      <c r="D4412" s="80"/>
      <c r="E4412" s="80"/>
      <c r="F4412" s="80"/>
      <c r="G4412" s="80"/>
      <c r="H4412" s="75"/>
      <c r="I4412" s="76"/>
      <c r="J4412" s="79"/>
      <c r="K4412" s="80"/>
      <c r="L4412" s="78"/>
      <c r="M4412" s="75"/>
      <c r="N4412" s="76"/>
    </row>
    <row r="4413" spans="1:14" ht="15" x14ac:dyDescent="0.3">
      <c r="A4413" s="17" t="e">
        <f>INDEX('Артикул без-с размером'!A:A,MATCH('Начисления и компенсации по тов'!E4413,'Артикул без-с размером'!B:B,0))</f>
        <v>#N/A</v>
      </c>
      <c r="B4413" s="79"/>
      <c r="C4413" s="80"/>
      <c r="D4413" s="80"/>
      <c r="E4413" s="80"/>
      <c r="F4413" s="80"/>
      <c r="G4413" s="80"/>
      <c r="H4413" s="75"/>
      <c r="I4413" s="76"/>
      <c r="J4413" s="79"/>
      <c r="K4413" s="80"/>
      <c r="L4413" s="78"/>
      <c r="M4413" s="75"/>
      <c r="N4413" s="76"/>
    </row>
    <row r="4414" spans="1:14" ht="15" x14ac:dyDescent="0.3">
      <c r="A4414" s="17" t="e">
        <f>INDEX('Артикул без-с размером'!A:A,MATCH('Начисления и компенсации по тов'!E4414,'Артикул без-с размером'!B:B,0))</f>
        <v>#N/A</v>
      </c>
      <c r="B4414" s="79"/>
      <c r="C4414" s="80"/>
      <c r="D4414" s="80"/>
      <c r="E4414" s="80"/>
      <c r="F4414" s="80"/>
      <c r="G4414" s="80"/>
      <c r="H4414" s="75"/>
      <c r="I4414" s="76"/>
      <c r="J4414" s="79"/>
      <c r="K4414" s="80"/>
      <c r="L4414" s="78"/>
      <c r="M4414" s="75"/>
      <c r="N4414" s="77"/>
    </row>
    <row r="4415" spans="1:14" ht="15" x14ac:dyDescent="0.3">
      <c r="A4415" s="17" t="e">
        <f>INDEX('Артикул без-с размером'!A:A,MATCH('Начисления и компенсации по тов'!E4415,'Артикул без-с размером'!B:B,0))</f>
        <v>#N/A</v>
      </c>
      <c r="B4415" s="79"/>
      <c r="C4415" s="80"/>
      <c r="D4415" s="80"/>
      <c r="E4415" s="80"/>
      <c r="F4415" s="80"/>
      <c r="G4415" s="80"/>
      <c r="H4415" s="75"/>
      <c r="I4415" s="76"/>
      <c r="J4415" s="79"/>
      <c r="K4415" s="80"/>
      <c r="L4415" s="78"/>
      <c r="M4415" s="75"/>
      <c r="N4415" s="76"/>
    </row>
    <row r="4416" spans="1:14" ht="15" x14ac:dyDescent="0.3">
      <c r="A4416" s="17" t="e">
        <f>INDEX('Артикул без-с размером'!A:A,MATCH('Начисления и компенсации по тов'!E4416,'Артикул без-с размером'!B:B,0))</f>
        <v>#N/A</v>
      </c>
      <c r="B4416" s="79"/>
      <c r="C4416" s="80"/>
      <c r="D4416" s="80"/>
      <c r="E4416" s="80"/>
      <c r="F4416" s="80"/>
      <c r="G4416" s="80"/>
      <c r="H4416" s="75"/>
      <c r="I4416" s="76"/>
      <c r="J4416" s="79"/>
      <c r="K4416" s="80"/>
      <c r="L4416" s="78"/>
      <c r="M4416" s="75"/>
      <c r="N4416" s="76"/>
    </row>
    <row r="4417" spans="1:14" ht="15" x14ac:dyDescent="0.3">
      <c r="A4417" s="17" t="e">
        <f>INDEX('Артикул без-с размером'!A:A,MATCH('Начисления и компенсации по тов'!E4417,'Артикул без-с размером'!B:B,0))</f>
        <v>#N/A</v>
      </c>
      <c r="B4417" s="79"/>
      <c r="C4417" s="80"/>
      <c r="D4417" s="80"/>
      <c r="E4417" s="80"/>
      <c r="F4417" s="80"/>
      <c r="G4417" s="80"/>
      <c r="H4417" s="75"/>
      <c r="I4417" s="76"/>
      <c r="J4417" s="79"/>
      <c r="K4417" s="80"/>
      <c r="L4417" s="78"/>
      <c r="M4417" s="75"/>
      <c r="N4417" s="76"/>
    </row>
    <row r="4418" spans="1:14" ht="15" x14ac:dyDescent="0.3">
      <c r="A4418" s="17" t="e">
        <f>INDEX('Артикул без-с размером'!A:A,MATCH('Начисления и компенсации по тов'!E4418,'Артикул без-с размером'!B:B,0))</f>
        <v>#N/A</v>
      </c>
      <c r="B4418" s="79"/>
      <c r="C4418" s="80"/>
      <c r="D4418" s="80"/>
      <c r="E4418" s="80"/>
      <c r="F4418" s="80"/>
      <c r="G4418" s="80"/>
      <c r="H4418" s="75"/>
      <c r="I4418" s="76"/>
      <c r="J4418" s="79"/>
      <c r="K4418" s="80"/>
      <c r="L4418" s="78"/>
      <c r="M4418" s="75"/>
      <c r="N4418" s="76"/>
    </row>
    <row r="4419" spans="1:14" ht="15" x14ac:dyDescent="0.3">
      <c r="A4419" s="17" t="e">
        <f>INDEX('Артикул без-с размером'!A:A,MATCH('Начисления и компенсации по тов'!E4419,'Артикул без-с размером'!B:B,0))</f>
        <v>#N/A</v>
      </c>
      <c r="B4419" s="79"/>
      <c r="C4419" s="80"/>
      <c r="D4419" s="80"/>
      <c r="E4419" s="80"/>
      <c r="F4419" s="80"/>
      <c r="G4419" s="80"/>
      <c r="H4419" s="75"/>
      <c r="I4419" s="76"/>
      <c r="J4419" s="79"/>
      <c r="K4419" s="80"/>
      <c r="L4419" s="78"/>
      <c r="M4419" s="75"/>
      <c r="N4419" s="76"/>
    </row>
    <row r="4420" spans="1:14" ht="15" x14ac:dyDescent="0.3">
      <c r="A4420" s="17" t="e">
        <f>INDEX('Артикул без-с размером'!A:A,MATCH('Начисления и компенсации по тов'!E4420,'Артикул без-с размером'!B:B,0))</f>
        <v>#N/A</v>
      </c>
      <c r="B4420" s="79"/>
      <c r="C4420" s="80"/>
      <c r="D4420" s="80"/>
      <c r="E4420" s="80"/>
      <c r="F4420" s="80"/>
      <c r="G4420" s="80"/>
      <c r="H4420" s="75"/>
      <c r="I4420" s="76"/>
      <c r="J4420" s="79"/>
      <c r="K4420" s="80"/>
      <c r="L4420" s="78"/>
      <c r="M4420" s="75"/>
      <c r="N4420" s="76"/>
    </row>
    <row r="4421" spans="1:14" ht="15" x14ac:dyDescent="0.3">
      <c r="A4421" s="17" t="e">
        <f>INDEX('Артикул без-с размером'!A:A,MATCH('Начисления и компенсации по тов'!E4421,'Артикул без-с размером'!B:B,0))</f>
        <v>#N/A</v>
      </c>
      <c r="B4421" s="79"/>
      <c r="C4421" s="80"/>
      <c r="D4421" s="80"/>
      <c r="E4421" s="80"/>
      <c r="F4421" s="80"/>
      <c r="G4421" s="80"/>
      <c r="H4421" s="75"/>
      <c r="I4421" s="76"/>
      <c r="J4421" s="79"/>
      <c r="K4421" s="80"/>
      <c r="L4421" s="78"/>
      <c r="M4421" s="75"/>
      <c r="N4421" s="76"/>
    </row>
    <row r="4422" spans="1:14" ht="15" x14ac:dyDescent="0.3">
      <c r="A4422" s="17" t="e">
        <f>INDEX('Артикул без-с размером'!A:A,MATCH('Начисления и компенсации по тов'!E4422,'Артикул без-с размером'!B:B,0))</f>
        <v>#N/A</v>
      </c>
      <c r="B4422" s="79"/>
      <c r="C4422" s="80"/>
      <c r="D4422" s="80"/>
      <c r="E4422" s="80"/>
      <c r="F4422" s="80"/>
      <c r="G4422" s="80"/>
      <c r="H4422" s="75"/>
      <c r="I4422" s="76"/>
      <c r="J4422" s="79"/>
      <c r="K4422" s="80"/>
      <c r="L4422" s="78"/>
      <c r="M4422" s="75"/>
      <c r="N4422" s="77"/>
    </row>
    <row r="4423" spans="1:14" ht="15" x14ac:dyDescent="0.3">
      <c r="A4423" s="17" t="e">
        <f>INDEX('Артикул без-с размером'!A:A,MATCH('Начисления и компенсации по тов'!E4423,'Артикул без-с размером'!B:B,0))</f>
        <v>#N/A</v>
      </c>
      <c r="B4423" s="79"/>
      <c r="C4423" s="80"/>
      <c r="D4423" s="80"/>
      <c r="E4423" s="80"/>
      <c r="F4423" s="80"/>
      <c r="G4423" s="80"/>
      <c r="H4423" s="75"/>
      <c r="I4423" s="76"/>
      <c r="J4423" s="79"/>
      <c r="K4423" s="80"/>
      <c r="L4423" s="78"/>
      <c r="M4423" s="75"/>
      <c r="N4423" s="76"/>
    </row>
    <row r="4424" spans="1:14" ht="15" x14ac:dyDescent="0.3">
      <c r="A4424" s="17" t="e">
        <f>INDEX('Артикул без-с размером'!A:A,MATCH('Начисления и компенсации по тов'!E4424,'Артикул без-с размером'!B:B,0))</f>
        <v>#N/A</v>
      </c>
      <c r="B4424" s="79"/>
      <c r="C4424" s="80"/>
      <c r="D4424" s="80"/>
      <c r="E4424" s="80"/>
      <c r="F4424" s="80"/>
      <c r="G4424" s="80"/>
      <c r="H4424" s="75"/>
      <c r="I4424" s="76"/>
      <c r="J4424" s="79"/>
      <c r="K4424" s="80"/>
      <c r="L4424" s="78"/>
      <c r="M4424" s="75"/>
      <c r="N4424" s="76"/>
    </row>
    <row r="4425" spans="1:14" ht="15" x14ac:dyDescent="0.3">
      <c r="A4425" s="17" t="e">
        <f>INDEX('Артикул без-с размером'!A:A,MATCH('Начисления и компенсации по тов'!E4425,'Артикул без-с размером'!B:B,0))</f>
        <v>#N/A</v>
      </c>
      <c r="B4425" s="79"/>
      <c r="C4425" s="80"/>
      <c r="D4425" s="80"/>
      <c r="E4425" s="80"/>
      <c r="F4425" s="80"/>
      <c r="G4425" s="80"/>
      <c r="H4425" s="75"/>
      <c r="I4425" s="76"/>
      <c r="J4425" s="79"/>
      <c r="K4425" s="80"/>
      <c r="L4425" s="78"/>
      <c r="M4425" s="75"/>
      <c r="N4425" s="76"/>
    </row>
    <row r="4426" spans="1:14" ht="15" x14ac:dyDescent="0.3">
      <c r="A4426" s="17" t="e">
        <f>INDEX('Артикул без-с размером'!A:A,MATCH('Начисления и компенсации по тов'!E4426,'Артикул без-с размером'!B:B,0))</f>
        <v>#N/A</v>
      </c>
      <c r="B4426" s="79"/>
      <c r="C4426" s="80"/>
      <c r="D4426" s="80"/>
      <c r="E4426" s="80"/>
      <c r="F4426" s="80"/>
      <c r="G4426" s="80"/>
      <c r="H4426" s="75"/>
      <c r="I4426" s="76"/>
      <c r="J4426" s="79"/>
      <c r="K4426" s="80"/>
      <c r="L4426" s="78"/>
      <c r="M4426" s="75"/>
      <c r="N4426" s="76"/>
    </row>
    <row r="4427" spans="1:14" ht="15" x14ac:dyDescent="0.3">
      <c r="A4427" s="17" t="e">
        <f>INDEX('Артикул без-с размером'!A:A,MATCH('Начисления и компенсации по тов'!E4427,'Артикул без-с размером'!B:B,0))</f>
        <v>#N/A</v>
      </c>
      <c r="B4427" s="79"/>
      <c r="C4427" s="80"/>
      <c r="D4427" s="80"/>
      <c r="E4427" s="80"/>
      <c r="F4427" s="80"/>
      <c r="G4427" s="80"/>
      <c r="H4427" s="75"/>
      <c r="I4427" s="76"/>
      <c r="J4427" s="79"/>
      <c r="K4427" s="80"/>
      <c r="L4427" s="78"/>
      <c r="M4427" s="75"/>
      <c r="N4427" s="76"/>
    </row>
    <row r="4428" spans="1:14" ht="15" x14ac:dyDescent="0.3">
      <c r="A4428" s="17" t="e">
        <f>INDEX('Артикул без-с размером'!A:A,MATCH('Начисления и компенсации по тов'!E4428,'Артикул без-с размером'!B:B,0))</f>
        <v>#N/A</v>
      </c>
      <c r="B4428" s="79"/>
      <c r="C4428" s="80"/>
      <c r="D4428" s="80"/>
      <c r="E4428" s="80"/>
      <c r="F4428" s="80"/>
      <c r="G4428" s="80"/>
      <c r="H4428" s="75"/>
      <c r="I4428" s="76"/>
      <c r="J4428" s="79"/>
      <c r="K4428" s="80"/>
      <c r="L4428" s="78"/>
      <c r="M4428" s="75"/>
      <c r="N4428" s="76"/>
    </row>
    <row r="4429" spans="1:14" ht="15" x14ac:dyDescent="0.3">
      <c r="A4429" s="17" t="e">
        <f>INDEX('Артикул без-с размером'!A:A,MATCH('Начисления и компенсации по тов'!E4429,'Артикул без-с размером'!B:B,0))</f>
        <v>#N/A</v>
      </c>
      <c r="B4429" s="79"/>
      <c r="C4429" s="80"/>
      <c r="D4429" s="80"/>
      <c r="E4429" s="80"/>
      <c r="F4429" s="80"/>
      <c r="G4429" s="80"/>
      <c r="H4429" s="75"/>
      <c r="I4429" s="76"/>
      <c r="J4429" s="79"/>
      <c r="K4429" s="80"/>
      <c r="L4429" s="78"/>
      <c r="M4429" s="75"/>
      <c r="N4429" s="76"/>
    </row>
    <row r="4430" spans="1:14" ht="15" x14ac:dyDescent="0.3">
      <c r="A4430" s="17" t="e">
        <f>INDEX('Артикул без-с размером'!A:A,MATCH('Начисления и компенсации по тов'!E4430,'Артикул без-с размером'!B:B,0))</f>
        <v>#N/A</v>
      </c>
      <c r="B4430" s="79"/>
      <c r="C4430" s="80"/>
      <c r="D4430" s="80"/>
      <c r="E4430" s="80"/>
      <c r="F4430" s="80"/>
      <c r="G4430" s="80"/>
      <c r="H4430" s="75"/>
      <c r="I4430" s="76"/>
      <c r="J4430" s="79"/>
      <c r="K4430" s="80"/>
      <c r="L4430" s="78"/>
      <c r="M4430" s="75"/>
      <c r="N4430" s="77"/>
    </row>
    <row r="4431" spans="1:14" ht="15" x14ac:dyDescent="0.3">
      <c r="A4431" s="17" t="e">
        <f>INDEX('Артикул без-с размером'!A:A,MATCH('Начисления и компенсации по тов'!E4431,'Артикул без-с размером'!B:B,0))</f>
        <v>#N/A</v>
      </c>
      <c r="B4431" s="79"/>
      <c r="C4431" s="80"/>
      <c r="D4431" s="80"/>
      <c r="E4431" s="80"/>
      <c r="F4431" s="80"/>
      <c r="G4431" s="80"/>
      <c r="H4431" s="75"/>
      <c r="I4431" s="76"/>
      <c r="J4431" s="79"/>
      <c r="K4431" s="80"/>
      <c r="L4431" s="78"/>
      <c r="M4431" s="75"/>
      <c r="N4431" s="76"/>
    </row>
    <row r="4432" spans="1:14" ht="15" x14ac:dyDescent="0.3">
      <c r="A4432" s="17" t="e">
        <f>INDEX('Артикул без-с размером'!A:A,MATCH('Начисления и компенсации по тов'!E4432,'Артикул без-с размером'!B:B,0))</f>
        <v>#N/A</v>
      </c>
      <c r="B4432" s="79"/>
      <c r="C4432" s="80"/>
      <c r="D4432" s="80"/>
      <c r="E4432" s="80"/>
      <c r="F4432" s="80"/>
      <c r="G4432" s="80"/>
      <c r="H4432" s="75"/>
      <c r="I4432" s="76"/>
      <c r="J4432" s="79"/>
      <c r="K4432" s="80"/>
      <c r="L4432" s="78"/>
      <c r="M4432" s="75"/>
      <c r="N4432" s="76"/>
    </row>
    <row r="4433" spans="1:14" ht="15" x14ac:dyDescent="0.3">
      <c r="A4433" s="17" t="e">
        <f>INDEX('Артикул без-с размером'!A:A,MATCH('Начисления и компенсации по тов'!E4433,'Артикул без-с размером'!B:B,0))</f>
        <v>#N/A</v>
      </c>
      <c r="B4433" s="79"/>
      <c r="C4433" s="80"/>
      <c r="D4433" s="80"/>
      <c r="E4433" s="80"/>
      <c r="F4433" s="80"/>
      <c r="G4433" s="80"/>
      <c r="H4433" s="75"/>
      <c r="I4433" s="76"/>
      <c r="J4433" s="79"/>
      <c r="K4433" s="80"/>
      <c r="L4433" s="78"/>
      <c r="M4433" s="75"/>
      <c r="N4433" s="76"/>
    </row>
    <row r="4434" spans="1:14" ht="15" x14ac:dyDescent="0.3">
      <c r="A4434" s="17" t="e">
        <f>INDEX('Артикул без-с размером'!A:A,MATCH('Начисления и компенсации по тов'!E4434,'Артикул без-с размером'!B:B,0))</f>
        <v>#N/A</v>
      </c>
      <c r="B4434" s="79"/>
      <c r="C4434" s="80"/>
      <c r="D4434" s="80"/>
      <c r="E4434" s="80"/>
      <c r="F4434" s="80"/>
      <c r="G4434" s="80"/>
      <c r="H4434" s="75"/>
      <c r="I4434" s="76"/>
      <c r="J4434" s="79"/>
      <c r="K4434" s="80"/>
      <c r="L4434" s="78"/>
      <c r="M4434" s="75"/>
      <c r="N4434" s="76"/>
    </row>
    <row r="4435" spans="1:14" ht="15" x14ac:dyDescent="0.3">
      <c r="A4435" s="17" t="e">
        <f>INDEX('Артикул без-с размером'!A:A,MATCH('Начисления и компенсации по тов'!E4435,'Артикул без-с размером'!B:B,0))</f>
        <v>#N/A</v>
      </c>
      <c r="B4435" s="79"/>
      <c r="C4435" s="80"/>
      <c r="D4435" s="80"/>
      <c r="E4435" s="80"/>
      <c r="F4435" s="80"/>
      <c r="G4435" s="80"/>
      <c r="H4435" s="75"/>
      <c r="I4435" s="76"/>
      <c r="J4435" s="79"/>
      <c r="K4435" s="80"/>
      <c r="L4435" s="78"/>
      <c r="M4435" s="75"/>
      <c r="N4435" s="76"/>
    </row>
    <row r="4436" spans="1:14" ht="15" x14ac:dyDescent="0.3">
      <c r="A4436" s="17" t="e">
        <f>INDEX('Артикул без-с размером'!A:A,MATCH('Начисления и компенсации по тов'!E4436,'Артикул без-с размером'!B:B,0))</f>
        <v>#N/A</v>
      </c>
      <c r="B4436" s="79"/>
      <c r="C4436" s="80"/>
      <c r="D4436" s="80"/>
      <c r="E4436" s="80"/>
      <c r="F4436" s="80"/>
      <c r="G4436" s="80"/>
      <c r="H4436" s="75"/>
      <c r="I4436" s="76"/>
      <c r="J4436" s="79"/>
      <c r="K4436" s="80"/>
      <c r="L4436" s="78"/>
      <c r="M4436" s="75"/>
      <c r="N4436" s="77"/>
    </row>
    <row r="4437" spans="1:14" ht="15" x14ac:dyDescent="0.3">
      <c r="A4437" s="17" t="e">
        <f>INDEX('Артикул без-с размером'!A:A,MATCH('Начисления и компенсации по тов'!E4437,'Артикул без-с размером'!B:B,0))</f>
        <v>#N/A</v>
      </c>
      <c r="B4437" s="79"/>
      <c r="C4437" s="80"/>
      <c r="D4437" s="80"/>
      <c r="E4437" s="80"/>
      <c r="F4437" s="80"/>
      <c r="G4437" s="80"/>
      <c r="H4437" s="75"/>
      <c r="I4437" s="76"/>
      <c r="J4437" s="79"/>
      <c r="K4437" s="80"/>
      <c r="L4437" s="78"/>
      <c r="M4437" s="75"/>
      <c r="N4437" s="76"/>
    </row>
    <row r="4438" spans="1:14" ht="15" x14ac:dyDescent="0.3">
      <c r="A4438" s="17" t="e">
        <f>INDEX('Артикул без-с размером'!A:A,MATCH('Начисления и компенсации по тов'!E4438,'Артикул без-с размером'!B:B,0))</f>
        <v>#N/A</v>
      </c>
      <c r="B4438" s="79"/>
      <c r="C4438" s="80"/>
      <c r="D4438" s="80"/>
      <c r="E4438" s="80"/>
      <c r="F4438" s="80"/>
      <c r="G4438" s="80"/>
      <c r="H4438" s="75"/>
      <c r="I4438" s="76"/>
      <c r="J4438" s="79"/>
      <c r="K4438" s="80"/>
      <c r="L4438" s="78"/>
      <c r="M4438" s="75"/>
      <c r="N4438" s="76"/>
    </row>
    <row r="4439" spans="1:14" ht="15" x14ac:dyDescent="0.3">
      <c r="A4439" s="17" t="e">
        <f>INDEX('Артикул без-с размером'!A:A,MATCH('Начисления и компенсации по тов'!E4439,'Артикул без-с размером'!B:B,0))</f>
        <v>#N/A</v>
      </c>
      <c r="B4439" s="79"/>
      <c r="C4439" s="80"/>
      <c r="D4439" s="80"/>
      <c r="E4439" s="80"/>
      <c r="F4439" s="80"/>
      <c r="G4439" s="80"/>
      <c r="H4439" s="75"/>
      <c r="I4439" s="76"/>
      <c r="J4439" s="79"/>
      <c r="K4439" s="80"/>
      <c r="L4439" s="78"/>
      <c r="M4439" s="75"/>
      <c r="N4439" s="76"/>
    </row>
    <row r="4440" spans="1:14" ht="15" x14ac:dyDescent="0.3">
      <c r="A4440" s="17" t="e">
        <f>INDEX('Артикул без-с размером'!A:A,MATCH('Начисления и компенсации по тов'!E4440,'Артикул без-с размером'!B:B,0))</f>
        <v>#N/A</v>
      </c>
      <c r="B4440" s="79"/>
      <c r="C4440" s="80"/>
      <c r="D4440" s="80"/>
      <c r="E4440" s="80"/>
      <c r="F4440" s="80"/>
      <c r="G4440" s="80"/>
      <c r="H4440" s="75"/>
      <c r="I4440" s="76"/>
      <c r="J4440" s="79"/>
      <c r="K4440" s="80"/>
      <c r="L4440" s="78"/>
      <c r="M4440" s="75"/>
      <c r="N4440" s="76"/>
    </row>
    <row r="4441" spans="1:14" ht="15" x14ac:dyDescent="0.3">
      <c r="A4441" s="17" t="e">
        <f>INDEX('Артикул без-с размером'!A:A,MATCH('Начисления и компенсации по тов'!E4441,'Артикул без-с размером'!B:B,0))</f>
        <v>#N/A</v>
      </c>
      <c r="B4441" s="79"/>
      <c r="C4441" s="80"/>
      <c r="D4441" s="80"/>
      <c r="E4441" s="80"/>
      <c r="F4441" s="80"/>
      <c r="G4441" s="80"/>
      <c r="H4441" s="75"/>
      <c r="I4441" s="76"/>
      <c r="J4441" s="79"/>
      <c r="K4441" s="80"/>
      <c r="L4441" s="78"/>
      <c r="M4441" s="75"/>
      <c r="N4441" s="76"/>
    </row>
    <row r="4442" spans="1:14" ht="15" x14ac:dyDescent="0.3">
      <c r="A4442" s="17" t="e">
        <f>INDEX('Артикул без-с размером'!A:A,MATCH('Начисления и компенсации по тов'!E4442,'Артикул без-с размером'!B:B,0))</f>
        <v>#N/A</v>
      </c>
      <c r="B4442" s="79"/>
      <c r="C4442" s="80"/>
      <c r="D4442" s="80"/>
      <c r="E4442" s="80"/>
      <c r="F4442" s="80"/>
      <c r="G4442" s="80"/>
      <c r="H4442" s="75"/>
      <c r="I4442" s="76"/>
      <c r="J4442" s="79"/>
      <c r="K4442" s="80"/>
      <c r="L4442" s="78"/>
      <c r="M4442" s="75"/>
      <c r="N4442" s="77"/>
    </row>
    <row r="4443" spans="1:14" ht="15" x14ac:dyDescent="0.3">
      <c r="A4443" s="17" t="e">
        <f>INDEX('Артикул без-с размером'!A:A,MATCH('Начисления и компенсации по тов'!E4443,'Артикул без-с размером'!B:B,0))</f>
        <v>#N/A</v>
      </c>
      <c r="B4443" s="79"/>
      <c r="C4443" s="80"/>
      <c r="D4443" s="80"/>
      <c r="E4443" s="80"/>
      <c r="F4443" s="80"/>
      <c r="G4443" s="80"/>
      <c r="H4443" s="75"/>
      <c r="I4443" s="76"/>
      <c r="J4443" s="79"/>
      <c r="K4443" s="80"/>
      <c r="L4443" s="78"/>
      <c r="M4443" s="75"/>
      <c r="N4443" s="76"/>
    </row>
    <row r="4444" spans="1:14" ht="15" x14ac:dyDescent="0.3">
      <c r="A4444" s="17" t="e">
        <f>INDEX('Артикул без-с размером'!A:A,MATCH('Начисления и компенсации по тов'!E4444,'Артикул без-с размером'!B:B,0))</f>
        <v>#N/A</v>
      </c>
      <c r="B4444" s="79"/>
      <c r="C4444" s="80"/>
      <c r="D4444" s="80"/>
      <c r="E4444" s="80"/>
      <c r="F4444" s="80"/>
      <c r="G4444" s="80"/>
      <c r="H4444" s="75"/>
      <c r="I4444" s="76"/>
      <c r="J4444" s="79"/>
      <c r="K4444" s="80"/>
      <c r="L4444" s="78"/>
      <c r="M4444" s="75"/>
      <c r="N4444" s="76"/>
    </row>
    <row r="4445" spans="1:14" ht="15" x14ac:dyDescent="0.3">
      <c r="A4445" s="17" t="e">
        <f>INDEX('Артикул без-с размером'!A:A,MATCH('Начисления и компенсации по тов'!E4445,'Артикул без-с размером'!B:B,0))</f>
        <v>#N/A</v>
      </c>
      <c r="B4445" s="79"/>
      <c r="C4445" s="80"/>
      <c r="D4445" s="80"/>
      <c r="E4445" s="80"/>
      <c r="F4445" s="80"/>
      <c r="G4445" s="80"/>
      <c r="H4445" s="75"/>
      <c r="I4445" s="76"/>
      <c r="J4445" s="79"/>
      <c r="K4445" s="80"/>
      <c r="L4445" s="78"/>
      <c r="M4445" s="75"/>
      <c r="N4445" s="76"/>
    </row>
    <row r="4446" spans="1:14" ht="15" x14ac:dyDescent="0.3">
      <c r="A4446" s="17" t="e">
        <f>INDEX('Артикул без-с размером'!A:A,MATCH('Начисления и компенсации по тов'!E4446,'Артикул без-с размером'!B:B,0))</f>
        <v>#N/A</v>
      </c>
      <c r="B4446" s="79"/>
      <c r="C4446" s="80"/>
      <c r="D4446" s="80"/>
      <c r="E4446" s="80"/>
      <c r="F4446" s="80"/>
      <c r="G4446" s="80"/>
      <c r="H4446" s="75"/>
      <c r="I4446" s="76"/>
      <c r="J4446" s="79"/>
      <c r="K4446" s="80"/>
      <c r="L4446" s="78"/>
      <c r="M4446" s="75"/>
      <c r="N4446" s="76"/>
    </row>
    <row r="4447" spans="1:14" ht="15" x14ac:dyDescent="0.3">
      <c r="A4447" s="17" t="e">
        <f>INDEX('Артикул без-с размером'!A:A,MATCH('Начисления и компенсации по тов'!E4447,'Артикул без-с размером'!B:B,0))</f>
        <v>#N/A</v>
      </c>
      <c r="B4447" s="79"/>
      <c r="C4447" s="80"/>
      <c r="D4447" s="80"/>
      <c r="E4447" s="80"/>
      <c r="F4447" s="80"/>
      <c r="G4447" s="80"/>
      <c r="H4447" s="75"/>
      <c r="I4447" s="76"/>
      <c r="J4447" s="79"/>
      <c r="K4447" s="80"/>
      <c r="L4447" s="78"/>
      <c r="M4447" s="75"/>
      <c r="N4447" s="76"/>
    </row>
    <row r="4448" spans="1:14" ht="15" x14ac:dyDescent="0.3">
      <c r="A4448" s="17" t="e">
        <f>INDEX('Артикул без-с размером'!A:A,MATCH('Начисления и компенсации по тов'!E4448,'Артикул без-с размером'!B:B,0))</f>
        <v>#N/A</v>
      </c>
      <c r="B4448" s="79"/>
      <c r="C4448" s="80"/>
      <c r="D4448" s="80"/>
      <c r="E4448" s="80"/>
      <c r="F4448" s="80"/>
      <c r="G4448" s="80"/>
      <c r="H4448" s="75"/>
      <c r="I4448" s="76"/>
      <c r="J4448" s="79"/>
      <c r="K4448" s="80"/>
      <c r="L4448" s="78"/>
      <c r="M4448" s="75"/>
      <c r="N4448" s="76"/>
    </row>
    <row r="4449" spans="1:14" ht="15" x14ac:dyDescent="0.3">
      <c r="A4449" s="17" t="e">
        <f>INDEX('Артикул без-с размером'!A:A,MATCH('Начисления и компенсации по тов'!E4449,'Артикул без-с размером'!B:B,0))</f>
        <v>#N/A</v>
      </c>
      <c r="B4449" s="79"/>
      <c r="C4449" s="80"/>
      <c r="D4449" s="80"/>
      <c r="E4449" s="80"/>
      <c r="F4449" s="80"/>
      <c r="G4449" s="80"/>
      <c r="H4449" s="75"/>
      <c r="I4449" s="76"/>
      <c r="J4449" s="79"/>
      <c r="K4449" s="80"/>
      <c r="L4449" s="78"/>
      <c r="M4449" s="75"/>
      <c r="N4449" s="76"/>
    </row>
    <row r="4450" spans="1:14" ht="15" x14ac:dyDescent="0.3">
      <c r="A4450" s="17" t="e">
        <f>INDEX('Артикул без-с размером'!A:A,MATCH('Начисления и компенсации по тов'!E4450,'Артикул без-с размером'!B:B,0))</f>
        <v>#N/A</v>
      </c>
      <c r="B4450" s="79"/>
      <c r="C4450" s="80"/>
      <c r="D4450" s="80"/>
      <c r="E4450" s="80"/>
      <c r="F4450" s="80"/>
      <c r="G4450" s="80"/>
      <c r="H4450" s="75"/>
      <c r="I4450" s="76"/>
      <c r="J4450" s="79"/>
      <c r="K4450" s="80"/>
      <c r="L4450" s="78"/>
      <c r="M4450" s="75"/>
      <c r="N4450" s="76"/>
    </row>
    <row r="4451" spans="1:14" ht="15" x14ac:dyDescent="0.3">
      <c r="A4451" s="17" t="e">
        <f>INDEX('Артикул без-с размером'!A:A,MATCH('Начисления и компенсации по тов'!E4451,'Артикул без-с размером'!B:B,0))</f>
        <v>#N/A</v>
      </c>
      <c r="B4451" s="79"/>
      <c r="C4451" s="80"/>
      <c r="D4451" s="80"/>
      <c r="E4451" s="80"/>
      <c r="F4451" s="80"/>
      <c r="G4451" s="80"/>
      <c r="H4451" s="75"/>
      <c r="I4451" s="76"/>
      <c r="J4451" s="79"/>
      <c r="K4451" s="80"/>
      <c r="L4451" s="78"/>
      <c r="M4451" s="75"/>
      <c r="N4451" s="76"/>
    </row>
    <row r="4452" spans="1:14" ht="15" x14ac:dyDescent="0.3">
      <c r="A4452" s="17" t="e">
        <f>INDEX('Артикул без-с размером'!A:A,MATCH('Начисления и компенсации по тов'!E4452,'Артикул без-с размером'!B:B,0))</f>
        <v>#N/A</v>
      </c>
      <c r="B4452" s="79"/>
      <c r="C4452" s="80"/>
      <c r="D4452" s="80"/>
      <c r="E4452" s="80"/>
      <c r="F4452" s="80"/>
      <c r="G4452" s="80"/>
      <c r="H4452" s="75"/>
      <c r="I4452" s="76"/>
      <c r="J4452" s="79"/>
      <c r="K4452" s="80"/>
      <c r="L4452" s="78"/>
      <c r="M4452" s="75"/>
      <c r="N4452" s="76"/>
    </row>
    <row r="4453" spans="1:14" ht="15" x14ac:dyDescent="0.3">
      <c r="A4453" s="17" t="e">
        <f>INDEX('Артикул без-с размером'!A:A,MATCH('Начисления и компенсации по тов'!E4453,'Артикул без-с размером'!B:B,0))</f>
        <v>#N/A</v>
      </c>
      <c r="B4453" s="79"/>
      <c r="C4453" s="80"/>
      <c r="D4453" s="80"/>
      <c r="E4453" s="80"/>
      <c r="F4453" s="80"/>
      <c r="G4453" s="80"/>
      <c r="H4453" s="75"/>
      <c r="I4453" s="76"/>
      <c r="J4453" s="79"/>
      <c r="K4453" s="80"/>
      <c r="L4453" s="78"/>
      <c r="M4453" s="75"/>
      <c r="N4453" s="76"/>
    </row>
    <row r="4454" spans="1:14" ht="15" x14ac:dyDescent="0.3">
      <c r="A4454" s="17" t="e">
        <f>INDEX('Артикул без-с размером'!A:A,MATCH('Начисления и компенсации по тов'!E4454,'Артикул без-с размером'!B:B,0))</f>
        <v>#N/A</v>
      </c>
      <c r="B4454" s="79"/>
      <c r="C4454" s="80"/>
      <c r="D4454" s="80"/>
      <c r="E4454" s="80"/>
      <c r="F4454" s="80"/>
      <c r="G4454" s="80"/>
      <c r="H4454" s="75"/>
      <c r="I4454" s="76"/>
      <c r="J4454" s="79"/>
      <c r="K4454" s="80"/>
      <c r="L4454" s="78"/>
      <c r="M4454" s="75"/>
      <c r="N4454" s="76"/>
    </row>
    <row r="4455" spans="1:14" ht="15" x14ac:dyDescent="0.3">
      <c r="A4455" s="17" t="e">
        <f>INDEX('Артикул без-с размером'!A:A,MATCH('Начисления и компенсации по тов'!E4455,'Артикул без-с размером'!B:B,0))</f>
        <v>#N/A</v>
      </c>
      <c r="B4455" s="79"/>
      <c r="C4455" s="80"/>
      <c r="D4455" s="80"/>
      <c r="E4455" s="80"/>
      <c r="F4455" s="80"/>
      <c r="G4455" s="80"/>
      <c r="H4455" s="75"/>
      <c r="I4455" s="76"/>
      <c r="J4455" s="79"/>
      <c r="K4455" s="80"/>
      <c r="L4455" s="78"/>
      <c r="M4455" s="75"/>
      <c r="N4455" s="76"/>
    </row>
    <row r="4456" spans="1:14" ht="15" x14ac:dyDescent="0.3">
      <c r="A4456" s="17" t="e">
        <f>INDEX('Артикул без-с размером'!A:A,MATCH('Начисления и компенсации по тов'!E4456,'Артикул без-с размером'!B:B,0))</f>
        <v>#N/A</v>
      </c>
      <c r="B4456" s="79"/>
      <c r="C4456" s="80"/>
      <c r="D4456" s="80"/>
      <c r="E4456" s="80"/>
      <c r="F4456" s="80"/>
      <c r="G4456" s="80"/>
      <c r="H4456" s="75"/>
      <c r="I4456" s="76"/>
      <c r="J4456" s="79"/>
      <c r="K4456" s="80"/>
      <c r="L4456" s="78"/>
      <c r="M4456" s="75"/>
      <c r="N4456" s="76"/>
    </row>
    <row r="4457" spans="1:14" ht="15" x14ac:dyDescent="0.3">
      <c r="A4457" s="17" t="e">
        <f>INDEX('Артикул без-с размером'!A:A,MATCH('Начисления и компенсации по тов'!E4457,'Артикул без-с размером'!B:B,0))</f>
        <v>#N/A</v>
      </c>
      <c r="B4457" s="79"/>
      <c r="C4457" s="80"/>
      <c r="D4457" s="80"/>
      <c r="E4457" s="80"/>
      <c r="F4457" s="80"/>
      <c r="G4457" s="80"/>
      <c r="H4457" s="75"/>
      <c r="I4457" s="76"/>
      <c r="J4457" s="79"/>
      <c r="K4457" s="80"/>
      <c r="L4457" s="78"/>
      <c r="M4457" s="75"/>
      <c r="N4457" s="76"/>
    </row>
    <row r="4458" spans="1:14" ht="15" x14ac:dyDescent="0.3">
      <c r="A4458" s="17" t="e">
        <f>INDEX('Артикул без-с размером'!A:A,MATCH('Начисления и компенсации по тов'!E4458,'Артикул без-с размером'!B:B,0))</f>
        <v>#N/A</v>
      </c>
      <c r="B4458" s="79"/>
      <c r="C4458" s="80"/>
      <c r="D4458" s="80"/>
      <c r="E4458" s="80"/>
      <c r="F4458" s="80"/>
      <c r="G4458" s="80"/>
      <c r="H4458" s="75"/>
      <c r="I4458" s="76"/>
      <c r="J4458" s="79"/>
      <c r="K4458" s="80"/>
      <c r="L4458" s="78"/>
      <c r="M4458" s="75"/>
      <c r="N4458" s="76"/>
    </row>
    <row r="4459" spans="1:14" ht="15" x14ac:dyDescent="0.3">
      <c r="A4459" s="17" t="e">
        <f>INDEX('Артикул без-с размером'!A:A,MATCH('Начисления и компенсации по тов'!E4459,'Артикул без-с размером'!B:B,0))</f>
        <v>#N/A</v>
      </c>
      <c r="B4459" s="79"/>
      <c r="C4459" s="80"/>
      <c r="D4459" s="80"/>
      <c r="E4459" s="80"/>
      <c r="F4459" s="80"/>
      <c r="G4459" s="80"/>
      <c r="H4459" s="75"/>
      <c r="I4459" s="76"/>
      <c r="J4459" s="79"/>
      <c r="K4459" s="80"/>
      <c r="L4459" s="78"/>
      <c r="M4459" s="75"/>
      <c r="N4459" s="76"/>
    </row>
    <row r="4460" spans="1:14" ht="15" x14ac:dyDescent="0.3">
      <c r="A4460" s="17" t="e">
        <f>INDEX('Артикул без-с размером'!A:A,MATCH('Начисления и компенсации по тов'!E4460,'Артикул без-с размером'!B:B,0))</f>
        <v>#N/A</v>
      </c>
      <c r="B4460" s="79"/>
      <c r="C4460" s="80"/>
      <c r="D4460" s="80"/>
      <c r="E4460" s="80"/>
      <c r="F4460" s="80"/>
      <c r="G4460" s="80"/>
      <c r="H4460" s="75"/>
      <c r="I4460" s="76"/>
      <c r="J4460" s="79"/>
      <c r="K4460" s="80"/>
      <c r="L4460" s="78"/>
      <c r="M4460" s="75"/>
      <c r="N4460" s="76"/>
    </row>
    <row r="4461" spans="1:14" ht="15" x14ac:dyDescent="0.3">
      <c r="A4461" s="17" t="e">
        <f>INDEX('Артикул без-с размером'!A:A,MATCH('Начисления и компенсации по тов'!E4461,'Артикул без-с размером'!B:B,0))</f>
        <v>#N/A</v>
      </c>
      <c r="B4461" s="79"/>
      <c r="C4461" s="80"/>
      <c r="D4461" s="80"/>
      <c r="E4461" s="80"/>
      <c r="F4461" s="80"/>
      <c r="G4461" s="80"/>
      <c r="H4461" s="75"/>
      <c r="I4461" s="76"/>
      <c r="J4461" s="79"/>
      <c r="K4461" s="80"/>
      <c r="L4461" s="78"/>
      <c r="M4461" s="75"/>
      <c r="N4461" s="76"/>
    </row>
    <row r="4462" spans="1:14" ht="15" x14ac:dyDescent="0.3">
      <c r="A4462" s="17" t="e">
        <f>INDEX('Артикул без-с размером'!A:A,MATCH('Начисления и компенсации по тов'!E4462,'Артикул без-с размером'!B:B,0))</f>
        <v>#N/A</v>
      </c>
      <c r="B4462" s="79"/>
      <c r="C4462" s="80"/>
      <c r="D4462" s="80"/>
      <c r="E4462" s="80"/>
      <c r="F4462" s="80"/>
      <c r="G4462" s="80"/>
      <c r="H4462" s="75"/>
      <c r="I4462" s="76"/>
      <c r="J4462" s="79"/>
      <c r="K4462" s="80"/>
      <c r="L4462" s="78"/>
      <c r="M4462" s="75"/>
      <c r="N4462" s="76"/>
    </row>
    <row r="4463" spans="1:14" ht="15" x14ac:dyDescent="0.3">
      <c r="A4463" s="17" t="e">
        <f>INDEX('Артикул без-с размером'!A:A,MATCH('Начисления и компенсации по тов'!E4463,'Артикул без-с размером'!B:B,0))</f>
        <v>#N/A</v>
      </c>
      <c r="B4463" s="79"/>
      <c r="C4463" s="80"/>
      <c r="D4463" s="80"/>
      <c r="E4463" s="80"/>
      <c r="F4463" s="80"/>
      <c r="G4463" s="80"/>
      <c r="H4463" s="75"/>
      <c r="I4463" s="76"/>
      <c r="J4463" s="79"/>
      <c r="K4463" s="80"/>
      <c r="L4463" s="78"/>
      <c r="M4463" s="75"/>
      <c r="N4463" s="76"/>
    </row>
    <row r="4464" spans="1:14" ht="15" x14ac:dyDescent="0.3">
      <c r="A4464" s="17" t="e">
        <f>INDEX('Артикул без-с размером'!A:A,MATCH('Начисления и компенсации по тов'!E4464,'Артикул без-с размером'!B:B,0))</f>
        <v>#N/A</v>
      </c>
      <c r="B4464" s="79"/>
      <c r="C4464" s="80"/>
      <c r="D4464" s="80"/>
      <c r="E4464" s="80"/>
      <c r="F4464" s="80"/>
      <c r="G4464" s="80"/>
      <c r="H4464" s="75"/>
      <c r="I4464" s="76"/>
      <c r="J4464" s="79"/>
      <c r="K4464" s="80"/>
      <c r="L4464" s="78"/>
      <c r="M4464" s="75"/>
      <c r="N4464" s="76"/>
    </row>
    <row r="4465" spans="1:14" ht="15" x14ac:dyDescent="0.3">
      <c r="A4465" s="17" t="e">
        <f>INDEX('Артикул без-с размером'!A:A,MATCH('Начисления и компенсации по тов'!E4465,'Артикул без-с размером'!B:B,0))</f>
        <v>#N/A</v>
      </c>
      <c r="B4465" s="79"/>
      <c r="C4465" s="80"/>
      <c r="D4465" s="80"/>
      <c r="E4465" s="80"/>
      <c r="F4465" s="80"/>
      <c r="G4465" s="80"/>
      <c r="H4465" s="75"/>
      <c r="I4465" s="76"/>
      <c r="J4465" s="79"/>
      <c r="K4465" s="80"/>
      <c r="L4465" s="78"/>
      <c r="M4465" s="75"/>
      <c r="N4465" s="76"/>
    </row>
    <row r="4466" spans="1:14" ht="15" x14ac:dyDescent="0.3">
      <c r="A4466" s="17" t="e">
        <f>INDEX('Артикул без-с размером'!A:A,MATCH('Начисления и компенсации по тов'!E4466,'Артикул без-с размером'!B:B,0))</f>
        <v>#N/A</v>
      </c>
      <c r="B4466" s="79"/>
      <c r="C4466" s="80"/>
      <c r="D4466" s="80"/>
      <c r="E4466" s="80"/>
      <c r="F4466" s="80"/>
      <c r="G4466" s="80"/>
      <c r="H4466" s="75"/>
      <c r="I4466" s="76"/>
      <c r="J4466" s="79"/>
      <c r="K4466" s="80"/>
      <c r="L4466" s="78"/>
      <c r="M4466" s="75"/>
      <c r="N4466" s="76"/>
    </row>
    <row r="4467" spans="1:14" ht="15" x14ac:dyDescent="0.3">
      <c r="A4467" s="17" t="e">
        <f>INDEX('Артикул без-с размером'!A:A,MATCH('Начисления и компенсации по тов'!E4467,'Артикул без-с размером'!B:B,0))</f>
        <v>#N/A</v>
      </c>
      <c r="B4467" s="79"/>
      <c r="C4467" s="80"/>
      <c r="D4467" s="80"/>
      <c r="E4467" s="80"/>
      <c r="F4467" s="80"/>
      <c r="G4467" s="80"/>
      <c r="H4467" s="75"/>
      <c r="I4467" s="76"/>
      <c r="J4467" s="79"/>
      <c r="K4467" s="80"/>
      <c r="L4467" s="78"/>
      <c r="M4467" s="75"/>
      <c r="N4467" s="76"/>
    </row>
    <row r="4468" spans="1:14" ht="15" x14ac:dyDescent="0.3">
      <c r="A4468" s="17" t="e">
        <f>INDEX('Артикул без-с размером'!A:A,MATCH('Начисления и компенсации по тов'!E4468,'Артикул без-с размером'!B:B,0))</f>
        <v>#N/A</v>
      </c>
      <c r="B4468" s="79"/>
      <c r="C4468" s="80"/>
      <c r="D4468" s="80"/>
      <c r="E4468" s="80"/>
      <c r="F4468" s="80"/>
      <c r="G4468" s="80"/>
      <c r="H4468" s="75"/>
      <c r="I4468" s="76"/>
      <c r="J4468" s="79"/>
      <c r="K4468" s="80"/>
      <c r="L4468" s="78"/>
      <c r="M4468" s="75"/>
      <c r="N4468" s="76"/>
    </row>
    <row r="4469" spans="1:14" ht="15" x14ac:dyDescent="0.3">
      <c r="A4469" s="17" t="e">
        <f>INDEX('Артикул без-с размером'!A:A,MATCH('Начисления и компенсации по тов'!E4469,'Артикул без-с размером'!B:B,0))</f>
        <v>#N/A</v>
      </c>
      <c r="B4469" s="79"/>
      <c r="C4469" s="80"/>
      <c r="D4469" s="80"/>
      <c r="E4469" s="80"/>
      <c r="F4469" s="80"/>
      <c r="G4469" s="80"/>
      <c r="H4469" s="75"/>
      <c r="I4469" s="76"/>
      <c r="J4469" s="79"/>
      <c r="K4469" s="80"/>
      <c r="L4469" s="78"/>
      <c r="M4469" s="75"/>
      <c r="N4469" s="76"/>
    </row>
    <row r="4470" spans="1:14" ht="15" x14ac:dyDescent="0.3">
      <c r="A4470" s="17" t="e">
        <f>INDEX('Артикул без-с размером'!A:A,MATCH('Начисления и компенсации по тов'!E4470,'Артикул без-с размером'!B:B,0))</f>
        <v>#N/A</v>
      </c>
      <c r="B4470" s="79"/>
      <c r="C4470" s="80"/>
      <c r="D4470" s="80"/>
      <c r="E4470" s="80"/>
      <c r="F4470" s="80"/>
      <c r="G4470" s="80"/>
      <c r="H4470" s="75"/>
      <c r="I4470" s="76"/>
      <c r="J4470" s="79"/>
      <c r="K4470" s="80"/>
      <c r="L4470" s="78"/>
      <c r="M4470" s="75"/>
      <c r="N4470" s="76"/>
    </row>
    <row r="4471" spans="1:14" ht="15" x14ac:dyDescent="0.3">
      <c r="A4471" s="17" t="e">
        <f>INDEX('Артикул без-с размером'!A:A,MATCH('Начисления и компенсации по тов'!E4471,'Артикул без-с размером'!B:B,0))</f>
        <v>#N/A</v>
      </c>
      <c r="B4471" s="79"/>
      <c r="C4471" s="80"/>
      <c r="D4471" s="80"/>
      <c r="E4471" s="80"/>
      <c r="F4471" s="80"/>
      <c r="G4471" s="80"/>
      <c r="H4471" s="75"/>
      <c r="I4471" s="76"/>
      <c r="J4471" s="79"/>
      <c r="K4471" s="80"/>
      <c r="L4471" s="78"/>
      <c r="M4471" s="75"/>
      <c r="N4471" s="76"/>
    </row>
    <row r="4472" spans="1:14" ht="15" x14ac:dyDescent="0.3">
      <c r="A4472" s="17" t="e">
        <f>INDEX('Артикул без-с размером'!A:A,MATCH('Начисления и компенсации по тов'!E4472,'Артикул без-с размером'!B:B,0))</f>
        <v>#N/A</v>
      </c>
      <c r="B4472" s="79"/>
      <c r="C4472" s="80"/>
      <c r="D4472" s="80"/>
      <c r="E4472" s="80"/>
      <c r="F4472" s="80"/>
      <c r="G4472" s="80"/>
      <c r="H4472" s="75"/>
      <c r="I4472" s="76"/>
      <c r="J4472" s="79"/>
      <c r="K4472" s="80"/>
      <c r="L4472" s="78"/>
      <c r="M4472" s="75"/>
      <c r="N4472" s="77"/>
    </row>
    <row r="4473" spans="1:14" ht="15" x14ac:dyDescent="0.3">
      <c r="A4473" s="17" t="e">
        <f>INDEX('Артикул без-с размером'!A:A,MATCH('Начисления и компенсации по тов'!E4473,'Артикул без-с размером'!B:B,0))</f>
        <v>#N/A</v>
      </c>
      <c r="B4473" s="79"/>
      <c r="C4473" s="80"/>
      <c r="D4473" s="80"/>
      <c r="E4473" s="80"/>
      <c r="F4473" s="80"/>
      <c r="G4473" s="80"/>
      <c r="H4473" s="75"/>
      <c r="I4473" s="76"/>
      <c r="J4473" s="79"/>
      <c r="K4473" s="80"/>
      <c r="L4473" s="78"/>
      <c r="M4473" s="75"/>
      <c r="N4473" s="76"/>
    </row>
    <row r="4474" spans="1:14" ht="15" x14ac:dyDescent="0.3">
      <c r="A4474" s="17" t="e">
        <f>INDEX('Артикул без-с размером'!A:A,MATCH('Начисления и компенсации по тов'!E4474,'Артикул без-с размером'!B:B,0))</f>
        <v>#N/A</v>
      </c>
      <c r="B4474" s="79"/>
      <c r="C4474" s="80"/>
      <c r="D4474" s="80"/>
      <c r="E4474" s="80"/>
      <c r="F4474" s="80"/>
      <c r="G4474" s="80"/>
      <c r="H4474" s="75"/>
      <c r="I4474" s="76"/>
      <c r="J4474" s="79"/>
      <c r="K4474" s="80"/>
      <c r="L4474" s="78"/>
      <c r="M4474" s="75"/>
      <c r="N4474" s="76"/>
    </row>
    <row r="4475" spans="1:14" ht="15" x14ac:dyDescent="0.3">
      <c r="A4475" s="17" t="e">
        <f>INDEX('Артикул без-с размером'!A:A,MATCH('Начисления и компенсации по тов'!E4475,'Артикул без-с размером'!B:B,0))</f>
        <v>#N/A</v>
      </c>
      <c r="B4475" s="79"/>
      <c r="C4475" s="80"/>
      <c r="D4475" s="80"/>
      <c r="E4475" s="80"/>
      <c r="F4475" s="80"/>
      <c r="G4475" s="80"/>
      <c r="H4475" s="75"/>
      <c r="I4475" s="76"/>
      <c r="J4475" s="79"/>
      <c r="K4475" s="80"/>
      <c r="L4475" s="78"/>
      <c r="M4475" s="75"/>
      <c r="N4475" s="76"/>
    </row>
    <row r="4476" spans="1:14" ht="15" x14ac:dyDescent="0.3">
      <c r="A4476" s="17" t="e">
        <f>INDEX('Артикул без-с размером'!A:A,MATCH('Начисления и компенсации по тов'!E4476,'Артикул без-с размером'!B:B,0))</f>
        <v>#N/A</v>
      </c>
      <c r="B4476" s="79"/>
      <c r="C4476" s="80"/>
      <c r="D4476" s="80"/>
      <c r="E4476" s="80"/>
      <c r="F4476" s="80"/>
      <c r="G4476" s="80"/>
      <c r="H4476" s="75"/>
      <c r="I4476" s="76"/>
      <c r="J4476" s="79"/>
      <c r="K4476" s="80"/>
      <c r="L4476" s="78"/>
      <c r="M4476" s="75"/>
      <c r="N4476" s="76"/>
    </row>
    <row r="4477" spans="1:14" ht="15" x14ac:dyDescent="0.3">
      <c r="A4477" s="17" t="e">
        <f>INDEX('Артикул без-с размером'!A:A,MATCH('Начисления и компенсации по тов'!E4477,'Артикул без-с размером'!B:B,0))</f>
        <v>#N/A</v>
      </c>
      <c r="B4477" s="79"/>
      <c r="C4477" s="80"/>
      <c r="D4477" s="80"/>
      <c r="E4477" s="80"/>
      <c r="F4477" s="80"/>
      <c r="G4477" s="80"/>
      <c r="H4477" s="75"/>
      <c r="I4477" s="76"/>
      <c r="J4477" s="79"/>
      <c r="K4477" s="80"/>
      <c r="L4477" s="78"/>
      <c r="M4477" s="75"/>
      <c r="N4477" s="76"/>
    </row>
    <row r="4478" spans="1:14" ht="15" x14ac:dyDescent="0.3">
      <c r="A4478" s="17" t="e">
        <f>INDEX('Артикул без-с размером'!A:A,MATCH('Начисления и компенсации по тов'!E4478,'Артикул без-с размером'!B:B,0))</f>
        <v>#N/A</v>
      </c>
      <c r="B4478" s="79"/>
      <c r="C4478" s="80"/>
      <c r="D4478" s="80"/>
      <c r="E4478" s="80"/>
      <c r="F4478" s="80"/>
      <c r="G4478" s="80"/>
      <c r="H4478" s="75"/>
      <c r="I4478" s="76"/>
      <c r="J4478" s="79"/>
      <c r="K4478" s="80"/>
      <c r="L4478" s="78"/>
      <c r="M4478" s="75"/>
      <c r="N4478" s="77"/>
    </row>
    <row r="4479" spans="1:14" ht="15" x14ac:dyDescent="0.3">
      <c r="A4479" s="17" t="e">
        <f>INDEX('Артикул без-с размером'!A:A,MATCH('Начисления и компенсации по тов'!E4479,'Артикул без-с размером'!B:B,0))</f>
        <v>#N/A</v>
      </c>
      <c r="B4479" s="79"/>
      <c r="C4479" s="80"/>
      <c r="D4479" s="80"/>
      <c r="E4479" s="80"/>
      <c r="F4479" s="80"/>
      <c r="G4479" s="80"/>
      <c r="H4479" s="75"/>
      <c r="I4479" s="76"/>
      <c r="J4479" s="79"/>
      <c r="K4479" s="80"/>
      <c r="L4479" s="78"/>
      <c r="M4479" s="75"/>
      <c r="N4479" s="76"/>
    </row>
    <row r="4480" spans="1:14" ht="15" x14ac:dyDescent="0.3">
      <c r="A4480" s="17" t="e">
        <f>INDEX('Артикул без-с размером'!A:A,MATCH('Начисления и компенсации по тов'!E4480,'Артикул без-с размером'!B:B,0))</f>
        <v>#N/A</v>
      </c>
      <c r="B4480" s="79"/>
      <c r="C4480" s="80"/>
      <c r="D4480" s="80"/>
      <c r="E4480" s="80"/>
      <c r="F4480" s="80"/>
      <c r="G4480" s="80"/>
      <c r="H4480" s="75"/>
      <c r="I4480" s="76"/>
      <c r="J4480" s="79"/>
      <c r="K4480" s="80"/>
      <c r="L4480" s="78"/>
      <c r="M4480" s="75"/>
      <c r="N4480" s="76"/>
    </row>
    <row r="4481" spans="1:14" ht="15" x14ac:dyDescent="0.3">
      <c r="A4481" s="17" t="e">
        <f>INDEX('Артикул без-с размером'!A:A,MATCH('Начисления и компенсации по тов'!E4481,'Артикул без-с размером'!B:B,0))</f>
        <v>#N/A</v>
      </c>
      <c r="B4481" s="79"/>
      <c r="C4481" s="80"/>
      <c r="D4481" s="80"/>
      <c r="E4481" s="80"/>
      <c r="F4481" s="80"/>
      <c r="G4481" s="80"/>
      <c r="H4481" s="75"/>
      <c r="I4481" s="76"/>
      <c r="J4481" s="79"/>
      <c r="K4481" s="80"/>
      <c r="L4481" s="78"/>
      <c r="M4481" s="75"/>
      <c r="N4481" s="76"/>
    </row>
    <row r="4482" spans="1:14" ht="15" x14ac:dyDescent="0.3">
      <c r="A4482" s="17" t="e">
        <f>INDEX('Артикул без-с размером'!A:A,MATCH('Начисления и компенсации по тов'!E4482,'Артикул без-с размером'!B:B,0))</f>
        <v>#N/A</v>
      </c>
      <c r="B4482" s="79"/>
      <c r="C4482" s="80"/>
      <c r="D4482" s="80"/>
      <c r="E4482" s="80"/>
      <c r="F4482" s="80"/>
      <c r="G4482" s="80"/>
      <c r="H4482" s="75"/>
      <c r="I4482" s="76"/>
      <c r="J4482" s="79"/>
      <c r="K4482" s="80"/>
      <c r="L4482" s="78"/>
      <c r="M4482" s="75"/>
      <c r="N4482" s="76"/>
    </row>
    <row r="4483" spans="1:14" ht="15" x14ac:dyDescent="0.3">
      <c r="A4483" s="17" t="e">
        <f>INDEX('Артикул без-с размером'!A:A,MATCH('Начисления и компенсации по тов'!E4483,'Артикул без-с размером'!B:B,0))</f>
        <v>#N/A</v>
      </c>
      <c r="B4483" s="79"/>
      <c r="C4483" s="80"/>
      <c r="D4483" s="80"/>
      <c r="E4483" s="80"/>
      <c r="F4483" s="80"/>
      <c r="G4483" s="80"/>
      <c r="H4483" s="75"/>
      <c r="I4483" s="76"/>
      <c r="J4483" s="79"/>
      <c r="K4483" s="80"/>
      <c r="L4483" s="78"/>
      <c r="M4483" s="75"/>
      <c r="N4483" s="76"/>
    </row>
    <row r="4484" spans="1:14" ht="15" x14ac:dyDescent="0.3">
      <c r="A4484" s="17" t="e">
        <f>INDEX('Артикул без-с размером'!A:A,MATCH('Начисления и компенсации по тов'!E4484,'Артикул без-с размером'!B:B,0))</f>
        <v>#N/A</v>
      </c>
      <c r="B4484" s="79"/>
      <c r="C4484" s="80"/>
      <c r="D4484" s="80"/>
      <c r="E4484" s="80"/>
      <c r="F4484" s="80"/>
      <c r="G4484" s="80"/>
      <c r="H4484" s="75"/>
      <c r="I4484" s="76"/>
      <c r="J4484" s="79"/>
      <c r="K4484" s="80"/>
      <c r="L4484" s="78"/>
      <c r="M4484" s="75"/>
      <c r="N4484" s="76"/>
    </row>
    <row r="4485" spans="1:14" ht="15" x14ac:dyDescent="0.3">
      <c r="A4485" s="17" t="e">
        <f>INDEX('Артикул без-с размером'!A:A,MATCH('Начисления и компенсации по тов'!E4485,'Артикул без-с размером'!B:B,0))</f>
        <v>#N/A</v>
      </c>
      <c r="B4485" s="79"/>
      <c r="C4485" s="80"/>
      <c r="D4485" s="80"/>
      <c r="E4485" s="80"/>
      <c r="F4485" s="80"/>
      <c r="G4485" s="80"/>
      <c r="H4485" s="75"/>
      <c r="I4485" s="76"/>
      <c r="J4485" s="79"/>
      <c r="K4485" s="80"/>
      <c r="L4485" s="78"/>
      <c r="M4485" s="75"/>
      <c r="N4485" s="76"/>
    </row>
    <row r="4486" spans="1:14" ht="15" x14ac:dyDescent="0.3">
      <c r="A4486" s="17" t="e">
        <f>INDEX('Артикул без-с размером'!A:A,MATCH('Начисления и компенсации по тов'!E4486,'Артикул без-с размером'!B:B,0))</f>
        <v>#N/A</v>
      </c>
      <c r="B4486" s="79"/>
      <c r="C4486" s="80"/>
      <c r="D4486" s="80"/>
      <c r="E4486" s="80"/>
      <c r="F4486" s="80"/>
      <c r="G4486" s="80"/>
      <c r="H4486" s="75"/>
      <c r="I4486" s="76"/>
      <c r="J4486" s="79"/>
      <c r="K4486" s="80"/>
      <c r="L4486" s="78"/>
      <c r="M4486" s="75"/>
      <c r="N4486" s="76"/>
    </row>
    <row r="4487" spans="1:14" ht="15" x14ac:dyDescent="0.3">
      <c r="A4487" s="17" t="e">
        <f>INDEX('Артикул без-с размером'!A:A,MATCH('Начисления и компенсации по тов'!E4487,'Артикул без-с размером'!B:B,0))</f>
        <v>#N/A</v>
      </c>
      <c r="B4487" s="79"/>
      <c r="C4487" s="80"/>
      <c r="D4487" s="80"/>
      <c r="E4487" s="80"/>
      <c r="F4487" s="80"/>
      <c r="G4487" s="80"/>
      <c r="H4487" s="75"/>
      <c r="I4487" s="76"/>
      <c r="J4487" s="79"/>
      <c r="K4487" s="80"/>
      <c r="L4487" s="78"/>
      <c r="M4487" s="75"/>
      <c r="N4487" s="76"/>
    </row>
    <row r="4488" spans="1:14" ht="15" x14ac:dyDescent="0.3">
      <c r="A4488" s="17" t="e">
        <f>INDEX('Артикул без-с размером'!A:A,MATCH('Начисления и компенсации по тов'!E4488,'Артикул без-с размером'!B:B,0))</f>
        <v>#N/A</v>
      </c>
      <c r="B4488" s="79"/>
      <c r="C4488" s="80"/>
      <c r="D4488" s="80"/>
      <c r="E4488" s="80"/>
      <c r="F4488" s="80"/>
      <c r="G4488" s="80"/>
      <c r="H4488" s="75"/>
      <c r="I4488" s="76"/>
      <c r="J4488" s="79"/>
      <c r="K4488" s="80"/>
      <c r="L4488" s="78"/>
      <c r="M4488" s="75"/>
      <c r="N4488" s="76"/>
    </row>
    <row r="4489" spans="1:14" ht="15" x14ac:dyDescent="0.3">
      <c r="A4489" s="17" t="e">
        <f>INDEX('Артикул без-с размером'!A:A,MATCH('Начисления и компенсации по тов'!E4489,'Артикул без-с размером'!B:B,0))</f>
        <v>#N/A</v>
      </c>
      <c r="B4489" s="79"/>
      <c r="C4489" s="80"/>
      <c r="D4489" s="80"/>
      <c r="E4489" s="80"/>
      <c r="F4489" s="80"/>
      <c r="G4489" s="80"/>
      <c r="H4489" s="75"/>
      <c r="I4489" s="76"/>
      <c r="J4489" s="79"/>
      <c r="K4489" s="80"/>
      <c r="L4489" s="78"/>
      <c r="M4489" s="75"/>
      <c r="N4489" s="76"/>
    </row>
    <row r="4490" spans="1:14" ht="15" x14ac:dyDescent="0.3">
      <c r="A4490" s="17" t="e">
        <f>INDEX('Артикул без-с размером'!A:A,MATCH('Начисления и компенсации по тов'!E4490,'Артикул без-с размером'!B:B,0))</f>
        <v>#N/A</v>
      </c>
      <c r="B4490" s="79"/>
      <c r="C4490" s="80"/>
      <c r="D4490" s="80"/>
      <c r="E4490" s="80"/>
      <c r="F4490" s="80"/>
      <c r="G4490" s="80"/>
      <c r="H4490" s="75"/>
      <c r="I4490" s="76"/>
      <c r="J4490" s="79"/>
      <c r="K4490" s="80"/>
      <c r="L4490" s="78"/>
      <c r="M4490" s="75"/>
      <c r="N4490" s="76"/>
    </row>
    <row r="4491" spans="1:14" ht="15" x14ac:dyDescent="0.3">
      <c r="A4491" s="17" t="e">
        <f>INDEX('Артикул без-с размером'!A:A,MATCH('Начисления и компенсации по тов'!E4491,'Артикул без-с размером'!B:B,0))</f>
        <v>#N/A</v>
      </c>
      <c r="B4491" s="79"/>
      <c r="C4491" s="80"/>
      <c r="D4491" s="80"/>
      <c r="E4491" s="80"/>
      <c r="F4491" s="80"/>
      <c r="G4491" s="80"/>
      <c r="H4491" s="75"/>
      <c r="I4491" s="76"/>
      <c r="J4491" s="79"/>
      <c r="K4491" s="80"/>
      <c r="L4491" s="78"/>
      <c r="M4491" s="75"/>
      <c r="N4491" s="76"/>
    </row>
    <row r="4492" spans="1:14" ht="15" x14ac:dyDescent="0.3">
      <c r="A4492" s="17" t="e">
        <f>INDEX('Артикул без-с размером'!A:A,MATCH('Начисления и компенсации по тов'!E4492,'Артикул без-с размером'!B:B,0))</f>
        <v>#N/A</v>
      </c>
      <c r="B4492" s="79"/>
      <c r="C4492" s="80"/>
      <c r="D4492" s="80"/>
      <c r="E4492" s="80"/>
      <c r="F4492" s="80"/>
      <c r="G4492" s="80"/>
      <c r="H4492" s="75"/>
      <c r="I4492" s="76"/>
      <c r="J4492" s="79"/>
      <c r="K4492" s="80"/>
      <c r="L4492" s="78"/>
      <c r="M4492" s="75"/>
      <c r="N4492" s="76"/>
    </row>
    <row r="4493" spans="1:14" ht="15" x14ac:dyDescent="0.3">
      <c r="A4493" s="17" t="e">
        <f>INDEX('Артикул без-с размером'!A:A,MATCH('Начисления и компенсации по тов'!E4493,'Артикул без-с размером'!B:B,0))</f>
        <v>#N/A</v>
      </c>
      <c r="B4493" s="79"/>
      <c r="C4493" s="80"/>
      <c r="D4493" s="80"/>
      <c r="E4493" s="80"/>
      <c r="F4493" s="80"/>
      <c r="G4493" s="80"/>
      <c r="H4493" s="75"/>
      <c r="I4493" s="76"/>
      <c r="J4493" s="79"/>
      <c r="K4493" s="80"/>
      <c r="L4493" s="78"/>
      <c r="M4493" s="75"/>
      <c r="N4493" s="77"/>
    </row>
    <row r="4494" spans="1:14" ht="15" x14ac:dyDescent="0.3">
      <c r="A4494" s="17" t="e">
        <f>INDEX('Артикул без-с размером'!A:A,MATCH('Начисления и компенсации по тов'!E4494,'Артикул без-с размером'!B:B,0))</f>
        <v>#N/A</v>
      </c>
      <c r="B4494" s="79"/>
      <c r="C4494" s="80"/>
      <c r="D4494" s="80"/>
      <c r="E4494" s="80"/>
      <c r="F4494" s="80"/>
      <c r="G4494" s="80"/>
      <c r="H4494" s="75"/>
      <c r="I4494" s="76"/>
      <c r="J4494" s="79"/>
      <c r="K4494" s="80"/>
      <c r="L4494" s="78"/>
      <c r="M4494" s="75"/>
      <c r="N4494" s="76"/>
    </row>
    <row r="4495" spans="1:14" ht="15" x14ac:dyDescent="0.3">
      <c r="A4495" s="17" t="e">
        <f>INDEX('Артикул без-с размером'!A:A,MATCH('Начисления и компенсации по тов'!E4495,'Артикул без-с размером'!B:B,0))</f>
        <v>#N/A</v>
      </c>
      <c r="B4495" s="79"/>
      <c r="C4495" s="80"/>
      <c r="D4495" s="80"/>
      <c r="E4495" s="80"/>
      <c r="F4495" s="80"/>
      <c r="G4495" s="80"/>
      <c r="H4495" s="75"/>
      <c r="I4495" s="76"/>
      <c r="J4495" s="79"/>
      <c r="K4495" s="80"/>
      <c r="L4495" s="78"/>
      <c r="M4495" s="75"/>
      <c r="N4495" s="76"/>
    </row>
    <row r="4496" spans="1:14" ht="15" x14ac:dyDescent="0.3">
      <c r="A4496" s="17" t="e">
        <f>INDEX('Артикул без-с размером'!A:A,MATCH('Начисления и компенсации по тов'!E4496,'Артикул без-с размером'!B:B,0))</f>
        <v>#N/A</v>
      </c>
      <c r="B4496" s="79"/>
      <c r="C4496" s="80"/>
      <c r="D4496" s="80"/>
      <c r="E4496" s="80"/>
      <c r="F4496" s="80"/>
      <c r="G4496" s="80"/>
      <c r="H4496" s="75"/>
      <c r="I4496" s="76"/>
      <c r="J4496" s="79"/>
      <c r="K4496" s="80"/>
      <c r="L4496" s="78"/>
      <c r="M4496" s="75"/>
      <c r="N4496" s="76"/>
    </row>
    <row r="4497" spans="1:14" ht="15" x14ac:dyDescent="0.3">
      <c r="A4497" s="17" t="e">
        <f>INDEX('Артикул без-с размером'!A:A,MATCH('Начисления и компенсации по тов'!E4497,'Артикул без-с размером'!B:B,0))</f>
        <v>#N/A</v>
      </c>
      <c r="B4497" s="79"/>
      <c r="C4497" s="80"/>
      <c r="D4497" s="80"/>
      <c r="E4497" s="80"/>
      <c r="F4497" s="80"/>
      <c r="G4497" s="80"/>
      <c r="H4497" s="75"/>
      <c r="I4497" s="76"/>
      <c r="J4497" s="79"/>
      <c r="K4497" s="80"/>
      <c r="L4497" s="78"/>
      <c r="M4497" s="75"/>
      <c r="N4497" s="76"/>
    </row>
    <row r="4498" spans="1:14" ht="15" x14ac:dyDescent="0.3">
      <c r="A4498" s="17" t="e">
        <f>INDEX('Артикул без-с размером'!A:A,MATCH('Начисления и компенсации по тов'!E4498,'Артикул без-с размером'!B:B,0))</f>
        <v>#N/A</v>
      </c>
      <c r="B4498" s="79"/>
      <c r="C4498" s="80"/>
      <c r="D4498" s="80"/>
      <c r="E4498" s="80"/>
      <c r="F4498" s="80"/>
      <c r="G4498" s="80"/>
      <c r="H4498" s="75"/>
      <c r="I4498" s="76"/>
      <c r="J4498" s="79"/>
      <c r="K4498" s="80"/>
      <c r="L4498" s="78"/>
      <c r="M4498" s="75"/>
      <c r="N4498" s="76"/>
    </row>
    <row r="4499" spans="1:14" ht="15" x14ac:dyDescent="0.3">
      <c r="A4499" s="17" t="e">
        <f>INDEX('Артикул без-с размером'!A:A,MATCH('Начисления и компенсации по тов'!E4499,'Артикул без-с размером'!B:B,0))</f>
        <v>#N/A</v>
      </c>
      <c r="B4499" s="79"/>
      <c r="C4499" s="80"/>
      <c r="D4499" s="80"/>
      <c r="E4499" s="80"/>
      <c r="F4499" s="80"/>
      <c r="G4499" s="80"/>
      <c r="H4499" s="75"/>
      <c r="I4499" s="76"/>
      <c r="J4499" s="79"/>
      <c r="K4499" s="80"/>
      <c r="L4499" s="78"/>
      <c r="M4499" s="75"/>
      <c r="N4499" s="76"/>
    </row>
    <row r="4500" spans="1:14" ht="15" x14ac:dyDescent="0.3">
      <c r="A4500" s="17" t="e">
        <f>INDEX('Артикул без-с размером'!A:A,MATCH('Начисления и компенсации по тов'!E4500,'Артикул без-с размером'!B:B,0))</f>
        <v>#N/A</v>
      </c>
      <c r="B4500" s="79"/>
      <c r="C4500" s="80"/>
      <c r="D4500" s="80"/>
      <c r="E4500" s="80"/>
      <c r="F4500" s="80"/>
      <c r="G4500" s="80"/>
      <c r="H4500" s="75"/>
      <c r="I4500" s="76"/>
      <c r="J4500" s="79"/>
      <c r="K4500" s="80"/>
      <c r="L4500" s="78"/>
      <c r="M4500" s="75"/>
      <c r="N4500" s="76"/>
    </row>
    <row r="4501" spans="1:14" ht="15" x14ac:dyDescent="0.3">
      <c r="A4501" s="17" t="e">
        <f>INDEX('Артикул без-с размером'!A:A,MATCH('Начисления и компенсации по тов'!E4501,'Артикул без-с размером'!B:B,0))</f>
        <v>#N/A</v>
      </c>
      <c r="B4501" s="79"/>
      <c r="C4501" s="80"/>
      <c r="D4501" s="80"/>
      <c r="E4501" s="80"/>
      <c r="F4501" s="80"/>
      <c r="G4501" s="80"/>
      <c r="H4501" s="75"/>
      <c r="I4501" s="76"/>
      <c r="J4501" s="79"/>
      <c r="K4501" s="80"/>
      <c r="L4501" s="78"/>
      <c r="M4501" s="75"/>
      <c r="N4501" s="76"/>
    </row>
    <row r="4502" spans="1:14" ht="15" x14ac:dyDescent="0.3">
      <c r="A4502" s="17" t="e">
        <f>INDEX('Артикул без-с размером'!A:A,MATCH('Начисления и компенсации по тов'!E4502,'Артикул без-с размером'!B:B,0))</f>
        <v>#N/A</v>
      </c>
      <c r="B4502" s="79"/>
      <c r="C4502" s="80"/>
      <c r="D4502" s="80"/>
      <c r="E4502" s="80"/>
      <c r="F4502" s="80"/>
      <c r="G4502" s="80"/>
      <c r="H4502" s="75"/>
      <c r="I4502" s="76"/>
      <c r="J4502" s="79"/>
      <c r="K4502" s="80"/>
      <c r="L4502" s="78"/>
      <c r="M4502" s="75"/>
      <c r="N4502" s="76"/>
    </row>
    <row r="4503" spans="1:14" ht="15" x14ac:dyDescent="0.3">
      <c r="A4503" s="17" t="e">
        <f>INDEX('Артикул без-с размером'!A:A,MATCH('Начисления и компенсации по тов'!E4503,'Артикул без-с размером'!B:B,0))</f>
        <v>#N/A</v>
      </c>
      <c r="B4503" s="79"/>
      <c r="C4503" s="80"/>
      <c r="D4503" s="80"/>
      <c r="E4503" s="80"/>
      <c r="F4503" s="80"/>
      <c r="G4503" s="80"/>
      <c r="H4503" s="75"/>
      <c r="I4503" s="76"/>
      <c r="J4503" s="79"/>
      <c r="K4503" s="80"/>
      <c r="L4503" s="78"/>
      <c r="M4503" s="75"/>
      <c r="N4503" s="76"/>
    </row>
    <row r="4504" spans="1:14" ht="15" x14ac:dyDescent="0.3">
      <c r="A4504" s="17" t="e">
        <f>INDEX('Артикул без-с размером'!A:A,MATCH('Начисления и компенсации по тов'!E4504,'Артикул без-с размером'!B:B,0))</f>
        <v>#N/A</v>
      </c>
      <c r="B4504" s="79"/>
      <c r="C4504" s="80"/>
      <c r="D4504" s="80"/>
      <c r="E4504" s="80"/>
      <c r="F4504" s="80"/>
      <c r="G4504" s="80"/>
      <c r="H4504" s="75"/>
      <c r="I4504" s="76"/>
      <c r="J4504" s="79"/>
      <c r="K4504" s="80"/>
      <c r="L4504" s="78"/>
      <c r="M4504" s="75"/>
      <c r="N4504" s="76"/>
    </row>
    <row r="4505" spans="1:14" ht="15" x14ac:dyDescent="0.3">
      <c r="A4505" s="17" t="e">
        <f>INDEX('Артикул без-с размером'!A:A,MATCH('Начисления и компенсации по тов'!E4505,'Артикул без-с размером'!B:B,0))</f>
        <v>#N/A</v>
      </c>
      <c r="B4505" s="79"/>
      <c r="C4505" s="80"/>
      <c r="D4505" s="80"/>
      <c r="E4505" s="80"/>
      <c r="F4505" s="80"/>
      <c r="G4505" s="80"/>
      <c r="H4505" s="75"/>
      <c r="I4505" s="76"/>
      <c r="J4505" s="79"/>
      <c r="K4505" s="80"/>
      <c r="L4505" s="78"/>
      <c r="M4505" s="75"/>
      <c r="N4505" s="77"/>
    </row>
    <row r="4506" spans="1:14" ht="15" x14ac:dyDescent="0.3">
      <c r="A4506" s="17" t="e">
        <f>INDEX('Артикул без-с размером'!A:A,MATCH('Начисления и компенсации по тов'!E4506,'Артикул без-с размером'!B:B,0))</f>
        <v>#N/A</v>
      </c>
      <c r="B4506" s="79"/>
      <c r="C4506" s="80"/>
      <c r="D4506" s="80"/>
      <c r="E4506" s="80"/>
      <c r="F4506" s="80"/>
      <c r="G4506" s="80"/>
      <c r="H4506" s="75"/>
      <c r="I4506" s="76"/>
      <c r="J4506" s="79"/>
      <c r="K4506" s="80"/>
      <c r="L4506" s="78"/>
      <c r="M4506" s="75"/>
      <c r="N4506" s="76"/>
    </row>
    <row r="4507" spans="1:14" ht="15" x14ac:dyDescent="0.3">
      <c r="A4507" s="17" t="e">
        <f>INDEX('Артикул без-с размером'!A:A,MATCH('Начисления и компенсации по тов'!E4507,'Артикул без-с размером'!B:B,0))</f>
        <v>#N/A</v>
      </c>
      <c r="B4507" s="79"/>
      <c r="C4507" s="80"/>
      <c r="D4507" s="80"/>
      <c r="E4507" s="80"/>
      <c r="F4507" s="80"/>
      <c r="G4507" s="80"/>
      <c r="H4507" s="75"/>
      <c r="I4507" s="76"/>
      <c r="J4507" s="79"/>
      <c r="K4507" s="80"/>
      <c r="L4507" s="78"/>
      <c r="M4507" s="75"/>
      <c r="N4507" s="76"/>
    </row>
    <row r="4508" spans="1:14" ht="15" x14ac:dyDescent="0.3">
      <c r="A4508" s="17" t="e">
        <f>INDEX('Артикул без-с размером'!A:A,MATCH('Начисления и компенсации по тов'!E4508,'Артикул без-с размером'!B:B,0))</f>
        <v>#N/A</v>
      </c>
      <c r="B4508" s="79"/>
      <c r="C4508" s="80"/>
      <c r="D4508" s="80"/>
      <c r="E4508" s="80"/>
      <c r="F4508" s="80"/>
      <c r="G4508" s="80"/>
      <c r="H4508" s="75"/>
      <c r="I4508" s="76"/>
      <c r="J4508" s="79"/>
      <c r="K4508" s="80"/>
      <c r="L4508" s="78"/>
      <c r="M4508" s="75"/>
      <c r="N4508" s="76"/>
    </row>
    <row r="4509" spans="1:14" ht="15" x14ac:dyDescent="0.3">
      <c r="A4509" s="17" t="e">
        <f>INDEX('Артикул без-с размером'!A:A,MATCH('Начисления и компенсации по тов'!E4509,'Артикул без-с размером'!B:B,0))</f>
        <v>#N/A</v>
      </c>
      <c r="B4509" s="79"/>
      <c r="C4509" s="80"/>
      <c r="D4509" s="80"/>
      <c r="E4509" s="80"/>
      <c r="F4509" s="80"/>
      <c r="G4509" s="80"/>
      <c r="H4509" s="75"/>
      <c r="I4509" s="76"/>
      <c r="J4509" s="79"/>
      <c r="K4509" s="80"/>
      <c r="L4509" s="78"/>
      <c r="M4509" s="75"/>
      <c r="N4509" s="76"/>
    </row>
    <row r="4510" spans="1:14" ht="15" x14ac:dyDescent="0.3">
      <c r="A4510" s="17" t="e">
        <f>INDEX('Артикул без-с размером'!A:A,MATCH('Начисления и компенсации по тов'!E4510,'Артикул без-с размером'!B:B,0))</f>
        <v>#N/A</v>
      </c>
      <c r="B4510" s="79"/>
      <c r="C4510" s="80"/>
      <c r="D4510" s="80"/>
      <c r="E4510" s="80"/>
      <c r="F4510" s="80"/>
      <c r="G4510" s="80"/>
      <c r="H4510" s="75"/>
      <c r="I4510" s="76"/>
      <c r="J4510" s="79"/>
      <c r="K4510" s="80"/>
      <c r="L4510" s="78"/>
      <c r="M4510" s="75"/>
      <c r="N4510" s="76"/>
    </row>
    <row r="4511" spans="1:14" ht="15" x14ac:dyDescent="0.3">
      <c r="A4511" s="17" t="e">
        <f>INDEX('Артикул без-с размером'!A:A,MATCH('Начисления и компенсации по тов'!E4511,'Артикул без-с размером'!B:B,0))</f>
        <v>#N/A</v>
      </c>
      <c r="B4511" s="79"/>
      <c r="C4511" s="80"/>
      <c r="D4511" s="80"/>
      <c r="E4511" s="80"/>
      <c r="F4511" s="80"/>
      <c r="G4511" s="80"/>
      <c r="H4511" s="75"/>
      <c r="I4511" s="76"/>
      <c r="J4511" s="79"/>
      <c r="K4511" s="80"/>
      <c r="L4511" s="78"/>
      <c r="M4511" s="75"/>
      <c r="N4511" s="76"/>
    </row>
    <row r="4512" spans="1:14" ht="15" x14ac:dyDescent="0.3">
      <c r="A4512" s="17" t="e">
        <f>INDEX('Артикул без-с размером'!A:A,MATCH('Начисления и компенсации по тов'!E4512,'Артикул без-с размером'!B:B,0))</f>
        <v>#N/A</v>
      </c>
      <c r="B4512" s="79"/>
      <c r="C4512" s="80"/>
      <c r="D4512" s="80"/>
      <c r="E4512" s="80"/>
      <c r="F4512" s="80"/>
      <c r="G4512" s="80"/>
      <c r="H4512" s="75"/>
      <c r="I4512" s="76"/>
      <c r="J4512" s="79"/>
      <c r="K4512" s="80"/>
      <c r="L4512" s="78"/>
      <c r="M4512" s="75"/>
      <c r="N4512" s="76"/>
    </row>
    <row r="4513" spans="1:14" ht="15" x14ac:dyDescent="0.3">
      <c r="A4513" s="17" t="e">
        <f>INDEX('Артикул без-с размером'!A:A,MATCH('Начисления и компенсации по тов'!E4513,'Артикул без-с размером'!B:B,0))</f>
        <v>#N/A</v>
      </c>
      <c r="B4513" s="79"/>
      <c r="C4513" s="80"/>
      <c r="D4513" s="80"/>
      <c r="E4513" s="80"/>
      <c r="F4513" s="80"/>
      <c r="G4513" s="80"/>
      <c r="H4513" s="75"/>
      <c r="I4513" s="76"/>
      <c r="J4513" s="79"/>
      <c r="K4513" s="80"/>
      <c r="L4513" s="78"/>
      <c r="M4513" s="75"/>
      <c r="N4513" s="76"/>
    </row>
    <row r="4514" spans="1:14" ht="15" x14ac:dyDescent="0.3">
      <c r="A4514" s="17" t="e">
        <f>INDEX('Артикул без-с размером'!A:A,MATCH('Начисления и компенсации по тов'!E4514,'Артикул без-с размером'!B:B,0))</f>
        <v>#N/A</v>
      </c>
      <c r="B4514" s="79"/>
      <c r="C4514" s="80"/>
      <c r="D4514" s="80"/>
      <c r="E4514" s="80"/>
      <c r="F4514" s="80"/>
      <c r="G4514" s="80"/>
      <c r="H4514" s="75"/>
      <c r="I4514" s="76"/>
      <c r="J4514" s="79"/>
      <c r="K4514" s="80"/>
      <c r="L4514" s="78"/>
      <c r="M4514" s="75"/>
      <c r="N4514" s="76"/>
    </row>
    <row r="4515" spans="1:14" ht="15" x14ac:dyDescent="0.3">
      <c r="A4515" s="17" t="e">
        <f>INDEX('Артикул без-с размером'!A:A,MATCH('Начисления и компенсации по тов'!E4515,'Артикул без-с размером'!B:B,0))</f>
        <v>#N/A</v>
      </c>
      <c r="B4515" s="79"/>
      <c r="C4515" s="80"/>
      <c r="D4515" s="80"/>
      <c r="E4515" s="80"/>
      <c r="F4515" s="80"/>
      <c r="G4515" s="80"/>
      <c r="H4515" s="75"/>
      <c r="I4515" s="76"/>
      <c r="J4515" s="79"/>
      <c r="K4515" s="80"/>
      <c r="L4515" s="78"/>
      <c r="M4515" s="75"/>
      <c r="N4515" s="76"/>
    </row>
    <row r="4516" spans="1:14" ht="15" x14ac:dyDescent="0.3">
      <c r="A4516" s="17" t="e">
        <f>INDEX('Артикул без-с размером'!A:A,MATCH('Начисления и компенсации по тов'!E4516,'Артикул без-с размером'!B:B,0))</f>
        <v>#N/A</v>
      </c>
      <c r="B4516" s="79"/>
      <c r="C4516" s="80"/>
      <c r="D4516" s="80"/>
      <c r="E4516" s="80"/>
      <c r="F4516" s="80"/>
      <c r="G4516" s="80"/>
      <c r="H4516" s="75"/>
      <c r="I4516" s="76"/>
      <c r="J4516" s="79"/>
      <c r="K4516" s="80"/>
      <c r="L4516" s="78"/>
      <c r="M4516" s="75"/>
      <c r="N4516" s="76"/>
    </row>
    <row r="4517" spans="1:14" ht="15" x14ac:dyDescent="0.3">
      <c r="A4517" s="17" t="e">
        <f>INDEX('Артикул без-с размером'!A:A,MATCH('Начисления и компенсации по тов'!E4517,'Артикул без-с размером'!B:B,0))</f>
        <v>#N/A</v>
      </c>
      <c r="B4517" s="79"/>
      <c r="C4517" s="80"/>
      <c r="D4517" s="80"/>
      <c r="E4517" s="80"/>
      <c r="F4517" s="80"/>
      <c r="G4517" s="80"/>
      <c r="H4517" s="75"/>
      <c r="I4517" s="76"/>
      <c r="J4517" s="79"/>
      <c r="K4517" s="80"/>
      <c r="L4517" s="78"/>
      <c r="M4517" s="75"/>
      <c r="N4517" s="76"/>
    </row>
    <row r="4518" spans="1:14" ht="15" x14ac:dyDescent="0.3">
      <c r="A4518" s="17" t="e">
        <f>INDEX('Артикул без-с размером'!A:A,MATCH('Начисления и компенсации по тов'!E4518,'Артикул без-с размером'!B:B,0))</f>
        <v>#N/A</v>
      </c>
      <c r="B4518" s="79"/>
      <c r="C4518" s="80"/>
      <c r="D4518" s="80"/>
      <c r="E4518" s="80"/>
      <c r="F4518" s="80"/>
      <c r="G4518" s="80"/>
      <c r="H4518" s="75"/>
      <c r="I4518" s="76"/>
      <c r="J4518" s="79"/>
      <c r="K4518" s="80"/>
      <c r="L4518" s="78"/>
      <c r="M4518" s="75"/>
      <c r="N4518" s="76"/>
    </row>
    <row r="4519" spans="1:14" ht="15" x14ac:dyDescent="0.3">
      <c r="A4519" s="17" t="e">
        <f>INDEX('Артикул без-с размером'!A:A,MATCH('Начисления и компенсации по тов'!E4519,'Артикул без-с размером'!B:B,0))</f>
        <v>#N/A</v>
      </c>
      <c r="B4519" s="79"/>
      <c r="C4519" s="80"/>
      <c r="D4519" s="80"/>
      <c r="E4519" s="80"/>
      <c r="F4519" s="80"/>
      <c r="G4519" s="80"/>
      <c r="H4519" s="75"/>
      <c r="I4519" s="76"/>
      <c r="J4519" s="79"/>
      <c r="K4519" s="80"/>
      <c r="L4519" s="78"/>
      <c r="M4519" s="75"/>
      <c r="N4519" s="76"/>
    </row>
    <row r="4520" spans="1:14" ht="15" x14ac:dyDescent="0.3">
      <c r="A4520" s="17" t="e">
        <f>INDEX('Артикул без-с размером'!A:A,MATCH('Начисления и компенсации по тов'!E4520,'Артикул без-с размером'!B:B,0))</f>
        <v>#N/A</v>
      </c>
      <c r="B4520" s="79"/>
      <c r="C4520" s="80"/>
      <c r="D4520" s="80"/>
      <c r="E4520" s="80"/>
      <c r="F4520" s="80"/>
      <c r="G4520" s="80"/>
      <c r="H4520" s="75"/>
      <c r="I4520" s="76"/>
      <c r="J4520" s="79"/>
      <c r="K4520" s="80"/>
      <c r="L4520" s="78"/>
      <c r="M4520" s="75"/>
      <c r="N4520" s="76"/>
    </row>
    <row r="4521" spans="1:14" ht="15" x14ac:dyDescent="0.3">
      <c r="A4521" s="17" t="e">
        <f>INDEX('Артикул без-с размером'!A:A,MATCH('Начисления и компенсации по тов'!E4521,'Артикул без-с размером'!B:B,0))</f>
        <v>#N/A</v>
      </c>
      <c r="B4521" s="79"/>
      <c r="C4521" s="80"/>
      <c r="D4521" s="80"/>
      <c r="E4521" s="80"/>
      <c r="F4521" s="80"/>
      <c r="G4521" s="80"/>
      <c r="H4521" s="75"/>
      <c r="I4521" s="76"/>
      <c r="J4521" s="79"/>
      <c r="K4521" s="80"/>
      <c r="L4521" s="78"/>
      <c r="M4521" s="75"/>
      <c r="N4521" s="76"/>
    </row>
    <row r="4522" spans="1:14" ht="15" x14ac:dyDescent="0.3">
      <c r="A4522" s="17" t="e">
        <f>INDEX('Артикул без-с размером'!A:A,MATCH('Начисления и компенсации по тов'!E4522,'Артикул без-с размером'!B:B,0))</f>
        <v>#N/A</v>
      </c>
      <c r="B4522" s="79"/>
      <c r="C4522" s="80"/>
      <c r="D4522" s="80"/>
      <c r="E4522" s="80"/>
      <c r="F4522" s="80"/>
      <c r="G4522" s="80"/>
      <c r="H4522" s="75"/>
      <c r="I4522" s="76"/>
      <c r="J4522" s="79"/>
      <c r="K4522" s="80"/>
      <c r="L4522" s="78"/>
      <c r="M4522" s="75"/>
      <c r="N4522" s="77"/>
    </row>
    <row r="4523" spans="1:14" ht="15" x14ac:dyDescent="0.3">
      <c r="A4523" s="17" t="e">
        <f>INDEX('Артикул без-с размером'!A:A,MATCH('Начисления и компенсации по тов'!E4523,'Артикул без-с размером'!B:B,0))</f>
        <v>#N/A</v>
      </c>
      <c r="B4523" s="79"/>
      <c r="C4523" s="80"/>
      <c r="D4523" s="80"/>
      <c r="E4523" s="80"/>
      <c r="F4523" s="80"/>
      <c r="G4523" s="80"/>
      <c r="H4523" s="75"/>
      <c r="I4523" s="76"/>
      <c r="J4523" s="79"/>
      <c r="K4523" s="80"/>
      <c r="L4523" s="78"/>
      <c r="M4523" s="75"/>
      <c r="N4523" s="76"/>
    </row>
    <row r="4524" spans="1:14" ht="15" x14ac:dyDescent="0.3">
      <c r="A4524" s="17" t="e">
        <f>INDEX('Артикул без-с размером'!A:A,MATCH('Начисления и компенсации по тов'!E4524,'Артикул без-с размером'!B:B,0))</f>
        <v>#N/A</v>
      </c>
      <c r="B4524" s="79"/>
      <c r="C4524" s="80"/>
      <c r="D4524" s="80"/>
      <c r="E4524" s="80"/>
      <c r="F4524" s="80"/>
      <c r="G4524" s="80"/>
      <c r="H4524" s="75"/>
      <c r="I4524" s="76"/>
      <c r="J4524" s="79"/>
      <c r="K4524" s="80"/>
      <c r="L4524" s="78"/>
      <c r="M4524" s="75"/>
      <c r="N4524" s="76"/>
    </row>
    <row r="4525" spans="1:14" ht="15" x14ac:dyDescent="0.3">
      <c r="A4525" s="17" t="e">
        <f>INDEX('Артикул без-с размером'!A:A,MATCH('Начисления и компенсации по тов'!E4525,'Артикул без-с размером'!B:B,0))</f>
        <v>#N/A</v>
      </c>
      <c r="B4525" s="79"/>
      <c r="C4525" s="80"/>
      <c r="D4525" s="80"/>
      <c r="E4525" s="80"/>
      <c r="F4525" s="80"/>
      <c r="G4525" s="80"/>
      <c r="H4525" s="75"/>
      <c r="I4525" s="76"/>
      <c r="J4525" s="79"/>
      <c r="K4525" s="80"/>
      <c r="L4525" s="78"/>
      <c r="M4525" s="75"/>
      <c r="N4525" s="76"/>
    </row>
    <row r="4526" spans="1:14" ht="15" x14ac:dyDescent="0.3">
      <c r="A4526" s="17" t="e">
        <f>INDEX('Артикул без-с размером'!A:A,MATCH('Начисления и компенсации по тов'!E4526,'Артикул без-с размером'!B:B,0))</f>
        <v>#N/A</v>
      </c>
      <c r="B4526" s="79"/>
      <c r="C4526" s="80"/>
      <c r="D4526" s="80"/>
      <c r="E4526" s="80"/>
      <c r="F4526" s="80"/>
      <c r="G4526" s="80"/>
      <c r="H4526" s="75"/>
      <c r="I4526" s="76"/>
      <c r="J4526" s="79"/>
      <c r="K4526" s="80"/>
      <c r="L4526" s="78"/>
      <c r="M4526" s="75"/>
      <c r="N4526" s="76"/>
    </row>
    <row r="4527" spans="1:14" ht="15" x14ac:dyDescent="0.3">
      <c r="A4527" s="17" t="e">
        <f>INDEX('Артикул без-с размером'!A:A,MATCH('Начисления и компенсации по тов'!E4527,'Артикул без-с размером'!B:B,0))</f>
        <v>#N/A</v>
      </c>
      <c r="B4527" s="79"/>
      <c r="C4527" s="80"/>
      <c r="D4527" s="80"/>
      <c r="E4527" s="80"/>
      <c r="F4527" s="80"/>
      <c r="G4527" s="80"/>
      <c r="H4527" s="75"/>
      <c r="I4527" s="76"/>
      <c r="J4527" s="79"/>
      <c r="K4527" s="80"/>
      <c r="L4527" s="78"/>
      <c r="M4527" s="75"/>
      <c r="N4527" s="76"/>
    </row>
    <row r="4528" spans="1:14" ht="15" x14ac:dyDescent="0.3">
      <c r="A4528" s="17" t="e">
        <f>INDEX('Артикул без-с размером'!A:A,MATCH('Начисления и компенсации по тов'!E4528,'Артикул без-с размером'!B:B,0))</f>
        <v>#N/A</v>
      </c>
      <c r="B4528" s="79"/>
      <c r="C4528" s="80"/>
      <c r="D4528" s="80"/>
      <c r="E4528" s="80"/>
      <c r="F4528" s="80"/>
      <c r="G4528" s="80"/>
      <c r="H4528" s="75"/>
      <c r="I4528" s="76"/>
      <c r="J4528" s="79"/>
      <c r="K4528" s="80"/>
      <c r="L4528" s="78"/>
      <c r="M4528" s="75"/>
      <c r="N4528" s="77"/>
    </row>
    <row r="4529" spans="1:14" ht="15" x14ac:dyDescent="0.3">
      <c r="A4529" s="17" t="e">
        <f>INDEX('Артикул без-с размером'!A:A,MATCH('Начисления и компенсации по тов'!E4529,'Артикул без-с размером'!B:B,0))</f>
        <v>#N/A</v>
      </c>
      <c r="B4529" s="79"/>
      <c r="C4529" s="80"/>
      <c r="D4529" s="80"/>
      <c r="E4529" s="80"/>
      <c r="F4529" s="80"/>
      <c r="G4529" s="80"/>
      <c r="H4529" s="75"/>
      <c r="I4529" s="76"/>
      <c r="J4529" s="79"/>
      <c r="K4529" s="80"/>
      <c r="L4529" s="78"/>
      <c r="M4529" s="75"/>
      <c r="N4529" s="76"/>
    </row>
    <row r="4530" spans="1:14" ht="15" x14ac:dyDescent="0.3">
      <c r="A4530" s="17" t="e">
        <f>INDEX('Артикул без-с размером'!A:A,MATCH('Начисления и компенсации по тов'!E4530,'Артикул без-с размером'!B:B,0))</f>
        <v>#N/A</v>
      </c>
      <c r="B4530" s="79"/>
      <c r="C4530" s="80"/>
      <c r="D4530" s="80"/>
      <c r="E4530" s="80"/>
      <c r="F4530" s="80"/>
      <c r="G4530" s="80"/>
      <c r="H4530" s="75"/>
      <c r="I4530" s="76"/>
      <c r="J4530" s="79"/>
      <c r="K4530" s="80"/>
      <c r="L4530" s="78"/>
      <c r="M4530" s="75"/>
      <c r="N4530" s="76"/>
    </row>
    <row r="4531" spans="1:14" ht="15" x14ac:dyDescent="0.3">
      <c r="A4531" s="17" t="e">
        <f>INDEX('Артикул без-с размером'!A:A,MATCH('Начисления и компенсации по тов'!E4531,'Артикул без-с размером'!B:B,0))</f>
        <v>#N/A</v>
      </c>
      <c r="B4531" s="79"/>
      <c r="C4531" s="80"/>
      <c r="D4531" s="80"/>
      <c r="E4531" s="80"/>
      <c r="F4531" s="80"/>
      <c r="G4531" s="80"/>
      <c r="H4531" s="75"/>
      <c r="I4531" s="76"/>
      <c r="J4531" s="79"/>
      <c r="K4531" s="80"/>
      <c r="L4531" s="78"/>
      <c r="M4531" s="75"/>
      <c r="N4531" s="76"/>
    </row>
    <row r="4532" spans="1:14" ht="15" x14ac:dyDescent="0.3">
      <c r="A4532" s="17" t="e">
        <f>INDEX('Артикул без-с размером'!A:A,MATCH('Начисления и компенсации по тов'!E4532,'Артикул без-с размером'!B:B,0))</f>
        <v>#N/A</v>
      </c>
      <c r="B4532" s="79"/>
      <c r="C4532" s="80"/>
      <c r="D4532" s="80"/>
      <c r="E4532" s="80"/>
      <c r="F4532" s="80"/>
      <c r="G4532" s="80"/>
      <c r="H4532" s="75"/>
      <c r="I4532" s="76"/>
      <c r="J4532" s="79"/>
      <c r="K4532" s="80"/>
      <c r="L4532" s="78"/>
      <c r="M4532" s="75"/>
      <c r="N4532" s="76"/>
    </row>
    <row r="4533" spans="1:14" ht="15" x14ac:dyDescent="0.3">
      <c r="A4533" s="17" t="e">
        <f>INDEX('Артикул без-с размером'!A:A,MATCH('Начисления и компенсации по тов'!E4533,'Артикул без-с размером'!B:B,0))</f>
        <v>#N/A</v>
      </c>
      <c r="B4533" s="79"/>
      <c r="C4533" s="80"/>
      <c r="D4533" s="80"/>
      <c r="E4533" s="80"/>
      <c r="F4533" s="80"/>
      <c r="G4533" s="80"/>
      <c r="H4533" s="75"/>
      <c r="I4533" s="76"/>
      <c r="J4533" s="79"/>
      <c r="K4533" s="80"/>
      <c r="L4533" s="78"/>
      <c r="M4533" s="75"/>
      <c r="N4533" s="76"/>
    </row>
    <row r="4534" spans="1:14" ht="15" x14ac:dyDescent="0.3">
      <c r="A4534" s="17" t="e">
        <f>INDEX('Артикул без-с размером'!A:A,MATCH('Начисления и компенсации по тов'!E4534,'Артикул без-с размером'!B:B,0))</f>
        <v>#N/A</v>
      </c>
      <c r="B4534" s="79"/>
      <c r="C4534" s="80"/>
      <c r="D4534" s="80"/>
      <c r="E4534" s="80"/>
      <c r="F4534" s="80"/>
      <c r="G4534" s="80"/>
      <c r="H4534" s="75"/>
      <c r="I4534" s="76"/>
      <c r="J4534" s="79"/>
      <c r="K4534" s="80"/>
      <c r="L4534" s="78"/>
      <c r="M4534" s="75"/>
      <c r="N4534" s="77"/>
    </row>
    <row r="4535" spans="1:14" ht="15" x14ac:dyDescent="0.3">
      <c r="A4535" s="17" t="e">
        <f>INDEX('Артикул без-с размером'!A:A,MATCH('Начисления и компенсации по тов'!E4535,'Артикул без-с размером'!B:B,0))</f>
        <v>#N/A</v>
      </c>
      <c r="B4535" s="79"/>
      <c r="C4535" s="80"/>
      <c r="D4535" s="80"/>
      <c r="E4535" s="80"/>
      <c r="F4535" s="80"/>
      <c r="G4535" s="80"/>
      <c r="H4535" s="75"/>
      <c r="I4535" s="76"/>
      <c r="J4535" s="79"/>
      <c r="K4535" s="80"/>
      <c r="L4535" s="78"/>
      <c r="M4535" s="75"/>
      <c r="N4535" s="76"/>
    </row>
    <row r="4536" spans="1:14" ht="15" x14ac:dyDescent="0.3">
      <c r="A4536" s="17" t="e">
        <f>INDEX('Артикул без-с размером'!A:A,MATCH('Начисления и компенсации по тов'!E4536,'Артикул без-с размером'!B:B,0))</f>
        <v>#N/A</v>
      </c>
      <c r="B4536" s="79"/>
      <c r="C4536" s="80"/>
      <c r="D4536" s="80"/>
      <c r="E4536" s="80"/>
      <c r="F4536" s="80"/>
      <c r="G4536" s="80"/>
      <c r="H4536" s="75"/>
      <c r="I4536" s="76"/>
      <c r="J4536" s="79"/>
      <c r="K4536" s="80"/>
      <c r="L4536" s="78"/>
      <c r="M4536" s="75"/>
      <c r="N4536" s="76"/>
    </row>
    <row r="4537" spans="1:14" ht="15" x14ac:dyDescent="0.3">
      <c r="A4537" s="17" t="e">
        <f>INDEX('Артикул без-с размером'!A:A,MATCH('Начисления и компенсации по тов'!E4537,'Артикул без-с размером'!B:B,0))</f>
        <v>#N/A</v>
      </c>
      <c r="B4537" s="79"/>
      <c r="C4537" s="80"/>
      <c r="D4537" s="80"/>
      <c r="E4537" s="80"/>
      <c r="F4537" s="80"/>
      <c r="G4537" s="80"/>
      <c r="H4537" s="75"/>
      <c r="I4537" s="76"/>
      <c r="J4537" s="79"/>
      <c r="K4537" s="80"/>
      <c r="L4537" s="78"/>
      <c r="M4537" s="75"/>
      <c r="N4537" s="76"/>
    </row>
    <row r="4538" spans="1:14" ht="15" x14ac:dyDescent="0.3">
      <c r="A4538" s="17" t="e">
        <f>INDEX('Артикул без-с размером'!A:A,MATCH('Начисления и компенсации по тов'!E4538,'Артикул без-с размером'!B:B,0))</f>
        <v>#N/A</v>
      </c>
      <c r="B4538" s="79"/>
      <c r="C4538" s="80"/>
      <c r="D4538" s="80"/>
      <c r="E4538" s="80"/>
      <c r="F4538" s="80"/>
      <c r="G4538" s="80"/>
      <c r="H4538" s="75"/>
      <c r="I4538" s="76"/>
      <c r="J4538" s="79"/>
      <c r="K4538" s="80"/>
      <c r="L4538" s="78"/>
      <c r="M4538" s="75"/>
      <c r="N4538" s="76"/>
    </row>
    <row r="4539" spans="1:14" ht="15" x14ac:dyDescent="0.3">
      <c r="A4539" s="17" t="e">
        <f>INDEX('Артикул без-с размером'!A:A,MATCH('Начисления и компенсации по тов'!E4539,'Артикул без-с размером'!B:B,0))</f>
        <v>#N/A</v>
      </c>
      <c r="B4539" s="79"/>
      <c r="C4539" s="80"/>
      <c r="D4539" s="80"/>
      <c r="E4539" s="80"/>
      <c r="F4539" s="80"/>
      <c r="G4539" s="80"/>
      <c r="H4539" s="75"/>
      <c r="I4539" s="76"/>
      <c r="J4539" s="79"/>
      <c r="K4539" s="80"/>
      <c r="L4539" s="78"/>
      <c r="M4539" s="75"/>
      <c r="N4539" s="76"/>
    </row>
    <row r="4540" spans="1:14" ht="15" x14ac:dyDescent="0.3">
      <c r="A4540" s="17" t="e">
        <f>INDEX('Артикул без-с размером'!A:A,MATCH('Начисления и компенсации по тов'!E4540,'Артикул без-с размером'!B:B,0))</f>
        <v>#N/A</v>
      </c>
      <c r="B4540" s="79"/>
      <c r="C4540" s="80"/>
      <c r="D4540" s="80"/>
      <c r="E4540" s="80"/>
      <c r="F4540" s="80"/>
      <c r="G4540" s="80"/>
      <c r="H4540" s="75"/>
      <c r="I4540" s="76"/>
      <c r="J4540" s="79"/>
      <c r="K4540" s="80"/>
      <c r="L4540" s="78"/>
      <c r="M4540" s="75"/>
      <c r="N4540" s="76"/>
    </row>
    <row r="4541" spans="1:14" ht="15" x14ac:dyDescent="0.3">
      <c r="A4541" s="17" t="e">
        <f>INDEX('Артикул без-с размером'!A:A,MATCH('Начисления и компенсации по тов'!E4541,'Артикул без-с размером'!B:B,0))</f>
        <v>#N/A</v>
      </c>
      <c r="B4541" s="79"/>
      <c r="C4541" s="80"/>
      <c r="D4541" s="80"/>
      <c r="E4541" s="80"/>
      <c r="F4541" s="80"/>
      <c r="G4541" s="80"/>
      <c r="H4541" s="75"/>
      <c r="I4541" s="76"/>
      <c r="J4541" s="79"/>
      <c r="K4541" s="80"/>
      <c r="L4541" s="78"/>
      <c r="M4541" s="75"/>
      <c r="N4541" s="76"/>
    </row>
    <row r="4542" spans="1:14" ht="15" x14ac:dyDescent="0.3">
      <c r="A4542" s="17" t="e">
        <f>INDEX('Артикул без-с размером'!A:A,MATCH('Начисления и компенсации по тов'!E4542,'Артикул без-с размером'!B:B,0))</f>
        <v>#N/A</v>
      </c>
      <c r="B4542" s="79"/>
      <c r="C4542" s="80"/>
      <c r="D4542" s="80"/>
      <c r="E4542" s="80"/>
      <c r="F4542" s="80"/>
      <c r="G4542" s="80"/>
      <c r="H4542" s="75"/>
      <c r="I4542" s="76"/>
      <c r="J4542" s="79"/>
      <c r="K4542" s="80"/>
      <c r="L4542" s="78"/>
      <c r="M4542" s="75"/>
      <c r="N4542" s="76"/>
    </row>
    <row r="4543" spans="1:14" ht="15" x14ac:dyDescent="0.3">
      <c r="A4543" s="17" t="e">
        <f>INDEX('Артикул без-с размером'!A:A,MATCH('Начисления и компенсации по тов'!E4543,'Артикул без-с размером'!B:B,0))</f>
        <v>#N/A</v>
      </c>
      <c r="B4543" s="79"/>
      <c r="C4543" s="80"/>
      <c r="D4543" s="80"/>
      <c r="E4543" s="80"/>
      <c r="F4543" s="80"/>
      <c r="G4543" s="80"/>
      <c r="H4543" s="75"/>
      <c r="I4543" s="76"/>
      <c r="J4543" s="79"/>
      <c r="K4543" s="80"/>
      <c r="L4543" s="78"/>
      <c r="M4543" s="75"/>
      <c r="N4543" s="77"/>
    </row>
    <row r="4544" spans="1:14" ht="15" x14ac:dyDescent="0.3">
      <c r="A4544" s="17" t="e">
        <f>INDEX('Артикул без-с размером'!A:A,MATCH('Начисления и компенсации по тов'!E4544,'Артикул без-с размером'!B:B,0))</f>
        <v>#N/A</v>
      </c>
      <c r="B4544" s="79"/>
      <c r="C4544" s="80"/>
      <c r="D4544" s="80"/>
      <c r="E4544" s="80"/>
      <c r="F4544" s="80"/>
      <c r="G4544" s="80"/>
      <c r="H4544" s="75"/>
      <c r="I4544" s="76"/>
      <c r="J4544" s="79"/>
      <c r="K4544" s="80"/>
      <c r="L4544" s="78"/>
      <c r="M4544" s="75"/>
      <c r="N4544" s="76"/>
    </row>
    <row r="4545" spans="1:14" ht="15" x14ac:dyDescent="0.3">
      <c r="A4545" s="17" t="e">
        <f>INDEX('Артикул без-с размером'!A:A,MATCH('Начисления и компенсации по тов'!E4545,'Артикул без-с размером'!B:B,0))</f>
        <v>#N/A</v>
      </c>
      <c r="B4545" s="79"/>
      <c r="C4545" s="80"/>
      <c r="D4545" s="80"/>
      <c r="E4545" s="80"/>
      <c r="F4545" s="80"/>
      <c r="G4545" s="80"/>
      <c r="H4545" s="75"/>
      <c r="I4545" s="76"/>
      <c r="J4545" s="79"/>
      <c r="K4545" s="80"/>
      <c r="L4545" s="78"/>
      <c r="M4545" s="75"/>
      <c r="N4545" s="76"/>
    </row>
    <row r="4546" spans="1:14" ht="15" x14ac:dyDescent="0.3">
      <c r="A4546" s="17" t="e">
        <f>INDEX('Артикул без-с размером'!A:A,MATCH('Начисления и компенсации по тов'!E4546,'Артикул без-с размером'!B:B,0))</f>
        <v>#N/A</v>
      </c>
      <c r="B4546" s="79"/>
      <c r="C4546" s="80"/>
      <c r="D4546" s="80"/>
      <c r="E4546" s="80"/>
      <c r="F4546" s="80"/>
      <c r="G4546" s="80"/>
      <c r="H4546" s="75"/>
      <c r="I4546" s="76"/>
      <c r="J4546" s="79"/>
      <c r="K4546" s="80"/>
      <c r="L4546" s="78"/>
      <c r="M4546" s="75"/>
      <c r="N4546" s="76"/>
    </row>
    <row r="4547" spans="1:14" ht="15" x14ac:dyDescent="0.3">
      <c r="A4547" s="17" t="e">
        <f>INDEX('Артикул без-с размером'!A:A,MATCH('Начисления и компенсации по тов'!E4547,'Артикул без-с размером'!B:B,0))</f>
        <v>#N/A</v>
      </c>
      <c r="B4547" s="79"/>
      <c r="C4547" s="80"/>
      <c r="D4547" s="80"/>
      <c r="E4547" s="80"/>
      <c r="F4547" s="80"/>
      <c r="G4547" s="80"/>
      <c r="H4547" s="75"/>
      <c r="I4547" s="76"/>
      <c r="J4547" s="79"/>
      <c r="K4547" s="80"/>
      <c r="L4547" s="78"/>
      <c r="M4547" s="75"/>
      <c r="N4547" s="76"/>
    </row>
    <row r="4548" spans="1:14" ht="15" x14ac:dyDescent="0.3">
      <c r="A4548" s="17" t="e">
        <f>INDEX('Артикул без-с размером'!A:A,MATCH('Начисления и компенсации по тов'!E4548,'Артикул без-с размером'!B:B,0))</f>
        <v>#N/A</v>
      </c>
      <c r="B4548" s="79"/>
      <c r="C4548" s="80"/>
      <c r="D4548" s="80"/>
      <c r="E4548" s="80"/>
      <c r="F4548" s="80"/>
      <c r="G4548" s="80"/>
      <c r="H4548" s="75"/>
      <c r="I4548" s="76"/>
      <c r="J4548" s="79"/>
      <c r="K4548" s="80"/>
      <c r="L4548" s="78"/>
      <c r="M4548" s="75"/>
      <c r="N4548" s="76"/>
    </row>
    <row r="4549" spans="1:14" ht="15" x14ac:dyDescent="0.3">
      <c r="A4549" s="17" t="e">
        <f>INDEX('Артикул без-с размером'!A:A,MATCH('Начисления и компенсации по тов'!E4549,'Артикул без-с размером'!B:B,0))</f>
        <v>#N/A</v>
      </c>
      <c r="B4549" s="79"/>
      <c r="C4549" s="80"/>
      <c r="D4549" s="80"/>
      <c r="E4549" s="80"/>
      <c r="F4549" s="80"/>
      <c r="G4549" s="80"/>
      <c r="H4549" s="75"/>
      <c r="I4549" s="76"/>
      <c r="J4549" s="79"/>
      <c r="K4549" s="80"/>
      <c r="L4549" s="78"/>
      <c r="M4549" s="75"/>
      <c r="N4549" s="76"/>
    </row>
    <row r="4550" spans="1:14" ht="15" x14ac:dyDescent="0.3">
      <c r="A4550" s="17" t="e">
        <f>INDEX('Артикул без-с размером'!A:A,MATCH('Начисления и компенсации по тов'!E4550,'Артикул без-с размером'!B:B,0))</f>
        <v>#N/A</v>
      </c>
      <c r="B4550" s="79"/>
      <c r="C4550" s="80"/>
      <c r="D4550" s="80"/>
      <c r="E4550" s="80"/>
      <c r="F4550" s="80"/>
      <c r="G4550" s="80"/>
      <c r="H4550" s="75"/>
      <c r="I4550" s="76"/>
      <c r="J4550" s="79"/>
      <c r="K4550" s="80"/>
      <c r="L4550" s="78"/>
      <c r="M4550" s="75"/>
      <c r="N4550" s="77"/>
    </row>
    <row r="4551" spans="1:14" ht="15" x14ac:dyDescent="0.3">
      <c r="A4551" s="17" t="e">
        <f>INDEX('Артикул без-с размером'!A:A,MATCH('Начисления и компенсации по тов'!E4551,'Артикул без-с размером'!B:B,0))</f>
        <v>#N/A</v>
      </c>
      <c r="B4551" s="79"/>
      <c r="C4551" s="80"/>
      <c r="D4551" s="80"/>
      <c r="E4551" s="80"/>
      <c r="F4551" s="80"/>
      <c r="G4551" s="80"/>
      <c r="H4551" s="75"/>
      <c r="I4551" s="76"/>
      <c r="J4551" s="79"/>
      <c r="K4551" s="80"/>
      <c r="L4551" s="78"/>
      <c r="M4551" s="75"/>
      <c r="N4551" s="76"/>
    </row>
    <row r="4552" spans="1:14" ht="15" x14ac:dyDescent="0.3">
      <c r="A4552" s="17" t="e">
        <f>INDEX('Артикул без-с размером'!A:A,MATCH('Начисления и компенсации по тов'!E4552,'Артикул без-с размером'!B:B,0))</f>
        <v>#N/A</v>
      </c>
      <c r="B4552" s="79"/>
      <c r="C4552" s="80"/>
      <c r="D4552" s="80"/>
      <c r="E4552" s="80"/>
      <c r="F4552" s="80"/>
      <c r="G4552" s="80"/>
      <c r="H4552" s="75"/>
      <c r="I4552" s="76"/>
      <c r="J4552" s="79"/>
      <c r="K4552" s="80"/>
      <c r="L4552" s="78"/>
      <c r="M4552" s="75"/>
      <c r="N4552" s="76"/>
    </row>
    <row r="4553" spans="1:14" ht="15" x14ac:dyDescent="0.3">
      <c r="A4553" s="17" t="e">
        <f>INDEX('Артикул без-с размером'!A:A,MATCH('Начисления и компенсации по тов'!E4553,'Артикул без-с размером'!B:B,0))</f>
        <v>#N/A</v>
      </c>
      <c r="B4553" s="79"/>
      <c r="C4553" s="80"/>
      <c r="D4553" s="80"/>
      <c r="E4553" s="80"/>
      <c r="F4553" s="80"/>
      <c r="G4553" s="80"/>
      <c r="H4553" s="75"/>
      <c r="I4553" s="76"/>
      <c r="J4553" s="79"/>
      <c r="K4553" s="80"/>
      <c r="L4553" s="78"/>
      <c r="M4553" s="75"/>
      <c r="N4553" s="76"/>
    </row>
    <row r="4554" spans="1:14" ht="15" x14ac:dyDescent="0.3">
      <c r="A4554" s="17" t="e">
        <f>INDEX('Артикул без-с размером'!A:A,MATCH('Начисления и компенсации по тов'!E4554,'Артикул без-с размером'!B:B,0))</f>
        <v>#N/A</v>
      </c>
      <c r="B4554" s="79"/>
      <c r="C4554" s="80"/>
      <c r="D4554" s="80"/>
      <c r="E4554" s="80"/>
      <c r="F4554" s="80"/>
      <c r="G4554" s="80"/>
      <c r="H4554" s="75"/>
      <c r="I4554" s="76"/>
      <c r="J4554" s="79"/>
      <c r="K4554" s="80"/>
      <c r="L4554" s="78"/>
      <c r="M4554" s="75"/>
      <c r="N4554" s="76"/>
    </row>
    <row r="4555" spans="1:14" ht="15" x14ac:dyDescent="0.3">
      <c r="A4555" s="17" t="e">
        <f>INDEX('Артикул без-с размером'!A:A,MATCH('Начисления и компенсации по тов'!E4555,'Артикул без-с размером'!B:B,0))</f>
        <v>#N/A</v>
      </c>
      <c r="B4555" s="79"/>
      <c r="C4555" s="80"/>
      <c r="D4555" s="80"/>
      <c r="E4555" s="80"/>
      <c r="F4555" s="80"/>
      <c r="G4555" s="80"/>
      <c r="H4555" s="75"/>
      <c r="I4555" s="76"/>
      <c r="J4555" s="79"/>
      <c r="K4555" s="80"/>
      <c r="L4555" s="78"/>
      <c r="M4555" s="75"/>
      <c r="N4555" s="76"/>
    </row>
    <row r="4556" spans="1:14" ht="15" x14ac:dyDescent="0.3">
      <c r="A4556" s="17" t="e">
        <f>INDEX('Артикул без-с размером'!A:A,MATCH('Начисления и компенсации по тов'!E4556,'Артикул без-с размером'!B:B,0))</f>
        <v>#N/A</v>
      </c>
      <c r="B4556" s="79"/>
      <c r="C4556" s="80"/>
      <c r="D4556" s="80"/>
      <c r="E4556" s="80"/>
      <c r="F4556" s="80"/>
      <c r="G4556" s="80"/>
      <c r="H4556" s="75"/>
      <c r="I4556" s="76"/>
      <c r="J4556" s="79"/>
      <c r="K4556" s="80"/>
      <c r="L4556" s="78"/>
      <c r="M4556" s="75"/>
      <c r="N4556" s="76"/>
    </row>
    <row r="4557" spans="1:14" ht="15" x14ac:dyDescent="0.3">
      <c r="A4557" s="17" t="e">
        <f>INDEX('Артикул без-с размером'!A:A,MATCH('Начисления и компенсации по тов'!E4557,'Артикул без-с размером'!B:B,0))</f>
        <v>#N/A</v>
      </c>
      <c r="B4557" s="79"/>
      <c r="C4557" s="80"/>
      <c r="D4557" s="80"/>
      <c r="E4557" s="80"/>
      <c r="F4557" s="80"/>
      <c r="G4557" s="80"/>
      <c r="H4557" s="75"/>
      <c r="I4557" s="76"/>
      <c r="J4557" s="79"/>
      <c r="K4557" s="80"/>
      <c r="L4557" s="78"/>
      <c r="M4557" s="75"/>
      <c r="N4557" s="76"/>
    </row>
    <row r="4558" spans="1:14" ht="15" x14ac:dyDescent="0.3">
      <c r="A4558" s="17" t="e">
        <f>INDEX('Артикул без-с размером'!A:A,MATCH('Начисления и компенсации по тов'!E4558,'Артикул без-с размером'!B:B,0))</f>
        <v>#N/A</v>
      </c>
      <c r="B4558" s="79"/>
      <c r="C4558" s="80"/>
      <c r="D4558" s="80"/>
      <c r="E4558" s="80"/>
      <c r="F4558" s="80"/>
      <c r="G4558" s="80"/>
      <c r="H4558" s="75"/>
      <c r="I4558" s="76"/>
      <c r="J4558" s="79"/>
      <c r="K4558" s="80"/>
      <c r="L4558" s="78"/>
      <c r="M4558" s="75"/>
      <c r="N4558" s="76"/>
    </row>
    <row r="4559" spans="1:14" ht="15" x14ac:dyDescent="0.3">
      <c r="A4559" s="17" t="e">
        <f>INDEX('Артикул без-с размером'!A:A,MATCH('Начисления и компенсации по тов'!E4559,'Артикул без-с размером'!B:B,0))</f>
        <v>#N/A</v>
      </c>
      <c r="B4559" s="79"/>
      <c r="C4559" s="80"/>
      <c r="D4559" s="80"/>
      <c r="E4559" s="80"/>
      <c r="F4559" s="80"/>
      <c r="G4559" s="80"/>
      <c r="H4559" s="75"/>
      <c r="I4559" s="76"/>
      <c r="J4559" s="79"/>
      <c r="K4559" s="80"/>
      <c r="L4559" s="78"/>
      <c r="M4559" s="75"/>
      <c r="N4559" s="77"/>
    </row>
    <row r="4560" spans="1:14" ht="15" x14ac:dyDescent="0.3">
      <c r="A4560" s="17" t="e">
        <f>INDEX('Артикул без-с размером'!A:A,MATCH('Начисления и компенсации по тов'!E4560,'Артикул без-с размером'!B:B,0))</f>
        <v>#N/A</v>
      </c>
      <c r="B4560" s="79"/>
      <c r="C4560" s="80"/>
      <c r="D4560" s="80"/>
      <c r="E4560" s="80"/>
      <c r="F4560" s="80"/>
      <c r="G4560" s="80"/>
      <c r="H4560" s="75"/>
      <c r="I4560" s="76"/>
      <c r="J4560" s="79"/>
      <c r="K4560" s="80"/>
      <c r="L4560" s="78"/>
      <c r="M4560" s="75"/>
      <c r="N4560" s="76"/>
    </row>
    <row r="4561" spans="1:14" ht="15" x14ac:dyDescent="0.3">
      <c r="A4561" s="17" t="e">
        <f>INDEX('Артикул без-с размером'!A:A,MATCH('Начисления и компенсации по тов'!E4561,'Артикул без-с размером'!B:B,0))</f>
        <v>#N/A</v>
      </c>
      <c r="B4561" s="79"/>
      <c r="C4561" s="80"/>
      <c r="D4561" s="80"/>
      <c r="E4561" s="80"/>
      <c r="F4561" s="80"/>
      <c r="G4561" s="80"/>
      <c r="H4561" s="75"/>
      <c r="I4561" s="76"/>
      <c r="J4561" s="79"/>
      <c r="K4561" s="80"/>
      <c r="L4561" s="78"/>
      <c r="M4561" s="75"/>
      <c r="N4561" s="76"/>
    </row>
    <row r="4562" spans="1:14" ht="15" x14ac:dyDescent="0.3">
      <c r="A4562" s="17" t="e">
        <f>INDEX('Артикул без-с размером'!A:A,MATCH('Начисления и компенсации по тов'!E4562,'Артикул без-с размером'!B:B,0))</f>
        <v>#N/A</v>
      </c>
      <c r="B4562" s="79"/>
      <c r="C4562" s="80"/>
      <c r="D4562" s="80"/>
      <c r="E4562" s="80"/>
      <c r="F4562" s="80"/>
      <c r="G4562" s="80"/>
      <c r="H4562" s="75"/>
      <c r="I4562" s="76"/>
      <c r="J4562" s="79"/>
      <c r="K4562" s="80"/>
      <c r="L4562" s="78"/>
      <c r="M4562" s="75"/>
      <c r="N4562" s="76"/>
    </row>
    <row r="4563" spans="1:14" ht="15" x14ac:dyDescent="0.3">
      <c r="A4563" s="17" t="e">
        <f>INDEX('Артикул без-с размером'!A:A,MATCH('Начисления и компенсации по тов'!E4563,'Артикул без-с размером'!B:B,0))</f>
        <v>#N/A</v>
      </c>
      <c r="B4563" s="79"/>
      <c r="C4563" s="80"/>
      <c r="D4563" s="80"/>
      <c r="E4563" s="80"/>
      <c r="F4563" s="80"/>
      <c r="G4563" s="80"/>
      <c r="H4563" s="75"/>
      <c r="I4563" s="76"/>
      <c r="J4563" s="79"/>
      <c r="K4563" s="80"/>
      <c r="L4563" s="78"/>
      <c r="M4563" s="75"/>
      <c r="N4563" s="76"/>
    </row>
    <row r="4564" spans="1:14" ht="15" x14ac:dyDescent="0.3">
      <c r="A4564" s="17" t="e">
        <f>INDEX('Артикул без-с размером'!A:A,MATCH('Начисления и компенсации по тов'!E4564,'Артикул без-с размером'!B:B,0))</f>
        <v>#N/A</v>
      </c>
      <c r="B4564" s="79"/>
      <c r="C4564" s="80"/>
      <c r="D4564" s="80"/>
      <c r="E4564" s="80"/>
      <c r="F4564" s="80"/>
      <c r="G4564" s="80"/>
      <c r="H4564" s="75"/>
      <c r="I4564" s="76"/>
      <c r="J4564" s="79"/>
      <c r="K4564" s="80"/>
      <c r="L4564" s="78"/>
      <c r="M4564" s="75"/>
      <c r="N4564" s="76"/>
    </row>
    <row r="4565" spans="1:14" ht="15" x14ac:dyDescent="0.3">
      <c r="A4565" s="17" t="e">
        <f>INDEX('Артикул без-с размером'!A:A,MATCH('Начисления и компенсации по тов'!E4565,'Артикул без-с размером'!B:B,0))</f>
        <v>#N/A</v>
      </c>
      <c r="B4565" s="79"/>
      <c r="C4565" s="80"/>
      <c r="D4565" s="80"/>
      <c r="E4565" s="80"/>
      <c r="F4565" s="80"/>
      <c r="G4565" s="80"/>
      <c r="H4565" s="75"/>
      <c r="I4565" s="76"/>
      <c r="J4565" s="79"/>
      <c r="K4565" s="80"/>
      <c r="L4565" s="78"/>
      <c r="M4565" s="75"/>
      <c r="N4565" s="76"/>
    </row>
    <row r="4566" spans="1:14" ht="15" x14ac:dyDescent="0.3">
      <c r="A4566" s="17" t="e">
        <f>INDEX('Артикул без-с размером'!A:A,MATCH('Начисления и компенсации по тов'!E4566,'Артикул без-с размером'!B:B,0))</f>
        <v>#N/A</v>
      </c>
      <c r="B4566" s="79"/>
      <c r="C4566" s="80"/>
      <c r="D4566" s="80"/>
      <c r="E4566" s="80"/>
      <c r="F4566" s="80"/>
      <c r="G4566" s="80"/>
      <c r="H4566" s="75"/>
      <c r="I4566" s="76"/>
      <c r="J4566" s="79"/>
      <c r="K4566" s="80"/>
      <c r="L4566" s="78"/>
      <c r="M4566" s="75"/>
      <c r="N4566" s="76"/>
    </row>
    <row r="4567" spans="1:14" ht="15" x14ac:dyDescent="0.3">
      <c r="A4567" s="17" t="e">
        <f>INDEX('Артикул без-с размером'!A:A,MATCH('Начисления и компенсации по тов'!E4567,'Артикул без-с размером'!B:B,0))</f>
        <v>#N/A</v>
      </c>
      <c r="B4567" s="79"/>
      <c r="C4567" s="80"/>
      <c r="D4567" s="80"/>
      <c r="E4567" s="80"/>
      <c r="F4567" s="80"/>
      <c r="G4567" s="80"/>
      <c r="H4567" s="75"/>
      <c r="I4567" s="76"/>
      <c r="J4567" s="79"/>
      <c r="K4567" s="80"/>
      <c r="L4567" s="78"/>
      <c r="M4567" s="75"/>
      <c r="N4567" s="76"/>
    </row>
    <row r="4568" spans="1:14" ht="15" x14ac:dyDescent="0.3">
      <c r="A4568" s="17" t="e">
        <f>INDEX('Артикул без-с размером'!A:A,MATCH('Начисления и компенсации по тов'!E4568,'Артикул без-с размером'!B:B,0))</f>
        <v>#N/A</v>
      </c>
      <c r="B4568" s="79"/>
      <c r="C4568" s="80"/>
      <c r="D4568" s="80"/>
      <c r="E4568" s="80"/>
      <c r="F4568" s="80"/>
      <c r="G4568" s="80"/>
      <c r="H4568" s="75"/>
      <c r="I4568" s="76"/>
      <c r="J4568" s="79"/>
      <c r="K4568" s="80"/>
      <c r="L4568" s="78"/>
      <c r="M4568" s="75"/>
      <c r="N4568" s="76"/>
    </row>
    <row r="4569" spans="1:14" ht="15" x14ac:dyDescent="0.3">
      <c r="A4569" s="17" t="e">
        <f>INDEX('Артикул без-с размером'!A:A,MATCH('Начисления и компенсации по тов'!E4569,'Артикул без-с размером'!B:B,0))</f>
        <v>#N/A</v>
      </c>
      <c r="B4569" s="79"/>
      <c r="C4569" s="80"/>
      <c r="D4569" s="80"/>
      <c r="E4569" s="80"/>
      <c r="F4569" s="80"/>
      <c r="G4569" s="80"/>
      <c r="H4569" s="75"/>
      <c r="I4569" s="76"/>
      <c r="J4569" s="79"/>
      <c r="K4569" s="80"/>
      <c r="L4569" s="78"/>
      <c r="M4569" s="75"/>
      <c r="N4569" s="76"/>
    </row>
    <row r="4570" spans="1:14" ht="15" x14ac:dyDescent="0.3">
      <c r="A4570" s="17" t="e">
        <f>INDEX('Артикул без-с размером'!A:A,MATCH('Начисления и компенсации по тов'!E4570,'Артикул без-с размером'!B:B,0))</f>
        <v>#N/A</v>
      </c>
      <c r="B4570" s="79"/>
      <c r="C4570" s="80"/>
      <c r="D4570" s="80"/>
      <c r="E4570" s="80"/>
      <c r="F4570" s="80"/>
      <c r="G4570" s="80"/>
      <c r="H4570" s="75"/>
      <c r="I4570" s="76"/>
      <c r="J4570" s="79"/>
      <c r="K4570" s="80"/>
      <c r="L4570" s="78"/>
      <c r="M4570" s="75"/>
      <c r="N4570" s="76"/>
    </row>
    <row r="4571" spans="1:14" ht="15" x14ac:dyDescent="0.3">
      <c r="A4571" s="17" t="e">
        <f>INDEX('Артикул без-с размером'!A:A,MATCH('Начисления и компенсации по тов'!E4571,'Артикул без-с размером'!B:B,0))</f>
        <v>#N/A</v>
      </c>
      <c r="B4571" s="79"/>
      <c r="C4571" s="80"/>
      <c r="D4571" s="80"/>
      <c r="E4571" s="80"/>
      <c r="F4571" s="80"/>
      <c r="G4571" s="80"/>
      <c r="H4571" s="75"/>
      <c r="I4571" s="76"/>
      <c r="J4571" s="79"/>
      <c r="K4571" s="80"/>
      <c r="L4571" s="78"/>
      <c r="M4571" s="75"/>
      <c r="N4571" s="76"/>
    </row>
    <row r="4572" spans="1:14" ht="15" x14ac:dyDescent="0.3">
      <c r="A4572" s="17" t="e">
        <f>INDEX('Артикул без-с размером'!A:A,MATCH('Начисления и компенсации по тов'!E4572,'Артикул без-с размером'!B:B,0))</f>
        <v>#N/A</v>
      </c>
      <c r="B4572" s="79"/>
      <c r="C4572" s="80"/>
      <c r="D4572" s="80"/>
      <c r="E4572" s="80"/>
      <c r="F4572" s="80"/>
      <c r="G4572" s="80"/>
      <c r="H4572" s="75"/>
      <c r="I4572" s="76"/>
      <c r="J4572" s="79"/>
      <c r="K4572" s="80"/>
      <c r="L4572" s="78"/>
      <c r="M4572" s="75"/>
      <c r="N4572" s="76"/>
    </row>
    <row r="4573" spans="1:14" ht="15" x14ac:dyDescent="0.3">
      <c r="A4573" s="17" t="e">
        <f>INDEX('Артикул без-с размером'!A:A,MATCH('Начисления и компенсации по тов'!E4573,'Артикул без-с размером'!B:B,0))</f>
        <v>#N/A</v>
      </c>
      <c r="B4573" s="79"/>
      <c r="C4573" s="80"/>
      <c r="D4573" s="80"/>
      <c r="E4573" s="80"/>
      <c r="F4573" s="80"/>
      <c r="G4573" s="80"/>
      <c r="H4573" s="75"/>
      <c r="I4573" s="76"/>
      <c r="J4573" s="79"/>
      <c r="K4573" s="80"/>
      <c r="L4573" s="78"/>
      <c r="M4573" s="75"/>
      <c r="N4573" s="76"/>
    </row>
    <row r="4574" spans="1:14" ht="15" x14ac:dyDescent="0.3">
      <c r="A4574" s="17" t="e">
        <f>INDEX('Артикул без-с размером'!A:A,MATCH('Начисления и компенсации по тов'!E4574,'Артикул без-с размером'!B:B,0))</f>
        <v>#N/A</v>
      </c>
      <c r="B4574" s="79"/>
      <c r="C4574" s="80"/>
      <c r="D4574" s="80"/>
      <c r="E4574" s="80"/>
      <c r="F4574" s="80"/>
      <c r="G4574" s="80"/>
      <c r="H4574" s="75"/>
      <c r="I4574" s="76"/>
      <c r="J4574" s="79"/>
      <c r="K4574" s="80"/>
      <c r="L4574" s="78"/>
      <c r="M4574" s="75"/>
      <c r="N4574" s="76"/>
    </row>
    <row r="4575" spans="1:14" ht="15" x14ac:dyDescent="0.3">
      <c r="A4575" s="17" t="e">
        <f>INDEX('Артикул без-с размером'!A:A,MATCH('Начисления и компенсации по тов'!E4575,'Артикул без-с размером'!B:B,0))</f>
        <v>#N/A</v>
      </c>
      <c r="B4575" s="79"/>
      <c r="C4575" s="80"/>
      <c r="D4575" s="80"/>
      <c r="E4575" s="80"/>
      <c r="F4575" s="80"/>
      <c r="G4575" s="80"/>
      <c r="H4575" s="75"/>
      <c r="I4575" s="76"/>
      <c r="J4575" s="79"/>
      <c r="K4575" s="80"/>
      <c r="L4575" s="78"/>
      <c r="M4575" s="75"/>
      <c r="N4575" s="76"/>
    </row>
    <row r="4576" spans="1:14" ht="15" x14ac:dyDescent="0.3">
      <c r="A4576" s="17" t="e">
        <f>INDEX('Артикул без-с размером'!A:A,MATCH('Начисления и компенсации по тов'!E4576,'Артикул без-с размером'!B:B,0))</f>
        <v>#N/A</v>
      </c>
      <c r="B4576" s="79"/>
      <c r="C4576" s="80"/>
      <c r="D4576" s="80"/>
      <c r="E4576" s="80"/>
      <c r="F4576" s="80"/>
      <c r="G4576" s="80"/>
      <c r="H4576" s="75"/>
      <c r="I4576" s="76"/>
      <c r="J4576" s="79"/>
      <c r="K4576" s="80"/>
      <c r="L4576" s="78"/>
      <c r="M4576" s="75"/>
      <c r="N4576" s="76"/>
    </row>
    <row r="4577" spans="1:14" ht="15" x14ac:dyDescent="0.3">
      <c r="A4577" s="17" t="e">
        <f>INDEX('Артикул без-с размером'!A:A,MATCH('Начисления и компенсации по тов'!E4577,'Артикул без-с размером'!B:B,0))</f>
        <v>#N/A</v>
      </c>
      <c r="B4577" s="79"/>
      <c r="C4577" s="80"/>
      <c r="D4577" s="80"/>
      <c r="E4577" s="80"/>
      <c r="F4577" s="80"/>
      <c r="G4577" s="80"/>
      <c r="H4577" s="75"/>
      <c r="I4577" s="76"/>
      <c r="J4577" s="79"/>
      <c r="K4577" s="80"/>
      <c r="L4577" s="78"/>
      <c r="M4577" s="75"/>
      <c r="N4577" s="76"/>
    </row>
    <row r="4578" spans="1:14" ht="15" x14ac:dyDescent="0.3">
      <c r="A4578" s="17" t="e">
        <f>INDEX('Артикул без-с размером'!A:A,MATCH('Начисления и компенсации по тов'!E4578,'Артикул без-с размером'!B:B,0))</f>
        <v>#N/A</v>
      </c>
      <c r="B4578" s="79"/>
      <c r="C4578" s="80"/>
      <c r="D4578" s="80"/>
      <c r="E4578" s="80"/>
      <c r="F4578" s="80"/>
      <c r="G4578" s="80"/>
      <c r="H4578" s="75"/>
      <c r="I4578" s="76"/>
      <c r="J4578" s="79"/>
      <c r="K4578" s="80"/>
      <c r="L4578" s="78"/>
      <c r="M4578" s="75"/>
      <c r="N4578" s="76"/>
    </row>
    <row r="4579" spans="1:14" ht="15" x14ac:dyDescent="0.3">
      <c r="A4579" s="17" t="e">
        <f>INDEX('Артикул без-с размером'!A:A,MATCH('Начисления и компенсации по тов'!E4579,'Артикул без-с размером'!B:B,0))</f>
        <v>#N/A</v>
      </c>
      <c r="B4579" s="79"/>
      <c r="C4579" s="80"/>
      <c r="D4579" s="80"/>
      <c r="E4579" s="80"/>
      <c r="F4579" s="80"/>
      <c r="G4579" s="80"/>
      <c r="H4579" s="75"/>
      <c r="I4579" s="76"/>
      <c r="J4579" s="79"/>
      <c r="K4579" s="80"/>
      <c r="L4579" s="78"/>
      <c r="M4579" s="75"/>
      <c r="N4579" s="76"/>
    </row>
    <row r="4580" spans="1:14" ht="15" x14ac:dyDescent="0.3">
      <c r="A4580" s="17" t="e">
        <f>INDEX('Артикул без-с размером'!A:A,MATCH('Начисления и компенсации по тов'!E4580,'Артикул без-с размером'!B:B,0))</f>
        <v>#N/A</v>
      </c>
      <c r="B4580" s="79"/>
      <c r="C4580" s="80"/>
      <c r="D4580" s="80"/>
      <c r="E4580" s="80"/>
      <c r="F4580" s="80"/>
      <c r="G4580" s="80"/>
      <c r="H4580" s="75"/>
      <c r="I4580" s="76"/>
      <c r="J4580" s="79"/>
      <c r="K4580" s="80"/>
      <c r="L4580" s="78"/>
      <c r="M4580" s="75"/>
      <c r="N4580" s="76"/>
    </row>
    <row r="4581" spans="1:14" ht="15" x14ac:dyDescent="0.3">
      <c r="A4581" s="17" t="e">
        <f>INDEX('Артикул без-с размером'!A:A,MATCH('Начисления и компенсации по тов'!E4581,'Артикул без-с размером'!B:B,0))</f>
        <v>#N/A</v>
      </c>
      <c r="B4581" s="79"/>
      <c r="C4581" s="80"/>
      <c r="D4581" s="80"/>
      <c r="E4581" s="80"/>
      <c r="F4581" s="80"/>
      <c r="G4581" s="80"/>
      <c r="H4581" s="75"/>
      <c r="I4581" s="76"/>
      <c r="J4581" s="79"/>
      <c r="K4581" s="80"/>
      <c r="L4581" s="78"/>
      <c r="M4581" s="75"/>
      <c r="N4581" s="76"/>
    </row>
    <row r="4582" spans="1:14" ht="15" x14ac:dyDescent="0.3">
      <c r="A4582" s="17" t="e">
        <f>INDEX('Артикул без-с размером'!A:A,MATCH('Начисления и компенсации по тов'!E4582,'Артикул без-с размером'!B:B,0))</f>
        <v>#N/A</v>
      </c>
      <c r="B4582" s="79"/>
      <c r="C4582" s="80"/>
      <c r="D4582" s="80"/>
      <c r="E4582" s="80"/>
      <c r="F4582" s="80"/>
      <c r="G4582" s="80"/>
      <c r="H4582" s="75"/>
      <c r="I4582" s="76"/>
      <c r="J4582" s="79"/>
      <c r="K4582" s="80"/>
      <c r="L4582" s="78"/>
      <c r="M4582" s="75"/>
      <c r="N4582" s="76"/>
    </row>
    <row r="4583" spans="1:14" ht="15" x14ac:dyDescent="0.3">
      <c r="A4583" s="17" t="e">
        <f>INDEX('Артикул без-с размером'!A:A,MATCH('Начисления и компенсации по тов'!E4583,'Артикул без-с размером'!B:B,0))</f>
        <v>#N/A</v>
      </c>
      <c r="B4583" s="79"/>
      <c r="C4583" s="80"/>
      <c r="D4583" s="80"/>
      <c r="E4583" s="80"/>
      <c r="F4583" s="80"/>
      <c r="G4583" s="80"/>
      <c r="H4583" s="75"/>
      <c r="I4583" s="76"/>
      <c r="J4583" s="79"/>
      <c r="K4583" s="80"/>
      <c r="L4583" s="78"/>
      <c r="M4583" s="75"/>
      <c r="N4583" s="76"/>
    </row>
    <row r="4584" spans="1:14" ht="15" x14ac:dyDescent="0.3">
      <c r="A4584" s="17" t="e">
        <f>INDEX('Артикул без-с размером'!A:A,MATCH('Начисления и компенсации по тов'!E4584,'Артикул без-с размером'!B:B,0))</f>
        <v>#N/A</v>
      </c>
      <c r="B4584" s="79"/>
      <c r="C4584" s="80"/>
      <c r="D4584" s="80"/>
      <c r="E4584" s="80"/>
      <c r="F4584" s="80"/>
      <c r="G4584" s="80"/>
      <c r="H4584" s="75"/>
      <c r="I4584" s="76"/>
      <c r="J4584" s="79"/>
      <c r="K4584" s="80"/>
      <c r="L4584" s="78"/>
      <c r="M4584" s="75"/>
      <c r="N4584" s="76"/>
    </row>
    <row r="4585" spans="1:14" ht="15" x14ac:dyDescent="0.3">
      <c r="A4585" s="17" t="e">
        <f>INDEX('Артикул без-с размером'!A:A,MATCH('Начисления и компенсации по тов'!E4585,'Артикул без-с размером'!B:B,0))</f>
        <v>#N/A</v>
      </c>
      <c r="B4585" s="79"/>
      <c r="C4585" s="80"/>
      <c r="D4585" s="80"/>
      <c r="E4585" s="80"/>
      <c r="F4585" s="80"/>
      <c r="G4585" s="80"/>
      <c r="H4585" s="75"/>
      <c r="I4585" s="76"/>
      <c r="J4585" s="79"/>
      <c r="K4585" s="80"/>
      <c r="L4585" s="78"/>
      <c r="M4585" s="75"/>
      <c r="N4585" s="77"/>
    </row>
    <row r="4586" spans="1:14" ht="15" x14ac:dyDescent="0.3">
      <c r="A4586" s="17" t="e">
        <f>INDEX('Артикул без-с размером'!A:A,MATCH('Начисления и компенсации по тов'!E4586,'Артикул без-с размером'!B:B,0))</f>
        <v>#N/A</v>
      </c>
      <c r="B4586" s="79"/>
      <c r="C4586" s="80"/>
      <c r="D4586" s="80"/>
      <c r="E4586" s="80"/>
      <c r="F4586" s="80"/>
      <c r="G4586" s="80"/>
      <c r="H4586" s="75"/>
      <c r="I4586" s="76"/>
      <c r="J4586" s="79"/>
      <c r="K4586" s="80"/>
      <c r="L4586" s="78"/>
      <c r="M4586" s="75"/>
      <c r="N4586" s="76"/>
    </row>
    <row r="4587" spans="1:14" ht="15" x14ac:dyDescent="0.3">
      <c r="A4587" s="17" t="e">
        <f>INDEX('Артикул без-с размером'!A:A,MATCH('Начисления и компенсации по тов'!E4587,'Артикул без-с размером'!B:B,0))</f>
        <v>#N/A</v>
      </c>
      <c r="B4587" s="79"/>
      <c r="C4587" s="80"/>
      <c r="D4587" s="80"/>
      <c r="E4587" s="80"/>
      <c r="F4587" s="80"/>
      <c r="G4587" s="80"/>
      <c r="H4587" s="75"/>
      <c r="I4587" s="76"/>
      <c r="J4587" s="79"/>
      <c r="K4587" s="80"/>
      <c r="L4587" s="78"/>
      <c r="M4587" s="75"/>
      <c r="N4587" s="76"/>
    </row>
    <row r="4588" spans="1:14" ht="15" x14ac:dyDescent="0.3">
      <c r="A4588" s="17" t="e">
        <f>INDEX('Артикул без-с размером'!A:A,MATCH('Начисления и компенсации по тов'!E4588,'Артикул без-с размером'!B:B,0))</f>
        <v>#N/A</v>
      </c>
      <c r="B4588" s="79"/>
      <c r="C4588" s="80"/>
      <c r="D4588" s="80"/>
      <c r="E4588" s="80"/>
      <c r="F4588" s="80"/>
      <c r="G4588" s="80"/>
      <c r="H4588" s="75"/>
      <c r="I4588" s="76"/>
      <c r="J4588" s="79"/>
      <c r="K4588" s="80"/>
      <c r="L4588" s="78"/>
      <c r="M4588" s="75"/>
      <c r="N4588" s="76"/>
    </row>
    <row r="4589" spans="1:14" ht="15" x14ac:dyDescent="0.3">
      <c r="A4589" s="17" t="e">
        <f>INDEX('Артикул без-с размером'!A:A,MATCH('Начисления и компенсации по тов'!E4589,'Артикул без-с размером'!B:B,0))</f>
        <v>#N/A</v>
      </c>
      <c r="B4589" s="79"/>
      <c r="C4589" s="80"/>
      <c r="D4589" s="80"/>
      <c r="E4589" s="80"/>
      <c r="F4589" s="80"/>
      <c r="G4589" s="80"/>
      <c r="H4589" s="75"/>
      <c r="I4589" s="76"/>
      <c r="J4589" s="79"/>
      <c r="K4589" s="80"/>
      <c r="L4589" s="78"/>
      <c r="M4589" s="75"/>
      <c r="N4589" s="76"/>
    </row>
    <row r="4590" spans="1:14" ht="15" x14ac:dyDescent="0.3">
      <c r="A4590" s="17" t="e">
        <f>INDEX('Артикул без-с размером'!A:A,MATCH('Начисления и компенсации по тов'!E4590,'Артикул без-с размером'!B:B,0))</f>
        <v>#N/A</v>
      </c>
      <c r="B4590" s="79"/>
      <c r="C4590" s="80"/>
      <c r="D4590" s="80"/>
      <c r="E4590" s="80"/>
      <c r="F4590" s="80"/>
      <c r="G4590" s="80"/>
      <c r="H4590" s="75"/>
      <c r="I4590" s="76"/>
      <c r="J4590" s="79"/>
      <c r="K4590" s="80"/>
      <c r="L4590" s="78"/>
      <c r="M4590" s="75"/>
      <c r="N4590" s="76"/>
    </row>
    <row r="4591" spans="1:14" ht="15" x14ac:dyDescent="0.3">
      <c r="A4591" s="17" t="e">
        <f>INDEX('Артикул без-с размером'!A:A,MATCH('Начисления и компенсации по тов'!E4591,'Артикул без-с размером'!B:B,0))</f>
        <v>#N/A</v>
      </c>
      <c r="B4591" s="79"/>
      <c r="C4591" s="80"/>
      <c r="D4591" s="80"/>
      <c r="E4591" s="80"/>
      <c r="F4591" s="80"/>
      <c r="G4591" s="80"/>
      <c r="H4591" s="75"/>
      <c r="I4591" s="76"/>
      <c r="J4591" s="79"/>
      <c r="K4591" s="80"/>
      <c r="L4591" s="78"/>
      <c r="M4591" s="75"/>
      <c r="N4591" s="76"/>
    </row>
    <row r="4592" spans="1:14" ht="15" x14ac:dyDescent="0.3">
      <c r="A4592" s="17" t="e">
        <f>INDEX('Артикул без-с размером'!A:A,MATCH('Начисления и компенсации по тов'!E4592,'Артикул без-с размером'!B:B,0))</f>
        <v>#N/A</v>
      </c>
      <c r="B4592" s="79"/>
      <c r="C4592" s="80"/>
      <c r="D4592" s="80"/>
      <c r="E4592" s="80"/>
      <c r="F4592" s="80"/>
      <c r="G4592" s="80"/>
      <c r="H4592" s="75"/>
      <c r="I4592" s="76"/>
      <c r="J4592" s="79"/>
      <c r="K4592" s="80"/>
      <c r="L4592" s="78"/>
      <c r="M4592" s="75"/>
      <c r="N4592" s="76"/>
    </row>
    <row r="4593" spans="1:14" ht="15" x14ac:dyDescent="0.3">
      <c r="A4593" s="17" t="e">
        <f>INDEX('Артикул без-с размером'!A:A,MATCH('Начисления и компенсации по тов'!E4593,'Артикул без-с размером'!B:B,0))</f>
        <v>#N/A</v>
      </c>
      <c r="B4593" s="79"/>
      <c r="C4593" s="80"/>
      <c r="D4593" s="80"/>
      <c r="E4593" s="80"/>
      <c r="F4593" s="80"/>
      <c r="G4593" s="80"/>
      <c r="H4593" s="75"/>
      <c r="I4593" s="76"/>
      <c r="J4593" s="79"/>
      <c r="K4593" s="80"/>
      <c r="L4593" s="78"/>
      <c r="M4593" s="75"/>
      <c r="N4593" s="76"/>
    </row>
    <row r="4594" spans="1:14" ht="15" x14ac:dyDescent="0.3">
      <c r="A4594" s="17" t="e">
        <f>INDEX('Артикул без-с размером'!A:A,MATCH('Начисления и компенсации по тов'!E4594,'Артикул без-с размером'!B:B,0))</f>
        <v>#N/A</v>
      </c>
      <c r="B4594" s="79"/>
      <c r="C4594" s="80"/>
      <c r="D4594" s="80"/>
      <c r="E4594" s="80"/>
      <c r="F4594" s="80"/>
      <c r="G4594" s="80"/>
      <c r="H4594" s="75"/>
      <c r="I4594" s="76"/>
      <c r="J4594" s="79"/>
      <c r="K4594" s="80"/>
      <c r="L4594" s="78"/>
      <c r="M4594" s="75"/>
      <c r="N4594" s="76"/>
    </row>
    <row r="4595" spans="1:14" ht="15" x14ac:dyDescent="0.3">
      <c r="A4595" s="17" t="e">
        <f>INDEX('Артикул без-с размером'!A:A,MATCH('Начисления и компенсации по тов'!E4595,'Артикул без-с размером'!B:B,0))</f>
        <v>#N/A</v>
      </c>
      <c r="B4595" s="79"/>
      <c r="C4595" s="80"/>
      <c r="D4595" s="80"/>
      <c r="E4595" s="80"/>
      <c r="F4595" s="80"/>
      <c r="G4595" s="80"/>
      <c r="H4595" s="75"/>
      <c r="I4595" s="76"/>
      <c r="J4595" s="79"/>
      <c r="K4595" s="80"/>
      <c r="L4595" s="78"/>
      <c r="M4595" s="75"/>
      <c r="N4595" s="77"/>
    </row>
    <row r="4596" spans="1:14" ht="15" x14ac:dyDescent="0.3">
      <c r="A4596" s="17" t="e">
        <f>INDEX('Артикул без-с размером'!A:A,MATCH('Начисления и компенсации по тов'!E4596,'Артикул без-с размером'!B:B,0))</f>
        <v>#N/A</v>
      </c>
      <c r="B4596" s="79"/>
      <c r="C4596" s="80"/>
      <c r="D4596" s="80"/>
      <c r="E4596" s="80"/>
      <c r="F4596" s="80"/>
      <c r="G4596" s="80"/>
      <c r="H4596" s="75"/>
      <c r="I4596" s="76"/>
      <c r="J4596" s="79"/>
      <c r="K4596" s="80"/>
      <c r="L4596" s="78"/>
      <c r="M4596" s="75"/>
      <c r="N4596" s="76"/>
    </row>
    <row r="4597" spans="1:14" ht="15" x14ac:dyDescent="0.3">
      <c r="A4597" s="17" t="e">
        <f>INDEX('Артикул без-с размером'!A:A,MATCH('Начисления и компенсации по тов'!E4597,'Артикул без-с размером'!B:B,0))</f>
        <v>#N/A</v>
      </c>
      <c r="B4597" s="79"/>
      <c r="C4597" s="80"/>
      <c r="D4597" s="80"/>
      <c r="E4597" s="80"/>
      <c r="F4597" s="80"/>
      <c r="G4597" s="80"/>
      <c r="H4597" s="75"/>
      <c r="I4597" s="76"/>
      <c r="J4597" s="79"/>
      <c r="K4597" s="80"/>
      <c r="L4597" s="78"/>
      <c r="M4597" s="75"/>
      <c r="N4597" s="76"/>
    </row>
    <row r="4598" spans="1:14" ht="15" x14ac:dyDescent="0.3">
      <c r="A4598" s="17" t="e">
        <f>INDEX('Артикул без-с размером'!A:A,MATCH('Начисления и компенсации по тов'!E4598,'Артикул без-с размером'!B:B,0))</f>
        <v>#N/A</v>
      </c>
      <c r="B4598" s="79"/>
      <c r="C4598" s="80"/>
      <c r="D4598" s="80"/>
      <c r="E4598" s="80"/>
      <c r="F4598" s="80"/>
      <c r="G4598" s="80"/>
      <c r="H4598" s="75"/>
      <c r="I4598" s="76"/>
      <c r="J4598" s="79"/>
      <c r="K4598" s="80"/>
      <c r="L4598" s="78"/>
      <c r="M4598" s="75"/>
      <c r="N4598" s="76"/>
    </row>
    <row r="4599" spans="1:14" ht="15" x14ac:dyDescent="0.3">
      <c r="A4599" s="17" t="e">
        <f>INDEX('Артикул без-с размером'!A:A,MATCH('Начисления и компенсации по тов'!E4599,'Артикул без-с размером'!B:B,0))</f>
        <v>#N/A</v>
      </c>
      <c r="B4599" s="79"/>
      <c r="C4599" s="80"/>
      <c r="D4599" s="80"/>
      <c r="E4599" s="80"/>
      <c r="F4599" s="80"/>
      <c r="G4599" s="80"/>
      <c r="H4599" s="75"/>
      <c r="I4599" s="76"/>
      <c r="J4599" s="79"/>
      <c r="K4599" s="80"/>
      <c r="L4599" s="78"/>
      <c r="M4599" s="75"/>
      <c r="N4599" s="76"/>
    </row>
    <row r="4600" spans="1:14" ht="15" x14ac:dyDescent="0.3">
      <c r="A4600" s="17" t="e">
        <f>INDEX('Артикул без-с размером'!A:A,MATCH('Начисления и компенсации по тов'!E4600,'Артикул без-с размером'!B:B,0))</f>
        <v>#N/A</v>
      </c>
      <c r="B4600" s="79"/>
      <c r="C4600" s="80"/>
      <c r="D4600" s="80"/>
      <c r="E4600" s="80"/>
      <c r="F4600" s="80"/>
      <c r="G4600" s="80"/>
      <c r="H4600" s="75"/>
      <c r="I4600" s="76"/>
      <c r="J4600" s="79"/>
      <c r="K4600" s="80"/>
      <c r="L4600" s="78"/>
      <c r="M4600" s="75"/>
      <c r="N4600" s="76"/>
    </row>
    <row r="4601" spans="1:14" ht="15" x14ac:dyDescent="0.3">
      <c r="A4601" s="17" t="e">
        <f>INDEX('Артикул без-с размером'!A:A,MATCH('Начисления и компенсации по тов'!E4601,'Артикул без-с размером'!B:B,0))</f>
        <v>#N/A</v>
      </c>
      <c r="B4601" s="79"/>
      <c r="C4601" s="80"/>
      <c r="D4601" s="80"/>
      <c r="E4601" s="80"/>
      <c r="F4601" s="80"/>
      <c r="G4601" s="80"/>
      <c r="H4601" s="75"/>
      <c r="I4601" s="76"/>
      <c r="J4601" s="79"/>
      <c r="K4601" s="80"/>
      <c r="L4601" s="78"/>
      <c r="M4601" s="75"/>
      <c r="N4601" s="76"/>
    </row>
    <row r="4602" spans="1:14" ht="15" x14ac:dyDescent="0.3">
      <c r="A4602" s="17" t="e">
        <f>INDEX('Артикул без-с размером'!A:A,MATCH('Начисления и компенсации по тов'!E4602,'Артикул без-с размером'!B:B,0))</f>
        <v>#N/A</v>
      </c>
      <c r="B4602" s="79"/>
      <c r="C4602" s="80"/>
      <c r="D4602" s="80"/>
      <c r="E4602" s="80"/>
      <c r="F4602" s="80"/>
      <c r="G4602" s="80"/>
      <c r="H4602" s="75"/>
      <c r="I4602" s="76"/>
      <c r="J4602" s="79"/>
      <c r="K4602" s="80"/>
      <c r="L4602" s="78"/>
      <c r="M4602" s="75"/>
      <c r="N4602" s="76"/>
    </row>
    <row r="4603" spans="1:14" ht="15" x14ac:dyDescent="0.3">
      <c r="A4603" s="17" t="e">
        <f>INDEX('Артикул без-с размером'!A:A,MATCH('Начисления и компенсации по тов'!E4603,'Артикул без-с размером'!B:B,0))</f>
        <v>#N/A</v>
      </c>
      <c r="B4603" s="79"/>
      <c r="C4603" s="80"/>
      <c r="D4603" s="80"/>
      <c r="E4603" s="80"/>
      <c r="F4603" s="80"/>
      <c r="G4603" s="80"/>
      <c r="H4603" s="75"/>
      <c r="I4603" s="76"/>
      <c r="J4603" s="79"/>
      <c r="K4603" s="80"/>
      <c r="L4603" s="78"/>
      <c r="M4603" s="75"/>
      <c r="N4603" s="76"/>
    </row>
    <row r="4604" spans="1:14" ht="15" x14ac:dyDescent="0.3">
      <c r="A4604" s="17" t="e">
        <f>INDEX('Артикул без-с размером'!A:A,MATCH('Начисления и компенсации по тов'!E4604,'Артикул без-с размером'!B:B,0))</f>
        <v>#N/A</v>
      </c>
      <c r="B4604" s="79"/>
      <c r="C4604" s="80"/>
      <c r="D4604" s="80"/>
      <c r="E4604" s="80"/>
      <c r="F4604" s="80"/>
      <c r="G4604" s="80"/>
      <c r="H4604" s="75"/>
      <c r="I4604" s="76"/>
      <c r="J4604" s="79"/>
      <c r="K4604" s="80"/>
      <c r="L4604" s="78"/>
      <c r="M4604" s="75"/>
      <c r="N4604" s="76"/>
    </row>
    <row r="4605" spans="1:14" ht="15" x14ac:dyDescent="0.3">
      <c r="A4605" s="17" t="e">
        <f>INDEX('Артикул без-с размером'!A:A,MATCH('Начисления и компенсации по тов'!E4605,'Артикул без-с размером'!B:B,0))</f>
        <v>#N/A</v>
      </c>
      <c r="B4605" s="79"/>
      <c r="C4605" s="80"/>
      <c r="D4605" s="80"/>
      <c r="E4605" s="80"/>
      <c r="F4605" s="80"/>
      <c r="G4605" s="80"/>
      <c r="H4605" s="75"/>
      <c r="I4605" s="76"/>
      <c r="J4605" s="79"/>
      <c r="K4605" s="80"/>
      <c r="L4605" s="78"/>
      <c r="M4605" s="75"/>
      <c r="N4605" s="76"/>
    </row>
    <row r="4606" spans="1:14" ht="15" x14ac:dyDescent="0.3">
      <c r="A4606" s="17" t="e">
        <f>INDEX('Артикул без-с размером'!A:A,MATCH('Начисления и компенсации по тов'!E4606,'Артикул без-с размером'!B:B,0))</f>
        <v>#N/A</v>
      </c>
      <c r="B4606" s="79"/>
      <c r="C4606" s="80"/>
      <c r="D4606" s="80"/>
      <c r="E4606" s="80"/>
      <c r="F4606" s="80"/>
      <c r="G4606" s="80"/>
      <c r="H4606" s="75"/>
      <c r="I4606" s="76"/>
      <c r="J4606" s="79"/>
      <c r="K4606" s="80"/>
      <c r="L4606" s="78"/>
      <c r="M4606" s="75"/>
      <c r="N4606" s="76"/>
    </row>
    <row r="4607" spans="1:14" ht="15" x14ac:dyDescent="0.3">
      <c r="A4607" s="17" t="e">
        <f>INDEX('Артикул без-с размером'!A:A,MATCH('Начисления и компенсации по тов'!E4607,'Артикул без-с размером'!B:B,0))</f>
        <v>#N/A</v>
      </c>
      <c r="B4607" s="79"/>
      <c r="C4607" s="80"/>
      <c r="D4607" s="80"/>
      <c r="E4607" s="80"/>
      <c r="F4607" s="80"/>
      <c r="G4607" s="80"/>
      <c r="H4607" s="75"/>
      <c r="I4607" s="76"/>
      <c r="J4607" s="79"/>
      <c r="K4607" s="80"/>
      <c r="L4607" s="78"/>
      <c r="M4607" s="75"/>
      <c r="N4607" s="76"/>
    </row>
    <row r="4608" spans="1:14" ht="15" x14ac:dyDescent="0.3">
      <c r="A4608" s="17" t="e">
        <f>INDEX('Артикул без-с размером'!A:A,MATCH('Начисления и компенсации по тов'!E4608,'Артикул без-с размером'!B:B,0))</f>
        <v>#N/A</v>
      </c>
      <c r="B4608" s="79"/>
      <c r="C4608" s="80"/>
      <c r="D4608" s="80"/>
      <c r="E4608" s="80"/>
      <c r="F4608" s="80"/>
      <c r="G4608" s="80"/>
      <c r="H4608" s="75"/>
      <c r="I4608" s="76"/>
      <c r="J4608" s="79"/>
      <c r="K4608" s="80"/>
      <c r="L4608" s="78"/>
      <c r="M4608" s="75"/>
      <c r="N4608" s="76"/>
    </row>
    <row r="4609" spans="1:14" ht="15" x14ac:dyDescent="0.3">
      <c r="A4609" s="17" t="e">
        <f>INDEX('Артикул без-с размером'!A:A,MATCH('Начисления и компенсации по тов'!E4609,'Артикул без-с размером'!B:B,0))</f>
        <v>#N/A</v>
      </c>
      <c r="B4609" s="79"/>
      <c r="C4609" s="80"/>
      <c r="D4609" s="80"/>
      <c r="E4609" s="80"/>
      <c r="F4609" s="80"/>
      <c r="G4609" s="80"/>
      <c r="H4609" s="75"/>
      <c r="I4609" s="76"/>
      <c r="J4609" s="79"/>
      <c r="K4609" s="80"/>
      <c r="L4609" s="78"/>
      <c r="M4609" s="75"/>
      <c r="N4609" s="76"/>
    </row>
    <row r="4610" spans="1:14" ht="15" x14ac:dyDescent="0.3">
      <c r="A4610" s="17" t="e">
        <f>INDEX('Артикул без-с размером'!A:A,MATCH('Начисления и компенсации по тов'!E4610,'Артикул без-с размером'!B:B,0))</f>
        <v>#N/A</v>
      </c>
      <c r="B4610" s="79"/>
      <c r="C4610" s="80"/>
      <c r="D4610" s="80"/>
      <c r="E4610" s="80"/>
      <c r="F4610" s="80"/>
      <c r="G4610" s="80"/>
      <c r="H4610" s="75"/>
      <c r="I4610" s="76"/>
      <c r="J4610" s="79"/>
      <c r="K4610" s="80"/>
      <c r="L4610" s="78"/>
      <c r="M4610" s="75"/>
      <c r="N4610" s="76"/>
    </row>
    <row r="4611" spans="1:14" ht="15" x14ac:dyDescent="0.3">
      <c r="A4611" s="17" t="e">
        <f>INDEX('Артикул без-с размером'!A:A,MATCH('Начисления и компенсации по тов'!E4611,'Артикул без-с размером'!B:B,0))</f>
        <v>#N/A</v>
      </c>
      <c r="B4611" s="79"/>
      <c r="C4611" s="80"/>
      <c r="D4611" s="80"/>
      <c r="E4611" s="80"/>
      <c r="F4611" s="80"/>
      <c r="G4611" s="80"/>
      <c r="H4611" s="75"/>
      <c r="I4611" s="76"/>
      <c r="J4611" s="79"/>
      <c r="K4611" s="80"/>
      <c r="L4611" s="78"/>
      <c r="M4611" s="75"/>
      <c r="N4611" s="76"/>
    </row>
    <row r="4612" spans="1:14" ht="15" x14ac:dyDescent="0.3">
      <c r="A4612" s="17" t="e">
        <f>INDEX('Артикул без-с размером'!A:A,MATCH('Начисления и компенсации по тов'!E4612,'Артикул без-с размером'!B:B,0))</f>
        <v>#N/A</v>
      </c>
      <c r="B4612" s="79"/>
      <c r="C4612" s="80"/>
      <c r="D4612" s="80"/>
      <c r="E4612" s="80"/>
      <c r="F4612" s="80"/>
      <c r="G4612" s="80"/>
      <c r="H4612" s="75"/>
      <c r="I4612" s="76"/>
      <c r="J4612" s="79"/>
      <c r="K4612" s="80"/>
      <c r="L4612" s="78"/>
      <c r="M4612" s="75"/>
      <c r="N4612" s="76"/>
    </row>
    <row r="4613" spans="1:14" ht="15" x14ac:dyDescent="0.3">
      <c r="A4613" s="17" t="e">
        <f>INDEX('Артикул без-с размером'!A:A,MATCH('Начисления и компенсации по тов'!E4613,'Артикул без-с размером'!B:B,0))</f>
        <v>#N/A</v>
      </c>
      <c r="B4613" s="79"/>
      <c r="C4613" s="80"/>
      <c r="D4613" s="80"/>
      <c r="E4613" s="80"/>
      <c r="F4613" s="80"/>
      <c r="G4613" s="80"/>
      <c r="H4613" s="75"/>
      <c r="I4613" s="76"/>
      <c r="J4613" s="79"/>
      <c r="K4613" s="80"/>
      <c r="L4613" s="78"/>
      <c r="M4613" s="75"/>
      <c r="N4613" s="76"/>
    </row>
    <row r="4614" spans="1:14" ht="15" x14ac:dyDescent="0.3">
      <c r="A4614" s="17" t="e">
        <f>INDEX('Артикул без-с размером'!A:A,MATCH('Начисления и компенсации по тов'!E4614,'Артикул без-с размером'!B:B,0))</f>
        <v>#N/A</v>
      </c>
      <c r="B4614" s="79"/>
      <c r="C4614" s="80"/>
      <c r="D4614" s="80"/>
      <c r="E4614" s="80"/>
      <c r="F4614" s="80"/>
      <c r="G4614" s="80"/>
      <c r="H4614" s="75"/>
      <c r="I4614" s="76"/>
      <c r="J4614" s="79"/>
      <c r="K4614" s="80"/>
      <c r="L4614" s="78"/>
      <c r="M4614" s="75"/>
      <c r="N4614" s="76"/>
    </row>
    <row r="4615" spans="1:14" ht="15" x14ac:dyDescent="0.3">
      <c r="A4615" s="17" t="e">
        <f>INDEX('Артикул без-с размером'!A:A,MATCH('Начисления и компенсации по тов'!E4615,'Артикул без-с размером'!B:B,0))</f>
        <v>#N/A</v>
      </c>
      <c r="B4615" s="79"/>
      <c r="C4615" s="80"/>
      <c r="D4615" s="80"/>
      <c r="E4615" s="80"/>
      <c r="F4615" s="80"/>
      <c r="G4615" s="80"/>
      <c r="H4615" s="75"/>
      <c r="I4615" s="76"/>
      <c r="J4615" s="79"/>
      <c r="K4615" s="80"/>
      <c r="L4615" s="78"/>
      <c r="M4615" s="75"/>
      <c r="N4615" s="76"/>
    </row>
    <row r="4616" spans="1:14" ht="15" x14ac:dyDescent="0.3">
      <c r="A4616" s="17" t="e">
        <f>INDEX('Артикул без-с размером'!A:A,MATCH('Начисления и компенсации по тов'!E4616,'Артикул без-с размером'!B:B,0))</f>
        <v>#N/A</v>
      </c>
      <c r="B4616" s="79"/>
      <c r="C4616" s="80"/>
      <c r="D4616" s="80"/>
      <c r="E4616" s="80"/>
      <c r="F4616" s="80"/>
      <c r="G4616" s="80"/>
      <c r="H4616" s="75"/>
      <c r="I4616" s="76"/>
      <c r="J4616" s="79"/>
      <c r="K4616" s="80"/>
      <c r="L4616" s="78"/>
      <c r="M4616" s="75"/>
      <c r="N4616" s="76"/>
    </row>
    <row r="4617" spans="1:14" ht="15" x14ac:dyDescent="0.3">
      <c r="A4617" s="17" t="e">
        <f>INDEX('Артикул без-с размером'!A:A,MATCH('Начисления и компенсации по тов'!E4617,'Артикул без-с размером'!B:B,0))</f>
        <v>#N/A</v>
      </c>
      <c r="B4617" s="79"/>
      <c r="C4617" s="80"/>
      <c r="D4617" s="80"/>
      <c r="E4617" s="80"/>
      <c r="F4617" s="80"/>
      <c r="G4617" s="80"/>
      <c r="H4617" s="75"/>
      <c r="I4617" s="76"/>
      <c r="J4617" s="79"/>
      <c r="K4617" s="80"/>
      <c r="L4617" s="78"/>
      <c r="M4617" s="75"/>
      <c r="N4617" s="76"/>
    </row>
    <row r="4618" spans="1:14" ht="15" x14ac:dyDescent="0.3">
      <c r="A4618" s="17" t="e">
        <f>INDEX('Артикул без-с размером'!A:A,MATCH('Начисления и компенсации по тов'!E4618,'Артикул без-с размером'!B:B,0))</f>
        <v>#N/A</v>
      </c>
      <c r="B4618" s="79"/>
      <c r="C4618" s="80"/>
      <c r="D4618" s="80"/>
      <c r="E4618" s="80"/>
      <c r="F4618" s="80"/>
      <c r="G4618" s="80"/>
      <c r="H4618" s="75"/>
      <c r="I4618" s="76"/>
      <c r="J4618" s="79"/>
      <c r="K4618" s="80"/>
      <c r="L4618" s="78"/>
      <c r="M4618" s="75"/>
      <c r="N4618" s="76"/>
    </row>
    <row r="4619" spans="1:14" ht="15" x14ac:dyDescent="0.3">
      <c r="A4619" s="17" t="e">
        <f>INDEX('Артикул без-с размером'!A:A,MATCH('Начисления и компенсации по тов'!E4619,'Артикул без-с размером'!B:B,0))</f>
        <v>#N/A</v>
      </c>
      <c r="B4619" s="79"/>
      <c r="C4619" s="80"/>
      <c r="D4619" s="80"/>
      <c r="E4619" s="80"/>
      <c r="F4619" s="80"/>
      <c r="G4619" s="80"/>
      <c r="H4619" s="75"/>
      <c r="I4619" s="76"/>
      <c r="J4619" s="79"/>
      <c r="K4619" s="80"/>
      <c r="L4619" s="78"/>
      <c r="M4619" s="75"/>
      <c r="N4619" s="76"/>
    </row>
    <row r="4620" spans="1:14" ht="15" x14ac:dyDescent="0.3">
      <c r="A4620" s="17" t="e">
        <f>INDEX('Артикул без-с размером'!A:A,MATCH('Начисления и компенсации по тов'!E4620,'Артикул без-с размером'!B:B,0))</f>
        <v>#N/A</v>
      </c>
      <c r="B4620" s="79"/>
      <c r="C4620" s="80"/>
      <c r="D4620" s="80"/>
      <c r="E4620" s="80"/>
      <c r="F4620" s="80"/>
      <c r="G4620" s="80"/>
      <c r="H4620" s="75"/>
      <c r="I4620" s="76"/>
      <c r="J4620" s="79"/>
      <c r="K4620" s="80"/>
      <c r="L4620" s="78"/>
      <c r="M4620" s="75"/>
      <c r="N4620" s="76"/>
    </row>
    <row r="4621" spans="1:14" ht="15" x14ac:dyDescent="0.3">
      <c r="A4621" s="17" t="e">
        <f>INDEX('Артикул без-с размером'!A:A,MATCH('Начисления и компенсации по тов'!E4621,'Артикул без-с размером'!B:B,0))</f>
        <v>#N/A</v>
      </c>
      <c r="B4621" s="79"/>
      <c r="C4621" s="80"/>
      <c r="D4621" s="80"/>
      <c r="E4621" s="80"/>
      <c r="F4621" s="80"/>
      <c r="G4621" s="80"/>
      <c r="H4621" s="75"/>
      <c r="I4621" s="76"/>
      <c r="J4621" s="79"/>
      <c r="K4621" s="80"/>
      <c r="L4621" s="78"/>
      <c r="M4621" s="75"/>
      <c r="N4621" s="76"/>
    </row>
    <row r="4622" spans="1:14" ht="15" x14ac:dyDescent="0.3">
      <c r="A4622" s="17" t="e">
        <f>INDEX('Артикул без-с размером'!A:A,MATCH('Начисления и компенсации по тов'!E4622,'Артикул без-с размером'!B:B,0))</f>
        <v>#N/A</v>
      </c>
      <c r="B4622" s="79"/>
      <c r="C4622" s="80"/>
      <c r="D4622" s="80"/>
      <c r="E4622" s="80"/>
      <c r="F4622" s="80"/>
      <c r="G4622" s="80"/>
      <c r="H4622" s="75"/>
      <c r="I4622" s="76"/>
      <c r="J4622" s="79"/>
      <c r="K4622" s="80"/>
      <c r="L4622" s="78"/>
      <c r="M4622" s="75"/>
      <c r="N4622" s="76"/>
    </row>
    <row r="4623" spans="1:14" ht="15" x14ac:dyDescent="0.3">
      <c r="A4623" s="17" t="e">
        <f>INDEX('Артикул без-с размером'!A:A,MATCH('Начисления и компенсации по тов'!E4623,'Артикул без-с размером'!B:B,0))</f>
        <v>#N/A</v>
      </c>
      <c r="B4623" s="79"/>
      <c r="C4623" s="80"/>
      <c r="D4623" s="80"/>
      <c r="E4623" s="80"/>
      <c r="F4623" s="80"/>
      <c r="G4623" s="80"/>
      <c r="H4623" s="75"/>
      <c r="I4623" s="76"/>
      <c r="J4623" s="79"/>
      <c r="K4623" s="80"/>
      <c r="L4623" s="78"/>
      <c r="M4623" s="75"/>
      <c r="N4623" s="76"/>
    </row>
    <row r="4624" spans="1:14" ht="15" x14ac:dyDescent="0.3">
      <c r="A4624" s="17" t="e">
        <f>INDEX('Артикул без-с размером'!A:A,MATCH('Начисления и компенсации по тов'!E4624,'Артикул без-с размером'!B:B,0))</f>
        <v>#N/A</v>
      </c>
      <c r="B4624" s="79"/>
      <c r="C4624" s="80"/>
      <c r="D4624" s="80"/>
      <c r="E4624" s="80"/>
      <c r="F4624" s="80"/>
      <c r="G4624" s="80"/>
      <c r="H4624" s="75"/>
      <c r="I4624" s="76"/>
      <c r="J4624" s="79"/>
      <c r="K4624" s="80"/>
      <c r="L4624" s="78"/>
      <c r="M4624" s="75"/>
      <c r="N4624" s="76"/>
    </row>
    <row r="4625" spans="1:14" ht="15" x14ac:dyDescent="0.3">
      <c r="A4625" s="17" t="e">
        <f>INDEX('Артикул без-с размером'!A:A,MATCH('Начисления и компенсации по тов'!E4625,'Артикул без-с размером'!B:B,0))</f>
        <v>#N/A</v>
      </c>
      <c r="B4625" s="79"/>
      <c r="C4625" s="80"/>
      <c r="D4625" s="80"/>
      <c r="E4625" s="80"/>
      <c r="F4625" s="80"/>
      <c r="G4625" s="80"/>
      <c r="H4625" s="75"/>
      <c r="I4625" s="76"/>
      <c r="J4625" s="79"/>
      <c r="K4625" s="80"/>
      <c r="L4625" s="78"/>
      <c r="M4625" s="75"/>
      <c r="N4625" s="76"/>
    </row>
    <row r="4626" spans="1:14" ht="15" x14ac:dyDescent="0.3">
      <c r="A4626" s="17" t="e">
        <f>INDEX('Артикул без-с размером'!A:A,MATCH('Начисления и компенсации по тов'!E4626,'Артикул без-с размером'!B:B,0))</f>
        <v>#N/A</v>
      </c>
      <c r="B4626" s="79"/>
      <c r="C4626" s="80"/>
      <c r="D4626" s="80"/>
      <c r="E4626" s="80"/>
      <c r="F4626" s="80"/>
      <c r="G4626" s="80"/>
      <c r="H4626" s="75"/>
      <c r="I4626" s="76"/>
      <c r="J4626" s="79"/>
      <c r="K4626" s="80"/>
      <c r="L4626" s="78"/>
      <c r="M4626" s="75"/>
      <c r="N4626" s="76"/>
    </row>
    <row r="4627" spans="1:14" ht="15" x14ac:dyDescent="0.3">
      <c r="A4627" s="17" t="e">
        <f>INDEX('Артикул без-с размером'!A:A,MATCH('Начисления и компенсации по тов'!E4627,'Артикул без-с размером'!B:B,0))</f>
        <v>#N/A</v>
      </c>
      <c r="B4627" s="79"/>
      <c r="C4627" s="80"/>
      <c r="D4627" s="80"/>
      <c r="E4627" s="80"/>
      <c r="F4627" s="80"/>
      <c r="G4627" s="80"/>
      <c r="H4627" s="75"/>
      <c r="I4627" s="76"/>
      <c r="J4627" s="79"/>
      <c r="K4627" s="80"/>
      <c r="L4627" s="78"/>
      <c r="M4627" s="75"/>
      <c r="N4627" s="76"/>
    </row>
    <row r="4628" spans="1:14" ht="15" x14ac:dyDescent="0.3">
      <c r="A4628" s="17" t="e">
        <f>INDEX('Артикул без-с размером'!A:A,MATCH('Начисления и компенсации по тов'!E4628,'Артикул без-с размером'!B:B,0))</f>
        <v>#N/A</v>
      </c>
      <c r="B4628" s="79"/>
      <c r="C4628" s="80"/>
      <c r="D4628" s="80"/>
      <c r="E4628" s="80"/>
      <c r="F4628" s="80"/>
      <c r="G4628" s="80"/>
      <c r="H4628" s="75"/>
      <c r="I4628" s="76"/>
      <c r="J4628" s="79"/>
      <c r="K4628" s="80"/>
      <c r="L4628" s="78"/>
      <c r="M4628" s="75"/>
      <c r="N4628" s="76"/>
    </row>
    <row r="4629" spans="1:14" ht="15" x14ac:dyDescent="0.3">
      <c r="A4629" s="17" t="e">
        <f>INDEX('Артикул без-с размером'!A:A,MATCH('Начисления и компенсации по тов'!E4629,'Артикул без-с размером'!B:B,0))</f>
        <v>#N/A</v>
      </c>
      <c r="B4629" s="79"/>
      <c r="C4629" s="80"/>
      <c r="D4629" s="80"/>
      <c r="E4629" s="80"/>
      <c r="F4629" s="80"/>
      <c r="G4629" s="80"/>
      <c r="H4629" s="75"/>
      <c r="I4629" s="76"/>
      <c r="J4629" s="79"/>
      <c r="K4629" s="80"/>
      <c r="L4629" s="78"/>
      <c r="M4629" s="75"/>
      <c r="N4629" s="76"/>
    </row>
    <row r="4630" spans="1:14" ht="15" x14ac:dyDescent="0.3">
      <c r="A4630" s="17" t="e">
        <f>INDEX('Артикул без-с размером'!A:A,MATCH('Начисления и компенсации по тов'!E4630,'Артикул без-с размером'!B:B,0))</f>
        <v>#N/A</v>
      </c>
      <c r="B4630" s="79"/>
      <c r="C4630" s="80"/>
      <c r="D4630" s="80"/>
      <c r="E4630" s="80"/>
      <c r="F4630" s="80"/>
      <c r="G4630" s="80"/>
      <c r="H4630" s="75"/>
      <c r="I4630" s="76"/>
      <c r="J4630" s="79"/>
      <c r="K4630" s="80"/>
      <c r="L4630" s="78"/>
      <c r="M4630" s="75"/>
      <c r="N4630" s="76"/>
    </row>
    <row r="4631" spans="1:14" ht="15" x14ac:dyDescent="0.3">
      <c r="A4631" s="17" t="e">
        <f>INDEX('Артикул без-с размером'!A:A,MATCH('Начисления и компенсации по тов'!E4631,'Артикул без-с размером'!B:B,0))</f>
        <v>#N/A</v>
      </c>
      <c r="B4631" s="79"/>
      <c r="C4631" s="80"/>
      <c r="D4631" s="80"/>
      <c r="E4631" s="80"/>
      <c r="F4631" s="80"/>
      <c r="G4631" s="80"/>
      <c r="H4631" s="75"/>
      <c r="I4631" s="76"/>
      <c r="J4631" s="79"/>
      <c r="K4631" s="80"/>
      <c r="L4631" s="78"/>
      <c r="M4631" s="75"/>
      <c r="N4631" s="76"/>
    </row>
    <row r="4632" spans="1:14" ht="15" x14ac:dyDescent="0.3">
      <c r="A4632" s="17" t="e">
        <f>INDEX('Артикул без-с размером'!A:A,MATCH('Начисления и компенсации по тов'!E4632,'Артикул без-с размером'!B:B,0))</f>
        <v>#N/A</v>
      </c>
      <c r="B4632" s="79"/>
      <c r="C4632" s="80"/>
      <c r="D4632" s="80"/>
      <c r="E4632" s="80"/>
      <c r="F4632" s="80"/>
      <c r="G4632" s="80"/>
      <c r="H4632" s="75"/>
      <c r="I4632" s="76"/>
      <c r="J4632" s="79"/>
      <c r="K4632" s="80"/>
      <c r="L4632" s="78"/>
      <c r="M4632" s="75"/>
      <c r="N4632" s="76"/>
    </row>
    <row r="4633" spans="1:14" ht="15" x14ac:dyDescent="0.3">
      <c r="A4633" s="17" t="e">
        <f>INDEX('Артикул без-с размером'!A:A,MATCH('Начисления и компенсации по тов'!E4633,'Артикул без-с размером'!B:B,0))</f>
        <v>#N/A</v>
      </c>
      <c r="B4633" s="79"/>
      <c r="C4633" s="80"/>
      <c r="D4633" s="80"/>
      <c r="E4633" s="80"/>
      <c r="F4633" s="80"/>
      <c r="G4633" s="80"/>
      <c r="H4633" s="75"/>
      <c r="I4633" s="76"/>
      <c r="J4633" s="79"/>
      <c r="K4633" s="80"/>
      <c r="L4633" s="78"/>
      <c r="M4633" s="75"/>
      <c r="N4633" s="76"/>
    </row>
    <row r="4634" spans="1:14" ht="15" x14ac:dyDescent="0.3">
      <c r="A4634" s="17" t="e">
        <f>INDEX('Артикул без-с размером'!A:A,MATCH('Начисления и компенсации по тов'!E4634,'Артикул без-с размером'!B:B,0))</f>
        <v>#N/A</v>
      </c>
      <c r="B4634" s="79"/>
      <c r="C4634" s="80"/>
      <c r="D4634" s="80"/>
      <c r="E4634" s="80"/>
      <c r="F4634" s="80"/>
      <c r="G4634" s="80"/>
      <c r="H4634" s="75"/>
      <c r="I4634" s="76"/>
      <c r="J4634" s="79"/>
      <c r="K4634" s="80"/>
      <c r="L4634" s="78"/>
      <c r="M4634" s="75"/>
      <c r="N4634" s="76"/>
    </row>
    <row r="4635" spans="1:14" ht="15" x14ac:dyDescent="0.3">
      <c r="A4635" s="17" t="e">
        <f>INDEX('Артикул без-с размером'!A:A,MATCH('Начисления и компенсации по тов'!E4635,'Артикул без-с размером'!B:B,0))</f>
        <v>#N/A</v>
      </c>
      <c r="B4635" s="79"/>
      <c r="C4635" s="80"/>
      <c r="D4635" s="80"/>
      <c r="E4635" s="80"/>
      <c r="F4635" s="80"/>
      <c r="G4635" s="80"/>
      <c r="H4635" s="75"/>
      <c r="I4635" s="76"/>
      <c r="J4635" s="79"/>
      <c r="K4635" s="80"/>
      <c r="L4635" s="78"/>
      <c r="M4635" s="75"/>
      <c r="N4635" s="76"/>
    </row>
    <row r="4636" spans="1:14" ht="15" x14ac:dyDescent="0.3">
      <c r="A4636" s="17" t="e">
        <f>INDEX('Артикул без-с размером'!A:A,MATCH('Начисления и компенсации по тов'!E4636,'Артикул без-с размером'!B:B,0))</f>
        <v>#N/A</v>
      </c>
      <c r="B4636" s="79"/>
      <c r="C4636" s="80"/>
      <c r="D4636" s="80"/>
      <c r="E4636" s="80"/>
      <c r="F4636" s="80"/>
      <c r="G4636" s="80"/>
      <c r="H4636" s="75"/>
      <c r="I4636" s="76"/>
      <c r="J4636" s="79"/>
      <c r="K4636" s="80"/>
      <c r="L4636" s="78"/>
      <c r="M4636" s="75"/>
      <c r="N4636" s="76"/>
    </row>
    <row r="4637" spans="1:14" ht="15" x14ac:dyDescent="0.3">
      <c r="A4637" s="17" t="e">
        <f>INDEX('Артикул без-с размером'!A:A,MATCH('Начисления и компенсации по тов'!E4637,'Артикул без-с размером'!B:B,0))</f>
        <v>#N/A</v>
      </c>
      <c r="B4637" s="79"/>
      <c r="C4637" s="80"/>
      <c r="D4637" s="80"/>
      <c r="E4637" s="80"/>
      <c r="F4637" s="80"/>
      <c r="G4637" s="80"/>
      <c r="H4637" s="75"/>
      <c r="I4637" s="76"/>
      <c r="J4637" s="79"/>
      <c r="K4637" s="80"/>
      <c r="L4637" s="78"/>
      <c r="M4637" s="75"/>
      <c r="N4637" s="76"/>
    </row>
    <row r="4638" spans="1:14" ht="15" x14ac:dyDescent="0.3">
      <c r="A4638" s="17" t="e">
        <f>INDEX('Артикул без-с размером'!A:A,MATCH('Начисления и компенсации по тов'!E4638,'Артикул без-с размером'!B:B,0))</f>
        <v>#N/A</v>
      </c>
      <c r="B4638" s="79"/>
      <c r="C4638" s="80"/>
      <c r="D4638" s="80"/>
      <c r="E4638" s="80"/>
      <c r="F4638" s="80"/>
      <c r="G4638" s="80"/>
      <c r="H4638" s="75"/>
      <c r="I4638" s="76"/>
      <c r="J4638" s="79"/>
      <c r="K4638" s="80"/>
      <c r="L4638" s="78"/>
      <c r="M4638" s="75"/>
      <c r="N4638" s="76"/>
    </row>
    <row r="4639" spans="1:14" ht="15" x14ac:dyDescent="0.3">
      <c r="A4639" s="17" t="e">
        <f>INDEX('Артикул без-с размером'!A:A,MATCH('Начисления и компенсации по тов'!E4639,'Артикул без-с размером'!B:B,0))</f>
        <v>#N/A</v>
      </c>
      <c r="B4639" s="79"/>
      <c r="C4639" s="80"/>
      <c r="D4639" s="80"/>
      <c r="E4639" s="80"/>
      <c r="F4639" s="80"/>
      <c r="G4639" s="80"/>
      <c r="H4639" s="75"/>
      <c r="I4639" s="76"/>
      <c r="J4639" s="79"/>
      <c r="K4639" s="80"/>
      <c r="L4639" s="78"/>
      <c r="M4639" s="75"/>
      <c r="N4639" s="76"/>
    </row>
    <row r="4640" spans="1:14" ht="15" x14ac:dyDescent="0.3">
      <c r="A4640" s="17" t="e">
        <f>INDEX('Артикул без-с размером'!A:A,MATCH('Начисления и компенсации по тов'!E4640,'Артикул без-с размером'!B:B,0))</f>
        <v>#N/A</v>
      </c>
      <c r="B4640" s="79"/>
      <c r="C4640" s="80"/>
      <c r="D4640" s="80"/>
      <c r="E4640" s="80"/>
      <c r="F4640" s="80"/>
      <c r="G4640" s="80"/>
      <c r="H4640" s="75"/>
      <c r="I4640" s="76"/>
      <c r="J4640" s="79"/>
      <c r="K4640" s="80"/>
      <c r="L4640" s="78"/>
      <c r="M4640" s="75"/>
      <c r="N4640" s="76"/>
    </row>
    <row r="4641" spans="1:14" ht="15" x14ac:dyDescent="0.3">
      <c r="A4641" s="17" t="e">
        <f>INDEX('Артикул без-с размером'!A:A,MATCH('Начисления и компенсации по тов'!E4641,'Артикул без-с размером'!B:B,0))</f>
        <v>#N/A</v>
      </c>
      <c r="B4641" s="79"/>
      <c r="C4641" s="80"/>
      <c r="D4641" s="80"/>
      <c r="E4641" s="80"/>
      <c r="F4641" s="80"/>
      <c r="G4641" s="80"/>
      <c r="H4641" s="75"/>
      <c r="I4641" s="76"/>
      <c r="J4641" s="79"/>
      <c r="K4641" s="80"/>
      <c r="L4641" s="78"/>
      <c r="M4641" s="75"/>
      <c r="N4641" s="76"/>
    </row>
    <row r="4642" spans="1:14" ht="15" x14ac:dyDescent="0.3">
      <c r="A4642" s="17" t="e">
        <f>INDEX('Артикул без-с размером'!A:A,MATCH('Начисления и компенсации по тов'!E4642,'Артикул без-с размером'!B:B,0))</f>
        <v>#N/A</v>
      </c>
      <c r="B4642" s="79"/>
      <c r="C4642" s="80"/>
      <c r="D4642" s="80"/>
      <c r="E4642" s="80"/>
      <c r="F4642" s="80"/>
      <c r="G4642" s="80"/>
      <c r="H4642" s="75"/>
      <c r="I4642" s="76"/>
      <c r="J4642" s="79"/>
      <c r="K4642" s="80"/>
      <c r="L4642" s="78"/>
      <c r="M4642" s="75"/>
      <c r="N4642" s="76"/>
    </row>
    <row r="4643" spans="1:14" ht="15" x14ac:dyDescent="0.3">
      <c r="A4643" s="17" t="e">
        <f>INDEX('Артикул без-с размером'!A:A,MATCH('Начисления и компенсации по тов'!E4643,'Артикул без-с размером'!B:B,0))</f>
        <v>#N/A</v>
      </c>
      <c r="B4643" s="79"/>
      <c r="C4643" s="80"/>
      <c r="D4643" s="80"/>
      <c r="E4643" s="80"/>
      <c r="F4643" s="80"/>
      <c r="G4643" s="80"/>
      <c r="H4643" s="75"/>
      <c r="I4643" s="76"/>
      <c r="J4643" s="79"/>
      <c r="K4643" s="80"/>
      <c r="L4643" s="78"/>
      <c r="M4643" s="75"/>
      <c r="N4643" s="76"/>
    </row>
    <row r="4644" spans="1:14" ht="15" x14ac:dyDescent="0.3">
      <c r="A4644" s="17" t="e">
        <f>INDEX('Артикул без-с размером'!A:A,MATCH('Начисления и компенсации по тов'!E4644,'Артикул без-с размером'!B:B,0))</f>
        <v>#N/A</v>
      </c>
      <c r="B4644" s="79"/>
      <c r="C4644" s="80"/>
      <c r="D4644" s="80"/>
      <c r="E4644" s="80"/>
      <c r="F4644" s="80"/>
      <c r="G4644" s="80"/>
      <c r="H4644" s="75"/>
      <c r="I4644" s="76"/>
      <c r="J4644" s="79"/>
      <c r="K4644" s="80"/>
      <c r="L4644" s="78"/>
      <c r="M4644" s="75"/>
      <c r="N4644" s="76"/>
    </row>
    <row r="4645" spans="1:14" ht="15" x14ac:dyDescent="0.3">
      <c r="A4645" s="17" t="e">
        <f>INDEX('Артикул без-с размером'!A:A,MATCH('Начисления и компенсации по тов'!E4645,'Артикул без-с размером'!B:B,0))</f>
        <v>#N/A</v>
      </c>
      <c r="B4645" s="79"/>
      <c r="C4645" s="80"/>
      <c r="D4645" s="80"/>
      <c r="E4645" s="80"/>
      <c r="F4645" s="80"/>
      <c r="G4645" s="80"/>
      <c r="H4645" s="75"/>
      <c r="I4645" s="76"/>
      <c r="J4645" s="79"/>
      <c r="K4645" s="80"/>
      <c r="L4645" s="78"/>
      <c r="M4645" s="75"/>
      <c r="N4645" s="76"/>
    </row>
    <row r="4646" spans="1:14" ht="15" x14ac:dyDescent="0.3">
      <c r="A4646" s="17" t="e">
        <f>INDEX('Артикул без-с размером'!A:A,MATCH('Начисления и компенсации по тов'!E4646,'Артикул без-с размером'!B:B,0))</f>
        <v>#N/A</v>
      </c>
      <c r="B4646" s="79"/>
      <c r="C4646" s="80"/>
      <c r="D4646" s="80"/>
      <c r="E4646" s="80"/>
      <c r="F4646" s="80"/>
      <c r="G4646" s="80"/>
      <c r="H4646" s="75"/>
      <c r="I4646" s="76"/>
      <c r="J4646" s="79"/>
      <c r="K4646" s="80"/>
      <c r="L4646" s="78"/>
      <c r="M4646" s="75"/>
      <c r="N4646" s="76"/>
    </row>
    <row r="4647" spans="1:14" ht="15" x14ac:dyDescent="0.3">
      <c r="A4647" s="17" t="e">
        <f>INDEX('Артикул без-с размером'!A:A,MATCH('Начисления и компенсации по тов'!E4647,'Артикул без-с размером'!B:B,0))</f>
        <v>#N/A</v>
      </c>
      <c r="B4647" s="79"/>
      <c r="C4647" s="80"/>
      <c r="D4647" s="80"/>
      <c r="E4647" s="80"/>
      <c r="F4647" s="80"/>
      <c r="G4647" s="80"/>
      <c r="H4647" s="75"/>
      <c r="I4647" s="76"/>
      <c r="J4647" s="79"/>
      <c r="K4647" s="80"/>
      <c r="L4647" s="78"/>
      <c r="M4647" s="75"/>
      <c r="N4647" s="76"/>
    </row>
    <row r="4648" spans="1:14" ht="15" x14ac:dyDescent="0.3">
      <c r="A4648" s="17" t="e">
        <f>INDEX('Артикул без-с размером'!A:A,MATCH('Начисления и компенсации по тов'!E4648,'Артикул без-с размером'!B:B,0))</f>
        <v>#N/A</v>
      </c>
      <c r="B4648" s="79"/>
      <c r="C4648" s="80"/>
      <c r="D4648" s="80"/>
      <c r="E4648" s="80"/>
      <c r="F4648" s="80"/>
      <c r="G4648" s="80"/>
      <c r="H4648" s="75"/>
      <c r="I4648" s="76"/>
      <c r="J4648" s="79"/>
      <c r="K4648" s="80"/>
      <c r="L4648" s="78"/>
      <c r="M4648" s="75"/>
      <c r="N4648" s="76"/>
    </row>
    <row r="4649" spans="1:14" ht="15" x14ac:dyDescent="0.3">
      <c r="A4649" s="17" t="e">
        <f>INDEX('Артикул без-с размером'!A:A,MATCH('Начисления и компенсации по тов'!E4649,'Артикул без-с размером'!B:B,0))</f>
        <v>#N/A</v>
      </c>
      <c r="B4649" s="79"/>
      <c r="C4649" s="80"/>
      <c r="D4649" s="80"/>
      <c r="E4649" s="80"/>
      <c r="F4649" s="80"/>
      <c r="G4649" s="80"/>
      <c r="H4649" s="75"/>
      <c r="I4649" s="76"/>
      <c r="J4649" s="79"/>
      <c r="K4649" s="80"/>
      <c r="L4649" s="78"/>
      <c r="M4649" s="75"/>
      <c r="N4649" s="76"/>
    </row>
    <row r="4650" spans="1:14" ht="15" x14ac:dyDescent="0.3">
      <c r="A4650" s="17" t="e">
        <f>INDEX('Артикул без-с размером'!A:A,MATCH('Начисления и компенсации по тов'!E4650,'Артикул без-с размером'!B:B,0))</f>
        <v>#N/A</v>
      </c>
      <c r="B4650" s="79"/>
      <c r="C4650" s="80"/>
      <c r="D4650" s="80"/>
      <c r="E4650" s="80"/>
      <c r="F4650" s="80"/>
      <c r="G4650" s="80"/>
      <c r="H4650" s="75"/>
      <c r="I4650" s="76"/>
      <c r="J4650" s="79"/>
      <c r="K4650" s="80"/>
      <c r="L4650" s="78"/>
      <c r="M4650" s="75"/>
      <c r="N4650" s="76"/>
    </row>
    <row r="4651" spans="1:14" ht="15" x14ac:dyDescent="0.3">
      <c r="A4651" s="17" t="e">
        <f>INDEX('Артикул без-с размером'!A:A,MATCH('Начисления и компенсации по тов'!E4651,'Артикул без-с размером'!B:B,0))</f>
        <v>#N/A</v>
      </c>
      <c r="B4651" s="79"/>
      <c r="C4651" s="80"/>
      <c r="D4651" s="80"/>
      <c r="E4651" s="80"/>
      <c r="F4651" s="80"/>
      <c r="G4651" s="80"/>
      <c r="H4651" s="75"/>
      <c r="I4651" s="76"/>
      <c r="J4651" s="79"/>
      <c r="K4651" s="80"/>
      <c r="L4651" s="78"/>
      <c r="M4651" s="75"/>
      <c r="N4651" s="76"/>
    </row>
    <row r="4652" spans="1:14" ht="15" x14ac:dyDescent="0.3">
      <c r="A4652" s="17" t="e">
        <f>INDEX('Артикул без-с размером'!A:A,MATCH('Начисления и компенсации по тов'!E4652,'Артикул без-с размером'!B:B,0))</f>
        <v>#N/A</v>
      </c>
      <c r="B4652" s="79"/>
      <c r="C4652" s="80"/>
      <c r="D4652" s="80"/>
      <c r="E4652" s="80"/>
      <c r="F4652" s="80"/>
      <c r="G4652" s="80"/>
      <c r="H4652" s="75"/>
      <c r="I4652" s="76"/>
      <c r="J4652" s="79"/>
      <c r="K4652" s="80"/>
      <c r="L4652" s="78"/>
      <c r="M4652" s="75"/>
      <c r="N4652" s="76"/>
    </row>
    <row r="4653" spans="1:14" ht="15" x14ac:dyDescent="0.3">
      <c r="A4653" s="17" t="e">
        <f>INDEX('Артикул без-с размером'!A:A,MATCH('Начисления и компенсации по тов'!E4653,'Артикул без-с размером'!B:B,0))</f>
        <v>#N/A</v>
      </c>
      <c r="B4653" s="79"/>
      <c r="C4653" s="80"/>
      <c r="D4653" s="80"/>
      <c r="E4653" s="80"/>
      <c r="F4653" s="80"/>
      <c r="G4653" s="80"/>
      <c r="H4653" s="75"/>
      <c r="I4653" s="76"/>
      <c r="J4653" s="79"/>
      <c r="K4653" s="80"/>
      <c r="L4653" s="78"/>
      <c r="M4653" s="75"/>
      <c r="N4653" s="76"/>
    </row>
    <row r="4654" spans="1:14" ht="15" x14ac:dyDescent="0.3">
      <c r="A4654" s="17" t="e">
        <f>INDEX('Артикул без-с размером'!A:A,MATCH('Начисления и компенсации по тов'!E4654,'Артикул без-с размером'!B:B,0))</f>
        <v>#N/A</v>
      </c>
      <c r="B4654" s="79"/>
      <c r="C4654" s="80"/>
      <c r="D4654" s="80"/>
      <c r="E4654" s="80"/>
      <c r="F4654" s="80"/>
      <c r="G4654" s="80"/>
      <c r="H4654" s="75"/>
      <c r="I4654" s="76"/>
      <c r="J4654" s="79"/>
      <c r="K4654" s="80"/>
      <c r="L4654" s="78"/>
      <c r="M4654" s="75"/>
      <c r="N4654" s="76"/>
    </row>
    <row r="4655" spans="1:14" ht="15" x14ac:dyDescent="0.3">
      <c r="A4655" s="17" t="e">
        <f>INDEX('Артикул без-с размером'!A:A,MATCH('Начисления и компенсации по тов'!E4655,'Артикул без-с размером'!B:B,0))</f>
        <v>#N/A</v>
      </c>
      <c r="B4655" s="79"/>
      <c r="C4655" s="80"/>
      <c r="D4655" s="80"/>
      <c r="E4655" s="80"/>
      <c r="F4655" s="80"/>
      <c r="G4655" s="80"/>
      <c r="H4655" s="75"/>
      <c r="I4655" s="76"/>
      <c r="J4655" s="79"/>
      <c r="K4655" s="80"/>
      <c r="L4655" s="78"/>
      <c r="M4655" s="75"/>
      <c r="N4655" s="76"/>
    </row>
    <row r="4656" spans="1:14" ht="15" x14ac:dyDescent="0.3">
      <c r="A4656" s="17" t="e">
        <f>INDEX('Артикул без-с размером'!A:A,MATCH('Начисления и компенсации по тов'!E4656,'Артикул без-с размером'!B:B,0))</f>
        <v>#N/A</v>
      </c>
      <c r="B4656" s="79"/>
      <c r="C4656" s="80"/>
      <c r="D4656" s="80"/>
      <c r="E4656" s="80"/>
      <c r="F4656" s="80"/>
      <c r="G4656" s="80"/>
      <c r="H4656" s="75"/>
      <c r="I4656" s="76"/>
      <c r="J4656" s="79"/>
      <c r="K4656" s="80"/>
      <c r="L4656" s="78"/>
      <c r="M4656" s="75"/>
      <c r="N4656" s="76"/>
    </row>
    <row r="4657" spans="1:14" ht="15" x14ac:dyDescent="0.3">
      <c r="A4657" s="17" t="e">
        <f>INDEX('Артикул без-с размером'!A:A,MATCH('Начисления и компенсации по тов'!E4657,'Артикул без-с размером'!B:B,0))</f>
        <v>#N/A</v>
      </c>
      <c r="B4657" s="79"/>
      <c r="C4657" s="80"/>
      <c r="D4657" s="80"/>
      <c r="E4657" s="80"/>
      <c r="F4657" s="80"/>
      <c r="G4657" s="80"/>
      <c r="H4657" s="75"/>
      <c r="I4657" s="76"/>
      <c r="J4657" s="79"/>
      <c r="K4657" s="80"/>
      <c r="L4657" s="78"/>
      <c r="M4657" s="75"/>
      <c r="N4657" s="76"/>
    </row>
    <row r="4658" spans="1:14" ht="15" x14ac:dyDescent="0.3">
      <c r="A4658" s="17" t="e">
        <f>INDEX('Артикул без-с размером'!A:A,MATCH('Начисления и компенсации по тов'!E4658,'Артикул без-с размером'!B:B,0))</f>
        <v>#N/A</v>
      </c>
      <c r="B4658" s="79"/>
      <c r="C4658" s="80"/>
      <c r="D4658" s="80"/>
      <c r="E4658" s="80"/>
      <c r="F4658" s="80"/>
      <c r="G4658" s="80"/>
      <c r="H4658" s="75"/>
      <c r="I4658" s="76"/>
      <c r="J4658" s="79"/>
      <c r="K4658" s="80"/>
      <c r="L4658" s="78"/>
      <c r="M4658" s="75"/>
      <c r="N4658" s="76"/>
    </row>
    <row r="4659" spans="1:14" ht="15" x14ac:dyDescent="0.3">
      <c r="A4659" s="17" t="e">
        <f>INDEX('Артикул без-с размером'!A:A,MATCH('Начисления и компенсации по тов'!E4659,'Артикул без-с размером'!B:B,0))</f>
        <v>#N/A</v>
      </c>
      <c r="B4659" s="79"/>
      <c r="C4659" s="80"/>
      <c r="D4659" s="80"/>
      <c r="E4659" s="80"/>
      <c r="F4659" s="80"/>
      <c r="G4659" s="80"/>
      <c r="H4659" s="75"/>
      <c r="I4659" s="76"/>
      <c r="J4659" s="79"/>
      <c r="K4659" s="80"/>
      <c r="L4659" s="78"/>
      <c r="M4659" s="75"/>
      <c r="N4659" s="76"/>
    </row>
    <row r="4660" spans="1:14" ht="15" x14ac:dyDescent="0.3">
      <c r="A4660" s="17" t="e">
        <f>INDEX('Артикул без-с размером'!A:A,MATCH('Начисления и компенсации по тов'!E4660,'Артикул без-с размером'!B:B,0))</f>
        <v>#N/A</v>
      </c>
      <c r="B4660" s="79"/>
      <c r="C4660" s="80"/>
      <c r="D4660" s="80"/>
      <c r="E4660" s="80"/>
      <c r="F4660" s="80"/>
      <c r="G4660" s="80"/>
      <c r="H4660" s="75"/>
      <c r="I4660" s="76"/>
      <c r="J4660" s="79"/>
      <c r="K4660" s="80"/>
      <c r="L4660" s="78"/>
      <c r="M4660" s="75"/>
      <c r="N4660" s="76"/>
    </row>
    <row r="4661" spans="1:14" ht="15" x14ac:dyDescent="0.3">
      <c r="A4661" s="17" t="e">
        <f>INDEX('Артикул без-с размером'!A:A,MATCH('Начисления и компенсации по тов'!E4661,'Артикул без-с размером'!B:B,0))</f>
        <v>#N/A</v>
      </c>
      <c r="B4661" s="79"/>
      <c r="C4661" s="80"/>
      <c r="D4661" s="80"/>
      <c r="E4661" s="80"/>
      <c r="F4661" s="80"/>
      <c r="G4661" s="80"/>
      <c r="H4661" s="75"/>
      <c r="I4661" s="76"/>
      <c r="J4661" s="79"/>
      <c r="K4661" s="80"/>
      <c r="L4661" s="78"/>
      <c r="M4661" s="75"/>
      <c r="N4661" s="76"/>
    </row>
    <row r="4662" spans="1:14" ht="15" x14ac:dyDescent="0.3">
      <c r="A4662" s="17" t="e">
        <f>INDEX('Артикул без-с размером'!A:A,MATCH('Начисления и компенсации по тов'!E4662,'Артикул без-с размером'!B:B,0))</f>
        <v>#N/A</v>
      </c>
      <c r="B4662" s="79"/>
      <c r="C4662" s="80"/>
      <c r="D4662" s="80"/>
      <c r="E4662" s="80"/>
      <c r="F4662" s="80"/>
      <c r="G4662" s="80"/>
      <c r="H4662" s="75"/>
      <c r="I4662" s="76"/>
      <c r="J4662" s="79"/>
      <c r="K4662" s="80"/>
      <c r="L4662" s="78"/>
      <c r="M4662" s="75"/>
      <c r="N4662" s="76"/>
    </row>
    <row r="4663" spans="1:14" ht="15" x14ac:dyDescent="0.3">
      <c r="A4663" s="17" t="e">
        <f>INDEX('Артикул без-с размером'!A:A,MATCH('Начисления и компенсации по тов'!E4663,'Артикул без-с размером'!B:B,0))</f>
        <v>#N/A</v>
      </c>
      <c r="B4663" s="79"/>
      <c r="C4663" s="80"/>
      <c r="D4663" s="80"/>
      <c r="E4663" s="80"/>
      <c r="F4663" s="80"/>
      <c r="G4663" s="80"/>
      <c r="H4663" s="75"/>
      <c r="I4663" s="76"/>
      <c r="J4663" s="79"/>
      <c r="K4663" s="80"/>
      <c r="L4663" s="78"/>
      <c r="M4663" s="75"/>
      <c r="N4663" s="76"/>
    </row>
    <row r="4664" spans="1:14" ht="15" x14ac:dyDescent="0.3">
      <c r="A4664" s="17" t="e">
        <f>INDEX('Артикул без-с размером'!A:A,MATCH('Начисления и компенсации по тов'!E4664,'Артикул без-с размером'!B:B,0))</f>
        <v>#N/A</v>
      </c>
      <c r="B4664" s="79"/>
      <c r="C4664" s="80"/>
      <c r="D4664" s="80"/>
      <c r="E4664" s="80"/>
      <c r="F4664" s="80"/>
      <c r="G4664" s="80"/>
      <c r="H4664" s="75"/>
      <c r="I4664" s="76"/>
      <c r="J4664" s="79"/>
      <c r="K4664" s="80"/>
      <c r="L4664" s="78"/>
      <c r="M4664" s="75"/>
      <c r="N4664" s="76"/>
    </row>
    <row r="4665" spans="1:14" ht="15" x14ac:dyDescent="0.3">
      <c r="A4665" s="17" t="e">
        <f>INDEX('Артикул без-с размером'!A:A,MATCH('Начисления и компенсации по тов'!E4665,'Артикул без-с размером'!B:B,0))</f>
        <v>#N/A</v>
      </c>
      <c r="B4665" s="79"/>
      <c r="C4665" s="80"/>
      <c r="D4665" s="80"/>
      <c r="E4665" s="80"/>
      <c r="F4665" s="80"/>
      <c r="G4665" s="80"/>
      <c r="H4665" s="75"/>
      <c r="I4665" s="76"/>
      <c r="J4665" s="79"/>
      <c r="K4665" s="80"/>
      <c r="L4665" s="78"/>
      <c r="M4665" s="75"/>
      <c r="N4665" s="76"/>
    </row>
    <row r="4666" spans="1:14" ht="15" x14ac:dyDescent="0.3">
      <c r="A4666" s="17" t="e">
        <f>INDEX('Артикул без-с размером'!A:A,MATCH('Начисления и компенсации по тов'!E4666,'Артикул без-с размером'!B:B,0))</f>
        <v>#N/A</v>
      </c>
      <c r="B4666" s="79"/>
      <c r="C4666" s="80"/>
      <c r="D4666" s="80"/>
      <c r="E4666" s="80"/>
      <c r="F4666" s="80"/>
      <c r="G4666" s="80"/>
      <c r="H4666" s="75"/>
      <c r="I4666" s="76"/>
      <c r="J4666" s="79"/>
      <c r="K4666" s="80"/>
      <c r="L4666" s="78"/>
      <c r="M4666" s="75"/>
      <c r="N4666" s="76"/>
    </row>
    <row r="4667" spans="1:14" ht="15" x14ac:dyDescent="0.3">
      <c r="A4667" s="17" t="e">
        <f>INDEX('Артикул без-с размером'!A:A,MATCH('Начисления и компенсации по тов'!E4667,'Артикул без-с размером'!B:B,0))</f>
        <v>#N/A</v>
      </c>
      <c r="B4667" s="79"/>
      <c r="C4667" s="80"/>
      <c r="D4667" s="80"/>
      <c r="E4667" s="80"/>
      <c r="F4667" s="80"/>
      <c r="G4667" s="80"/>
      <c r="H4667" s="75"/>
      <c r="I4667" s="76"/>
      <c r="J4667" s="79"/>
      <c r="K4667" s="80"/>
      <c r="L4667" s="78"/>
      <c r="M4667" s="75"/>
      <c r="N4667" s="76"/>
    </row>
    <row r="4668" spans="1:14" ht="15" x14ac:dyDescent="0.3">
      <c r="A4668" s="17" t="e">
        <f>INDEX('Артикул без-с размером'!A:A,MATCH('Начисления и компенсации по тов'!E4668,'Артикул без-с размером'!B:B,0))</f>
        <v>#N/A</v>
      </c>
      <c r="B4668" s="79"/>
      <c r="C4668" s="80"/>
      <c r="D4668" s="80"/>
      <c r="E4668" s="80"/>
      <c r="F4668" s="80"/>
      <c r="G4668" s="80"/>
      <c r="H4668" s="75"/>
      <c r="I4668" s="76"/>
      <c r="J4668" s="79"/>
      <c r="K4668" s="80"/>
      <c r="L4668" s="78"/>
      <c r="M4668" s="75"/>
      <c r="N4668" s="76"/>
    </row>
    <row r="4669" spans="1:14" ht="15" x14ac:dyDescent="0.3">
      <c r="A4669" s="17" t="e">
        <f>INDEX('Артикул без-с размером'!A:A,MATCH('Начисления и компенсации по тов'!E4669,'Артикул без-с размером'!B:B,0))</f>
        <v>#N/A</v>
      </c>
      <c r="B4669" s="79"/>
      <c r="C4669" s="80"/>
      <c r="D4669" s="80"/>
      <c r="E4669" s="80"/>
      <c r="F4669" s="80"/>
      <c r="G4669" s="80"/>
      <c r="H4669" s="75"/>
      <c r="I4669" s="76"/>
      <c r="J4669" s="79"/>
      <c r="K4669" s="80"/>
      <c r="L4669" s="78"/>
      <c r="M4669" s="75"/>
      <c r="N4669" s="76"/>
    </row>
    <row r="4670" spans="1:14" ht="15" x14ac:dyDescent="0.3">
      <c r="A4670" s="17" t="e">
        <f>INDEX('Артикул без-с размером'!A:A,MATCH('Начисления и компенсации по тов'!E4670,'Артикул без-с размером'!B:B,0))</f>
        <v>#N/A</v>
      </c>
      <c r="B4670" s="79"/>
      <c r="C4670" s="80"/>
      <c r="D4670" s="80"/>
      <c r="E4670" s="80"/>
      <c r="F4670" s="80"/>
      <c r="G4670" s="80"/>
      <c r="H4670" s="75"/>
      <c r="I4670" s="76"/>
      <c r="J4670" s="79"/>
      <c r="K4670" s="80"/>
      <c r="L4670" s="78"/>
      <c r="M4670" s="75"/>
      <c r="N4670" s="76"/>
    </row>
    <row r="4671" spans="1:14" ht="15" x14ac:dyDescent="0.3">
      <c r="A4671" s="17" t="e">
        <f>INDEX('Артикул без-с размером'!A:A,MATCH('Начисления и компенсации по тов'!E4671,'Артикул без-с размером'!B:B,0))</f>
        <v>#N/A</v>
      </c>
      <c r="B4671" s="79"/>
      <c r="C4671" s="80"/>
      <c r="D4671" s="80"/>
      <c r="E4671" s="80"/>
      <c r="F4671" s="80"/>
      <c r="G4671" s="80"/>
      <c r="H4671" s="75"/>
      <c r="I4671" s="76"/>
      <c r="J4671" s="79"/>
      <c r="K4671" s="80"/>
      <c r="L4671" s="78"/>
      <c r="M4671" s="75"/>
      <c r="N4671" s="76"/>
    </row>
    <row r="4672" spans="1:14" ht="15" x14ac:dyDescent="0.3">
      <c r="A4672" s="17" t="e">
        <f>INDEX('Артикул без-с размером'!A:A,MATCH('Начисления и компенсации по тов'!E4672,'Артикул без-с размером'!B:B,0))</f>
        <v>#N/A</v>
      </c>
      <c r="B4672" s="79"/>
      <c r="C4672" s="80"/>
      <c r="D4672" s="80"/>
      <c r="E4672" s="80"/>
      <c r="F4672" s="80"/>
      <c r="G4672" s="80"/>
      <c r="H4672" s="75"/>
      <c r="I4672" s="76"/>
      <c r="J4672" s="79"/>
      <c r="K4672" s="80"/>
      <c r="L4672" s="78"/>
      <c r="M4672" s="75"/>
      <c r="N4672" s="76"/>
    </row>
    <row r="4673" spans="1:14" ht="15" x14ac:dyDescent="0.3">
      <c r="A4673" s="17" t="e">
        <f>INDEX('Артикул без-с размером'!A:A,MATCH('Начисления и компенсации по тов'!E4673,'Артикул без-с размером'!B:B,0))</f>
        <v>#N/A</v>
      </c>
      <c r="B4673" s="79"/>
      <c r="C4673" s="80"/>
      <c r="D4673" s="80"/>
      <c r="E4673" s="80"/>
      <c r="F4673" s="80"/>
      <c r="G4673" s="80"/>
      <c r="H4673" s="75"/>
      <c r="I4673" s="76"/>
      <c r="J4673" s="79"/>
      <c r="K4673" s="80"/>
      <c r="L4673" s="78"/>
      <c r="M4673" s="75"/>
      <c r="N4673" s="76"/>
    </row>
    <row r="4674" spans="1:14" ht="15" x14ac:dyDescent="0.3">
      <c r="A4674" s="17" t="e">
        <f>INDEX('Артикул без-с размером'!A:A,MATCH('Начисления и компенсации по тов'!E4674,'Артикул без-с размером'!B:B,0))</f>
        <v>#N/A</v>
      </c>
      <c r="B4674" s="79"/>
      <c r="C4674" s="80"/>
      <c r="D4674" s="80"/>
      <c r="E4674" s="80"/>
      <c r="F4674" s="80"/>
      <c r="G4674" s="80"/>
      <c r="H4674" s="75"/>
      <c r="I4674" s="76"/>
      <c r="J4674" s="79"/>
      <c r="K4674" s="80"/>
      <c r="L4674" s="78"/>
      <c r="M4674" s="75"/>
      <c r="N4674" s="76"/>
    </row>
    <row r="4675" spans="1:14" ht="15" x14ac:dyDescent="0.3">
      <c r="A4675" s="17" t="e">
        <f>INDEX('Артикул без-с размером'!A:A,MATCH('Начисления и компенсации по тов'!E4675,'Артикул без-с размером'!B:B,0))</f>
        <v>#N/A</v>
      </c>
      <c r="B4675" s="79"/>
      <c r="C4675" s="80"/>
      <c r="D4675" s="80"/>
      <c r="E4675" s="80"/>
      <c r="F4675" s="80"/>
      <c r="G4675" s="80"/>
      <c r="H4675" s="75"/>
      <c r="I4675" s="76"/>
      <c r="J4675" s="79"/>
      <c r="K4675" s="80"/>
      <c r="L4675" s="78"/>
      <c r="M4675" s="75"/>
      <c r="N4675" s="76"/>
    </row>
    <row r="4676" spans="1:14" ht="15" x14ac:dyDescent="0.3">
      <c r="A4676" s="17" t="e">
        <f>INDEX('Артикул без-с размером'!A:A,MATCH('Начисления и компенсации по тов'!E4676,'Артикул без-с размером'!B:B,0))</f>
        <v>#N/A</v>
      </c>
      <c r="B4676" s="79"/>
      <c r="C4676" s="80"/>
      <c r="D4676" s="80"/>
      <c r="E4676" s="80"/>
      <c r="F4676" s="80"/>
      <c r="G4676" s="80"/>
      <c r="H4676" s="75"/>
      <c r="I4676" s="76"/>
      <c r="J4676" s="79"/>
      <c r="K4676" s="80"/>
      <c r="L4676" s="78"/>
      <c r="M4676" s="75"/>
      <c r="N4676" s="76"/>
    </row>
    <row r="4677" spans="1:14" ht="15" x14ac:dyDescent="0.3">
      <c r="A4677" s="17" t="e">
        <f>INDEX('Артикул без-с размером'!A:A,MATCH('Начисления и компенсации по тов'!E4677,'Артикул без-с размером'!B:B,0))</f>
        <v>#N/A</v>
      </c>
      <c r="B4677" s="79"/>
      <c r="C4677" s="80"/>
      <c r="D4677" s="80"/>
      <c r="E4677" s="80"/>
      <c r="F4677" s="80"/>
      <c r="G4677" s="80"/>
      <c r="H4677" s="75"/>
      <c r="I4677" s="76"/>
      <c r="J4677" s="79"/>
      <c r="K4677" s="80"/>
      <c r="L4677" s="78"/>
      <c r="M4677" s="75"/>
      <c r="N4677" s="76"/>
    </row>
    <row r="4678" spans="1:14" ht="15" x14ac:dyDescent="0.3">
      <c r="A4678" s="17" t="e">
        <f>INDEX('Артикул без-с размером'!A:A,MATCH('Начисления и компенсации по тов'!E4678,'Артикул без-с размером'!B:B,0))</f>
        <v>#N/A</v>
      </c>
      <c r="B4678" s="79"/>
      <c r="C4678" s="80"/>
      <c r="D4678" s="80"/>
      <c r="E4678" s="80"/>
      <c r="F4678" s="80"/>
      <c r="G4678" s="80"/>
      <c r="H4678" s="75"/>
      <c r="I4678" s="76"/>
      <c r="J4678" s="79"/>
      <c r="K4678" s="80"/>
      <c r="L4678" s="78"/>
      <c r="M4678" s="75"/>
      <c r="N4678" s="76"/>
    </row>
    <row r="4679" spans="1:14" ht="15" x14ac:dyDescent="0.3">
      <c r="A4679" s="17" t="e">
        <f>INDEX('Артикул без-с размером'!A:A,MATCH('Начисления и компенсации по тов'!E4679,'Артикул без-с размером'!B:B,0))</f>
        <v>#N/A</v>
      </c>
      <c r="B4679" s="79"/>
      <c r="C4679" s="80"/>
      <c r="D4679" s="80"/>
      <c r="E4679" s="80"/>
      <c r="F4679" s="80"/>
      <c r="G4679" s="80"/>
      <c r="H4679" s="75"/>
      <c r="I4679" s="76"/>
      <c r="J4679" s="79"/>
      <c r="K4679" s="80"/>
      <c r="L4679" s="78"/>
      <c r="M4679" s="75"/>
      <c r="N4679" s="76"/>
    </row>
    <row r="4680" spans="1:14" ht="15" x14ac:dyDescent="0.3">
      <c r="A4680" s="17" t="e">
        <f>INDEX('Артикул без-с размером'!A:A,MATCH('Начисления и компенсации по тов'!E4680,'Артикул без-с размером'!B:B,0))</f>
        <v>#N/A</v>
      </c>
      <c r="B4680" s="79"/>
      <c r="C4680" s="80"/>
      <c r="D4680" s="80"/>
      <c r="E4680" s="80"/>
      <c r="F4680" s="80"/>
      <c r="G4680" s="80"/>
      <c r="H4680" s="75"/>
      <c r="I4680" s="76"/>
      <c r="J4680" s="79"/>
      <c r="K4680" s="80"/>
      <c r="L4680" s="78"/>
      <c r="M4680" s="75"/>
      <c r="N4680" s="76"/>
    </row>
    <row r="4681" spans="1:14" ht="15" x14ac:dyDescent="0.3">
      <c r="A4681" s="17" t="e">
        <f>INDEX('Артикул без-с размером'!A:A,MATCH('Начисления и компенсации по тов'!E4681,'Артикул без-с размером'!B:B,0))</f>
        <v>#N/A</v>
      </c>
      <c r="B4681" s="79"/>
      <c r="C4681" s="80"/>
      <c r="D4681" s="80"/>
      <c r="E4681" s="80"/>
      <c r="F4681" s="80"/>
      <c r="G4681" s="80"/>
      <c r="H4681" s="75"/>
      <c r="I4681" s="76"/>
      <c r="J4681" s="79"/>
      <c r="K4681" s="80"/>
      <c r="L4681" s="78"/>
      <c r="M4681" s="75"/>
      <c r="N4681" s="76"/>
    </row>
    <row r="4682" spans="1:14" ht="15" x14ac:dyDescent="0.3">
      <c r="A4682" s="17" t="e">
        <f>INDEX('Артикул без-с размером'!A:A,MATCH('Начисления и компенсации по тов'!E4682,'Артикул без-с размером'!B:B,0))</f>
        <v>#N/A</v>
      </c>
      <c r="B4682" s="79"/>
      <c r="C4682" s="80"/>
      <c r="D4682" s="80"/>
      <c r="E4682" s="80"/>
      <c r="F4682" s="80"/>
      <c r="G4682" s="80"/>
      <c r="H4682" s="75"/>
      <c r="I4682" s="76"/>
      <c r="J4682" s="79"/>
      <c r="K4682" s="80"/>
      <c r="L4682" s="78"/>
      <c r="M4682" s="75"/>
      <c r="N4682" s="76"/>
    </row>
    <row r="4683" spans="1:14" ht="15" x14ac:dyDescent="0.3">
      <c r="A4683" s="17" t="e">
        <f>INDEX('Артикул без-с размером'!A:A,MATCH('Начисления и компенсации по тов'!E4683,'Артикул без-с размером'!B:B,0))</f>
        <v>#N/A</v>
      </c>
      <c r="B4683" s="79"/>
      <c r="C4683" s="80"/>
      <c r="D4683" s="80"/>
      <c r="E4683" s="80"/>
      <c r="F4683" s="80"/>
      <c r="G4683" s="80"/>
      <c r="H4683" s="75"/>
      <c r="I4683" s="76"/>
      <c r="J4683" s="79"/>
      <c r="K4683" s="80"/>
      <c r="L4683" s="78"/>
      <c r="M4683" s="75"/>
      <c r="N4683" s="76"/>
    </row>
    <row r="4684" spans="1:14" ht="15" x14ac:dyDescent="0.3">
      <c r="A4684" s="17" t="e">
        <f>INDEX('Артикул без-с размером'!A:A,MATCH('Начисления и компенсации по тов'!E4684,'Артикул без-с размером'!B:B,0))</f>
        <v>#N/A</v>
      </c>
      <c r="B4684" s="79"/>
      <c r="C4684" s="80"/>
      <c r="D4684" s="80"/>
      <c r="E4684" s="80"/>
      <c r="F4684" s="80"/>
      <c r="G4684" s="80"/>
      <c r="H4684" s="75"/>
      <c r="I4684" s="76"/>
      <c r="J4684" s="79"/>
      <c r="K4684" s="80"/>
      <c r="L4684" s="78"/>
      <c r="M4684" s="75"/>
      <c r="N4684" s="76"/>
    </row>
    <row r="4685" spans="1:14" ht="15" x14ac:dyDescent="0.3">
      <c r="A4685" s="17" t="e">
        <f>INDEX('Артикул без-с размером'!A:A,MATCH('Начисления и компенсации по тов'!E4685,'Артикул без-с размером'!B:B,0))</f>
        <v>#N/A</v>
      </c>
      <c r="B4685" s="79"/>
      <c r="C4685" s="80"/>
      <c r="D4685" s="80"/>
      <c r="E4685" s="80"/>
      <c r="F4685" s="80"/>
      <c r="G4685" s="80"/>
      <c r="H4685" s="75"/>
      <c r="I4685" s="76"/>
      <c r="J4685" s="79"/>
      <c r="K4685" s="80"/>
      <c r="L4685" s="78"/>
      <c r="M4685" s="75"/>
      <c r="N4685" s="76"/>
    </row>
    <row r="4686" spans="1:14" ht="15" x14ac:dyDescent="0.3">
      <c r="A4686" s="17" t="e">
        <f>INDEX('Артикул без-с размером'!A:A,MATCH('Начисления и компенсации по тов'!E4686,'Артикул без-с размером'!B:B,0))</f>
        <v>#N/A</v>
      </c>
      <c r="B4686" s="79"/>
      <c r="C4686" s="80"/>
      <c r="D4686" s="80"/>
      <c r="E4686" s="80"/>
      <c r="F4686" s="80"/>
      <c r="G4686" s="80"/>
      <c r="H4686" s="75"/>
      <c r="I4686" s="76"/>
      <c r="J4686" s="79"/>
      <c r="K4686" s="80"/>
      <c r="L4686" s="78"/>
      <c r="M4686" s="75"/>
      <c r="N4686" s="76"/>
    </row>
    <row r="4687" spans="1:14" ht="15" x14ac:dyDescent="0.3">
      <c r="A4687" s="17" t="e">
        <f>INDEX('Артикул без-с размером'!A:A,MATCH('Начисления и компенсации по тов'!E4687,'Артикул без-с размером'!B:B,0))</f>
        <v>#N/A</v>
      </c>
      <c r="B4687" s="79"/>
      <c r="C4687" s="80"/>
      <c r="D4687" s="80"/>
      <c r="E4687" s="80"/>
      <c r="F4687" s="80"/>
      <c r="G4687" s="80"/>
      <c r="H4687" s="75"/>
      <c r="I4687" s="76"/>
      <c r="J4687" s="79"/>
      <c r="K4687" s="80"/>
      <c r="L4687" s="78"/>
      <c r="M4687" s="75"/>
      <c r="N4687" s="76"/>
    </row>
    <row r="4688" spans="1:14" ht="15" x14ac:dyDescent="0.3">
      <c r="A4688" s="17" t="e">
        <f>INDEX('Артикул без-с размером'!A:A,MATCH('Начисления и компенсации по тов'!E4688,'Артикул без-с размером'!B:B,0))</f>
        <v>#N/A</v>
      </c>
      <c r="B4688" s="79"/>
      <c r="C4688" s="80"/>
      <c r="D4688" s="80"/>
      <c r="E4688" s="80"/>
      <c r="F4688" s="80"/>
      <c r="G4688" s="80"/>
      <c r="H4688" s="75"/>
      <c r="I4688" s="76"/>
      <c r="J4688" s="79"/>
      <c r="K4688" s="80"/>
      <c r="L4688" s="78"/>
      <c r="M4688" s="75"/>
      <c r="N4688" s="76"/>
    </row>
    <row r="4689" spans="1:14" ht="15" x14ac:dyDescent="0.3">
      <c r="A4689" s="17" t="e">
        <f>INDEX('Артикул без-с размером'!A:A,MATCH('Начисления и компенсации по тов'!E4689,'Артикул без-с размером'!B:B,0))</f>
        <v>#N/A</v>
      </c>
      <c r="B4689" s="79"/>
      <c r="C4689" s="80"/>
      <c r="D4689" s="80"/>
      <c r="E4689" s="80"/>
      <c r="F4689" s="80"/>
      <c r="G4689" s="80"/>
      <c r="H4689" s="75"/>
      <c r="I4689" s="76"/>
      <c r="J4689" s="79"/>
      <c r="K4689" s="80"/>
      <c r="L4689" s="78"/>
      <c r="M4689" s="75"/>
      <c r="N4689" s="76"/>
    </row>
    <row r="4690" spans="1:14" ht="15" x14ac:dyDescent="0.3">
      <c r="A4690" s="17" t="e">
        <f>INDEX('Артикул без-с размером'!A:A,MATCH('Начисления и компенсации по тов'!E4690,'Артикул без-с размером'!B:B,0))</f>
        <v>#N/A</v>
      </c>
      <c r="B4690" s="79"/>
      <c r="C4690" s="80"/>
      <c r="D4690" s="80"/>
      <c r="E4690" s="80"/>
      <c r="F4690" s="80"/>
      <c r="G4690" s="80"/>
      <c r="H4690" s="75"/>
      <c r="I4690" s="76"/>
      <c r="J4690" s="79"/>
      <c r="K4690" s="80"/>
      <c r="L4690" s="78"/>
      <c r="M4690" s="75"/>
      <c r="N4690" s="76"/>
    </row>
    <row r="4691" spans="1:14" ht="15" x14ac:dyDescent="0.3">
      <c r="A4691" s="17" t="e">
        <f>INDEX('Артикул без-с размером'!A:A,MATCH('Начисления и компенсации по тов'!E4691,'Артикул без-с размером'!B:B,0))</f>
        <v>#N/A</v>
      </c>
      <c r="B4691" s="79"/>
      <c r="C4691" s="80"/>
      <c r="D4691" s="80"/>
      <c r="E4691" s="80"/>
      <c r="F4691" s="80"/>
      <c r="G4691" s="80"/>
      <c r="H4691" s="75"/>
      <c r="I4691" s="76"/>
      <c r="J4691" s="79"/>
      <c r="K4691" s="80"/>
      <c r="L4691" s="78"/>
      <c r="M4691" s="75"/>
      <c r="N4691" s="76"/>
    </row>
    <row r="4692" spans="1:14" ht="15" x14ac:dyDescent="0.3">
      <c r="A4692" s="17" t="e">
        <f>INDEX('Артикул без-с размером'!A:A,MATCH('Начисления и компенсации по тов'!E4692,'Артикул без-с размером'!B:B,0))</f>
        <v>#N/A</v>
      </c>
      <c r="B4692" s="79"/>
      <c r="C4692" s="80"/>
      <c r="D4692" s="80"/>
      <c r="E4692" s="80"/>
      <c r="F4692" s="80"/>
      <c r="G4692" s="80"/>
      <c r="H4692" s="75"/>
      <c r="I4692" s="76"/>
      <c r="J4692" s="79"/>
      <c r="K4692" s="80"/>
      <c r="L4692" s="78"/>
      <c r="M4692" s="75"/>
      <c r="N4692" s="76"/>
    </row>
    <row r="4693" spans="1:14" ht="15" x14ac:dyDescent="0.3">
      <c r="A4693" s="17" t="e">
        <f>INDEX('Артикул без-с размером'!A:A,MATCH('Начисления и компенсации по тов'!E4693,'Артикул без-с размером'!B:B,0))</f>
        <v>#N/A</v>
      </c>
      <c r="B4693" s="79"/>
      <c r="C4693" s="80"/>
      <c r="D4693" s="80"/>
      <c r="E4693" s="80"/>
      <c r="F4693" s="80"/>
      <c r="G4693" s="80"/>
      <c r="H4693" s="75"/>
      <c r="I4693" s="76"/>
      <c r="J4693" s="79"/>
      <c r="K4693" s="80"/>
      <c r="L4693" s="78"/>
      <c r="M4693" s="75"/>
      <c r="N4693" s="76"/>
    </row>
    <row r="4694" spans="1:14" ht="15" x14ac:dyDescent="0.3">
      <c r="A4694" s="17" t="e">
        <f>INDEX('Артикул без-с размером'!A:A,MATCH('Начисления и компенсации по тов'!E4694,'Артикул без-с размером'!B:B,0))</f>
        <v>#N/A</v>
      </c>
      <c r="B4694" s="79"/>
      <c r="C4694" s="80"/>
      <c r="D4694" s="80"/>
      <c r="E4694" s="80"/>
      <c r="F4694" s="80"/>
      <c r="G4694" s="80"/>
      <c r="H4694" s="75"/>
      <c r="I4694" s="76"/>
      <c r="J4694" s="79"/>
      <c r="K4694" s="80"/>
      <c r="L4694" s="78"/>
      <c r="M4694" s="75"/>
      <c r="N4694" s="76"/>
    </row>
    <row r="4695" spans="1:14" ht="15" x14ac:dyDescent="0.3">
      <c r="A4695" s="17" t="e">
        <f>INDEX('Артикул без-с размером'!A:A,MATCH('Начисления и компенсации по тов'!E4695,'Артикул без-с размером'!B:B,0))</f>
        <v>#N/A</v>
      </c>
      <c r="B4695" s="79"/>
      <c r="C4695" s="80"/>
      <c r="D4695" s="80"/>
      <c r="E4695" s="80"/>
      <c r="F4695" s="80"/>
      <c r="G4695" s="80"/>
      <c r="H4695" s="75"/>
      <c r="I4695" s="76"/>
      <c r="J4695" s="79"/>
      <c r="K4695" s="80"/>
      <c r="L4695" s="78"/>
      <c r="M4695" s="75"/>
      <c r="N4695" s="76"/>
    </row>
    <row r="4696" spans="1:14" ht="15" x14ac:dyDescent="0.3">
      <c r="A4696" s="17" t="e">
        <f>INDEX('Артикул без-с размером'!A:A,MATCH('Начисления и компенсации по тов'!E4696,'Артикул без-с размером'!B:B,0))</f>
        <v>#N/A</v>
      </c>
      <c r="B4696" s="79"/>
      <c r="C4696" s="80"/>
      <c r="D4696" s="80"/>
      <c r="E4696" s="80"/>
      <c r="F4696" s="80"/>
      <c r="G4696" s="80"/>
      <c r="H4696" s="75"/>
      <c r="I4696" s="76"/>
      <c r="J4696" s="79"/>
      <c r="K4696" s="80"/>
      <c r="L4696" s="78"/>
      <c r="M4696" s="75"/>
      <c r="N4696" s="76"/>
    </row>
    <row r="4697" spans="1:14" ht="15" x14ac:dyDescent="0.3">
      <c r="A4697" s="17" t="e">
        <f>INDEX('Артикул без-с размером'!A:A,MATCH('Начисления и компенсации по тов'!E4697,'Артикул без-с размером'!B:B,0))</f>
        <v>#N/A</v>
      </c>
      <c r="B4697" s="79"/>
      <c r="C4697" s="80"/>
      <c r="D4697" s="80"/>
      <c r="E4697" s="80"/>
      <c r="F4697" s="80"/>
      <c r="G4697" s="80"/>
      <c r="H4697" s="75"/>
      <c r="I4697" s="76"/>
      <c r="J4697" s="79"/>
      <c r="K4697" s="80"/>
      <c r="L4697" s="78"/>
      <c r="M4697" s="75"/>
      <c r="N4697" s="76"/>
    </row>
    <row r="4698" spans="1:14" ht="15" x14ac:dyDescent="0.3">
      <c r="A4698" s="17" t="e">
        <f>INDEX('Артикул без-с размером'!A:A,MATCH('Начисления и компенсации по тов'!E4698,'Артикул без-с размером'!B:B,0))</f>
        <v>#N/A</v>
      </c>
      <c r="B4698" s="79"/>
      <c r="C4698" s="80"/>
      <c r="D4698" s="80"/>
      <c r="E4698" s="80"/>
      <c r="F4698" s="80"/>
      <c r="G4698" s="80"/>
      <c r="H4698" s="75"/>
      <c r="I4698" s="76"/>
      <c r="J4698" s="79"/>
      <c r="K4698" s="80"/>
      <c r="L4698" s="78"/>
      <c r="M4698" s="75"/>
      <c r="N4698" s="76"/>
    </row>
    <row r="4699" spans="1:14" ht="15" x14ac:dyDescent="0.3">
      <c r="A4699" s="17" t="e">
        <f>INDEX('Артикул без-с размером'!A:A,MATCH('Начисления и компенсации по тов'!E4699,'Артикул без-с размером'!B:B,0))</f>
        <v>#N/A</v>
      </c>
      <c r="B4699" s="79"/>
      <c r="C4699" s="80"/>
      <c r="D4699" s="80"/>
      <c r="E4699" s="80"/>
      <c r="F4699" s="80"/>
      <c r="G4699" s="80"/>
      <c r="H4699" s="75"/>
      <c r="I4699" s="76"/>
      <c r="J4699" s="79"/>
      <c r="K4699" s="80"/>
      <c r="L4699" s="78"/>
      <c r="M4699" s="75"/>
      <c r="N4699" s="76"/>
    </row>
    <row r="4700" spans="1:14" ht="15" x14ac:dyDescent="0.3">
      <c r="A4700" s="17" t="e">
        <f>INDEX('Артикул без-с размером'!A:A,MATCH('Начисления и компенсации по тов'!E4700,'Артикул без-с размером'!B:B,0))</f>
        <v>#N/A</v>
      </c>
      <c r="B4700" s="79"/>
      <c r="C4700" s="80"/>
      <c r="D4700" s="80"/>
      <c r="E4700" s="80"/>
      <c r="F4700" s="80"/>
      <c r="G4700" s="80"/>
      <c r="H4700" s="75"/>
      <c r="I4700" s="76"/>
      <c r="J4700" s="79"/>
      <c r="K4700" s="80"/>
      <c r="L4700" s="78"/>
      <c r="M4700" s="75"/>
      <c r="N4700" s="76"/>
    </row>
    <row r="4701" spans="1:14" ht="15" x14ac:dyDescent="0.3">
      <c r="A4701" s="17" t="e">
        <f>INDEX('Артикул без-с размером'!A:A,MATCH('Начисления и компенсации по тов'!E4701,'Артикул без-с размером'!B:B,0))</f>
        <v>#N/A</v>
      </c>
      <c r="B4701" s="79"/>
      <c r="C4701" s="80"/>
      <c r="D4701" s="80"/>
      <c r="E4701" s="80"/>
      <c r="F4701" s="80"/>
      <c r="G4701" s="80"/>
      <c r="H4701" s="75"/>
      <c r="I4701" s="76"/>
      <c r="J4701" s="79"/>
      <c r="K4701" s="80"/>
      <c r="L4701" s="78"/>
      <c r="M4701" s="75"/>
      <c r="N4701" s="76"/>
    </row>
    <row r="4702" spans="1:14" ht="15" x14ac:dyDescent="0.3">
      <c r="A4702" s="17" t="e">
        <f>INDEX('Артикул без-с размером'!A:A,MATCH('Начисления и компенсации по тов'!E4702,'Артикул без-с размером'!B:B,0))</f>
        <v>#N/A</v>
      </c>
      <c r="B4702" s="79"/>
      <c r="C4702" s="80"/>
      <c r="D4702" s="80"/>
      <c r="E4702" s="80"/>
      <c r="F4702" s="80"/>
      <c r="G4702" s="80"/>
      <c r="H4702" s="75"/>
      <c r="I4702" s="76"/>
      <c r="J4702" s="79"/>
      <c r="K4702" s="80"/>
      <c r="L4702" s="78"/>
      <c r="M4702" s="75"/>
      <c r="N4702" s="76"/>
    </row>
    <row r="4703" spans="1:14" ht="15" x14ac:dyDescent="0.3">
      <c r="A4703" s="17" t="e">
        <f>INDEX('Артикул без-с размером'!A:A,MATCH('Начисления и компенсации по тов'!E4703,'Артикул без-с размером'!B:B,0))</f>
        <v>#N/A</v>
      </c>
      <c r="B4703" s="79"/>
      <c r="C4703" s="80"/>
      <c r="D4703" s="80"/>
      <c r="E4703" s="80"/>
      <c r="F4703" s="80"/>
      <c r="G4703" s="80"/>
      <c r="H4703" s="75"/>
      <c r="I4703" s="76"/>
      <c r="J4703" s="79"/>
      <c r="K4703" s="80"/>
      <c r="L4703" s="78"/>
      <c r="M4703" s="75"/>
      <c r="N4703" s="76"/>
    </row>
    <row r="4704" spans="1:14" ht="15" x14ac:dyDescent="0.3">
      <c r="A4704" s="17" t="e">
        <f>INDEX('Артикул без-с размером'!A:A,MATCH('Начисления и компенсации по тов'!E4704,'Артикул без-с размером'!B:B,0))</f>
        <v>#N/A</v>
      </c>
      <c r="B4704" s="79"/>
      <c r="C4704" s="80"/>
      <c r="D4704" s="80"/>
      <c r="E4704" s="80"/>
      <c r="F4704" s="80"/>
      <c r="G4704" s="80"/>
      <c r="H4704" s="75"/>
      <c r="I4704" s="76"/>
      <c r="J4704" s="79"/>
      <c r="K4704" s="80"/>
      <c r="L4704" s="78"/>
      <c r="M4704" s="75"/>
      <c r="N4704" s="76"/>
    </row>
    <row r="4705" spans="1:14" ht="15" x14ac:dyDescent="0.3">
      <c r="A4705" s="17" t="e">
        <f>INDEX('Артикул без-с размером'!A:A,MATCH('Начисления и компенсации по тов'!E4705,'Артикул без-с размером'!B:B,0))</f>
        <v>#N/A</v>
      </c>
      <c r="B4705" s="79"/>
      <c r="C4705" s="80"/>
      <c r="D4705" s="80"/>
      <c r="E4705" s="80"/>
      <c r="F4705" s="80"/>
      <c r="G4705" s="80"/>
      <c r="H4705" s="75"/>
      <c r="I4705" s="76"/>
      <c r="J4705" s="79"/>
      <c r="K4705" s="80"/>
      <c r="L4705" s="78"/>
      <c r="M4705" s="75"/>
      <c r="N4705" s="76"/>
    </row>
    <row r="4706" spans="1:14" ht="15" x14ac:dyDescent="0.3">
      <c r="A4706" s="17" t="e">
        <f>INDEX('Артикул без-с размером'!A:A,MATCH('Начисления и компенсации по тов'!E4706,'Артикул без-с размером'!B:B,0))</f>
        <v>#N/A</v>
      </c>
      <c r="B4706" s="79"/>
      <c r="C4706" s="80"/>
      <c r="D4706" s="80"/>
      <c r="E4706" s="80"/>
      <c r="F4706" s="80"/>
      <c r="G4706" s="80"/>
      <c r="H4706" s="75"/>
      <c r="I4706" s="76"/>
      <c r="J4706" s="79"/>
      <c r="K4706" s="80"/>
      <c r="L4706" s="78"/>
      <c r="M4706" s="75"/>
      <c r="N4706" s="76"/>
    </row>
    <row r="4707" spans="1:14" ht="15" x14ac:dyDescent="0.3">
      <c r="A4707" s="17" t="e">
        <f>INDEX('Артикул без-с размером'!A:A,MATCH('Начисления и компенсации по тов'!E4707,'Артикул без-с размером'!B:B,0))</f>
        <v>#N/A</v>
      </c>
      <c r="B4707" s="79"/>
      <c r="C4707" s="80"/>
      <c r="D4707" s="80"/>
      <c r="E4707" s="80"/>
      <c r="F4707" s="80"/>
      <c r="G4707" s="80"/>
      <c r="H4707" s="75"/>
      <c r="I4707" s="76"/>
      <c r="J4707" s="79"/>
      <c r="K4707" s="80"/>
      <c r="L4707" s="78"/>
      <c r="M4707" s="75"/>
      <c r="N4707" s="76"/>
    </row>
    <row r="4708" spans="1:14" ht="15" x14ac:dyDescent="0.3">
      <c r="A4708" s="17" t="e">
        <f>INDEX('Артикул без-с размером'!A:A,MATCH('Начисления и компенсации по тов'!E4708,'Артикул без-с размером'!B:B,0))</f>
        <v>#N/A</v>
      </c>
      <c r="B4708" s="79"/>
      <c r="C4708" s="80"/>
      <c r="D4708" s="80"/>
      <c r="E4708" s="80"/>
      <c r="F4708" s="80"/>
      <c r="G4708" s="80"/>
      <c r="H4708" s="75"/>
      <c r="I4708" s="76"/>
      <c r="J4708" s="79"/>
      <c r="K4708" s="80"/>
      <c r="L4708" s="78"/>
      <c r="M4708" s="75"/>
      <c r="N4708" s="76"/>
    </row>
    <row r="4709" spans="1:14" ht="15" x14ac:dyDescent="0.3">
      <c r="A4709" s="17" t="e">
        <f>INDEX('Артикул без-с размером'!A:A,MATCH('Начисления и компенсации по тов'!E4709,'Артикул без-с размером'!B:B,0))</f>
        <v>#N/A</v>
      </c>
      <c r="B4709" s="79"/>
      <c r="C4709" s="80"/>
      <c r="D4709" s="80"/>
      <c r="E4709" s="80"/>
      <c r="F4709" s="80"/>
      <c r="G4709" s="80"/>
      <c r="H4709" s="75"/>
      <c r="I4709" s="76"/>
      <c r="J4709" s="79"/>
      <c r="K4709" s="80"/>
      <c r="L4709" s="78"/>
      <c r="M4709" s="75"/>
      <c r="N4709" s="76"/>
    </row>
    <row r="4710" spans="1:14" ht="15" x14ac:dyDescent="0.3">
      <c r="A4710" s="17" t="e">
        <f>INDEX('Артикул без-с размером'!A:A,MATCH('Начисления и компенсации по тов'!E4710,'Артикул без-с размером'!B:B,0))</f>
        <v>#N/A</v>
      </c>
      <c r="B4710" s="79"/>
      <c r="C4710" s="80"/>
      <c r="D4710" s="80"/>
      <c r="E4710" s="80"/>
      <c r="F4710" s="80"/>
      <c r="G4710" s="80"/>
      <c r="H4710" s="75"/>
      <c r="I4710" s="76"/>
      <c r="J4710" s="79"/>
      <c r="K4710" s="80"/>
      <c r="L4710" s="78"/>
      <c r="M4710" s="75"/>
      <c r="N4710" s="76"/>
    </row>
    <row r="4711" spans="1:14" ht="15" x14ac:dyDescent="0.3">
      <c r="A4711" s="17" t="e">
        <f>INDEX('Артикул без-с размером'!A:A,MATCH('Начисления и компенсации по тов'!E4711,'Артикул без-с размером'!B:B,0))</f>
        <v>#N/A</v>
      </c>
      <c r="B4711" s="79"/>
      <c r="C4711" s="80"/>
      <c r="D4711" s="80"/>
      <c r="E4711" s="80"/>
      <c r="F4711" s="80"/>
      <c r="G4711" s="80"/>
      <c r="H4711" s="75"/>
      <c r="I4711" s="76"/>
      <c r="J4711" s="79"/>
      <c r="K4711" s="80"/>
      <c r="L4711" s="78"/>
      <c r="M4711" s="75"/>
      <c r="N4711" s="76"/>
    </row>
    <row r="4712" spans="1:14" ht="15" x14ac:dyDescent="0.3">
      <c r="A4712" s="17" t="e">
        <f>INDEX('Артикул без-с размером'!A:A,MATCH('Начисления и компенсации по тов'!E4712,'Артикул без-с размером'!B:B,0))</f>
        <v>#N/A</v>
      </c>
      <c r="B4712" s="79"/>
      <c r="C4712" s="80"/>
      <c r="D4712" s="80"/>
      <c r="E4712" s="80"/>
      <c r="F4712" s="80"/>
      <c r="G4712" s="80"/>
      <c r="H4712" s="75"/>
      <c r="I4712" s="76"/>
      <c r="J4712" s="79"/>
      <c r="K4712" s="80"/>
      <c r="L4712" s="78"/>
      <c r="M4712" s="75"/>
      <c r="N4712" s="77"/>
    </row>
    <row r="4713" spans="1:14" ht="15" x14ac:dyDescent="0.3">
      <c r="A4713" s="17" t="e">
        <f>INDEX('Артикул без-с размером'!A:A,MATCH('Начисления и компенсации по тов'!E4713,'Артикул без-с размером'!B:B,0))</f>
        <v>#N/A</v>
      </c>
      <c r="B4713" s="79"/>
      <c r="C4713" s="80"/>
      <c r="D4713" s="80"/>
      <c r="E4713" s="80"/>
      <c r="F4713" s="80"/>
      <c r="G4713" s="80"/>
      <c r="H4713" s="75"/>
      <c r="I4713" s="76"/>
      <c r="J4713" s="79"/>
      <c r="K4713" s="80"/>
      <c r="L4713" s="78"/>
      <c r="M4713" s="75"/>
      <c r="N4713" s="76"/>
    </row>
    <row r="4714" spans="1:14" ht="15" x14ac:dyDescent="0.3">
      <c r="A4714" s="17" t="e">
        <f>INDEX('Артикул без-с размером'!A:A,MATCH('Начисления и компенсации по тов'!E4714,'Артикул без-с размером'!B:B,0))</f>
        <v>#N/A</v>
      </c>
      <c r="B4714" s="79"/>
      <c r="C4714" s="80"/>
      <c r="D4714" s="80"/>
      <c r="E4714" s="80"/>
      <c r="F4714" s="80"/>
      <c r="G4714" s="80"/>
      <c r="H4714" s="75"/>
      <c r="I4714" s="76"/>
      <c r="J4714" s="79"/>
      <c r="K4714" s="80"/>
      <c r="L4714" s="78"/>
      <c r="M4714" s="75"/>
      <c r="N4714" s="76"/>
    </row>
    <row r="4715" spans="1:14" ht="15" x14ac:dyDescent="0.3">
      <c r="A4715" s="17" t="e">
        <f>INDEX('Артикул без-с размером'!A:A,MATCH('Начисления и компенсации по тов'!E4715,'Артикул без-с размером'!B:B,0))</f>
        <v>#N/A</v>
      </c>
      <c r="B4715" s="79"/>
      <c r="C4715" s="80"/>
      <c r="D4715" s="80"/>
      <c r="E4715" s="80"/>
      <c r="F4715" s="80"/>
      <c r="G4715" s="80"/>
      <c r="H4715" s="75"/>
      <c r="I4715" s="76"/>
      <c r="J4715" s="79"/>
      <c r="K4715" s="80"/>
      <c r="L4715" s="78"/>
      <c r="M4715" s="75"/>
      <c r="N4715" s="76"/>
    </row>
    <row r="4716" spans="1:14" ht="15" x14ac:dyDescent="0.3">
      <c r="A4716" s="17" t="e">
        <f>INDEX('Артикул без-с размером'!A:A,MATCH('Начисления и компенсации по тов'!E4716,'Артикул без-с размером'!B:B,0))</f>
        <v>#N/A</v>
      </c>
      <c r="B4716" s="79"/>
      <c r="C4716" s="80"/>
      <c r="D4716" s="80"/>
      <c r="E4716" s="80"/>
      <c r="F4716" s="80"/>
      <c r="G4716" s="80"/>
      <c r="H4716" s="75"/>
      <c r="I4716" s="76"/>
      <c r="J4716" s="79"/>
      <c r="K4716" s="80"/>
      <c r="L4716" s="78"/>
      <c r="M4716" s="75"/>
      <c r="N4716" s="76"/>
    </row>
    <row r="4717" spans="1:14" ht="15" x14ac:dyDescent="0.3">
      <c r="A4717" s="17" t="e">
        <f>INDEX('Артикул без-с размером'!A:A,MATCH('Начисления и компенсации по тов'!E4717,'Артикул без-с размером'!B:B,0))</f>
        <v>#N/A</v>
      </c>
      <c r="B4717" s="79"/>
      <c r="C4717" s="80"/>
      <c r="D4717" s="80"/>
      <c r="E4717" s="80"/>
      <c r="F4717" s="80"/>
      <c r="G4717" s="80"/>
      <c r="H4717" s="75"/>
      <c r="I4717" s="76"/>
      <c r="J4717" s="79"/>
      <c r="K4717" s="80"/>
      <c r="L4717" s="78"/>
      <c r="M4717" s="75"/>
      <c r="N4717" s="76"/>
    </row>
    <row r="4718" spans="1:14" ht="15" x14ac:dyDescent="0.3">
      <c r="A4718" s="17" t="e">
        <f>INDEX('Артикул без-с размером'!A:A,MATCH('Начисления и компенсации по тов'!E4718,'Артикул без-с размером'!B:B,0))</f>
        <v>#N/A</v>
      </c>
      <c r="B4718" s="79"/>
      <c r="C4718" s="80"/>
      <c r="D4718" s="80"/>
      <c r="E4718" s="80"/>
      <c r="F4718" s="80"/>
      <c r="G4718" s="80"/>
      <c r="H4718" s="75"/>
      <c r="I4718" s="76"/>
      <c r="J4718" s="79"/>
      <c r="K4718" s="80"/>
      <c r="L4718" s="78"/>
      <c r="M4718" s="75"/>
      <c r="N4718" s="76"/>
    </row>
    <row r="4719" spans="1:14" ht="15" x14ac:dyDescent="0.3">
      <c r="A4719" s="17" t="e">
        <f>INDEX('Артикул без-с размером'!A:A,MATCH('Начисления и компенсации по тов'!E4719,'Артикул без-с размером'!B:B,0))</f>
        <v>#N/A</v>
      </c>
      <c r="B4719" s="79"/>
      <c r="C4719" s="80"/>
      <c r="D4719" s="80"/>
      <c r="E4719" s="80"/>
      <c r="F4719" s="80"/>
      <c r="G4719" s="80"/>
      <c r="H4719" s="75"/>
      <c r="I4719" s="76"/>
      <c r="J4719" s="79"/>
      <c r="K4719" s="80"/>
      <c r="L4719" s="78"/>
      <c r="M4719" s="75"/>
      <c r="N4719" s="76"/>
    </row>
    <row r="4720" spans="1:14" ht="15" x14ac:dyDescent="0.3">
      <c r="A4720" s="17" t="e">
        <f>INDEX('Артикул без-с размером'!A:A,MATCH('Начисления и компенсации по тов'!E4720,'Артикул без-с размером'!B:B,0))</f>
        <v>#N/A</v>
      </c>
      <c r="B4720" s="79"/>
      <c r="C4720" s="80"/>
      <c r="D4720" s="80"/>
      <c r="E4720" s="80"/>
      <c r="F4720" s="80"/>
      <c r="G4720" s="80"/>
      <c r="H4720" s="75"/>
      <c r="I4720" s="76"/>
      <c r="J4720" s="79"/>
      <c r="K4720" s="80"/>
      <c r="L4720" s="78"/>
      <c r="M4720" s="75"/>
      <c r="N4720" s="76"/>
    </row>
    <row r="4721" spans="1:14" ht="15" x14ac:dyDescent="0.3">
      <c r="A4721" s="17" t="e">
        <f>INDEX('Артикул без-с размером'!A:A,MATCH('Начисления и компенсации по тов'!E4721,'Артикул без-с размером'!B:B,0))</f>
        <v>#N/A</v>
      </c>
      <c r="B4721" s="79"/>
      <c r="C4721" s="80"/>
      <c r="D4721" s="80"/>
      <c r="E4721" s="80"/>
      <c r="F4721" s="80"/>
      <c r="G4721" s="80"/>
      <c r="H4721" s="75"/>
      <c r="I4721" s="76"/>
      <c r="J4721" s="79"/>
      <c r="K4721" s="80"/>
      <c r="L4721" s="78"/>
      <c r="M4721" s="75"/>
      <c r="N4721" s="76"/>
    </row>
    <row r="4722" spans="1:14" ht="15" x14ac:dyDescent="0.3">
      <c r="A4722" s="17" t="e">
        <f>INDEX('Артикул без-с размером'!A:A,MATCH('Начисления и компенсации по тов'!E4722,'Артикул без-с размером'!B:B,0))</f>
        <v>#N/A</v>
      </c>
      <c r="B4722" s="79"/>
      <c r="C4722" s="80"/>
      <c r="D4722" s="80"/>
      <c r="E4722" s="80"/>
      <c r="F4722" s="80"/>
      <c r="G4722" s="80"/>
      <c r="H4722" s="75"/>
      <c r="I4722" s="76"/>
      <c r="J4722" s="79"/>
      <c r="K4722" s="80"/>
      <c r="L4722" s="78"/>
      <c r="M4722" s="75"/>
      <c r="N4722" s="76"/>
    </row>
    <row r="4723" spans="1:14" ht="15" x14ac:dyDescent="0.3">
      <c r="A4723" s="17" t="e">
        <f>INDEX('Артикул без-с размером'!A:A,MATCH('Начисления и компенсации по тов'!E4723,'Артикул без-с размером'!B:B,0))</f>
        <v>#N/A</v>
      </c>
      <c r="B4723" s="79"/>
      <c r="C4723" s="80"/>
      <c r="D4723" s="80"/>
      <c r="E4723" s="80"/>
      <c r="F4723" s="80"/>
      <c r="G4723" s="80"/>
      <c r="H4723" s="75"/>
      <c r="I4723" s="76"/>
      <c r="J4723" s="79"/>
      <c r="K4723" s="80"/>
      <c r="L4723" s="78"/>
      <c r="M4723" s="75"/>
      <c r="N4723" s="76"/>
    </row>
    <row r="4724" spans="1:14" ht="15" x14ac:dyDescent="0.3">
      <c r="A4724" s="17" t="e">
        <f>INDEX('Артикул без-с размером'!A:A,MATCH('Начисления и компенсации по тов'!E4724,'Артикул без-с размером'!B:B,0))</f>
        <v>#N/A</v>
      </c>
      <c r="B4724" s="79"/>
      <c r="C4724" s="80"/>
      <c r="D4724" s="80"/>
      <c r="E4724" s="80"/>
      <c r="F4724" s="80"/>
      <c r="G4724" s="80"/>
      <c r="H4724" s="75"/>
      <c r="I4724" s="76"/>
      <c r="J4724" s="79"/>
      <c r="K4724" s="80"/>
      <c r="L4724" s="78"/>
      <c r="M4724" s="75"/>
      <c r="N4724" s="76"/>
    </row>
    <row r="4725" spans="1:14" ht="15" x14ac:dyDescent="0.3">
      <c r="A4725" s="17" t="e">
        <f>INDEX('Артикул без-с размером'!A:A,MATCH('Начисления и компенсации по тов'!E4725,'Артикул без-с размером'!B:B,0))</f>
        <v>#N/A</v>
      </c>
      <c r="B4725" s="79"/>
      <c r="C4725" s="80"/>
      <c r="D4725" s="80"/>
      <c r="E4725" s="80"/>
      <c r="F4725" s="80"/>
      <c r="G4725" s="80"/>
      <c r="H4725" s="75"/>
      <c r="I4725" s="76"/>
      <c r="J4725" s="79"/>
      <c r="K4725" s="80"/>
      <c r="L4725" s="78"/>
      <c r="M4725" s="75"/>
      <c r="N4725" s="76"/>
    </row>
    <row r="4726" spans="1:14" ht="15" x14ac:dyDescent="0.3">
      <c r="A4726" s="17" t="e">
        <f>INDEX('Артикул без-с размером'!A:A,MATCH('Начисления и компенсации по тов'!E4726,'Артикул без-с размером'!B:B,0))</f>
        <v>#N/A</v>
      </c>
      <c r="B4726" s="79"/>
      <c r="C4726" s="80"/>
      <c r="D4726" s="80"/>
      <c r="E4726" s="80"/>
      <c r="F4726" s="80"/>
      <c r="G4726" s="80"/>
      <c r="H4726" s="75"/>
      <c r="I4726" s="76"/>
      <c r="J4726" s="79"/>
      <c r="K4726" s="80"/>
      <c r="L4726" s="78"/>
      <c r="M4726" s="75"/>
      <c r="N4726" s="76"/>
    </row>
    <row r="4727" spans="1:14" ht="15" x14ac:dyDescent="0.3">
      <c r="A4727" s="17" t="e">
        <f>INDEX('Артикул без-с размером'!A:A,MATCH('Начисления и компенсации по тов'!E4727,'Артикул без-с размером'!B:B,0))</f>
        <v>#N/A</v>
      </c>
      <c r="B4727" s="79"/>
      <c r="C4727" s="80"/>
      <c r="D4727" s="80"/>
      <c r="E4727" s="80"/>
      <c r="F4727" s="80"/>
      <c r="G4727" s="80"/>
      <c r="H4727" s="75"/>
      <c r="I4727" s="76"/>
      <c r="J4727" s="79"/>
      <c r="K4727" s="80"/>
      <c r="L4727" s="78"/>
      <c r="M4727" s="75"/>
      <c r="N4727" s="76"/>
    </row>
    <row r="4728" spans="1:14" ht="15" x14ac:dyDescent="0.3">
      <c r="A4728" s="17" t="e">
        <f>INDEX('Артикул без-с размером'!A:A,MATCH('Начисления и компенсации по тов'!E4728,'Артикул без-с размером'!B:B,0))</f>
        <v>#N/A</v>
      </c>
      <c r="B4728" s="79"/>
      <c r="C4728" s="80"/>
      <c r="D4728" s="80"/>
      <c r="E4728" s="80"/>
      <c r="F4728" s="80"/>
      <c r="G4728" s="80"/>
      <c r="H4728" s="75"/>
      <c r="I4728" s="76"/>
      <c r="J4728" s="79"/>
      <c r="K4728" s="80"/>
      <c r="L4728" s="78"/>
      <c r="M4728" s="75"/>
      <c r="N4728" s="76"/>
    </row>
    <row r="4729" spans="1:14" ht="15" x14ac:dyDescent="0.3">
      <c r="A4729" s="17" t="e">
        <f>INDEX('Артикул без-с размером'!A:A,MATCH('Начисления и компенсации по тов'!E4729,'Артикул без-с размером'!B:B,0))</f>
        <v>#N/A</v>
      </c>
      <c r="B4729" s="79"/>
      <c r="C4729" s="80"/>
      <c r="D4729" s="80"/>
      <c r="E4729" s="80"/>
      <c r="F4729" s="80"/>
      <c r="G4729" s="80"/>
      <c r="H4729" s="75"/>
      <c r="I4729" s="76"/>
      <c r="J4729" s="79"/>
      <c r="K4729" s="80"/>
      <c r="L4729" s="78"/>
      <c r="M4729" s="75"/>
      <c r="N4729" s="77"/>
    </row>
    <row r="4730" spans="1:14" ht="15" x14ac:dyDescent="0.3">
      <c r="A4730" s="17" t="e">
        <f>INDEX('Артикул без-с размером'!A:A,MATCH('Начисления и компенсации по тов'!E4730,'Артикул без-с размером'!B:B,0))</f>
        <v>#N/A</v>
      </c>
      <c r="B4730" s="79"/>
      <c r="C4730" s="80"/>
      <c r="D4730" s="80"/>
      <c r="E4730" s="80"/>
      <c r="F4730" s="80"/>
      <c r="G4730" s="80"/>
      <c r="H4730" s="75"/>
      <c r="I4730" s="76"/>
      <c r="J4730" s="79"/>
      <c r="K4730" s="80"/>
      <c r="L4730" s="78"/>
      <c r="M4730" s="75"/>
      <c r="N4730" s="76"/>
    </row>
    <row r="4731" spans="1:14" ht="15" x14ac:dyDescent="0.3">
      <c r="A4731" s="17" t="e">
        <f>INDEX('Артикул без-с размером'!A:A,MATCH('Начисления и компенсации по тов'!E4731,'Артикул без-с размером'!B:B,0))</f>
        <v>#N/A</v>
      </c>
      <c r="B4731" s="79"/>
      <c r="C4731" s="80"/>
      <c r="D4731" s="80"/>
      <c r="E4731" s="80"/>
      <c r="F4731" s="80"/>
      <c r="G4731" s="80"/>
      <c r="H4731" s="75"/>
      <c r="I4731" s="76"/>
      <c r="J4731" s="79"/>
      <c r="K4731" s="80"/>
      <c r="L4731" s="78"/>
      <c r="M4731" s="75"/>
      <c r="N4731" s="76"/>
    </row>
    <row r="4732" spans="1:14" ht="15" x14ac:dyDescent="0.3">
      <c r="A4732" s="17" t="e">
        <f>INDEX('Артикул без-с размером'!A:A,MATCH('Начисления и компенсации по тов'!E4732,'Артикул без-с размером'!B:B,0))</f>
        <v>#N/A</v>
      </c>
      <c r="B4732" s="79"/>
      <c r="C4732" s="80"/>
      <c r="D4732" s="80"/>
      <c r="E4732" s="80"/>
      <c r="F4732" s="80"/>
      <c r="G4732" s="80"/>
      <c r="H4732" s="75"/>
      <c r="I4732" s="76"/>
      <c r="J4732" s="79"/>
      <c r="K4732" s="80"/>
      <c r="L4732" s="78"/>
      <c r="M4732" s="75"/>
      <c r="N4732" s="76"/>
    </row>
    <row r="4733" spans="1:14" ht="15" x14ac:dyDescent="0.3">
      <c r="A4733" s="17" t="e">
        <f>INDEX('Артикул без-с размером'!A:A,MATCH('Начисления и компенсации по тов'!E4733,'Артикул без-с размером'!B:B,0))</f>
        <v>#N/A</v>
      </c>
      <c r="B4733" s="79"/>
      <c r="C4733" s="80"/>
      <c r="D4733" s="80"/>
      <c r="E4733" s="80"/>
      <c r="F4733" s="80"/>
      <c r="G4733" s="80"/>
      <c r="H4733" s="75"/>
      <c r="I4733" s="76"/>
      <c r="J4733" s="79"/>
      <c r="K4733" s="80"/>
      <c r="L4733" s="78"/>
      <c r="M4733" s="75"/>
      <c r="N4733" s="76"/>
    </row>
    <row r="4734" spans="1:14" ht="15" x14ac:dyDescent="0.3">
      <c r="A4734" s="17" t="e">
        <f>INDEX('Артикул без-с размером'!A:A,MATCH('Начисления и компенсации по тов'!E4734,'Артикул без-с размером'!B:B,0))</f>
        <v>#N/A</v>
      </c>
      <c r="B4734" s="79"/>
      <c r="C4734" s="80"/>
      <c r="D4734" s="80"/>
      <c r="E4734" s="80"/>
      <c r="F4734" s="80"/>
      <c r="G4734" s="80"/>
      <c r="H4734" s="75"/>
      <c r="I4734" s="76"/>
      <c r="J4734" s="79"/>
      <c r="K4734" s="80"/>
      <c r="L4734" s="78"/>
      <c r="M4734" s="75"/>
      <c r="N4734" s="76"/>
    </row>
    <row r="4735" spans="1:14" ht="15" x14ac:dyDescent="0.3">
      <c r="A4735" s="17" t="e">
        <f>INDEX('Артикул без-с размером'!A:A,MATCH('Начисления и компенсации по тов'!E4735,'Артикул без-с размером'!B:B,0))</f>
        <v>#N/A</v>
      </c>
      <c r="B4735" s="79"/>
      <c r="C4735" s="80"/>
      <c r="D4735" s="80"/>
      <c r="E4735" s="80"/>
      <c r="F4735" s="80"/>
      <c r="G4735" s="80"/>
      <c r="H4735" s="75"/>
      <c r="I4735" s="76"/>
      <c r="J4735" s="79"/>
      <c r="K4735" s="80"/>
      <c r="L4735" s="78"/>
      <c r="M4735" s="75"/>
      <c r="N4735" s="76"/>
    </row>
    <row r="4736" spans="1:14" ht="15" x14ac:dyDescent="0.3">
      <c r="A4736" s="17" t="e">
        <f>INDEX('Артикул без-с размером'!A:A,MATCH('Начисления и компенсации по тов'!E4736,'Артикул без-с размером'!B:B,0))</f>
        <v>#N/A</v>
      </c>
      <c r="B4736" s="79"/>
      <c r="C4736" s="80"/>
      <c r="D4736" s="80"/>
      <c r="E4736" s="80"/>
      <c r="F4736" s="80"/>
      <c r="G4736" s="80"/>
      <c r="H4736" s="75"/>
      <c r="I4736" s="76"/>
      <c r="J4736" s="79"/>
      <c r="K4736" s="80"/>
      <c r="L4736" s="78"/>
      <c r="M4736" s="75"/>
      <c r="N4736" s="76"/>
    </row>
    <row r="4737" spans="1:14" ht="15" x14ac:dyDescent="0.3">
      <c r="A4737" s="17" t="e">
        <f>INDEX('Артикул без-с размером'!A:A,MATCH('Начисления и компенсации по тов'!E4737,'Артикул без-с размером'!B:B,0))</f>
        <v>#N/A</v>
      </c>
      <c r="B4737" s="79"/>
      <c r="C4737" s="80"/>
      <c r="D4737" s="80"/>
      <c r="E4737" s="80"/>
      <c r="F4737" s="80"/>
      <c r="G4737" s="80"/>
      <c r="H4737" s="75"/>
      <c r="I4737" s="76"/>
      <c r="J4737" s="79"/>
      <c r="K4737" s="80"/>
      <c r="L4737" s="78"/>
      <c r="M4737" s="75"/>
      <c r="N4737" s="76"/>
    </row>
    <row r="4738" spans="1:14" ht="15" x14ac:dyDescent="0.3">
      <c r="A4738" s="17" t="e">
        <f>INDEX('Артикул без-с размером'!A:A,MATCH('Начисления и компенсации по тов'!E4738,'Артикул без-с размером'!B:B,0))</f>
        <v>#N/A</v>
      </c>
      <c r="B4738" s="79"/>
      <c r="C4738" s="80"/>
      <c r="D4738" s="80"/>
      <c r="E4738" s="80"/>
      <c r="F4738" s="80"/>
      <c r="G4738" s="80"/>
      <c r="H4738" s="75"/>
      <c r="I4738" s="76"/>
      <c r="J4738" s="79"/>
      <c r="K4738" s="80"/>
      <c r="L4738" s="78"/>
      <c r="M4738" s="75"/>
      <c r="N4738" s="76"/>
    </row>
    <row r="4739" spans="1:14" ht="15" x14ac:dyDescent="0.3">
      <c r="A4739" s="17" t="e">
        <f>INDEX('Артикул без-с размером'!A:A,MATCH('Начисления и компенсации по тов'!E4739,'Артикул без-с размером'!B:B,0))</f>
        <v>#N/A</v>
      </c>
      <c r="B4739" s="79"/>
      <c r="C4739" s="80"/>
      <c r="D4739" s="80"/>
      <c r="E4739" s="80"/>
      <c r="F4739" s="80"/>
      <c r="G4739" s="80"/>
      <c r="H4739" s="75"/>
      <c r="I4739" s="76"/>
      <c r="J4739" s="79"/>
      <c r="K4739" s="80"/>
      <c r="L4739" s="78"/>
      <c r="M4739" s="75"/>
      <c r="N4739" s="76"/>
    </row>
    <row r="4740" spans="1:14" ht="15" x14ac:dyDescent="0.3">
      <c r="A4740" s="17" t="e">
        <f>INDEX('Артикул без-с размером'!A:A,MATCH('Начисления и компенсации по тов'!E4740,'Артикул без-с размером'!B:B,0))</f>
        <v>#N/A</v>
      </c>
      <c r="B4740" s="79"/>
      <c r="C4740" s="80"/>
      <c r="D4740" s="80"/>
      <c r="E4740" s="80"/>
      <c r="F4740" s="80"/>
      <c r="G4740" s="80"/>
      <c r="H4740" s="75"/>
      <c r="I4740" s="76"/>
      <c r="J4740" s="79"/>
      <c r="K4740" s="80"/>
      <c r="L4740" s="78"/>
      <c r="M4740" s="75"/>
      <c r="N4740" s="77"/>
    </row>
    <row r="4741" spans="1:14" ht="15" x14ac:dyDescent="0.3">
      <c r="A4741" s="17" t="e">
        <f>INDEX('Артикул без-с размером'!A:A,MATCH('Начисления и компенсации по тов'!E4741,'Артикул без-с размером'!B:B,0))</f>
        <v>#N/A</v>
      </c>
      <c r="B4741" s="79"/>
      <c r="C4741" s="80"/>
      <c r="D4741" s="80"/>
      <c r="E4741" s="80"/>
      <c r="F4741" s="80"/>
      <c r="G4741" s="80"/>
      <c r="H4741" s="75"/>
      <c r="I4741" s="76"/>
      <c r="J4741" s="79"/>
      <c r="K4741" s="80"/>
      <c r="L4741" s="78"/>
      <c r="M4741" s="75"/>
      <c r="N4741" s="76"/>
    </row>
    <row r="4742" spans="1:14" ht="15" x14ac:dyDescent="0.3">
      <c r="A4742" s="17" t="e">
        <f>INDEX('Артикул без-с размером'!A:A,MATCH('Начисления и компенсации по тов'!E4742,'Артикул без-с размером'!B:B,0))</f>
        <v>#N/A</v>
      </c>
      <c r="B4742" s="79"/>
      <c r="C4742" s="80"/>
      <c r="D4742" s="80"/>
      <c r="E4742" s="80"/>
      <c r="F4742" s="80"/>
      <c r="G4742" s="80"/>
      <c r="H4742" s="75"/>
      <c r="I4742" s="76"/>
      <c r="J4742" s="79"/>
      <c r="K4742" s="80"/>
      <c r="L4742" s="78"/>
      <c r="M4742" s="75"/>
      <c r="N4742" s="76"/>
    </row>
    <row r="4743" spans="1:14" ht="15" x14ac:dyDescent="0.3">
      <c r="A4743" s="17" t="e">
        <f>INDEX('Артикул без-с размером'!A:A,MATCH('Начисления и компенсации по тов'!E4743,'Артикул без-с размером'!B:B,0))</f>
        <v>#N/A</v>
      </c>
      <c r="B4743" s="79"/>
      <c r="C4743" s="80"/>
      <c r="D4743" s="80"/>
      <c r="E4743" s="80"/>
      <c r="F4743" s="80"/>
      <c r="G4743" s="80"/>
      <c r="H4743" s="75"/>
      <c r="I4743" s="76"/>
      <c r="J4743" s="79"/>
      <c r="K4743" s="80"/>
      <c r="L4743" s="78"/>
      <c r="M4743" s="75"/>
      <c r="N4743" s="76"/>
    </row>
    <row r="4744" spans="1:14" ht="15" x14ac:dyDescent="0.3">
      <c r="A4744" s="17" t="e">
        <f>INDEX('Артикул без-с размером'!A:A,MATCH('Начисления и компенсации по тов'!E4744,'Артикул без-с размером'!B:B,0))</f>
        <v>#N/A</v>
      </c>
      <c r="B4744" s="79"/>
      <c r="C4744" s="80"/>
      <c r="D4744" s="80"/>
      <c r="E4744" s="80"/>
      <c r="F4744" s="80"/>
      <c r="G4744" s="80"/>
      <c r="H4744" s="75"/>
      <c r="I4744" s="76"/>
      <c r="J4744" s="79"/>
      <c r="K4744" s="80"/>
      <c r="L4744" s="78"/>
      <c r="M4744" s="75"/>
      <c r="N4744" s="76"/>
    </row>
    <row r="4745" spans="1:14" ht="15" x14ac:dyDescent="0.3">
      <c r="A4745" s="17" t="e">
        <f>INDEX('Артикул без-с размером'!A:A,MATCH('Начисления и компенсации по тов'!E4745,'Артикул без-с размером'!B:B,0))</f>
        <v>#N/A</v>
      </c>
      <c r="B4745" s="79"/>
      <c r="C4745" s="80"/>
      <c r="D4745" s="80"/>
      <c r="E4745" s="80"/>
      <c r="F4745" s="80"/>
      <c r="G4745" s="80"/>
      <c r="H4745" s="75"/>
      <c r="I4745" s="76"/>
      <c r="J4745" s="79"/>
      <c r="K4745" s="80"/>
      <c r="L4745" s="78"/>
      <c r="M4745" s="75"/>
      <c r="N4745" s="76"/>
    </row>
    <row r="4746" spans="1:14" ht="15" x14ac:dyDescent="0.3">
      <c r="A4746" s="17" t="e">
        <f>INDEX('Артикул без-с размером'!A:A,MATCH('Начисления и компенсации по тов'!E4746,'Артикул без-с размером'!B:B,0))</f>
        <v>#N/A</v>
      </c>
      <c r="B4746" s="79"/>
      <c r="C4746" s="80"/>
      <c r="D4746" s="80"/>
      <c r="E4746" s="80"/>
      <c r="F4746" s="80"/>
      <c r="G4746" s="80"/>
      <c r="H4746" s="75"/>
      <c r="I4746" s="76"/>
      <c r="J4746" s="79"/>
      <c r="K4746" s="80"/>
      <c r="L4746" s="78"/>
      <c r="M4746" s="75"/>
      <c r="N4746" s="76"/>
    </row>
    <row r="4747" spans="1:14" ht="15" x14ac:dyDescent="0.3">
      <c r="A4747" s="17" t="e">
        <f>INDEX('Артикул без-с размером'!A:A,MATCH('Начисления и компенсации по тов'!E4747,'Артикул без-с размером'!B:B,0))</f>
        <v>#N/A</v>
      </c>
      <c r="B4747" s="79"/>
      <c r="C4747" s="80"/>
      <c r="D4747" s="80"/>
      <c r="E4747" s="80"/>
      <c r="F4747" s="80"/>
      <c r="G4747" s="80"/>
      <c r="H4747" s="75"/>
      <c r="I4747" s="76"/>
      <c r="J4747" s="79"/>
      <c r="K4747" s="80"/>
      <c r="L4747" s="78"/>
      <c r="M4747" s="75"/>
      <c r="N4747" s="76"/>
    </row>
    <row r="4748" spans="1:14" ht="15" x14ac:dyDescent="0.3">
      <c r="A4748" s="17" t="e">
        <f>INDEX('Артикул без-с размером'!A:A,MATCH('Начисления и компенсации по тов'!E4748,'Артикул без-с размером'!B:B,0))</f>
        <v>#N/A</v>
      </c>
      <c r="B4748" s="79"/>
      <c r="C4748" s="80"/>
      <c r="D4748" s="80"/>
      <c r="E4748" s="80"/>
      <c r="F4748" s="80"/>
      <c r="G4748" s="80"/>
      <c r="H4748" s="75"/>
      <c r="I4748" s="76"/>
      <c r="J4748" s="79"/>
      <c r="K4748" s="80"/>
      <c r="L4748" s="78"/>
      <c r="M4748" s="75"/>
      <c r="N4748" s="76"/>
    </row>
    <row r="4749" spans="1:14" ht="15" x14ac:dyDescent="0.3">
      <c r="A4749" s="17" t="e">
        <f>INDEX('Артикул без-с размером'!A:A,MATCH('Начисления и компенсации по тов'!E4749,'Артикул без-с размером'!B:B,0))</f>
        <v>#N/A</v>
      </c>
      <c r="B4749" s="79"/>
      <c r="C4749" s="80"/>
      <c r="D4749" s="80"/>
      <c r="E4749" s="80"/>
      <c r="F4749" s="80"/>
      <c r="G4749" s="80"/>
      <c r="H4749" s="75"/>
      <c r="I4749" s="76"/>
      <c r="J4749" s="79"/>
      <c r="K4749" s="80"/>
      <c r="L4749" s="78"/>
      <c r="M4749" s="75"/>
      <c r="N4749" s="76"/>
    </row>
    <row r="4750" spans="1:14" ht="15" x14ac:dyDescent="0.3">
      <c r="A4750" s="17" t="e">
        <f>INDEX('Артикул без-с размером'!A:A,MATCH('Начисления и компенсации по тов'!E4750,'Артикул без-с размером'!B:B,0))</f>
        <v>#N/A</v>
      </c>
      <c r="B4750" s="79"/>
      <c r="C4750" s="80"/>
      <c r="D4750" s="80"/>
      <c r="E4750" s="80"/>
      <c r="F4750" s="80"/>
      <c r="G4750" s="80"/>
      <c r="H4750" s="75"/>
      <c r="I4750" s="76"/>
      <c r="J4750" s="79"/>
      <c r="K4750" s="80"/>
      <c r="L4750" s="78"/>
      <c r="M4750" s="75"/>
      <c r="N4750" s="76"/>
    </row>
    <row r="4751" spans="1:14" ht="15" x14ac:dyDescent="0.3">
      <c r="A4751" s="17" t="e">
        <f>INDEX('Артикул без-с размером'!A:A,MATCH('Начисления и компенсации по тов'!E4751,'Артикул без-с размером'!B:B,0))</f>
        <v>#N/A</v>
      </c>
      <c r="B4751" s="79"/>
      <c r="C4751" s="80"/>
      <c r="D4751" s="80"/>
      <c r="E4751" s="80"/>
      <c r="F4751" s="80"/>
      <c r="G4751" s="80"/>
      <c r="H4751" s="75"/>
      <c r="I4751" s="76"/>
      <c r="J4751" s="79"/>
      <c r="K4751" s="80"/>
      <c r="L4751" s="78"/>
      <c r="M4751" s="75"/>
      <c r="N4751" s="76"/>
    </row>
    <row r="4752" spans="1:14" ht="15" x14ac:dyDescent="0.3">
      <c r="A4752" s="17" t="e">
        <f>INDEX('Артикул без-с размером'!A:A,MATCH('Начисления и компенсации по тов'!E4752,'Артикул без-с размером'!B:B,0))</f>
        <v>#N/A</v>
      </c>
      <c r="B4752" s="79"/>
      <c r="C4752" s="80"/>
      <c r="D4752" s="80"/>
      <c r="E4752" s="80"/>
      <c r="F4752" s="80"/>
      <c r="G4752" s="80"/>
      <c r="H4752" s="75"/>
      <c r="I4752" s="76"/>
      <c r="J4752" s="79"/>
      <c r="K4752" s="80"/>
      <c r="L4752" s="78"/>
      <c r="M4752" s="75"/>
      <c r="N4752" s="76"/>
    </row>
    <row r="4753" spans="1:14" ht="15" x14ac:dyDescent="0.3">
      <c r="A4753" s="17" t="e">
        <f>INDEX('Артикул без-с размером'!A:A,MATCH('Начисления и компенсации по тов'!E4753,'Артикул без-с размером'!B:B,0))</f>
        <v>#N/A</v>
      </c>
      <c r="B4753" s="79"/>
      <c r="C4753" s="80"/>
      <c r="D4753" s="80"/>
      <c r="E4753" s="80"/>
      <c r="F4753" s="80"/>
      <c r="G4753" s="80"/>
      <c r="H4753" s="75"/>
      <c r="I4753" s="76"/>
      <c r="J4753" s="79"/>
      <c r="K4753" s="80"/>
      <c r="L4753" s="78"/>
      <c r="M4753" s="75"/>
      <c r="N4753" s="76"/>
    </row>
    <row r="4754" spans="1:14" ht="15" x14ac:dyDescent="0.3">
      <c r="A4754" s="17" t="e">
        <f>INDEX('Артикул без-с размером'!A:A,MATCH('Начисления и компенсации по тов'!E4754,'Артикул без-с размером'!B:B,0))</f>
        <v>#N/A</v>
      </c>
      <c r="B4754" s="79"/>
      <c r="C4754" s="80"/>
      <c r="D4754" s="80"/>
      <c r="E4754" s="80"/>
      <c r="F4754" s="80"/>
      <c r="G4754" s="80"/>
      <c r="H4754" s="75"/>
      <c r="I4754" s="76"/>
      <c r="J4754" s="79"/>
      <c r="K4754" s="80"/>
      <c r="L4754" s="78"/>
      <c r="M4754" s="75"/>
      <c r="N4754" s="76"/>
    </row>
    <row r="4755" spans="1:14" ht="15" x14ac:dyDescent="0.3">
      <c r="A4755" s="17" t="e">
        <f>INDEX('Артикул без-с размером'!A:A,MATCH('Начисления и компенсации по тов'!E4755,'Артикул без-с размером'!B:B,0))</f>
        <v>#N/A</v>
      </c>
      <c r="B4755" s="79"/>
      <c r="C4755" s="80"/>
      <c r="D4755" s="80"/>
      <c r="E4755" s="80"/>
      <c r="F4755" s="80"/>
      <c r="G4755" s="80"/>
      <c r="H4755" s="75"/>
      <c r="I4755" s="76"/>
      <c r="J4755" s="79"/>
      <c r="K4755" s="80"/>
      <c r="L4755" s="78"/>
      <c r="M4755" s="75"/>
      <c r="N4755" s="76"/>
    </row>
    <row r="4756" spans="1:14" ht="15" x14ac:dyDescent="0.3">
      <c r="A4756" s="17" t="e">
        <f>INDEX('Артикул без-с размером'!A:A,MATCH('Начисления и компенсации по тов'!E4756,'Артикул без-с размером'!B:B,0))</f>
        <v>#N/A</v>
      </c>
      <c r="B4756" s="79"/>
      <c r="C4756" s="80"/>
      <c r="D4756" s="80"/>
      <c r="E4756" s="80"/>
      <c r="F4756" s="80"/>
      <c r="G4756" s="80"/>
      <c r="H4756" s="75"/>
      <c r="I4756" s="76"/>
      <c r="J4756" s="79"/>
      <c r="K4756" s="80"/>
      <c r="L4756" s="78"/>
      <c r="M4756" s="75"/>
      <c r="N4756" s="76"/>
    </row>
    <row r="4757" spans="1:14" ht="15" x14ac:dyDescent="0.3">
      <c r="A4757" s="17" t="e">
        <f>INDEX('Артикул без-с размером'!A:A,MATCH('Начисления и компенсации по тов'!E4757,'Артикул без-с размером'!B:B,0))</f>
        <v>#N/A</v>
      </c>
      <c r="B4757" s="79"/>
      <c r="C4757" s="80"/>
      <c r="D4757" s="80"/>
      <c r="E4757" s="80"/>
      <c r="F4757" s="80"/>
      <c r="G4757" s="80"/>
      <c r="H4757" s="75"/>
      <c r="I4757" s="76"/>
      <c r="J4757" s="79"/>
      <c r="K4757" s="80"/>
      <c r="L4757" s="78"/>
      <c r="M4757" s="75"/>
      <c r="N4757" s="76"/>
    </row>
    <row r="4758" spans="1:14" ht="15" x14ac:dyDescent="0.3">
      <c r="A4758" s="17" t="e">
        <f>INDEX('Артикул без-с размером'!A:A,MATCH('Начисления и компенсации по тов'!E4758,'Артикул без-с размером'!B:B,0))</f>
        <v>#N/A</v>
      </c>
      <c r="B4758" s="79"/>
      <c r="C4758" s="80"/>
      <c r="D4758" s="80"/>
      <c r="E4758" s="80"/>
      <c r="F4758" s="80"/>
      <c r="G4758" s="80"/>
      <c r="H4758" s="75"/>
      <c r="I4758" s="76"/>
      <c r="J4758" s="79"/>
      <c r="K4758" s="80"/>
      <c r="L4758" s="78"/>
      <c r="M4758" s="75"/>
      <c r="N4758" s="76"/>
    </row>
    <row r="4759" spans="1:14" ht="15" x14ac:dyDescent="0.3">
      <c r="A4759" s="17" t="e">
        <f>INDEX('Артикул без-с размером'!A:A,MATCH('Начисления и компенсации по тов'!E4759,'Артикул без-с размером'!B:B,0))</f>
        <v>#N/A</v>
      </c>
      <c r="B4759" s="79"/>
      <c r="C4759" s="80"/>
      <c r="D4759" s="80"/>
      <c r="E4759" s="80"/>
      <c r="F4759" s="80"/>
      <c r="G4759" s="80"/>
      <c r="H4759" s="75"/>
      <c r="I4759" s="76"/>
      <c r="J4759" s="79"/>
      <c r="K4759" s="80"/>
      <c r="L4759" s="78"/>
      <c r="M4759" s="75"/>
      <c r="N4759" s="76"/>
    </row>
    <row r="4760" spans="1:14" ht="15" x14ac:dyDescent="0.3">
      <c r="A4760" s="17" t="e">
        <f>INDEX('Артикул без-с размером'!A:A,MATCH('Начисления и компенсации по тов'!E4760,'Артикул без-с размером'!B:B,0))</f>
        <v>#N/A</v>
      </c>
      <c r="B4760" s="79"/>
      <c r="C4760" s="80"/>
      <c r="D4760" s="80"/>
      <c r="E4760" s="80"/>
      <c r="F4760" s="80"/>
      <c r="G4760" s="80"/>
      <c r="H4760" s="75"/>
      <c r="I4760" s="76"/>
      <c r="J4760" s="79"/>
      <c r="K4760" s="80"/>
      <c r="L4760" s="78"/>
      <c r="M4760" s="75"/>
      <c r="N4760" s="76"/>
    </row>
    <row r="4761" spans="1:14" ht="15" x14ac:dyDescent="0.3">
      <c r="A4761" s="17" t="e">
        <f>INDEX('Артикул без-с размером'!A:A,MATCH('Начисления и компенсации по тов'!E4761,'Артикул без-с размером'!B:B,0))</f>
        <v>#N/A</v>
      </c>
      <c r="B4761" s="79"/>
      <c r="C4761" s="80"/>
      <c r="D4761" s="80"/>
      <c r="E4761" s="80"/>
      <c r="F4761" s="80"/>
      <c r="G4761" s="80"/>
      <c r="H4761" s="75"/>
      <c r="I4761" s="76"/>
      <c r="J4761" s="79"/>
      <c r="K4761" s="80"/>
      <c r="L4761" s="78"/>
      <c r="M4761" s="75"/>
      <c r="N4761" s="76"/>
    </row>
    <row r="4762" spans="1:14" ht="15" x14ac:dyDescent="0.3">
      <c r="A4762" s="17" t="e">
        <f>INDEX('Артикул без-с размером'!A:A,MATCH('Начисления и компенсации по тов'!E4762,'Артикул без-с размером'!B:B,0))</f>
        <v>#N/A</v>
      </c>
      <c r="B4762" s="79"/>
      <c r="C4762" s="80"/>
      <c r="D4762" s="80"/>
      <c r="E4762" s="80"/>
      <c r="F4762" s="80"/>
      <c r="G4762" s="80"/>
      <c r="H4762" s="75"/>
      <c r="I4762" s="76"/>
      <c r="J4762" s="79"/>
      <c r="K4762" s="80"/>
      <c r="L4762" s="78"/>
      <c r="M4762" s="75"/>
      <c r="N4762" s="76"/>
    </row>
    <row r="4763" spans="1:14" ht="15" x14ac:dyDescent="0.3">
      <c r="A4763" s="17" t="e">
        <f>INDEX('Артикул без-с размером'!A:A,MATCH('Начисления и компенсации по тов'!E4763,'Артикул без-с размером'!B:B,0))</f>
        <v>#N/A</v>
      </c>
      <c r="B4763" s="79"/>
      <c r="C4763" s="80"/>
      <c r="D4763" s="80"/>
      <c r="E4763" s="80"/>
      <c r="F4763" s="80"/>
      <c r="G4763" s="80"/>
      <c r="H4763" s="75"/>
      <c r="I4763" s="76"/>
      <c r="J4763" s="79"/>
      <c r="K4763" s="80"/>
      <c r="L4763" s="78"/>
      <c r="M4763" s="75"/>
      <c r="N4763" s="76"/>
    </row>
    <row r="4764" spans="1:14" ht="15" x14ac:dyDescent="0.3">
      <c r="A4764" s="17" t="e">
        <f>INDEX('Артикул без-с размером'!A:A,MATCH('Начисления и компенсации по тов'!E4764,'Артикул без-с размером'!B:B,0))</f>
        <v>#N/A</v>
      </c>
      <c r="B4764" s="79"/>
      <c r="C4764" s="80"/>
      <c r="D4764" s="80"/>
      <c r="E4764" s="80"/>
      <c r="F4764" s="80"/>
      <c r="G4764" s="80"/>
      <c r="H4764" s="75"/>
      <c r="I4764" s="76"/>
      <c r="J4764" s="79"/>
      <c r="K4764" s="80"/>
      <c r="L4764" s="78"/>
      <c r="M4764" s="75"/>
      <c r="N4764" s="76"/>
    </row>
    <row r="4765" spans="1:14" ht="15" x14ac:dyDescent="0.3">
      <c r="A4765" s="17" t="e">
        <f>INDEX('Артикул без-с размером'!A:A,MATCH('Начисления и компенсации по тов'!E4765,'Артикул без-с размером'!B:B,0))</f>
        <v>#N/A</v>
      </c>
      <c r="B4765" s="79"/>
      <c r="C4765" s="80"/>
      <c r="D4765" s="80"/>
      <c r="E4765" s="80"/>
      <c r="F4765" s="80"/>
      <c r="G4765" s="80"/>
      <c r="H4765" s="75"/>
      <c r="I4765" s="76"/>
      <c r="J4765" s="79"/>
      <c r="K4765" s="80"/>
      <c r="L4765" s="78"/>
      <c r="M4765" s="75"/>
      <c r="N4765" s="76"/>
    </row>
    <row r="4766" spans="1:14" ht="15" x14ac:dyDescent="0.3">
      <c r="A4766" s="17" t="e">
        <f>INDEX('Артикул без-с размером'!A:A,MATCH('Начисления и компенсации по тов'!E4766,'Артикул без-с размером'!B:B,0))</f>
        <v>#N/A</v>
      </c>
      <c r="B4766" s="79"/>
      <c r="C4766" s="80"/>
      <c r="D4766" s="80"/>
      <c r="E4766" s="80"/>
      <c r="F4766" s="80"/>
      <c r="G4766" s="80"/>
      <c r="H4766" s="75"/>
      <c r="I4766" s="76"/>
      <c r="J4766" s="79"/>
      <c r="K4766" s="80"/>
      <c r="L4766" s="78"/>
      <c r="M4766" s="75"/>
      <c r="N4766" s="76"/>
    </row>
    <row r="4767" spans="1:14" ht="15" x14ac:dyDescent="0.3">
      <c r="A4767" s="17" t="e">
        <f>INDEX('Артикул без-с размером'!A:A,MATCH('Начисления и компенсации по тов'!E4767,'Артикул без-с размером'!B:B,0))</f>
        <v>#N/A</v>
      </c>
      <c r="B4767" s="79"/>
      <c r="C4767" s="80"/>
      <c r="D4767" s="80"/>
      <c r="E4767" s="80"/>
      <c r="F4767" s="80"/>
      <c r="G4767" s="80"/>
      <c r="H4767" s="75"/>
      <c r="I4767" s="76"/>
      <c r="J4767" s="79"/>
      <c r="K4767" s="80"/>
      <c r="L4767" s="78"/>
      <c r="M4767" s="75"/>
      <c r="N4767" s="76"/>
    </row>
    <row r="4768" spans="1:14" ht="15" x14ac:dyDescent="0.3">
      <c r="A4768" s="17" t="e">
        <f>INDEX('Артикул без-с размером'!A:A,MATCH('Начисления и компенсации по тов'!E4768,'Артикул без-с размером'!B:B,0))</f>
        <v>#N/A</v>
      </c>
      <c r="B4768" s="79"/>
      <c r="C4768" s="80"/>
      <c r="D4768" s="80"/>
      <c r="E4768" s="80"/>
      <c r="F4768" s="80"/>
      <c r="G4768" s="80"/>
      <c r="H4768" s="75"/>
      <c r="I4768" s="76"/>
      <c r="J4768" s="79"/>
      <c r="K4768" s="80"/>
      <c r="L4768" s="78"/>
      <c r="M4768" s="75"/>
      <c r="N4768" s="76"/>
    </row>
    <row r="4769" spans="1:14" ht="15" x14ac:dyDescent="0.3">
      <c r="A4769" s="17" t="e">
        <f>INDEX('Артикул без-с размером'!A:A,MATCH('Начисления и компенсации по тов'!E4769,'Артикул без-с размером'!B:B,0))</f>
        <v>#N/A</v>
      </c>
      <c r="B4769" s="79"/>
      <c r="C4769" s="80"/>
      <c r="D4769" s="80"/>
      <c r="E4769" s="80"/>
      <c r="F4769" s="80"/>
      <c r="G4769" s="80"/>
      <c r="H4769" s="75"/>
      <c r="I4769" s="76"/>
      <c r="J4769" s="79"/>
      <c r="K4769" s="80"/>
      <c r="L4769" s="78"/>
      <c r="M4769" s="75"/>
      <c r="N4769" s="76"/>
    </row>
    <row r="4770" spans="1:14" ht="15" x14ac:dyDescent="0.3">
      <c r="A4770" s="17" t="e">
        <f>INDEX('Артикул без-с размером'!A:A,MATCH('Начисления и компенсации по тов'!E4770,'Артикул без-с размером'!B:B,0))</f>
        <v>#N/A</v>
      </c>
      <c r="B4770" s="79"/>
      <c r="C4770" s="80"/>
      <c r="D4770" s="80"/>
      <c r="E4770" s="80"/>
      <c r="F4770" s="80"/>
      <c r="G4770" s="80"/>
      <c r="H4770" s="75"/>
      <c r="I4770" s="76"/>
      <c r="J4770" s="79"/>
      <c r="K4770" s="80"/>
      <c r="L4770" s="78"/>
      <c r="M4770" s="75"/>
      <c r="N4770" s="76"/>
    </row>
    <row r="4771" spans="1:14" ht="15" x14ac:dyDescent="0.3">
      <c r="A4771" s="17" t="e">
        <f>INDEX('Артикул без-с размером'!A:A,MATCH('Начисления и компенсации по тов'!E4771,'Артикул без-с размером'!B:B,0))</f>
        <v>#N/A</v>
      </c>
      <c r="B4771" s="79"/>
      <c r="C4771" s="80"/>
      <c r="D4771" s="80"/>
      <c r="E4771" s="80"/>
      <c r="F4771" s="80"/>
      <c r="G4771" s="80"/>
      <c r="H4771" s="75"/>
      <c r="I4771" s="76"/>
      <c r="J4771" s="79"/>
      <c r="K4771" s="80"/>
      <c r="L4771" s="78"/>
      <c r="M4771" s="75"/>
      <c r="N4771" s="76"/>
    </row>
    <row r="4772" spans="1:14" ht="15" x14ac:dyDescent="0.3">
      <c r="A4772" s="17" t="e">
        <f>INDEX('Артикул без-с размером'!A:A,MATCH('Начисления и компенсации по тов'!E4772,'Артикул без-с размером'!B:B,0))</f>
        <v>#N/A</v>
      </c>
      <c r="B4772" s="79"/>
      <c r="C4772" s="80"/>
      <c r="D4772" s="80"/>
      <c r="E4772" s="80"/>
      <c r="F4772" s="80"/>
      <c r="G4772" s="80"/>
      <c r="H4772" s="75"/>
      <c r="I4772" s="76"/>
      <c r="J4772" s="79"/>
      <c r="K4772" s="80"/>
      <c r="L4772" s="78"/>
      <c r="M4772" s="75"/>
      <c r="N4772" s="76"/>
    </row>
    <row r="4773" spans="1:14" ht="15" x14ac:dyDescent="0.3">
      <c r="A4773" s="17" t="e">
        <f>INDEX('Артикул без-с размером'!A:A,MATCH('Начисления и компенсации по тов'!E4773,'Артикул без-с размером'!B:B,0))</f>
        <v>#N/A</v>
      </c>
      <c r="B4773" s="79"/>
      <c r="C4773" s="80"/>
      <c r="D4773" s="80"/>
      <c r="E4773" s="80"/>
      <c r="F4773" s="80"/>
      <c r="G4773" s="80"/>
      <c r="H4773" s="75"/>
      <c r="I4773" s="76"/>
      <c r="J4773" s="79"/>
      <c r="K4773" s="80"/>
      <c r="L4773" s="78"/>
      <c r="M4773" s="75"/>
      <c r="N4773" s="76"/>
    </row>
    <row r="4774" spans="1:14" ht="15" x14ac:dyDescent="0.3">
      <c r="A4774" s="17" t="e">
        <f>INDEX('Артикул без-с размером'!A:A,MATCH('Начисления и компенсации по тов'!E4774,'Артикул без-с размером'!B:B,0))</f>
        <v>#N/A</v>
      </c>
      <c r="B4774" s="79"/>
      <c r="C4774" s="80"/>
      <c r="D4774" s="80"/>
      <c r="E4774" s="80"/>
      <c r="F4774" s="80"/>
      <c r="G4774" s="80"/>
      <c r="H4774" s="75"/>
      <c r="I4774" s="76"/>
      <c r="J4774" s="79"/>
      <c r="K4774" s="80"/>
      <c r="L4774" s="78"/>
      <c r="M4774" s="75"/>
      <c r="N4774" s="76"/>
    </row>
    <row r="4775" spans="1:14" ht="15" x14ac:dyDescent="0.3">
      <c r="A4775" s="17" t="e">
        <f>INDEX('Артикул без-с размером'!A:A,MATCH('Начисления и компенсации по тов'!E4775,'Артикул без-с размером'!B:B,0))</f>
        <v>#N/A</v>
      </c>
      <c r="B4775" s="79"/>
      <c r="C4775" s="80"/>
      <c r="D4775" s="80"/>
      <c r="E4775" s="80"/>
      <c r="F4775" s="80"/>
      <c r="G4775" s="80"/>
      <c r="H4775" s="75"/>
      <c r="I4775" s="76"/>
      <c r="J4775" s="79"/>
      <c r="K4775" s="80"/>
      <c r="L4775" s="78"/>
      <c r="M4775" s="75"/>
      <c r="N4775" s="76"/>
    </row>
    <row r="4776" spans="1:14" ht="15" x14ac:dyDescent="0.3">
      <c r="A4776" s="17" t="e">
        <f>INDEX('Артикул без-с размером'!A:A,MATCH('Начисления и компенсации по тов'!E4776,'Артикул без-с размером'!B:B,0))</f>
        <v>#N/A</v>
      </c>
      <c r="B4776" s="79"/>
      <c r="C4776" s="80"/>
      <c r="D4776" s="80"/>
      <c r="E4776" s="80"/>
      <c r="F4776" s="80"/>
      <c r="G4776" s="80"/>
      <c r="H4776" s="75"/>
      <c r="I4776" s="76"/>
      <c r="J4776" s="79"/>
      <c r="K4776" s="80"/>
      <c r="L4776" s="78"/>
      <c r="M4776" s="75"/>
      <c r="N4776" s="76"/>
    </row>
    <row r="4777" spans="1:14" ht="15" x14ac:dyDescent="0.3">
      <c r="A4777" s="17" t="e">
        <f>INDEX('Артикул без-с размером'!A:A,MATCH('Начисления и компенсации по тов'!E4777,'Артикул без-с размером'!B:B,0))</f>
        <v>#N/A</v>
      </c>
      <c r="B4777" s="79"/>
      <c r="C4777" s="80"/>
      <c r="D4777" s="80"/>
      <c r="E4777" s="80"/>
      <c r="F4777" s="80"/>
      <c r="G4777" s="80"/>
      <c r="H4777" s="75"/>
      <c r="I4777" s="76"/>
      <c r="J4777" s="79"/>
      <c r="K4777" s="80"/>
      <c r="L4777" s="78"/>
      <c r="M4777" s="75"/>
      <c r="N4777" s="76"/>
    </row>
    <row r="4778" spans="1:14" ht="15" x14ac:dyDescent="0.3">
      <c r="A4778" s="17" t="e">
        <f>INDEX('Артикул без-с размером'!A:A,MATCH('Начисления и компенсации по тов'!E4778,'Артикул без-с размером'!B:B,0))</f>
        <v>#N/A</v>
      </c>
      <c r="B4778" s="79"/>
      <c r="C4778" s="80"/>
      <c r="D4778" s="80"/>
      <c r="E4778" s="80"/>
      <c r="F4778" s="80"/>
      <c r="G4778" s="80"/>
      <c r="H4778" s="75"/>
      <c r="I4778" s="76"/>
      <c r="J4778" s="79"/>
      <c r="K4778" s="80"/>
      <c r="L4778" s="78"/>
      <c r="M4778" s="75"/>
      <c r="N4778" s="77"/>
    </row>
    <row r="4779" spans="1:14" ht="15" x14ac:dyDescent="0.3">
      <c r="A4779" s="17" t="e">
        <f>INDEX('Артикул без-с размером'!A:A,MATCH('Начисления и компенсации по тов'!E4779,'Артикул без-с размером'!B:B,0))</f>
        <v>#N/A</v>
      </c>
      <c r="B4779" s="79"/>
      <c r="C4779" s="80"/>
      <c r="D4779" s="80"/>
      <c r="E4779" s="80"/>
      <c r="F4779" s="80"/>
      <c r="G4779" s="80"/>
      <c r="H4779" s="75"/>
      <c r="I4779" s="76"/>
      <c r="J4779" s="79"/>
      <c r="K4779" s="80"/>
      <c r="L4779" s="78"/>
      <c r="M4779" s="75"/>
      <c r="N4779" s="76"/>
    </row>
    <row r="4780" spans="1:14" ht="15" x14ac:dyDescent="0.3">
      <c r="A4780" s="17" t="e">
        <f>INDEX('Артикул без-с размером'!A:A,MATCH('Начисления и компенсации по тов'!E4780,'Артикул без-с размером'!B:B,0))</f>
        <v>#N/A</v>
      </c>
      <c r="B4780" s="79"/>
      <c r="C4780" s="80"/>
      <c r="D4780" s="80"/>
      <c r="E4780" s="80"/>
      <c r="F4780" s="80"/>
      <c r="G4780" s="80"/>
      <c r="H4780" s="75"/>
      <c r="I4780" s="76"/>
      <c r="J4780" s="79"/>
      <c r="K4780" s="80"/>
      <c r="L4780" s="78"/>
      <c r="M4780" s="75"/>
      <c r="N4780" s="76"/>
    </row>
    <row r="4781" spans="1:14" ht="15" x14ac:dyDescent="0.3">
      <c r="A4781" s="17" t="e">
        <f>INDEX('Артикул без-с размером'!A:A,MATCH('Начисления и компенсации по тов'!E4781,'Артикул без-с размером'!B:B,0))</f>
        <v>#N/A</v>
      </c>
      <c r="B4781" s="79"/>
      <c r="C4781" s="80"/>
      <c r="D4781" s="80"/>
      <c r="E4781" s="80"/>
      <c r="F4781" s="80"/>
      <c r="G4781" s="80"/>
      <c r="H4781" s="75"/>
      <c r="I4781" s="76"/>
      <c r="J4781" s="79"/>
      <c r="K4781" s="80"/>
      <c r="L4781" s="78"/>
      <c r="M4781" s="75"/>
      <c r="N4781" s="76"/>
    </row>
    <row r="4782" spans="1:14" ht="15" x14ac:dyDescent="0.3">
      <c r="A4782" s="17" t="e">
        <f>INDEX('Артикул без-с размером'!A:A,MATCH('Начисления и компенсации по тов'!E4782,'Артикул без-с размером'!B:B,0))</f>
        <v>#N/A</v>
      </c>
      <c r="B4782" s="79"/>
      <c r="C4782" s="80"/>
      <c r="D4782" s="80"/>
      <c r="E4782" s="80"/>
      <c r="F4782" s="80"/>
      <c r="G4782" s="80"/>
      <c r="H4782" s="75"/>
      <c r="I4782" s="76"/>
      <c r="J4782" s="79"/>
      <c r="K4782" s="80"/>
      <c r="L4782" s="78"/>
      <c r="M4782" s="75"/>
      <c r="N4782" s="76"/>
    </row>
    <row r="4783" spans="1:14" ht="15" x14ac:dyDescent="0.3">
      <c r="A4783" s="17" t="e">
        <f>INDEX('Артикул без-с размером'!A:A,MATCH('Начисления и компенсации по тов'!E4783,'Артикул без-с размером'!B:B,0))</f>
        <v>#N/A</v>
      </c>
      <c r="B4783" s="79"/>
      <c r="C4783" s="80"/>
      <c r="D4783" s="80"/>
      <c r="E4783" s="80"/>
      <c r="F4783" s="80"/>
      <c r="G4783" s="80"/>
      <c r="H4783" s="75"/>
      <c r="I4783" s="76"/>
      <c r="J4783" s="79"/>
      <c r="K4783" s="80"/>
      <c r="L4783" s="78"/>
      <c r="M4783" s="75"/>
      <c r="N4783" s="76"/>
    </row>
    <row r="4784" spans="1:14" ht="15" x14ac:dyDescent="0.3">
      <c r="A4784" s="17" t="e">
        <f>INDEX('Артикул без-с размером'!A:A,MATCH('Начисления и компенсации по тов'!E4784,'Артикул без-с размером'!B:B,0))</f>
        <v>#N/A</v>
      </c>
      <c r="B4784" s="79"/>
      <c r="C4784" s="80"/>
      <c r="D4784" s="80"/>
      <c r="E4784" s="80"/>
      <c r="F4784" s="80"/>
      <c r="G4784" s="80"/>
      <c r="H4784" s="75"/>
      <c r="I4784" s="76"/>
      <c r="J4784" s="79"/>
      <c r="K4784" s="80"/>
      <c r="L4784" s="78"/>
      <c r="M4784" s="75"/>
      <c r="N4784" s="76"/>
    </row>
    <row r="4785" spans="1:14" ht="15" x14ac:dyDescent="0.3">
      <c r="A4785" s="17" t="e">
        <f>INDEX('Артикул без-с размером'!A:A,MATCH('Начисления и компенсации по тов'!E4785,'Артикул без-с размером'!B:B,0))</f>
        <v>#N/A</v>
      </c>
      <c r="B4785" s="79"/>
      <c r="C4785" s="80"/>
      <c r="D4785" s="80"/>
      <c r="E4785" s="80"/>
      <c r="F4785" s="80"/>
      <c r="G4785" s="80"/>
      <c r="H4785" s="75"/>
      <c r="I4785" s="76"/>
      <c r="J4785" s="79"/>
      <c r="K4785" s="80"/>
      <c r="L4785" s="78"/>
      <c r="M4785" s="75"/>
      <c r="N4785" s="77"/>
    </row>
    <row r="4786" spans="1:14" ht="15" x14ac:dyDescent="0.3">
      <c r="A4786" s="17" t="e">
        <f>INDEX('Артикул без-с размером'!A:A,MATCH('Начисления и компенсации по тов'!E4786,'Артикул без-с размером'!B:B,0))</f>
        <v>#N/A</v>
      </c>
      <c r="B4786" s="79"/>
      <c r="C4786" s="80"/>
      <c r="D4786" s="80"/>
      <c r="E4786" s="80"/>
      <c r="F4786" s="80"/>
      <c r="G4786" s="80"/>
      <c r="H4786" s="75"/>
      <c r="I4786" s="76"/>
      <c r="J4786" s="79"/>
      <c r="K4786" s="80"/>
      <c r="L4786" s="78"/>
      <c r="M4786" s="75"/>
      <c r="N4786" s="76"/>
    </row>
    <row r="4787" spans="1:14" ht="15" x14ac:dyDescent="0.3">
      <c r="A4787" s="17" t="e">
        <f>INDEX('Артикул без-с размером'!A:A,MATCH('Начисления и компенсации по тов'!E4787,'Артикул без-с размером'!B:B,0))</f>
        <v>#N/A</v>
      </c>
      <c r="B4787" s="79"/>
      <c r="C4787" s="80"/>
      <c r="D4787" s="80"/>
      <c r="E4787" s="80"/>
      <c r="F4787" s="80"/>
      <c r="G4787" s="80"/>
      <c r="H4787" s="75"/>
      <c r="I4787" s="76"/>
      <c r="J4787" s="79"/>
      <c r="K4787" s="80"/>
      <c r="L4787" s="78"/>
      <c r="M4787" s="75"/>
      <c r="N4787" s="76"/>
    </row>
    <row r="4788" spans="1:14" ht="15" x14ac:dyDescent="0.3">
      <c r="A4788" s="17" t="e">
        <f>INDEX('Артикул без-с размером'!A:A,MATCH('Начисления и компенсации по тов'!E4788,'Артикул без-с размером'!B:B,0))</f>
        <v>#N/A</v>
      </c>
      <c r="B4788" s="79"/>
      <c r="C4788" s="80"/>
      <c r="D4788" s="80"/>
      <c r="E4788" s="80"/>
      <c r="F4788" s="80"/>
      <c r="G4788" s="80"/>
      <c r="H4788" s="75"/>
      <c r="I4788" s="76"/>
      <c r="J4788" s="79"/>
      <c r="K4788" s="80"/>
      <c r="L4788" s="78"/>
      <c r="M4788" s="75"/>
      <c r="N4788" s="76"/>
    </row>
    <row r="4789" spans="1:14" ht="15" x14ac:dyDescent="0.3">
      <c r="A4789" s="17" t="e">
        <f>INDEX('Артикул без-с размером'!A:A,MATCH('Начисления и компенсации по тов'!E4789,'Артикул без-с размером'!B:B,0))</f>
        <v>#N/A</v>
      </c>
      <c r="B4789" s="79"/>
      <c r="C4789" s="80"/>
      <c r="D4789" s="80"/>
      <c r="E4789" s="80"/>
      <c r="F4789" s="80"/>
      <c r="G4789" s="80"/>
      <c r="H4789" s="75"/>
      <c r="I4789" s="76"/>
      <c r="J4789" s="79"/>
      <c r="K4789" s="80"/>
      <c r="L4789" s="78"/>
      <c r="M4789" s="75"/>
      <c r="N4789" s="77"/>
    </row>
    <row r="4790" spans="1:14" ht="15" x14ac:dyDescent="0.3">
      <c r="A4790" s="17" t="e">
        <f>INDEX('Артикул без-с размером'!A:A,MATCH('Начисления и компенсации по тов'!E4790,'Артикул без-с размером'!B:B,0))</f>
        <v>#N/A</v>
      </c>
      <c r="B4790" s="79"/>
      <c r="C4790" s="80"/>
      <c r="D4790" s="80"/>
      <c r="E4790" s="80"/>
      <c r="F4790" s="80"/>
      <c r="G4790" s="80"/>
      <c r="H4790" s="75"/>
      <c r="I4790" s="76"/>
      <c r="J4790" s="79"/>
      <c r="K4790" s="80"/>
      <c r="L4790" s="78"/>
      <c r="M4790" s="75"/>
      <c r="N4790" s="76"/>
    </row>
    <row r="4791" spans="1:14" ht="15" x14ac:dyDescent="0.3">
      <c r="A4791" s="17" t="e">
        <f>INDEX('Артикул без-с размером'!A:A,MATCH('Начисления и компенсации по тов'!E4791,'Артикул без-с размером'!B:B,0))</f>
        <v>#N/A</v>
      </c>
      <c r="B4791" s="79"/>
      <c r="C4791" s="80"/>
      <c r="D4791" s="80"/>
      <c r="E4791" s="80"/>
      <c r="F4791" s="80"/>
      <c r="G4791" s="80"/>
      <c r="H4791" s="75"/>
      <c r="I4791" s="76"/>
      <c r="J4791" s="79"/>
      <c r="K4791" s="80"/>
      <c r="L4791" s="78"/>
      <c r="M4791" s="75"/>
      <c r="N4791" s="76"/>
    </row>
    <row r="4792" spans="1:14" ht="15" x14ac:dyDescent="0.3">
      <c r="A4792" s="17" t="e">
        <f>INDEX('Артикул без-с размером'!A:A,MATCH('Начисления и компенсации по тов'!E4792,'Артикул без-с размером'!B:B,0))</f>
        <v>#N/A</v>
      </c>
      <c r="B4792" s="79"/>
      <c r="C4792" s="80"/>
      <c r="D4792" s="80"/>
      <c r="E4792" s="80"/>
      <c r="F4792" s="80"/>
      <c r="G4792" s="80"/>
      <c r="H4792" s="75"/>
      <c r="I4792" s="76"/>
      <c r="J4792" s="79"/>
      <c r="K4792" s="80"/>
      <c r="L4792" s="78"/>
      <c r="M4792" s="75"/>
      <c r="N4792" s="76"/>
    </row>
    <row r="4793" spans="1:14" ht="15" x14ac:dyDescent="0.3">
      <c r="A4793" s="17" t="e">
        <f>INDEX('Артикул без-с размером'!A:A,MATCH('Начисления и компенсации по тов'!E4793,'Артикул без-с размером'!B:B,0))</f>
        <v>#N/A</v>
      </c>
      <c r="B4793" s="79"/>
      <c r="C4793" s="80"/>
      <c r="D4793" s="80"/>
      <c r="E4793" s="80"/>
      <c r="F4793" s="80"/>
      <c r="G4793" s="80"/>
      <c r="H4793" s="75"/>
      <c r="I4793" s="76"/>
      <c r="J4793" s="79"/>
      <c r="K4793" s="80"/>
      <c r="L4793" s="78"/>
      <c r="M4793" s="75"/>
      <c r="N4793" s="76"/>
    </row>
    <row r="4794" spans="1:14" ht="15" x14ac:dyDescent="0.3">
      <c r="A4794" s="17" t="e">
        <f>INDEX('Артикул без-с размером'!A:A,MATCH('Начисления и компенсации по тов'!E4794,'Артикул без-с размером'!B:B,0))</f>
        <v>#N/A</v>
      </c>
      <c r="B4794" s="79"/>
      <c r="C4794" s="80"/>
      <c r="D4794" s="80"/>
      <c r="E4794" s="80"/>
      <c r="F4794" s="80"/>
      <c r="G4794" s="80"/>
      <c r="H4794" s="75"/>
      <c r="I4794" s="76"/>
      <c r="J4794" s="79"/>
      <c r="K4794" s="80"/>
      <c r="L4794" s="78"/>
      <c r="M4794" s="75"/>
      <c r="N4794" s="76"/>
    </row>
    <row r="4795" spans="1:14" ht="15" x14ac:dyDescent="0.3">
      <c r="A4795" s="17" t="e">
        <f>INDEX('Артикул без-с размером'!A:A,MATCH('Начисления и компенсации по тов'!E4795,'Артикул без-с размером'!B:B,0))</f>
        <v>#N/A</v>
      </c>
      <c r="B4795" s="79"/>
      <c r="C4795" s="80"/>
      <c r="D4795" s="80"/>
      <c r="E4795" s="80"/>
      <c r="F4795" s="80"/>
      <c r="G4795" s="80"/>
      <c r="H4795" s="75"/>
      <c r="I4795" s="76"/>
      <c r="J4795" s="79"/>
      <c r="K4795" s="80"/>
      <c r="L4795" s="78"/>
      <c r="M4795" s="75"/>
      <c r="N4795" s="76"/>
    </row>
    <row r="4796" spans="1:14" ht="15" x14ac:dyDescent="0.3">
      <c r="A4796" s="17" t="e">
        <f>INDEX('Артикул без-с размером'!A:A,MATCH('Начисления и компенсации по тов'!E4796,'Артикул без-с размером'!B:B,0))</f>
        <v>#N/A</v>
      </c>
      <c r="B4796" s="79"/>
      <c r="C4796" s="80"/>
      <c r="D4796" s="80"/>
      <c r="E4796" s="80"/>
      <c r="F4796" s="80"/>
      <c r="G4796" s="80"/>
      <c r="H4796" s="75"/>
      <c r="I4796" s="76"/>
      <c r="J4796" s="79"/>
      <c r="K4796" s="80"/>
      <c r="L4796" s="78"/>
      <c r="M4796" s="75"/>
      <c r="N4796" s="76"/>
    </row>
    <row r="4797" spans="1:14" ht="15" x14ac:dyDescent="0.3">
      <c r="A4797" s="17" t="e">
        <f>INDEX('Артикул без-с размером'!A:A,MATCH('Начисления и компенсации по тов'!E4797,'Артикул без-с размером'!B:B,0))</f>
        <v>#N/A</v>
      </c>
      <c r="B4797" s="79"/>
      <c r="C4797" s="80"/>
      <c r="D4797" s="80"/>
      <c r="E4797" s="80"/>
      <c r="F4797" s="80"/>
      <c r="G4797" s="80"/>
      <c r="H4797" s="75"/>
      <c r="I4797" s="76"/>
      <c r="J4797" s="79"/>
      <c r="K4797" s="80"/>
      <c r="L4797" s="78"/>
      <c r="M4797" s="75"/>
      <c r="N4797" s="76"/>
    </row>
    <row r="4798" spans="1:14" ht="15" x14ac:dyDescent="0.3">
      <c r="A4798" s="17" t="e">
        <f>INDEX('Артикул без-с размером'!A:A,MATCH('Начисления и компенсации по тов'!E4798,'Артикул без-с размером'!B:B,0))</f>
        <v>#N/A</v>
      </c>
      <c r="B4798" s="79"/>
      <c r="C4798" s="80"/>
      <c r="D4798" s="80"/>
      <c r="E4798" s="80"/>
      <c r="F4798" s="80"/>
      <c r="G4798" s="80"/>
      <c r="H4798" s="75"/>
      <c r="I4798" s="76"/>
      <c r="J4798" s="79"/>
      <c r="K4798" s="80"/>
      <c r="L4798" s="78"/>
      <c r="M4798" s="75"/>
      <c r="N4798" s="76"/>
    </row>
    <row r="4799" spans="1:14" ht="15" x14ac:dyDescent="0.3">
      <c r="A4799" s="17" t="e">
        <f>INDEX('Артикул без-с размером'!A:A,MATCH('Начисления и компенсации по тов'!E4799,'Артикул без-с размером'!B:B,0))</f>
        <v>#N/A</v>
      </c>
      <c r="B4799" s="79"/>
      <c r="C4799" s="80"/>
      <c r="D4799" s="80"/>
      <c r="E4799" s="80"/>
      <c r="F4799" s="80"/>
      <c r="G4799" s="80"/>
      <c r="H4799" s="75"/>
      <c r="I4799" s="76"/>
      <c r="J4799" s="79"/>
      <c r="K4799" s="80"/>
      <c r="L4799" s="78"/>
      <c r="M4799" s="75"/>
      <c r="N4799" s="76"/>
    </row>
    <row r="4800" spans="1:14" ht="15" x14ac:dyDescent="0.3">
      <c r="A4800" s="17" t="e">
        <f>INDEX('Артикул без-с размером'!A:A,MATCH('Начисления и компенсации по тов'!E4800,'Артикул без-с размером'!B:B,0))</f>
        <v>#N/A</v>
      </c>
      <c r="B4800" s="79"/>
      <c r="C4800" s="80"/>
      <c r="D4800" s="80"/>
      <c r="E4800" s="80"/>
      <c r="F4800" s="80"/>
      <c r="G4800" s="80"/>
      <c r="H4800" s="75"/>
      <c r="I4800" s="76"/>
      <c r="J4800" s="79"/>
      <c r="K4800" s="80"/>
      <c r="L4800" s="78"/>
      <c r="M4800" s="75"/>
      <c r="N4800" s="76"/>
    </row>
    <row r="4801" spans="1:14" ht="15" x14ac:dyDescent="0.3">
      <c r="A4801" s="17" t="e">
        <f>INDEX('Артикул без-с размером'!A:A,MATCH('Начисления и компенсации по тов'!E4801,'Артикул без-с размером'!B:B,0))</f>
        <v>#N/A</v>
      </c>
      <c r="B4801" s="79"/>
      <c r="C4801" s="80"/>
      <c r="D4801" s="80"/>
      <c r="E4801" s="80"/>
      <c r="F4801" s="80"/>
      <c r="G4801" s="80"/>
      <c r="H4801" s="75"/>
      <c r="I4801" s="76"/>
      <c r="J4801" s="79"/>
      <c r="K4801" s="80"/>
      <c r="L4801" s="78"/>
      <c r="M4801" s="75"/>
      <c r="N4801" s="76"/>
    </row>
    <row r="4802" spans="1:14" ht="15" x14ac:dyDescent="0.3">
      <c r="A4802" s="17" t="e">
        <f>INDEX('Артикул без-с размером'!A:A,MATCH('Начисления и компенсации по тов'!E4802,'Артикул без-с размером'!B:B,0))</f>
        <v>#N/A</v>
      </c>
      <c r="B4802" s="79"/>
      <c r="C4802" s="80"/>
      <c r="D4802" s="80"/>
      <c r="E4802" s="80"/>
      <c r="F4802" s="80"/>
      <c r="G4802" s="80"/>
      <c r="H4802" s="75"/>
      <c r="I4802" s="76"/>
      <c r="J4802" s="79"/>
      <c r="K4802" s="80"/>
      <c r="L4802" s="78"/>
      <c r="M4802" s="75"/>
      <c r="N4802" s="77"/>
    </row>
    <row r="4803" spans="1:14" ht="15" x14ac:dyDescent="0.3">
      <c r="A4803" s="17" t="e">
        <f>INDEX('Артикул без-с размером'!A:A,MATCH('Начисления и компенсации по тов'!E4803,'Артикул без-с размером'!B:B,0))</f>
        <v>#N/A</v>
      </c>
      <c r="B4803" s="79"/>
      <c r="C4803" s="80"/>
      <c r="D4803" s="80"/>
      <c r="E4803" s="80"/>
      <c r="F4803" s="80"/>
      <c r="G4803" s="80"/>
      <c r="H4803" s="75"/>
      <c r="I4803" s="76"/>
      <c r="J4803" s="79"/>
      <c r="K4803" s="80"/>
      <c r="L4803" s="78"/>
      <c r="M4803" s="75"/>
      <c r="N4803" s="76"/>
    </row>
    <row r="4804" spans="1:14" ht="15" x14ac:dyDescent="0.3">
      <c r="A4804" s="17" t="e">
        <f>INDEX('Артикул без-с размером'!A:A,MATCH('Начисления и компенсации по тов'!E4804,'Артикул без-с размером'!B:B,0))</f>
        <v>#N/A</v>
      </c>
      <c r="B4804" s="79"/>
      <c r="C4804" s="80"/>
      <c r="D4804" s="80"/>
      <c r="E4804" s="80"/>
      <c r="F4804" s="80"/>
      <c r="G4804" s="80"/>
      <c r="H4804" s="75"/>
      <c r="I4804" s="76"/>
      <c r="J4804" s="79"/>
      <c r="K4804" s="80"/>
      <c r="L4804" s="78"/>
      <c r="M4804" s="75"/>
      <c r="N4804" s="76"/>
    </row>
    <row r="4805" spans="1:14" ht="15" x14ac:dyDescent="0.3">
      <c r="A4805" s="17" t="e">
        <f>INDEX('Артикул без-с размером'!A:A,MATCH('Начисления и компенсации по тов'!E4805,'Артикул без-с размером'!B:B,0))</f>
        <v>#N/A</v>
      </c>
      <c r="B4805" s="79"/>
      <c r="C4805" s="80"/>
      <c r="D4805" s="80"/>
      <c r="E4805" s="80"/>
      <c r="F4805" s="80"/>
      <c r="G4805" s="80"/>
      <c r="H4805" s="75"/>
      <c r="I4805" s="76"/>
      <c r="J4805" s="79"/>
      <c r="K4805" s="80"/>
      <c r="L4805" s="78"/>
      <c r="M4805" s="75"/>
      <c r="N4805" s="76"/>
    </row>
    <row r="4806" spans="1:14" ht="15" x14ac:dyDescent="0.3">
      <c r="A4806" s="17" t="e">
        <f>INDEX('Артикул без-с размером'!A:A,MATCH('Начисления и компенсации по тов'!E4806,'Артикул без-с размером'!B:B,0))</f>
        <v>#N/A</v>
      </c>
      <c r="B4806" s="79"/>
      <c r="C4806" s="80"/>
      <c r="D4806" s="80"/>
      <c r="E4806" s="80"/>
      <c r="F4806" s="80"/>
      <c r="G4806" s="80"/>
      <c r="H4806" s="75"/>
      <c r="I4806" s="76"/>
      <c r="J4806" s="79"/>
      <c r="K4806" s="80"/>
      <c r="L4806" s="78"/>
      <c r="M4806" s="75"/>
      <c r="N4806" s="76"/>
    </row>
    <row r="4807" spans="1:14" ht="15" x14ac:dyDescent="0.3">
      <c r="A4807" s="17" t="e">
        <f>INDEX('Артикул без-с размером'!A:A,MATCH('Начисления и компенсации по тов'!E4807,'Артикул без-с размером'!B:B,0))</f>
        <v>#N/A</v>
      </c>
      <c r="B4807" s="79"/>
      <c r="C4807" s="80"/>
      <c r="D4807" s="80"/>
      <c r="E4807" s="80"/>
      <c r="F4807" s="80"/>
      <c r="G4807" s="80"/>
      <c r="H4807" s="75"/>
      <c r="I4807" s="76"/>
      <c r="J4807" s="79"/>
      <c r="K4807" s="80"/>
      <c r="L4807" s="78"/>
      <c r="M4807" s="75"/>
      <c r="N4807" s="76"/>
    </row>
    <row r="4808" spans="1:14" ht="15" x14ac:dyDescent="0.3">
      <c r="A4808" s="17" t="e">
        <f>INDEX('Артикул без-с размером'!A:A,MATCH('Начисления и компенсации по тов'!E4808,'Артикул без-с размером'!B:B,0))</f>
        <v>#N/A</v>
      </c>
      <c r="B4808" s="79"/>
      <c r="C4808" s="80"/>
      <c r="D4808" s="80"/>
      <c r="E4808" s="80"/>
      <c r="F4808" s="80"/>
      <c r="G4808" s="80"/>
      <c r="H4808" s="75"/>
      <c r="I4808" s="76"/>
      <c r="J4808" s="79"/>
      <c r="K4808" s="80"/>
      <c r="L4808" s="78"/>
      <c r="M4808" s="75"/>
      <c r="N4808" s="76"/>
    </row>
    <row r="4809" spans="1:14" ht="15" x14ac:dyDescent="0.3">
      <c r="A4809" s="17" t="e">
        <f>INDEX('Артикул без-с размером'!A:A,MATCH('Начисления и компенсации по тов'!E4809,'Артикул без-с размером'!B:B,0))</f>
        <v>#N/A</v>
      </c>
      <c r="B4809" s="79"/>
      <c r="C4809" s="80"/>
      <c r="D4809" s="80"/>
      <c r="E4809" s="80"/>
      <c r="F4809" s="80"/>
      <c r="G4809" s="80"/>
      <c r="H4809" s="75"/>
      <c r="I4809" s="76"/>
      <c r="J4809" s="79"/>
      <c r="K4809" s="80"/>
      <c r="L4809" s="78"/>
      <c r="M4809" s="75"/>
      <c r="N4809" s="76"/>
    </row>
    <row r="4810" spans="1:14" ht="15" x14ac:dyDescent="0.3">
      <c r="A4810" s="17" t="e">
        <f>INDEX('Артикул без-с размером'!A:A,MATCH('Начисления и компенсации по тов'!E4810,'Артикул без-с размером'!B:B,0))</f>
        <v>#N/A</v>
      </c>
      <c r="B4810" s="79"/>
      <c r="C4810" s="80"/>
      <c r="D4810" s="80"/>
      <c r="E4810" s="80"/>
      <c r="F4810" s="80"/>
      <c r="G4810" s="80"/>
      <c r="H4810" s="75"/>
      <c r="I4810" s="76"/>
      <c r="J4810" s="79"/>
      <c r="K4810" s="80"/>
      <c r="L4810" s="78"/>
      <c r="M4810" s="75"/>
      <c r="N4810" s="76"/>
    </row>
    <row r="4811" spans="1:14" ht="15" x14ac:dyDescent="0.3">
      <c r="A4811" s="17" t="e">
        <f>INDEX('Артикул без-с размером'!A:A,MATCH('Начисления и компенсации по тов'!E4811,'Артикул без-с размером'!B:B,0))</f>
        <v>#N/A</v>
      </c>
      <c r="B4811" s="79"/>
      <c r="C4811" s="80"/>
      <c r="D4811" s="80"/>
      <c r="E4811" s="80"/>
      <c r="F4811" s="80"/>
      <c r="G4811" s="80"/>
      <c r="H4811" s="75"/>
      <c r="I4811" s="76"/>
      <c r="J4811" s="79"/>
      <c r="K4811" s="80"/>
      <c r="L4811" s="78"/>
      <c r="M4811" s="75"/>
      <c r="N4811" s="76"/>
    </row>
    <row r="4812" spans="1:14" ht="15" x14ac:dyDescent="0.3">
      <c r="A4812" s="17" t="e">
        <f>INDEX('Артикул без-с размером'!A:A,MATCH('Начисления и компенсации по тов'!E4812,'Артикул без-с размером'!B:B,0))</f>
        <v>#N/A</v>
      </c>
      <c r="B4812" s="79"/>
      <c r="C4812" s="80"/>
      <c r="D4812" s="80"/>
      <c r="E4812" s="80"/>
      <c r="F4812" s="80"/>
      <c r="G4812" s="80"/>
      <c r="H4812" s="75"/>
      <c r="I4812" s="76"/>
      <c r="J4812" s="79"/>
      <c r="K4812" s="80"/>
      <c r="L4812" s="78"/>
      <c r="M4812" s="75"/>
      <c r="N4812" s="76"/>
    </row>
    <row r="4813" spans="1:14" ht="15" x14ac:dyDescent="0.3">
      <c r="A4813" s="17" t="e">
        <f>INDEX('Артикул без-с размером'!A:A,MATCH('Начисления и компенсации по тов'!E4813,'Артикул без-с размером'!B:B,0))</f>
        <v>#N/A</v>
      </c>
      <c r="B4813" s="79"/>
      <c r="C4813" s="80"/>
      <c r="D4813" s="80"/>
      <c r="E4813" s="80"/>
      <c r="F4813" s="80"/>
      <c r="G4813" s="80"/>
      <c r="H4813" s="75"/>
      <c r="I4813" s="76"/>
      <c r="J4813" s="79"/>
      <c r="K4813" s="80"/>
      <c r="L4813" s="78"/>
      <c r="M4813" s="75"/>
      <c r="N4813" s="76"/>
    </row>
    <row r="4814" spans="1:14" ht="15" x14ac:dyDescent="0.3">
      <c r="A4814" s="17" t="e">
        <f>INDEX('Артикул без-с размером'!A:A,MATCH('Начисления и компенсации по тов'!E4814,'Артикул без-с размером'!B:B,0))</f>
        <v>#N/A</v>
      </c>
      <c r="B4814" s="79"/>
      <c r="C4814" s="80"/>
      <c r="D4814" s="80"/>
      <c r="E4814" s="80"/>
      <c r="F4814" s="80"/>
      <c r="G4814" s="80"/>
      <c r="H4814" s="75"/>
      <c r="I4814" s="76"/>
      <c r="J4814" s="79"/>
      <c r="K4814" s="80"/>
      <c r="L4814" s="78"/>
      <c r="M4814" s="75"/>
      <c r="N4814" s="76"/>
    </row>
    <row r="4815" spans="1:14" ht="15" x14ac:dyDescent="0.3">
      <c r="A4815" s="17" t="e">
        <f>INDEX('Артикул без-с размером'!A:A,MATCH('Начисления и компенсации по тов'!E4815,'Артикул без-с размером'!B:B,0))</f>
        <v>#N/A</v>
      </c>
      <c r="B4815" s="79"/>
      <c r="C4815" s="80"/>
      <c r="D4815" s="80"/>
      <c r="E4815" s="80"/>
      <c r="F4815" s="80"/>
      <c r="G4815" s="80"/>
      <c r="H4815" s="75"/>
      <c r="I4815" s="76"/>
      <c r="J4815" s="79"/>
      <c r="K4815" s="80"/>
      <c r="L4815" s="78"/>
      <c r="M4815" s="75"/>
      <c r="N4815" s="76"/>
    </row>
    <row r="4816" spans="1:14" ht="15" x14ac:dyDescent="0.3">
      <c r="A4816" s="17" t="e">
        <f>INDEX('Артикул без-с размером'!A:A,MATCH('Начисления и компенсации по тов'!E4816,'Артикул без-с размером'!B:B,0))</f>
        <v>#N/A</v>
      </c>
      <c r="B4816" s="79"/>
      <c r="C4816" s="80"/>
      <c r="D4816" s="80"/>
      <c r="E4816" s="80"/>
      <c r="F4816" s="80"/>
      <c r="G4816" s="80"/>
      <c r="H4816" s="75"/>
      <c r="I4816" s="76"/>
      <c r="J4816" s="79"/>
      <c r="K4816" s="80"/>
      <c r="L4816" s="78"/>
      <c r="M4816" s="75"/>
      <c r="N4816" s="76"/>
    </row>
    <row r="4817" spans="1:14" ht="15" x14ac:dyDescent="0.3">
      <c r="A4817" s="17" t="e">
        <f>INDEX('Артикул без-с размером'!A:A,MATCH('Начисления и компенсации по тов'!E4817,'Артикул без-с размером'!B:B,0))</f>
        <v>#N/A</v>
      </c>
      <c r="B4817" s="79"/>
      <c r="C4817" s="80"/>
      <c r="D4817" s="80"/>
      <c r="E4817" s="80"/>
      <c r="F4817" s="80"/>
      <c r="G4817" s="80"/>
      <c r="H4817" s="75"/>
      <c r="I4817" s="76"/>
      <c r="J4817" s="79"/>
      <c r="K4817" s="80"/>
      <c r="L4817" s="78"/>
      <c r="M4817" s="75"/>
      <c r="N4817" s="76"/>
    </row>
    <row r="4818" spans="1:14" ht="15" x14ac:dyDescent="0.3">
      <c r="A4818" s="17" t="e">
        <f>INDEX('Артикул без-с размером'!A:A,MATCH('Начисления и компенсации по тов'!E4818,'Артикул без-с размером'!B:B,0))</f>
        <v>#N/A</v>
      </c>
      <c r="B4818" s="79"/>
      <c r="C4818" s="80"/>
      <c r="D4818" s="80"/>
      <c r="E4818" s="80"/>
      <c r="F4818" s="80"/>
      <c r="G4818" s="80"/>
      <c r="H4818" s="75"/>
      <c r="I4818" s="76"/>
      <c r="J4818" s="79"/>
      <c r="K4818" s="80"/>
      <c r="L4818" s="78"/>
      <c r="M4818" s="75"/>
      <c r="N4818" s="76"/>
    </row>
    <row r="4819" spans="1:14" ht="15" x14ac:dyDescent="0.3">
      <c r="A4819" s="17" t="e">
        <f>INDEX('Артикул без-с размером'!A:A,MATCH('Начисления и компенсации по тов'!E4819,'Артикул без-с размером'!B:B,0))</f>
        <v>#N/A</v>
      </c>
      <c r="B4819" s="79"/>
      <c r="C4819" s="80"/>
      <c r="D4819" s="80"/>
      <c r="E4819" s="80"/>
      <c r="F4819" s="80"/>
      <c r="G4819" s="80"/>
      <c r="H4819" s="75"/>
      <c r="I4819" s="76"/>
      <c r="J4819" s="79"/>
      <c r="K4819" s="80"/>
      <c r="L4819" s="78"/>
      <c r="M4819" s="75"/>
      <c r="N4819" s="76"/>
    </row>
    <row r="4820" spans="1:14" ht="15" x14ac:dyDescent="0.3">
      <c r="A4820" s="17" t="e">
        <f>INDEX('Артикул без-с размером'!A:A,MATCH('Начисления и компенсации по тов'!E4820,'Артикул без-с размером'!B:B,0))</f>
        <v>#N/A</v>
      </c>
      <c r="B4820" s="79"/>
      <c r="C4820" s="80"/>
      <c r="D4820" s="80"/>
      <c r="E4820" s="80"/>
      <c r="F4820" s="80"/>
      <c r="G4820" s="80"/>
      <c r="H4820" s="75"/>
      <c r="I4820" s="76"/>
      <c r="J4820" s="79"/>
      <c r="K4820" s="80"/>
      <c r="L4820" s="78"/>
      <c r="M4820" s="75"/>
      <c r="N4820" s="76"/>
    </row>
    <row r="4821" spans="1:14" ht="15" x14ac:dyDescent="0.3">
      <c r="A4821" s="17" t="e">
        <f>INDEX('Артикул без-с размером'!A:A,MATCH('Начисления и компенсации по тов'!E4821,'Артикул без-с размером'!B:B,0))</f>
        <v>#N/A</v>
      </c>
      <c r="B4821" s="79"/>
      <c r="C4821" s="80"/>
      <c r="D4821" s="80"/>
      <c r="E4821" s="80"/>
      <c r="F4821" s="80"/>
      <c r="G4821" s="80"/>
      <c r="H4821" s="75"/>
      <c r="I4821" s="76"/>
      <c r="J4821" s="79"/>
      <c r="K4821" s="80"/>
      <c r="L4821" s="78"/>
      <c r="M4821" s="75"/>
      <c r="N4821" s="77"/>
    </row>
    <row r="4822" spans="1:14" ht="15" x14ac:dyDescent="0.3">
      <c r="A4822" s="17" t="e">
        <f>INDEX('Артикул без-с размером'!A:A,MATCH('Начисления и компенсации по тов'!E4822,'Артикул без-с размером'!B:B,0))</f>
        <v>#N/A</v>
      </c>
      <c r="B4822" s="79"/>
      <c r="C4822" s="80"/>
      <c r="D4822" s="80"/>
      <c r="E4822" s="80"/>
      <c r="F4822" s="80"/>
      <c r="G4822" s="80"/>
      <c r="H4822" s="75"/>
      <c r="I4822" s="76"/>
      <c r="J4822" s="79"/>
      <c r="K4822" s="80"/>
      <c r="L4822" s="78"/>
      <c r="M4822" s="75"/>
      <c r="N4822" s="76"/>
    </row>
    <row r="4823" spans="1:14" ht="15" x14ac:dyDescent="0.3">
      <c r="A4823" s="17" t="e">
        <f>INDEX('Артикул без-с размером'!A:A,MATCH('Начисления и компенсации по тов'!E4823,'Артикул без-с размером'!B:B,0))</f>
        <v>#N/A</v>
      </c>
      <c r="B4823" s="79"/>
      <c r="C4823" s="80"/>
      <c r="D4823" s="80"/>
      <c r="E4823" s="80"/>
      <c r="F4823" s="80"/>
      <c r="G4823" s="80"/>
      <c r="H4823" s="75"/>
      <c r="I4823" s="76"/>
      <c r="J4823" s="79"/>
      <c r="K4823" s="80"/>
      <c r="L4823" s="78"/>
      <c r="M4823" s="75"/>
      <c r="N4823" s="76"/>
    </row>
    <row r="4824" spans="1:14" ht="15" x14ac:dyDescent="0.3">
      <c r="A4824" s="17" t="e">
        <f>INDEX('Артикул без-с размером'!A:A,MATCH('Начисления и компенсации по тов'!E4824,'Артикул без-с размером'!B:B,0))</f>
        <v>#N/A</v>
      </c>
      <c r="B4824" s="79"/>
      <c r="C4824" s="80"/>
      <c r="D4824" s="80"/>
      <c r="E4824" s="80"/>
      <c r="F4824" s="80"/>
      <c r="G4824" s="80"/>
      <c r="H4824" s="75"/>
      <c r="I4824" s="76"/>
      <c r="J4824" s="79"/>
      <c r="K4824" s="80"/>
      <c r="L4824" s="78"/>
      <c r="M4824" s="75"/>
      <c r="N4824" s="76"/>
    </row>
    <row r="4825" spans="1:14" ht="15" x14ac:dyDescent="0.3">
      <c r="A4825" s="17" t="e">
        <f>INDEX('Артикул без-с размером'!A:A,MATCH('Начисления и компенсации по тов'!E4825,'Артикул без-с размером'!B:B,0))</f>
        <v>#N/A</v>
      </c>
      <c r="B4825" s="79"/>
      <c r="C4825" s="80"/>
      <c r="D4825" s="80"/>
      <c r="E4825" s="80"/>
      <c r="F4825" s="80"/>
      <c r="G4825" s="80"/>
      <c r="H4825" s="75"/>
      <c r="I4825" s="76"/>
      <c r="J4825" s="79"/>
      <c r="K4825" s="80"/>
      <c r="L4825" s="78"/>
      <c r="M4825" s="75"/>
      <c r="N4825" s="76"/>
    </row>
    <row r="4826" spans="1:14" ht="15" x14ac:dyDescent="0.3">
      <c r="A4826" s="17" t="e">
        <f>INDEX('Артикул без-с размером'!A:A,MATCH('Начисления и компенсации по тов'!E4826,'Артикул без-с размером'!B:B,0))</f>
        <v>#N/A</v>
      </c>
      <c r="B4826" s="79"/>
      <c r="C4826" s="80"/>
      <c r="D4826" s="80"/>
      <c r="E4826" s="80"/>
      <c r="F4826" s="80"/>
      <c r="G4826" s="80"/>
      <c r="H4826" s="75"/>
      <c r="I4826" s="76"/>
      <c r="J4826" s="79"/>
      <c r="K4826" s="80"/>
      <c r="L4826" s="78"/>
      <c r="M4826" s="75"/>
      <c r="N4826" s="76"/>
    </row>
    <row r="4827" spans="1:14" ht="15" x14ac:dyDescent="0.3">
      <c r="A4827" s="17" t="e">
        <f>INDEX('Артикул без-с размером'!A:A,MATCH('Начисления и компенсации по тов'!E4827,'Артикул без-с размером'!B:B,0))</f>
        <v>#N/A</v>
      </c>
      <c r="B4827" s="79"/>
      <c r="C4827" s="80"/>
      <c r="D4827" s="80"/>
      <c r="E4827" s="80"/>
      <c r="F4827" s="80"/>
      <c r="G4827" s="80"/>
      <c r="H4827" s="75"/>
      <c r="I4827" s="76"/>
      <c r="J4827" s="79"/>
      <c r="K4827" s="80"/>
      <c r="L4827" s="78"/>
      <c r="M4827" s="75"/>
      <c r="N4827" s="76"/>
    </row>
    <row r="4828" spans="1:14" ht="15" x14ac:dyDescent="0.3">
      <c r="A4828" s="17" t="e">
        <f>INDEX('Артикул без-с размером'!A:A,MATCH('Начисления и компенсации по тов'!E4828,'Артикул без-с размером'!B:B,0))</f>
        <v>#N/A</v>
      </c>
      <c r="B4828" s="79"/>
      <c r="C4828" s="80"/>
      <c r="D4828" s="80"/>
      <c r="E4828" s="80"/>
      <c r="F4828" s="80"/>
      <c r="G4828" s="80"/>
      <c r="H4828" s="75"/>
      <c r="I4828" s="76"/>
      <c r="J4828" s="79"/>
      <c r="K4828" s="80"/>
      <c r="L4828" s="78"/>
      <c r="M4828" s="75"/>
      <c r="N4828" s="76"/>
    </row>
    <row r="4829" spans="1:14" ht="15" x14ac:dyDescent="0.3">
      <c r="A4829" s="17" t="e">
        <f>INDEX('Артикул без-с размером'!A:A,MATCH('Начисления и компенсации по тов'!E4829,'Артикул без-с размером'!B:B,0))</f>
        <v>#N/A</v>
      </c>
      <c r="B4829" s="79"/>
      <c r="C4829" s="80"/>
      <c r="D4829" s="80"/>
      <c r="E4829" s="80"/>
      <c r="F4829" s="80"/>
      <c r="G4829" s="80"/>
      <c r="H4829" s="75"/>
      <c r="I4829" s="76"/>
      <c r="J4829" s="79"/>
      <c r="K4829" s="80"/>
      <c r="L4829" s="78"/>
      <c r="M4829" s="75"/>
      <c r="N4829" s="77"/>
    </row>
    <row r="4830" spans="1:14" ht="15" x14ac:dyDescent="0.3">
      <c r="A4830" s="17" t="e">
        <f>INDEX('Артикул без-с размером'!A:A,MATCH('Начисления и компенсации по тов'!E4830,'Артикул без-с размером'!B:B,0))</f>
        <v>#N/A</v>
      </c>
      <c r="B4830" s="79"/>
      <c r="C4830" s="80"/>
      <c r="D4830" s="80"/>
      <c r="E4830" s="80"/>
      <c r="F4830" s="80"/>
      <c r="G4830" s="80"/>
      <c r="H4830" s="75"/>
      <c r="I4830" s="76"/>
      <c r="J4830" s="79"/>
      <c r="K4830" s="80"/>
      <c r="L4830" s="78"/>
      <c r="M4830" s="75"/>
      <c r="N4830" s="76"/>
    </row>
    <row r="4831" spans="1:14" ht="15" x14ac:dyDescent="0.3">
      <c r="A4831" s="17" t="e">
        <f>INDEX('Артикул без-с размером'!A:A,MATCH('Начисления и компенсации по тов'!E4831,'Артикул без-с размером'!B:B,0))</f>
        <v>#N/A</v>
      </c>
      <c r="B4831" s="79"/>
      <c r="C4831" s="80"/>
      <c r="D4831" s="80"/>
      <c r="E4831" s="80"/>
      <c r="F4831" s="80"/>
      <c r="G4831" s="80"/>
      <c r="H4831" s="75"/>
      <c r="I4831" s="76"/>
      <c r="J4831" s="79"/>
      <c r="K4831" s="80"/>
      <c r="L4831" s="78"/>
      <c r="M4831" s="75"/>
      <c r="N4831" s="76"/>
    </row>
    <row r="4832" spans="1:14" ht="15" x14ac:dyDescent="0.3">
      <c r="A4832" s="17" t="e">
        <f>INDEX('Артикул без-с размером'!A:A,MATCH('Начисления и компенсации по тов'!E4832,'Артикул без-с размером'!B:B,0))</f>
        <v>#N/A</v>
      </c>
      <c r="B4832" s="79"/>
      <c r="C4832" s="80"/>
      <c r="D4832" s="80"/>
      <c r="E4832" s="80"/>
      <c r="F4832" s="80"/>
      <c r="G4832" s="80"/>
      <c r="H4832" s="75"/>
      <c r="I4832" s="76"/>
      <c r="J4832" s="79"/>
      <c r="K4832" s="80"/>
      <c r="L4832" s="78"/>
      <c r="M4832" s="75"/>
      <c r="N4832" s="76"/>
    </row>
    <row r="4833" spans="1:14" ht="15" x14ac:dyDescent="0.3">
      <c r="A4833" s="17" t="e">
        <f>INDEX('Артикул без-с размером'!A:A,MATCH('Начисления и компенсации по тов'!E4833,'Артикул без-с размером'!B:B,0))</f>
        <v>#N/A</v>
      </c>
      <c r="B4833" s="79"/>
      <c r="C4833" s="80"/>
      <c r="D4833" s="80"/>
      <c r="E4833" s="80"/>
      <c r="F4833" s="80"/>
      <c r="G4833" s="80"/>
      <c r="H4833" s="75"/>
      <c r="I4833" s="76"/>
      <c r="J4833" s="79"/>
      <c r="K4833" s="80"/>
      <c r="L4833" s="78"/>
      <c r="M4833" s="75"/>
      <c r="N4833" s="76"/>
    </row>
    <row r="4834" spans="1:14" ht="15" x14ac:dyDescent="0.3">
      <c r="A4834" s="17" t="e">
        <f>INDEX('Артикул без-с размером'!A:A,MATCH('Начисления и компенсации по тов'!E4834,'Артикул без-с размером'!B:B,0))</f>
        <v>#N/A</v>
      </c>
      <c r="B4834" s="79"/>
      <c r="C4834" s="80"/>
      <c r="D4834" s="80"/>
      <c r="E4834" s="80"/>
      <c r="F4834" s="80"/>
      <c r="G4834" s="80"/>
      <c r="H4834" s="75"/>
      <c r="I4834" s="76"/>
      <c r="J4834" s="79"/>
      <c r="K4834" s="80"/>
      <c r="L4834" s="78"/>
      <c r="M4834" s="75"/>
      <c r="N4834" s="76"/>
    </row>
    <row r="4835" spans="1:14" ht="15" x14ac:dyDescent="0.3">
      <c r="A4835" s="17" t="e">
        <f>INDEX('Артикул без-с размером'!A:A,MATCH('Начисления и компенсации по тов'!E4835,'Артикул без-с размером'!B:B,0))</f>
        <v>#N/A</v>
      </c>
      <c r="B4835" s="79"/>
      <c r="C4835" s="80"/>
      <c r="D4835" s="80"/>
      <c r="E4835" s="80"/>
      <c r="F4835" s="80"/>
      <c r="G4835" s="80"/>
      <c r="H4835" s="75"/>
      <c r="I4835" s="76"/>
      <c r="J4835" s="79"/>
      <c r="K4835" s="80"/>
      <c r="L4835" s="78"/>
      <c r="M4835" s="75"/>
      <c r="N4835" s="76"/>
    </row>
    <row r="4836" spans="1:14" ht="15" x14ac:dyDescent="0.3">
      <c r="A4836" s="17" t="e">
        <f>INDEX('Артикул без-с размером'!A:A,MATCH('Начисления и компенсации по тов'!E4836,'Артикул без-с размером'!B:B,0))</f>
        <v>#N/A</v>
      </c>
      <c r="B4836" s="79"/>
      <c r="C4836" s="80"/>
      <c r="D4836" s="80"/>
      <c r="E4836" s="80"/>
      <c r="F4836" s="80"/>
      <c r="G4836" s="80"/>
      <c r="H4836" s="75"/>
      <c r="I4836" s="76"/>
      <c r="J4836" s="79"/>
      <c r="K4836" s="80"/>
      <c r="L4836" s="78"/>
      <c r="M4836" s="75"/>
      <c r="N4836" s="76"/>
    </row>
    <row r="4837" spans="1:14" ht="15" x14ac:dyDescent="0.3">
      <c r="A4837" s="17" t="e">
        <f>INDEX('Артикул без-с размером'!A:A,MATCH('Начисления и компенсации по тов'!E4837,'Артикул без-с размером'!B:B,0))</f>
        <v>#N/A</v>
      </c>
      <c r="B4837" s="79"/>
      <c r="C4837" s="80"/>
      <c r="D4837" s="80"/>
      <c r="E4837" s="80"/>
      <c r="F4837" s="80"/>
      <c r="G4837" s="80"/>
      <c r="H4837" s="75"/>
      <c r="I4837" s="76"/>
      <c r="J4837" s="79"/>
      <c r="K4837" s="80"/>
      <c r="L4837" s="78"/>
      <c r="M4837" s="75"/>
      <c r="N4837" s="76"/>
    </row>
    <row r="4838" spans="1:14" ht="15" x14ac:dyDescent="0.3">
      <c r="A4838" s="17" t="e">
        <f>INDEX('Артикул без-с размером'!A:A,MATCH('Начисления и компенсации по тов'!E4838,'Артикул без-с размером'!B:B,0))</f>
        <v>#N/A</v>
      </c>
      <c r="B4838" s="79"/>
      <c r="C4838" s="80"/>
      <c r="D4838" s="80"/>
      <c r="E4838" s="80"/>
      <c r="F4838" s="80"/>
      <c r="G4838" s="80"/>
      <c r="H4838" s="75"/>
      <c r="I4838" s="76"/>
      <c r="J4838" s="79"/>
      <c r="K4838" s="80"/>
      <c r="L4838" s="78"/>
      <c r="M4838" s="75"/>
      <c r="N4838" s="76"/>
    </row>
    <row r="4839" spans="1:14" ht="15" x14ac:dyDescent="0.3">
      <c r="A4839" s="17" t="e">
        <f>INDEX('Артикул без-с размером'!A:A,MATCH('Начисления и компенсации по тов'!E4839,'Артикул без-с размером'!B:B,0))</f>
        <v>#N/A</v>
      </c>
      <c r="B4839" s="79"/>
      <c r="C4839" s="80"/>
      <c r="D4839" s="80"/>
      <c r="E4839" s="80"/>
      <c r="F4839" s="80"/>
      <c r="G4839" s="80"/>
      <c r="H4839" s="75"/>
      <c r="I4839" s="76"/>
      <c r="J4839" s="79"/>
      <c r="K4839" s="80"/>
      <c r="L4839" s="78"/>
      <c r="M4839" s="75"/>
      <c r="N4839" s="76"/>
    </row>
    <row r="4840" spans="1:14" ht="15" x14ac:dyDescent="0.3">
      <c r="A4840" s="17" t="e">
        <f>INDEX('Артикул без-с размером'!A:A,MATCH('Начисления и компенсации по тов'!E4840,'Артикул без-с размером'!B:B,0))</f>
        <v>#N/A</v>
      </c>
      <c r="B4840" s="79"/>
      <c r="C4840" s="80"/>
      <c r="D4840" s="80"/>
      <c r="E4840" s="80"/>
      <c r="F4840" s="80"/>
      <c r="G4840" s="80"/>
      <c r="H4840" s="75"/>
      <c r="I4840" s="76"/>
      <c r="J4840" s="79"/>
      <c r="K4840" s="80"/>
      <c r="L4840" s="78"/>
      <c r="M4840" s="75"/>
      <c r="N4840" s="76"/>
    </row>
    <row r="4841" spans="1:14" ht="15" x14ac:dyDescent="0.3">
      <c r="A4841" s="17" t="e">
        <f>INDEX('Артикул без-с размером'!A:A,MATCH('Начисления и компенсации по тов'!E4841,'Артикул без-с размером'!B:B,0))</f>
        <v>#N/A</v>
      </c>
      <c r="B4841" s="79"/>
      <c r="C4841" s="80"/>
      <c r="D4841" s="80"/>
      <c r="E4841" s="80"/>
      <c r="F4841" s="80"/>
      <c r="G4841" s="80"/>
      <c r="H4841" s="75"/>
      <c r="I4841" s="76"/>
      <c r="J4841" s="79"/>
      <c r="K4841" s="80"/>
      <c r="L4841" s="78"/>
      <c r="M4841" s="75"/>
      <c r="N4841" s="76"/>
    </row>
    <row r="4842" spans="1:14" ht="15" x14ac:dyDescent="0.3">
      <c r="A4842" s="17" t="e">
        <f>INDEX('Артикул без-с размером'!A:A,MATCH('Начисления и компенсации по тов'!E4842,'Артикул без-с размером'!B:B,0))</f>
        <v>#N/A</v>
      </c>
      <c r="B4842" s="79"/>
      <c r="C4842" s="80"/>
      <c r="D4842" s="80"/>
      <c r="E4842" s="80"/>
      <c r="F4842" s="80"/>
      <c r="G4842" s="80"/>
      <c r="H4842" s="75"/>
      <c r="I4842" s="76"/>
      <c r="J4842" s="79"/>
      <c r="K4842" s="80"/>
      <c r="L4842" s="78"/>
      <c r="M4842" s="75"/>
      <c r="N4842" s="76"/>
    </row>
    <row r="4843" spans="1:14" ht="15" x14ac:dyDescent="0.3">
      <c r="A4843" s="17" t="e">
        <f>INDEX('Артикул без-с размером'!A:A,MATCH('Начисления и компенсации по тов'!E4843,'Артикул без-с размером'!B:B,0))</f>
        <v>#N/A</v>
      </c>
      <c r="B4843" s="79"/>
      <c r="C4843" s="80"/>
      <c r="D4843" s="80"/>
      <c r="E4843" s="80"/>
      <c r="F4843" s="80"/>
      <c r="G4843" s="80"/>
      <c r="H4843" s="75"/>
      <c r="I4843" s="76"/>
      <c r="J4843" s="79"/>
      <c r="K4843" s="80"/>
      <c r="L4843" s="78"/>
      <c r="M4843" s="75"/>
      <c r="N4843" s="76"/>
    </row>
    <row r="4844" spans="1:14" ht="15" x14ac:dyDescent="0.3">
      <c r="A4844" s="17" t="e">
        <f>INDEX('Артикул без-с размером'!A:A,MATCH('Начисления и компенсации по тов'!E4844,'Артикул без-с размером'!B:B,0))</f>
        <v>#N/A</v>
      </c>
      <c r="B4844" s="79"/>
      <c r="C4844" s="80"/>
      <c r="D4844" s="80"/>
      <c r="E4844" s="80"/>
      <c r="F4844" s="80"/>
      <c r="G4844" s="80"/>
      <c r="H4844" s="75"/>
      <c r="I4844" s="76"/>
      <c r="J4844" s="79"/>
      <c r="K4844" s="80"/>
      <c r="L4844" s="78"/>
      <c r="M4844" s="75"/>
      <c r="N4844" s="76"/>
    </row>
    <row r="4845" spans="1:14" ht="15" x14ac:dyDescent="0.3">
      <c r="A4845" s="17" t="e">
        <f>INDEX('Артикул без-с размером'!A:A,MATCH('Начисления и компенсации по тов'!E4845,'Артикул без-с размером'!B:B,0))</f>
        <v>#N/A</v>
      </c>
      <c r="B4845" s="79"/>
      <c r="C4845" s="80"/>
      <c r="D4845" s="80"/>
      <c r="E4845" s="80"/>
      <c r="F4845" s="80"/>
      <c r="G4845" s="80"/>
      <c r="H4845" s="75"/>
      <c r="I4845" s="76"/>
      <c r="J4845" s="79"/>
      <c r="K4845" s="80"/>
      <c r="L4845" s="78"/>
      <c r="M4845" s="75"/>
      <c r="N4845" s="76"/>
    </row>
    <row r="4846" spans="1:14" ht="15" x14ac:dyDescent="0.3">
      <c r="A4846" s="17" t="e">
        <f>INDEX('Артикул без-с размером'!A:A,MATCH('Начисления и компенсации по тов'!E4846,'Артикул без-с размером'!B:B,0))</f>
        <v>#N/A</v>
      </c>
      <c r="B4846" s="79"/>
      <c r="C4846" s="80"/>
      <c r="D4846" s="80"/>
      <c r="E4846" s="80"/>
      <c r="F4846" s="80"/>
      <c r="G4846" s="80"/>
      <c r="H4846" s="75"/>
      <c r="I4846" s="76"/>
      <c r="J4846" s="79"/>
      <c r="K4846" s="80"/>
      <c r="L4846" s="78"/>
      <c r="M4846" s="75"/>
      <c r="N4846" s="77"/>
    </row>
    <row r="4847" spans="1:14" ht="15" x14ac:dyDescent="0.3">
      <c r="A4847" s="17" t="e">
        <f>INDEX('Артикул без-с размером'!A:A,MATCH('Начисления и компенсации по тов'!E4847,'Артикул без-с размером'!B:B,0))</f>
        <v>#N/A</v>
      </c>
      <c r="B4847" s="79"/>
      <c r="C4847" s="80"/>
      <c r="D4847" s="80"/>
      <c r="E4847" s="80"/>
      <c r="F4847" s="80"/>
      <c r="G4847" s="80"/>
      <c r="H4847" s="75"/>
      <c r="I4847" s="76"/>
      <c r="J4847" s="79"/>
      <c r="K4847" s="80"/>
      <c r="L4847" s="78"/>
      <c r="M4847" s="75"/>
      <c r="N4847" s="76"/>
    </row>
    <row r="4848" spans="1:14" ht="15" x14ac:dyDescent="0.3">
      <c r="A4848" s="17" t="e">
        <f>INDEX('Артикул без-с размером'!A:A,MATCH('Начисления и компенсации по тов'!E4848,'Артикул без-с размером'!B:B,0))</f>
        <v>#N/A</v>
      </c>
      <c r="B4848" s="79"/>
      <c r="C4848" s="80"/>
      <c r="D4848" s="80"/>
      <c r="E4848" s="80"/>
      <c r="F4848" s="80"/>
      <c r="G4848" s="80"/>
      <c r="H4848" s="75"/>
      <c r="I4848" s="76"/>
      <c r="J4848" s="79"/>
      <c r="K4848" s="80"/>
      <c r="L4848" s="78"/>
      <c r="M4848" s="75"/>
      <c r="N4848" s="76"/>
    </row>
    <row r="4849" spans="1:14" ht="15" x14ac:dyDescent="0.3">
      <c r="A4849" s="17" t="e">
        <f>INDEX('Артикул без-с размером'!A:A,MATCH('Начисления и компенсации по тов'!E4849,'Артикул без-с размером'!B:B,0))</f>
        <v>#N/A</v>
      </c>
      <c r="B4849" s="79"/>
      <c r="C4849" s="80"/>
      <c r="D4849" s="80"/>
      <c r="E4849" s="80"/>
      <c r="F4849" s="80"/>
      <c r="G4849" s="80"/>
      <c r="H4849" s="75"/>
      <c r="I4849" s="76"/>
      <c r="J4849" s="79"/>
      <c r="K4849" s="80"/>
      <c r="L4849" s="78"/>
      <c r="M4849" s="75"/>
      <c r="N4849" s="76"/>
    </row>
    <row r="4850" spans="1:14" ht="15" x14ac:dyDescent="0.3">
      <c r="A4850" s="17" t="e">
        <f>INDEX('Артикул без-с размером'!A:A,MATCH('Начисления и компенсации по тов'!E4850,'Артикул без-с размером'!B:B,0))</f>
        <v>#N/A</v>
      </c>
      <c r="B4850" s="79"/>
      <c r="C4850" s="80"/>
      <c r="D4850" s="80"/>
      <c r="E4850" s="80"/>
      <c r="F4850" s="80"/>
      <c r="G4850" s="80"/>
      <c r="H4850" s="75"/>
      <c r="I4850" s="76"/>
      <c r="J4850" s="79"/>
      <c r="K4850" s="80"/>
      <c r="L4850" s="78"/>
      <c r="M4850" s="75"/>
      <c r="N4850" s="76"/>
    </row>
    <row r="4851" spans="1:14" ht="15" x14ac:dyDescent="0.3">
      <c r="A4851" s="17" t="e">
        <f>INDEX('Артикул без-с размером'!A:A,MATCH('Начисления и компенсации по тов'!E4851,'Артикул без-с размером'!B:B,0))</f>
        <v>#N/A</v>
      </c>
      <c r="B4851" s="79"/>
      <c r="C4851" s="80"/>
      <c r="D4851" s="80"/>
      <c r="E4851" s="80"/>
      <c r="F4851" s="80"/>
      <c r="G4851" s="80"/>
      <c r="H4851" s="75"/>
      <c r="I4851" s="76"/>
      <c r="J4851" s="79"/>
      <c r="K4851" s="80"/>
      <c r="L4851" s="78"/>
      <c r="M4851" s="75"/>
      <c r="N4851" s="76"/>
    </row>
    <row r="4852" spans="1:14" ht="15" x14ac:dyDescent="0.3">
      <c r="A4852" s="17" t="e">
        <f>INDEX('Артикул без-с размером'!A:A,MATCH('Начисления и компенсации по тов'!E4852,'Артикул без-с размером'!B:B,0))</f>
        <v>#N/A</v>
      </c>
      <c r="B4852" s="79"/>
      <c r="C4852" s="80"/>
      <c r="D4852" s="80"/>
      <c r="E4852" s="80"/>
      <c r="F4852" s="80"/>
      <c r="G4852" s="80"/>
      <c r="H4852" s="75"/>
      <c r="I4852" s="76"/>
      <c r="J4852" s="79"/>
      <c r="K4852" s="80"/>
      <c r="L4852" s="78"/>
      <c r="M4852" s="75"/>
      <c r="N4852" s="76"/>
    </row>
    <row r="4853" spans="1:14" ht="15" x14ac:dyDescent="0.3">
      <c r="A4853" s="17" t="e">
        <f>INDEX('Артикул без-с размером'!A:A,MATCH('Начисления и компенсации по тов'!E4853,'Артикул без-с размером'!B:B,0))</f>
        <v>#N/A</v>
      </c>
      <c r="B4853" s="79"/>
      <c r="C4853" s="80"/>
      <c r="D4853" s="80"/>
      <c r="E4853" s="80"/>
      <c r="F4853" s="80"/>
      <c r="G4853" s="80"/>
      <c r="H4853" s="75"/>
      <c r="I4853" s="76"/>
      <c r="J4853" s="79"/>
      <c r="K4853" s="80"/>
      <c r="L4853" s="78"/>
      <c r="M4853" s="75"/>
      <c r="N4853" s="76"/>
    </row>
    <row r="4854" spans="1:14" ht="15" x14ac:dyDescent="0.3">
      <c r="A4854" s="17" t="e">
        <f>INDEX('Артикул без-с размером'!A:A,MATCH('Начисления и компенсации по тов'!E4854,'Артикул без-с размером'!B:B,0))</f>
        <v>#N/A</v>
      </c>
      <c r="B4854" s="79"/>
      <c r="C4854" s="80"/>
      <c r="D4854" s="80"/>
      <c r="E4854" s="80"/>
      <c r="F4854" s="80"/>
      <c r="G4854" s="80"/>
      <c r="H4854" s="75"/>
      <c r="I4854" s="76"/>
      <c r="J4854" s="79"/>
      <c r="K4854" s="80"/>
      <c r="L4854" s="78"/>
      <c r="M4854" s="75"/>
      <c r="N4854" s="76"/>
    </row>
    <row r="4855" spans="1:14" ht="15" x14ac:dyDescent="0.3">
      <c r="A4855" s="17" t="e">
        <f>INDEX('Артикул без-с размером'!A:A,MATCH('Начисления и компенсации по тов'!E4855,'Артикул без-с размером'!B:B,0))</f>
        <v>#N/A</v>
      </c>
      <c r="B4855" s="79"/>
      <c r="C4855" s="80"/>
      <c r="D4855" s="80"/>
      <c r="E4855" s="80"/>
      <c r="F4855" s="80"/>
      <c r="G4855" s="80"/>
      <c r="H4855" s="75"/>
      <c r="I4855" s="76"/>
      <c r="J4855" s="79"/>
      <c r="K4855" s="80"/>
      <c r="L4855" s="78"/>
      <c r="M4855" s="75"/>
      <c r="N4855" s="76"/>
    </row>
    <row r="4856" spans="1:14" ht="15" x14ac:dyDescent="0.3">
      <c r="A4856" s="17" t="e">
        <f>INDEX('Артикул без-с размером'!A:A,MATCH('Начисления и компенсации по тов'!E4856,'Артикул без-с размером'!B:B,0))</f>
        <v>#N/A</v>
      </c>
      <c r="B4856" s="79"/>
      <c r="C4856" s="80"/>
      <c r="D4856" s="80"/>
      <c r="E4856" s="80"/>
      <c r="F4856" s="80"/>
      <c r="G4856" s="80"/>
      <c r="H4856" s="75"/>
      <c r="I4856" s="76"/>
      <c r="J4856" s="79"/>
      <c r="K4856" s="80"/>
      <c r="L4856" s="78"/>
      <c r="M4856" s="75"/>
      <c r="N4856" s="76"/>
    </row>
    <row r="4857" spans="1:14" ht="15" x14ac:dyDescent="0.3">
      <c r="A4857" s="17" t="e">
        <f>INDEX('Артикул без-с размером'!A:A,MATCH('Начисления и компенсации по тов'!E4857,'Артикул без-с размером'!B:B,0))</f>
        <v>#N/A</v>
      </c>
      <c r="B4857" s="79"/>
      <c r="C4857" s="80"/>
      <c r="D4857" s="80"/>
      <c r="E4857" s="80"/>
      <c r="F4857" s="80"/>
      <c r="G4857" s="80"/>
      <c r="H4857" s="75"/>
      <c r="I4857" s="76"/>
      <c r="J4857" s="79"/>
      <c r="K4857" s="80"/>
      <c r="L4857" s="78"/>
      <c r="M4857" s="75"/>
      <c r="N4857" s="76"/>
    </row>
    <row r="4858" spans="1:14" ht="15" x14ac:dyDescent="0.3">
      <c r="A4858" s="17" t="e">
        <f>INDEX('Артикул без-с размером'!A:A,MATCH('Начисления и компенсации по тов'!E4858,'Артикул без-с размером'!B:B,0))</f>
        <v>#N/A</v>
      </c>
      <c r="B4858" s="79"/>
      <c r="C4858" s="80"/>
      <c r="D4858" s="80"/>
      <c r="E4858" s="80"/>
      <c r="F4858" s="80"/>
      <c r="G4858" s="80"/>
      <c r="H4858" s="75"/>
      <c r="I4858" s="76"/>
      <c r="J4858" s="79"/>
      <c r="K4858" s="80"/>
      <c r="L4858" s="78"/>
      <c r="M4858" s="75"/>
      <c r="N4858" s="76"/>
    </row>
    <row r="4859" spans="1:14" ht="15" x14ac:dyDescent="0.3">
      <c r="A4859" s="17" t="e">
        <f>INDEX('Артикул без-с размером'!A:A,MATCH('Начисления и компенсации по тов'!E4859,'Артикул без-с размером'!B:B,0))</f>
        <v>#N/A</v>
      </c>
      <c r="B4859" s="79"/>
      <c r="C4859" s="80"/>
      <c r="D4859" s="80"/>
      <c r="E4859" s="80"/>
      <c r="F4859" s="80"/>
      <c r="G4859" s="80"/>
      <c r="H4859" s="75"/>
      <c r="I4859" s="76"/>
      <c r="J4859" s="79"/>
      <c r="K4859" s="80"/>
      <c r="L4859" s="78"/>
      <c r="M4859" s="75"/>
      <c r="N4859" s="76"/>
    </row>
    <row r="4860" spans="1:14" ht="15" x14ac:dyDescent="0.3">
      <c r="A4860" s="17" t="e">
        <f>INDEX('Артикул без-с размером'!A:A,MATCH('Начисления и компенсации по тов'!E4860,'Артикул без-с размером'!B:B,0))</f>
        <v>#N/A</v>
      </c>
      <c r="B4860" s="79"/>
      <c r="C4860" s="80"/>
      <c r="D4860" s="80"/>
      <c r="E4860" s="80"/>
      <c r="F4860" s="80"/>
      <c r="G4860" s="80"/>
      <c r="H4860" s="75"/>
      <c r="I4860" s="76"/>
      <c r="J4860" s="79"/>
      <c r="K4860" s="80"/>
      <c r="L4860" s="78"/>
      <c r="M4860" s="75"/>
      <c r="N4860" s="76"/>
    </row>
    <row r="4861" spans="1:14" ht="15" x14ac:dyDescent="0.3">
      <c r="A4861" s="17" t="e">
        <f>INDEX('Артикул без-с размером'!A:A,MATCH('Начисления и компенсации по тов'!E4861,'Артикул без-с размером'!B:B,0))</f>
        <v>#N/A</v>
      </c>
      <c r="B4861" s="79"/>
      <c r="C4861" s="80"/>
      <c r="D4861" s="80"/>
      <c r="E4861" s="80"/>
      <c r="F4861" s="80"/>
      <c r="G4861" s="80"/>
      <c r="H4861" s="75"/>
      <c r="I4861" s="76"/>
      <c r="J4861" s="79"/>
      <c r="K4861" s="80"/>
      <c r="L4861" s="78"/>
      <c r="M4861" s="75"/>
      <c r="N4861" s="76"/>
    </row>
    <row r="4862" spans="1:14" ht="15" x14ac:dyDescent="0.3">
      <c r="A4862" s="17" t="e">
        <f>INDEX('Артикул без-с размером'!A:A,MATCH('Начисления и компенсации по тов'!E4862,'Артикул без-с размером'!B:B,0))</f>
        <v>#N/A</v>
      </c>
      <c r="B4862" s="79"/>
      <c r="C4862" s="80"/>
      <c r="D4862" s="80"/>
      <c r="E4862" s="80"/>
      <c r="F4862" s="80"/>
      <c r="G4862" s="80"/>
      <c r="H4862" s="75"/>
      <c r="I4862" s="76"/>
      <c r="J4862" s="79"/>
      <c r="K4862" s="80"/>
      <c r="L4862" s="78"/>
      <c r="M4862" s="75"/>
      <c r="N4862" s="76"/>
    </row>
    <row r="4863" spans="1:14" ht="15" x14ac:dyDescent="0.3">
      <c r="A4863" s="17" t="e">
        <f>INDEX('Артикул без-с размером'!A:A,MATCH('Начисления и компенсации по тов'!E4863,'Артикул без-с размером'!B:B,0))</f>
        <v>#N/A</v>
      </c>
      <c r="B4863" s="79"/>
      <c r="C4863" s="80"/>
      <c r="D4863" s="80"/>
      <c r="E4863" s="80"/>
      <c r="F4863" s="80"/>
      <c r="G4863" s="80"/>
      <c r="H4863" s="75"/>
      <c r="I4863" s="76"/>
      <c r="J4863" s="79"/>
      <c r="K4863" s="80"/>
      <c r="L4863" s="78"/>
      <c r="M4863" s="75"/>
      <c r="N4863" s="76"/>
    </row>
    <row r="4864" spans="1:14" ht="15" x14ac:dyDescent="0.3">
      <c r="A4864" s="17" t="e">
        <f>INDEX('Артикул без-с размером'!A:A,MATCH('Начисления и компенсации по тов'!E4864,'Артикул без-с размером'!B:B,0))</f>
        <v>#N/A</v>
      </c>
      <c r="B4864" s="79"/>
      <c r="C4864" s="80"/>
      <c r="D4864" s="80"/>
      <c r="E4864" s="80"/>
      <c r="F4864" s="80"/>
      <c r="G4864" s="80"/>
      <c r="H4864" s="75"/>
      <c r="I4864" s="76"/>
      <c r="J4864" s="79"/>
      <c r="K4864" s="80"/>
      <c r="L4864" s="78"/>
      <c r="M4864" s="75"/>
      <c r="N4864" s="76"/>
    </row>
    <row r="4865" spans="1:14" ht="15" x14ac:dyDescent="0.3">
      <c r="A4865" s="17" t="e">
        <f>INDEX('Артикул без-с размером'!A:A,MATCH('Начисления и компенсации по тов'!E4865,'Артикул без-с размером'!B:B,0))</f>
        <v>#N/A</v>
      </c>
      <c r="B4865" s="79"/>
      <c r="C4865" s="80"/>
      <c r="D4865" s="80"/>
      <c r="E4865" s="80"/>
      <c r="F4865" s="80"/>
      <c r="G4865" s="80"/>
      <c r="H4865" s="75"/>
      <c r="I4865" s="76"/>
      <c r="J4865" s="79"/>
      <c r="K4865" s="80"/>
      <c r="L4865" s="78"/>
      <c r="M4865" s="75"/>
      <c r="N4865" s="76"/>
    </row>
    <row r="4866" spans="1:14" ht="15" x14ac:dyDescent="0.3">
      <c r="A4866" s="17" t="e">
        <f>INDEX('Артикул без-с размером'!A:A,MATCH('Начисления и компенсации по тов'!E4866,'Артикул без-с размером'!B:B,0))</f>
        <v>#N/A</v>
      </c>
      <c r="B4866" s="79"/>
      <c r="C4866" s="80"/>
      <c r="D4866" s="80"/>
      <c r="E4866" s="80"/>
      <c r="F4866" s="80"/>
      <c r="G4866" s="80"/>
      <c r="H4866" s="75"/>
      <c r="I4866" s="76"/>
      <c r="J4866" s="79"/>
      <c r="K4866" s="80"/>
      <c r="L4866" s="78"/>
      <c r="M4866" s="75"/>
      <c r="N4866" s="76"/>
    </row>
    <row r="4867" spans="1:14" ht="15" x14ac:dyDescent="0.3">
      <c r="A4867" s="17" t="e">
        <f>INDEX('Артикул без-с размером'!A:A,MATCH('Начисления и компенсации по тов'!E4867,'Артикул без-с размером'!B:B,0))</f>
        <v>#N/A</v>
      </c>
      <c r="B4867" s="79"/>
      <c r="C4867" s="80"/>
      <c r="D4867" s="80"/>
      <c r="E4867" s="80"/>
      <c r="F4867" s="80"/>
      <c r="G4867" s="80"/>
      <c r="H4867" s="75"/>
      <c r="I4867" s="76"/>
      <c r="J4867" s="79"/>
      <c r="K4867" s="80"/>
      <c r="L4867" s="78"/>
      <c r="M4867" s="75"/>
      <c r="N4867" s="76"/>
    </row>
    <row r="4868" spans="1:14" ht="15" x14ac:dyDescent="0.3">
      <c r="A4868" s="17" t="e">
        <f>INDEX('Артикул без-с размером'!A:A,MATCH('Начисления и компенсации по тов'!E4868,'Артикул без-с размером'!B:B,0))</f>
        <v>#N/A</v>
      </c>
      <c r="B4868" s="79"/>
      <c r="C4868" s="80"/>
      <c r="D4868" s="80"/>
      <c r="E4868" s="80"/>
      <c r="F4868" s="80"/>
      <c r="G4868" s="80"/>
      <c r="H4868" s="75"/>
      <c r="I4868" s="76"/>
      <c r="J4868" s="79"/>
      <c r="K4868" s="80"/>
      <c r="L4868" s="78"/>
      <c r="M4868" s="75"/>
      <c r="N4868" s="76"/>
    </row>
    <row r="4869" spans="1:14" ht="15" x14ac:dyDescent="0.3">
      <c r="A4869" s="17" t="e">
        <f>INDEX('Артикул без-с размером'!A:A,MATCH('Начисления и компенсации по тов'!E4869,'Артикул без-с размером'!B:B,0))</f>
        <v>#N/A</v>
      </c>
      <c r="B4869" s="79"/>
      <c r="C4869" s="80"/>
      <c r="D4869" s="80"/>
      <c r="E4869" s="80"/>
      <c r="F4869" s="80"/>
      <c r="G4869" s="80"/>
      <c r="H4869" s="75"/>
      <c r="I4869" s="76"/>
      <c r="J4869" s="79"/>
      <c r="K4869" s="80"/>
      <c r="L4869" s="78"/>
      <c r="M4869" s="75"/>
      <c r="N4869" s="76"/>
    </row>
    <row r="4870" spans="1:14" ht="15" x14ac:dyDescent="0.3">
      <c r="A4870" s="17" t="e">
        <f>INDEX('Артикул без-с размером'!A:A,MATCH('Начисления и компенсации по тов'!E4870,'Артикул без-с размером'!B:B,0))</f>
        <v>#N/A</v>
      </c>
      <c r="B4870" s="79"/>
      <c r="C4870" s="80"/>
      <c r="D4870" s="80"/>
      <c r="E4870" s="80"/>
      <c r="F4870" s="80"/>
      <c r="G4870" s="80"/>
      <c r="H4870" s="75"/>
      <c r="I4870" s="76"/>
      <c r="J4870" s="79"/>
      <c r="K4870" s="80"/>
      <c r="L4870" s="78"/>
      <c r="M4870" s="75"/>
      <c r="N4870" s="76"/>
    </row>
    <row r="4871" spans="1:14" ht="15" x14ac:dyDescent="0.3">
      <c r="A4871" s="17" t="e">
        <f>INDEX('Артикул без-с размером'!A:A,MATCH('Начисления и компенсации по тов'!E4871,'Артикул без-с размером'!B:B,0))</f>
        <v>#N/A</v>
      </c>
      <c r="B4871" s="79"/>
      <c r="C4871" s="80"/>
      <c r="D4871" s="80"/>
      <c r="E4871" s="80"/>
      <c r="F4871" s="80"/>
      <c r="G4871" s="80"/>
      <c r="H4871" s="75"/>
      <c r="I4871" s="76"/>
      <c r="J4871" s="79"/>
      <c r="K4871" s="80"/>
      <c r="L4871" s="78"/>
      <c r="M4871" s="75"/>
      <c r="N4871" s="76"/>
    </row>
    <row r="4872" spans="1:14" ht="15" x14ac:dyDescent="0.3">
      <c r="A4872" s="17" t="e">
        <f>INDEX('Артикул без-с размером'!A:A,MATCH('Начисления и компенсации по тов'!E4872,'Артикул без-с размером'!B:B,0))</f>
        <v>#N/A</v>
      </c>
      <c r="B4872" s="79"/>
      <c r="C4872" s="80"/>
      <c r="D4872" s="80"/>
      <c r="E4872" s="80"/>
      <c r="F4872" s="80"/>
      <c r="G4872" s="80"/>
      <c r="H4872" s="75"/>
      <c r="I4872" s="76"/>
      <c r="J4872" s="79"/>
      <c r="K4872" s="80"/>
      <c r="L4872" s="78"/>
      <c r="M4872" s="75"/>
      <c r="N4872" s="76"/>
    </row>
    <row r="4873" spans="1:14" ht="15" x14ac:dyDescent="0.3">
      <c r="A4873" s="17" t="e">
        <f>INDEX('Артикул без-с размером'!A:A,MATCH('Начисления и компенсации по тов'!E4873,'Артикул без-с размером'!B:B,0))</f>
        <v>#N/A</v>
      </c>
      <c r="B4873" s="79"/>
      <c r="C4873" s="80"/>
      <c r="D4873" s="80"/>
      <c r="E4873" s="80"/>
      <c r="F4873" s="80"/>
      <c r="G4873" s="80"/>
      <c r="H4873" s="75"/>
      <c r="I4873" s="76"/>
      <c r="J4873" s="79"/>
      <c r="K4873" s="80"/>
      <c r="L4873" s="78"/>
      <c r="M4873" s="75"/>
      <c r="N4873" s="76"/>
    </row>
    <row r="4874" spans="1:14" ht="15" x14ac:dyDescent="0.3">
      <c r="A4874" s="17" t="e">
        <f>INDEX('Артикул без-с размером'!A:A,MATCH('Начисления и компенсации по тов'!E4874,'Артикул без-с размером'!B:B,0))</f>
        <v>#N/A</v>
      </c>
      <c r="B4874" s="79"/>
      <c r="C4874" s="80"/>
      <c r="D4874" s="80"/>
      <c r="E4874" s="80"/>
      <c r="F4874" s="80"/>
      <c r="G4874" s="80"/>
      <c r="H4874" s="75"/>
      <c r="I4874" s="76"/>
      <c r="J4874" s="79"/>
      <c r="K4874" s="80"/>
      <c r="L4874" s="78"/>
      <c r="M4874" s="75"/>
      <c r="N4874" s="76"/>
    </row>
    <row r="4875" spans="1:14" ht="15" x14ac:dyDescent="0.3">
      <c r="A4875" s="17" t="e">
        <f>INDEX('Артикул без-с размером'!A:A,MATCH('Начисления и компенсации по тов'!E4875,'Артикул без-с размером'!B:B,0))</f>
        <v>#N/A</v>
      </c>
      <c r="B4875" s="79"/>
      <c r="C4875" s="80"/>
      <c r="D4875" s="80"/>
      <c r="E4875" s="80"/>
      <c r="F4875" s="80"/>
      <c r="G4875" s="80"/>
      <c r="H4875" s="75"/>
      <c r="I4875" s="76"/>
      <c r="J4875" s="79"/>
      <c r="K4875" s="80"/>
      <c r="L4875" s="78"/>
      <c r="M4875" s="75"/>
      <c r="N4875" s="77"/>
    </row>
    <row r="4876" spans="1:14" ht="15" x14ac:dyDescent="0.3">
      <c r="A4876" s="17" t="e">
        <f>INDEX('Артикул без-с размером'!A:A,MATCH('Начисления и компенсации по тов'!E4876,'Артикул без-с размером'!B:B,0))</f>
        <v>#N/A</v>
      </c>
      <c r="B4876" s="79"/>
      <c r="C4876" s="80"/>
      <c r="D4876" s="80"/>
      <c r="E4876" s="80"/>
      <c r="F4876" s="80"/>
      <c r="G4876" s="80"/>
      <c r="H4876" s="75"/>
      <c r="I4876" s="76"/>
      <c r="J4876" s="79"/>
      <c r="K4876" s="80"/>
      <c r="L4876" s="78"/>
      <c r="M4876" s="75"/>
      <c r="N4876" s="76"/>
    </row>
    <row r="4877" spans="1:14" ht="15" x14ac:dyDescent="0.3">
      <c r="A4877" s="17" t="e">
        <f>INDEX('Артикул без-с размером'!A:A,MATCH('Начисления и компенсации по тов'!E4877,'Артикул без-с размером'!B:B,0))</f>
        <v>#N/A</v>
      </c>
      <c r="B4877" s="79"/>
      <c r="C4877" s="80"/>
      <c r="D4877" s="80"/>
      <c r="E4877" s="80"/>
      <c r="F4877" s="80"/>
      <c r="G4877" s="80"/>
      <c r="H4877" s="75"/>
      <c r="I4877" s="76"/>
      <c r="J4877" s="79"/>
      <c r="K4877" s="80"/>
      <c r="L4877" s="78"/>
      <c r="M4877" s="75"/>
      <c r="N4877" s="76"/>
    </row>
    <row r="4878" spans="1:14" ht="15" x14ac:dyDescent="0.3">
      <c r="A4878" s="17" t="e">
        <f>INDEX('Артикул без-с размером'!A:A,MATCH('Начисления и компенсации по тов'!E4878,'Артикул без-с размером'!B:B,0))</f>
        <v>#N/A</v>
      </c>
      <c r="B4878" s="79"/>
      <c r="C4878" s="80"/>
      <c r="D4878" s="80"/>
      <c r="E4878" s="80"/>
      <c r="F4878" s="80"/>
      <c r="G4878" s="80"/>
      <c r="H4878" s="75"/>
      <c r="I4878" s="76"/>
      <c r="J4878" s="79"/>
      <c r="K4878" s="80"/>
      <c r="L4878" s="78"/>
      <c r="M4878" s="75"/>
      <c r="N4878" s="76"/>
    </row>
    <row r="4879" spans="1:14" ht="15" x14ac:dyDescent="0.3">
      <c r="A4879" s="17" t="e">
        <f>INDEX('Артикул без-с размером'!A:A,MATCH('Начисления и компенсации по тов'!E4879,'Артикул без-с размером'!B:B,0))</f>
        <v>#N/A</v>
      </c>
      <c r="B4879" s="79"/>
      <c r="C4879" s="80"/>
      <c r="D4879" s="80"/>
      <c r="E4879" s="80"/>
      <c r="F4879" s="80"/>
      <c r="G4879" s="80"/>
      <c r="H4879" s="75"/>
      <c r="I4879" s="76"/>
      <c r="J4879" s="79"/>
      <c r="K4879" s="80"/>
      <c r="L4879" s="78"/>
      <c r="M4879" s="75"/>
      <c r="N4879" s="76"/>
    </row>
    <row r="4880" spans="1:14" ht="15" x14ac:dyDescent="0.3">
      <c r="A4880" s="17" t="e">
        <f>INDEX('Артикул без-с размером'!A:A,MATCH('Начисления и компенсации по тов'!E4880,'Артикул без-с размером'!B:B,0))</f>
        <v>#N/A</v>
      </c>
      <c r="B4880" s="79"/>
      <c r="C4880" s="80"/>
      <c r="D4880" s="80"/>
      <c r="E4880" s="80"/>
      <c r="F4880" s="80"/>
      <c r="G4880" s="80"/>
      <c r="H4880" s="75"/>
      <c r="I4880" s="76"/>
      <c r="J4880" s="79"/>
      <c r="K4880" s="80"/>
      <c r="L4880" s="78"/>
      <c r="M4880" s="75"/>
      <c r="N4880" s="76"/>
    </row>
    <row r="4881" spans="1:14" ht="15" x14ac:dyDescent="0.3">
      <c r="A4881" s="17" t="e">
        <f>INDEX('Артикул без-с размером'!A:A,MATCH('Начисления и компенсации по тов'!E4881,'Артикул без-с размером'!B:B,0))</f>
        <v>#N/A</v>
      </c>
      <c r="B4881" s="79"/>
      <c r="C4881" s="80"/>
      <c r="D4881" s="80"/>
      <c r="E4881" s="80"/>
      <c r="F4881" s="80"/>
      <c r="G4881" s="80"/>
      <c r="H4881" s="75"/>
      <c r="I4881" s="76"/>
      <c r="J4881" s="79"/>
      <c r="K4881" s="80"/>
      <c r="L4881" s="78"/>
      <c r="M4881" s="75"/>
      <c r="N4881" s="76"/>
    </row>
    <row r="4882" spans="1:14" ht="15" x14ac:dyDescent="0.3">
      <c r="A4882" s="17" t="e">
        <f>INDEX('Артикул без-с размером'!A:A,MATCH('Начисления и компенсации по тов'!E4882,'Артикул без-с размером'!B:B,0))</f>
        <v>#N/A</v>
      </c>
      <c r="B4882" s="79"/>
      <c r="C4882" s="80"/>
      <c r="D4882" s="80"/>
      <c r="E4882" s="80"/>
      <c r="F4882" s="80"/>
      <c r="G4882" s="80"/>
      <c r="H4882" s="75"/>
      <c r="I4882" s="76"/>
      <c r="J4882" s="79"/>
      <c r="K4882" s="80"/>
      <c r="L4882" s="78"/>
      <c r="M4882" s="75"/>
      <c r="N4882" s="76"/>
    </row>
    <row r="4883" spans="1:14" ht="15" x14ac:dyDescent="0.3">
      <c r="A4883" s="17" t="e">
        <f>INDEX('Артикул без-с размером'!A:A,MATCH('Начисления и компенсации по тов'!E4883,'Артикул без-с размером'!B:B,0))</f>
        <v>#N/A</v>
      </c>
      <c r="B4883" s="79"/>
      <c r="C4883" s="80"/>
      <c r="D4883" s="80"/>
      <c r="E4883" s="80"/>
      <c r="F4883" s="80"/>
      <c r="G4883" s="80"/>
      <c r="H4883" s="75"/>
      <c r="I4883" s="76"/>
      <c r="J4883" s="79"/>
      <c r="K4883" s="80"/>
      <c r="L4883" s="78"/>
      <c r="M4883" s="75"/>
      <c r="N4883" s="76"/>
    </row>
    <row r="4884" spans="1:14" ht="15" x14ac:dyDescent="0.3">
      <c r="A4884" s="17" t="e">
        <f>INDEX('Артикул без-с размером'!A:A,MATCH('Начисления и компенсации по тов'!E4884,'Артикул без-с размером'!B:B,0))</f>
        <v>#N/A</v>
      </c>
      <c r="B4884" s="79"/>
      <c r="C4884" s="80"/>
      <c r="D4884" s="80"/>
      <c r="E4884" s="80"/>
      <c r="F4884" s="80"/>
      <c r="G4884" s="80"/>
      <c r="H4884" s="75"/>
      <c r="I4884" s="76"/>
      <c r="J4884" s="79"/>
      <c r="K4884" s="80"/>
      <c r="L4884" s="78"/>
      <c r="M4884" s="75"/>
      <c r="N4884" s="76"/>
    </row>
    <row r="4885" spans="1:14" ht="15" x14ac:dyDescent="0.3">
      <c r="A4885" s="17" t="e">
        <f>INDEX('Артикул без-с размером'!A:A,MATCH('Начисления и компенсации по тов'!E4885,'Артикул без-с размером'!B:B,0))</f>
        <v>#N/A</v>
      </c>
      <c r="B4885" s="79"/>
      <c r="C4885" s="80"/>
      <c r="D4885" s="80"/>
      <c r="E4885" s="80"/>
      <c r="F4885" s="80"/>
      <c r="G4885" s="80"/>
      <c r="H4885" s="75"/>
      <c r="I4885" s="76"/>
      <c r="J4885" s="79"/>
      <c r="K4885" s="80"/>
      <c r="L4885" s="78"/>
      <c r="M4885" s="75"/>
      <c r="N4885" s="76"/>
    </row>
    <row r="4886" spans="1:14" ht="15" x14ac:dyDescent="0.3">
      <c r="A4886" s="17" t="e">
        <f>INDEX('Артикул без-с размером'!A:A,MATCH('Начисления и компенсации по тов'!E4886,'Артикул без-с размером'!B:B,0))</f>
        <v>#N/A</v>
      </c>
      <c r="B4886" s="79"/>
      <c r="C4886" s="80"/>
      <c r="D4886" s="80"/>
      <c r="E4886" s="80"/>
      <c r="F4886" s="80"/>
      <c r="G4886" s="80"/>
      <c r="H4886" s="75"/>
      <c r="I4886" s="76"/>
      <c r="J4886" s="79"/>
      <c r="K4886" s="80"/>
      <c r="L4886" s="78"/>
      <c r="M4886" s="75"/>
      <c r="N4886" s="76"/>
    </row>
    <row r="4887" spans="1:14" ht="15" x14ac:dyDescent="0.3">
      <c r="A4887" s="17" t="e">
        <f>INDEX('Артикул без-с размером'!A:A,MATCH('Начисления и компенсации по тов'!E4887,'Артикул без-с размером'!B:B,0))</f>
        <v>#N/A</v>
      </c>
      <c r="B4887" s="79"/>
      <c r="C4887" s="80"/>
      <c r="D4887" s="80"/>
      <c r="E4887" s="80"/>
      <c r="F4887" s="80"/>
      <c r="G4887" s="80"/>
      <c r="H4887" s="75"/>
      <c r="I4887" s="76"/>
      <c r="J4887" s="79"/>
      <c r="K4887" s="80"/>
      <c r="L4887" s="78"/>
      <c r="M4887" s="75"/>
      <c r="N4887" s="76"/>
    </row>
    <row r="4888" spans="1:14" ht="15" x14ac:dyDescent="0.3">
      <c r="A4888" s="17" t="e">
        <f>INDEX('Артикул без-с размером'!A:A,MATCH('Начисления и компенсации по тов'!E4888,'Артикул без-с размером'!B:B,0))</f>
        <v>#N/A</v>
      </c>
      <c r="B4888" s="79"/>
      <c r="C4888" s="80"/>
      <c r="D4888" s="80"/>
      <c r="E4888" s="80"/>
      <c r="F4888" s="80"/>
      <c r="G4888" s="80"/>
      <c r="H4888" s="75"/>
      <c r="I4888" s="76"/>
      <c r="J4888" s="79"/>
      <c r="K4888" s="80"/>
      <c r="L4888" s="78"/>
      <c r="M4888" s="75"/>
      <c r="N4888" s="76"/>
    </row>
    <row r="4889" spans="1:14" ht="15" x14ac:dyDescent="0.3">
      <c r="A4889" s="17" t="e">
        <f>INDEX('Артикул без-с размером'!A:A,MATCH('Начисления и компенсации по тов'!E4889,'Артикул без-с размером'!B:B,0))</f>
        <v>#N/A</v>
      </c>
      <c r="B4889" s="79"/>
      <c r="C4889" s="80"/>
      <c r="D4889" s="80"/>
      <c r="E4889" s="80"/>
      <c r="F4889" s="80"/>
      <c r="G4889" s="80"/>
      <c r="H4889" s="75"/>
      <c r="I4889" s="76"/>
      <c r="J4889" s="79"/>
      <c r="K4889" s="80"/>
      <c r="L4889" s="78"/>
      <c r="M4889" s="75"/>
      <c r="N4889" s="76"/>
    </row>
    <row r="4890" spans="1:14" ht="15" x14ac:dyDescent="0.3">
      <c r="A4890" s="17" t="e">
        <f>INDEX('Артикул без-с размером'!A:A,MATCH('Начисления и компенсации по тов'!E4890,'Артикул без-с размером'!B:B,0))</f>
        <v>#N/A</v>
      </c>
      <c r="B4890" s="79"/>
      <c r="C4890" s="80"/>
      <c r="D4890" s="80"/>
      <c r="E4890" s="80"/>
      <c r="F4890" s="80"/>
      <c r="G4890" s="80"/>
      <c r="H4890" s="75"/>
      <c r="I4890" s="76"/>
      <c r="J4890" s="79"/>
      <c r="K4890" s="80"/>
      <c r="L4890" s="78"/>
      <c r="M4890" s="75"/>
      <c r="N4890" s="76"/>
    </row>
    <row r="4891" spans="1:14" ht="15" x14ac:dyDescent="0.3">
      <c r="A4891" s="17" t="e">
        <f>INDEX('Артикул без-с размером'!A:A,MATCH('Начисления и компенсации по тов'!E4891,'Артикул без-с размером'!B:B,0))</f>
        <v>#N/A</v>
      </c>
      <c r="B4891" s="79"/>
      <c r="C4891" s="80"/>
      <c r="D4891" s="80"/>
      <c r="E4891" s="80"/>
      <c r="F4891" s="80"/>
      <c r="G4891" s="80"/>
      <c r="H4891" s="75"/>
      <c r="I4891" s="76"/>
      <c r="J4891" s="79"/>
      <c r="K4891" s="80"/>
      <c r="L4891" s="78"/>
      <c r="M4891" s="75"/>
      <c r="N4891" s="76"/>
    </row>
    <row r="4892" spans="1:14" ht="15" x14ac:dyDescent="0.3">
      <c r="A4892" s="17" t="e">
        <f>INDEX('Артикул без-с размером'!A:A,MATCH('Начисления и компенсации по тов'!E4892,'Артикул без-с размером'!B:B,0))</f>
        <v>#N/A</v>
      </c>
      <c r="B4892" s="79"/>
      <c r="C4892" s="80"/>
      <c r="D4892" s="80"/>
      <c r="E4892" s="80"/>
      <c r="F4892" s="80"/>
      <c r="G4892" s="80"/>
      <c r="H4892" s="75"/>
      <c r="I4892" s="76"/>
      <c r="J4892" s="79"/>
      <c r="K4892" s="80"/>
      <c r="L4892" s="78"/>
      <c r="M4892" s="75"/>
      <c r="N4892" s="76"/>
    </row>
    <row r="4893" spans="1:14" ht="15" x14ac:dyDescent="0.3">
      <c r="A4893" s="17" t="e">
        <f>INDEX('Артикул без-с размером'!A:A,MATCH('Начисления и компенсации по тов'!E4893,'Артикул без-с размером'!B:B,0))</f>
        <v>#N/A</v>
      </c>
      <c r="B4893" s="79"/>
      <c r="C4893" s="80"/>
      <c r="D4893" s="80"/>
      <c r="E4893" s="80"/>
      <c r="F4893" s="80"/>
      <c r="G4893" s="80"/>
      <c r="H4893" s="75"/>
      <c r="I4893" s="76"/>
      <c r="J4893" s="79"/>
      <c r="K4893" s="80"/>
      <c r="L4893" s="78"/>
      <c r="M4893" s="75"/>
      <c r="N4893" s="76"/>
    </row>
    <row r="4894" spans="1:14" ht="15" x14ac:dyDescent="0.3">
      <c r="A4894" s="17" t="e">
        <f>INDEX('Артикул без-с размером'!A:A,MATCH('Начисления и компенсации по тов'!E4894,'Артикул без-с размером'!B:B,0))</f>
        <v>#N/A</v>
      </c>
      <c r="B4894" s="79"/>
      <c r="C4894" s="80"/>
      <c r="D4894" s="80"/>
      <c r="E4894" s="80"/>
      <c r="F4894" s="80"/>
      <c r="G4894" s="80"/>
      <c r="H4894" s="75"/>
      <c r="I4894" s="76"/>
      <c r="J4894" s="79"/>
      <c r="K4894" s="80"/>
      <c r="L4894" s="78"/>
      <c r="M4894" s="75"/>
      <c r="N4894" s="76"/>
    </row>
    <row r="4895" spans="1:14" ht="15" x14ac:dyDescent="0.3">
      <c r="A4895" s="17" t="e">
        <f>INDEX('Артикул без-с размером'!A:A,MATCH('Начисления и компенсации по тов'!E4895,'Артикул без-с размером'!B:B,0))</f>
        <v>#N/A</v>
      </c>
      <c r="B4895" s="79"/>
      <c r="C4895" s="80"/>
      <c r="D4895" s="80"/>
      <c r="E4895" s="80"/>
      <c r="F4895" s="80"/>
      <c r="G4895" s="80"/>
      <c r="H4895" s="75"/>
      <c r="I4895" s="76"/>
      <c r="J4895" s="79"/>
      <c r="K4895" s="80"/>
      <c r="L4895" s="78"/>
      <c r="M4895" s="75"/>
      <c r="N4895" s="76"/>
    </row>
    <row r="4896" spans="1:14" ht="15" x14ac:dyDescent="0.3">
      <c r="A4896" s="17" t="e">
        <f>INDEX('Артикул без-с размером'!A:A,MATCH('Начисления и компенсации по тов'!E4896,'Артикул без-с размером'!B:B,0))</f>
        <v>#N/A</v>
      </c>
      <c r="B4896" s="79"/>
      <c r="C4896" s="80"/>
      <c r="D4896" s="80"/>
      <c r="E4896" s="80"/>
      <c r="F4896" s="80"/>
      <c r="G4896" s="80"/>
      <c r="H4896" s="75"/>
      <c r="I4896" s="76"/>
      <c r="J4896" s="79"/>
      <c r="K4896" s="80"/>
      <c r="L4896" s="78"/>
      <c r="M4896" s="75"/>
      <c r="N4896" s="76"/>
    </row>
    <row r="4897" spans="1:14" ht="15" x14ac:dyDescent="0.3">
      <c r="A4897" s="17" t="e">
        <f>INDEX('Артикул без-с размером'!A:A,MATCH('Начисления и компенсации по тов'!E4897,'Артикул без-с размером'!B:B,0))</f>
        <v>#N/A</v>
      </c>
      <c r="B4897" s="79"/>
      <c r="C4897" s="80"/>
      <c r="D4897" s="80"/>
      <c r="E4897" s="80"/>
      <c r="F4897" s="80"/>
      <c r="G4897" s="80"/>
      <c r="H4897" s="75"/>
      <c r="I4897" s="76"/>
      <c r="J4897" s="79"/>
      <c r="K4897" s="80"/>
      <c r="L4897" s="78"/>
      <c r="M4897" s="75"/>
      <c r="N4897" s="76"/>
    </row>
    <row r="4898" spans="1:14" ht="15" x14ac:dyDescent="0.3">
      <c r="A4898" s="17" t="e">
        <f>INDEX('Артикул без-с размером'!A:A,MATCH('Начисления и компенсации по тов'!E4898,'Артикул без-с размером'!B:B,0))</f>
        <v>#N/A</v>
      </c>
      <c r="B4898" s="79"/>
      <c r="C4898" s="80"/>
      <c r="D4898" s="80"/>
      <c r="E4898" s="80"/>
      <c r="F4898" s="80"/>
      <c r="G4898" s="80"/>
      <c r="H4898" s="75"/>
      <c r="I4898" s="76"/>
      <c r="J4898" s="79"/>
      <c r="K4898" s="80"/>
      <c r="L4898" s="78"/>
      <c r="M4898" s="75"/>
      <c r="N4898" s="76"/>
    </row>
    <row r="4899" spans="1:14" ht="15" x14ac:dyDescent="0.3">
      <c r="A4899" s="17" t="e">
        <f>INDEX('Артикул без-с размером'!A:A,MATCH('Начисления и компенсации по тов'!E4899,'Артикул без-с размером'!B:B,0))</f>
        <v>#N/A</v>
      </c>
      <c r="B4899" s="79"/>
      <c r="C4899" s="80"/>
      <c r="D4899" s="80"/>
      <c r="E4899" s="80"/>
      <c r="F4899" s="80"/>
      <c r="G4899" s="80"/>
      <c r="H4899" s="75"/>
      <c r="I4899" s="76"/>
      <c r="J4899" s="79"/>
      <c r="K4899" s="80"/>
      <c r="L4899" s="78"/>
      <c r="M4899" s="75"/>
      <c r="N4899" s="76"/>
    </row>
    <row r="4900" spans="1:14" ht="15" x14ac:dyDescent="0.3">
      <c r="A4900" s="17" t="e">
        <f>INDEX('Артикул без-с размером'!A:A,MATCH('Начисления и компенсации по тов'!E4900,'Артикул без-с размером'!B:B,0))</f>
        <v>#N/A</v>
      </c>
      <c r="B4900" s="79"/>
      <c r="C4900" s="80"/>
      <c r="D4900" s="80"/>
      <c r="E4900" s="80"/>
      <c r="F4900" s="80"/>
      <c r="G4900" s="80"/>
      <c r="H4900" s="75"/>
      <c r="I4900" s="76"/>
      <c r="J4900" s="79"/>
      <c r="K4900" s="80"/>
      <c r="L4900" s="78"/>
      <c r="M4900" s="75"/>
      <c r="N4900" s="76"/>
    </row>
    <row r="4901" spans="1:14" ht="15" x14ac:dyDescent="0.3">
      <c r="A4901" s="17" t="e">
        <f>INDEX('Артикул без-с размером'!A:A,MATCH('Начисления и компенсации по тов'!E4901,'Артикул без-с размером'!B:B,0))</f>
        <v>#N/A</v>
      </c>
      <c r="B4901" s="79"/>
      <c r="C4901" s="80"/>
      <c r="D4901" s="80"/>
      <c r="E4901" s="80"/>
      <c r="F4901" s="80"/>
      <c r="G4901" s="80"/>
      <c r="H4901" s="75"/>
      <c r="I4901" s="76"/>
      <c r="J4901" s="79"/>
      <c r="K4901" s="80"/>
      <c r="L4901" s="78"/>
      <c r="M4901" s="75"/>
      <c r="N4901" s="76"/>
    </row>
    <row r="4902" spans="1:14" ht="15" x14ac:dyDescent="0.3">
      <c r="A4902" s="17" t="e">
        <f>INDEX('Артикул без-с размером'!A:A,MATCH('Начисления и компенсации по тов'!E4902,'Артикул без-с размером'!B:B,0))</f>
        <v>#N/A</v>
      </c>
      <c r="B4902" s="79"/>
      <c r="C4902" s="80"/>
      <c r="D4902" s="80"/>
      <c r="E4902" s="80"/>
      <c r="F4902" s="80"/>
      <c r="G4902" s="80"/>
      <c r="H4902" s="75"/>
      <c r="I4902" s="76"/>
      <c r="J4902" s="79"/>
      <c r="K4902" s="80"/>
      <c r="L4902" s="78"/>
      <c r="M4902" s="75"/>
      <c r="N4902" s="76"/>
    </row>
    <row r="4903" spans="1:14" ht="15" x14ac:dyDescent="0.3">
      <c r="A4903" s="17" t="e">
        <f>INDEX('Артикул без-с размером'!A:A,MATCH('Начисления и компенсации по тов'!E4903,'Артикул без-с размером'!B:B,0))</f>
        <v>#N/A</v>
      </c>
      <c r="B4903" s="79"/>
      <c r="C4903" s="80"/>
      <c r="D4903" s="80"/>
      <c r="E4903" s="80"/>
      <c r="F4903" s="80"/>
      <c r="G4903" s="80"/>
      <c r="H4903" s="75"/>
      <c r="I4903" s="76"/>
      <c r="J4903" s="79"/>
      <c r="K4903" s="80"/>
      <c r="L4903" s="78"/>
      <c r="M4903" s="75"/>
      <c r="N4903" s="76"/>
    </row>
    <row r="4904" spans="1:14" ht="15" x14ac:dyDescent="0.3">
      <c r="A4904" s="17" t="e">
        <f>INDEX('Артикул без-с размером'!A:A,MATCH('Начисления и компенсации по тов'!E4904,'Артикул без-с размером'!B:B,0))</f>
        <v>#N/A</v>
      </c>
      <c r="B4904" s="79"/>
      <c r="C4904" s="80"/>
      <c r="D4904" s="80"/>
      <c r="E4904" s="80"/>
      <c r="F4904" s="80"/>
      <c r="G4904" s="80"/>
      <c r="H4904" s="75"/>
      <c r="I4904" s="76"/>
      <c r="J4904" s="79"/>
      <c r="K4904" s="80"/>
      <c r="L4904" s="78"/>
      <c r="M4904" s="75"/>
      <c r="N4904" s="76"/>
    </row>
    <row r="4905" spans="1:14" ht="15" x14ac:dyDescent="0.3">
      <c r="A4905" s="17" t="e">
        <f>INDEX('Артикул без-с размером'!A:A,MATCH('Начисления и компенсации по тов'!E4905,'Артикул без-с размером'!B:B,0))</f>
        <v>#N/A</v>
      </c>
      <c r="B4905" s="79"/>
      <c r="C4905" s="80"/>
      <c r="D4905" s="80"/>
      <c r="E4905" s="80"/>
      <c r="F4905" s="80"/>
      <c r="G4905" s="80"/>
      <c r="H4905" s="75"/>
      <c r="I4905" s="76"/>
      <c r="J4905" s="79"/>
      <c r="K4905" s="80"/>
      <c r="L4905" s="78"/>
      <c r="M4905" s="75"/>
      <c r="N4905" s="76"/>
    </row>
    <row r="4906" spans="1:14" ht="15" x14ac:dyDescent="0.3">
      <c r="A4906" s="17" t="e">
        <f>INDEX('Артикул без-с размером'!A:A,MATCH('Начисления и компенсации по тов'!E4906,'Артикул без-с размером'!B:B,0))</f>
        <v>#N/A</v>
      </c>
      <c r="B4906" s="79"/>
      <c r="C4906" s="80"/>
      <c r="D4906" s="80"/>
      <c r="E4906" s="80"/>
      <c r="F4906" s="80"/>
      <c r="G4906" s="80"/>
      <c r="H4906" s="75"/>
      <c r="I4906" s="76"/>
      <c r="J4906" s="79"/>
      <c r="K4906" s="80"/>
      <c r="L4906" s="78"/>
      <c r="M4906" s="75"/>
      <c r="N4906" s="76"/>
    </row>
    <row r="4907" spans="1:14" ht="15" x14ac:dyDescent="0.3">
      <c r="A4907" s="17" t="e">
        <f>INDEX('Артикул без-с размером'!A:A,MATCH('Начисления и компенсации по тов'!E4907,'Артикул без-с размером'!B:B,0))</f>
        <v>#N/A</v>
      </c>
      <c r="B4907" s="79"/>
      <c r="C4907" s="80"/>
      <c r="D4907" s="80"/>
      <c r="E4907" s="80"/>
      <c r="F4907" s="80"/>
      <c r="G4907" s="80"/>
      <c r="H4907" s="75"/>
      <c r="I4907" s="76"/>
      <c r="J4907" s="79"/>
      <c r="K4907" s="80"/>
      <c r="L4907" s="78"/>
      <c r="M4907" s="75"/>
      <c r="N4907" s="76"/>
    </row>
    <row r="4908" spans="1:14" ht="15" x14ac:dyDescent="0.3">
      <c r="A4908" s="17" t="e">
        <f>INDEX('Артикул без-с размером'!A:A,MATCH('Начисления и компенсации по тов'!E4908,'Артикул без-с размером'!B:B,0))</f>
        <v>#N/A</v>
      </c>
      <c r="B4908" s="79"/>
      <c r="C4908" s="80"/>
      <c r="D4908" s="80"/>
      <c r="E4908" s="80"/>
      <c r="F4908" s="80"/>
      <c r="G4908" s="80"/>
      <c r="H4908" s="75"/>
      <c r="I4908" s="76"/>
      <c r="J4908" s="79"/>
      <c r="K4908" s="80"/>
      <c r="L4908" s="78"/>
      <c r="M4908" s="75"/>
      <c r="N4908" s="76"/>
    </row>
    <row r="4909" spans="1:14" ht="15" x14ac:dyDescent="0.3">
      <c r="A4909" s="17" t="e">
        <f>INDEX('Артикул без-с размером'!A:A,MATCH('Начисления и компенсации по тов'!E4909,'Артикул без-с размером'!B:B,0))</f>
        <v>#N/A</v>
      </c>
      <c r="B4909" s="79"/>
      <c r="C4909" s="80"/>
      <c r="D4909" s="80"/>
      <c r="E4909" s="80"/>
      <c r="F4909" s="80"/>
      <c r="G4909" s="80"/>
      <c r="H4909" s="75"/>
      <c r="I4909" s="76"/>
      <c r="J4909" s="79"/>
      <c r="K4909" s="80"/>
      <c r="L4909" s="78"/>
      <c r="M4909" s="75"/>
      <c r="N4909" s="76"/>
    </row>
    <row r="4910" spans="1:14" ht="15" x14ac:dyDescent="0.3">
      <c r="A4910" s="17" t="e">
        <f>INDEX('Артикул без-с размером'!A:A,MATCH('Начисления и компенсации по тов'!E4910,'Артикул без-с размером'!B:B,0))</f>
        <v>#N/A</v>
      </c>
      <c r="B4910" s="79"/>
      <c r="C4910" s="80"/>
      <c r="D4910" s="80"/>
      <c r="E4910" s="80"/>
      <c r="F4910" s="80"/>
      <c r="G4910" s="80"/>
      <c r="H4910" s="75"/>
      <c r="I4910" s="76"/>
      <c r="J4910" s="79"/>
      <c r="K4910" s="80"/>
      <c r="L4910" s="78"/>
      <c r="M4910" s="75"/>
      <c r="N4910" s="76"/>
    </row>
    <row r="4911" spans="1:14" ht="15" x14ac:dyDescent="0.3">
      <c r="A4911" s="17" t="e">
        <f>INDEX('Артикул без-с размером'!A:A,MATCH('Начисления и компенсации по тов'!E4911,'Артикул без-с размером'!B:B,0))</f>
        <v>#N/A</v>
      </c>
      <c r="B4911" s="79"/>
      <c r="C4911" s="80"/>
      <c r="D4911" s="80"/>
      <c r="E4911" s="80"/>
      <c r="F4911" s="80"/>
      <c r="G4911" s="80"/>
      <c r="H4911" s="75"/>
      <c r="I4911" s="76"/>
      <c r="J4911" s="79"/>
      <c r="K4911" s="80"/>
      <c r="L4911" s="78"/>
      <c r="M4911" s="75"/>
      <c r="N4911" s="76"/>
    </row>
    <row r="4912" spans="1:14" ht="15" x14ac:dyDescent="0.3">
      <c r="A4912" s="17" t="e">
        <f>INDEX('Артикул без-с размером'!A:A,MATCH('Начисления и компенсации по тов'!E4912,'Артикул без-с размером'!B:B,0))</f>
        <v>#N/A</v>
      </c>
      <c r="B4912" s="79"/>
      <c r="C4912" s="80"/>
      <c r="D4912" s="80"/>
      <c r="E4912" s="80"/>
      <c r="F4912" s="80"/>
      <c r="G4912" s="80"/>
      <c r="H4912" s="75"/>
      <c r="I4912" s="76"/>
      <c r="J4912" s="79"/>
      <c r="K4912" s="80"/>
      <c r="L4912" s="78"/>
      <c r="M4912" s="75"/>
      <c r="N4912" s="76"/>
    </row>
    <row r="4913" spans="1:14" ht="15" x14ac:dyDescent="0.3">
      <c r="A4913" s="17" t="e">
        <f>INDEX('Артикул без-с размером'!A:A,MATCH('Начисления и компенсации по тов'!E4913,'Артикул без-с размером'!B:B,0))</f>
        <v>#N/A</v>
      </c>
      <c r="B4913" s="79"/>
      <c r="C4913" s="80"/>
      <c r="D4913" s="80"/>
      <c r="E4913" s="80"/>
      <c r="F4913" s="80"/>
      <c r="G4913" s="80"/>
      <c r="H4913" s="75"/>
      <c r="I4913" s="76"/>
      <c r="J4913" s="79"/>
      <c r="K4913" s="80"/>
      <c r="L4913" s="78"/>
      <c r="M4913" s="75"/>
      <c r="N4913" s="76"/>
    </row>
    <row r="4914" spans="1:14" ht="15" x14ac:dyDescent="0.3">
      <c r="A4914" s="17" t="e">
        <f>INDEX('Артикул без-с размером'!A:A,MATCH('Начисления и компенсации по тов'!E4914,'Артикул без-с размером'!B:B,0))</f>
        <v>#N/A</v>
      </c>
      <c r="B4914" s="79"/>
      <c r="C4914" s="80"/>
      <c r="D4914" s="80"/>
      <c r="E4914" s="80"/>
      <c r="F4914" s="80"/>
      <c r="G4914" s="80"/>
      <c r="H4914" s="75"/>
      <c r="I4914" s="76"/>
      <c r="J4914" s="79"/>
      <c r="K4914" s="80"/>
      <c r="L4914" s="78"/>
      <c r="M4914" s="75"/>
      <c r="N4914" s="77"/>
    </row>
    <row r="4915" spans="1:14" ht="15" x14ac:dyDescent="0.3">
      <c r="A4915" s="17" t="e">
        <f>INDEX('Артикул без-с размером'!A:A,MATCH('Начисления и компенсации по тов'!E4915,'Артикул без-с размером'!B:B,0))</f>
        <v>#N/A</v>
      </c>
      <c r="B4915" s="79"/>
      <c r="C4915" s="80"/>
      <c r="D4915" s="80"/>
      <c r="E4915" s="80"/>
      <c r="F4915" s="80"/>
      <c r="G4915" s="80"/>
      <c r="H4915" s="75"/>
      <c r="I4915" s="76"/>
      <c r="J4915" s="79"/>
      <c r="K4915" s="80"/>
      <c r="L4915" s="78"/>
      <c r="M4915" s="75"/>
      <c r="N4915" s="76"/>
    </row>
    <row r="4916" spans="1:14" ht="15" x14ac:dyDescent="0.3">
      <c r="A4916" s="17" t="e">
        <f>INDEX('Артикул без-с размером'!A:A,MATCH('Начисления и компенсации по тов'!E4916,'Артикул без-с размером'!B:B,0))</f>
        <v>#N/A</v>
      </c>
      <c r="B4916" s="79"/>
      <c r="C4916" s="80"/>
      <c r="D4916" s="80"/>
      <c r="E4916" s="80"/>
      <c r="F4916" s="80"/>
      <c r="G4916" s="80"/>
      <c r="H4916" s="75"/>
      <c r="I4916" s="76"/>
      <c r="J4916" s="79"/>
      <c r="K4916" s="80"/>
      <c r="L4916" s="78"/>
      <c r="M4916" s="75"/>
      <c r="N4916" s="76"/>
    </row>
    <row r="4917" spans="1:14" ht="15" x14ac:dyDescent="0.3">
      <c r="A4917" s="17" t="e">
        <f>INDEX('Артикул без-с размером'!A:A,MATCH('Начисления и компенсации по тов'!E4917,'Артикул без-с размером'!B:B,0))</f>
        <v>#N/A</v>
      </c>
      <c r="B4917" s="79"/>
      <c r="C4917" s="80"/>
      <c r="D4917" s="80"/>
      <c r="E4917" s="80"/>
      <c r="F4917" s="80"/>
      <c r="G4917" s="80"/>
      <c r="H4917" s="75"/>
      <c r="I4917" s="76"/>
      <c r="J4917" s="79"/>
      <c r="K4917" s="80"/>
      <c r="L4917" s="78"/>
      <c r="M4917" s="75"/>
      <c r="N4917" s="76"/>
    </row>
    <row r="4918" spans="1:14" ht="15" x14ac:dyDescent="0.3">
      <c r="A4918" s="17" t="e">
        <f>INDEX('Артикул без-с размером'!A:A,MATCH('Начисления и компенсации по тов'!E4918,'Артикул без-с размером'!B:B,0))</f>
        <v>#N/A</v>
      </c>
      <c r="B4918" s="79"/>
      <c r="C4918" s="80"/>
      <c r="D4918" s="80"/>
      <c r="E4918" s="80"/>
      <c r="F4918" s="80"/>
      <c r="G4918" s="80"/>
      <c r="H4918" s="75"/>
      <c r="I4918" s="76"/>
      <c r="J4918" s="79"/>
      <c r="K4918" s="80"/>
      <c r="L4918" s="78"/>
      <c r="M4918" s="75"/>
      <c r="N4918" s="76"/>
    </row>
    <row r="4919" spans="1:14" ht="15" x14ac:dyDescent="0.3">
      <c r="A4919" s="17" t="e">
        <f>INDEX('Артикул без-с размером'!A:A,MATCH('Начисления и компенсации по тов'!E4919,'Артикул без-с размером'!B:B,0))</f>
        <v>#N/A</v>
      </c>
      <c r="B4919" s="79"/>
      <c r="C4919" s="80"/>
      <c r="D4919" s="80"/>
      <c r="E4919" s="80"/>
      <c r="F4919" s="80"/>
      <c r="G4919" s="80"/>
      <c r="H4919" s="75"/>
      <c r="I4919" s="76"/>
      <c r="J4919" s="79"/>
      <c r="K4919" s="80"/>
      <c r="L4919" s="78"/>
      <c r="M4919" s="75"/>
      <c r="N4919" s="76"/>
    </row>
    <row r="4920" spans="1:14" ht="15" x14ac:dyDescent="0.3">
      <c r="A4920" s="17" t="e">
        <f>INDEX('Артикул без-с размером'!A:A,MATCH('Начисления и компенсации по тов'!E4920,'Артикул без-с размером'!B:B,0))</f>
        <v>#N/A</v>
      </c>
      <c r="B4920" s="79"/>
      <c r="C4920" s="80"/>
      <c r="D4920" s="80"/>
      <c r="E4920" s="80"/>
      <c r="F4920" s="80"/>
      <c r="G4920" s="80"/>
      <c r="H4920" s="75"/>
      <c r="I4920" s="76"/>
      <c r="J4920" s="79"/>
      <c r="K4920" s="80"/>
      <c r="L4920" s="78"/>
      <c r="M4920" s="75"/>
      <c r="N4920" s="76"/>
    </row>
    <row r="4921" spans="1:14" ht="15" x14ac:dyDescent="0.3">
      <c r="A4921" s="17" t="e">
        <f>INDEX('Артикул без-с размером'!A:A,MATCH('Начисления и компенсации по тов'!E4921,'Артикул без-с размером'!B:B,0))</f>
        <v>#N/A</v>
      </c>
      <c r="B4921" s="79"/>
      <c r="C4921" s="80"/>
      <c r="D4921" s="80"/>
      <c r="E4921" s="80"/>
      <c r="F4921" s="80"/>
      <c r="G4921" s="80"/>
      <c r="H4921" s="75"/>
      <c r="I4921" s="76"/>
      <c r="J4921" s="79"/>
      <c r="K4921" s="80"/>
      <c r="L4921" s="78"/>
      <c r="M4921" s="75"/>
      <c r="N4921" s="77"/>
    </row>
    <row r="4922" spans="1:14" ht="15" x14ac:dyDescent="0.3">
      <c r="A4922" s="17" t="e">
        <f>INDEX('Артикул без-с размером'!A:A,MATCH('Начисления и компенсации по тов'!E4922,'Артикул без-с размером'!B:B,0))</f>
        <v>#N/A</v>
      </c>
      <c r="B4922" s="79"/>
      <c r="C4922" s="80"/>
      <c r="D4922" s="80"/>
      <c r="E4922" s="80"/>
      <c r="F4922" s="80"/>
      <c r="G4922" s="80"/>
      <c r="H4922" s="75"/>
      <c r="I4922" s="76"/>
      <c r="J4922" s="79"/>
      <c r="K4922" s="80"/>
      <c r="L4922" s="78"/>
      <c r="M4922" s="75"/>
      <c r="N4922" s="76"/>
    </row>
    <row r="4923" spans="1:14" ht="15" x14ac:dyDescent="0.3">
      <c r="A4923" s="17" t="e">
        <f>INDEX('Артикул без-с размером'!A:A,MATCH('Начисления и компенсации по тов'!E4923,'Артикул без-с размером'!B:B,0))</f>
        <v>#N/A</v>
      </c>
      <c r="B4923" s="79"/>
      <c r="C4923" s="80"/>
      <c r="D4923" s="80"/>
      <c r="E4923" s="80"/>
      <c r="F4923" s="80"/>
      <c r="G4923" s="80"/>
      <c r="H4923" s="75"/>
      <c r="I4923" s="76"/>
      <c r="J4923" s="79"/>
      <c r="K4923" s="80"/>
      <c r="L4923" s="78"/>
      <c r="M4923" s="75"/>
      <c r="N4923" s="76"/>
    </row>
    <row r="4924" spans="1:14" ht="15" x14ac:dyDescent="0.3">
      <c r="A4924" s="17" t="e">
        <f>INDEX('Артикул без-с размером'!A:A,MATCH('Начисления и компенсации по тов'!E4924,'Артикул без-с размером'!B:B,0))</f>
        <v>#N/A</v>
      </c>
      <c r="B4924" s="79"/>
      <c r="C4924" s="80"/>
      <c r="D4924" s="80"/>
      <c r="E4924" s="80"/>
      <c r="F4924" s="80"/>
      <c r="G4924" s="80"/>
      <c r="H4924" s="75"/>
      <c r="I4924" s="76"/>
      <c r="J4924" s="79"/>
      <c r="K4924" s="80"/>
      <c r="L4924" s="78"/>
      <c r="M4924" s="75"/>
      <c r="N4924" s="76"/>
    </row>
    <row r="4925" spans="1:14" ht="15" x14ac:dyDescent="0.3">
      <c r="A4925" s="17" t="e">
        <f>INDEX('Артикул без-с размером'!A:A,MATCH('Начисления и компенсации по тов'!E4925,'Артикул без-с размером'!B:B,0))</f>
        <v>#N/A</v>
      </c>
      <c r="B4925" s="79"/>
      <c r="C4925" s="80"/>
      <c r="D4925" s="80"/>
      <c r="E4925" s="80"/>
      <c r="F4925" s="80"/>
      <c r="G4925" s="80"/>
      <c r="H4925" s="75"/>
      <c r="I4925" s="76"/>
      <c r="J4925" s="79"/>
      <c r="K4925" s="80"/>
      <c r="L4925" s="78"/>
      <c r="M4925" s="75"/>
      <c r="N4925" s="76"/>
    </row>
    <row r="4926" spans="1:14" ht="15" x14ac:dyDescent="0.3">
      <c r="A4926" s="17" t="e">
        <f>INDEX('Артикул без-с размером'!A:A,MATCH('Начисления и компенсации по тов'!E4926,'Артикул без-с размером'!B:B,0))</f>
        <v>#N/A</v>
      </c>
      <c r="B4926" s="79"/>
      <c r="C4926" s="80"/>
      <c r="D4926" s="80"/>
      <c r="E4926" s="80"/>
      <c r="F4926" s="80"/>
      <c r="G4926" s="80"/>
      <c r="H4926" s="75"/>
      <c r="I4926" s="76"/>
      <c r="J4926" s="79"/>
      <c r="K4926" s="80"/>
      <c r="L4926" s="78"/>
      <c r="M4926" s="75"/>
      <c r="N4926" s="76"/>
    </row>
    <row r="4927" spans="1:14" ht="15" x14ac:dyDescent="0.3">
      <c r="A4927" s="17" t="e">
        <f>INDEX('Артикул без-с размером'!A:A,MATCH('Начисления и компенсации по тов'!E4927,'Артикул без-с размером'!B:B,0))</f>
        <v>#N/A</v>
      </c>
      <c r="B4927" s="79"/>
      <c r="C4927" s="80"/>
      <c r="D4927" s="80"/>
      <c r="E4927" s="80"/>
      <c r="F4927" s="80"/>
      <c r="G4927" s="80"/>
      <c r="H4927" s="75"/>
      <c r="I4927" s="76"/>
      <c r="J4927" s="79"/>
      <c r="K4927" s="80"/>
      <c r="L4927" s="78"/>
      <c r="M4927" s="75"/>
      <c r="N4927" s="76"/>
    </row>
    <row r="4928" spans="1:14" ht="15" x14ac:dyDescent="0.3">
      <c r="A4928" s="17" t="e">
        <f>INDEX('Артикул без-с размером'!A:A,MATCH('Начисления и компенсации по тов'!E4928,'Артикул без-с размером'!B:B,0))</f>
        <v>#N/A</v>
      </c>
      <c r="B4928" s="79"/>
      <c r="C4928" s="80"/>
      <c r="D4928" s="80"/>
      <c r="E4928" s="80"/>
      <c r="F4928" s="80"/>
      <c r="G4928" s="80"/>
      <c r="H4928" s="75"/>
      <c r="I4928" s="76"/>
      <c r="J4928" s="79"/>
      <c r="K4928" s="80"/>
      <c r="L4928" s="78"/>
      <c r="M4928" s="75"/>
      <c r="N4928" s="76"/>
    </row>
    <row r="4929" spans="1:14" ht="15" x14ac:dyDescent="0.3">
      <c r="A4929" s="17" t="e">
        <f>INDEX('Артикул без-с размером'!A:A,MATCH('Начисления и компенсации по тов'!E4929,'Артикул без-с размером'!B:B,0))</f>
        <v>#N/A</v>
      </c>
      <c r="B4929" s="79"/>
      <c r="C4929" s="80"/>
      <c r="D4929" s="80"/>
      <c r="E4929" s="80"/>
      <c r="F4929" s="80"/>
      <c r="G4929" s="80"/>
      <c r="H4929" s="75"/>
      <c r="I4929" s="76"/>
      <c r="J4929" s="79"/>
      <c r="K4929" s="80"/>
      <c r="L4929" s="78"/>
      <c r="M4929" s="75"/>
      <c r="N4929" s="76"/>
    </row>
    <row r="4930" spans="1:14" ht="15" x14ac:dyDescent="0.3">
      <c r="A4930" s="17" t="e">
        <f>INDEX('Артикул без-с размером'!A:A,MATCH('Начисления и компенсации по тов'!E4930,'Артикул без-с размером'!B:B,0))</f>
        <v>#N/A</v>
      </c>
      <c r="B4930" s="79"/>
      <c r="C4930" s="80"/>
      <c r="D4930" s="80"/>
      <c r="E4930" s="80"/>
      <c r="F4930" s="80"/>
      <c r="G4930" s="80"/>
      <c r="H4930" s="75"/>
      <c r="I4930" s="76"/>
      <c r="J4930" s="79"/>
      <c r="K4930" s="80"/>
      <c r="L4930" s="78"/>
      <c r="M4930" s="75"/>
      <c r="N4930" s="76"/>
    </row>
    <row r="4931" spans="1:14" ht="15" x14ac:dyDescent="0.3">
      <c r="A4931" s="17" t="e">
        <f>INDEX('Артикул без-с размером'!A:A,MATCH('Начисления и компенсации по тов'!E4931,'Артикул без-с размером'!B:B,0))</f>
        <v>#N/A</v>
      </c>
      <c r="B4931" s="79"/>
      <c r="C4931" s="80"/>
      <c r="D4931" s="80"/>
      <c r="E4931" s="80"/>
      <c r="F4931" s="80"/>
      <c r="G4931" s="80"/>
      <c r="H4931" s="75"/>
      <c r="I4931" s="76"/>
      <c r="J4931" s="79"/>
      <c r="K4931" s="80"/>
      <c r="L4931" s="78"/>
      <c r="M4931" s="75"/>
      <c r="N4931" s="76"/>
    </row>
    <row r="4932" spans="1:14" ht="15" x14ac:dyDescent="0.3">
      <c r="A4932" s="17" t="e">
        <f>INDEX('Артикул без-с размером'!A:A,MATCH('Начисления и компенсации по тов'!E4932,'Артикул без-с размером'!B:B,0))</f>
        <v>#N/A</v>
      </c>
      <c r="B4932" s="79"/>
      <c r="C4932" s="80"/>
      <c r="D4932" s="80"/>
      <c r="E4932" s="80"/>
      <c r="F4932" s="80"/>
      <c r="G4932" s="80"/>
      <c r="H4932" s="75"/>
      <c r="I4932" s="76"/>
      <c r="J4932" s="79"/>
      <c r="K4932" s="80"/>
      <c r="L4932" s="78"/>
      <c r="M4932" s="75"/>
      <c r="N4932" s="76"/>
    </row>
    <row r="4933" spans="1:14" ht="15" x14ac:dyDescent="0.3">
      <c r="A4933" s="17" t="e">
        <f>INDEX('Артикул без-с размером'!A:A,MATCH('Начисления и компенсации по тов'!E4933,'Артикул без-с размером'!B:B,0))</f>
        <v>#N/A</v>
      </c>
      <c r="B4933" s="79"/>
      <c r="C4933" s="80"/>
      <c r="D4933" s="80"/>
      <c r="E4933" s="80"/>
      <c r="F4933" s="80"/>
      <c r="G4933" s="80"/>
      <c r="H4933" s="75"/>
      <c r="I4933" s="76"/>
      <c r="J4933" s="79"/>
      <c r="K4933" s="80"/>
      <c r="L4933" s="78"/>
      <c r="M4933" s="75"/>
      <c r="N4933" s="77"/>
    </row>
    <row r="4934" spans="1:14" ht="15" x14ac:dyDescent="0.3">
      <c r="A4934" s="17" t="e">
        <f>INDEX('Артикул без-с размером'!A:A,MATCH('Начисления и компенсации по тов'!E4934,'Артикул без-с размером'!B:B,0))</f>
        <v>#N/A</v>
      </c>
      <c r="B4934" s="79"/>
      <c r="C4934" s="80"/>
      <c r="D4934" s="80"/>
      <c r="E4934" s="80"/>
      <c r="F4934" s="80"/>
      <c r="G4934" s="80"/>
      <c r="H4934" s="75"/>
      <c r="I4934" s="76"/>
      <c r="J4934" s="79"/>
      <c r="K4934" s="80"/>
      <c r="L4934" s="78"/>
      <c r="M4934" s="75"/>
      <c r="N4934" s="76"/>
    </row>
    <row r="4935" spans="1:14" ht="15" x14ac:dyDescent="0.3">
      <c r="A4935" s="17" t="e">
        <f>INDEX('Артикул без-с размером'!A:A,MATCH('Начисления и компенсации по тов'!E4935,'Артикул без-с размером'!B:B,0))</f>
        <v>#N/A</v>
      </c>
      <c r="B4935" s="79"/>
      <c r="C4935" s="80"/>
      <c r="D4935" s="80"/>
      <c r="E4935" s="80"/>
      <c r="F4935" s="80"/>
      <c r="G4935" s="80"/>
      <c r="H4935" s="75"/>
      <c r="I4935" s="76"/>
      <c r="J4935" s="79"/>
      <c r="K4935" s="80"/>
      <c r="L4935" s="78"/>
      <c r="M4935" s="75"/>
      <c r="N4935" s="76"/>
    </row>
    <row r="4936" spans="1:14" ht="15" x14ac:dyDescent="0.3">
      <c r="A4936" s="17" t="e">
        <f>INDEX('Артикул без-с размером'!A:A,MATCH('Начисления и компенсации по тов'!E4936,'Артикул без-с размером'!B:B,0))</f>
        <v>#N/A</v>
      </c>
      <c r="B4936" s="79"/>
      <c r="C4936" s="80"/>
      <c r="D4936" s="80"/>
      <c r="E4936" s="80"/>
      <c r="F4936" s="80"/>
      <c r="G4936" s="80"/>
      <c r="H4936" s="75"/>
      <c r="I4936" s="76"/>
      <c r="J4936" s="79"/>
      <c r="K4936" s="80"/>
      <c r="L4936" s="78"/>
      <c r="M4936" s="75"/>
      <c r="N4936" s="76"/>
    </row>
    <row r="4937" spans="1:14" ht="15" x14ac:dyDescent="0.3">
      <c r="A4937" s="17" t="e">
        <f>INDEX('Артикул без-с размером'!A:A,MATCH('Начисления и компенсации по тов'!E4937,'Артикул без-с размером'!B:B,0))</f>
        <v>#N/A</v>
      </c>
      <c r="B4937" s="79"/>
      <c r="C4937" s="80"/>
      <c r="D4937" s="80"/>
      <c r="E4937" s="80"/>
      <c r="F4937" s="80"/>
      <c r="G4937" s="80"/>
      <c r="H4937" s="75"/>
      <c r="I4937" s="76"/>
      <c r="J4937" s="79"/>
      <c r="K4937" s="80"/>
      <c r="L4937" s="78"/>
      <c r="M4937" s="75"/>
      <c r="N4937" s="76"/>
    </row>
    <row r="4938" spans="1:14" ht="15" x14ac:dyDescent="0.3">
      <c r="A4938" s="17" t="e">
        <f>INDEX('Артикул без-с размером'!A:A,MATCH('Начисления и компенсации по тов'!E4938,'Артикул без-с размером'!B:B,0))</f>
        <v>#N/A</v>
      </c>
      <c r="B4938" s="79"/>
      <c r="C4938" s="80"/>
      <c r="D4938" s="80"/>
      <c r="E4938" s="80"/>
      <c r="F4938" s="80"/>
      <c r="G4938" s="80"/>
      <c r="H4938" s="75"/>
      <c r="I4938" s="76"/>
      <c r="J4938" s="79"/>
      <c r="K4938" s="80"/>
      <c r="L4938" s="78"/>
      <c r="M4938" s="75"/>
      <c r="N4938" s="76"/>
    </row>
    <row r="4939" spans="1:14" ht="15" x14ac:dyDescent="0.3">
      <c r="A4939" s="17" t="e">
        <f>INDEX('Артикул без-с размером'!A:A,MATCH('Начисления и компенсации по тов'!E4939,'Артикул без-с размером'!B:B,0))</f>
        <v>#N/A</v>
      </c>
      <c r="B4939" s="79"/>
      <c r="C4939" s="80"/>
      <c r="D4939" s="80"/>
      <c r="E4939" s="80"/>
      <c r="F4939" s="80"/>
      <c r="G4939" s="80"/>
      <c r="H4939" s="75"/>
      <c r="I4939" s="76"/>
      <c r="J4939" s="79"/>
      <c r="K4939" s="80"/>
      <c r="L4939" s="78"/>
      <c r="M4939" s="75"/>
      <c r="N4939" s="77"/>
    </row>
    <row r="4940" spans="1:14" ht="15" x14ac:dyDescent="0.3">
      <c r="A4940" s="17" t="e">
        <f>INDEX('Артикул без-с размером'!A:A,MATCH('Начисления и компенсации по тов'!E4940,'Артикул без-с размером'!B:B,0))</f>
        <v>#N/A</v>
      </c>
      <c r="B4940" s="79"/>
      <c r="C4940" s="80"/>
      <c r="D4940" s="80"/>
      <c r="E4940" s="80"/>
      <c r="F4940" s="80"/>
      <c r="G4940" s="80"/>
      <c r="H4940" s="75"/>
      <c r="I4940" s="76"/>
      <c r="J4940" s="79"/>
      <c r="K4940" s="80"/>
      <c r="L4940" s="78"/>
      <c r="M4940" s="75"/>
      <c r="N4940" s="76"/>
    </row>
    <row r="4941" spans="1:14" ht="15" x14ac:dyDescent="0.3">
      <c r="A4941" s="17" t="e">
        <f>INDEX('Артикул без-с размером'!A:A,MATCH('Начисления и компенсации по тов'!E4941,'Артикул без-с размером'!B:B,0))</f>
        <v>#N/A</v>
      </c>
      <c r="B4941" s="79"/>
      <c r="C4941" s="80"/>
      <c r="D4941" s="80"/>
      <c r="E4941" s="80"/>
      <c r="F4941" s="80"/>
      <c r="G4941" s="80"/>
      <c r="H4941" s="75"/>
      <c r="I4941" s="76"/>
      <c r="J4941" s="79"/>
      <c r="K4941" s="80"/>
      <c r="L4941" s="78"/>
      <c r="M4941" s="75"/>
      <c r="N4941" s="76"/>
    </row>
    <row r="4942" spans="1:14" ht="15" x14ac:dyDescent="0.3">
      <c r="A4942" s="17" t="e">
        <f>INDEX('Артикул без-с размером'!A:A,MATCH('Начисления и компенсации по тов'!E4942,'Артикул без-с размером'!B:B,0))</f>
        <v>#N/A</v>
      </c>
      <c r="B4942" s="79"/>
      <c r="C4942" s="80"/>
      <c r="D4942" s="80"/>
      <c r="E4942" s="80"/>
      <c r="F4942" s="80"/>
      <c r="G4942" s="80"/>
      <c r="H4942" s="75"/>
      <c r="I4942" s="76"/>
      <c r="J4942" s="79"/>
      <c r="K4942" s="80"/>
      <c r="L4942" s="78"/>
      <c r="M4942" s="75"/>
      <c r="N4942" s="76"/>
    </row>
    <row r="4943" spans="1:14" ht="15" x14ac:dyDescent="0.3">
      <c r="A4943" s="17" t="e">
        <f>INDEX('Артикул без-с размером'!A:A,MATCH('Начисления и компенсации по тов'!E4943,'Артикул без-с размером'!B:B,0))</f>
        <v>#N/A</v>
      </c>
      <c r="B4943" s="79"/>
      <c r="C4943" s="80"/>
      <c r="D4943" s="80"/>
      <c r="E4943" s="80"/>
      <c r="F4943" s="80"/>
      <c r="G4943" s="80"/>
      <c r="H4943" s="75"/>
      <c r="I4943" s="76"/>
      <c r="J4943" s="79"/>
      <c r="K4943" s="80"/>
      <c r="L4943" s="78"/>
      <c r="M4943" s="75"/>
      <c r="N4943" s="76"/>
    </row>
    <row r="4944" spans="1:14" ht="15" x14ac:dyDescent="0.3">
      <c r="A4944" s="17" t="e">
        <f>INDEX('Артикул без-с размером'!A:A,MATCH('Начисления и компенсации по тов'!E4944,'Артикул без-с размером'!B:B,0))</f>
        <v>#N/A</v>
      </c>
      <c r="B4944" s="79"/>
      <c r="C4944" s="80"/>
      <c r="D4944" s="80"/>
      <c r="E4944" s="80"/>
      <c r="F4944" s="80"/>
      <c r="G4944" s="80"/>
      <c r="H4944" s="75"/>
      <c r="I4944" s="76"/>
      <c r="J4944" s="79"/>
      <c r="K4944" s="80"/>
      <c r="L4944" s="78"/>
      <c r="M4944" s="75"/>
      <c r="N4944" s="76"/>
    </row>
    <row r="4945" spans="1:14" ht="15" x14ac:dyDescent="0.3">
      <c r="A4945" s="17" t="e">
        <f>INDEX('Артикул без-с размером'!A:A,MATCH('Начисления и компенсации по тов'!E4945,'Артикул без-с размером'!B:B,0))</f>
        <v>#N/A</v>
      </c>
      <c r="B4945" s="79"/>
      <c r="C4945" s="80"/>
      <c r="D4945" s="80"/>
      <c r="E4945" s="80"/>
      <c r="F4945" s="80"/>
      <c r="G4945" s="80"/>
      <c r="H4945" s="75"/>
      <c r="I4945" s="76"/>
      <c r="J4945" s="79"/>
      <c r="K4945" s="80"/>
      <c r="L4945" s="78"/>
      <c r="M4945" s="75"/>
      <c r="N4945" s="76"/>
    </row>
    <row r="4946" spans="1:14" ht="15" x14ac:dyDescent="0.3">
      <c r="A4946" s="17" t="e">
        <f>INDEX('Артикул без-с размером'!A:A,MATCH('Начисления и компенсации по тов'!E4946,'Артикул без-с размером'!B:B,0))</f>
        <v>#N/A</v>
      </c>
      <c r="B4946" s="79"/>
      <c r="C4946" s="80"/>
      <c r="D4946" s="80"/>
      <c r="E4946" s="80"/>
      <c r="F4946" s="80"/>
      <c r="G4946" s="80"/>
      <c r="H4946" s="75"/>
      <c r="I4946" s="76"/>
      <c r="J4946" s="79"/>
      <c r="K4946" s="80"/>
      <c r="L4946" s="78"/>
      <c r="M4946" s="75"/>
      <c r="N4946" s="76"/>
    </row>
    <row r="4947" spans="1:14" ht="15" x14ac:dyDescent="0.3">
      <c r="A4947" s="17" t="e">
        <f>INDEX('Артикул без-с размером'!A:A,MATCH('Начисления и компенсации по тов'!E4947,'Артикул без-с размером'!B:B,0))</f>
        <v>#N/A</v>
      </c>
      <c r="B4947" s="79"/>
      <c r="C4947" s="80"/>
      <c r="D4947" s="80"/>
      <c r="E4947" s="80"/>
      <c r="F4947" s="80"/>
      <c r="G4947" s="80"/>
      <c r="H4947" s="75"/>
      <c r="I4947" s="76"/>
      <c r="J4947" s="79"/>
      <c r="K4947" s="80"/>
      <c r="L4947" s="78"/>
      <c r="M4947" s="75"/>
      <c r="N4947" s="76"/>
    </row>
    <row r="4948" spans="1:14" ht="15" x14ac:dyDescent="0.3">
      <c r="A4948" s="17" t="e">
        <f>INDEX('Артикул без-с размером'!A:A,MATCH('Начисления и компенсации по тов'!E4948,'Артикул без-с размером'!B:B,0))</f>
        <v>#N/A</v>
      </c>
      <c r="B4948" s="79"/>
      <c r="C4948" s="80"/>
      <c r="D4948" s="80"/>
      <c r="E4948" s="80"/>
      <c r="F4948" s="80"/>
      <c r="G4948" s="80"/>
      <c r="H4948" s="75"/>
      <c r="I4948" s="76"/>
      <c r="J4948" s="79"/>
      <c r="K4948" s="80"/>
      <c r="L4948" s="78"/>
      <c r="M4948" s="75"/>
      <c r="N4948" s="76"/>
    </row>
    <row r="4949" spans="1:14" ht="15" x14ac:dyDescent="0.3">
      <c r="A4949" s="17" t="e">
        <f>INDEX('Артикул без-с размером'!A:A,MATCH('Начисления и компенсации по тов'!E4949,'Артикул без-с размером'!B:B,0))</f>
        <v>#N/A</v>
      </c>
      <c r="B4949" s="79"/>
      <c r="C4949" s="80"/>
      <c r="D4949" s="80"/>
      <c r="E4949" s="80"/>
      <c r="F4949" s="80"/>
      <c r="G4949" s="80"/>
      <c r="H4949" s="75"/>
      <c r="I4949" s="76"/>
      <c r="J4949" s="79"/>
      <c r="K4949" s="80"/>
      <c r="L4949" s="78"/>
      <c r="M4949" s="75"/>
      <c r="N4949" s="76"/>
    </row>
    <row r="4950" spans="1:14" ht="15" x14ac:dyDescent="0.3">
      <c r="A4950" s="17" t="e">
        <f>INDEX('Артикул без-с размером'!A:A,MATCH('Начисления и компенсации по тов'!E4950,'Артикул без-с размером'!B:B,0))</f>
        <v>#N/A</v>
      </c>
      <c r="B4950" s="79"/>
      <c r="C4950" s="80"/>
      <c r="D4950" s="80"/>
      <c r="E4950" s="80"/>
      <c r="F4950" s="80"/>
      <c r="G4950" s="80"/>
      <c r="H4950" s="75"/>
      <c r="I4950" s="76"/>
      <c r="J4950" s="79"/>
      <c r="K4950" s="80"/>
      <c r="L4950" s="78"/>
      <c r="M4950" s="75"/>
      <c r="N4950" s="76"/>
    </row>
    <row r="4951" spans="1:14" ht="15" x14ac:dyDescent="0.3">
      <c r="A4951" s="17" t="e">
        <f>INDEX('Артикул без-с размером'!A:A,MATCH('Начисления и компенсации по тов'!E4951,'Артикул без-с размером'!B:B,0))</f>
        <v>#N/A</v>
      </c>
      <c r="B4951" s="79"/>
      <c r="C4951" s="80"/>
      <c r="D4951" s="80"/>
      <c r="E4951" s="80"/>
      <c r="F4951" s="80"/>
      <c r="G4951" s="80"/>
      <c r="H4951" s="75"/>
      <c r="I4951" s="76"/>
      <c r="J4951" s="79"/>
      <c r="K4951" s="80"/>
      <c r="L4951" s="78"/>
      <c r="M4951" s="75"/>
      <c r="N4951" s="76"/>
    </row>
    <row r="4952" spans="1:14" ht="15" x14ac:dyDescent="0.3">
      <c r="A4952" s="17" t="e">
        <f>INDEX('Артикул без-с размером'!A:A,MATCH('Начисления и компенсации по тов'!E4952,'Артикул без-с размером'!B:B,0))</f>
        <v>#N/A</v>
      </c>
      <c r="B4952" s="79"/>
      <c r="C4952" s="80"/>
      <c r="D4952" s="80"/>
      <c r="E4952" s="80"/>
      <c r="F4952" s="80"/>
      <c r="G4952" s="80"/>
      <c r="H4952" s="75"/>
      <c r="I4952" s="76"/>
      <c r="J4952" s="79"/>
      <c r="K4952" s="80"/>
      <c r="L4952" s="78"/>
      <c r="M4952" s="75"/>
      <c r="N4952" s="76"/>
    </row>
    <row r="4953" spans="1:14" ht="15" x14ac:dyDescent="0.3">
      <c r="A4953" s="17" t="e">
        <f>INDEX('Артикул без-с размером'!A:A,MATCH('Начисления и компенсации по тов'!E4953,'Артикул без-с размером'!B:B,0))</f>
        <v>#N/A</v>
      </c>
      <c r="B4953" s="79"/>
      <c r="C4953" s="80"/>
      <c r="D4953" s="80"/>
      <c r="E4953" s="80"/>
      <c r="F4953" s="80"/>
      <c r="G4953" s="80"/>
      <c r="H4953" s="75"/>
      <c r="I4953" s="76"/>
      <c r="J4953" s="79"/>
      <c r="K4953" s="80"/>
      <c r="L4953" s="78"/>
      <c r="M4953" s="75"/>
      <c r="N4953" s="76"/>
    </row>
    <row r="4954" spans="1:14" ht="15" x14ac:dyDescent="0.3">
      <c r="A4954" s="17" t="e">
        <f>INDEX('Артикул без-с размером'!A:A,MATCH('Начисления и компенсации по тов'!E4954,'Артикул без-с размером'!B:B,0))</f>
        <v>#N/A</v>
      </c>
      <c r="B4954" s="79"/>
      <c r="C4954" s="80"/>
      <c r="D4954" s="80"/>
      <c r="E4954" s="80"/>
      <c r="F4954" s="80"/>
      <c r="G4954" s="80"/>
      <c r="H4954" s="75"/>
      <c r="I4954" s="76"/>
      <c r="J4954" s="79"/>
      <c r="K4954" s="80"/>
      <c r="L4954" s="78"/>
      <c r="M4954" s="75"/>
      <c r="N4954" s="76"/>
    </row>
    <row r="4955" spans="1:14" ht="15" x14ac:dyDescent="0.3">
      <c r="A4955" s="17" t="e">
        <f>INDEX('Артикул без-с размером'!A:A,MATCH('Начисления и компенсации по тов'!E4955,'Артикул без-с размером'!B:B,0))</f>
        <v>#N/A</v>
      </c>
      <c r="B4955" s="79"/>
      <c r="C4955" s="80"/>
      <c r="D4955" s="80"/>
      <c r="E4955" s="80"/>
      <c r="F4955" s="80"/>
      <c r="G4955" s="80"/>
      <c r="H4955" s="75"/>
      <c r="I4955" s="76"/>
      <c r="J4955" s="79"/>
      <c r="K4955" s="80"/>
      <c r="L4955" s="78"/>
      <c r="M4955" s="75"/>
      <c r="N4955" s="76"/>
    </row>
    <row r="4956" spans="1:14" ht="15" x14ac:dyDescent="0.3">
      <c r="A4956" s="17" t="e">
        <f>INDEX('Артикул без-с размером'!A:A,MATCH('Начисления и компенсации по тов'!E4956,'Артикул без-с размером'!B:B,0))</f>
        <v>#N/A</v>
      </c>
      <c r="B4956" s="79"/>
      <c r="C4956" s="80"/>
      <c r="D4956" s="80"/>
      <c r="E4956" s="80"/>
      <c r="F4956" s="80"/>
      <c r="G4956" s="80"/>
      <c r="H4956" s="75"/>
      <c r="I4956" s="76"/>
      <c r="J4956" s="79"/>
      <c r="K4956" s="80"/>
      <c r="L4956" s="78"/>
      <c r="M4956" s="75"/>
      <c r="N4956" s="76"/>
    </row>
    <row r="4957" spans="1:14" ht="15" x14ac:dyDescent="0.3">
      <c r="A4957" s="17" t="e">
        <f>INDEX('Артикул без-с размером'!A:A,MATCH('Начисления и компенсации по тов'!E4957,'Артикул без-с размером'!B:B,0))</f>
        <v>#N/A</v>
      </c>
      <c r="B4957" s="79"/>
      <c r="C4957" s="80"/>
      <c r="D4957" s="80"/>
      <c r="E4957" s="80"/>
      <c r="F4957" s="80"/>
      <c r="G4957" s="80"/>
      <c r="H4957" s="75"/>
      <c r="I4957" s="76"/>
      <c r="J4957" s="79"/>
      <c r="K4957" s="80"/>
      <c r="L4957" s="78"/>
      <c r="M4957" s="75"/>
      <c r="N4957" s="76"/>
    </row>
    <row r="4958" spans="1:14" ht="15" x14ac:dyDescent="0.3">
      <c r="A4958" s="17" t="e">
        <f>INDEX('Артикул без-с размером'!A:A,MATCH('Начисления и компенсации по тов'!E4958,'Артикул без-с размером'!B:B,0))</f>
        <v>#N/A</v>
      </c>
      <c r="B4958" s="79"/>
      <c r="C4958" s="80"/>
      <c r="D4958" s="80"/>
      <c r="E4958" s="80"/>
      <c r="F4958" s="80"/>
      <c r="G4958" s="80"/>
      <c r="H4958" s="75"/>
      <c r="I4958" s="76"/>
      <c r="J4958" s="79"/>
      <c r="K4958" s="80"/>
      <c r="L4958" s="78"/>
      <c r="M4958" s="75"/>
      <c r="N4958" s="76"/>
    </row>
    <row r="4959" spans="1:14" ht="15" x14ac:dyDescent="0.3">
      <c r="A4959" s="17" t="e">
        <f>INDEX('Артикул без-с размером'!A:A,MATCH('Начисления и компенсации по тов'!E4959,'Артикул без-с размером'!B:B,0))</f>
        <v>#N/A</v>
      </c>
      <c r="B4959" s="79"/>
      <c r="C4959" s="80"/>
      <c r="D4959" s="80"/>
      <c r="E4959" s="80"/>
      <c r="F4959" s="80"/>
      <c r="G4959" s="80"/>
      <c r="H4959" s="75"/>
      <c r="I4959" s="76"/>
      <c r="J4959" s="79"/>
      <c r="K4959" s="80"/>
      <c r="L4959" s="78"/>
      <c r="M4959" s="75"/>
      <c r="N4959" s="76"/>
    </row>
    <row r="4960" spans="1:14" ht="15" x14ac:dyDescent="0.3">
      <c r="A4960" s="17" t="e">
        <f>INDEX('Артикул без-с размером'!A:A,MATCH('Начисления и компенсации по тов'!E4960,'Артикул без-с размером'!B:B,0))</f>
        <v>#N/A</v>
      </c>
      <c r="B4960" s="79"/>
      <c r="C4960" s="80"/>
      <c r="D4960" s="80"/>
      <c r="E4960" s="80"/>
      <c r="F4960" s="80"/>
      <c r="G4960" s="80"/>
      <c r="H4960" s="75"/>
      <c r="I4960" s="76"/>
      <c r="J4960" s="79"/>
      <c r="K4960" s="80"/>
      <c r="L4960" s="78"/>
      <c r="M4960" s="75"/>
      <c r="N4960" s="77"/>
    </row>
    <row r="4961" spans="1:14" ht="15" x14ac:dyDescent="0.3">
      <c r="A4961" s="17" t="e">
        <f>INDEX('Артикул без-с размером'!A:A,MATCH('Начисления и компенсации по тов'!E4961,'Артикул без-с размером'!B:B,0))</f>
        <v>#N/A</v>
      </c>
      <c r="B4961" s="79"/>
      <c r="C4961" s="80"/>
      <c r="D4961" s="80"/>
      <c r="E4961" s="80"/>
      <c r="F4961" s="80"/>
      <c r="G4961" s="80"/>
      <c r="H4961" s="75"/>
      <c r="I4961" s="76"/>
      <c r="J4961" s="79"/>
      <c r="K4961" s="80"/>
      <c r="L4961" s="78"/>
      <c r="M4961" s="75"/>
      <c r="N4961" s="76"/>
    </row>
    <row r="4962" spans="1:14" ht="15" x14ac:dyDescent="0.3">
      <c r="A4962" s="17" t="e">
        <f>INDEX('Артикул без-с размером'!A:A,MATCH('Начисления и компенсации по тов'!E4962,'Артикул без-с размером'!B:B,0))</f>
        <v>#N/A</v>
      </c>
      <c r="B4962" s="79"/>
      <c r="C4962" s="80"/>
      <c r="D4962" s="80"/>
      <c r="E4962" s="80"/>
      <c r="F4962" s="80"/>
      <c r="G4962" s="80"/>
      <c r="H4962" s="75"/>
      <c r="I4962" s="76"/>
      <c r="J4962" s="79"/>
      <c r="K4962" s="80"/>
      <c r="L4962" s="78"/>
      <c r="M4962" s="75"/>
      <c r="N4962" s="76"/>
    </row>
    <row r="4963" spans="1:14" ht="15" x14ac:dyDescent="0.3">
      <c r="A4963" s="17" t="e">
        <f>INDEX('Артикул без-с размером'!A:A,MATCH('Начисления и компенсации по тов'!E4963,'Артикул без-с размером'!B:B,0))</f>
        <v>#N/A</v>
      </c>
      <c r="B4963" s="79"/>
      <c r="C4963" s="80"/>
      <c r="D4963" s="80"/>
      <c r="E4963" s="80"/>
      <c r="F4963" s="80"/>
      <c r="G4963" s="80"/>
      <c r="H4963" s="75"/>
      <c r="I4963" s="76"/>
      <c r="J4963" s="79"/>
      <c r="K4963" s="80"/>
      <c r="L4963" s="78"/>
      <c r="M4963" s="75"/>
      <c r="N4963" s="76"/>
    </row>
    <row r="4964" spans="1:14" ht="15" x14ac:dyDescent="0.3">
      <c r="A4964" s="17" t="e">
        <f>INDEX('Артикул без-с размером'!A:A,MATCH('Начисления и компенсации по тов'!E4964,'Артикул без-с размером'!B:B,0))</f>
        <v>#N/A</v>
      </c>
      <c r="B4964" s="79"/>
      <c r="C4964" s="80"/>
      <c r="D4964" s="80"/>
      <c r="E4964" s="80"/>
      <c r="F4964" s="80"/>
      <c r="G4964" s="80"/>
      <c r="H4964" s="75"/>
      <c r="I4964" s="76"/>
      <c r="J4964" s="79"/>
      <c r="K4964" s="80"/>
      <c r="L4964" s="78"/>
      <c r="M4964" s="75"/>
      <c r="N4964" s="76"/>
    </row>
    <row r="4965" spans="1:14" ht="15" x14ac:dyDescent="0.3">
      <c r="A4965" s="17" t="e">
        <f>INDEX('Артикул без-с размером'!A:A,MATCH('Начисления и компенсации по тов'!E4965,'Артикул без-с размером'!B:B,0))</f>
        <v>#N/A</v>
      </c>
      <c r="B4965" s="79"/>
      <c r="C4965" s="80"/>
      <c r="D4965" s="80"/>
      <c r="E4965" s="80"/>
      <c r="F4965" s="80"/>
      <c r="G4965" s="80"/>
      <c r="H4965" s="75"/>
      <c r="I4965" s="76"/>
      <c r="J4965" s="79"/>
      <c r="K4965" s="80"/>
      <c r="L4965" s="78"/>
      <c r="M4965" s="75"/>
      <c r="N4965" s="76"/>
    </row>
    <row r="4966" spans="1:14" ht="15" x14ac:dyDescent="0.3">
      <c r="A4966" s="17" t="e">
        <f>INDEX('Артикул без-с размером'!A:A,MATCH('Начисления и компенсации по тов'!E4966,'Артикул без-с размером'!B:B,0))</f>
        <v>#N/A</v>
      </c>
      <c r="B4966" s="79"/>
      <c r="C4966" s="80"/>
      <c r="D4966" s="80"/>
      <c r="E4966" s="80"/>
      <c r="F4966" s="80"/>
      <c r="G4966" s="80"/>
      <c r="H4966" s="75"/>
      <c r="I4966" s="76"/>
      <c r="J4966" s="79"/>
      <c r="K4966" s="80"/>
      <c r="L4966" s="78"/>
      <c r="M4966" s="75"/>
      <c r="N4966" s="76"/>
    </row>
    <row r="4967" spans="1:14" ht="15" x14ac:dyDescent="0.3">
      <c r="A4967" s="17" t="e">
        <f>INDEX('Артикул без-с размером'!A:A,MATCH('Начисления и компенсации по тов'!E4967,'Артикул без-с размером'!B:B,0))</f>
        <v>#N/A</v>
      </c>
      <c r="B4967" s="79"/>
      <c r="C4967" s="80"/>
      <c r="D4967" s="80"/>
      <c r="E4967" s="80"/>
      <c r="F4967" s="80"/>
      <c r="G4967" s="80"/>
      <c r="H4967" s="75"/>
      <c r="I4967" s="76"/>
      <c r="J4967" s="79"/>
      <c r="K4967" s="80"/>
      <c r="L4967" s="78"/>
      <c r="M4967" s="75"/>
      <c r="N4967" s="76"/>
    </row>
    <row r="4968" spans="1:14" ht="15" x14ac:dyDescent="0.3">
      <c r="A4968" s="17" t="e">
        <f>INDEX('Артикул без-с размером'!A:A,MATCH('Начисления и компенсации по тов'!E4968,'Артикул без-с размером'!B:B,0))</f>
        <v>#N/A</v>
      </c>
      <c r="B4968" s="79"/>
      <c r="C4968" s="80"/>
      <c r="D4968" s="80"/>
      <c r="E4968" s="80"/>
      <c r="F4968" s="80"/>
      <c r="G4968" s="80"/>
      <c r="H4968" s="75"/>
      <c r="I4968" s="76"/>
      <c r="J4968" s="79"/>
      <c r="K4968" s="80"/>
      <c r="L4968" s="78"/>
      <c r="M4968" s="75"/>
      <c r="N4968" s="76"/>
    </row>
    <row r="4969" spans="1:14" ht="15" x14ac:dyDescent="0.3">
      <c r="A4969" s="17" t="e">
        <f>INDEX('Артикул без-с размером'!A:A,MATCH('Начисления и компенсации по тов'!E4969,'Артикул без-с размером'!B:B,0))</f>
        <v>#N/A</v>
      </c>
      <c r="B4969" s="79"/>
      <c r="C4969" s="80"/>
      <c r="D4969" s="80"/>
      <c r="E4969" s="80"/>
      <c r="F4969" s="80"/>
      <c r="G4969" s="80"/>
      <c r="H4969" s="75"/>
      <c r="I4969" s="76"/>
      <c r="J4969" s="79"/>
      <c r="K4969" s="80"/>
      <c r="L4969" s="78"/>
      <c r="M4969" s="75"/>
      <c r="N4969" s="77"/>
    </row>
    <row r="4970" spans="1:14" ht="15" x14ac:dyDescent="0.3">
      <c r="A4970" s="17" t="e">
        <f>INDEX('Артикул без-с размером'!A:A,MATCH('Начисления и компенсации по тов'!E4970,'Артикул без-с размером'!B:B,0))</f>
        <v>#N/A</v>
      </c>
      <c r="B4970" s="79"/>
      <c r="C4970" s="80"/>
      <c r="D4970" s="80"/>
      <c r="E4970" s="80"/>
      <c r="F4970" s="80"/>
      <c r="G4970" s="80"/>
      <c r="H4970" s="75"/>
      <c r="I4970" s="76"/>
      <c r="J4970" s="79"/>
      <c r="K4970" s="80"/>
      <c r="L4970" s="78"/>
      <c r="M4970" s="75"/>
      <c r="N4970" s="76"/>
    </row>
    <row r="4971" spans="1:14" ht="15" x14ac:dyDescent="0.3">
      <c r="A4971" s="17" t="e">
        <f>INDEX('Артикул без-с размером'!A:A,MATCH('Начисления и компенсации по тов'!E4971,'Артикул без-с размером'!B:B,0))</f>
        <v>#N/A</v>
      </c>
      <c r="B4971" s="79"/>
      <c r="C4971" s="80"/>
      <c r="D4971" s="80"/>
      <c r="E4971" s="80"/>
      <c r="F4971" s="80"/>
      <c r="G4971" s="80"/>
      <c r="H4971" s="75"/>
      <c r="I4971" s="76"/>
      <c r="J4971" s="79"/>
      <c r="K4971" s="80"/>
      <c r="L4971" s="78"/>
      <c r="M4971" s="75"/>
      <c r="N4971" s="76"/>
    </row>
    <row r="4972" spans="1:14" ht="15" x14ac:dyDescent="0.3">
      <c r="A4972" s="17" t="e">
        <f>INDEX('Артикул без-с размером'!A:A,MATCH('Начисления и компенсации по тов'!E4972,'Артикул без-с размером'!B:B,0))</f>
        <v>#N/A</v>
      </c>
      <c r="B4972" s="79"/>
      <c r="C4972" s="80"/>
      <c r="D4972" s="80"/>
      <c r="E4972" s="80"/>
      <c r="F4972" s="80"/>
      <c r="G4972" s="80"/>
      <c r="H4972" s="75"/>
      <c r="I4972" s="76"/>
      <c r="J4972" s="79"/>
      <c r="K4972" s="80"/>
      <c r="L4972" s="78"/>
      <c r="M4972" s="75"/>
      <c r="N4972" s="76"/>
    </row>
    <row r="4973" spans="1:14" ht="15" x14ac:dyDescent="0.3">
      <c r="A4973" s="17" t="e">
        <f>INDEX('Артикул без-с размером'!A:A,MATCH('Начисления и компенсации по тов'!E4973,'Артикул без-с размером'!B:B,0))</f>
        <v>#N/A</v>
      </c>
      <c r="B4973" s="79"/>
      <c r="C4973" s="80"/>
      <c r="D4973" s="80"/>
      <c r="E4973" s="80"/>
      <c r="F4973" s="80"/>
      <c r="G4973" s="80"/>
      <c r="H4973" s="75"/>
      <c r="I4973" s="76"/>
      <c r="J4973" s="79"/>
      <c r="K4973" s="80"/>
      <c r="L4973" s="78"/>
      <c r="M4973" s="75"/>
      <c r="N4973" s="76"/>
    </row>
    <row r="4974" spans="1:14" ht="15" x14ac:dyDescent="0.3">
      <c r="A4974" s="17" t="e">
        <f>INDEX('Артикул без-с размером'!A:A,MATCH('Начисления и компенсации по тов'!E4974,'Артикул без-с размером'!B:B,0))</f>
        <v>#N/A</v>
      </c>
      <c r="B4974" s="79"/>
      <c r="C4974" s="80"/>
      <c r="D4974" s="80"/>
      <c r="E4974" s="80"/>
      <c r="F4974" s="80"/>
      <c r="G4974" s="80"/>
      <c r="H4974" s="75"/>
      <c r="I4974" s="76"/>
      <c r="J4974" s="79"/>
      <c r="K4974" s="80"/>
      <c r="L4974" s="78"/>
      <c r="M4974" s="75"/>
      <c r="N4974" s="76"/>
    </row>
    <row r="4975" spans="1:14" ht="15" x14ac:dyDescent="0.3">
      <c r="A4975" s="17" t="e">
        <f>INDEX('Артикул без-с размером'!A:A,MATCH('Начисления и компенсации по тов'!E4975,'Артикул без-с размером'!B:B,0))</f>
        <v>#N/A</v>
      </c>
      <c r="B4975" s="79"/>
      <c r="C4975" s="80"/>
      <c r="D4975" s="80"/>
      <c r="E4975" s="80"/>
      <c r="F4975" s="80"/>
      <c r="G4975" s="80"/>
      <c r="H4975" s="75"/>
      <c r="I4975" s="76"/>
      <c r="J4975" s="79"/>
      <c r="K4975" s="80"/>
      <c r="L4975" s="78"/>
      <c r="M4975" s="75"/>
      <c r="N4975" s="76"/>
    </row>
    <row r="4976" spans="1:14" ht="15" x14ac:dyDescent="0.3">
      <c r="A4976" s="17" t="e">
        <f>INDEX('Артикул без-с размером'!A:A,MATCH('Начисления и компенсации по тов'!E4976,'Артикул без-с размером'!B:B,0))</f>
        <v>#N/A</v>
      </c>
      <c r="B4976" s="79"/>
      <c r="C4976" s="80"/>
      <c r="D4976" s="80"/>
      <c r="E4976" s="80"/>
      <c r="F4976" s="80"/>
      <c r="G4976" s="80"/>
      <c r="H4976" s="75"/>
      <c r="I4976" s="76"/>
      <c r="J4976" s="79"/>
      <c r="K4976" s="80"/>
      <c r="L4976" s="78"/>
      <c r="M4976" s="75"/>
      <c r="N4976" s="76"/>
    </row>
    <row r="4977" spans="1:14" ht="15" x14ac:dyDescent="0.3">
      <c r="A4977" s="17" t="e">
        <f>INDEX('Артикул без-с размером'!A:A,MATCH('Начисления и компенсации по тов'!E4977,'Артикул без-с размером'!B:B,0))</f>
        <v>#N/A</v>
      </c>
      <c r="B4977" s="79"/>
      <c r="C4977" s="80"/>
      <c r="D4977" s="80"/>
      <c r="E4977" s="80"/>
      <c r="F4977" s="80"/>
      <c r="G4977" s="80"/>
      <c r="H4977" s="75"/>
      <c r="I4977" s="76"/>
      <c r="J4977" s="79"/>
      <c r="K4977" s="80"/>
      <c r="L4977" s="78"/>
      <c r="M4977" s="75"/>
      <c r="N4977" s="76"/>
    </row>
    <row r="4978" spans="1:14" ht="15" x14ac:dyDescent="0.3">
      <c r="A4978" s="17" t="e">
        <f>INDEX('Артикул без-с размером'!A:A,MATCH('Начисления и компенсации по тов'!E4978,'Артикул без-с размером'!B:B,0))</f>
        <v>#N/A</v>
      </c>
      <c r="B4978" s="79"/>
      <c r="C4978" s="80"/>
      <c r="D4978" s="80"/>
      <c r="E4978" s="80"/>
      <c r="F4978" s="80"/>
      <c r="G4978" s="80"/>
      <c r="H4978" s="75"/>
      <c r="I4978" s="76"/>
      <c r="J4978" s="79"/>
      <c r="K4978" s="80"/>
      <c r="L4978" s="78"/>
      <c r="M4978" s="75"/>
      <c r="N4978" s="76"/>
    </row>
    <row r="4979" spans="1:14" ht="15" x14ac:dyDescent="0.3">
      <c r="A4979" s="17" t="e">
        <f>INDEX('Артикул без-с размером'!A:A,MATCH('Начисления и компенсации по тов'!E4979,'Артикул без-с размером'!B:B,0))</f>
        <v>#N/A</v>
      </c>
      <c r="B4979" s="79"/>
      <c r="C4979" s="80"/>
      <c r="D4979" s="80"/>
      <c r="E4979" s="80"/>
      <c r="F4979" s="80"/>
      <c r="G4979" s="80"/>
      <c r="H4979" s="75"/>
      <c r="I4979" s="76"/>
      <c r="J4979" s="79"/>
      <c r="K4979" s="80"/>
      <c r="L4979" s="78"/>
      <c r="M4979" s="75"/>
      <c r="N4979" s="76"/>
    </row>
    <row r="4980" spans="1:14" ht="15" x14ac:dyDescent="0.3">
      <c r="A4980" s="17" t="e">
        <f>INDEX('Артикул без-с размером'!A:A,MATCH('Начисления и компенсации по тов'!E4980,'Артикул без-с размером'!B:B,0))</f>
        <v>#N/A</v>
      </c>
      <c r="B4980" s="79"/>
      <c r="C4980" s="80"/>
      <c r="D4980" s="80"/>
      <c r="E4980" s="80"/>
      <c r="F4980" s="80"/>
      <c r="G4980" s="80"/>
      <c r="H4980" s="75"/>
      <c r="I4980" s="76"/>
      <c r="J4980" s="79"/>
      <c r="K4980" s="80"/>
      <c r="L4980" s="78"/>
      <c r="M4980" s="75"/>
      <c r="N4980" s="76"/>
    </row>
    <row r="4981" spans="1:14" ht="15" x14ac:dyDescent="0.3">
      <c r="A4981" s="17" t="e">
        <f>INDEX('Артикул без-с размером'!A:A,MATCH('Начисления и компенсации по тов'!E4981,'Артикул без-с размером'!B:B,0))</f>
        <v>#N/A</v>
      </c>
      <c r="B4981" s="79"/>
      <c r="C4981" s="80"/>
      <c r="D4981" s="80"/>
      <c r="E4981" s="80"/>
      <c r="F4981" s="80"/>
      <c r="G4981" s="80"/>
      <c r="H4981" s="75"/>
      <c r="I4981" s="76"/>
      <c r="J4981" s="79"/>
      <c r="K4981" s="80"/>
      <c r="L4981" s="78"/>
      <c r="M4981" s="75"/>
      <c r="N4981" s="76"/>
    </row>
    <row r="4982" spans="1:14" ht="15" x14ac:dyDescent="0.3">
      <c r="A4982" s="17" t="e">
        <f>INDEX('Артикул без-с размером'!A:A,MATCH('Начисления и компенсации по тов'!E4982,'Артикул без-с размером'!B:B,0))</f>
        <v>#N/A</v>
      </c>
      <c r="B4982" s="79"/>
      <c r="C4982" s="80"/>
      <c r="D4982" s="80"/>
      <c r="E4982" s="80"/>
      <c r="F4982" s="80"/>
      <c r="G4982" s="80"/>
      <c r="H4982" s="75"/>
      <c r="I4982" s="76"/>
      <c r="J4982" s="79"/>
      <c r="K4982" s="80"/>
      <c r="L4982" s="78"/>
      <c r="M4982" s="75"/>
      <c r="N4982" s="76"/>
    </row>
    <row r="4983" spans="1:14" ht="15" x14ac:dyDescent="0.3">
      <c r="A4983" s="17" t="e">
        <f>INDEX('Артикул без-с размером'!A:A,MATCH('Начисления и компенсации по тов'!E4983,'Артикул без-с размером'!B:B,0))</f>
        <v>#N/A</v>
      </c>
      <c r="B4983" s="79"/>
      <c r="C4983" s="80"/>
      <c r="D4983" s="80"/>
      <c r="E4983" s="80"/>
      <c r="F4983" s="80"/>
      <c r="G4983" s="80"/>
      <c r="H4983" s="75"/>
      <c r="I4983" s="76"/>
      <c r="J4983" s="79"/>
      <c r="K4983" s="80"/>
      <c r="L4983" s="78"/>
      <c r="M4983" s="75"/>
      <c r="N4983" s="76"/>
    </row>
    <row r="4984" spans="1:14" ht="15" x14ac:dyDescent="0.3">
      <c r="A4984" s="17" t="e">
        <f>INDEX('Артикул без-с размером'!A:A,MATCH('Начисления и компенсации по тов'!E4984,'Артикул без-с размером'!B:B,0))</f>
        <v>#N/A</v>
      </c>
      <c r="B4984" s="79"/>
      <c r="C4984" s="80"/>
      <c r="D4984" s="80"/>
      <c r="E4984" s="80"/>
      <c r="F4984" s="80"/>
      <c r="G4984" s="80"/>
      <c r="H4984" s="75"/>
      <c r="I4984" s="76"/>
      <c r="J4984" s="79"/>
      <c r="K4984" s="80"/>
      <c r="L4984" s="78"/>
      <c r="M4984" s="75"/>
      <c r="N4984" s="76"/>
    </row>
    <row r="4985" spans="1:14" ht="15" x14ac:dyDescent="0.3">
      <c r="A4985" s="17" t="e">
        <f>INDEX('Артикул без-с размером'!A:A,MATCH('Начисления и компенсации по тов'!E4985,'Артикул без-с размером'!B:B,0))</f>
        <v>#N/A</v>
      </c>
      <c r="B4985" s="79"/>
      <c r="C4985" s="80"/>
      <c r="D4985" s="80"/>
      <c r="E4985" s="80"/>
      <c r="F4985" s="80"/>
      <c r="G4985" s="80"/>
      <c r="H4985" s="75"/>
      <c r="I4985" s="76"/>
      <c r="J4985" s="79"/>
      <c r="K4985" s="80"/>
      <c r="L4985" s="78"/>
      <c r="M4985" s="75"/>
      <c r="N4985" s="76"/>
    </row>
    <row r="4986" spans="1:14" ht="15" x14ac:dyDescent="0.3">
      <c r="A4986" s="17" t="e">
        <f>INDEX('Артикул без-с размером'!A:A,MATCH('Начисления и компенсации по тов'!E4986,'Артикул без-с размером'!B:B,0))</f>
        <v>#N/A</v>
      </c>
      <c r="B4986" s="79"/>
      <c r="C4986" s="80"/>
      <c r="D4986" s="80"/>
      <c r="E4986" s="80"/>
      <c r="F4986" s="80"/>
      <c r="G4986" s="80"/>
      <c r="H4986" s="75"/>
      <c r="I4986" s="76"/>
      <c r="J4986" s="79"/>
      <c r="K4986" s="80"/>
      <c r="L4986" s="78"/>
      <c r="M4986" s="75"/>
      <c r="N4986" s="76"/>
    </row>
    <row r="4987" spans="1:14" ht="15" x14ac:dyDescent="0.3">
      <c r="A4987" s="17" t="e">
        <f>INDEX('Артикул без-с размером'!A:A,MATCH('Начисления и компенсации по тов'!E4987,'Артикул без-с размером'!B:B,0))</f>
        <v>#N/A</v>
      </c>
      <c r="B4987" s="79"/>
      <c r="C4987" s="80"/>
      <c r="D4987" s="80"/>
      <c r="E4987" s="80"/>
      <c r="F4987" s="80"/>
      <c r="G4987" s="80"/>
      <c r="H4987" s="75"/>
      <c r="I4987" s="76"/>
      <c r="J4987" s="79"/>
      <c r="K4987" s="80"/>
      <c r="L4987" s="78"/>
      <c r="M4987" s="75"/>
      <c r="N4987" s="76"/>
    </row>
    <row r="4988" spans="1:14" ht="15" x14ac:dyDescent="0.3">
      <c r="A4988" s="17" t="e">
        <f>INDEX('Артикул без-с размером'!A:A,MATCH('Начисления и компенсации по тов'!E4988,'Артикул без-с размером'!B:B,0))</f>
        <v>#N/A</v>
      </c>
      <c r="B4988" s="79"/>
      <c r="C4988" s="80"/>
      <c r="D4988" s="80"/>
      <c r="E4988" s="80"/>
      <c r="F4988" s="80"/>
      <c r="G4988" s="80"/>
      <c r="H4988" s="75"/>
      <c r="I4988" s="76"/>
      <c r="J4988" s="79"/>
      <c r="K4988" s="80"/>
      <c r="L4988" s="78"/>
      <c r="M4988" s="75"/>
      <c r="N4988" s="76"/>
    </row>
    <row r="4989" spans="1:14" ht="15" x14ac:dyDescent="0.3">
      <c r="A4989" s="17" t="e">
        <f>INDEX('Артикул без-с размером'!A:A,MATCH('Начисления и компенсации по тов'!E4989,'Артикул без-с размером'!B:B,0))</f>
        <v>#N/A</v>
      </c>
      <c r="B4989" s="79"/>
      <c r="C4989" s="80"/>
      <c r="D4989" s="80"/>
      <c r="E4989" s="80"/>
      <c r="F4989" s="80"/>
      <c r="G4989" s="80"/>
      <c r="H4989" s="75"/>
      <c r="I4989" s="76"/>
      <c r="J4989" s="79"/>
      <c r="K4989" s="80"/>
      <c r="L4989" s="78"/>
      <c r="M4989" s="75"/>
      <c r="N4989" s="77"/>
    </row>
    <row r="4990" spans="1:14" ht="15" x14ac:dyDescent="0.3">
      <c r="A4990" s="17" t="e">
        <f>INDEX('Артикул без-с размером'!A:A,MATCH('Начисления и компенсации по тов'!E4990,'Артикул без-с размером'!B:B,0))</f>
        <v>#N/A</v>
      </c>
      <c r="B4990" s="79"/>
      <c r="C4990" s="80"/>
      <c r="D4990" s="80"/>
      <c r="E4990" s="80"/>
      <c r="F4990" s="80"/>
      <c r="G4990" s="80"/>
      <c r="H4990" s="75"/>
      <c r="I4990" s="76"/>
      <c r="J4990" s="79"/>
      <c r="K4990" s="80"/>
      <c r="L4990" s="78"/>
      <c r="M4990" s="75"/>
      <c r="N4990" s="76"/>
    </row>
    <row r="4991" spans="1:14" ht="15" x14ac:dyDescent="0.3">
      <c r="A4991" s="17" t="e">
        <f>INDEX('Артикул без-с размером'!A:A,MATCH('Начисления и компенсации по тов'!E4991,'Артикул без-с размером'!B:B,0))</f>
        <v>#N/A</v>
      </c>
      <c r="B4991" s="79"/>
      <c r="C4991" s="80"/>
      <c r="D4991" s="80"/>
      <c r="E4991" s="80"/>
      <c r="F4991" s="80"/>
      <c r="G4991" s="80"/>
      <c r="H4991" s="75"/>
      <c r="I4991" s="76"/>
      <c r="J4991" s="79"/>
      <c r="K4991" s="80"/>
      <c r="L4991" s="78"/>
      <c r="M4991" s="75"/>
      <c r="N4991" s="76"/>
    </row>
    <row r="4992" spans="1:14" ht="15" x14ac:dyDescent="0.3">
      <c r="A4992" s="17" t="e">
        <f>INDEX('Артикул без-с размером'!A:A,MATCH('Начисления и компенсации по тов'!E4992,'Артикул без-с размером'!B:B,0))</f>
        <v>#N/A</v>
      </c>
      <c r="B4992" s="79"/>
      <c r="C4992" s="80"/>
      <c r="D4992" s="80"/>
      <c r="E4992" s="80"/>
      <c r="F4992" s="80"/>
      <c r="G4992" s="80"/>
      <c r="H4992" s="75"/>
      <c r="I4992" s="76"/>
      <c r="J4992" s="79"/>
      <c r="K4992" s="80"/>
      <c r="L4992" s="78"/>
      <c r="M4992" s="75"/>
      <c r="N4992" s="76"/>
    </row>
    <row r="4993" spans="1:14" ht="15" x14ac:dyDescent="0.3">
      <c r="A4993" s="17" t="e">
        <f>INDEX('Артикул без-с размером'!A:A,MATCH('Начисления и компенсации по тов'!E4993,'Артикул без-с размером'!B:B,0))</f>
        <v>#N/A</v>
      </c>
      <c r="B4993" s="79"/>
      <c r="C4993" s="80"/>
      <c r="D4993" s="80"/>
      <c r="E4993" s="80"/>
      <c r="F4993" s="80"/>
      <c r="G4993" s="80"/>
      <c r="H4993" s="75"/>
      <c r="I4993" s="76"/>
      <c r="J4993" s="79"/>
      <c r="K4993" s="80"/>
      <c r="L4993" s="78"/>
      <c r="M4993" s="75"/>
      <c r="N4993" s="76"/>
    </row>
    <row r="4994" spans="1:14" ht="15" x14ac:dyDescent="0.3">
      <c r="A4994" s="17" t="e">
        <f>INDEX('Артикул без-с размером'!A:A,MATCH('Начисления и компенсации по тов'!E4994,'Артикул без-с размером'!B:B,0))</f>
        <v>#N/A</v>
      </c>
      <c r="B4994" s="79"/>
      <c r="C4994" s="80"/>
      <c r="D4994" s="80"/>
      <c r="E4994" s="80"/>
      <c r="F4994" s="80"/>
      <c r="G4994" s="80"/>
      <c r="H4994" s="75"/>
      <c r="I4994" s="76"/>
      <c r="J4994" s="79"/>
      <c r="K4994" s="80"/>
      <c r="L4994" s="78"/>
      <c r="M4994" s="75"/>
      <c r="N4994" s="76"/>
    </row>
    <row r="4995" spans="1:14" ht="15" x14ac:dyDescent="0.3">
      <c r="A4995" s="17" t="e">
        <f>INDEX('Артикул без-с размером'!A:A,MATCH('Начисления и компенсации по тов'!E4995,'Артикул без-с размером'!B:B,0))</f>
        <v>#N/A</v>
      </c>
      <c r="B4995" s="79"/>
      <c r="C4995" s="80"/>
      <c r="D4995" s="80"/>
      <c r="E4995" s="80"/>
      <c r="F4995" s="80"/>
      <c r="G4995" s="80"/>
      <c r="H4995" s="75"/>
      <c r="I4995" s="76"/>
      <c r="J4995" s="79"/>
      <c r="K4995" s="80"/>
      <c r="L4995" s="78"/>
      <c r="M4995" s="75"/>
      <c r="N4995" s="76"/>
    </row>
    <row r="4996" spans="1:14" ht="15" x14ac:dyDescent="0.3">
      <c r="A4996" s="17" t="e">
        <f>INDEX('Артикул без-с размером'!A:A,MATCH('Начисления и компенсации по тов'!E4996,'Артикул без-с размером'!B:B,0))</f>
        <v>#N/A</v>
      </c>
      <c r="B4996" s="79"/>
      <c r="C4996" s="80"/>
      <c r="D4996" s="80"/>
      <c r="E4996" s="80"/>
      <c r="F4996" s="80"/>
      <c r="G4996" s="80"/>
      <c r="H4996" s="75"/>
      <c r="I4996" s="76"/>
      <c r="J4996" s="79"/>
      <c r="K4996" s="80"/>
      <c r="L4996" s="78"/>
      <c r="M4996" s="75"/>
      <c r="N4996" s="77"/>
    </row>
    <row r="4997" spans="1:14" ht="15" x14ac:dyDescent="0.3">
      <c r="A4997" s="17" t="e">
        <f>INDEX('Артикул без-с размером'!A:A,MATCH('Начисления и компенсации по тов'!E4997,'Артикул без-с размером'!B:B,0))</f>
        <v>#N/A</v>
      </c>
      <c r="B4997" s="79"/>
      <c r="C4997" s="80"/>
      <c r="D4997" s="80"/>
      <c r="E4997" s="80"/>
      <c r="F4997" s="80"/>
      <c r="G4997" s="80"/>
      <c r="H4997" s="75"/>
      <c r="I4997" s="76"/>
      <c r="J4997" s="79"/>
      <c r="K4997" s="80"/>
      <c r="L4997" s="78"/>
      <c r="M4997" s="75"/>
      <c r="N4997" s="76"/>
    </row>
    <row r="4998" spans="1:14" ht="15" x14ac:dyDescent="0.3">
      <c r="A4998" s="17" t="e">
        <f>INDEX('Артикул без-с размером'!A:A,MATCH('Начисления и компенсации по тов'!E4998,'Артикул без-с размером'!B:B,0))</f>
        <v>#N/A</v>
      </c>
      <c r="B4998" s="79"/>
      <c r="C4998" s="80"/>
      <c r="D4998" s="80"/>
      <c r="E4998" s="80"/>
      <c r="F4998" s="80"/>
      <c r="G4998" s="80"/>
      <c r="H4998" s="75"/>
      <c r="I4998" s="76"/>
      <c r="J4998" s="79"/>
      <c r="K4998" s="80"/>
      <c r="L4998" s="78"/>
      <c r="M4998" s="75"/>
      <c r="N4998" s="76"/>
    </row>
    <row r="4999" spans="1:14" ht="15" x14ac:dyDescent="0.3">
      <c r="A4999" s="17" t="e">
        <f>INDEX('Артикул без-с размером'!A:A,MATCH('Начисления и компенсации по тов'!E4999,'Артикул без-с размером'!B:B,0))</f>
        <v>#N/A</v>
      </c>
      <c r="B4999" s="79"/>
      <c r="C4999" s="80"/>
      <c r="D4999" s="80"/>
      <c r="E4999" s="80"/>
      <c r="F4999" s="80"/>
      <c r="G4999" s="80"/>
      <c r="H4999" s="75"/>
      <c r="I4999" s="76"/>
      <c r="J4999" s="79"/>
      <c r="K4999" s="80"/>
      <c r="L4999" s="78"/>
      <c r="M4999" s="75"/>
      <c r="N4999" s="76"/>
    </row>
    <row r="5000" spans="1:14" ht="15" x14ac:dyDescent="0.3">
      <c r="A5000" s="17" t="e">
        <f>INDEX('Артикул без-с размером'!A:A,MATCH('Начисления и компенсации по тов'!E5000,'Артикул без-с размером'!B:B,0))</f>
        <v>#N/A</v>
      </c>
      <c r="B5000" s="79"/>
      <c r="C5000" s="80"/>
      <c r="D5000" s="80"/>
      <c r="E5000" s="80"/>
      <c r="F5000" s="80"/>
      <c r="G5000" s="80"/>
      <c r="H5000" s="75"/>
      <c r="I5000" s="76"/>
      <c r="J5000" s="79"/>
      <c r="K5000" s="80"/>
      <c r="L5000" s="78"/>
      <c r="M5000" s="75"/>
      <c r="N5000" s="76"/>
    </row>
    <row r="5001" spans="1:14" ht="15" x14ac:dyDescent="0.3">
      <c r="A5001" s="17" t="e">
        <f>INDEX('Артикул без-с размером'!A:A,MATCH('Начисления и компенсации по тов'!E5001,'Артикул без-с размером'!B:B,0))</f>
        <v>#N/A</v>
      </c>
      <c r="B5001" s="79"/>
      <c r="C5001" s="80"/>
      <c r="D5001" s="80"/>
      <c r="E5001" s="80"/>
      <c r="F5001" s="80"/>
      <c r="G5001" s="80"/>
      <c r="H5001" s="75"/>
      <c r="I5001" s="76"/>
      <c r="J5001" s="79"/>
      <c r="K5001" s="80"/>
      <c r="L5001" s="78"/>
      <c r="M5001" s="75"/>
      <c r="N5001" s="76"/>
    </row>
    <row r="5002" spans="1:14" ht="15" x14ac:dyDescent="0.3">
      <c r="A5002" s="17" t="e">
        <f>INDEX('Артикул без-с размером'!A:A,MATCH('Начисления и компенсации по тов'!E5002,'Артикул без-с размером'!B:B,0))</f>
        <v>#N/A</v>
      </c>
      <c r="B5002" s="79"/>
      <c r="C5002" s="80"/>
      <c r="D5002" s="80"/>
      <c r="E5002" s="80"/>
      <c r="F5002" s="80"/>
      <c r="G5002" s="80"/>
      <c r="H5002" s="75"/>
      <c r="I5002" s="76"/>
      <c r="J5002" s="79"/>
      <c r="K5002" s="80"/>
      <c r="L5002" s="78"/>
      <c r="M5002" s="75"/>
      <c r="N5002" s="76"/>
    </row>
    <row r="5003" spans="1:14" ht="15" x14ac:dyDescent="0.3">
      <c r="A5003" s="17" t="e">
        <f>INDEX('Артикул без-с размером'!A:A,MATCH('Начисления и компенсации по тов'!E5003,'Артикул без-с размером'!B:B,0))</f>
        <v>#N/A</v>
      </c>
      <c r="B5003" s="79"/>
      <c r="C5003" s="80"/>
      <c r="D5003" s="80"/>
      <c r="E5003" s="80"/>
      <c r="F5003" s="80"/>
      <c r="G5003" s="80"/>
      <c r="H5003" s="75"/>
      <c r="I5003" s="76"/>
      <c r="J5003" s="79"/>
      <c r="K5003" s="80"/>
      <c r="L5003" s="78"/>
      <c r="M5003" s="75"/>
      <c r="N5003" s="76"/>
    </row>
    <row r="5004" spans="1:14" ht="15" x14ac:dyDescent="0.3">
      <c r="A5004" s="17" t="e">
        <f>INDEX('Артикул без-с размером'!A:A,MATCH('Начисления и компенсации по тов'!E5004,'Артикул без-с размером'!B:B,0))</f>
        <v>#N/A</v>
      </c>
      <c r="B5004" s="79"/>
      <c r="C5004" s="80"/>
      <c r="D5004" s="80"/>
      <c r="E5004" s="80"/>
      <c r="F5004" s="80"/>
      <c r="G5004" s="80"/>
      <c r="H5004" s="75"/>
      <c r="I5004" s="76"/>
      <c r="J5004" s="79"/>
      <c r="K5004" s="80"/>
      <c r="L5004" s="78"/>
      <c r="M5004" s="75"/>
      <c r="N5004" s="76"/>
    </row>
    <row r="5005" spans="1:14" ht="15" x14ac:dyDescent="0.3">
      <c r="A5005" s="17" t="e">
        <f>INDEX('Артикул без-с размером'!A:A,MATCH('Начисления и компенсации по тов'!E5005,'Артикул без-с размером'!B:B,0))</f>
        <v>#N/A</v>
      </c>
      <c r="B5005" s="79"/>
      <c r="C5005" s="80"/>
      <c r="D5005" s="80"/>
      <c r="E5005" s="80"/>
      <c r="F5005" s="80"/>
      <c r="G5005" s="80"/>
      <c r="H5005" s="75"/>
      <c r="I5005" s="76"/>
      <c r="J5005" s="79"/>
      <c r="K5005" s="80"/>
      <c r="L5005" s="78"/>
      <c r="M5005" s="75"/>
      <c r="N5005" s="76"/>
    </row>
    <row r="5006" spans="1:14" ht="15" x14ac:dyDescent="0.3">
      <c r="A5006" s="17" t="e">
        <f>INDEX('Артикул без-с размером'!A:A,MATCH('Начисления и компенсации по тов'!E5006,'Артикул без-с размером'!B:B,0))</f>
        <v>#N/A</v>
      </c>
      <c r="B5006" s="79"/>
      <c r="C5006" s="80"/>
      <c r="D5006" s="80"/>
      <c r="E5006" s="80"/>
      <c r="F5006" s="80"/>
      <c r="G5006" s="80"/>
      <c r="H5006" s="75"/>
      <c r="I5006" s="76"/>
      <c r="J5006" s="79"/>
      <c r="K5006" s="80"/>
      <c r="L5006" s="78"/>
      <c r="M5006" s="75"/>
      <c r="N5006" s="76"/>
    </row>
    <row r="5007" spans="1:14" ht="15" x14ac:dyDescent="0.3">
      <c r="A5007" s="17" t="e">
        <f>INDEX('Артикул без-с размером'!A:A,MATCH('Начисления и компенсации по тов'!E5007,'Артикул без-с размером'!B:B,0))</f>
        <v>#N/A</v>
      </c>
      <c r="B5007" s="79"/>
      <c r="C5007" s="80"/>
      <c r="D5007" s="80"/>
      <c r="E5007" s="80"/>
      <c r="F5007" s="80"/>
      <c r="G5007" s="80"/>
      <c r="H5007" s="75"/>
      <c r="I5007" s="76"/>
      <c r="J5007" s="79"/>
      <c r="K5007" s="80"/>
      <c r="L5007" s="78"/>
      <c r="M5007" s="75"/>
      <c r="N5007" s="76"/>
    </row>
    <row r="5008" spans="1:14" ht="15" x14ac:dyDescent="0.3">
      <c r="A5008" s="17" t="e">
        <f>INDEX('Артикул без-с размером'!A:A,MATCH('Начисления и компенсации по тов'!E5008,'Артикул без-с размером'!B:B,0))</f>
        <v>#N/A</v>
      </c>
      <c r="B5008" s="79"/>
      <c r="C5008" s="80"/>
      <c r="D5008" s="80"/>
      <c r="E5008" s="80"/>
      <c r="F5008" s="80"/>
      <c r="G5008" s="80"/>
      <c r="H5008" s="75"/>
      <c r="I5008" s="76"/>
      <c r="J5008" s="79"/>
      <c r="K5008" s="80"/>
      <c r="L5008" s="78"/>
      <c r="M5008" s="75"/>
      <c r="N5008" s="76"/>
    </row>
    <row r="5009" spans="1:14" ht="15" x14ac:dyDescent="0.3">
      <c r="A5009" s="17" t="e">
        <f>INDEX('Артикул без-с размером'!A:A,MATCH('Начисления и компенсации по тов'!E5009,'Артикул без-с размером'!B:B,0))</f>
        <v>#N/A</v>
      </c>
      <c r="B5009" s="79"/>
      <c r="C5009" s="80"/>
      <c r="D5009" s="80"/>
      <c r="E5009" s="80"/>
      <c r="F5009" s="80"/>
      <c r="G5009" s="80"/>
      <c r="H5009" s="75"/>
      <c r="I5009" s="76"/>
      <c r="J5009" s="79"/>
      <c r="K5009" s="80"/>
      <c r="L5009" s="78"/>
      <c r="M5009" s="75"/>
      <c r="N5009" s="76"/>
    </row>
    <row r="5010" spans="1:14" ht="15" x14ac:dyDescent="0.3">
      <c r="A5010" s="17" t="e">
        <f>INDEX('Артикул без-с размером'!A:A,MATCH('Начисления и компенсации по тов'!E5010,'Артикул без-с размером'!B:B,0))</f>
        <v>#N/A</v>
      </c>
      <c r="B5010" s="79"/>
      <c r="C5010" s="80"/>
      <c r="D5010" s="80"/>
      <c r="E5010" s="80"/>
      <c r="F5010" s="80"/>
      <c r="G5010" s="80"/>
      <c r="H5010" s="75"/>
      <c r="I5010" s="76"/>
      <c r="J5010" s="79"/>
      <c r="K5010" s="80"/>
      <c r="L5010" s="78"/>
      <c r="M5010" s="75"/>
      <c r="N5010" s="76"/>
    </row>
    <row r="5011" spans="1:14" ht="15" x14ac:dyDescent="0.3">
      <c r="A5011" s="17" t="e">
        <f>INDEX('Артикул без-с размером'!A:A,MATCH('Начисления и компенсации по тов'!E5011,'Артикул без-с размером'!B:B,0))</f>
        <v>#N/A</v>
      </c>
      <c r="B5011" s="79"/>
      <c r="C5011" s="80"/>
      <c r="D5011" s="80"/>
      <c r="E5011" s="80"/>
      <c r="F5011" s="80"/>
      <c r="G5011" s="80"/>
      <c r="H5011" s="75"/>
      <c r="I5011" s="76"/>
      <c r="J5011" s="79"/>
      <c r="K5011" s="80"/>
      <c r="L5011" s="78"/>
      <c r="M5011" s="75"/>
      <c r="N5011" s="76"/>
    </row>
    <row r="5012" spans="1:14" ht="15" x14ac:dyDescent="0.3">
      <c r="A5012" s="17" t="e">
        <f>INDEX('Артикул без-с размером'!A:A,MATCH('Начисления и компенсации по тов'!E5012,'Артикул без-с размером'!B:B,0))</f>
        <v>#N/A</v>
      </c>
      <c r="B5012" s="79"/>
      <c r="C5012" s="80"/>
      <c r="D5012" s="80"/>
      <c r="E5012" s="80"/>
      <c r="F5012" s="80"/>
      <c r="G5012" s="80"/>
      <c r="H5012" s="75"/>
      <c r="I5012" s="76"/>
      <c r="J5012" s="79"/>
      <c r="K5012" s="80"/>
      <c r="L5012" s="78"/>
      <c r="M5012" s="75"/>
      <c r="N5012" s="76"/>
    </row>
    <row r="5013" spans="1:14" ht="15" x14ac:dyDescent="0.3">
      <c r="A5013" s="17" t="e">
        <f>INDEX('Артикул без-с размером'!A:A,MATCH('Начисления и компенсации по тов'!E5013,'Артикул без-с размером'!B:B,0))</f>
        <v>#N/A</v>
      </c>
      <c r="B5013" s="79"/>
      <c r="C5013" s="80"/>
      <c r="D5013" s="80"/>
      <c r="E5013" s="80"/>
      <c r="F5013" s="80"/>
      <c r="G5013" s="80"/>
      <c r="H5013" s="75"/>
      <c r="I5013" s="76"/>
      <c r="J5013" s="79"/>
      <c r="K5013" s="80"/>
      <c r="L5013" s="78"/>
      <c r="M5013" s="75"/>
      <c r="N5013" s="76"/>
    </row>
    <row r="5014" spans="1:14" ht="15" x14ac:dyDescent="0.3">
      <c r="A5014" s="17" t="e">
        <f>INDEX('Артикул без-с размером'!A:A,MATCH('Начисления и компенсации по тов'!E5014,'Артикул без-с размером'!B:B,0))</f>
        <v>#N/A</v>
      </c>
      <c r="B5014" s="79"/>
      <c r="C5014" s="80"/>
      <c r="D5014" s="80"/>
      <c r="E5014" s="80"/>
      <c r="F5014" s="80"/>
      <c r="G5014" s="80"/>
      <c r="H5014" s="75"/>
      <c r="I5014" s="76"/>
      <c r="J5014" s="79"/>
      <c r="K5014" s="80"/>
      <c r="L5014" s="78"/>
      <c r="M5014" s="75"/>
      <c r="N5014" s="76"/>
    </row>
    <row r="5015" spans="1:14" ht="15" x14ac:dyDescent="0.3">
      <c r="A5015" s="17" t="e">
        <f>INDEX('Артикул без-с размером'!A:A,MATCH('Начисления и компенсации по тов'!E5015,'Артикул без-с размером'!B:B,0))</f>
        <v>#N/A</v>
      </c>
      <c r="B5015" s="79"/>
      <c r="C5015" s="80"/>
      <c r="D5015" s="80"/>
      <c r="E5015" s="80"/>
      <c r="F5015" s="80"/>
      <c r="G5015" s="80"/>
      <c r="H5015" s="75"/>
      <c r="I5015" s="76"/>
      <c r="J5015" s="79"/>
      <c r="K5015" s="80"/>
      <c r="L5015" s="78"/>
      <c r="M5015" s="75"/>
      <c r="N5015" s="77"/>
    </row>
    <row r="5016" spans="1:14" ht="15" x14ac:dyDescent="0.3">
      <c r="A5016" s="17" t="e">
        <f>INDEX('Артикул без-с размером'!A:A,MATCH('Начисления и компенсации по тов'!E5016,'Артикул без-с размером'!B:B,0))</f>
        <v>#N/A</v>
      </c>
      <c r="B5016" s="79"/>
      <c r="C5016" s="80"/>
      <c r="D5016" s="80"/>
      <c r="E5016" s="80"/>
      <c r="F5016" s="80"/>
      <c r="G5016" s="80"/>
      <c r="H5016" s="75"/>
      <c r="I5016" s="76"/>
      <c r="J5016" s="79"/>
      <c r="K5016" s="80"/>
      <c r="L5016" s="78"/>
      <c r="M5016" s="75"/>
      <c r="N5016" s="76"/>
    </row>
    <row r="5017" spans="1:14" ht="15" x14ac:dyDescent="0.3">
      <c r="A5017" s="17" t="e">
        <f>INDEX('Артикул без-с размером'!A:A,MATCH('Начисления и компенсации по тов'!E5017,'Артикул без-с размером'!B:B,0))</f>
        <v>#N/A</v>
      </c>
      <c r="B5017" s="79"/>
      <c r="C5017" s="80"/>
      <c r="D5017" s="80"/>
      <c r="E5017" s="80"/>
      <c r="F5017" s="80"/>
      <c r="G5017" s="80"/>
      <c r="H5017" s="75"/>
      <c r="I5017" s="76"/>
      <c r="J5017" s="79"/>
      <c r="K5017" s="80"/>
      <c r="L5017" s="78"/>
      <c r="M5017" s="75"/>
      <c r="N5017" s="76"/>
    </row>
    <row r="5018" spans="1:14" ht="15" x14ac:dyDescent="0.3">
      <c r="A5018" s="17" t="e">
        <f>INDEX('Артикул без-с размером'!A:A,MATCH('Начисления и компенсации по тов'!E5018,'Артикул без-с размером'!B:B,0))</f>
        <v>#N/A</v>
      </c>
      <c r="B5018" s="79"/>
      <c r="C5018" s="80"/>
      <c r="D5018" s="80"/>
      <c r="E5018" s="80"/>
      <c r="F5018" s="80"/>
      <c r="G5018" s="80"/>
      <c r="H5018" s="75"/>
      <c r="I5018" s="76"/>
      <c r="J5018" s="79"/>
      <c r="K5018" s="80"/>
      <c r="L5018" s="78"/>
      <c r="M5018" s="75"/>
      <c r="N5018" s="76"/>
    </row>
    <row r="5019" spans="1:14" ht="15" x14ac:dyDescent="0.3">
      <c r="A5019" s="17" t="e">
        <f>INDEX('Артикул без-с размером'!A:A,MATCH('Начисления и компенсации по тов'!E5019,'Артикул без-с размером'!B:B,0))</f>
        <v>#N/A</v>
      </c>
      <c r="B5019" s="79"/>
      <c r="C5019" s="80"/>
      <c r="D5019" s="80"/>
      <c r="E5019" s="80"/>
      <c r="F5019" s="80"/>
      <c r="G5019" s="80"/>
      <c r="H5019" s="75"/>
      <c r="I5019" s="76"/>
      <c r="J5019" s="79"/>
      <c r="K5019" s="80"/>
      <c r="L5019" s="78"/>
      <c r="M5019" s="75"/>
      <c r="N5019" s="76"/>
    </row>
    <row r="5020" spans="1:14" ht="15" x14ac:dyDescent="0.3">
      <c r="A5020" s="17" t="e">
        <f>INDEX('Артикул без-с размером'!A:A,MATCH('Начисления и компенсации по тов'!E5020,'Артикул без-с размером'!B:B,0))</f>
        <v>#N/A</v>
      </c>
      <c r="B5020" s="79"/>
      <c r="C5020" s="80"/>
      <c r="D5020" s="80"/>
      <c r="E5020" s="80"/>
      <c r="F5020" s="80"/>
      <c r="G5020" s="80"/>
      <c r="H5020" s="75"/>
      <c r="I5020" s="76"/>
      <c r="J5020" s="79"/>
      <c r="K5020" s="80"/>
      <c r="L5020" s="78"/>
      <c r="M5020" s="75"/>
      <c r="N5020" s="76"/>
    </row>
    <row r="5021" spans="1:14" ht="15" x14ac:dyDescent="0.3">
      <c r="A5021" s="17" t="e">
        <f>INDEX('Артикул без-с размером'!A:A,MATCH('Начисления и компенсации по тов'!E5021,'Артикул без-с размером'!B:B,0))</f>
        <v>#N/A</v>
      </c>
      <c r="B5021" s="79"/>
      <c r="C5021" s="80"/>
      <c r="D5021" s="80"/>
      <c r="E5021" s="80"/>
      <c r="F5021" s="80"/>
      <c r="G5021" s="80"/>
      <c r="H5021" s="75"/>
      <c r="I5021" s="76"/>
      <c r="J5021" s="79"/>
      <c r="K5021" s="80"/>
      <c r="L5021" s="78"/>
      <c r="M5021" s="75"/>
      <c r="N5021" s="76"/>
    </row>
    <row r="5022" spans="1:14" ht="15" x14ac:dyDescent="0.3">
      <c r="A5022" s="17" t="e">
        <f>INDEX('Артикул без-с размером'!A:A,MATCH('Начисления и компенсации по тов'!E5022,'Артикул без-с размером'!B:B,0))</f>
        <v>#N/A</v>
      </c>
      <c r="B5022" s="79"/>
      <c r="C5022" s="80"/>
      <c r="D5022" s="80"/>
      <c r="E5022" s="80"/>
      <c r="F5022" s="80"/>
      <c r="G5022" s="80"/>
      <c r="H5022" s="75"/>
      <c r="I5022" s="76"/>
      <c r="J5022" s="79"/>
      <c r="K5022" s="80"/>
      <c r="L5022" s="78"/>
      <c r="M5022" s="75"/>
      <c r="N5022" s="76"/>
    </row>
    <row r="5023" spans="1:14" ht="15" x14ac:dyDescent="0.3">
      <c r="A5023" s="17" t="e">
        <f>INDEX('Артикул без-с размером'!A:A,MATCH('Начисления и компенсации по тов'!E5023,'Артикул без-с размером'!B:B,0))</f>
        <v>#N/A</v>
      </c>
      <c r="B5023" s="79"/>
      <c r="C5023" s="80"/>
      <c r="D5023" s="80"/>
      <c r="E5023" s="80"/>
      <c r="F5023" s="80"/>
      <c r="G5023" s="80"/>
      <c r="H5023" s="75"/>
      <c r="I5023" s="76"/>
      <c r="J5023" s="79"/>
      <c r="K5023" s="80"/>
      <c r="L5023" s="78"/>
      <c r="M5023" s="75"/>
      <c r="N5023" s="77"/>
    </row>
    <row r="5024" spans="1:14" ht="15" x14ac:dyDescent="0.3">
      <c r="A5024" s="17" t="e">
        <f>INDEX('Артикул без-с размером'!A:A,MATCH('Начисления и компенсации по тов'!E5024,'Артикул без-с размером'!B:B,0))</f>
        <v>#N/A</v>
      </c>
      <c r="B5024" s="79"/>
      <c r="C5024" s="80"/>
      <c r="D5024" s="80"/>
      <c r="E5024" s="80"/>
      <c r="F5024" s="80"/>
      <c r="G5024" s="80"/>
      <c r="H5024" s="75"/>
      <c r="I5024" s="76"/>
      <c r="J5024" s="79"/>
      <c r="K5024" s="80"/>
      <c r="L5024" s="78"/>
      <c r="M5024" s="75"/>
      <c r="N5024" s="76"/>
    </row>
    <row r="5025" spans="1:14" ht="15" x14ac:dyDescent="0.3">
      <c r="A5025" s="17" t="e">
        <f>INDEX('Артикул без-с размером'!A:A,MATCH('Начисления и компенсации по тов'!E5025,'Артикул без-с размером'!B:B,0))</f>
        <v>#N/A</v>
      </c>
      <c r="B5025" s="79"/>
      <c r="C5025" s="80"/>
      <c r="D5025" s="80"/>
      <c r="E5025" s="80"/>
      <c r="F5025" s="80"/>
      <c r="G5025" s="80"/>
      <c r="H5025" s="75"/>
      <c r="I5025" s="76"/>
      <c r="J5025" s="79"/>
      <c r="K5025" s="80"/>
      <c r="L5025" s="78"/>
      <c r="M5025" s="75"/>
      <c r="N5025" s="76"/>
    </row>
    <row r="5026" spans="1:14" ht="15" x14ac:dyDescent="0.3">
      <c r="A5026" s="17" t="e">
        <f>INDEX('Артикул без-с размером'!A:A,MATCH('Начисления и компенсации по тов'!E5026,'Артикул без-с размером'!B:B,0))</f>
        <v>#N/A</v>
      </c>
      <c r="B5026" s="79"/>
      <c r="C5026" s="80"/>
      <c r="D5026" s="80"/>
      <c r="E5026" s="80"/>
      <c r="F5026" s="80"/>
      <c r="G5026" s="80"/>
      <c r="H5026" s="75"/>
      <c r="I5026" s="76"/>
      <c r="J5026" s="79"/>
      <c r="K5026" s="80"/>
      <c r="L5026" s="78"/>
      <c r="M5026" s="75"/>
      <c r="N5026" s="76"/>
    </row>
    <row r="5027" spans="1:14" ht="15" x14ac:dyDescent="0.3">
      <c r="A5027" s="17" t="e">
        <f>INDEX('Артикул без-с размером'!A:A,MATCH('Начисления и компенсации по тов'!E5027,'Артикул без-с размером'!B:B,0))</f>
        <v>#N/A</v>
      </c>
      <c r="B5027" s="79"/>
      <c r="C5027" s="80"/>
      <c r="D5027" s="80"/>
      <c r="E5027" s="80"/>
      <c r="F5027" s="80"/>
      <c r="G5027" s="80"/>
      <c r="H5027" s="75"/>
      <c r="I5027" s="76"/>
      <c r="J5027" s="79"/>
      <c r="K5027" s="80"/>
      <c r="L5027" s="78"/>
      <c r="M5027" s="75"/>
      <c r="N5027" s="76"/>
    </row>
    <row r="5028" spans="1:14" ht="15" x14ac:dyDescent="0.3">
      <c r="A5028" s="17" t="e">
        <f>INDEX('Артикул без-с размером'!A:A,MATCH('Начисления и компенсации по тов'!E5028,'Артикул без-с размером'!B:B,0))</f>
        <v>#N/A</v>
      </c>
      <c r="B5028" s="79"/>
      <c r="C5028" s="80"/>
      <c r="D5028" s="80"/>
      <c r="E5028" s="80"/>
      <c r="F5028" s="80"/>
      <c r="G5028" s="80"/>
      <c r="H5028" s="75"/>
      <c r="I5028" s="76"/>
      <c r="J5028" s="79"/>
      <c r="K5028" s="80"/>
      <c r="L5028" s="78"/>
      <c r="M5028" s="75"/>
      <c r="N5028" s="76"/>
    </row>
    <row r="5029" spans="1:14" ht="15" x14ac:dyDescent="0.3">
      <c r="A5029" s="17" t="e">
        <f>INDEX('Артикул без-с размером'!A:A,MATCH('Начисления и компенсации по тов'!E5029,'Артикул без-с размером'!B:B,0))</f>
        <v>#N/A</v>
      </c>
      <c r="B5029" s="79"/>
      <c r="C5029" s="80"/>
      <c r="D5029" s="80"/>
      <c r="E5029" s="80"/>
      <c r="F5029" s="80"/>
      <c r="G5029" s="80"/>
      <c r="H5029" s="75"/>
      <c r="I5029" s="76"/>
      <c r="J5029" s="79"/>
      <c r="K5029" s="80"/>
      <c r="L5029" s="78"/>
      <c r="M5029" s="75"/>
      <c r="N5029" s="77"/>
    </row>
    <row r="5030" spans="1:14" ht="15" x14ac:dyDescent="0.3">
      <c r="A5030" s="17" t="e">
        <f>INDEX('Артикул без-с размером'!A:A,MATCH('Начисления и компенсации по тов'!E5030,'Артикул без-с размером'!B:B,0))</f>
        <v>#N/A</v>
      </c>
      <c r="B5030" s="79"/>
      <c r="C5030" s="80"/>
      <c r="D5030" s="80"/>
      <c r="E5030" s="80"/>
      <c r="F5030" s="80"/>
      <c r="G5030" s="80"/>
      <c r="H5030" s="75"/>
      <c r="I5030" s="76"/>
      <c r="J5030" s="79"/>
      <c r="K5030" s="80"/>
      <c r="L5030" s="78"/>
      <c r="M5030" s="75"/>
      <c r="N5030" s="76"/>
    </row>
    <row r="5031" spans="1:14" ht="15" x14ac:dyDescent="0.3">
      <c r="A5031" s="17" t="e">
        <f>INDEX('Артикул без-с размером'!A:A,MATCH('Начисления и компенсации по тов'!E5031,'Артикул без-с размером'!B:B,0))</f>
        <v>#N/A</v>
      </c>
      <c r="B5031" s="79"/>
      <c r="C5031" s="80"/>
      <c r="D5031" s="80"/>
      <c r="E5031" s="80"/>
      <c r="F5031" s="80"/>
      <c r="G5031" s="80"/>
      <c r="H5031" s="75"/>
      <c r="I5031" s="76"/>
      <c r="J5031" s="79"/>
      <c r="K5031" s="80"/>
      <c r="L5031" s="78"/>
      <c r="M5031" s="75"/>
      <c r="N5031" s="76"/>
    </row>
    <row r="5032" spans="1:14" ht="15" x14ac:dyDescent="0.3">
      <c r="A5032" s="17" t="e">
        <f>INDEX('Артикул без-с размером'!A:A,MATCH('Начисления и компенсации по тов'!E5032,'Артикул без-с размером'!B:B,0))</f>
        <v>#N/A</v>
      </c>
      <c r="B5032" s="79"/>
      <c r="C5032" s="80"/>
      <c r="D5032" s="80"/>
      <c r="E5032" s="80"/>
      <c r="F5032" s="80"/>
      <c r="G5032" s="80"/>
      <c r="H5032" s="75"/>
      <c r="I5032" s="76"/>
      <c r="J5032" s="79"/>
      <c r="K5032" s="80"/>
      <c r="L5032" s="78"/>
      <c r="M5032" s="75"/>
      <c r="N5032" s="76"/>
    </row>
    <row r="5033" spans="1:14" ht="15" x14ac:dyDescent="0.3">
      <c r="A5033" s="17" t="e">
        <f>INDEX('Артикул без-с размером'!A:A,MATCH('Начисления и компенсации по тов'!E5033,'Артикул без-с размером'!B:B,0))</f>
        <v>#N/A</v>
      </c>
      <c r="B5033" s="79"/>
      <c r="C5033" s="80"/>
      <c r="D5033" s="80"/>
      <c r="E5033" s="80"/>
      <c r="F5033" s="80"/>
      <c r="G5033" s="80"/>
      <c r="H5033" s="75"/>
      <c r="I5033" s="76"/>
      <c r="J5033" s="79"/>
      <c r="K5033" s="80"/>
      <c r="L5033" s="78"/>
      <c r="M5033" s="75"/>
      <c r="N5033" s="76"/>
    </row>
    <row r="5034" spans="1:14" ht="15" x14ac:dyDescent="0.3">
      <c r="A5034" s="17" t="e">
        <f>INDEX('Артикул без-с размером'!A:A,MATCH('Начисления и компенсации по тов'!E5034,'Артикул без-с размером'!B:B,0))</f>
        <v>#N/A</v>
      </c>
      <c r="B5034" s="79"/>
      <c r="C5034" s="80"/>
      <c r="D5034" s="80"/>
      <c r="E5034" s="80"/>
      <c r="F5034" s="80"/>
      <c r="G5034" s="80"/>
      <c r="H5034" s="75"/>
      <c r="I5034" s="76"/>
      <c r="J5034" s="79"/>
      <c r="K5034" s="80"/>
      <c r="L5034" s="78"/>
      <c r="M5034" s="75"/>
      <c r="N5034" s="76"/>
    </row>
    <row r="5035" spans="1:14" ht="15" x14ac:dyDescent="0.3">
      <c r="A5035" s="17" t="e">
        <f>INDEX('Артикул без-с размером'!A:A,MATCH('Начисления и компенсации по тов'!E5035,'Артикул без-с размером'!B:B,0))</f>
        <v>#N/A</v>
      </c>
      <c r="B5035" s="79"/>
      <c r="C5035" s="80"/>
      <c r="D5035" s="80"/>
      <c r="E5035" s="80"/>
      <c r="F5035" s="80"/>
      <c r="G5035" s="80"/>
      <c r="H5035" s="75"/>
      <c r="I5035" s="76"/>
      <c r="J5035" s="79"/>
      <c r="K5035" s="80"/>
      <c r="L5035" s="78"/>
      <c r="M5035" s="75"/>
      <c r="N5035" s="76"/>
    </row>
    <row r="5036" spans="1:14" ht="15" x14ac:dyDescent="0.3">
      <c r="A5036" s="17" t="e">
        <f>INDEX('Артикул без-с размером'!A:A,MATCH('Начисления и компенсации по тов'!E5036,'Артикул без-с размером'!B:B,0))</f>
        <v>#N/A</v>
      </c>
      <c r="B5036" s="79"/>
      <c r="C5036" s="80"/>
      <c r="D5036" s="80"/>
      <c r="E5036" s="80"/>
      <c r="F5036" s="80"/>
      <c r="G5036" s="80"/>
      <c r="H5036" s="75"/>
      <c r="I5036" s="76"/>
      <c r="J5036" s="79"/>
      <c r="K5036" s="80"/>
      <c r="L5036" s="78"/>
      <c r="M5036" s="75"/>
      <c r="N5036" s="76"/>
    </row>
    <row r="5037" spans="1:14" ht="15" x14ac:dyDescent="0.3">
      <c r="A5037" s="17" t="e">
        <f>INDEX('Артикул без-с размером'!A:A,MATCH('Начисления и компенсации по тов'!E5037,'Артикул без-с размером'!B:B,0))</f>
        <v>#N/A</v>
      </c>
      <c r="B5037" s="79"/>
      <c r="C5037" s="80"/>
      <c r="D5037" s="80"/>
      <c r="E5037" s="80"/>
      <c r="F5037" s="80"/>
      <c r="G5037" s="80"/>
      <c r="H5037" s="75"/>
      <c r="I5037" s="76"/>
      <c r="J5037" s="79"/>
      <c r="K5037" s="80"/>
      <c r="L5037" s="78"/>
      <c r="M5037" s="75"/>
      <c r="N5037" s="76"/>
    </row>
    <row r="5038" spans="1:14" ht="15" x14ac:dyDescent="0.3">
      <c r="A5038" s="17" t="e">
        <f>INDEX('Артикул без-с размером'!A:A,MATCH('Начисления и компенсации по тов'!E5038,'Артикул без-с размером'!B:B,0))</f>
        <v>#N/A</v>
      </c>
      <c r="B5038" s="79"/>
      <c r="C5038" s="80"/>
      <c r="D5038" s="80"/>
      <c r="E5038" s="80"/>
      <c r="F5038" s="80"/>
      <c r="G5038" s="80"/>
      <c r="H5038" s="75"/>
      <c r="I5038" s="76"/>
      <c r="J5038" s="79"/>
      <c r="K5038" s="80"/>
      <c r="L5038" s="78"/>
      <c r="M5038" s="75"/>
      <c r="N5038" s="76"/>
    </row>
    <row r="5039" spans="1:14" ht="15" x14ac:dyDescent="0.3">
      <c r="A5039" s="17" t="e">
        <f>INDEX('Артикул без-с размером'!A:A,MATCH('Начисления и компенсации по тов'!E5039,'Артикул без-с размером'!B:B,0))</f>
        <v>#N/A</v>
      </c>
      <c r="B5039" s="79"/>
      <c r="C5039" s="80"/>
      <c r="D5039" s="80"/>
      <c r="E5039" s="80"/>
      <c r="F5039" s="80"/>
      <c r="G5039" s="80"/>
      <c r="H5039" s="75"/>
      <c r="I5039" s="76"/>
      <c r="J5039" s="79"/>
      <c r="K5039" s="80"/>
      <c r="L5039" s="78"/>
      <c r="M5039" s="75"/>
      <c r="N5039" s="76"/>
    </row>
    <row r="5040" spans="1:14" ht="15" x14ac:dyDescent="0.3">
      <c r="A5040" s="17" t="e">
        <f>INDEX('Артикул без-с размером'!A:A,MATCH('Начисления и компенсации по тов'!E5040,'Артикул без-с размером'!B:B,0))</f>
        <v>#N/A</v>
      </c>
      <c r="B5040" s="79"/>
      <c r="C5040" s="80"/>
      <c r="D5040" s="80"/>
      <c r="E5040" s="80"/>
      <c r="F5040" s="80"/>
      <c r="G5040" s="80"/>
      <c r="H5040" s="75"/>
      <c r="I5040" s="76"/>
      <c r="J5040" s="79"/>
      <c r="K5040" s="80"/>
      <c r="L5040" s="78"/>
      <c r="M5040" s="75"/>
      <c r="N5040" s="77"/>
    </row>
    <row r="5041" spans="1:14" ht="15" x14ac:dyDescent="0.3">
      <c r="A5041" s="17" t="e">
        <f>INDEX('Артикул без-с размером'!A:A,MATCH('Начисления и компенсации по тов'!E5041,'Артикул без-с размером'!B:B,0))</f>
        <v>#N/A</v>
      </c>
      <c r="B5041" s="79"/>
      <c r="C5041" s="80"/>
      <c r="D5041" s="80"/>
      <c r="E5041" s="80"/>
      <c r="F5041" s="80"/>
      <c r="G5041" s="80"/>
      <c r="H5041" s="75"/>
      <c r="I5041" s="76"/>
      <c r="J5041" s="79"/>
      <c r="K5041" s="80"/>
      <c r="L5041" s="78"/>
      <c r="M5041" s="75"/>
      <c r="N5041" s="76"/>
    </row>
    <row r="5042" spans="1:14" ht="15" x14ac:dyDescent="0.3">
      <c r="A5042" s="17" t="e">
        <f>INDEX('Артикул без-с размером'!A:A,MATCH('Начисления и компенсации по тов'!E5042,'Артикул без-с размером'!B:B,0))</f>
        <v>#N/A</v>
      </c>
      <c r="B5042" s="79"/>
      <c r="C5042" s="80"/>
      <c r="D5042" s="80"/>
      <c r="E5042" s="80"/>
      <c r="F5042" s="80"/>
      <c r="G5042" s="80"/>
      <c r="H5042" s="75"/>
      <c r="I5042" s="76"/>
      <c r="J5042" s="79"/>
      <c r="K5042" s="80"/>
      <c r="L5042" s="78"/>
      <c r="M5042" s="75"/>
      <c r="N5042" s="76"/>
    </row>
    <row r="5043" spans="1:14" ht="15" x14ac:dyDescent="0.3">
      <c r="A5043" s="17" t="e">
        <f>INDEX('Артикул без-с размером'!A:A,MATCH('Начисления и компенсации по тов'!E5043,'Артикул без-с размером'!B:B,0))</f>
        <v>#N/A</v>
      </c>
      <c r="B5043" s="79"/>
      <c r="C5043" s="80"/>
      <c r="D5043" s="80"/>
      <c r="E5043" s="80"/>
      <c r="F5043" s="80"/>
      <c r="G5043" s="80"/>
      <c r="H5043" s="75"/>
      <c r="I5043" s="76"/>
      <c r="J5043" s="79"/>
      <c r="K5043" s="80"/>
      <c r="L5043" s="78"/>
      <c r="M5043" s="75"/>
      <c r="N5043" s="76"/>
    </row>
    <row r="5044" spans="1:14" ht="15" x14ac:dyDescent="0.3">
      <c r="A5044" s="17" t="e">
        <f>INDEX('Артикул без-с размером'!A:A,MATCH('Начисления и компенсации по тов'!E5044,'Артикул без-с размером'!B:B,0))</f>
        <v>#N/A</v>
      </c>
      <c r="B5044" s="79"/>
      <c r="C5044" s="80"/>
      <c r="D5044" s="80"/>
      <c r="E5044" s="80"/>
      <c r="F5044" s="80"/>
      <c r="G5044" s="80"/>
      <c r="H5044" s="75"/>
      <c r="I5044" s="76"/>
      <c r="J5044" s="79"/>
      <c r="K5044" s="80"/>
      <c r="L5044" s="78"/>
      <c r="M5044" s="75"/>
      <c r="N5044" s="76"/>
    </row>
    <row r="5045" spans="1:14" ht="15" x14ac:dyDescent="0.3">
      <c r="A5045" s="17" t="e">
        <f>INDEX('Артикул без-с размером'!A:A,MATCH('Начисления и компенсации по тов'!E5045,'Артикул без-с размером'!B:B,0))</f>
        <v>#N/A</v>
      </c>
      <c r="B5045" s="79"/>
      <c r="C5045" s="80"/>
      <c r="D5045" s="80"/>
      <c r="E5045" s="80"/>
      <c r="F5045" s="80"/>
      <c r="G5045" s="80"/>
      <c r="H5045" s="75"/>
      <c r="I5045" s="76"/>
      <c r="J5045" s="79"/>
      <c r="K5045" s="80"/>
      <c r="L5045" s="78"/>
      <c r="M5045" s="75"/>
      <c r="N5045" s="76"/>
    </row>
    <row r="5046" spans="1:14" ht="15" x14ac:dyDescent="0.3">
      <c r="A5046" s="17" t="e">
        <f>INDEX('Артикул без-с размером'!A:A,MATCH('Начисления и компенсации по тов'!E5046,'Артикул без-с размером'!B:B,0))</f>
        <v>#N/A</v>
      </c>
      <c r="B5046" s="79"/>
      <c r="C5046" s="80"/>
      <c r="D5046" s="80"/>
      <c r="E5046" s="80"/>
      <c r="F5046" s="80"/>
      <c r="G5046" s="80"/>
      <c r="H5046" s="75"/>
      <c r="I5046" s="76"/>
      <c r="J5046" s="79"/>
      <c r="K5046" s="80"/>
      <c r="L5046" s="78"/>
      <c r="M5046" s="75"/>
      <c r="N5046" s="77"/>
    </row>
    <row r="5047" spans="1:14" ht="15" x14ac:dyDescent="0.3">
      <c r="A5047" s="17" t="e">
        <f>INDEX('Артикул без-с размером'!A:A,MATCH('Начисления и компенсации по тов'!E5047,'Артикул без-с размером'!B:B,0))</f>
        <v>#N/A</v>
      </c>
      <c r="B5047" s="79"/>
      <c r="C5047" s="80"/>
      <c r="D5047" s="80"/>
      <c r="E5047" s="80"/>
      <c r="F5047" s="80"/>
      <c r="G5047" s="80"/>
      <c r="H5047" s="75"/>
      <c r="I5047" s="76"/>
      <c r="J5047" s="79"/>
      <c r="K5047" s="80"/>
      <c r="L5047" s="78"/>
      <c r="M5047" s="75"/>
      <c r="N5047" s="76"/>
    </row>
    <row r="5048" spans="1:14" ht="15" x14ac:dyDescent="0.3">
      <c r="A5048" s="17" t="e">
        <f>INDEX('Артикул без-с размером'!A:A,MATCH('Начисления и компенсации по тов'!E5048,'Артикул без-с размером'!B:B,0))</f>
        <v>#N/A</v>
      </c>
      <c r="B5048" s="79"/>
      <c r="C5048" s="80"/>
      <c r="D5048" s="80"/>
      <c r="E5048" s="80"/>
      <c r="F5048" s="80"/>
      <c r="G5048" s="80"/>
      <c r="H5048" s="75"/>
      <c r="I5048" s="76"/>
      <c r="J5048" s="79"/>
      <c r="K5048" s="80"/>
      <c r="L5048" s="78"/>
      <c r="M5048" s="75"/>
      <c r="N5048" s="76"/>
    </row>
    <row r="5049" spans="1:14" ht="15" x14ac:dyDescent="0.3">
      <c r="A5049" s="17" t="e">
        <f>INDEX('Артикул без-с размером'!A:A,MATCH('Начисления и компенсации по тов'!E5049,'Артикул без-с размером'!B:B,0))</f>
        <v>#N/A</v>
      </c>
      <c r="B5049" s="79"/>
      <c r="C5049" s="80"/>
      <c r="D5049" s="80"/>
      <c r="E5049" s="80"/>
      <c r="F5049" s="80"/>
      <c r="G5049" s="80"/>
      <c r="H5049" s="75"/>
      <c r="I5049" s="76"/>
      <c r="J5049" s="79"/>
      <c r="K5049" s="80"/>
      <c r="L5049" s="78"/>
      <c r="M5049" s="75"/>
      <c r="N5049" s="76"/>
    </row>
    <row r="5050" spans="1:14" ht="15" x14ac:dyDescent="0.3">
      <c r="A5050" s="17" t="e">
        <f>INDEX('Артикул без-с размером'!A:A,MATCH('Начисления и компенсации по тов'!E5050,'Артикул без-с размером'!B:B,0))</f>
        <v>#N/A</v>
      </c>
      <c r="B5050" s="79"/>
      <c r="C5050" s="80"/>
      <c r="D5050" s="80"/>
      <c r="E5050" s="80"/>
      <c r="F5050" s="80"/>
      <c r="G5050" s="80"/>
      <c r="H5050" s="75"/>
      <c r="I5050" s="76"/>
      <c r="J5050" s="79"/>
      <c r="K5050" s="80"/>
      <c r="L5050" s="78"/>
      <c r="M5050" s="75"/>
      <c r="N5050" s="76"/>
    </row>
    <row r="5051" spans="1:14" ht="15" x14ac:dyDescent="0.3">
      <c r="A5051" s="17" t="e">
        <f>INDEX('Артикул без-с размером'!A:A,MATCH('Начисления и компенсации по тов'!E5051,'Артикул без-с размером'!B:B,0))</f>
        <v>#N/A</v>
      </c>
      <c r="B5051" s="79"/>
      <c r="C5051" s="80"/>
      <c r="D5051" s="80"/>
      <c r="E5051" s="80"/>
      <c r="F5051" s="80"/>
      <c r="G5051" s="80"/>
      <c r="H5051" s="75"/>
      <c r="I5051" s="76"/>
      <c r="J5051" s="79"/>
      <c r="K5051" s="80"/>
      <c r="L5051" s="78"/>
      <c r="M5051" s="75"/>
      <c r="N5051" s="76"/>
    </row>
    <row r="5052" spans="1:14" ht="15" x14ac:dyDescent="0.3">
      <c r="A5052" s="17" t="e">
        <f>INDEX('Артикул без-с размером'!A:A,MATCH('Начисления и компенсации по тов'!E5052,'Артикул без-с размером'!B:B,0))</f>
        <v>#N/A</v>
      </c>
      <c r="B5052" s="79"/>
      <c r="C5052" s="80"/>
      <c r="D5052" s="80"/>
      <c r="E5052" s="80"/>
      <c r="F5052" s="80"/>
      <c r="G5052" s="80"/>
      <c r="H5052" s="75"/>
      <c r="I5052" s="76"/>
      <c r="J5052" s="79"/>
      <c r="K5052" s="80"/>
      <c r="L5052" s="78"/>
      <c r="M5052" s="75"/>
      <c r="N5052" s="77"/>
    </row>
    <row r="5053" spans="1:14" ht="15" x14ac:dyDescent="0.3">
      <c r="A5053" s="17" t="e">
        <f>INDEX('Артикул без-с размером'!A:A,MATCH('Начисления и компенсации по тов'!E5053,'Артикул без-с размером'!B:B,0))</f>
        <v>#N/A</v>
      </c>
      <c r="B5053" s="79"/>
      <c r="C5053" s="80"/>
      <c r="D5053" s="80"/>
      <c r="E5053" s="80"/>
      <c r="F5053" s="80"/>
      <c r="G5053" s="80"/>
      <c r="H5053" s="75"/>
      <c r="I5053" s="76"/>
      <c r="J5053" s="79"/>
      <c r="K5053" s="80"/>
      <c r="L5053" s="78"/>
      <c r="M5053" s="75"/>
      <c r="N5053" s="76"/>
    </row>
    <row r="5054" spans="1:14" ht="15" x14ac:dyDescent="0.3">
      <c r="A5054" s="17" t="e">
        <f>INDEX('Артикул без-с размером'!A:A,MATCH('Начисления и компенсации по тов'!E5054,'Артикул без-с размером'!B:B,0))</f>
        <v>#N/A</v>
      </c>
      <c r="B5054" s="79"/>
      <c r="C5054" s="80"/>
      <c r="D5054" s="80"/>
      <c r="E5054" s="80"/>
      <c r="F5054" s="80"/>
      <c r="G5054" s="80"/>
      <c r="H5054" s="75"/>
      <c r="I5054" s="76"/>
      <c r="J5054" s="79"/>
      <c r="K5054" s="80"/>
      <c r="L5054" s="78"/>
      <c r="M5054" s="75"/>
      <c r="N5054" s="76"/>
    </row>
    <row r="5055" spans="1:14" ht="15" x14ac:dyDescent="0.3">
      <c r="A5055" s="17" t="e">
        <f>INDEX('Артикул без-с размером'!A:A,MATCH('Начисления и компенсации по тов'!E5055,'Артикул без-с размером'!B:B,0))</f>
        <v>#N/A</v>
      </c>
      <c r="B5055" s="79"/>
      <c r="C5055" s="80"/>
      <c r="D5055" s="80"/>
      <c r="E5055" s="80"/>
      <c r="F5055" s="80"/>
      <c r="G5055" s="80"/>
      <c r="H5055" s="75"/>
      <c r="I5055" s="76"/>
      <c r="J5055" s="79"/>
      <c r="K5055" s="80"/>
      <c r="L5055" s="78"/>
      <c r="M5055" s="75"/>
      <c r="N5055" s="76"/>
    </row>
    <row r="5056" spans="1:14" ht="15" x14ac:dyDescent="0.3">
      <c r="A5056" s="17" t="e">
        <f>INDEX('Артикул без-с размером'!A:A,MATCH('Начисления и компенсации по тов'!E5056,'Артикул без-с размером'!B:B,0))</f>
        <v>#N/A</v>
      </c>
      <c r="B5056" s="79"/>
      <c r="C5056" s="80"/>
      <c r="D5056" s="80"/>
      <c r="E5056" s="80"/>
      <c r="F5056" s="80"/>
      <c r="G5056" s="80"/>
      <c r="H5056" s="75"/>
      <c r="I5056" s="76"/>
      <c r="J5056" s="79"/>
      <c r="K5056" s="80"/>
      <c r="L5056" s="78"/>
      <c r="M5056" s="75"/>
      <c r="N5056" s="76"/>
    </row>
    <row r="5057" spans="1:14" ht="15" x14ac:dyDescent="0.3">
      <c r="A5057" s="17" t="e">
        <f>INDEX('Артикул без-с размером'!A:A,MATCH('Начисления и компенсации по тов'!E5057,'Артикул без-с размером'!B:B,0))</f>
        <v>#N/A</v>
      </c>
      <c r="B5057" s="79"/>
      <c r="C5057" s="80"/>
      <c r="D5057" s="80"/>
      <c r="E5057" s="80"/>
      <c r="F5057" s="80"/>
      <c r="G5057" s="80"/>
      <c r="H5057" s="75"/>
      <c r="I5057" s="76"/>
      <c r="J5057" s="79"/>
      <c r="K5057" s="80"/>
      <c r="L5057" s="78"/>
      <c r="M5057" s="75"/>
      <c r="N5057" s="76"/>
    </row>
    <row r="5058" spans="1:14" ht="15" x14ac:dyDescent="0.3">
      <c r="A5058" s="17" t="e">
        <f>INDEX('Артикул без-с размером'!A:A,MATCH('Начисления и компенсации по тов'!E5058,'Артикул без-с размером'!B:B,0))</f>
        <v>#N/A</v>
      </c>
      <c r="B5058" s="79"/>
      <c r="C5058" s="80"/>
      <c r="D5058" s="80"/>
      <c r="E5058" s="80"/>
      <c r="F5058" s="80"/>
      <c r="G5058" s="80"/>
      <c r="H5058" s="75"/>
      <c r="I5058" s="76"/>
      <c r="J5058" s="79"/>
      <c r="K5058" s="80"/>
      <c r="L5058" s="78"/>
      <c r="M5058" s="75"/>
      <c r="N5058" s="76"/>
    </row>
    <row r="5059" spans="1:14" ht="15" x14ac:dyDescent="0.3">
      <c r="A5059" s="17" t="e">
        <f>INDEX('Артикул без-с размером'!A:A,MATCH('Начисления и компенсации по тов'!E5059,'Артикул без-с размером'!B:B,0))</f>
        <v>#N/A</v>
      </c>
      <c r="B5059" s="79"/>
      <c r="C5059" s="80"/>
      <c r="D5059" s="80"/>
      <c r="E5059" s="80"/>
      <c r="F5059" s="80"/>
      <c r="G5059" s="80"/>
      <c r="H5059" s="75"/>
      <c r="I5059" s="76"/>
      <c r="J5059" s="79"/>
      <c r="K5059" s="80"/>
      <c r="L5059" s="78"/>
      <c r="M5059" s="75"/>
      <c r="N5059" s="76"/>
    </row>
    <row r="5060" spans="1:14" ht="15" x14ac:dyDescent="0.3">
      <c r="A5060" s="17" t="e">
        <f>INDEX('Артикул без-с размером'!A:A,MATCH('Начисления и компенсации по тов'!E5060,'Артикул без-с размером'!B:B,0))</f>
        <v>#N/A</v>
      </c>
      <c r="B5060" s="79"/>
      <c r="C5060" s="80"/>
      <c r="D5060" s="80"/>
      <c r="E5060" s="80"/>
      <c r="F5060" s="80"/>
      <c r="G5060" s="80"/>
      <c r="H5060" s="75"/>
      <c r="I5060" s="76"/>
      <c r="J5060" s="79"/>
      <c r="K5060" s="80"/>
      <c r="L5060" s="78"/>
      <c r="M5060" s="75"/>
      <c r="N5060" s="76"/>
    </row>
    <row r="5061" spans="1:14" ht="15" x14ac:dyDescent="0.3">
      <c r="A5061" s="17" t="e">
        <f>INDEX('Артикул без-с размером'!A:A,MATCH('Начисления и компенсации по тов'!E5061,'Артикул без-с размером'!B:B,0))</f>
        <v>#N/A</v>
      </c>
      <c r="B5061" s="79"/>
      <c r="C5061" s="80"/>
      <c r="D5061" s="80"/>
      <c r="E5061" s="80"/>
      <c r="F5061" s="80"/>
      <c r="G5061" s="80"/>
      <c r="H5061" s="75"/>
      <c r="I5061" s="76"/>
      <c r="J5061" s="79"/>
      <c r="K5061" s="80"/>
      <c r="L5061" s="78"/>
      <c r="M5061" s="75"/>
      <c r="N5061" s="76"/>
    </row>
    <row r="5062" spans="1:14" ht="15" x14ac:dyDescent="0.3">
      <c r="A5062" s="17" t="e">
        <f>INDEX('Артикул без-с размером'!A:A,MATCH('Начисления и компенсации по тов'!E5062,'Артикул без-с размером'!B:B,0))</f>
        <v>#N/A</v>
      </c>
      <c r="B5062" s="79"/>
      <c r="C5062" s="80"/>
      <c r="D5062" s="80"/>
      <c r="E5062" s="80"/>
      <c r="F5062" s="80"/>
      <c r="G5062" s="80"/>
      <c r="H5062" s="75"/>
      <c r="I5062" s="76"/>
      <c r="J5062" s="79"/>
      <c r="K5062" s="80"/>
      <c r="L5062" s="78"/>
      <c r="M5062" s="75"/>
      <c r="N5062" s="77"/>
    </row>
    <row r="5063" spans="1:14" ht="15" x14ac:dyDescent="0.3">
      <c r="A5063" s="17" t="e">
        <f>INDEX('Артикул без-с размером'!A:A,MATCH('Начисления и компенсации по тов'!E5063,'Артикул без-с размером'!B:B,0))</f>
        <v>#N/A</v>
      </c>
      <c r="B5063" s="79"/>
      <c r="C5063" s="80"/>
      <c r="D5063" s="80"/>
      <c r="E5063" s="80"/>
      <c r="F5063" s="80"/>
      <c r="G5063" s="80"/>
      <c r="H5063" s="75"/>
      <c r="I5063" s="76"/>
      <c r="J5063" s="79"/>
      <c r="K5063" s="80"/>
      <c r="L5063" s="78"/>
      <c r="M5063" s="75"/>
      <c r="N5063" s="76"/>
    </row>
    <row r="5064" spans="1:14" ht="15" x14ac:dyDescent="0.3">
      <c r="A5064" s="17" t="e">
        <f>INDEX('Артикул без-с размером'!A:A,MATCH('Начисления и компенсации по тов'!E5064,'Артикул без-с размером'!B:B,0))</f>
        <v>#N/A</v>
      </c>
      <c r="B5064" s="79"/>
      <c r="C5064" s="80"/>
      <c r="D5064" s="80"/>
      <c r="E5064" s="80"/>
      <c r="F5064" s="80"/>
      <c r="G5064" s="80"/>
      <c r="H5064" s="75"/>
      <c r="I5064" s="76"/>
      <c r="J5064" s="79"/>
      <c r="K5064" s="80"/>
      <c r="L5064" s="78"/>
      <c r="M5064" s="75"/>
      <c r="N5064" s="76"/>
    </row>
    <row r="5065" spans="1:14" ht="15" x14ac:dyDescent="0.3">
      <c r="A5065" s="17" t="e">
        <f>INDEX('Артикул без-с размером'!A:A,MATCH('Начисления и компенсации по тов'!E5065,'Артикул без-с размером'!B:B,0))</f>
        <v>#N/A</v>
      </c>
      <c r="B5065" s="79"/>
      <c r="C5065" s="80"/>
      <c r="D5065" s="80"/>
      <c r="E5065" s="80"/>
      <c r="F5065" s="80"/>
      <c r="G5065" s="80"/>
      <c r="H5065" s="75"/>
      <c r="I5065" s="76"/>
      <c r="J5065" s="79"/>
      <c r="K5065" s="80"/>
      <c r="L5065" s="78"/>
      <c r="M5065" s="75"/>
      <c r="N5065" s="76"/>
    </row>
    <row r="5066" spans="1:14" ht="15" x14ac:dyDescent="0.3">
      <c r="A5066" s="17" t="e">
        <f>INDEX('Артикул без-с размером'!A:A,MATCH('Начисления и компенсации по тов'!E5066,'Артикул без-с размером'!B:B,0))</f>
        <v>#N/A</v>
      </c>
      <c r="B5066" s="79"/>
      <c r="C5066" s="80"/>
      <c r="D5066" s="80"/>
      <c r="E5066" s="80"/>
      <c r="F5066" s="80"/>
      <c r="G5066" s="80"/>
      <c r="H5066" s="75"/>
      <c r="I5066" s="76"/>
      <c r="J5066" s="79"/>
      <c r="K5066" s="80"/>
      <c r="L5066" s="78"/>
      <c r="M5066" s="75"/>
      <c r="N5066" s="76"/>
    </row>
    <row r="5067" spans="1:14" ht="15" x14ac:dyDescent="0.3">
      <c r="A5067" s="17" t="e">
        <f>INDEX('Артикул без-с размером'!A:A,MATCH('Начисления и компенсации по тов'!E5067,'Артикул без-с размером'!B:B,0))</f>
        <v>#N/A</v>
      </c>
      <c r="B5067" s="79"/>
      <c r="C5067" s="80"/>
      <c r="D5067" s="80"/>
      <c r="E5067" s="80"/>
      <c r="F5067" s="80"/>
      <c r="G5067" s="80"/>
      <c r="H5067" s="75"/>
      <c r="I5067" s="76"/>
      <c r="J5067" s="79"/>
      <c r="K5067" s="80"/>
      <c r="L5067" s="78"/>
      <c r="M5067" s="75"/>
      <c r="N5067" s="76"/>
    </row>
    <row r="5068" spans="1:14" ht="15" x14ac:dyDescent="0.3">
      <c r="A5068" s="17" t="e">
        <f>INDEX('Артикул без-с размером'!A:A,MATCH('Начисления и компенсации по тов'!E5068,'Артикул без-с размером'!B:B,0))</f>
        <v>#N/A</v>
      </c>
      <c r="B5068" s="79"/>
      <c r="C5068" s="80"/>
      <c r="D5068" s="80"/>
      <c r="E5068" s="80"/>
      <c r="F5068" s="80"/>
      <c r="G5068" s="80"/>
      <c r="H5068" s="75"/>
      <c r="I5068" s="76"/>
      <c r="J5068" s="79"/>
      <c r="K5068" s="80"/>
      <c r="L5068" s="78"/>
      <c r="M5068" s="75"/>
      <c r="N5068" s="77"/>
    </row>
    <row r="5069" spans="1:14" ht="15" x14ac:dyDescent="0.3">
      <c r="A5069" s="17" t="e">
        <f>INDEX('Артикул без-с размером'!A:A,MATCH('Начисления и компенсации по тов'!E5069,'Артикул без-с размером'!B:B,0))</f>
        <v>#N/A</v>
      </c>
      <c r="B5069" s="79"/>
      <c r="C5069" s="80"/>
      <c r="D5069" s="80"/>
      <c r="E5069" s="80"/>
      <c r="F5069" s="80"/>
      <c r="G5069" s="80"/>
      <c r="H5069" s="75"/>
      <c r="I5069" s="76"/>
      <c r="J5069" s="79"/>
      <c r="K5069" s="80"/>
      <c r="L5069" s="78"/>
      <c r="M5069" s="75"/>
      <c r="N5069" s="76"/>
    </row>
    <row r="5070" spans="1:14" ht="15" x14ac:dyDescent="0.3">
      <c r="A5070" s="17" t="e">
        <f>INDEX('Артикул без-с размером'!A:A,MATCH('Начисления и компенсации по тов'!E5070,'Артикул без-с размером'!B:B,0))</f>
        <v>#N/A</v>
      </c>
      <c r="B5070" s="79"/>
      <c r="C5070" s="80"/>
      <c r="D5070" s="80"/>
      <c r="E5070" s="80"/>
      <c r="F5070" s="80"/>
      <c r="G5070" s="80"/>
      <c r="H5070" s="75"/>
      <c r="I5070" s="76"/>
      <c r="J5070" s="79"/>
      <c r="K5070" s="80"/>
      <c r="L5070" s="78"/>
      <c r="M5070" s="75"/>
      <c r="N5070" s="76"/>
    </row>
    <row r="5071" spans="1:14" ht="15" x14ac:dyDescent="0.3">
      <c r="A5071" s="17" t="e">
        <f>INDEX('Артикул без-с размером'!A:A,MATCH('Начисления и компенсации по тов'!E5071,'Артикул без-с размером'!B:B,0))</f>
        <v>#N/A</v>
      </c>
      <c r="B5071" s="79"/>
      <c r="C5071" s="80"/>
      <c r="D5071" s="80"/>
      <c r="E5071" s="80"/>
      <c r="F5071" s="80"/>
      <c r="G5071" s="80"/>
      <c r="H5071" s="75"/>
      <c r="I5071" s="76"/>
      <c r="J5071" s="79"/>
      <c r="K5071" s="80"/>
      <c r="L5071" s="78"/>
      <c r="M5071" s="75"/>
      <c r="N5071" s="76"/>
    </row>
    <row r="5072" spans="1:14" ht="15" x14ac:dyDescent="0.3">
      <c r="A5072" s="17" t="e">
        <f>INDEX('Артикул без-с размером'!A:A,MATCH('Начисления и компенсации по тов'!E5072,'Артикул без-с размером'!B:B,0))</f>
        <v>#N/A</v>
      </c>
      <c r="B5072" s="79"/>
      <c r="C5072" s="80"/>
      <c r="D5072" s="80"/>
      <c r="E5072" s="80"/>
      <c r="F5072" s="80"/>
      <c r="G5072" s="80"/>
      <c r="H5072" s="75"/>
      <c r="I5072" s="76"/>
      <c r="J5072" s="79"/>
      <c r="K5072" s="80"/>
      <c r="L5072" s="78"/>
      <c r="M5072" s="75"/>
      <c r="N5072" s="76"/>
    </row>
    <row r="5073" spans="1:14" ht="15" x14ac:dyDescent="0.3">
      <c r="A5073" s="17" t="e">
        <f>INDEX('Артикул без-с размером'!A:A,MATCH('Начисления и компенсации по тов'!E5073,'Артикул без-с размером'!B:B,0))</f>
        <v>#N/A</v>
      </c>
      <c r="B5073" s="79"/>
      <c r="C5073" s="80"/>
      <c r="D5073" s="80"/>
      <c r="E5073" s="80"/>
      <c r="F5073" s="80"/>
      <c r="G5073" s="80"/>
      <c r="H5073" s="75"/>
      <c r="I5073" s="76"/>
      <c r="J5073" s="79"/>
      <c r="K5073" s="80"/>
      <c r="L5073" s="78"/>
      <c r="M5073" s="75"/>
      <c r="N5073" s="76"/>
    </row>
    <row r="5074" spans="1:14" ht="15" x14ac:dyDescent="0.3">
      <c r="A5074" s="17" t="e">
        <f>INDEX('Артикул без-с размером'!A:A,MATCH('Начисления и компенсации по тов'!E5074,'Артикул без-с размером'!B:B,0))</f>
        <v>#N/A</v>
      </c>
      <c r="B5074" s="79"/>
      <c r="C5074" s="80"/>
      <c r="D5074" s="80"/>
      <c r="E5074" s="80"/>
      <c r="F5074" s="80"/>
      <c r="G5074" s="80"/>
      <c r="H5074" s="75"/>
      <c r="I5074" s="76"/>
      <c r="J5074" s="79"/>
      <c r="K5074" s="80"/>
      <c r="L5074" s="78"/>
      <c r="M5074" s="75"/>
      <c r="N5074" s="76"/>
    </row>
    <row r="5075" spans="1:14" ht="15" x14ac:dyDescent="0.3">
      <c r="A5075" s="17" t="e">
        <f>INDEX('Артикул без-с размером'!A:A,MATCH('Начисления и компенсации по тов'!E5075,'Артикул без-с размером'!B:B,0))</f>
        <v>#N/A</v>
      </c>
      <c r="B5075" s="79"/>
      <c r="C5075" s="80"/>
      <c r="D5075" s="80"/>
      <c r="E5075" s="80"/>
      <c r="F5075" s="80"/>
      <c r="G5075" s="80"/>
      <c r="H5075" s="75"/>
      <c r="I5075" s="76"/>
      <c r="J5075" s="79"/>
      <c r="K5075" s="80"/>
      <c r="L5075" s="78"/>
      <c r="M5075" s="75"/>
      <c r="N5075" s="76"/>
    </row>
    <row r="5076" spans="1:14" ht="15" x14ac:dyDescent="0.3">
      <c r="A5076" s="17" t="e">
        <f>INDEX('Артикул без-с размером'!A:A,MATCH('Начисления и компенсации по тов'!E5076,'Артикул без-с размером'!B:B,0))</f>
        <v>#N/A</v>
      </c>
      <c r="B5076" s="79"/>
      <c r="C5076" s="80"/>
      <c r="D5076" s="80"/>
      <c r="E5076" s="80"/>
      <c r="F5076" s="80"/>
      <c r="G5076" s="80"/>
      <c r="H5076" s="75"/>
      <c r="I5076" s="76"/>
      <c r="J5076" s="79"/>
      <c r="K5076" s="80"/>
      <c r="L5076" s="78"/>
      <c r="M5076" s="75"/>
      <c r="N5076" s="76"/>
    </row>
    <row r="5077" spans="1:14" ht="15" x14ac:dyDescent="0.3">
      <c r="A5077" s="17" t="e">
        <f>INDEX('Артикул без-с размером'!A:A,MATCH('Начисления и компенсации по тов'!E5077,'Артикул без-с размером'!B:B,0))</f>
        <v>#N/A</v>
      </c>
      <c r="B5077" s="79"/>
      <c r="C5077" s="80"/>
      <c r="D5077" s="80"/>
      <c r="E5077" s="80"/>
      <c r="F5077" s="80"/>
      <c r="G5077" s="80"/>
      <c r="H5077" s="75"/>
      <c r="I5077" s="76"/>
      <c r="J5077" s="79"/>
      <c r="K5077" s="80"/>
      <c r="L5077" s="78"/>
      <c r="M5077" s="75"/>
      <c r="N5077" s="76"/>
    </row>
    <row r="5078" spans="1:14" ht="15" x14ac:dyDescent="0.3">
      <c r="A5078" s="17" t="e">
        <f>INDEX('Артикул без-с размером'!A:A,MATCH('Начисления и компенсации по тов'!E5078,'Артикул без-с размером'!B:B,0))</f>
        <v>#N/A</v>
      </c>
      <c r="B5078" s="79"/>
      <c r="C5078" s="80"/>
      <c r="D5078" s="80"/>
      <c r="E5078" s="80"/>
      <c r="F5078" s="80"/>
      <c r="G5078" s="80"/>
      <c r="H5078" s="75"/>
      <c r="I5078" s="76"/>
      <c r="J5078" s="79"/>
      <c r="K5078" s="80"/>
      <c r="L5078" s="78"/>
      <c r="M5078" s="75"/>
      <c r="N5078" s="76"/>
    </row>
    <row r="5079" spans="1:14" ht="15" x14ac:dyDescent="0.3">
      <c r="A5079" s="17" t="e">
        <f>INDEX('Артикул без-с размером'!A:A,MATCH('Начисления и компенсации по тов'!E5079,'Артикул без-с размером'!B:B,0))</f>
        <v>#N/A</v>
      </c>
      <c r="B5079" s="79"/>
      <c r="C5079" s="80"/>
      <c r="D5079" s="80"/>
      <c r="E5079" s="80"/>
      <c r="F5079" s="80"/>
      <c r="G5079" s="80"/>
      <c r="H5079" s="75"/>
      <c r="I5079" s="76"/>
      <c r="J5079" s="79"/>
      <c r="K5079" s="80"/>
      <c r="L5079" s="78"/>
      <c r="M5079" s="75"/>
      <c r="N5079" s="76"/>
    </row>
    <row r="5080" spans="1:14" ht="15" x14ac:dyDescent="0.3">
      <c r="A5080" s="17" t="e">
        <f>INDEX('Артикул без-с размером'!A:A,MATCH('Начисления и компенсации по тов'!E5080,'Артикул без-с размером'!B:B,0))</f>
        <v>#N/A</v>
      </c>
      <c r="B5080" s="79"/>
      <c r="C5080" s="80"/>
      <c r="D5080" s="80"/>
      <c r="E5080" s="80"/>
      <c r="F5080" s="80"/>
      <c r="G5080" s="80"/>
      <c r="H5080" s="75"/>
      <c r="I5080" s="76"/>
      <c r="J5080" s="79"/>
      <c r="K5080" s="80"/>
      <c r="L5080" s="78"/>
      <c r="M5080" s="75"/>
      <c r="N5080" s="76"/>
    </row>
    <row r="5081" spans="1:14" ht="15" x14ac:dyDescent="0.3">
      <c r="A5081" s="17" t="e">
        <f>INDEX('Артикул без-с размером'!A:A,MATCH('Начисления и компенсации по тов'!E5081,'Артикул без-с размером'!B:B,0))</f>
        <v>#N/A</v>
      </c>
      <c r="B5081" s="79"/>
      <c r="C5081" s="80"/>
      <c r="D5081" s="80"/>
      <c r="E5081" s="80"/>
      <c r="F5081" s="80"/>
      <c r="G5081" s="80"/>
      <c r="H5081" s="75"/>
      <c r="I5081" s="76"/>
      <c r="J5081" s="79"/>
      <c r="K5081" s="80"/>
      <c r="L5081" s="78"/>
      <c r="M5081" s="75"/>
      <c r="N5081" s="76"/>
    </row>
    <row r="5082" spans="1:14" ht="15" x14ac:dyDescent="0.3">
      <c r="A5082" s="17" t="e">
        <f>INDEX('Артикул без-с размером'!A:A,MATCH('Начисления и компенсации по тов'!E5082,'Артикул без-с размером'!B:B,0))</f>
        <v>#N/A</v>
      </c>
      <c r="B5082" s="79"/>
      <c r="C5082" s="80"/>
      <c r="D5082" s="80"/>
      <c r="E5082" s="80"/>
      <c r="F5082" s="80"/>
      <c r="G5082" s="80"/>
      <c r="H5082" s="75"/>
      <c r="I5082" s="76"/>
      <c r="J5082" s="79"/>
      <c r="K5082" s="80"/>
      <c r="L5082" s="78"/>
      <c r="M5082" s="75"/>
      <c r="N5082" s="76"/>
    </row>
    <row r="5083" spans="1:14" ht="15" x14ac:dyDescent="0.3">
      <c r="A5083" s="17" t="e">
        <f>INDEX('Артикул без-с размером'!A:A,MATCH('Начисления и компенсации по тов'!E5083,'Артикул без-с размером'!B:B,0))</f>
        <v>#N/A</v>
      </c>
      <c r="B5083" s="79"/>
      <c r="C5083" s="80"/>
      <c r="D5083" s="80"/>
      <c r="E5083" s="80"/>
      <c r="F5083" s="80"/>
      <c r="G5083" s="80"/>
      <c r="H5083" s="75"/>
      <c r="I5083" s="76"/>
      <c r="J5083" s="79"/>
      <c r="K5083" s="80"/>
      <c r="L5083" s="78"/>
      <c r="M5083" s="75"/>
      <c r="N5083" s="76"/>
    </row>
    <row r="5084" spans="1:14" ht="15" x14ac:dyDescent="0.3">
      <c r="A5084" s="17" t="e">
        <f>INDEX('Артикул без-с размером'!A:A,MATCH('Начисления и компенсации по тов'!E5084,'Артикул без-с размером'!B:B,0))</f>
        <v>#N/A</v>
      </c>
      <c r="B5084" s="79"/>
      <c r="C5084" s="80"/>
      <c r="D5084" s="80"/>
      <c r="E5084" s="80"/>
      <c r="F5084" s="80"/>
      <c r="G5084" s="80"/>
      <c r="H5084" s="75"/>
      <c r="I5084" s="76"/>
      <c r="J5084" s="79"/>
      <c r="K5084" s="80"/>
      <c r="L5084" s="78"/>
      <c r="M5084" s="75"/>
      <c r="N5084" s="76"/>
    </row>
    <row r="5085" spans="1:14" ht="15" x14ac:dyDescent="0.3">
      <c r="A5085" s="17" t="e">
        <f>INDEX('Артикул без-с размером'!A:A,MATCH('Начисления и компенсации по тов'!E5085,'Артикул без-с размером'!B:B,0))</f>
        <v>#N/A</v>
      </c>
      <c r="B5085" s="79"/>
      <c r="C5085" s="80"/>
      <c r="D5085" s="80"/>
      <c r="E5085" s="80"/>
      <c r="F5085" s="80"/>
      <c r="G5085" s="80"/>
      <c r="H5085" s="75"/>
      <c r="I5085" s="76"/>
      <c r="J5085" s="79"/>
      <c r="K5085" s="80"/>
      <c r="L5085" s="78"/>
      <c r="M5085" s="75"/>
      <c r="N5085" s="76"/>
    </row>
    <row r="5086" spans="1:14" ht="15" x14ac:dyDescent="0.3">
      <c r="A5086" s="17" t="e">
        <f>INDEX('Артикул без-с размером'!A:A,MATCH('Начисления и компенсации по тов'!E5086,'Артикул без-с размером'!B:B,0))</f>
        <v>#N/A</v>
      </c>
      <c r="B5086" s="79"/>
      <c r="C5086" s="80"/>
      <c r="D5086" s="80"/>
      <c r="E5086" s="80"/>
      <c r="F5086" s="80"/>
      <c r="G5086" s="80"/>
      <c r="H5086" s="75"/>
      <c r="I5086" s="76"/>
      <c r="J5086" s="79"/>
      <c r="K5086" s="80"/>
      <c r="L5086" s="78"/>
      <c r="M5086" s="75"/>
      <c r="N5086" s="76"/>
    </row>
    <row r="5087" spans="1:14" ht="15" x14ac:dyDescent="0.3">
      <c r="A5087" s="17" t="e">
        <f>INDEX('Артикул без-с размером'!A:A,MATCH('Начисления и компенсации по тов'!E5087,'Артикул без-с размером'!B:B,0))</f>
        <v>#N/A</v>
      </c>
      <c r="B5087" s="79"/>
      <c r="C5087" s="80"/>
      <c r="D5087" s="80"/>
      <c r="E5087" s="80"/>
      <c r="F5087" s="80"/>
      <c r="G5087" s="80"/>
      <c r="H5087" s="75"/>
      <c r="I5087" s="76"/>
      <c r="J5087" s="79"/>
      <c r="K5087" s="80"/>
      <c r="L5087" s="78"/>
      <c r="M5087" s="75"/>
      <c r="N5087" s="76"/>
    </row>
    <row r="5088" spans="1:14" ht="15" x14ac:dyDescent="0.3">
      <c r="A5088" s="17" t="e">
        <f>INDEX('Артикул без-с размером'!A:A,MATCH('Начисления и компенсации по тов'!E5088,'Артикул без-с размером'!B:B,0))</f>
        <v>#N/A</v>
      </c>
      <c r="B5088" s="79"/>
      <c r="C5088" s="80"/>
      <c r="D5088" s="80"/>
      <c r="E5088" s="80"/>
      <c r="F5088" s="80"/>
      <c r="G5088" s="80"/>
      <c r="H5088" s="75"/>
      <c r="I5088" s="76"/>
      <c r="J5088" s="79"/>
      <c r="K5088" s="80"/>
      <c r="L5088" s="78"/>
      <c r="M5088" s="75"/>
      <c r="N5088" s="77"/>
    </row>
    <row r="5089" spans="1:14" ht="15" x14ac:dyDescent="0.3">
      <c r="A5089" s="17" t="e">
        <f>INDEX('Артикул без-с размером'!A:A,MATCH('Начисления и компенсации по тов'!E5089,'Артикул без-с размером'!B:B,0))</f>
        <v>#N/A</v>
      </c>
      <c r="B5089" s="79"/>
      <c r="C5089" s="80"/>
      <c r="D5089" s="80"/>
      <c r="E5089" s="80"/>
      <c r="F5089" s="80"/>
      <c r="G5089" s="80"/>
      <c r="H5089" s="75"/>
      <c r="I5089" s="76"/>
      <c r="J5089" s="79"/>
      <c r="K5089" s="80"/>
      <c r="L5089" s="78"/>
      <c r="M5089" s="75"/>
      <c r="N5089" s="76"/>
    </row>
    <row r="5090" spans="1:14" ht="15" x14ac:dyDescent="0.3">
      <c r="A5090" s="17" t="e">
        <f>INDEX('Артикул без-с размером'!A:A,MATCH('Начисления и компенсации по тов'!E5090,'Артикул без-с размером'!B:B,0))</f>
        <v>#N/A</v>
      </c>
      <c r="B5090" s="79"/>
      <c r="C5090" s="80"/>
      <c r="D5090" s="80"/>
      <c r="E5090" s="80"/>
      <c r="F5090" s="80"/>
      <c r="G5090" s="80"/>
      <c r="H5090" s="75"/>
      <c r="I5090" s="76"/>
      <c r="J5090" s="79"/>
      <c r="K5090" s="80"/>
      <c r="L5090" s="78"/>
      <c r="M5090" s="75"/>
      <c r="N5090" s="76"/>
    </row>
    <row r="5091" spans="1:14" ht="15" x14ac:dyDescent="0.3">
      <c r="A5091" s="17" t="e">
        <f>INDEX('Артикул без-с размером'!A:A,MATCH('Начисления и компенсации по тов'!E5091,'Артикул без-с размером'!B:B,0))</f>
        <v>#N/A</v>
      </c>
      <c r="B5091" s="79"/>
      <c r="C5091" s="80"/>
      <c r="D5091" s="80"/>
      <c r="E5091" s="80"/>
      <c r="F5091" s="80"/>
      <c r="G5091" s="80"/>
      <c r="H5091" s="75"/>
      <c r="I5091" s="76"/>
      <c r="J5091" s="79"/>
      <c r="K5091" s="80"/>
      <c r="L5091" s="78"/>
      <c r="M5091" s="75"/>
      <c r="N5091" s="76"/>
    </row>
    <row r="5092" spans="1:14" ht="15" x14ac:dyDescent="0.3">
      <c r="A5092" s="17" t="e">
        <f>INDEX('Артикул без-с размером'!A:A,MATCH('Начисления и компенсации по тов'!E5092,'Артикул без-с размером'!B:B,0))</f>
        <v>#N/A</v>
      </c>
      <c r="B5092" s="79"/>
      <c r="C5092" s="80"/>
      <c r="D5092" s="80"/>
      <c r="E5092" s="80"/>
      <c r="F5092" s="80"/>
      <c r="G5092" s="80"/>
      <c r="H5092" s="75"/>
      <c r="I5092" s="76"/>
      <c r="J5092" s="79"/>
      <c r="K5092" s="80"/>
      <c r="L5092" s="78"/>
      <c r="M5092" s="75"/>
      <c r="N5092" s="76"/>
    </row>
    <row r="5093" spans="1:14" ht="15" x14ac:dyDescent="0.3">
      <c r="A5093" s="17" t="e">
        <f>INDEX('Артикул без-с размером'!A:A,MATCH('Начисления и компенсации по тов'!E5093,'Артикул без-с размером'!B:B,0))</f>
        <v>#N/A</v>
      </c>
      <c r="B5093" s="79"/>
      <c r="C5093" s="80"/>
      <c r="D5093" s="80"/>
      <c r="E5093" s="80"/>
      <c r="F5093" s="80"/>
      <c r="G5093" s="80"/>
      <c r="H5093" s="75"/>
      <c r="I5093" s="76"/>
      <c r="J5093" s="79"/>
      <c r="K5093" s="80"/>
      <c r="L5093" s="78"/>
      <c r="M5093" s="75"/>
      <c r="N5093" s="76"/>
    </row>
    <row r="5094" spans="1:14" ht="15" x14ac:dyDescent="0.3">
      <c r="A5094" s="17" t="e">
        <f>INDEX('Артикул без-с размером'!A:A,MATCH('Начисления и компенсации по тов'!E5094,'Артикул без-с размером'!B:B,0))</f>
        <v>#N/A</v>
      </c>
      <c r="B5094" s="79"/>
      <c r="C5094" s="80"/>
      <c r="D5094" s="80"/>
      <c r="E5094" s="80"/>
      <c r="F5094" s="80"/>
      <c r="G5094" s="80"/>
      <c r="H5094" s="75"/>
      <c r="I5094" s="76"/>
      <c r="J5094" s="79"/>
      <c r="K5094" s="80"/>
      <c r="L5094" s="78"/>
      <c r="M5094" s="75"/>
      <c r="N5094" s="76"/>
    </row>
    <row r="5095" spans="1:14" ht="15" x14ac:dyDescent="0.3">
      <c r="A5095" s="17" t="e">
        <f>INDEX('Артикул без-с размером'!A:A,MATCH('Начисления и компенсации по тов'!E5095,'Артикул без-с размером'!B:B,0))</f>
        <v>#N/A</v>
      </c>
      <c r="B5095" s="79"/>
      <c r="C5095" s="80"/>
      <c r="D5095" s="80"/>
      <c r="E5095" s="80"/>
      <c r="F5095" s="80"/>
      <c r="G5095" s="80"/>
      <c r="H5095" s="75"/>
      <c r="I5095" s="76"/>
      <c r="J5095" s="79"/>
      <c r="K5095" s="80"/>
      <c r="L5095" s="78"/>
      <c r="M5095" s="75"/>
      <c r="N5095" s="76"/>
    </row>
    <row r="5096" spans="1:14" ht="15" x14ac:dyDescent="0.3">
      <c r="A5096" s="17" t="e">
        <f>INDEX('Артикул без-с размером'!A:A,MATCH('Начисления и компенсации по тов'!E5096,'Артикул без-с размером'!B:B,0))</f>
        <v>#N/A</v>
      </c>
      <c r="B5096" s="79"/>
      <c r="C5096" s="80"/>
      <c r="D5096" s="80"/>
      <c r="E5096" s="80"/>
      <c r="F5096" s="80"/>
      <c r="G5096" s="80"/>
      <c r="H5096" s="75"/>
      <c r="I5096" s="76"/>
      <c r="J5096" s="79"/>
      <c r="K5096" s="80"/>
      <c r="L5096" s="78"/>
      <c r="M5096" s="75"/>
      <c r="N5096" s="76"/>
    </row>
    <row r="5097" spans="1:14" ht="15" x14ac:dyDescent="0.3">
      <c r="A5097" s="17" t="e">
        <f>INDEX('Артикул без-с размером'!A:A,MATCH('Начисления и компенсации по тов'!E5097,'Артикул без-с размером'!B:B,0))</f>
        <v>#N/A</v>
      </c>
      <c r="B5097" s="79"/>
      <c r="C5097" s="80"/>
      <c r="D5097" s="80"/>
      <c r="E5097" s="80"/>
      <c r="F5097" s="80"/>
      <c r="G5097" s="80"/>
      <c r="H5097" s="75"/>
      <c r="I5097" s="76"/>
      <c r="J5097" s="79"/>
      <c r="K5097" s="80"/>
      <c r="L5097" s="78"/>
      <c r="M5097" s="75"/>
      <c r="N5097" s="76"/>
    </row>
    <row r="5098" spans="1:14" ht="15" x14ac:dyDescent="0.3">
      <c r="A5098" s="17" t="e">
        <f>INDEX('Артикул без-с размером'!A:A,MATCH('Начисления и компенсации по тов'!E5098,'Артикул без-с размером'!B:B,0))</f>
        <v>#N/A</v>
      </c>
      <c r="B5098" s="79"/>
      <c r="C5098" s="80"/>
      <c r="D5098" s="80"/>
      <c r="E5098" s="80"/>
      <c r="F5098" s="80"/>
      <c r="G5098" s="80"/>
      <c r="H5098" s="75"/>
      <c r="I5098" s="76"/>
      <c r="J5098" s="79"/>
      <c r="K5098" s="80"/>
      <c r="L5098" s="78"/>
      <c r="M5098" s="75"/>
      <c r="N5098" s="76"/>
    </row>
    <row r="5099" spans="1:14" ht="15" x14ac:dyDescent="0.3">
      <c r="A5099" s="17" t="e">
        <f>INDEX('Артикул без-с размером'!A:A,MATCH('Начисления и компенсации по тов'!E5099,'Артикул без-с размером'!B:B,0))</f>
        <v>#N/A</v>
      </c>
      <c r="B5099" s="79"/>
      <c r="C5099" s="80"/>
      <c r="D5099" s="80"/>
      <c r="E5099" s="80"/>
      <c r="F5099" s="80"/>
      <c r="G5099" s="80"/>
      <c r="H5099" s="75"/>
      <c r="I5099" s="76"/>
      <c r="J5099" s="79"/>
      <c r="K5099" s="80"/>
      <c r="L5099" s="78"/>
      <c r="M5099" s="75"/>
      <c r="N5099" s="76"/>
    </row>
    <row r="5100" spans="1:14" ht="15" x14ac:dyDescent="0.3">
      <c r="A5100" s="17" t="e">
        <f>INDEX('Артикул без-с размером'!A:A,MATCH('Начисления и компенсации по тов'!E5100,'Артикул без-с размером'!B:B,0))</f>
        <v>#N/A</v>
      </c>
      <c r="B5100" s="79"/>
      <c r="C5100" s="80"/>
      <c r="D5100" s="80"/>
      <c r="E5100" s="80"/>
      <c r="F5100" s="80"/>
      <c r="G5100" s="80"/>
      <c r="H5100" s="75"/>
      <c r="I5100" s="76"/>
      <c r="J5100" s="79"/>
      <c r="K5100" s="80"/>
      <c r="L5100" s="78"/>
      <c r="M5100" s="75"/>
      <c r="N5100" s="76"/>
    </row>
    <row r="5101" spans="1:14" ht="15" x14ac:dyDescent="0.3">
      <c r="A5101" s="17" t="e">
        <f>INDEX('Артикул без-с размером'!A:A,MATCH('Начисления и компенсации по тов'!E5101,'Артикул без-с размером'!B:B,0))</f>
        <v>#N/A</v>
      </c>
      <c r="B5101" s="79"/>
      <c r="C5101" s="80"/>
      <c r="D5101" s="80"/>
      <c r="E5101" s="80"/>
      <c r="F5101" s="80"/>
      <c r="G5101" s="80"/>
      <c r="H5101" s="75"/>
      <c r="I5101" s="76"/>
      <c r="J5101" s="79"/>
      <c r="K5101" s="80"/>
      <c r="L5101" s="78"/>
      <c r="M5101" s="75"/>
      <c r="N5101" s="76"/>
    </row>
    <row r="5102" spans="1:14" ht="15" x14ac:dyDescent="0.3">
      <c r="A5102" s="17" t="e">
        <f>INDEX('Артикул без-с размером'!A:A,MATCH('Начисления и компенсации по тов'!E5102,'Артикул без-с размером'!B:B,0))</f>
        <v>#N/A</v>
      </c>
      <c r="B5102" s="79"/>
      <c r="C5102" s="80"/>
      <c r="D5102" s="80"/>
      <c r="E5102" s="80"/>
      <c r="F5102" s="80"/>
      <c r="G5102" s="80"/>
      <c r="H5102" s="75"/>
      <c r="I5102" s="76"/>
      <c r="J5102" s="79"/>
      <c r="K5102" s="80"/>
      <c r="L5102" s="78"/>
      <c r="M5102" s="75"/>
      <c r="N5102" s="76"/>
    </row>
    <row r="5103" spans="1:14" ht="15" x14ac:dyDescent="0.3">
      <c r="A5103" s="17" t="e">
        <f>INDEX('Артикул без-с размером'!A:A,MATCH('Начисления и компенсации по тов'!E5103,'Артикул без-с размером'!B:B,0))</f>
        <v>#N/A</v>
      </c>
      <c r="B5103" s="79"/>
      <c r="C5103" s="80"/>
      <c r="D5103" s="80"/>
      <c r="E5103" s="80"/>
      <c r="F5103" s="80"/>
      <c r="G5103" s="80"/>
      <c r="H5103" s="75"/>
      <c r="I5103" s="76"/>
      <c r="J5103" s="79"/>
      <c r="K5103" s="80"/>
      <c r="L5103" s="78"/>
      <c r="M5103" s="75"/>
      <c r="N5103" s="76"/>
    </row>
    <row r="5104" spans="1:14" ht="15" x14ac:dyDescent="0.3">
      <c r="A5104" s="17" t="e">
        <f>INDEX('Артикул без-с размером'!A:A,MATCH('Начисления и компенсации по тов'!E5104,'Артикул без-с размером'!B:B,0))</f>
        <v>#N/A</v>
      </c>
      <c r="B5104" s="79"/>
      <c r="C5104" s="80"/>
      <c r="D5104" s="80"/>
      <c r="E5104" s="80"/>
      <c r="F5104" s="80"/>
      <c r="G5104" s="80"/>
      <c r="H5104" s="75"/>
      <c r="I5104" s="76"/>
      <c r="J5104" s="79"/>
      <c r="K5104" s="80"/>
      <c r="L5104" s="78"/>
      <c r="M5104" s="75"/>
      <c r="N5104" s="76"/>
    </row>
    <row r="5105" spans="1:14" ht="15" x14ac:dyDescent="0.3">
      <c r="A5105" s="17" t="e">
        <f>INDEX('Артикул без-с размером'!A:A,MATCH('Начисления и компенсации по тов'!E5105,'Артикул без-с размером'!B:B,0))</f>
        <v>#N/A</v>
      </c>
      <c r="B5105" s="79"/>
      <c r="C5105" s="80"/>
      <c r="D5105" s="80"/>
      <c r="E5105" s="80"/>
      <c r="F5105" s="80"/>
      <c r="G5105" s="80"/>
      <c r="H5105" s="75"/>
      <c r="I5105" s="76"/>
      <c r="J5105" s="79"/>
      <c r="K5105" s="80"/>
      <c r="L5105" s="78"/>
      <c r="M5105" s="75"/>
      <c r="N5105" s="76"/>
    </row>
    <row r="5106" spans="1:14" ht="15" x14ac:dyDescent="0.3">
      <c r="A5106" s="17" t="e">
        <f>INDEX('Артикул без-с размером'!A:A,MATCH('Начисления и компенсации по тов'!E5106,'Артикул без-с размером'!B:B,0))</f>
        <v>#N/A</v>
      </c>
      <c r="B5106" s="79"/>
      <c r="C5106" s="80"/>
      <c r="D5106" s="80"/>
      <c r="E5106" s="80"/>
      <c r="F5106" s="80"/>
      <c r="G5106" s="80"/>
      <c r="H5106" s="75"/>
      <c r="I5106" s="76"/>
      <c r="J5106" s="79"/>
      <c r="K5106" s="80"/>
      <c r="L5106" s="78"/>
      <c r="M5106" s="75"/>
      <c r="N5106" s="76"/>
    </row>
    <row r="5107" spans="1:14" ht="15" x14ac:dyDescent="0.3">
      <c r="A5107" s="17" t="e">
        <f>INDEX('Артикул без-с размером'!A:A,MATCH('Начисления и компенсации по тов'!E5107,'Артикул без-с размером'!B:B,0))</f>
        <v>#N/A</v>
      </c>
      <c r="B5107" s="79"/>
      <c r="C5107" s="80"/>
      <c r="D5107" s="80"/>
      <c r="E5107" s="80"/>
      <c r="F5107" s="80"/>
      <c r="G5107" s="80"/>
      <c r="H5107" s="75"/>
      <c r="I5107" s="76"/>
      <c r="J5107" s="79"/>
      <c r="K5107" s="80"/>
      <c r="L5107" s="78"/>
      <c r="M5107" s="75"/>
      <c r="N5107" s="76"/>
    </row>
    <row r="5108" spans="1:14" ht="15" x14ac:dyDescent="0.3">
      <c r="A5108" s="17" t="e">
        <f>INDEX('Артикул без-с размером'!A:A,MATCH('Начисления и компенсации по тов'!E5108,'Артикул без-с размером'!B:B,0))</f>
        <v>#N/A</v>
      </c>
      <c r="B5108" s="79"/>
      <c r="C5108" s="80"/>
      <c r="D5108" s="80"/>
      <c r="E5108" s="80"/>
      <c r="F5108" s="80"/>
      <c r="G5108" s="80"/>
      <c r="H5108" s="75"/>
      <c r="I5108" s="76"/>
      <c r="J5108" s="79"/>
      <c r="K5108" s="80"/>
      <c r="L5108" s="78"/>
      <c r="M5108" s="75"/>
      <c r="N5108" s="76"/>
    </row>
    <row r="5109" spans="1:14" ht="15" x14ac:dyDescent="0.3">
      <c r="A5109" s="17" t="e">
        <f>INDEX('Артикул без-с размером'!A:A,MATCH('Начисления и компенсации по тов'!E5109,'Артикул без-с размером'!B:B,0))</f>
        <v>#N/A</v>
      </c>
      <c r="B5109" s="79"/>
      <c r="C5109" s="80"/>
      <c r="D5109" s="80"/>
      <c r="E5109" s="80"/>
      <c r="F5109" s="80"/>
      <c r="G5109" s="80"/>
      <c r="H5109" s="75"/>
      <c r="I5109" s="76"/>
      <c r="J5109" s="79"/>
      <c r="K5109" s="80"/>
      <c r="L5109" s="78"/>
      <c r="M5109" s="75"/>
      <c r="N5109" s="76"/>
    </row>
    <row r="5110" spans="1:14" ht="15" x14ac:dyDescent="0.3">
      <c r="A5110" s="17" t="e">
        <f>INDEX('Артикул без-с размером'!A:A,MATCH('Начисления и компенсации по тов'!E5110,'Артикул без-с размером'!B:B,0))</f>
        <v>#N/A</v>
      </c>
      <c r="B5110" s="79"/>
      <c r="C5110" s="80"/>
      <c r="D5110" s="80"/>
      <c r="E5110" s="80"/>
      <c r="F5110" s="80"/>
      <c r="G5110" s="80"/>
      <c r="H5110" s="75"/>
      <c r="I5110" s="76"/>
      <c r="J5110" s="79"/>
      <c r="K5110" s="80"/>
      <c r="L5110" s="78"/>
      <c r="M5110" s="75"/>
      <c r="N5110" s="77"/>
    </row>
    <row r="5111" spans="1:14" ht="15" x14ac:dyDescent="0.3">
      <c r="A5111" s="17" t="e">
        <f>INDEX('Артикул без-с размером'!A:A,MATCH('Начисления и компенсации по тов'!E5111,'Артикул без-с размером'!B:B,0))</f>
        <v>#N/A</v>
      </c>
      <c r="B5111" s="79"/>
      <c r="C5111" s="80"/>
      <c r="D5111" s="80"/>
      <c r="E5111" s="80"/>
      <c r="F5111" s="80"/>
      <c r="G5111" s="80"/>
      <c r="H5111" s="75"/>
      <c r="I5111" s="76"/>
      <c r="J5111" s="79"/>
      <c r="K5111" s="80"/>
      <c r="L5111" s="78"/>
      <c r="M5111" s="75"/>
      <c r="N5111" s="76"/>
    </row>
    <row r="5112" spans="1:14" ht="15" x14ac:dyDescent="0.3">
      <c r="A5112" s="17" t="e">
        <f>INDEX('Артикул без-с размером'!A:A,MATCH('Начисления и компенсации по тов'!E5112,'Артикул без-с размером'!B:B,0))</f>
        <v>#N/A</v>
      </c>
      <c r="B5112" s="79"/>
      <c r="C5112" s="80"/>
      <c r="D5112" s="80"/>
      <c r="E5112" s="80"/>
      <c r="F5112" s="80"/>
      <c r="G5112" s="80"/>
      <c r="H5112" s="75"/>
      <c r="I5112" s="76"/>
      <c r="J5112" s="79"/>
      <c r="K5112" s="80"/>
      <c r="L5112" s="78"/>
      <c r="M5112" s="75"/>
      <c r="N5112" s="76"/>
    </row>
    <row r="5113" spans="1:14" ht="15" x14ac:dyDescent="0.3">
      <c r="A5113" s="17" t="e">
        <f>INDEX('Артикул без-с размером'!A:A,MATCH('Начисления и компенсации по тов'!E5113,'Артикул без-с размером'!B:B,0))</f>
        <v>#N/A</v>
      </c>
      <c r="B5113" s="79"/>
      <c r="C5113" s="80"/>
      <c r="D5113" s="80"/>
      <c r="E5113" s="80"/>
      <c r="F5113" s="80"/>
      <c r="G5113" s="80"/>
      <c r="H5113" s="75"/>
      <c r="I5113" s="76"/>
      <c r="J5113" s="79"/>
      <c r="K5113" s="80"/>
      <c r="L5113" s="78"/>
      <c r="M5113" s="75"/>
      <c r="N5113" s="76"/>
    </row>
    <row r="5114" spans="1:14" ht="15" x14ac:dyDescent="0.3">
      <c r="A5114" s="17" t="e">
        <f>INDEX('Артикул без-с размером'!A:A,MATCH('Начисления и компенсации по тов'!E5114,'Артикул без-с размером'!B:B,0))</f>
        <v>#N/A</v>
      </c>
      <c r="B5114" s="79"/>
      <c r="C5114" s="80"/>
      <c r="D5114" s="80"/>
      <c r="E5114" s="80"/>
      <c r="F5114" s="80"/>
      <c r="G5114" s="80"/>
      <c r="H5114" s="75"/>
      <c r="I5114" s="76"/>
      <c r="J5114" s="79"/>
      <c r="K5114" s="80"/>
      <c r="L5114" s="78"/>
      <c r="M5114" s="75"/>
      <c r="N5114" s="76"/>
    </row>
    <row r="5115" spans="1:14" ht="15" x14ac:dyDescent="0.3">
      <c r="A5115" s="17" t="e">
        <f>INDEX('Артикул без-с размером'!A:A,MATCH('Начисления и компенсации по тов'!E5115,'Артикул без-с размером'!B:B,0))</f>
        <v>#N/A</v>
      </c>
      <c r="B5115" s="79"/>
      <c r="C5115" s="80"/>
      <c r="D5115" s="80"/>
      <c r="E5115" s="80"/>
      <c r="F5115" s="80"/>
      <c r="G5115" s="80"/>
      <c r="H5115" s="75"/>
      <c r="I5115" s="76"/>
      <c r="J5115" s="79"/>
      <c r="K5115" s="80"/>
      <c r="L5115" s="78"/>
      <c r="M5115" s="75"/>
      <c r="N5115" s="76"/>
    </row>
    <row r="5116" spans="1:14" ht="15" x14ac:dyDescent="0.3">
      <c r="A5116" s="17" t="e">
        <f>INDEX('Артикул без-с размером'!A:A,MATCH('Начисления и компенсации по тов'!E5116,'Артикул без-с размером'!B:B,0))</f>
        <v>#N/A</v>
      </c>
      <c r="B5116" s="79"/>
      <c r="C5116" s="80"/>
      <c r="D5116" s="80"/>
      <c r="E5116" s="80"/>
      <c r="F5116" s="80"/>
      <c r="G5116" s="80"/>
      <c r="H5116" s="75"/>
      <c r="I5116" s="76"/>
      <c r="J5116" s="79"/>
      <c r="K5116" s="80"/>
      <c r="L5116" s="78"/>
      <c r="M5116" s="75"/>
      <c r="N5116" s="76"/>
    </row>
    <row r="5117" spans="1:14" ht="15" x14ac:dyDescent="0.3">
      <c r="A5117" s="17" t="e">
        <f>INDEX('Артикул без-с размером'!A:A,MATCH('Начисления и компенсации по тов'!E5117,'Артикул без-с размером'!B:B,0))</f>
        <v>#N/A</v>
      </c>
      <c r="B5117" s="79"/>
      <c r="C5117" s="80"/>
      <c r="D5117" s="80"/>
      <c r="E5117" s="80"/>
      <c r="F5117" s="80"/>
      <c r="G5117" s="80"/>
      <c r="H5117" s="75"/>
      <c r="I5117" s="76"/>
      <c r="J5117" s="79"/>
      <c r="K5117" s="80"/>
      <c r="L5117" s="78"/>
      <c r="M5117" s="75"/>
      <c r="N5117" s="76"/>
    </row>
    <row r="5118" spans="1:14" ht="15" x14ac:dyDescent="0.3">
      <c r="A5118" s="17" t="e">
        <f>INDEX('Артикул без-с размером'!A:A,MATCH('Начисления и компенсации по тов'!E5118,'Артикул без-с размером'!B:B,0))</f>
        <v>#N/A</v>
      </c>
      <c r="B5118" s="79"/>
      <c r="C5118" s="80"/>
      <c r="D5118" s="80"/>
      <c r="E5118" s="80"/>
      <c r="F5118" s="80"/>
      <c r="G5118" s="80"/>
      <c r="H5118" s="75"/>
      <c r="I5118" s="76"/>
      <c r="J5118" s="79"/>
      <c r="K5118" s="80"/>
      <c r="L5118" s="78"/>
      <c r="M5118" s="75"/>
      <c r="N5118" s="77"/>
    </row>
    <row r="5119" spans="1:14" ht="15" x14ac:dyDescent="0.3">
      <c r="A5119" s="17" t="e">
        <f>INDEX('Артикул без-с размером'!A:A,MATCH('Начисления и компенсации по тов'!E5119,'Артикул без-с размером'!B:B,0))</f>
        <v>#N/A</v>
      </c>
      <c r="B5119" s="79"/>
      <c r="C5119" s="80"/>
      <c r="D5119" s="80"/>
      <c r="E5119" s="80"/>
      <c r="F5119" s="80"/>
      <c r="G5119" s="80"/>
      <c r="H5119" s="75"/>
      <c r="I5119" s="76"/>
      <c r="J5119" s="79"/>
      <c r="K5119" s="80"/>
      <c r="L5119" s="78"/>
      <c r="M5119" s="75"/>
      <c r="N5119" s="76"/>
    </row>
    <row r="5120" spans="1:14" ht="15" x14ac:dyDescent="0.3">
      <c r="A5120" s="17" t="e">
        <f>INDEX('Артикул без-с размером'!A:A,MATCH('Начисления и компенсации по тов'!E5120,'Артикул без-с размером'!B:B,0))</f>
        <v>#N/A</v>
      </c>
      <c r="B5120" s="79"/>
      <c r="C5120" s="80"/>
      <c r="D5120" s="80"/>
      <c r="E5120" s="80"/>
      <c r="F5120" s="80"/>
      <c r="G5120" s="80"/>
      <c r="H5120" s="75"/>
      <c r="I5120" s="76"/>
      <c r="J5120" s="79"/>
      <c r="K5120" s="80"/>
      <c r="L5120" s="78"/>
      <c r="M5120" s="75"/>
      <c r="N5120" s="76"/>
    </row>
    <row r="5121" spans="1:14" ht="15" x14ac:dyDescent="0.3">
      <c r="A5121" s="17" t="e">
        <f>INDEX('Артикул без-с размером'!A:A,MATCH('Начисления и компенсации по тов'!E5121,'Артикул без-с размером'!B:B,0))</f>
        <v>#N/A</v>
      </c>
      <c r="B5121" s="79"/>
      <c r="C5121" s="80"/>
      <c r="D5121" s="80"/>
      <c r="E5121" s="80"/>
      <c r="F5121" s="80"/>
      <c r="G5121" s="80"/>
      <c r="H5121" s="75"/>
      <c r="I5121" s="76"/>
      <c r="J5121" s="79"/>
      <c r="K5121" s="80"/>
      <c r="L5121" s="78"/>
      <c r="M5121" s="75"/>
      <c r="N5121" s="76"/>
    </row>
    <row r="5122" spans="1:14" ht="15" x14ac:dyDescent="0.3">
      <c r="A5122" s="17" t="e">
        <f>INDEX('Артикул без-с размером'!A:A,MATCH('Начисления и компенсации по тов'!E5122,'Артикул без-с размером'!B:B,0))</f>
        <v>#N/A</v>
      </c>
      <c r="B5122" s="79"/>
      <c r="C5122" s="80"/>
      <c r="D5122" s="80"/>
      <c r="E5122" s="80"/>
      <c r="F5122" s="80"/>
      <c r="G5122" s="80"/>
      <c r="H5122" s="75"/>
      <c r="I5122" s="76"/>
      <c r="J5122" s="79"/>
      <c r="K5122" s="80"/>
      <c r="L5122" s="78"/>
      <c r="M5122" s="75"/>
      <c r="N5122" s="76"/>
    </row>
    <row r="5123" spans="1:14" ht="15" x14ac:dyDescent="0.3">
      <c r="A5123" s="17" t="e">
        <f>INDEX('Артикул без-с размером'!A:A,MATCH('Начисления и компенсации по тов'!E5123,'Артикул без-с размером'!B:B,0))</f>
        <v>#N/A</v>
      </c>
      <c r="B5123" s="79"/>
      <c r="C5123" s="80"/>
      <c r="D5123" s="80"/>
      <c r="E5123" s="80"/>
      <c r="F5123" s="80"/>
      <c r="G5123" s="80"/>
      <c r="H5123" s="75"/>
      <c r="I5123" s="76"/>
      <c r="J5123" s="79"/>
      <c r="K5123" s="80"/>
      <c r="L5123" s="78"/>
      <c r="M5123" s="75"/>
      <c r="N5123" s="76"/>
    </row>
    <row r="5124" spans="1:14" ht="15" x14ac:dyDescent="0.3">
      <c r="A5124" s="17" t="e">
        <f>INDEX('Артикул без-с размером'!A:A,MATCH('Начисления и компенсации по тов'!E5124,'Артикул без-с размером'!B:B,0))</f>
        <v>#N/A</v>
      </c>
      <c r="B5124" s="79"/>
      <c r="C5124" s="80"/>
      <c r="D5124" s="80"/>
      <c r="E5124" s="80"/>
      <c r="F5124" s="80"/>
      <c r="G5124" s="80"/>
      <c r="H5124" s="75"/>
      <c r="I5124" s="76"/>
      <c r="J5124" s="79"/>
      <c r="K5124" s="80"/>
      <c r="L5124" s="78"/>
      <c r="M5124" s="75"/>
      <c r="N5124" s="76"/>
    </row>
    <row r="5125" spans="1:14" ht="15" x14ac:dyDescent="0.3">
      <c r="A5125" s="17" t="e">
        <f>INDEX('Артикул без-с размером'!A:A,MATCH('Начисления и компенсации по тов'!E5125,'Артикул без-с размером'!B:B,0))</f>
        <v>#N/A</v>
      </c>
      <c r="B5125" s="79"/>
      <c r="C5125" s="80"/>
      <c r="D5125" s="80"/>
      <c r="E5125" s="80"/>
      <c r="F5125" s="80"/>
      <c r="G5125" s="80"/>
      <c r="H5125" s="75"/>
      <c r="I5125" s="76"/>
      <c r="J5125" s="79"/>
      <c r="K5125" s="80"/>
      <c r="L5125" s="78"/>
      <c r="M5125" s="75"/>
      <c r="N5125" s="76"/>
    </row>
    <row r="5126" spans="1:14" ht="15" x14ac:dyDescent="0.3">
      <c r="A5126" s="17" t="e">
        <f>INDEX('Артикул без-с размером'!A:A,MATCH('Начисления и компенсации по тов'!E5126,'Артикул без-с размером'!B:B,0))</f>
        <v>#N/A</v>
      </c>
      <c r="B5126" s="79"/>
      <c r="C5126" s="80"/>
      <c r="D5126" s="80"/>
      <c r="E5126" s="80"/>
      <c r="F5126" s="80"/>
      <c r="G5126" s="80"/>
      <c r="H5126" s="75"/>
      <c r="I5126" s="76"/>
      <c r="J5126" s="79"/>
      <c r="K5126" s="80"/>
      <c r="L5126" s="78"/>
      <c r="M5126" s="75"/>
      <c r="N5126" s="76"/>
    </row>
    <row r="5127" spans="1:14" ht="15" x14ac:dyDescent="0.3">
      <c r="A5127" s="17" t="e">
        <f>INDEX('Артикул без-с размером'!A:A,MATCH('Начисления и компенсации по тов'!E5127,'Артикул без-с размером'!B:B,0))</f>
        <v>#N/A</v>
      </c>
      <c r="B5127" s="79"/>
      <c r="C5127" s="80"/>
      <c r="D5127" s="80"/>
      <c r="E5127" s="80"/>
      <c r="F5127" s="80"/>
      <c r="G5127" s="80"/>
      <c r="H5127" s="75"/>
      <c r="I5127" s="76"/>
      <c r="J5127" s="79"/>
      <c r="K5127" s="80"/>
      <c r="L5127" s="78"/>
      <c r="M5127" s="75"/>
      <c r="N5127" s="76"/>
    </row>
    <row r="5128" spans="1:14" ht="15" x14ac:dyDescent="0.3">
      <c r="A5128" s="17" t="e">
        <f>INDEX('Артикул без-с размером'!A:A,MATCH('Начисления и компенсации по тов'!E5128,'Артикул без-с размером'!B:B,0))</f>
        <v>#N/A</v>
      </c>
      <c r="B5128" s="79"/>
      <c r="C5128" s="80"/>
      <c r="D5128" s="80"/>
      <c r="E5128" s="80"/>
      <c r="F5128" s="80"/>
      <c r="G5128" s="80"/>
      <c r="H5128" s="75"/>
      <c r="I5128" s="76"/>
      <c r="J5128" s="79"/>
      <c r="K5128" s="80"/>
      <c r="L5128" s="78"/>
      <c r="M5128" s="75"/>
      <c r="N5128" s="76"/>
    </row>
    <row r="5129" spans="1:14" ht="15" x14ac:dyDescent="0.3">
      <c r="A5129" s="17" t="e">
        <f>INDEX('Артикул без-с размером'!A:A,MATCH('Начисления и компенсации по тов'!E5129,'Артикул без-с размером'!B:B,0))</f>
        <v>#N/A</v>
      </c>
      <c r="B5129" s="79"/>
      <c r="C5129" s="80"/>
      <c r="D5129" s="80"/>
      <c r="E5129" s="80"/>
      <c r="F5129" s="80"/>
      <c r="G5129" s="80"/>
      <c r="H5129" s="75"/>
      <c r="I5129" s="76"/>
      <c r="J5129" s="79"/>
      <c r="K5129" s="80"/>
      <c r="L5129" s="78"/>
      <c r="M5129" s="75"/>
      <c r="N5129" s="76"/>
    </row>
    <row r="5130" spans="1:14" ht="15" x14ac:dyDescent="0.3">
      <c r="A5130" s="17" t="e">
        <f>INDEX('Артикул без-с размером'!A:A,MATCH('Начисления и компенсации по тов'!E5130,'Артикул без-с размером'!B:B,0))</f>
        <v>#N/A</v>
      </c>
      <c r="B5130" s="79"/>
      <c r="C5130" s="80"/>
      <c r="D5130" s="80"/>
      <c r="E5130" s="80"/>
      <c r="F5130" s="80"/>
      <c r="G5130" s="80"/>
      <c r="H5130" s="75"/>
      <c r="I5130" s="76"/>
      <c r="J5130" s="79"/>
      <c r="K5130" s="80"/>
      <c r="L5130" s="78"/>
      <c r="M5130" s="75"/>
      <c r="N5130" s="76"/>
    </row>
    <row r="5131" spans="1:14" ht="15" x14ac:dyDescent="0.3">
      <c r="A5131" s="17" t="e">
        <f>INDEX('Артикул без-с размером'!A:A,MATCH('Начисления и компенсации по тов'!E5131,'Артикул без-с размером'!B:B,0))</f>
        <v>#N/A</v>
      </c>
      <c r="B5131" s="79"/>
      <c r="C5131" s="80"/>
      <c r="D5131" s="80"/>
      <c r="E5131" s="80"/>
      <c r="F5131" s="80"/>
      <c r="G5131" s="80"/>
      <c r="H5131" s="75"/>
      <c r="I5131" s="76"/>
      <c r="J5131" s="79"/>
      <c r="K5131" s="80"/>
      <c r="L5131" s="78"/>
      <c r="M5131" s="75"/>
      <c r="N5131" s="76"/>
    </row>
    <row r="5132" spans="1:14" ht="15" x14ac:dyDescent="0.3">
      <c r="A5132" s="17" t="e">
        <f>INDEX('Артикул без-с размером'!A:A,MATCH('Начисления и компенсации по тов'!E5132,'Артикул без-с размером'!B:B,0))</f>
        <v>#N/A</v>
      </c>
      <c r="B5132" s="79"/>
      <c r="C5132" s="80"/>
      <c r="D5132" s="80"/>
      <c r="E5132" s="80"/>
      <c r="F5132" s="80"/>
      <c r="G5132" s="80"/>
      <c r="H5132" s="75"/>
      <c r="I5132" s="76"/>
      <c r="J5132" s="79"/>
      <c r="K5132" s="80"/>
      <c r="L5132" s="78"/>
      <c r="M5132" s="75"/>
      <c r="N5132" s="76"/>
    </row>
    <row r="5133" spans="1:14" ht="15" x14ac:dyDescent="0.3">
      <c r="A5133" s="17" t="e">
        <f>INDEX('Артикул без-с размером'!A:A,MATCH('Начисления и компенсации по тов'!E5133,'Артикул без-с размером'!B:B,0))</f>
        <v>#N/A</v>
      </c>
      <c r="B5133" s="79"/>
      <c r="C5133" s="80"/>
      <c r="D5133" s="80"/>
      <c r="E5133" s="80"/>
      <c r="F5133" s="80"/>
      <c r="G5133" s="80"/>
      <c r="H5133" s="75"/>
      <c r="I5133" s="76"/>
      <c r="J5133" s="79"/>
      <c r="K5133" s="80"/>
      <c r="L5133" s="78"/>
      <c r="M5133" s="75"/>
      <c r="N5133" s="76"/>
    </row>
    <row r="5134" spans="1:14" ht="15" x14ac:dyDescent="0.3">
      <c r="A5134" s="17" t="e">
        <f>INDEX('Артикул без-с размером'!A:A,MATCH('Начисления и компенсации по тов'!E5134,'Артикул без-с размером'!B:B,0))</f>
        <v>#N/A</v>
      </c>
      <c r="B5134" s="79"/>
      <c r="C5134" s="80"/>
      <c r="D5134" s="80"/>
      <c r="E5134" s="80"/>
      <c r="F5134" s="80"/>
      <c r="G5134" s="80"/>
      <c r="H5134" s="75"/>
      <c r="I5134" s="76"/>
      <c r="J5134" s="79"/>
      <c r="K5134" s="80"/>
      <c r="L5134" s="78"/>
      <c r="M5134" s="75"/>
      <c r="N5134" s="76"/>
    </row>
    <row r="5135" spans="1:14" ht="15" x14ac:dyDescent="0.3">
      <c r="A5135" s="17" t="e">
        <f>INDEX('Артикул без-с размером'!A:A,MATCH('Начисления и компенсации по тов'!E5135,'Артикул без-с размером'!B:B,0))</f>
        <v>#N/A</v>
      </c>
      <c r="B5135" s="79"/>
      <c r="C5135" s="80"/>
      <c r="D5135" s="80"/>
      <c r="E5135" s="80"/>
      <c r="F5135" s="80"/>
      <c r="G5135" s="80"/>
      <c r="H5135" s="75"/>
      <c r="I5135" s="76"/>
      <c r="J5135" s="79"/>
      <c r="K5135" s="80"/>
      <c r="L5135" s="78"/>
      <c r="M5135" s="75"/>
      <c r="N5135" s="76"/>
    </row>
    <row r="5136" spans="1:14" ht="15" x14ac:dyDescent="0.3">
      <c r="A5136" s="17" t="e">
        <f>INDEX('Артикул без-с размером'!A:A,MATCH('Начисления и компенсации по тов'!E5136,'Артикул без-с размером'!B:B,0))</f>
        <v>#N/A</v>
      </c>
      <c r="B5136" s="79"/>
      <c r="C5136" s="80"/>
      <c r="D5136" s="80"/>
      <c r="E5136" s="80"/>
      <c r="F5136" s="80"/>
      <c r="G5136" s="80"/>
      <c r="H5136" s="75"/>
      <c r="I5136" s="76"/>
      <c r="J5136" s="79"/>
      <c r="K5136" s="80"/>
      <c r="L5136" s="78"/>
      <c r="M5136" s="75"/>
      <c r="N5136" s="76"/>
    </row>
    <row r="5137" spans="1:14" ht="15" x14ac:dyDescent="0.3">
      <c r="A5137" s="17" t="e">
        <f>INDEX('Артикул без-с размером'!A:A,MATCH('Начисления и компенсации по тов'!E5137,'Артикул без-с размером'!B:B,0))</f>
        <v>#N/A</v>
      </c>
      <c r="B5137" s="79"/>
      <c r="C5137" s="80"/>
      <c r="D5137" s="80"/>
      <c r="E5137" s="80"/>
      <c r="F5137" s="80"/>
      <c r="G5137" s="80"/>
      <c r="H5137" s="75"/>
      <c r="I5137" s="76"/>
      <c r="J5137" s="79"/>
      <c r="K5137" s="80"/>
      <c r="L5137" s="78"/>
      <c r="M5137" s="75"/>
      <c r="N5137" s="76"/>
    </row>
    <row r="5138" spans="1:14" ht="15" x14ac:dyDescent="0.3">
      <c r="A5138" s="17" t="e">
        <f>INDEX('Артикул без-с размером'!A:A,MATCH('Начисления и компенсации по тов'!E5138,'Артикул без-с размером'!B:B,0))</f>
        <v>#N/A</v>
      </c>
      <c r="B5138" s="79"/>
      <c r="C5138" s="80"/>
      <c r="D5138" s="80"/>
      <c r="E5138" s="80"/>
      <c r="F5138" s="80"/>
      <c r="G5138" s="80"/>
      <c r="H5138" s="75"/>
      <c r="I5138" s="76"/>
      <c r="J5138" s="79"/>
      <c r="K5138" s="80"/>
      <c r="L5138" s="78"/>
      <c r="M5138" s="75"/>
      <c r="N5138" s="77"/>
    </row>
    <row r="5139" spans="1:14" ht="15" x14ac:dyDescent="0.3">
      <c r="A5139" s="17" t="e">
        <f>INDEX('Артикул без-с размером'!A:A,MATCH('Начисления и компенсации по тов'!E5139,'Артикул без-с размером'!B:B,0))</f>
        <v>#N/A</v>
      </c>
      <c r="B5139" s="79"/>
      <c r="C5139" s="80"/>
      <c r="D5139" s="80"/>
      <c r="E5139" s="80"/>
      <c r="F5139" s="80"/>
      <c r="G5139" s="80"/>
      <c r="H5139" s="75"/>
      <c r="I5139" s="76"/>
      <c r="J5139" s="79"/>
      <c r="K5139" s="80"/>
      <c r="L5139" s="78"/>
      <c r="M5139" s="75"/>
      <c r="N5139" s="76"/>
    </row>
    <row r="5140" spans="1:14" ht="15" x14ac:dyDescent="0.3">
      <c r="A5140" s="17" t="e">
        <f>INDEX('Артикул без-с размером'!A:A,MATCH('Начисления и компенсации по тов'!E5140,'Артикул без-с размером'!B:B,0))</f>
        <v>#N/A</v>
      </c>
      <c r="B5140" s="79"/>
      <c r="C5140" s="80"/>
      <c r="D5140" s="80"/>
      <c r="E5140" s="80"/>
      <c r="F5140" s="80"/>
      <c r="G5140" s="80"/>
      <c r="H5140" s="75"/>
      <c r="I5140" s="76"/>
      <c r="J5140" s="79"/>
      <c r="K5140" s="80"/>
      <c r="L5140" s="78"/>
      <c r="M5140" s="75"/>
      <c r="N5140" s="76"/>
    </row>
    <row r="5141" spans="1:14" ht="15" x14ac:dyDescent="0.3">
      <c r="A5141" s="17" t="e">
        <f>INDEX('Артикул без-с размером'!A:A,MATCH('Начисления и компенсации по тов'!E5141,'Артикул без-с размером'!B:B,0))</f>
        <v>#N/A</v>
      </c>
      <c r="B5141" s="79"/>
      <c r="C5141" s="80"/>
      <c r="D5141" s="80"/>
      <c r="E5141" s="80"/>
      <c r="F5141" s="80"/>
      <c r="G5141" s="80"/>
      <c r="H5141" s="75"/>
      <c r="I5141" s="76"/>
      <c r="J5141" s="79"/>
      <c r="K5141" s="80"/>
      <c r="L5141" s="78"/>
      <c r="M5141" s="75"/>
      <c r="N5141" s="76"/>
    </row>
    <row r="5142" spans="1:14" ht="15" x14ac:dyDescent="0.3">
      <c r="A5142" s="17" t="e">
        <f>INDEX('Артикул без-с размером'!A:A,MATCH('Начисления и компенсации по тов'!E5142,'Артикул без-с размером'!B:B,0))</f>
        <v>#N/A</v>
      </c>
      <c r="B5142" s="79"/>
      <c r="C5142" s="80"/>
      <c r="D5142" s="80"/>
      <c r="E5142" s="80"/>
      <c r="F5142" s="80"/>
      <c r="G5142" s="80"/>
      <c r="H5142" s="75"/>
      <c r="I5142" s="76"/>
      <c r="J5142" s="79"/>
      <c r="K5142" s="80"/>
      <c r="L5142" s="78"/>
      <c r="M5142" s="75"/>
      <c r="N5142" s="76"/>
    </row>
    <row r="5143" spans="1:14" ht="15" x14ac:dyDescent="0.3">
      <c r="A5143" s="17" t="e">
        <f>INDEX('Артикул без-с размером'!A:A,MATCH('Начисления и компенсации по тов'!E5143,'Артикул без-с размером'!B:B,0))</f>
        <v>#N/A</v>
      </c>
      <c r="B5143" s="79"/>
      <c r="C5143" s="80"/>
      <c r="D5143" s="80"/>
      <c r="E5143" s="80"/>
      <c r="F5143" s="80"/>
      <c r="G5143" s="80"/>
      <c r="H5143" s="75"/>
      <c r="I5143" s="76"/>
      <c r="J5143" s="79"/>
      <c r="K5143" s="80"/>
      <c r="L5143" s="78"/>
      <c r="M5143" s="75"/>
      <c r="N5143" s="76"/>
    </row>
    <row r="5144" spans="1:14" ht="15" x14ac:dyDescent="0.3">
      <c r="A5144" s="17" t="e">
        <f>INDEX('Артикул без-с размером'!A:A,MATCH('Начисления и компенсации по тов'!E5144,'Артикул без-с размером'!B:B,0))</f>
        <v>#N/A</v>
      </c>
      <c r="B5144" s="79"/>
      <c r="C5144" s="80"/>
      <c r="D5144" s="80"/>
      <c r="E5144" s="80"/>
      <c r="F5144" s="80"/>
      <c r="G5144" s="80"/>
      <c r="H5144" s="75"/>
      <c r="I5144" s="76"/>
      <c r="J5144" s="79"/>
      <c r="K5144" s="80"/>
      <c r="L5144" s="78"/>
      <c r="M5144" s="75"/>
      <c r="N5144" s="76"/>
    </row>
    <row r="5145" spans="1:14" ht="15" x14ac:dyDescent="0.3">
      <c r="A5145" s="17" t="e">
        <f>INDEX('Артикул без-с размером'!A:A,MATCH('Начисления и компенсации по тов'!E5145,'Артикул без-с размером'!B:B,0))</f>
        <v>#N/A</v>
      </c>
      <c r="B5145" s="79"/>
      <c r="C5145" s="80"/>
      <c r="D5145" s="80"/>
      <c r="E5145" s="80"/>
      <c r="F5145" s="80"/>
      <c r="G5145" s="80"/>
      <c r="H5145" s="75"/>
      <c r="I5145" s="76"/>
      <c r="J5145" s="79"/>
      <c r="K5145" s="80"/>
      <c r="L5145" s="78"/>
      <c r="M5145" s="75"/>
      <c r="N5145" s="76"/>
    </row>
    <row r="5146" spans="1:14" ht="15" x14ac:dyDescent="0.3">
      <c r="A5146" s="17" t="e">
        <f>INDEX('Артикул без-с размером'!A:A,MATCH('Начисления и компенсации по тов'!E5146,'Артикул без-с размером'!B:B,0))</f>
        <v>#N/A</v>
      </c>
      <c r="B5146" s="79"/>
      <c r="C5146" s="80"/>
      <c r="D5146" s="80"/>
      <c r="E5146" s="80"/>
      <c r="F5146" s="80"/>
      <c r="G5146" s="80"/>
      <c r="H5146" s="75"/>
      <c r="I5146" s="76"/>
      <c r="J5146" s="79"/>
      <c r="K5146" s="80"/>
      <c r="L5146" s="78"/>
      <c r="M5146" s="75"/>
      <c r="N5146" s="76"/>
    </row>
    <row r="5147" spans="1:14" ht="15" x14ac:dyDescent="0.3">
      <c r="A5147" s="17" t="e">
        <f>INDEX('Артикул без-с размером'!A:A,MATCH('Начисления и компенсации по тов'!E5147,'Артикул без-с размером'!B:B,0))</f>
        <v>#N/A</v>
      </c>
      <c r="B5147" s="79"/>
      <c r="C5147" s="80"/>
      <c r="D5147" s="80"/>
      <c r="E5147" s="80"/>
      <c r="F5147" s="80"/>
      <c r="G5147" s="80"/>
      <c r="H5147" s="75"/>
      <c r="I5147" s="76"/>
      <c r="J5147" s="79"/>
      <c r="K5147" s="80"/>
      <c r="L5147" s="78"/>
      <c r="M5147" s="75"/>
      <c r="N5147" s="77"/>
    </row>
    <row r="5148" spans="1:14" ht="15" x14ac:dyDescent="0.3">
      <c r="A5148" s="17" t="e">
        <f>INDEX('Артикул без-с размером'!A:A,MATCH('Начисления и компенсации по тов'!E5148,'Артикул без-с размером'!B:B,0))</f>
        <v>#N/A</v>
      </c>
      <c r="B5148" s="79"/>
      <c r="C5148" s="80"/>
      <c r="D5148" s="80"/>
      <c r="E5148" s="80"/>
      <c r="F5148" s="80"/>
      <c r="G5148" s="80"/>
      <c r="H5148" s="75"/>
      <c r="I5148" s="76"/>
      <c r="J5148" s="79"/>
      <c r="K5148" s="80"/>
      <c r="L5148" s="78"/>
      <c r="M5148" s="75"/>
      <c r="N5148" s="76"/>
    </row>
    <row r="5149" spans="1:14" ht="15" x14ac:dyDescent="0.3">
      <c r="A5149" s="17" t="e">
        <f>INDEX('Артикул без-с размером'!A:A,MATCH('Начисления и компенсации по тов'!E5149,'Артикул без-с размером'!B:B,0))</f>
        <v>#N/A</v>
      </c>
      <c r="B5149" s="79"/>
      <c r="C5149" s="80"/>
      <c r="D5149" s="80"/>
      <c r="E5149" s="80"/>
      <c r="F5149" s="80"/>
      <c r="G5149" s="80"/>
      <c r="H5149" s="75"/>
      <c r="I5149" s="76"/>
      <c r="J5149" s="79"/>
      <c r="K5149" s="80"/>
      <c r="L5149" s="78"/>
      <c r="M5149" s="75"/>
      <c r="N5149" s="76"/>
    </row>
    <row r="5150" spans="1:14" ht="15" x14ac:dyDescent="0.3">
      <c r="A5150" s="17" t="e">
        <f>INDEX('Артикул без-с размером'!A:A,MATCH('Начисления и компенсации по тов'!E5150,'Артикул без-с размером'!B:B,0))</f>
        <v>#N/A</v>
      </c>
      <c r="B5150" s="79"/>
      <c r="C5150" s="80"/>
      <c r="D5150" s="80"/>
      <c r="E5150" s="80"/>
      <c r="F5150" s="80"/>
      <c r="G5150" s="80"/>
      <c r="H5150" s="75"/>
      <c r="I5150" s="76"/>
      <c r="J5150" s="79"/>
      <c r="K5150" s="80"/>
      <c r="L5150" s="78"/>
      <c r="M5150" s="75"/>
      <c r="N5150" s="76"/>
    </row>
    <row r="5151" spans="1:14" ht="15" x14ac:dyDescent="0.3">
      <c r="A5151" s="17" t="e">
        <f>INDEX('Артикул без-с размером'!A:A,MATCH('Начисления и компенсации по тов'!E5151,'Артикул без-с размером'!B:B,0))</f>
        <v>#N/A</v>
      </c>
      <c r="B5151" s="79"/>
      <c r="C5151" s="80"/>
      <c r="D5151" s="80"/>
      <c r="E5151" s="80"/>
      <c r="F5151" s="80"/>
      <c r="G5151" s="80"/>
      <c r="H5151" s="75"/>
      <c r="I5151" s="76"/>
      <c r="J5151" s="79"/>
      <c r="K5151" s="80"/>
      <c r="L5151" s="78"/>
      <c r="M5151" s="75"/>
      <c r="N5151" s="76"/>
    </row>
    <row r="5152" spans="1:14" ht="15" x14ac:dyDescent="0.3">
      <c r="A5152" s="17" t="e">
        <f>INDEX('Артикул без-с размером'!A:A,MATCH('Начисления и компенсации по тов'!E5152,'Артикул без-с размером'!B:B,0))</f>
        <v>#N/A</v>
      </c>
      <c r="B5152" s="79"/>
      <c r="C5152" s="80"/>
      <c r="D5152" s="80"/>
      <c r="E5152" s="80"/>
      <c r="F5152" s="80"/>
      <c r="G5152" s="80"/>
      <c r="H5152" s="75"/>
      <c r="I5152" s="76"/>
      <c r="J5152" s="79"/>
      <c r="K5152" s="80"/>
      <c r="L5152" s="78"/>
      <c r="M5152" s="75"/>
      <c r="N5152" s="76"/>
    </row>
    <row r="5153" spans="1:14" ht="15" x14ac:dyDescent="0.3">
      <c r="A5153" s="17" t="e">
        <f>INDEX('Артикул без-с размером'!A:A,MATCH('Начисления и компенсации по тов'!E5153,'Артикул без-с размером'!B:B,0))</f>
        <v>#N/A</v>
      </c>
      <c r="B5153" s="79"/>
      <c r="C5153" s="80"/>
      <c r="D5153" s="80"/>
      <c r="E5153" s="80"/>
      <c r="F5153" s="80"/>
      <c r="G5153" s="80"/>
      <c r="H5153" s="75"/>
      <c r="I5153" s="76"/>
      <c r="J5153" s="79"/>
      <c r="K5153" s="80"/>
      <c r="L5153" s="78"/>
      <c r="M5153" s="75"/>
      <c r="N5153" s="76"/>
    </row>
    <row r="5154" spans="1:14" ht="15" x14ac:dyDescent="0.3">
      <c r="A5154" s="17" t="e">
        <f>INDEX('Артикул без-с размером'!A:A,MATCH('Начисления и компенсации по тов'!E5154,'Артикул без-с размером'!B:B,0))</f>
        <v>#N/A</v>
      </c>
      <c r="B5154" s="79"/>
      <c r="C5154" s="80"/>
      <c r="D5154" s="80"/>
      <c r="E5154" s="80"/>
      <c r="F5154" s="80"/>
      <c r="G5154" s="80"/>
      <c r="H5154" s="75"/>
      <c r="I5154" s="76"/>
      <c r="J5154" s="79"/>
      <c r="K5154" s="80"/>
      <c r="L5154" s="78"/>
      <c r="M5154" s="75"/>
      <c r="N5154" s="76"/>
    </row>
    <row r="5155" spans="1:14" ht="15" x14ac:dyDescent="0.3">
      <c r="A5155" s="17" t="e">
        <f>INDEX('Артикул без-с размером'!A:A,MATCH('Начисления и компенсации по тов'!E5155,'Артикул без-с размером'!B:B,0))</f>
        <v>#N/A</v>
      </c>
      <c r="B5155" s="79"/>
      <c r="C5155" s="80"/>
      <c r="D5155" s="80"/>
      <c r="E5155" s="80"/>
      <c r="F5155" s="80"/>
      <c r="G5155" s="80"/>
      <c r="H5155" s="75"/>
      <c r="I5155" s="76"/>
      <c r="J5155" s="79"/>
      <c r="K5155" s="80"/>
      <c r="L5155" s="78"/>
      <c r="M5155" s="75"/>
      <c r="N5155" s="76"/>
    </row>
    <row r="5156" spans="1:14" ht="15" x14ac:dyDescent="0.3">
      <c r="A5156" s="17" t="e">
        <f>INDEX('Артикул без-с размером'!A:A,MATCH('Начисления и компенсации по тов'!E5156,'Артикул без-с размером'!B:B,0))</f>
        <v>#N/A</v>
      </c>
      <c r="B5156" s="79"/>
      <c r="C5156" s="80"/>
      <c r="D5156" s="80"/>
      <c r="E5156" s="80"/>
      <c r="F5156" s="80"/>
      <c r="G5156" s="80"/>
      <c r="H5156" s="75"/>
      <c r="I5156" s="76"/>
      <c r="J5156" s="79"/>
      <c r="K5156" s="80"/>
      <c r="L5156" s="78"/>
      <c r="M5156" s="75"/>
      <c r="N5156" s="76"/>
    </row>
    <row r="5157" spans="1:14" ht="15" x14ac:dyDescent="0.3">
      <c r="A5157" s="17" t="e">
        <f>INDEX('Артикул без-с размером'!A:A,MATCH('Начисления и компенсации по тов'!E5157,'Артикул без-с размером'!B:B,0))</f>
        <v>#N/A</v>
      </c>
      <c r="B5157" s="79"/>
      <c r="C5157" s="80"/>
      <c r="D5157" s="80"/>
      <c r="E5157" s="80"/>
      <c r="F5157" s="80"/>
      <c r="G5157" s="80"/>
      <c r="H5157" s="75"/>
      <c r="I5157" s="76"/>
      <c r="J5157" s="79"/>
      <c r="K5157" s="80"/>
      <c r="L5157" s="78"/>
      <c r="M5157" s="75"/>
      <c r="N5157" s="77"/>
    </row>
    <row r="5158" spans="1:14" ht="15" x14ac:dyDescent="0.3">
      <c r="A5158" s="17" t="e">
        <f>INDEX('Артикул без-с размером'!A:A,MATCH('Начисления и компенсации по тов'!E5158,'Артикул без-с размером'!B:B,0))</f>
        <v>#N/A</v>
      </c>
      <c r="B5158" s="79"/>
      <c r="C5158" s="80"/>
      <c r="D5158" s="80"/>
      <c r="E5158" s="80"/>
      <c r="F5158" s="80"/>
      <c r="G5158" s="80"/>
      <c r="H5158" s="75"/>
      <c r="I5158" s="76"/>
      <c r="J5158" s="79"/>
      <c r="K5158" s="80"/>
      <c r="L5158" s="78"/>
      <c r="M5158" s="75"/>
      <c r="N5158" s="76"/>
    </row>
    <row r="5159" spans="1:14" ht="15" x14ac:dyDescent="0.3">
      <c r="A5159" s="17" t="e">
        <f>INDEX('Артикул без-с размером'!A:A,MATCH('Начисления и компенсации по тов'!E5159,'Артикул без-с размером'!B:B,0))</f>
        <v>#N/A</v>
      </c>
      <c r="B5159" s="79"/>
      <c r="C5159" s="80"/>
      <c r="D5159" s="80"/>
      <c r="E5159" s="80"/>
      <c r="F5159" s="80"/>
      <c r="G5159" s="80"/>
      <c r="H5159" s="75"/>
      <c r="I5159" s="76"/>
      <c r="J5159" s="79"/>
      <c r="K5159" s="80"/>
      <c r="L5159" s="78"/>
      <c r="M5159" s="75"/>
      <c r="N5159" s="76"/>
    </row>
    <row r="5160" spans="1:14" ht="15" x14ac:dyDescent="0.3">
      <c r="A5160" s="17" t="e">
        <f>INDEX('Артикул без-с размером'!A:A,MATCH('Начисления и компенсации по тов'!E5160,'Артикул без-с размером'!B:B,0))</f>
        <v>#N/A</v>
      </c>
      <c r="B5160" s="79"/>
      <c r="C5160" s="80"/>
      <c r="D5160" s="80"/>
      <c r="E5160" s="80"/>
      <c r="F5160" s="80"/>
      <c r="G5160" s="80"/>
      <c r="H5160" s="75"/>
      <c r="I5160" s="76"/>
      <c r="J5160" s="79"/>
      <c r="K5160" s="80"/>
      <c r="L5160" s="78"/>
      <c r="M5160" s="75"/>
      <c r="N5160" s="76"/>
    </row>
    <row r="5161" spans="1:14" ht="15" x14ac:dyDescent="0.3">
      <c r="A5161" s="17" t="e">
        <f>INDEX('Артикул без-с размером'!A:A,MATCH('Начисления и компенсации по тов'!E5161,'Артикул без-с размером'!B:B,0))</f>
        <v>#N/A</v>
      </c>
      <c r="B5161" s="79"/>
      <c r="C5161" s="80"/>
      <c r="D5161" s="80"/>
      <c r="E5161" s="80"/>
      <c r="F5161" s="80"/>
      <c r="G5161" s="80"/>
      <c r="H5161" s="75"/>
      <c r="I5161" s="76"/>
      <c r="J5161" s="79"/>
      <c r="K5161" s="80"/>
      <c r="L5161" s="78"/>
      <c r="M5161" s="75"/>
      <c r="N5161" s="76"/>
    </row>
    <row r="5162" spans="1:14" ht="15" x14ac:dyDescent="0.3">
      <c r="A5162" s="17" t="e">
        <f>INDEX('Артикул без-с размером'!A:A,MATCH('Начисления и компенсации по тов'!E5162,'Артикул без-с размером'!B:B,0))</f>
        <v>#N/A</v>
      </c>
      <c r="B5162" s="79"/>
      <c r="C5162" s="80"/>
      <c r="D5162" s="80"/>
      <c r="E5162" s="80"/>
      <c r="F5162" s="80"/>
      <c r="G5162" s="80"/>
      <c r="H5162" s="75"/>
      <c r="I5162" s="76"/>
      <c r="J5162" s="79"/>
      <c r="K5162" s="80"/>
      <c r="L5162" s="78"/>
      <c r="M5162" s="75"/>
      <c r="N5162" s="76"/>
    </row>
    <row r="5163" spans="1:14" ht="15" x14ac:dyDescent="0.3">
      <c r="A5163" s="17" t="e">
        <f>INDEX('Артикул без-с размером'!A:A,MATCH('Начисления и компенсации по тов'!E5163,'Артикул без-с размером'!B:B,0))</f>
        <v>#N/A</v>
      </c>
      <c r="B5163" s="79"/>
      <c r="C5163" s="80"/>
      <c r="D5163" s="80"/>
      <c r="E5163" s="80"/>
      <c r="F5163" s="80"/>
      <c r="G5163" s="80"/>
      <c r="H5163" s="75"/>
      <c r="I5163" s="76"/>
      <c r="J5163" s="79"/>
      <c r="K5163" s="80"/>
      <c r="L5163" s="78"/>
      <c r="M5163" s="75"/>
      <c r="N5163" s="76"/>
    </row>
    <row r="5164" spans="1:14" ht="15" x14ac:dyDescent="0.3">
      <c r="A5164" s="17" t="e">
        <f>INDEX('Артикул без-с размером'!A:A,MATCH('Начисления и компенсации по тов'!E5164,'Артикул без-с размером'!B:B,0))</f>
        <v>#N/A</v>
      </c>
      <c r="B5164" s="79"/>
      <c r="C5164" s="80"/>
      <c r="D5164" s="80"/>
      <c r="E5164" s="80"/>
      <c r="F5164" s="80"/>
      <c r="G5164" s="80"/>
      <c r="H5164" s="75"/>
      <c r="I5164" s="76"/>
      <c r="J5164" s="79"/>
      <c r="K5164" s="80"/>
      <c r="L5164" s="78"/>
      <c r="M5164" s="75"/>
      <c r="N5164" s="76"/>
    </row>
    <row r="5165" spans="1:14" ht="15" x14ac:dyDescent="0.3">
      <c r="A5165" s="17" t="e">
        <f>INDEX('Артикул без-с размером'!A:A,MATCH('Начисления и компенсации по тов'!E5165,'Артикул без-с размером'!B:B,0))</f>
        <v>#N/A</v>
      </c>
      <c r="B5165" s="79"/>
      <c r="C5165" s="80"/>
      <c r="D5165" s="80"/>
      <c r="E5165" s="80"/>
      <c r="F5165" s="80"/>
      <c r="G5165" s="80"/>
      <c r="H5165" s="75"/>
      <c r="I5165" s="76"/>
      <c r="J5165" s="79"/>
      <c r="K5165" s="80"/>
      <c r="L5165" s="78"/>
      <c r="M5165" s="75"/>
      <c r="N5165" s="76"/>
    </row>
    <row r="5166" spans="1:14" ht="15" x14ac:dyDescent="0.3">
      <c r="A5166" s="17" t="e">
        <f>INDEX('Артикул без-с размером'!A:A,MATCH('Начисления и компенсации по тов'!E5166,'Артикул без-с размером'!B:B,0))</f>
        <v>#N/A</v>
      </c>
      <c r="B5166" s="79"/>
      <c r="C5166" s="80"/>
      <c r="D5166" s="80"/>
      <c r="E5166" s="80"/>
      <c r="F5166" s="80"/>
      <c r="G5166" s="80"/>
      <c r="H5166" s="75"/>
      <c r="I5166" s="76"/>
      <c r="J5166" s="79"/>
      <c r="K5166" s="80"/>
      <c r="L5166" s="78"/>
      <c r="M5166" s="75"/>
      <c r="N5166" s="76"/>
    </row>
    <row r="5167" spans="1:14" ht="15" x14ac:dyDescent="0.3">
      <c r="A5167" s="17" t="e">
        <f>INDEX('Артикул без-с размером'!A:A,MATCH('Начисления и компенсации по тов'!E5167,'Артикул без-с размером'!B:B,0))</f>
        <v>#N/A</v>
      </c>
      <c r="B5167" s="79"/>
      <c r="C5167" s="80"/>
      <c r="D5167" s="80"/>
      <c r="E5167" s="80"/>
      <c r="F5167" s="80"/>
      <c r="G5167" s="80"/>
      <c r="H5167" s="75"/>
      <c r="I5167" s="76"/>
      <c r="J5167" s="79"/>
      <c r="K5167" s="80"/>
      <c r="L5167" s="78"/>
      <c r="M5167" s="75"/>
      <c r="N5167" s="76"/>
    </row>
    <row r="5168" spans="1:14" ht="15" x14ac:dyDescent="0.3">
      <c r="A5168" s="17" t="e">
        <f>INDEX('Артикул без-с размером'!A:A,MATCH('Начисления и компенсации по тов'!E5168,'Артикул без-с размером'!B:B,0))</f>
        <v>#N/A</v>
      </c>
      <c r="B5168" s="79"/>
      <c r="C5168" s="80"/>
      <c r="D5168" s="80"/>
      <c r="E5168" s="80"/>
      <c r="F5168" s="80"/>
      <c r="G5168" s="80"/>
      <c r="H5168" s="75"/>
      <c r="I5168" s="76"/>
      <c r="J5168" s="79"/>
      <c r="K5168" s="80"/>
      <c r="L5168" s="78"/>
      <c r="M5168" s="75"/>
      <c r="N5168" s="76"/>
    </row>
    <row r="5169" spans="1:14" ht="15" x14ac:dyDescent="0.3">
      <c r="A5169" s="17" t="e">
        <f>INDEX('Артикул без-с размером'!A:A,MATCH('Начисления и компенсации по тов'!E5169,'Артикул без-с размером'!B:B,0))</f>
        <v>#N/A</v>
      </c>
      <c r="B5169" s="79"/>
      <c r="C5169" s="80"/>
      <c r="D5169" s="80"/>
      <c r="E5169" s="80"/>
      <c r="F5169" s="80"/>
      <c r="G5169" s="80"/>
      <c r="H5169" s="75"/>
      <c r="I5169" s="76"/>
      <c r="J5169" s="79"/>
      <c r="K5169" s="80"/>
      <c r="L5169" s="78"/>
      <c r="M5169" s="75"/>
      <c r="N5169" s="76"/>
    </row>
    <row r="5170" spans="1:14" ht="15" x14ac:dyDescent="0.3">
      <c r="A5170" s="17" t="e">
        <f>INDEX('Артикул без-с размером'!A:A,MATCH('Начисления и компенсации по тов'!E5170,'Артикул без-с размером'!B:B,0))</f>
        <v>#N/A</v>
      </c>
      <c r="B5170" s="79"/>
      <c r="C5170" s="80"/>
      <c r="D5170" s="80"/>
      <c r="E5170" s="80"/>
      <c r="F5170" s="80"/>
      <c r="G5170" s="80"/>
      <c r="H5170" s="75"/>
      <c r="I5170" s="76"/>
      <c r="J5170" s="79"/>
      <c r="K5170" s="80"/>
      <c r="L5170" s="78"/>
      <c r="M5170" s="75"/>
      <c r="N5170" s="76"/>
    </row>
    <row r="5171" spans="1:14" ht="15" x14ac:dyDescent="0.3">
      <c r="A5171" s="17" t="e">
        <f>INDEX('Артикул без-с размером'!A:A,MATCH('Начисления и компенсации по тов'!E5171,'Артикул без-с размером'!B:B,0))</f>
        <v>#N/A</v>
      </c>
      <c r="B5171" s="79"/>
      <c r="C5171" s="80"/>
      <c r="D5171" s="80"/>
      <c r="E5171" s="80"/>
      <c r="F5171" s="80"/>
      <c r="G5171" s="80"/>
      <c r="H5171" s="75"/>
      <c r="I5171" s="76"/>
      <c r="J5171" s="79"/>
      <c r="K5171" s="80"/>
      <c r="L5171" s="78"/>
      <c r="M5171" s="75"/>
      <c r="N5171" s="76"/>
    </row>
    <row r="5172" spans="1:14" ht="15" x14ac:dyDescent="0.3">
      <c r="A5172" s="17" t="e">
        <f>INDEX('Артикул без-с размером'!A:A,MATCH('Начисления и компенсации по тов'!E5172,'Артикул без-с размером'!B:B,0))</f>
        <v>#N/A</v>
      </c>
      <c r="B5172" s="79"/>
      <c r="C5172" s="80"/>
      <c r="D5172" s="80"/>
      <c r="E5172" s="80"/>
      <c r="F5172" s="80"/>
      <c r="G5172" s="80"/>
      <c r="H5172" s="75"/>
      <c r="I5172" s="76"/>
      <c r="J5172" s="79"/>
      <c r="K5172" s="80"/>
      <c r="L5172" s="78"/>
      <c r="M5172" s="75"/>
      <c r="N5172" s="76"/>
    </row>
    <row r="5173" spans="1:14" ht="15" x14ac:dyDescent="0.3">
      <c r="A5173" s="17" t="e">
        <f>INDEX('Артикул без-с размером'!A:A,MATCH('Начисления и компенсации по тов'!E5173,'Артикул без-с размером'!B:B,0))</f>
        <v>#N/A</v>
      </c>
      <c r="B5173" s="79"/>
      <c r="C5173" s="80"/>
      <c r="D5173" s="80"/>
      <c r="E5173" s="80"/>
      <c r="F5173" s="80"/>
      <c r="G5173" s="80"/>
      <c r="H5173" s="75"/>
      <c r="I5173" s="76"/>
      <c r="J5173" s="79"/>
      <c r="K5173" s="80"/>
      <c r="L5173" s="78"/>
      <c r="M5173" s="75"/>
      <c r="N5173" s="76"/>
    </row>
    <row r="5174" spans="1:14" ht="15" x14ac:dyDescent="0.3">
      <c r="A5174" s="17" t="e">
        <f>INDEX('Артикул без-с размером'!A:A,MATCH('Начисления и компенсации по тов'!E5174,'Артикул без-с размером'!B:B,0))</f>
        <v>#N/A</v>
      </c>
      <c r="B5174" s="79"/>
      <c r="C5174" s="80"/>
      <c r="D5174" s="80"/>
      <c r="E5174" s="80"/>
      <c r="F5174" s="80"/>
      <c r="G5174" s="80"/>
      <c r="H5174" s="75"/>
      <c r="I5174" s="76"/>
      <c r="J5174" s="79"/>
      <c r="K5174" s="80"/>
      <c r="L5174" s="78"/>
      <c r="M5174" s="75"/>
      <c r="N5174" s="76"/>
    </row>
    <row r="5175" spans="1:14" ht="15" x14ac:dyDescent="0.3">
      <c r="A5175" s="17" t="e">
        <f>INDEX('Артикул без-с размером'!A:A,MATCH('Начисления и компенсации по тов'!E5175,'Артикул без-с размером'!B:B,0))</f>
        <v>#N/A</v>
      </c>
      <c r="B5175" s="79"/>
      <c r="C5175" s="80"/>
      <c r="D5175" s="80"/>
      <c r="E5175" s="80"/>
      <c r="F5175" s="80"/>
      <c r="G5175" s="80"/>
      <c r="H5175" s="75"/>
      <c r="I5175" s="76"/>
      <c r="J5175" s="79"/>
      <c r="K5175" s="80"/>
      <c r="L5175" s="78"/>
      <c r="M5175" s="75"/>
      <c r="N5175" s="76"/>
    </row>
    <row r="5176" spans="1:14" ht="15" x14ac:dyDescent="0.3">
      <c r="A5176" s="17" t="e">
        <f>INDEX('Артикул без-с размером'!A:A,MATCH('Начисления и компенсации по тов'!E5176,'Артикул без-с размером'!B:B,0))</f>
        <v>#N/A</v>
      </c>
      <c r="B5176" s="79"/>
      <c r="C5176" s="80"/>
      <c r="D5176" s="80"/>
      <c r="E5176" s="80"/>
      <c r="F5176" s="80"/>
      <c r="G5176" s="80"/>
      <c r="H5176" s="75"/>
      <c r="I5176" s="76"/>
      <c r="J5176" s="79"/>
      <c r="K5176" s="80"/>
      <c r="L5176" s="78"/>
      <c r="M5176" s="75"/>
      <c r="N5176" s="76"/>
    </row>
    <row r="5177" spans="1:14" ht="15" x14ac:dyDescent="0.3">
      <c r="A5177" s="17" t="e">
        <f>INDEX('Артикул без-с размером'!A:A,MATCH('Начисления и компенсации по тов'!E5177,'Артикул без-с размером'!B:B,0))</f>
        <v>#N/A</v>
      </c>
      <c r="B5177" s="79"/>
      <c r="C5177" s="80"/>
      <c r="D5177" s="80"/>
      <c r="E5177" s="80"/>
      <c r="F5177" s="80"/>
      <c r="G5177" s="80"/>
      <c r="H5177" s="75"/>
      <c r="I5177" s="76"/>
      <c r="J5177" s="79"/>
      <c r="K5177" s="80"/>
      <c r="L5177" s="78"/>
      <c r="M5177" s="75"/>
      <c r="N5177" s="76"/>
    </row>
    <row r="5178" spans="1:14" ht="15" x14ac:dyDescent="0.3">
      <c r="A5178" s="17" t="e">
        <f>INDEX('Артикул без-с размером'!A:A,MATCH('Начисления и компенсации по тов'!E5178,'Артикул без-с размером'!B:B,0))</f>
        <v>#N/A</v>
      </c>
      <c r="B5178" s="79"/>
      <c r="C5178" s="80"/>
      <c r="D5178" s="80"/>
      <c r="E5178" s="80"/>
      <c r="F5178" s="80"/>
      <c r="G5178" s="80"/>
      <c r="H5178" s="75"/>
      <c r="I5178" s="76"/>
      <c r="J5178" s="79"/>
      <c r="K5178" s="80"/>
      <c r="L5178" s="78"/>
      <c r="M5178" s="75"/>
      <c r="N5178" s="76"/>
    </row>
    <row r="5179" spans="1:14" ht="15" x14ac:dyDescent="0.3">
      <c r="A5179" s="17" t="e">
        <f>INDEX('Артикул без-с размером'!A:A,MATCH('Начисления и компенсации по тов'!E5179,'Артикул без-с размером'!B:B,0))</f>
        <v>#N/A</v>
      </c>
      <c r="B5179" s="79"/>
      <c r="C5179" s="80"/>
      <c r="D5179" s="80"/>
      <c r="E5179" s="80"/>
      <c r="F5179" s="80"/>
      <c r="G5179" s="80"/>
      <c r="H5179" s="75"/>
      <c r="I5179" s="76"/>
      <c r="J5179" s="79"/>
      <c r="K5179" s="80"/>
      <c r="L5179" s="78"/>
      <c r="M5179" s="75"/>
      <c r="N5179" s="76"/>
    </row>
    <row r="5180" spans="1:14" ht="15" x14ac:dyDescent="0.3">
      <c r="A5180" s="17" t="e">
        <f>INDEX('Артикул без-с размером'!A:A,MATCH('Начисления и компенсации по тов'!E5180,'Артикул без-с размером'!B:B,0))</f>
        <v>#N/A</v>
      </c>
      <c r="B5180" s="79"/>
      <c r="C5180" s="80"/>
      <c r="D5180" s="80"/>
      <c r="E5180" s="80"/>
      <c r="F5180" s="80"/>
      <c r="G5180" s="80"/>
      <c r="H5180" s="75"/>
      <c r="I5180" s="76"/>
      <c r="J5180" s="79"/>
      <c r="K5180" s="80"/>
      <c r="L5180" s="78"/>
      <c r="M5180" s="75"/>
      <c r="N5180" s="76"/>
    </row>
    <row r="5181" spans="1:14" ht="15" x14ac:dyDescent="0.3">
      <c r="A5181" s="17" t="e">
        <f>INDEX('Артикул без-с размером'!A:A,MATCH('Начисления и компенсации по тов'!E5181,'Артикул без-с размером'!B:B,0))</f>
        <v>#N/A</v>
      </c>
      <c r="B5181" s="79"/>
      <c r="C5181" s="80"/>
      <c r="D5181" s="80"/>
      <c r="E5181" s="80"/>
      <c r="F5181" s="80"/>
      <c r="G5181" s="80"/>
      <c r="H5181" s="75"/>
      <c r="I5181" s="76"/>
      <c r="J5181" s="79"/>
      <c r="K5181" s="80"/>
      <c r="L5181" s="78"/>
      <c r="M5181" s="75"/>
      <c r="N5181" s="76"/>
    </row>
    <row r="5182" spans="1:14" ht="15" x14ac:dyDescent="0.3">
      <c r="A5182" s="17" t="e">
        <f>INDEX('Артикул без-с размером'!A:A,MATCH('Начисления и компенсации по тов'!E5182,'Артикул без-с размером'!B:B,0))</f>
        <v>#N/A</v>
      </c>
      <c r="B5182" s="79"/>
      <c r="C5182" s="80"/>
      <c r="D5182" s="80"/>
      <c r="E5182" s="80"/>
      <c r="F5182" s="80"/>
      <c r="G5182" s="80"/>
      <c r="H5182" s="75"/>
      <c r="I5182" s="76"/>
      <c r="J5182" s="79"/>
      <c r="K5182" s="80"/>
      <c r="L5182" s="78"/>
      <c r="M5182" s="75"/>
      <c r="N5182" s="76"/>
    </row>
    <row r="5183" spans="1:14" ht="15" x14ac:dyDescent="0.3">
      <c r="A5183" s="17" t="e">
        <f>INDEX('Артикул без-с размером'!A:A,MATCH('Начисления и компенсации по тов'!E5183,'Артикул без-с размером'!B:B,0))</f>
        <v>#N/A</v>
      </c>
      <c r="B5183" s="79"/>
      <c r="C5183" s="80"/>
      <c r="D5183" s="80"/>
      <c r="E5183" s="80"/>
      <c r="F5183" s="80"/>
      <c r="G5183" s="80"/>
      <c r="H5183" s="75"/>
      <c r="I5183" s="76"/>
      <c r="J5183" s="79"/>
      <c r="K5183" s="80"/>
      <c r="L5183" s="78"/>
      <c r="M5183" s="75"/>
      <c r="N5183" s="76"/>
    </row>
    <row r="5184" spans="1:14" ht="15" x14ac:dyDescent="0.3">
      <c r="A5184" s="17" t="e">
        <f>INDEX('Артикул без-с размером'!A:A,MATCH('Начисления и компенсации по тов'!E5184,'Артикул без-с размером'!B:B,0))</f>
        <v>#N/A</v>
      </c>
      <c r="B5184" s="79"/>
      <c r="C5184" s="80"/>
      <c r="D5184" s="80"/>
      <c r="E5184" s="80"/>
      <c r="F5184" s="80"/>
      <c r="G5184" s="80"/>
      <c r="H5184" s="75"/>
      <c r="I5184" s="76"/>
      <c r="J5184" s="79"/>
      <c r="K5184" s="80"/>
      <c r="L5184" s="78"/>
      <c r="M5184" s="75"/>
      <c r="N5184" s="76"/>
    </row>
    <row r="5185" spans="1:14" ht="15" x14ac:dyDescent="0.3">
      <c r="A5185" s="17" t="e">
        <f>INDEX('Артикул без-с размером'!A:A,MATCH('Начисления и компенсации по тов'!E5185,'Артикул без-с размером'!B:B,0))</f>
        <v>#N/A</v>
      </c>
      <c r="B5185" s="79"/>
      <c r="C5185" s="80"/>
      <c r="D5185" s="80"/>
      <c r="E5185" s="80"/>
      <c r="F5185" s="80"/>
      <c r="G5185" s="80"/>
      <c r="H5185" s="75"/>
      <c r="I5185" s="76"/>
      <c r="J5185" s="79"/>
      <c r="K5185" s="80"/>
      <c r="L5185" s="78"/>
      <c r="M5185" s="75"/>
      <c r="N5185" s="76"/>
    </row>
    <row r="5186" spans="1:14" ht="15" x14ac:dyDescent="0.3">
      <c r="A5186" s="17" t="e">
        <f>INDEX('Артикул без-с размером'!A:A,MATCH('Начисления и компенсации по тов'!E5186,'Артикул без-с размером'!B:B,0))</f>
        <v>#N/A</v>
      </c>
      <c r="B5186" s="79"/>
      <c r="C5186" s="80"/>
      <c r="D5186" s="80"/>
      <c r="E5186" s="80"/>
      <c r="F5186" s="80"/>
      <c r="G5186" s="80"/>
      <c r="H5186" s="75"/>
      <c r="I5186" s="76"/>
      <c r="J5186" s="79"/>
      <c r="K5186" s="80"/>
      <c r="L5186" s="78"/>
      <c r="M5186" s="75"/>
      <c r="N5186" s="76"/>
    </row>
    <row r="5187" spans="1:14" ht="15" x14ac:dyDescent="0.3">
      <c r="A5187" s="17" t="e">
        <f>INDEX('Артикул без-с размером'!A:A,MATCH('Начисления и компенсации по тов'!E5187,'Артикул без-с размером'!B:B,0))</f>
        <v>#N/A</v>
      </c>
      <c r="B5187" s="79"/>
      <c r="C5187" s="80"/>
      <c r="D5187" s="80"/>
      <c r="E5187" s="80"/>
      <c r="F5187" s="80"/>
      <c r="G5187" s="80"/>
      <c r="H5187" s="75"/>
      <c r="I5187" s="76"/>
      <c r="J5187" s="79"/>
      <c r="K5187" s="80"/>
      <c r="L5187" s="78"/>
      <c r="M5187" s="75"/>
      <c r="N5187" s="76"/>
    </row>
    <row r="5188" spans="1:14" ht="15" x14ac:dyDescent="0.3">
      <c r="A5188" s="17" t="e">
        <f>INDEX('Артикул без-с размером'!A:A,MATCH('Начисления и компенсации по тов'!E5188,'Артикул без-с размером'!B:B,0))</f>
        <v>#N/A</v>
      </c>
      <c r="B5188" s="79"/>
      <c r="C5188" s="80"/>
      <c r="D5188" s="80"/>
      <c r="E5188" s="80"/>
      <c r="F5188" s="80"/>
      <c r="G5188" s="80"/>
      <c r="H5188" s="75"/>
      <c r="I5188" s="76"/>
      <c r="J5188" s="79"/>
      <c r="K5188" s="80"/>
      <c r="L5188" s="78"/>
      <c r="M5188" s="75"/>
      <c r="N5188" s="76"/>
    </row>
    <row r="5189" spans="1:14" ht="15" x14ac:dyDescent="0.3">
      <c r="A5189" s="17" t="e">
        <f>INDEX('Артикул без-с размером'!A:A,MATCH('Начисления и компенсации по тов'!E5189,'Артикул без-с размером'!B:B,0))</f>
        <v>#N/A</v>
      </c>
      <c r="B5189" s="79"/>
      <c r="C5189" s="80"/>
      <c r="D5189" s="80"/>
      <c r="E5189" s="80"/>
      <c r="F5189" s="80"/>
      <c r="G5189" s="80"/>
      <c r="H5189" s="75"/>
      <c r="I5189" s="76"/>
      <c r="J5189" s="79"/>
      <c r="K5189" s="80"/>
      <c r="L5189" s="78"/>
      <c r="M5189" s="75"/>
      <c r="N5189" s="76"/>
    </row>
    <row r="5190" spans="1:14" ht="15" x14ac:dyDescent="0.3">
      <c r="A5190" s="17" t="e">
        <f>INDEX('Артикул без-с размером'!A:A,MATCH('Начисления и компенсации по тов'!E5190,'Артикул без-с размером'!B:B,0))</f>
        <v>#N/A</v>
      </c>
      <c r="B5190" s="79"/>
      <c r="C5190" s="80"/>
      <c r="D5190" s="80"/>
      <c r="E5190" s="80"/>
      <c r="F5190" s="80"/>
      <c r="G5190" s="80"/>
      <c r="H5190" s="75"/>
      <c r="I5190" s="76"/>
      <c r="J5190" s="79"/>
      <c r="K5190" s="80"/>
      <c r="L5190" s="78"/>
      <c r="M5190" s="75"/>
      <c r="N5190" s="76"/>
    </row>
    <row r="5191" spans="1:14" ht="15" x14ac:dyDescent="0.3">
      <c r="A5191" s="17" t="e">
        <f>INDEX('Артикул без-с размером'!A:A,MATCH('Начисления и компенсации по тов'!E5191,'Артикул без-с размером'!B:B,0))</f>
        <v>#N/A</v>
      </c>
      <c r="B5191" s="79"/>
      <c r="C5191" s="80"/>
      <c r="D5191" s="80"/>
      <c r="E5191" s="80"/>
      <c r="F5191" s="80"/>
      <c r="G5191" s="80"/>
      <c r="H5191" s="75"/>
      <c r="I5191" s="76"/>
      <c r="J5191" s="79"/>
      <c r="K5191" s="80"/>
      <c r="L5191" s="78"/>
      <c r="M5191" s="75"/>
      <c r="N5191" s="76"/>
    </row>
    <row r="5192" spans="1:14" ht="15" x14ac:dyDescent="0.3">
      <c r="A5192" s="17" t="e">
        <f>INDEX('Артикул без-с размером'!A:A,MATCH('Начисления и компенсации по тов'!E5192,'Артикул без-с размером'!B:B,0))</f>
        <v>#N/A</v>
      </c>
      <c r="B5192" s="79"/>
      <c r="C5192" s="80"/>
      <c r="D5192" s="80"/>
      <c r="E5192" s="80"/>
      <c r="F5192" s="80"/>
      <c r="G5192" s="80"/>
      <c r="H5192" s="75"/>
      <c r="I5192" s="76"/>
      <c r="J5192" s="79"/>
      <c r="K5192" s="80"/>
      <c r="L5192" s="78"/>
      <c r="M5192" s="75"/>
      <c r="N5192" s="76"/>
    </row>
    <row r="5193" spans="1:14" ht="15" x14ac:dyDescent="0.3">
      <c r="A5193" s="17" t="e">
        <f>INDEX('Артикул без-с размером'!A:A,MATCH('Начисления и компенсации по тов'!E5193,'Артикул без-с размером'!B:B,0))</f>
        <v>#N/A</v>
      </c>
      <c r="B5193" s="79"/>
      <c r="C5193" s="80"/>
      <c r="D5193" s="80"/>
      <c r="E5193" s="80"/>
      <c r="F5193" s="80"/>
      <c r="G5193" s="80"/>
      <c r="H5193" s="75"/>
      <c r="I5193" s="76"/>
      <c r="J5193" s="79"/>
      <c r="K5193" s="80"/>
      <c r="L5193" s="78"/>
      <c r="M5193" s="75"/>
      <c r="N5193" s="76"/>
    </row>
    <row r="5194" spans="1:14" ht="15" x14ac:dyDescent="0.3">
      <c r="A5194" s="17" t="e">
        <f>INDEX('Артикул без-с размером'!A:A,MATCH('Начисления и компенсации по тов'!E5194,'Артикул без-с размером'!B:B,0))</f>
        <v>#N/A</v>
      </c>
      <c r="B5194" s="79"/>
      <c r="C5194" s="80"/>
      <c r="D5194" s="80"/>
      <c r="E5194" s="80"/>
      <c r="F5194" s="80"/>
      <c r="G5194" s="80"/>
      <c r="H5194" s="75"/>
      <c r="I5194" s="76"/>
      <c r="J5194" s="79"/>
      <c r="K5194" s="80"/>
      <c r="L5194" s="78"/>
      <c r="M5194" s="75"/>
      <c r="N5194" s="76"/>
    </row>
    <row r="5195" spans="1:14" ht="15" x14ac:dyDescent="0.3">
      <c r="A5195" s="17" t="e">
        <f>INDEX('Артикул без-с размером'!A:A,MATCH('Начисления и компенсации по тов'!E5195,'Артикул без-с размером'!B:B,0))</f>
        <v>#N/A</v>
      </c>
      <c r="B5195" s="79"/>
      <c r="C5195" s="80"/>
      <c r="D5195" s="80"/>
      <c r="E5195" s="80"/>
      <c r="F5195" s="80"/>
      <c r="G5195" s="80"/>
      <c r="H5195" s="75"/>
      <c r="I5195" s="76"/>
      <c r="J5195" s="79"/>
      <c r="K5195" s="80"/>
      <c r="L5195" s="78"/>
      <c r="M5195" s="75"/>
      <c r="N5195" s="76"/>
    </row>
    <row r="5196" spans="1:14" ht="15" x14ac:dyDescent="0.3">
      <c r="A5196" s="17" t="e">
        <f>INDEX('Артикул без-с размером'!A:A,MATCH('Начисления и компенсации по тов'!E5196,'Артикул без-с размером'!B:B,0))</f>
        <v>#N/A</v>
      </c>
      <c r="B5196" s="79"/>
      <c r="C5196" s="80"/>
      <c r="D5196" s="80"/>
      <c r="E5196" s="80"/>
      <c r="F5196" s="80"/>
      <c r="G5196" s="80"/>
      <c r="H5196" s="75"/>
      <c r="I5196" s="76"/>
      <c r="J5196" s="79"/>
      <c r="K5196" s="80"/>
      <c r="L5196" s="78"/>
      <c r="M5196" s="75"/>
      <c r="N5196" s="76"/>
    </row>
    <row r="5197" spans="1:14" ht="15" x14ac:dyDescent="0.3">
      <c r="A5197" s="17" t="e">
        <f>INDEX('Артикул без-с размером'!A:A,MATCH('Начисления и компенсации по тов'!E5197,'Артикул без-с размером'!B:B,0))</f>
        <v>#N/A</v>
      </c>
      <c r="B5197" s="79"/>
      <c r="C5197" s="80"/>
      <c r="D5197" s="80"/>
      <c r="E5197" s="80"/>
      <c r="F5197" s="80"/>
      <c r="G5197" s="80"/>
      <c r="H5197" s="75"/>
      <c r="I5197" s="76"/>
      <c r="J5197" s="79"/>
      <c r="K5197" s="80"/>
      <c r="L5197" s="78"/>
      <c r="M5197" s="75"/>
      <c r="N5197" s="76"/>
    </row>
    <row r="5198" spans="1:14" ht="15" x14ac:dyDescent="0.3">
      <c r="A5198" s="17" t="e">
        <f>INDEX('Артикул без-с размером'!A:A,MATCH('Начисления и компенсации по тов'!E5198,'Артикул без-с размером'!B:B,0))</f>
        <v>#N/A</v>
      </c>
      <c r="B5198" s="79"/>
      <c r="C5198" s="80"/>
      <c r="D5198" s="80"/>
      <c r="E5198" s="80"/>
      <c r="F5198" s="80"/>
      <c r="G5198" s="80"/>
      <c r="H5198" s="75"/>
      <c r="I5198" s="76"/>
      <c r="J5198" s="79"/>
      <c r="K5198" s="80"/>
      <c r="L5198" s="78"/>
      <c r="M5198" s="75"/>
      <c r="N5198" s="76"/>
    </row>
    <row r="5199" spans="1:14" ht="15" x14ac:dyDescent="0.3">
      <c r="A5199" s="17" t="e">
        <f>INDEX('Артикул без-с размером'!A:A,MATCH('Начисления и компенсации по тов'!E5199,'Артикул без-с размером'!B:B,0))</f>
        <v>#N/A</v>
      </c>
      <c r="B5199" s="79"/>
      <c r="C5199" s="80"/>
      <c r="D5199" s="80"/>
      <c r="E5199" s="80"/>
      <c r="F5199" s="80"/>
      <c r="G5199" s="80"/>
      <c r="H5199" s="75"/>
      <c r="I5199" s="76"/>
      <c r="J5199" s="79"/>
      <c r="K5199" s="80"/>
      <c r="L5199" s="78"/>
      <c r="M5199" s="75"/>
      <c r="N5199" s="76"/>
    </row>
    <row r="5200" spans="1:14" ht="15" x14ac:dyDescent="0.3">
      <c r="A5200" s="17" t="e">
        <f>INDEX('Артикул без-с размером'!A:A,MATCH('Начисления и компенсации по тов'!E5200,'Артикул без-с размером'!B:B,0))</f>
        <v>#N/A</v>
      </c>
      <c r="B5200" s="79"/>
      <c r="C5200" s="80"/>
      <c r="D5200" s="80"/>
      <c r="E5200" s="80"/>
      <c r="F5200" s="80"/>
      <c r="G5200" s="80"/>
      <c r="H5200" s="75"/>
      <c r="I5200" s="76"/>
      <c r="J5200" s="79"/>
      <c r="K5200" s="80"/>
      <c r="L5200" s="78"/>
      <c r="M5200" s="75"/>
      <c r="N5200" s="76"/>
    </row>
    <row r="5201" spans="1:14" ht="15" x14ac:dyDescent="0.3">
      <c r="A5201" s="17" t="e">
        <f>INDEX('Артикул без-с размером'!A:A,MATCH('Начисления и компенсации по тов'!E5201,'Артикул без-с размером'!B:B,0))</f>
        <v>#N/A</v>
      </c>
      <c r="B5201" s="79"/>
      <c r="C5201" s="80"/>
      <c r="D5201" s="80"/>
      <c r="E5201" s="80"/>
      <c r="F5201" s="80"/>
      <c r="G5201" s="80"/>
      <c r="H5201" s="75"/>
      <c r="I5201" s="76"/>
      <c r="J5201" s="79"/>
      <c r="K5201" s="80"/>
      <c r="L5201" s="78"/>
      <c r="M5201" s="75"/>
      <c r="N5201" s="77"/>
    </row>
    <row r="5202" spans="1:14" ht="15" x14ac:dyDescent="0.3">
      <c r="A5202" s="17" t="e">
        <f>INDEX('Артикул без-с размером'!A:A,MATCH('Начисления и компенсации по тов'!E5202,'Артикул без-с размером'!B:B,0))</f>
        <v>#N/A</v>
      </c>
      <c r="B5202" s="79"/>
      <c r="C5202" s="80"/>
      <c r="D5202" s="80"/>
      <c r="E5202" s="80"/>
      <c r="F5202" s="80"/>
      <c r="G5202" s="80"/>
      <c r="H5202" s="75"/>
      <c r="I5202" s="76"/>
      <c r="J5202" s="79"/>
      <c r="K5202" s="80"/>
      <c r="L5202" s="78"/>
      <c r="M5202" s="75"/>
      <c r="N5202" s="76"/>
    </row>
    <row r="5203" spans="1:14" ht="15" x14ac:dyDescent="0.3">
      <c r="A5203" s="17" t="e">
        <f>INDEX('Артикул без-с размером'!A:A,MATCH('Начисления и компенсации по тов'!E5203,'Артикул без-с размером'!B:B,0))</f>
        <v>#N/A</v>
      </c>
      <c r="B5203" s="79"/>
      <c r="C5203" s="80"/>
      <c r="D5203" s="80"/>
      <c r="E5203" s="80"/>
      <c r="F5203" s="80"/>
      <c r="G5203" s="80"/>
      <c r="H5203" s="75"/>
      <c r="I5203" s="76"/>
      <c r="J5203" s="79"/>
      <c r="K5203" s="80"/>
      <c r="L5203" s="78"/>
      <c r="M5203" s="75"/>
      <c r="N5203" s="76"/>
    </row>
    <row r="5204" spans="1:14" ht="15" x14ac:dyDescent="0.3">
      <c r="A5204" s="17" t="e">
        <f>INDEX('Артикул без-с размером'!A:A,MATCH('Начисления и компенсации по тов'!E5204,'Артикул без-с размером'!B:B,0))</f>
        <v>#N/A</v>
      </c>
      <c r="B5204" s="79"/>
      <c r="C5204" s="80"/>
      <c r="D5204" s="80"/>
      <c r="E5204" s="80"/>
      <c r="F5204" s="80"/>
      <c r="G5204" s="80"/>
      <c r="H5204" s="75"/>
      <c r="I5204" s="76"/>
      <c r="J5204" s="79"/>
      <c r="K5204" s="80"/>
      <c r="L5204" s="78"/>
      <c r="M5204" s="75"/>
      <c r="N5204" s="76"/>
    </row>
    <row r="5205" spans="1:14" ht="15" x14ac:dyDescent="0.3">
      <c r="A5205" s="17" t="e">
        <f>INDEX('Артикул без-с размером'!A:A,MATCH('Начисления и компенсации по тов'!E5205,'Артикул без-с размером'!B:B,0))</f>
        <v>#N/A</v>
      </c>
      <c r="B5205" s="79"/>
      <c r="C5205" s="80"/>
      <c r="D5205" s="80"/>
      <c r="E5205" s="80"/>
      <c r="F5205" s="80"/>
      <c r="G5205" s="80"/>
      <c r="H5205" s="75"/>
      <c r="I5205" s="76"/>
      <c r="J5205" s="79"/>
      <c r="K5205" s="80"/>
      <c r="L5205" s="78"/>
      <c r="M5205" s="75"/>
      <c r="N5205" s="76"/>
    </row>
    <row r="5206" spans="1:14" ht="15" x14ac:dyDescent="0.3">
      <c r="A5206" s="17" t="e">
        <f>INDEX('Артикул без-с размером'!A:A,MATCH('Начисления и компенсации по тов'!E5206,'Артикул без-с размером'!B:B,0))</f>
        <v>#N/A</v>
      </c>
      <c r="B5206" s="79"/>
      <c r="C5206" s="80"/>
      <c r="D5206" s="80"/>
      <c r="E5206" s="80"/>
      <c r="F5206" s="80"/>
      <c r="G5206" s="80"/>
      <c r="H5206" s="75"/>
      <c r="I5206" s="76"/>
      <c r="J5206" s="79"/>
      <c r="K5206" s="80"/>
      <c r="L5206" s="78"/>
      <c r="M5206" s="75"/>
      <c r="N5206" s="76"/>
    </row>
    <row r="5207" spans="1:14" ht="15" x14ac:dyDescent="0.3">
      <c r="A5207" s="17" t="e">
        <f>INDEX('Артикул без-с размером'!A:A,MATCH('Начисления и компенсации по тов'!E5207,'Артикул без-с размером'!B:B,0))</f>
        <v>#N/A</v>
      </c>
      <c r="B5207" s="79"/>
      <c r="C5207" s="80"/>
      <c r="D5207" s="80"/>
      <c r="E5207" s="80"/>
      <c r="F5207" s="80"/>
      <c r="G5207" s="80"/>
      <c r="H5207" s="75"/>
      <c r="I5207" s="76"/>
      <c r="J5207" s="79"/>
      <c r="K5207" s="80"/>
      <c r="L5207" s="78"/>
      <c r="M5207" s="75"/>
      <c r="N5207" s="76"/>
    </row>
    <row r="5208" spans="1:14" ht="15" x14ac:dyDescent="0.3">
      <c r="A5208" s="17" t="e">
        <f>INDEX('Артикул без-с размером'!A:A,MATCH('Начисления и компенсации по тов'!E5208,'Артикул без-с размером'!B:B,0))</f>
        <v>#N/A</v>
      </c>
      <c r="B5208" s="79"/>
      <c r="C5208" s="80"/>
      <c r="D5208" s="80"/>
      <c r="E5208" s="80"/>
      <c r="F5208" s="80"/>
      <c r="G5208" s="80"/>
      <c r="H5208" s="75"/>
      <c r="I5208" s="76"/>
      <c r="J5208" s="79"/>
      <c r="K5208" s="80"/>
      <c r="L5208" s="78"/>
      <c r="M5208" s="75"/>
      <c r="N5208" s="76"/>
    </row>
    <row r="5209" spans="1:14" ht="15" x14ac:dyDescent="0.3">
      <c r="A5209" s="17" t="e">
        <f>INDEX('Артикул без-с размером'!A:A,MATCH('Начисления и компенсации по тов'!E5209,'Артикул без-с размером'!B:B,0))</f>
        <v>#N/A</v>
      </c>
      <c r="B5209" s="79"/>
      <c r="C5209" s="80"/>
      <c r="D5209" s="80"/>
      <c r="E5209" s="80"/>
      <c r="F5209" s="80"/>
      <c r="G5209" s="80"/>
      <c r="H5209" s="75"/>
      <c r="I5209" s="76"/>
      <c r="J5209" s="79"/>
      <c r="K5209" s="80"/>
      <c r="L5209" s="78"/>
      <c r="M5209" s="75"/>
      <c r="N5209" s="76"/>
    </row>
    <row r="5210" spans="1:14" ht="15" x14ac:dyDescent="0.3">
      <c r="A5210" s="17" t="e">
        <f>INDEX('Артикул без-с размером'!A:A,MATCH('Начисления и компенсации по тов'!E5210,'Артикул без-с размером'!B:B,0))</f>
        <v>#N/A</v>
      </c>
      <c r="B5210" s="79"/>
      <c r="C5210" s="80"/>
      <c r="D5210" s="80"/>
      <c r="E5210" s="80"/>
      <c r="F5210" s="80"/>
      <c r="G5210" s="80"/>
      <c r="H5210" s="75"/>
      <c r="I5210" s="76"/>
      <c r="J5210" s="79"/>
      <c r="K5210" s="80"/>
      <c r="L5210" s="78"/>
      <c r="M5210" s="75"/>
      <c r="N5210" s="76"/>
    </row>
    <row r="5211" spans="1:14" ht="15" x14ac:dyDescent="0.3">
      <c r="A5211" s="17" t="e">
        <f>INDEX('Артикул без-с размером'!A:A,MATCH('Начисления и компенсации по тов'!E5211,'Артикул без-с размером'!B:B,0))</f>
        <v>#N/A</v>
      </c>
      <c r="B5211" s="79"/>
      <c r="C5211" s="80"/>
      <c r="D5211" s="80"/>
      <c r="E5211" s="80"/>
      <c r="F5211" s="80"/>
      <c r="G5211" s="80"/>
      <c r="H5211" s="75"/>
      <c r="I5211" s="76"/>
      <c r="J5211" s="79"/>
      <c r="K5211" s="80"/>
      <c r="L5211" s="78"/>
      <c r="M5211" s="75"/>
      <c r="N5211" s="76"/>
    </row>
    <row r="5212" spans="1:14" ht="15" x14ac:dyDescent="0.3">
      <c r="A5212" s="17" t="e">
        <f>INDEX('Артикул без-с размером'!A:A,MATCH('Начисления и компенсации по тов'!E5212,'Артикул без-с размером'!B:B,0))</f>
        <v>#N/A</v>
      </c>
      <c r="B5212" s="79"/>
      <c r="C5212" s="80"/>
      <c r="D5212" s="80"/>
      <c r="E5212" s="80"/>
      <c r="F5212" s="80"/>
      <c r="G5212" s="80"/>
      <c r="H5212" s="75"/>
      <c r="I5212" s="76"/>
      <c r="J5212" s="79"/>
      <c r="K5212" s="80"/>
      <c r="L5212" s="78"/>
      <c r="M5212" s="75"/>
      <c r="N5212" s="76"/>
    </row>
    <row r="5213" spans="1:14" ht="15" x14ac:dyDescent="0.3">
      <c r="A5213" s="17" t="e">
        <f>INDEX('Артикул без-с размером'!A:A,MATCH('Начисления и компенсации по тов'!E5213,'Артикул без-с размером'!B:B,0))</f>
        <v>#N/A</v>
      </c>
      <c r="B5213" s="79"/>
      <c r="C5213" s="80"/>
      <c r="D5213" s="80"/>
      <c r="E5213" s="80"/>
      <c r="F5213" s="80"/>
      <c r="G5213" s="80"/>
      <c r="H5213" s="75"/>
      <c r="I5213" s="76"/>
      <c r="J5213" s="79"/>
      <c r="K5213" s="80"/>
      <c r="L5213" s="78"/>
      <c r="M5213" s="75"/>
      <c r="N5213" s="76"/>
    </row>
    <row r="5214" spans="1:14" ht="15" x14ac:dyDescent="0.3">
      <c r="A5214" s="17" t="e">
        <f>INDEX('Артикул без-с размером'!A:A,MATCH('Начисления и компенсации по тов'!E5214,'Артикул без-с размером'!B:B,0))</f>
        <v>#N/A</v>
      </c>
      <c r="B5214" s="79"/>
      <c r="C5214" s="80"/>
      <c r="D5214" s="80"/>
      <c r="E5214" s="80"/>
      <c r="F5214" s="80"/>
      <c r="G5214" s="80"/>
      <c r="H5214" s="75"/>
      <c r="I5214" s="76"/>
      <c r="J5214" s="79"/>
      <c r="K5214" s="80"/>
      <c r="L5214" s="78"/>
      <c r="M5214" s="75"/>
      <c r="N5214" s="76"/>
    </row>
    <row r="5215" spans="1:14" ht="15" x14ac:dyDescent="0.3">
      <c r="A5215" s="17" t="e">
        <f>INDEX('Артикул без-с размером'!A:A,MATCH('Начисления и компенсации по тов'!E5215,'Артикул без-с размером'!B:B,0))</f>
        <v>#N/A</v>
      </c>
      <c r="B5215" s="79"/>
      <c r="C5215" s="80"/>
      <c r="D5215" s="80"/>
      <c r="E5215" s="80"/>
      <c r="F5215" s="80"/>
      <c r="G5215" s="80"/>
      <c r="H5215" s="75"/>
      <c r="I5215" s="76"/>
      <c r="J5215" s="79"/>
      <c r="K5215" s="80"/>
      <c r="L5215" s="78"/>
      <c r="M5215" s="75"/>
      <c r="N5215" s="76"/>
    </row>
    <row r="5216" spans="1:14" ht="15" x14ac:dyDescent="0.3">
      <c r="A5216" s="17" t="e">
        <f>INDEX('Артикул без-с размером'!A:A,MATCH('Начисления и компенсации по тов'!E5216,'Артикул без-с размером'!B:B,0))</f>
        <v>#N/A</v>
      </c>
      <c r="B5216" s="79"/>
      <c r="C5216" s="80"/>
      <c r="D5216" s="80"/>
      <c r="E5216" s="80"/>
      <c r="F5216" s="80"/>
      <c r="G5216" s="80"/>
      <c r="H5216" s="75"/>
      <c r="I5216" s="76"/>
      <c r="J5216" s="79"/>
      <c r="K5216" s="80"/>
      <c r="L5216" s="78"/>
      <c r="M5216" s="75"/>
      <c r="N5216" s="76"/>
    </row>
    <row r="5217" spans="1:14" ht="15" x14ac:dyDescent="0.3">
      <c r="A5217" s="17" t="e">
        <f>INDEX('Артикул без-с размером'!A:A,MATCH('Начисления и компенсации по тов'!E5217,'Артикул без-с размером'!B:B,0))</f>
        <v>#N/A</v>
      </c>
      <c r="B5217" s="79"/>
      <c r="C5217" s="80"/>
      <c r="D5217" s="80"/>
      <c r="E5217" s="80"/>
      <c r="F5217" s="80"/>
      <c r="G5217" s="80"/>
      <c r="H5217" s="75"/>
      <c r="I5217" s="76"/>
      <c r="J5217" s="79"/>
      <c r="K5217" s="80"/>
      <c r="L5217" s="78"/>
      <c r="M5217" s="75"/>
      <c r="N5217" s="76"/>
    </row>
    <row r="5218" spans="1:14" ht="15" x14ac:dyDescent="0.3">
      <c r="A5218" s="17" t="e">
        <f>INDEX('Артикул без-с размером'!A:A,MATCH('Начисления и компенсации по тов'!E5218,'Артикул без-с размером'!B:B,0))</f>
        <v>#N/A</v>
      </c>
      <c r="B5218" s="79"/>
      <c r="C5218" s="80"/>
      <c r="D5218" s="80"/>
      <c r="E5218" s="80"/>
      <c r="F5218" s="80"/>
      <c r="G5218" s="80"/>
      <c r="H5218" s="75"/>
      <c r="I5218" s="76"/>
      <c r="J5218" s="79"/>
      <c r="K5218" s="80"/>
      <c r="L5218" s="78"/>
      <c r="M5218" s="75"/>
      <c r="N5218" s="76"/>
    </row>
    <row r="5219" spans="1:14" ht="15" x14ac:dyDescent="0.3">
      <c r="A5219" s="17" t="e">
        <f>INDEX('Артикул без-с размером'!A:A,MATCH('Начисления и компенсации по тов'!E5219,'Артикул без-с размером'!B:B,0))</f>
        <v>#N/A</v>
      </c>
      <c r="B5219" s="79"/>
      <c r="C5219" s="80"/>
      <c r="D5219" s="80"/>
      <c r="E5219" s="80"/>
      <c r="F5219" s="80"/>
      <c r="G5219" s="80"/>
      <c r="H5219" s="75"/>
      <c r="I5219" s="76"/>
      <c r="J5219" s="79"/>
      <c r="K5219" s="80"/>
      <c r="L5219" s="78"/>
      <c r="M5219" s="75"/>
      <c r="N5219" s="76"/>
    </row>
    <row r="5220" spans="1:14" ht="15" x14ac:dyDescent="0.3">
      <c r="A5220" s="17" t="e">
        <f>INDEX('Артикул без-с размером'!A:A,MATCH('Начисления и компенсации по тов'!E5220,'Артикул без-с размером'!B:B,0))</f>
        <v>#N/A</v>
      </c>
      <c r="B5220" s="79"/>
      <c r="C5220" s="80"/>
      <c r="D5220" s="80"/>
      <c r="E5220" s="80"/>
      <c r="F5220" s="80"/>
      <c r="G5220" s="80"/>
      <c r="H5220" s="75"/>
      <c r="I5220" s="76"/>
      <c r="J5220" s="79"/>
      <c r="K5220" s="80"/>
      <c r="L5220" s="78"/>
      <c r="M5220" s="75"/>
      <c r="N5220" s="76"/>
    </row>
    <row r="5221" spans="1:14" ht="15" x14ac:dyDescent="0.3">
      <c r="A5221" s="17" t="e">
        <f>INDEX('Артикул без-с размером'!A:A,MATCH('Начисления и компенсации по тов'!E5221,'Артикул без-с размером'!B:B,0))</f>
        <v>#N/A</v>
      </c>
      <c r="B5221" s="79"/>
      <c r="C5221" s="80"/>
      <c r="D5221" s="80"/>
      <c r="E5221" s="80"/>
      <c r="F5221" s="80"/>
      <c r="G5221" s="80"/>
      <c r="H5221" s="75"/>
      <c r="I5221" s="76"/>
      <c r="J5221" s="79"/>
      <c r="K5221" s="80"/>
      <c r="L5221" s="78"/>
      <c r="M5221" s="75"/>
      <c r="N5221" s="76"/>
    </row>
    <row r="5222" spans="1:14" ht="15" x14ac:dyDescent="0.3">
      <c r="A5222" s="17" t="e">
        <f>INDEX('Артикул без-с размером'!A:A,MATCH('Начисления и компенсации по тов'!E5222,'Артикул без-с размером'!B:B,0))</f>
        <v>#N/A</v>
      </c>
      <c r="B5222" s="79"/>
      <c r="C5222" s="80"/>
      <c r="D5222" s="80"/>
      <c r="E5222" s="80"/>
      <c r="F5222" s="80"/>
      <c r="G5222" s="80"/>
      <c r="H5222" s="75"/>
      <c r="I5222" s="76"/>
      <c r="J5222" s="79"/>
      <c r="K5222" s="80"/>
      <c r="L5222" s="78"/>
      <c r="M5222" s="75"/>
      <c r="N5222" s="76"/>
    </row>
    <row r="5223" spans="1:14" ht="15" x14ac:dyDescent="0.3">
      <c r="A5223" s="17" t="e">
        <f>INDEX('Артикул без-с размером'!A:A,MATCH('Начисления и компенсации по тов'!E5223,'Артикул без-с размером'!B:B,0))</f>
        <v>#N/A</v>
      </c>
      <c r="B5223" s="79"/>
      <c r="C5223" s="80"/>
      <c r="D5223" s="80"/>
      <c r="E5223" s="80"/>
      <c r="F5223" s="80"/>
      <c r="G5223" s="80"/>
      <c r="H5223" s="75"/>
      <c r="I5223" s="76"/>
      <c r="J5223" s="79"/>
      <c r="K5223" s="80"/>
      <c r="L5223" s="78"/>
      <c r="M5223" s="75"/>
      <c r="N5223" s="76"/>
    </row>
    <row r="5224" spans="1:14" ht="15" x14ac:dyDescent="0.3">
      <c r="A5224" s="17" t="e">
        <f>INDEX('Артикул без-с размером'!A:A,MATCH('Начисления и компенсации по тов'!E5224,'Артикул без-с размером'!B:B,0))</f>
        <v>#N/A</v>
      </c>
      <c r="B5224" s="79"/>
      <c r="C5224" s="80"/>
      <c r="D5224" s="80"/>
      <c r="E5224" s="80"/>
      <c r="F5224" s="80"/>
      <c r="G5224" s="80"/>
      <c r="H5224" s="75"/>
      <c r="I5224" s="76"/>
      <c r="J5224" s="79"/>
      <c r="K5224" s="80"/>
      <c r="L5224" s="78"/>
      <c r="M5224" s="75"/>
      <c r="N5224" s="76"/>
    </row>
    <row r="5225" spans="1:14" ht="15" x14ac:dyDescent="0.3">
      <c r="A5225" s="17" t="e">
        <f>INDEX('Артикул без-с размером'!A:A,MATCH('Начисления и компенсации по тов'!E5225,'Артикул без-с размером'!B:B,0))</f>
        <v>#N/A</v>
      </c>
      <c r="B5225" s="79"/>
      <c r="C5225" s="80"/>
      <c r="D5225" s="80"/>
      <c r="E5225" s="80"/>
      <c r="F5225" s="80"/>
      <c r="G5225" s="80"/>
      <c r="H5225" s="75"/>
      <c r="I5225" s="76"/>
      <c r="J5225" s="79"/>
      <c r="K5225" s="80"/>
      <c r="L5225" s="78"/>
      <c r="M5225" s="75"/>
      <c r="N5225" s="76"/>
    </row>
    <row r="5226" spans="1:14" ht="15" x14ac:dyDescent="0.3">
      <c r="A5226" s="17" t="e">
        <f>INDEX('Артикул без-с размером'!A:A,MATCH('Начисления и компенсации по тов'!E5226,'Артикул без-с размером'!B:B,0))</f>
        <v>#N/A</v>
      </c>
      <c r="B5226" s="79"/>
      <c r="C5226" s="80"/>
      <c r="D5226" s="80"/>
      <c r="E5226" s="80"/>
      <c r="F5226" s="80"/>
      <c r="G5226" s="80"/>
      <c r="H5226" s="75"/>
      <c r="I5226" s="76"/>
      <c r="J5226" s="79"/>
      <c r="K5226" s="80"/>
      <c r="L5226" s="78"/>
      <c r="M5226" s="75"/>
      <c r="N5226" s="76"/>
    </row>
    <row r="5227" spans="1:14" ht="15" x14ac:dyDescent="0.3">
      <c r="A5227" s="17" t="e">
        <f>INDEX('Артикул без-с размером'!A:A,MATCH('Начисления и компенсации по тов'!E5227,'Артикул без-с размером'!B:B,0))</f>
        <v>#N/A</v>
      </c>
      <c r="B5227" s="79"/>
      <c r="C5227" s="80"/>
      <c r="D5227" s="80"/>
      <c r="E5227" s="80"/>
      <c r="F5227" s="80"/>
      <c r="G5227" s="80"/>
      <c r="H5227" s="75"/>
      <c r="I5227" s="76"/>
      <c r="J5227" s="79"/>
      <c r="K5227" s="80"/>
      <c r="L5227" s="78"/>
      <c r="M5227" s="75"/>
      <c r="N5227" s="76"/>
    </row>
    <row r="5228" spans="1:14" ht="15" x14ac:dyDescent="0.3">
      <c r="A5228" s="17" t="e">
        <f>INDEX('Артикул без-с размером'!A:A,MATCH('Начисления и компенсации по тов'!E5228,'Артикул без-с размером'!B:B,0))</f>
        <v>#N/A</v>
      </c>
      <c r="B5228" s="79"/>
      <c r="C5228" s="80"/>
      <c r="D5228" s="80"/>
      <c r="E5228" s="80"/>
      <c r="F5228" s="80"/>
      <c r="G5228" s="80"/>
      <c r="H5228" s="75"/>
      <c r="I5228" s="76"/>
      <c r="J5228" s="79"/>
      <c r="K5228" s="80"/>
      <c r="L5228" s="78"/>
      <c r="M5228" s="75"/>
      <c r="N5228" s="76"/>
    </row>
    <row r="5229" spans="1:14" ht="15" x14ac:dyDescent="0.3">
      <c r="A5229" s="17" t="e">
        <f>INDEX('Артикул без-с размером'!A:A,MATCH('Начисления и компенсации по тов'!E5229,'Артикул без-с размером'!B:B,0))</f>
        <v>#N/A</v>
      </c>
      <c r="B5229" s="79"/>
      <c r="C5229" s="80"/>
      <c r="D5229" s="80"/>
      <c r="E5229" s="80"/>
      <c r="F5229" s="80"/>
      <c r="G5229" s="80"/>
      <c r="H5229" s="75"/>
      <c r="I5229" s="76"/>
      <c r="J5229" s="79"/>
      <c r="K5229" s="80"/>
      <c r="L5229" s="78"/>
      <c r="M5229" s="75"/>
      <c r="N5229" s="76"/>
    </row>
    <row r="5230" spans="1:14" ht="15" x14ac:dyDescent="0.3">
      <c r="A5230" s="17" t="e">
        <f>INDEX('Артикул без-с размером'!A:A,MATCH('Начисления и компенсации по тов'!E5230,'Артикул без-с размером'!B:B,0))</f>
        <v>#N/A</v>
      </c>
      <c r="B5230" s="79"/>
      <c r="C5230" s="80"/>
      <c r="D5230" s="80"/>
      <c r="E5230" s="80"/>
      <c r="F5230" s="80"/>
      <c r="G5230" s="80"/>
      <c r="H5230" s="75"/>
      <c r="I5230" s="76"/>
      <c r="J5230" s="79"/>
      <c r="K5230" s="80"/>
      <c r="L5230" s="78"/>
      <c r="M5230" s="75"/>
      <c r="N5230" s="76"/>
    </row>
    <row r="5231" spans="1:14" ht="15" x14ac:dyDescent="0.3">
      <c r="A5231" s="17" t="e">
        <f>INDEX('Артикул без-с размером'!A:A,MATCH('Начисления и компенсации по тов'!E5231,'Артикул без-с размером'!B:B,0))</f>
        <v>#N/A</v>
      </c>
      <c r="B5231" s="79"/>
      <c r="C5231" s="80"/>
      <c r="D5231" s="80"/>
      <c r="E5231" s="80"/>
      <c r="F5231" s="80"/>
      <c r="G5231" s="80"/>
      <c r="H5231" s="75"/>
      <c r="I5231" s="76"/>
      <c r="J5231" s="79"/>
      <c r="K5231" s="80"/>
      <c r="L5231" s="78"/>
      <c r="M5231" s="75"/>
      <c r="N5231" s="77"/>
    </row>
    <row r="5232" spans="1:14" ht="15" x14ac:dyDescent="0.3">
      <c r="A5232" s="17" t="e">
        <f>INDEX('Артикул без-с размером'!A:A,MATCH('Начисления и компенсации по тов'!E5232,'Артикул без-с размером'!B:B,0))</f>
        <v>#N/A</v>
      </c>
      <c r="B5232" s="79"/>
      <c r="C5232" s="80"/>
      <c r="D5232" s="80"/>
      <c r="E5232" s="80"/>
      <c r="F5232" s="80"/>
      <c r="G5232" s="80"/>
      <c r="H5232" s="75"/>
      <c r="I5232" s="76"/>
      <c r="J5232" s="79"/>
      <c r="K5232" s="80"/>
      <c r="L5232" s="78"/>
      <c r="M5232" s="75"/>
      <c r="N5232" s="76"/>
    </row>
    <row r="5233" spans="1:14" ht="15" x14ac:dyDescent="0.3">
      <c r="A5233" s="17" t="e">
        <f>INDEX('Артикул без-с размером'!A:A,MATCH('Начисления и компенсации по тов'!E5233,'Артикул без-с размером'!B:B,0))</f>
        <v>#N/A</v>
      </c>
      <c r="B5233" s="79"/>
      <c r="C5233" s="80"/>
      <c r="D5233" s="80"/>
      <c r="E5233" s="80"/>
      <c r="F5233" s="80"/>
      <c r="G5233" s="80"/>
      <c r="H5233" s="75"/>
      <c r="I5233" s="76"/>
      <c r="J5233" s="79"/>
      <c r="K5233" s="80"/>
      <c r="L5233" s="78"/>
      <c r="M5233" s="75"/>
      <c r="N5233" s="76"/>
    </row>
    <row r="5234" spans="1:14" ht="15" x14ac:dyDescent="0.3">
      <c r="A5234" s="17" t="e">
        <f>INDEX('Артикул без-с размером'!A:A,MATCH('Начисления и компенсации по тов'!E5234,'Артикул без-с размером'!B:B,0))</f>
        <v>#N/A</v>
      </c>
      <c r="B5234" s="79"/>
      <c r="C5234" s="80"/>
      <c r="D5234" s="80"/>
      <c r="E5234" s="80"/>
      <c r="F5234" s="80"/>
      <c r="G5234" s="80"/>
      <c r="H5234" s="75"/>
      <c r="I5234" s="76"/>
      <c r="J5234" s="79"/>
      <c r="K5234" s="80"/>
      <c r="L5234" s="78"/>
      <c r="M5234" s="75"/>
      <c r="N5234" s="76"/>
    </row>
    <row r="5235" spans="1:14" ht="15" x14ac:dyDescent="0.3">
      <c r="A5235" s="17" t="e">
        <f>INDEX('Артикул без-с размером'!A:A,MATCH('Начисления и компенсации по тов'!E5235,'Артикул без-с размером'!B:B,0))</f>
        <v>#N/A</v>
      </c>
      <c r="B5235" s="79"/>
      <c r="C5235" s="80"/>
      <c r="D5235" s="80"/>
      <c r="E5235" s="80"/>
      <c r="F5235" s="80"/>
      <c r="G5235" s="80"/>
      <c r="H5235" s="75"/>
      <c r="I5235" s="76"/>
      <c r="J5235" s="79"/>
      <c r="K5235" s="80"/>
      <c r="L5235" s="78"/>
      <c r="M5235" s="75"/>
      <c r="N5235" s="76"/>
    </row>
    <row r="5236" spans="1:14" ht="15" x14ac:dyDescent="0.3">
      <c r="A5236" s="17" t="e">
        <f>INDEX('Артикул без-с размером'!A:A,MATCH('Начисления и компенсации по тов'!E5236,'Артикул без-с размером'!B:B,0))</f>
        <v>#N/A</v>
      </c>
      <c r="B5236" s="79"/>
      <c r="C5236" s="80"/>
      <c r="D5236" s="80"/>
      <c r="E5236" s="80"/>
      <c r="F5236" s="80"/>
      <c r="G5236" s="80"/>
      <c r="H5236" s="75"/>
      <c r="I5236" s="76"/>
      <c r="J5236" s="79"/>
      <c r="K5236" s="80"/>
      <c r="L5236" s="78"/>
      <c r="M5236" s="75"/>
      <c r="N5236" s="76"/>
    </row>
    <row r="5237" spans="1:14" ht="15" x14ac:dyDescent="0.3">
      <c r="A5237" s="17" t="e">
        <f>INDEX('Артикул без-с размером'!A:A,MATCH('Начисления и компенсации по тов'!E5237,'Артикул без-с размером'!B:B,0))</f>
        <v>#N/A</v>
      </c>
      <c r="B5237" s="79"/>
      <c r="C5237" s="80"/>
      <c r="D5237" s="80"/>
      <c r="E5237" s="80"/>
      <c r="F5237" s="80"/>
      <c r="G5237" s="80"/>
      <c r="H5237" s="75"/>
      <c r="I5237" s="76"/>
      <c r="J5237" s="79"/>
      <c r="K5237" s="80"/>
      <c r="L5237" s="78"/>
      <c r="M5237" s="75"/>
      <c r="N5237" s="76"/>
    </row>
    <row r="5238" spans="1:14" ht="15" x14ac:dyDescent="0.3">
      <c r="A5238" s="17" t="e">
        <f>INDEX('Артикул без-с размером'!A:A,MATCH('Начисления и компенсации по тов'!E5238,'Артикул без-с размером'!B:B,0))</f>
        <v>#N/A</v>
      </c>
      <c r="B5238" s="79"/>
      <c r="C5238" s="80"/>
      <c r="D5238" s="80"/>
      <c r="E5238" s="80"/>
      <c r="F5238" s="80"/>
      <c r="G5238" s="80"/>
      <c r="H5238" s="75"/>
      <c r="I5238" s="76"/>
      <c r="J5238" s="79"/>
      <c r="K5238" s="80"/>
      <c r="L5238" s="78"/>
      <c r="M5238" s="75"/>
      <c r="N5238" s="76"/>
    </row>
    <row r="5239" spans="1:14" ht="15" x14ac:dyDescent="0.3">
      <c r="A5239" s="17" t="e">
        <f>INDEX('Артикул без-с размером'!A:A,MATCH('Начисления и компенсации по тов'!E5239,'Артикул без-с размером'!B:B,0))</f>
        <v>#N/A</v>
      </c>
      <c r="B5239" s="79"/>
      <c r="C5239" s="80"/>
      <c r="D5239" s="80"/>
      <c r="E5239" s="80"/>
      <c r="F5239" s="80"/>
      <c r="G5239" s="80"/>
      <c r="H5239" s="75"/>
      <c r="I5239" s="76"/>
      <c r="J5239" s="79"/>
      <c r="K5239" s="80"/>
      <c r="L5239" s="78"/>
      <c r="M5239" s="75"/>
      <c r="N5239" s="77"/>
    </row>
    <row r="5240" spans="1:14" ht="15" x14ac:dyDescent="0.3">
      <c r="A5240" s="17" t="e">
        <f>INDEX('Артикул без-с размером'!A:A,MATCH('Начисления и компенсации по тов'!E5240,'Артикул без-с размером'!B:B,0))</f>
        <v>#N/A</v>
      </c>
      <c r="B5240" s="79"/>
      <c r="C5240" s="80"/>
      <c r="D5240" s="80"/>
      <c r="E5240" s="80"/>
      <c r="F5240" s="80"/>
      <c r="G5240" s="80"/>
      <c r="H5240" s="75"/>
      <c r="I5240" s="76"/>
      <c r="J5240" s="79"/>
      <c r="K5240" s="80"/>
      <c r="L5240" s="78"/>
      <c r="M5240" s="75"/>
      <c r="N5240" s="76"/>
    </row>
    <row r="5241" spans="1:14" ht="15" x14ac:dyDescent="0.3">
      <c r="A5241" s="17" t="e">
        <f>INDEX('Артикул без-с размером'!A:A,MATCH('Начисления и компенсации по тов'!E5241,'Артикул без-с размером'!B:B,0))</f>
        <v>#N/A</v>
      </c>
      <c r="B5241" s="79"/>
      <c r="C5241" s="80"/>
      <c r="D5241" s="80"/>
      <c r="E5241" s="80"/>
      <c r="F5241" s="80"/>
      <c r="G5241" s="80"/>
      <c r="H5241" s="75"/>
      <c r="I5241" s="76"/>
      <c r="J5241" s="79"/>
      <c r="K5241" s="80"/>
      <c r="L5241" s="78"/>
      <c r="M5241" s="75"/>
      <c r="N5241" s="76"/>
    </row>
    <row r="5242" spans="1:14" ht="15" x14ac:dyDescent="0.3">
      <c r="A5242" s="17" t="e">
        <f>INDEX('Артикул без-с размером'!A:A,MATCH('Начисления и компенсации по тов'!E5242,'Артикул без-с размером'!B:B,0))</f>
        <v>#N/A</v>
      </c>
      <c r="B5242" s="79"/>
      <c r="C5242" s="80"/>
      <c r="D5242" s="80"/>
      <c r="E5242" s="80"/>
      <c r="F5242" s="80"/>
      <c r="G5242" s="80"/>
      <c r="H5242" s="75"/>
      <c r="I5242" s="76"/>
      <c r="J5242" s="79"/>
      <c r="K5242" s="80"/>
      <c r="L5242" s="78"/>
      <c r="M5242" s="75"/>
      <c r="N5242" s="76"/>
    </row>
    <row r="5243" spans="1:14" ht="15" x14ac:dyDescent="0.3">
      <c r="A5243" s="17" t="e">
        <f>INDEX('Артикул без-с размером'!A:A,MATCH('Начисления и компенсации по тов'!E5243,'Артикул без-с размером'!B:B,0))</f>
        <v>#N/A</v>
      </c>
      <c r="B5243" s="79"/>
      <c r="C5243" s="80"/>
      <c r="D5243" s="80"/>
      <c r="E5243" s="80"/>
      <c r="F5243" s="80"/>
      <c r="G5243" s="80"/>
      <c r="H5243" s="75"/>
      <c r="I5243" s="76"/>
      <c r="J5243" s="79"/>
      <c r="K5243" s="80"/>
      <c r="L5243" s="78"/>
      <c r="M5243" s="75"/>
      <c r="N5243" s="76"/>
    </row>
    <row r="5244" spans="1:14" ht="15" x14ac:dyDescent="0.3">
      <c r="A5244" s="17" t="e">
        <f>INDEX('Артикул без-с размером'!A:A,MATCH('Начисления и компенсации по тов'!E5244,'Артикул без-с размером'!B:B,0))</f>
        <v>#N/A</v>
      </c>
      <c r="B5244" s="79"/>
      <c r="C5244" s="80"/>
      <c r="D5244" s="80"/>
      <c r="E5244" s="80"/>
      <c r="F5244" s="80"/>
      <c r="G5244" s="80"/>
      <c r="H5244" s="75"/>
      <c r="I5244" s="76"/>
      <c r="J5244" s="79"/>
      <c r="K5244" s="80"/>
      <c r="L5244" s="78"/>
      <c r="M5244" s="75"/>
      <c r="N5244" s="76"/>
    </row>
    <row r="5245" spans="1:14" ht="15" x14ac:dyDescent="0.3">
      <c r="A5245" s="17" t="e">
        <f>INDEX('Артикул без-с размером'!A:A,MATCH('Начисления и компенсации по тов'!E5245,'Артикул без-с размером'!B:B,0))</f>
        <v>#N/A</v>
      </c>
      <c r="B5245" s="79"/>
      <c r="C5245" s="80"/>
      <c r="D5245" s="80"/>
      <c r="E5245" s="80"/>
      <c r="F5245" s="80"/>
      <c r="G5245" s="80"/>
      <c r="H5245" s="75"/>
      <c r="I5245" s="76"/>
      <c r="J5245" s="79"/>
      <c r="K5245" s="80"/>
      <c r="L5245" s="78"/>
      <c r="M5245" s="75"/>
      <c r="N5245" s="77"/>
    </row>
    <row r="5246" spans="1:14" ht="15" x14ac:dyDescent="0.3">
      <c r="A5246" s="17" t="e">
        <f>INDEX('Артикул без-с размером'!A:A,MATCH('Начисления и компенсации по тов'!E5246,'Артикул без-с размером'!B:B,0))</f>
        <v>#N/A</v>
      </c>
      <c r="B5246" s="79"/>
      <c r="C5246" s="80"/>
      <c r="D5246" s="80"/>
      <c r="E5246" s="80"/>
      <c r="F5246" s="80"/>
      <c r="G5246" s="80"/>
      <c r="H5246" s="75"/>
      <c r="I5246" s="76"/>
      <c r="J5246" s="79"/>
      <c r="K5246" s="80"/>
      <c r="L5246" s="78"/>
      <c r="M5246" s="75"/>
      <c r="N5246" s="76"/>
    </row>
    <row r="5247" spans="1:14" ht="15" x14ac:dyDescent="0.3">
      <c r="A5247" s="17" t="e">
        <f>INDEX('Артикул без-с размером'!A:A,MATCH('Начисления и компенсации по тов'!E5247,'Артикул без-с размером'!B:B,0))</f>
        <v>#N/A</v>
      </c>
      <c r="B5247" s="79"/>
      <c r="C5247" s="80"/>
      <c r="D5247" s="80"/>
      <c r="E5247" s="80"/>
      <c r="F5247" s="80"/>
      <c r="G5247" s="80"/>
      <c r="H5247" s="75"/>
      <c r="I5247" s="76"/>
      <c r="J5247" s="79"/>
      <c r="K5247" s="80"/>
      <c r="L5247" s="78"/>
      <c r="M5247" s="75"/>
      <c r="N5247" s="76"/>
    </row>
    <row r="5248" spans="1:14" ht="15" x14ac:dyDescent="0.3">
      <c r="A5248" s="17" t="e">
        <f>INDEX('Артикул без-с размером'!A:A,MATCH('Начисления и компенсации по тов'!E5248,'Артикул без-с размером'!B:B,0))</f>
        <v>#N/A</v>
      </c>
      <c r="B5248" s="79"/>
      <c r="C5248" s="80"/>
      <c r="D5248" s="80"/>
      <c r="E5248" s="80"/>
      <c r="F5248" s="80"/>
      <c r="G5248" s="80"/>
      <c r="H5248" s="75"/>
      <c r="I5248" s="76"/>
      <c r="J5248" s="79"/>
      <c r="K5248" s="80"/>
      <c r="L5248" s="78"/>
      <c r="M5248" s="75"/>
      <c r="N5248" s="76"/>
    </row>
    <row r="5249" spans="1:14" ht="15" x14ac:dyDescent="0.3">
      <c r="A5249" s="17" t="e">
        <f>INDEX('Артикул без-с размером'!A:A,MATCH('Начисления и компенсации по тов'!E5249,'Артикул без-с размером'!B:B,0))</f>
        <v>#N/A</v>
      </c>
      <c r="B5249" s="79"/>
      <c r="C5249" s="80"/>
      <c r="D5249" s="80"/>
      <c r="E5249" s="80"/>
      <c r="F5249" s="80"/>
      <c r="G5249" s="80"/>
      <c r="H5249" s="75"/>
      <c r="I5249" s="76"/>
      <c r="J5249" s="79"/>
      <c r="K5249" s="80"/>
      <c r="L5249" s="78"/>
      <c r="M5249" s="75"/>
      <c r="N5249" s="76"/>
    </row>
    <row r="5250" spans="1:14" ht="15" x14ac:dyDescent="0.3">
      <c r="A5250" s="17" t="e">
        <f>INDEX('Артикул без-с размером'!A:A,MATCH('Начисления и компенсации по тов'!E5250,'Артикул без-с размером'!B:B,0))</f>
        <v>#N/A</v>
      </c>
      <c r="B5250" s="79"/>
      <c r="C5250" s="80"/>
      <c r="D5250" s="80"/>
      <c r="E5250" s="80"/>
      <c r="F5250" s="80"/>
      <c r="G5250" s="80"/>
      <c r="H5250" s="75"/>
      <c r="I5250" s="76"/>
      <c r="J5250" s="79"/>
      <c r="K5250" s="80"/>
      <c r="L5250" s="78"/>
      <c r="M5250" s="75"/>
      <c r="N5250" s="76"/>
    </row>
    <row r="5251" spans="1:14" ht="15" x14ac:dyDescent="0.3">
      <c r="A5251" s="17" t="e">
        <f>INDEX('Артикул без-с размером'!A:A,MATCH('Начисления и компенсации по тов'!E5251,'Артикул без-с размером'!B:B,0))</f>
        <v>#N/A</v>
      </c>
      <c r="B5251" s="79"/>
      <c r="C5251" s="80"/>
      <c r="D5251" s="80"/>
      <c r="E5251" s="80"/>
      <c r="F5251" s="80"/>
      <c r="G5251" s="80"/>
      <c r="H5251" s="75"/>
      <c r="I5251" s="76"/>
      <c r="J5251" s="79"/>
      <c r="K5251" s="80"/>
      <c r="L5251" s="78"/>
      <c r="M5251" s="75"/>
      <c r="N5251" s="76"/>
    </row>
    <row r="5252" spans="1:14" ht="15" x14ac:dyDescent="0.3">
      <c r="A5252" s="17" t="e">
        <f>INDEX('Артикул без-с размером'!A:A,MATCH('Начисления и компенсации по тов'!E5252,'Артикул без-с размером'!B:B,0))</f>
        <v>#N/A</v>
      </c>
      <c r="B5252" s="79"/>
      <c r="C5252" s="80"/>
      <c r="D5252" s="80"/>
      <c r="E5252" s="80"/>
      <c r="F5252" s="80"/>
      <c r="G5252" s="80"/>
      <c r="H5252" s="75"/>
      <c r="I5252" s="76"/>
      <c r="J5252" s="79"/>
      <c r="K5252" s="80"/>
      <c r="L5252" s="78"/>
      <c r="M5252" s="75"/>
      <c r="N5252" s="77"/>
    </row>
    <row r="5253" spans="1:14" ht="15" x14ac:dyDescent="0.3">
      <c r="A5253" s="17" t="e">
        <f>INDEX('Артикул без-с размером'!A:A,MATCH('Начисления и компенсации по тов'!E5253,'Артикул без-с размером'!B:B,0))</f>
        <v>#N/A</v>
      </c>
      <c r="B5253" s="79"/>
      <c r="C5253" s="80"/>
      <c r="D5253" s="80"/>
      <c r="E5253" s="80"/>
      <c r="F5253" s="80"/>
      <c r="G5253" s="80"/>
      <c r="H5253" s="75"/>
      <c r="I5253" s="76"/>
      <c r="J5253" s="79"/>
      <c r="K5253" s="80"/>
      <c r="L5253" s="78"/>
      <c r="M5253" s="75"/>
      <c r="N5253" s="76"/>
    </row>
    <row r="5254" spans="1:14" ht="15" x14ac:dyDescent="0.3">
      <c r="A5254" s="17" t="e">
        <f>INDEX('Артикул без-с размером'!A:A,MATCH('Начисления и компенсации по тов'!E5254,'Артикул без-с размером'!B:B,0))</f>
        <v>#N/A</v>
      </c>
      <c r="B5254" s="79"/>
      <c r="C5254" s="80"/>
      <c r="D5254" s="80"/>
      <c r="E5254" s="80"/>
      <c r="F5254" s="80"/>
      <c r="G5254" s="80"/>
      <c r="H5254" s="75"/>
      <c r="I5254" s="76"/>
      <c r="J5254" s="79"/>
      <c r="K5254" s="80"/>
      <c r="L5254" s="78"/>
      <c r="M5254" s="75"/>
      <c r="N5254" s="76"/>
    </row>
    <row r="5255" spans="1:14" ht="15" x14ac:dyDescent="0.3">
      <c r="A5255" s="17" t="e">
        <f>INDEX('Артикул без-с размером'!A:A,MATCH('Начисления и компенсации по тов'!E5255,'Артикул без-с размером'!B:B,0))</f>
        <v>#N/A</v>
      </c>
      <c r="B5255" s="79"/>
      <c r="C5255" s="80"/>
      <c r="D5255" s="80"/>
      <c r="E5255" s="80"/>
      <c r="F5255" s="80"/>
      <c r="G5255" s="80"/>
      <c r="H5255" s="75"/>
      <c r="I5255" s="76"/>
      <c r="J5255" s="79"/>
      <c r="K5255" s="80"/>
      <c r="L5255" s="78"/>
      <c r="M5255" s="75"/>
      <c r="N5255" s="76"/>
    </row>
    <row r="5256" spans="1:14" ht="15" x14ac:dyDescent="0.3">
      <c r="A5256" s="17" t="e">
        <f>INDEX('Артикул без-с размером'!A:A,MATCH('Начисления и компенсации по тов'!E5256,'Артикул без-с размером'!B:B,0))</f>
        <v>#N/A</v>
      </c>
      <c r="B5256" s="79"/>
      <c r="C5256" s="80"/>
      <c r="D5256" s="80"/>
      <c r="E5256" s="80"/>
      <c r="F5256" s="80"/>
      <c r="G5256" s="80"/>
      <c r="H5256" s="75"/>
      <c r="I5256" s="76"/>
      <c r="J5256" s="79"/>
      <c r="K5256" s="80"/>
      <c r="L5256" s="78"/>
      <c r="M5256" s="75"/>
      <c r="N5256" s="76"/>
    </row>
    <row r="5257" spans="1:14" ht="15" x14ac:dyDescent="0.3">
      <c r="A5257" s="17" t="e">
        <f>INDEX('Артикул без-с размером'!A:A,MATCH('Начисления и компенсации по тов'!E5257,'Артикул без-с размером'!B:B,0))</f>
        <v>#N/A</v>
      </c>
      <c r="B5257" s="79"/>
      <c r="C5257" s="80"/>
      <c r="D5257" s="80"/>
      <c r="E5257" s="80"/>
      <c r="F5257" s="80"/>
      <c r="G5257" s="80"/>
      <c r="H5257" s="75"/>
      <c r="I5257" s="76"/>
      <c r="J5257" s="79"/>
      <c r="K5257" s="80"/>
      <c r="L5257" s="78"/>
      <c r="M5257" s="75"/>
      <c r="N5257" s="76"/>
    </row>
    <row r="5258" spans="1:14" ht="15" x14ac:dyDescent="0.3">
      <c r="A5258" s="17" t="e">
        <f>INDEX('Артикул без-с размером'!A:A,MATCH('Начисления и компенсации по тов'!E5258,'Артикул без-с размером'!B:B,0))</f>
        <v>#N/A</v>
      </c>
      <c r="B5258" s="79"/>
      <c r="C5258" s="80"/>
      <c r="D5258" s="80"/>
      <c r="E5258" s="80"/>
      <c r="F5258" s="80"/>
      <c r="G5258" s="80"/>
      <c r="H5258" s="75"/>
      <c r="I5258" s="76"/>
      <c r="J5258" s="79"/>
      <c r="K5258" s="80"/>
      <c r="L5258" s="78"/>
      <c r="M5258" s="75"/>
      <c r="N5258" s="76"/>
    </row>
    <row r="5259" spans="1:14" ht="15" x14ac:dyDescent="0.3">
      <c r="A5259" s="17" t="e">
        <f>INDEX('Артикул без-с размером'!A:A,MATCH('Начисления и компенсации по тов'!E5259,'Артикул без-с размером'!B:B,0))</f>
        <v>#N/A</v>
      </c>
      <c r="B5259" s="79"/>
      <c r="C5259" s="80"/>
      <c r="D5259" s="80"/>
      <c r="E5259" s="80"/>
      <c r="F5259" s="80"/>
      <c r="G5259" s="80"/>
      <c r="H5259" s="75"/>
      <c r="I5259" s="76"/>
      <c r="J5259" s="79"/>
      <c r="K5259" s="80"/>
      <c r="L5259" s="78"/>
      <c r="M5259" s="75"/>
      <c r="N5259" s="76"/>
    </row>
    <row r="5260" spans="1:14" ht="15" x14ac:dyDescent="0.3">
      <c r="A5260" s="17" t="e">
        <f>INDEX('Артикул без-с размером'!A:A,MATCH('Начисления и компенсации по тов'!E5260,'Артикул без-с размером'!B:B,0))</f>
        <v>#N/A</v>
      </c>
      <c r="B5260" s="79"/>
      <c r="C5260" s="80"/>
      <c r="D5260" s="80"/>
      <c r="E5260" s="80"/>
      <c r="F5260" s="80"/>
      <c r="G5260" s="80"/>
      <c r="H5260" s="75"/>
      <c r="I5260" s="76"/>
      <c r="J5260" s="79"/>
      <c r="K5260" s="80"/>
      <c r="L5260" s="78"/>
      <c r="M5260" s="75"/>
      <c r="N5260" s="76"/>
    </row>
    <row r="5261" spans="1:14" ht="15" x14ac:dyDescent="0.3">
      <c r="A5261" s="17" t="e">
        <f>INDEX('Артикул без-с размером'!A:A,MATCH('Начисления и компенсации по тов'!E5261,'Артикул без-с размером'!B:B,0))</f>
        <v>#N/A</v>
      </c>
      <c r="B5261" s="79"/>
      <c r="C5261" s="80"/>
      <c r="D5261" s="80"/>
      <c r="E5261" s="80"/>
      <c r="F5261" s="80"/>
      <c r="G5261" s="80"/>
      <c r="H5261" s="75"/>
      <c r="I5261" s="76"/>
      <c r="J5261" s="79"/>
      <c r="K5261" s="80"/>
      <c r="L5261" s="78"/>
      <c r="M5261" s="75"/>
      <c r="N5261" s="76"/>
    </row>
    <row r="5262" spans="1:14" ht="15" x14ac:dyDescent="0.3">
      <c r="A5262" s="17" t="e">
        <f>INDEX('Артикул без-с размером'!A:A,MATCH('Начисления и компенсации по тов'!E5262,'Артикул без-с размером'!B:B,0))</f>
        <v>#N/A</v>
      </c>
      <c r="B5262" s="79"/>
      <c r="C5262" s="80"/>
      <c r="D5262" s="80"/>
      <c r="E5262" s="80"/>
      <c r="F5262" s="80"/>
      <c r="G5262" s="80"/>
      <c r="H5262" s="75"/>
      <c r="I5262" s="76"/>
      <c r="J5262" s="79"/>
      <c r="K5262" s="80"/>
      <c r="L5262" s="78"/>
      <c r="M5262" s="75"/>
      <c r="N5262" s="76"/>
    </row>
    <row r="5263" spans="1:14" ht="15" x14ac:dyDescent="0.3">
      <c r="A5263" s="17" t="e">
        <f>INDEX('Артикул без-с размером'!A:A,MATCH('Начисления и компенсации по тов'!E5263,'Артикул без-с размером'!B:B,0))</f>
        <v>#N/A</v>
      </c>
      <c r="B5263" s="79"/>
      <c r="C5263" s="80"/>
      <c r="D5263" s="80"/>
      <c r="E5263" s="80"/>
      <c r="F5263" s="80"/>
      <c r="G5263" s="80"/>
      <c r="H5263" s="75"/>
      <c r="I5263" s="76"/>
      <c r="J5263" s="79"/>
      <c r="K5263" s="80"/>
      <c r="L5263" s="78"/>
      <c r="M5263" s="75"/>
      <c r="N5263" s="76"/>
    </row>
    <row r="5264" spans="1:14" ht="15" x14ac:dyDescent="0.3">
      <c r="A5264" s="17" t="e">
        <f>INDEX('Артикул без-с размером'!A:A,MATCH('Начисления и компенсации по тов'!E5264,'Артикул без-с размером'!B:B,0))</f>
        <v>#N/A</v>
      </c>
      <c r="B5264" s="79"/>
      <c r="C5264" s="80"/>
      <c r="D5264" s="80"/>
      <c r="E5264" s="80"/>
      <c r="F5264" s="80"/>
      <c r="G5264" s="80"/>
      <c r="H5264" s="75"/>
      <c r="I5264" s="76"/>
      <c r="J5264" s="79"/>
      <c r="K5264" s="80"/>
      <c r="L5264" s="78"/>
      <c r="M5264" s="75"/>
      <c r="N5264" s="76"/>
    </row>
    <row r="5265" spans="1:14" ht="15" x14ac:dyDescent="0.3">
      <c r="A5265" s="17" t="e">
        <f>INDEX('Артикул без-с размером'!A:A,MATCH('Начисления и компенсации по тов'!E5265,'Артикул без-с размером'!B:B,0))</f>
        <v>#N/A</v>
      </c>
      <c r="B5265" s="79"/>
      <c r="C5265" s="80"/>
      <c r="D5265" s="80"/>
      <c r="E5265" s="80"/>
      <c r="F5265" s="80"/>
      <c r="G5265" s="80"/>
      <c r="H5265" s="75"/>
      <c r="I5265" s="76"/>
      <c r="J5265" s="79"/>
      <c r="K5265" s="80"/>
      <c r="L5265" s="78"/>
      <c r="M5265" s="75"/>
      <c r="N5265" s="77"/>
    </row>
    <row r="5266" spans="1:14" ht="15" x14ac:dyDescent="0.3">
      <c r="A5266" s="17" t="e">
        <f>INDEX('Артикул без-с размером'!A:A,MATCH('Начисления и компенсации по тов'!E5266,'Артикул без-с размером'!B:B,0))</f>
        <v>#N/A</v>
      </c>
      <c r="B5266" s="79"/>
      <c r="C5266" s="80"/>
      <c r="D5266" s="80"/>
      <c r="E5266" s="80"/>
      <c r="F5266" s="80"/>
      <c r="G5266" s="80"/>
      <c r="H5266" s="75"/>
      <c r="I5266" s="76"/>
      <c r="J5266" s="79"/>
      <c r="K5266" s="80"/>
      <c r="L5266" s="78"/>
      <c r="M5266" s="75"/>
      <c r="N5266" s="76"/>
    </row>
    <row r="5267" spans="1:14" ht="15" x14ac:dyDescent="0.3">
      <c r="A5267" s="17" t="e">
        <f>INDEX('Артикул без-с размером'!A:A,MATCH('Начисления и компенсации по тов'!E5267,'Артикул без-с размером'!B:B,0))</f>
        <v>#N/A</v>
      </c>
      <c r="B5267" s="79"/>
      <c r="C5267" s="80"/>
      <c r="D5267" s="80"/>
      <c r="E5267" s="80"/>
      <c r="F5267" s="80"/>
      <c r="G5267" s="80"/>
      <c r="H5267" s="75"/>
      <c r="I5267" s="76"/>
      <c r="J5267" s="79"/>
      <c r="K5267" s="80"/>
      <c r="L5267" s="78"/>
      <c r="M5267" s="75"/>
      <c r="N5267" s="76"/>
    </row>
    <row r="5268" spans="1:14" ht="15" x14ac:dyDescent="0.3">
      <c r="A5268" s="17" t="e">
        <f>INDEX('Артикул без-с размером'!A:A,MATCH('Начисления и компенсации по тов'!E5268,'Артикул без-с размером'!B:B,0))</f>
        <v>#N/A</v>
      </c>
      <c r="B5268" s="79"/>
      <c r="C5268" s="80"/>
      <c r="D5268" s="80"/>
      <c r="E5268" s="80"/>
      <c r="F5268" s="80"/>
      <c r="G5268" s="80"/>
      <c r="H5268" s="75"/>
      <c r="I5268" s="76"/>
      <c r="J5268" s="79"/>
      <c r="K5268" s="80"/>
      <c r="L5268" s="78"/>
      <c r="M5268" s="75"/>
      <c r="N5268" s="76"/>
    </row>
    <row r="5269" spans="1:14" ht="15" x14ac:dyDescent="0.3">
      <c r="A5269" s="17" t="e">
        <f>INDEX('Артикул без-с размером'!A:A,MATCH('Начисления и компенсации по тов'!E5269,'Артикул без-с размером'!B:B,0))</f>
        <v>#N/A</v>
      </c>
      <c r="B5269" s="79"/>
      <c r="C5269" s="80"/>
      <c r="D5269" s="80"/>
      <c r="E5269" s="80"/>
      <c r="F5269" s="80"/>
      <c r="G5269" s="80"/>
      <c r="H5269" s="75"/>
      <c r="I5269" s="76"/>
      <c r="J5269" s="79"/>
      <c r="K5269" s="80"/>
      <c r="L5269" s="78"/>
      <c r="M5269" s="75"/>
      <c r="N5269" s="76"/>
    </row>
    <row r="5270" spans="1:14" ht="15" x14ac:dyDescent="0.3">
      <c r="A5270" s="17" t="e">
        <f>INDEX('Артикул без-с размером'!A:A,MATCH('Начисления и компенсации по тов'!E5270,'Артикул без-с размером'!B:B,0))</f>
        <v>#N/A</v>
      </c>
      <c r="B5270" s="79"/>
      <c r="C5270" s="80"/>
      <c r="D5270" s="80"/>
      <c r="E5270" s="80"/>
      <c r="F5270" s="80"/>
      <c r="G5270" s="80"/>
      <c r="H5270" s="75"/>
      <c r="I5270" s="76"/>
      <c r="J5270" s="79"/>
      <c r="K5270" s="80"/>
      <c r="L5270" s="78"/>
      <c r="M5270" s="75"/>
      <c r="N5270" s="76"/>
    </row>
    <row r="5271" spans="1:14" ht="15" x14ac:dyDescent="0.3">
      <c r="A5271" s="17" t="e">
        <f>INDEX('Артикул без-с размером'!A:A,MATCH('Начисления и компенсации по тов'!E5271,'Артикул без-с размером'!B:B,0))</f>
        <v>#N/A</v>
      </c>
      <c r="B5271" s="79"/>
      <c r="C5271" s="80"/>
      <c r="D5271" s="80"/>
      <c r="E5271" s="80"/>
      <c r="F5271" s="80"/>
      <c r="G5271" s="80"/>
      <c r="H5271" s="75"/>
      <c r="I5271" s="76"/>
      <c r="J5271" s="79"/>
      <c r="K5271" s="80"/>
      <c r="L5271" s="78"/>
      <c r="M5271" s="75"/>
      <c r="N5271" s="76"/>
    </row>
    <row r="5272" spans="1:14" ht="15" x14ac:dyDescent="0.3">
      <c r="A5272" s="17" t="e">
        <f>INDEX('Артикул без-с размером'!A:A,MATCH('Начисления и компенсации по тов'!E5272,'Артикул без-с размером'!B:B,0))</f>
        <v>#N/A</v>
      </c>
      <c r="B5272" s="79"/>
      <c r="C5272" s="80"/>
      <c r="D5272" s="80"/>
      <c r="E5272" s="80"/>
      <c r="F5272" s="80"/>
      <c r="G5272" s="80"/>
      <c r="H5272" s="75"/>
      <c r="I5272" s="76"/>
      <c r="J5272" s="79"/>
      <c r="K5272" s="80"/>
      <c r="L5272" s="78"/>
      <c r="M5272" s="75"/>
      <c r="N5272" s="76"/>
    </row>
    <row r="5273" spans="1:14" ht="15" x14ac:dyDescent="0.3">
      <c r="A5273" s="17" t="e">
        <f>INDEX('Артикул без-с размером'!A:A,MATCH('Начисления и компенсации по тов'!E5273,'Артикул без-с размером'!B:B,0))</f>
        <v>#N/A</v>
      </c>
      <c r="B5273" s="79"/>
      <c r="C5273" s="80"/>
      <c r="D5273" s="80"/>
      <c r="E5273" s="80"/>
      <c r="F5273" s="80"/>
      <c r="G5273" s="80"/>
      <c r="H5273" s="75"/>
      <c r="I5273" s="76"/>
      <c r="J5273" s="79"/>
      <c r="K5273" s="80"/>
      <c r="L5273" s="78"/>
      <c r="M5273" s="75"/>
      <c r="N5273" s="76"/>
    </row>
    <row r="5274" spans="1:14" ht="15" x14ac:dyDescent="0.3">
      <c r="A5274" s="17" t="e">
        <f>INDEX('Артикул без-с размером'!A:A,MATCH('Начисления и компенсации по тов'!E5274,'Артикул без-с размером'!B:B,0))</f>
        <v>#N/A</v>
      </c>
      <c r="B5274" s="79"/>
      <c r="C5274" s="80"/>
      <c r="D5274" s="80"/>
      <c r="E5274" s="80"/>
      <c r="F5274" s="80"/>
      <c r="G5274" s="80"/>
      <c r="H5274" s="75"/>
      <c r="I5274" s="76"/>
      <c r="J5274" s="79"/>
      <c r="K5274" s="80"/>
      <c r="L5274" s="78"/>
      <c r="M5274" s="75"/>
      <c r="N5274" s="76"/>
    </row>
    <row r="5275" spans="1:14" ht="15" x14ac:dyDescent="0.3">
      <c r="A5275" s="17" t="e">
        <f>INDEX('Артикул без-с размером'!A:A,MATCH('Начисления и компенсации по тов'!E5275,'Артикул без-с размером'!B:B,0))</f>
        <v>#N/A</v>
      </c>
      <c r="B5275" s="79"/>
      <c r="C5275" s="80"/>
      <c r="D5275" s="80"/>
      <c r="E5275" s="80"/>
      <c r="F5275" s="80"/>
      <c r="G5275" s="80"/>
      <c r="H5275" s="75"/>
      <c r="I5275" s="76"/>
      <c r="J5275" s="79"/>
      <c r="K5275" s="80"/>
      <c r="L5275" s="78"/>
      <c r="M5275" s="75"/>
      <c r="N5275" s="76"/>
    </row>
    <row r="5276" spans="1:14" ht="15" x14ac:dyDescent="0.3">
      <c r="A5276" s="17" t="e">
        <f>INDEX('Артикул без-с размером'!A:A,MATCH('Начисления и компенсации по тов'!E5276,'Артикул без-с размером'!B:B,0))</f>
        <v>#N/A</v>
      </c>
      <c r="B5276" s="79"/>
      <c r="C5276" s="80"/>
      <c r="D5276" s="80"/>
      <c r="E5276" s="80"/>
      <c r="F5276" s="80"/>
      <c r="G5276" s="80"/>
      <c r="H5276" s="75"/>
      <c r="I5276" s="76"/>
      <c r="J5276" s="79"/>
      <c r="K5276" s="80"/>
      <c r="L5276" s="78"/>
      <c r="M5276" s="75"/>
      <c r="N5276" s="76"/>
    </row>
    <row r="5277" spans="1:14" ht="15" x14ac:dyDescent="0.3">
      <c r="A5277" s="17" t="e">
        <f>INDEX('Артикул без-с размером'!A:A,MATCH('Начисления и компенсации по тов'!E5277,'Артикул без-с размером'!B:B,0))</f>
        <v>#N/A</v>
      </c>
      <c r="B5277" s="79"/>
      <c r="C5277" s="80"/>
      <c r="D5277" s="80"/>
      <c r="E5277" s="80"/>
      <c r="F5277" s="80"/>
      <c r="G5277" s="80"/>
      <c r="H5277" s="75"/>
      <c r="I5277" s="76"/>
      <c r="J5277" s="79"/>
      <c r="K5277" s="80"/>
      <c r="L5277" s="78"/>
      <c r="M5277" s="75"/>
      <c r="N5277" s="76"/>
    </row>
    <row r="5278" spans="1:14" ht="15" x14ac:dyDescent="0.3">
      <c r="A5278" s="17" t="e">
        <f>INDEX('Артикул без-с размером'!A:A,MATCH('Начисления и компенсации по тов'!E5278,'Артикул без-с размером'!B:B,0))</f>
        <v>#N/A</v>
      </c>
      <c r="B5278" s="79"/>
      <c r="C5278" s="80"/>
      <c r="D5278" s="80"/>
      <c r="E5278" s="80"/>
      <c r="F5278" s="80"/>
      <c r="G5278" s="80"/>
      <c r="H5278" s="75"/>
      <c r="I5278" s="76"/>
      <c r="J5278" s="79"/>
      <c r="K5278" s="80"/>
      <c r="L5278" s="78"/>
      <c r="M5278" s="75"/>
      <c r="N5278" s="76"/>
    </row>
    <row r="5279" spans="1:14" ht="15" x14ac:dyDescent="0.3">
      <c r="A5279" s="17" t="e">
        <f>INDEX('Артикул без-с размером'!A:A,MATCH('Начисления и компенсации по тов'!E5279,'Артикул без-с размером'!B:B,0))</f>
        <v>#N/A</v>
      </c>
      <c r="B5279" s="79"/>
      <c r="C5279" s="80"/>
      <c r="D5279" s="80"/>
      <c r="E5279" s="80"/>
      <c r="F5279" s="80"/>
      <c r="G5279" s="80"/>
      <c r="H5279" s="75"/>
      <c r="I5279" s="76"/>
      <c r="J5279" s="79"/>
      <c r="K5279" s="80"/>
      <c r="L5279" s="78"/>
      <c r="M5279" s="75"/>
      <c r="N5279" s="76"/>
    </row>
    <row r="5280" spans="1:14" ht="15" x14ac:dyDescent="0.3">
      <c r="A5280" s="17" t="e">
        <f>INDEX('Артикул без-с размером'!A:A,MATCH('Начисления и компенсации по тов'!E5280,'Артикул без-с размером'!B:B,0))</f>
        <v>#N/A</v>
      </c>
      <c r="B5280" s="79"/>
      <c r="C5280" s="80"/>
      <c r="D5280" s="80"/>
      <c r="E5280" s="80"/>
      <c r="F5280" s="80"/>
      <c r="G5280" s="80"/>
      <c r="H5280" s="75"/>
      <c r="I5280" s="76"/>
      <c r="J5280" s="79"/>
      <c r="K5280" s="80"/>
      <c r="L5280" s="78"/>
      <c r="M5280" s="75"/>
      <c r="N5280" s="76"/>
    </row>
    <row r="5281" spans="1:14" ht="15" x14ac:dyDescent="0.3">
      <c r="A5281" s="17" t="e">
        <f>INDEX('Артикул без-с размером'!A:A,MATCH('Начисления и компенсации по тов'!E5281,'Артикул без-с размером'!B:B,0))</f>
        <v>#N/A</v>
      </c>
      <c r="B5281" s="79"/>
      <c r="C5281" s="80"/>
      <c r="D5281" s="80"/>
      <c r="E5281" s="80"/>
      <c r="F5281" s="80"/>
      <c r="G5281" s="80"/>
      <c r="H5281" s="75"/>
      <c r="I5281" s="76"/>
      <c r="J5281" s="79"/>
      <c r="K5281" s="80"/>
      <c r="L5281" s="78"/>
      <c r="M5281" s="75"/>
      <c r="N5281" s="76"/>
    </row>
    <row r="5282" spans="1:14" ht="15" x14ac:dyDescent="0.3">
      <c r="A5282" s="17" t="e">
        <f>INDEX('Артикул без-с размером'!A:A,MATCH('Начисления и компенсации по тов'!E5282,'Артикул без-с размером'!B:B,0))</f>
        <v>#N/A</v>
      </c>
      <c r="B5282" s="79"/>
      <c r="C5282" s="80"/>
      <c r="D5282" s="80"/>
      <c r="E5282" s="80"/>
      <c r="F5282" s="80"/>
      <c r="G5282" s="80"/>
      <c r="H5282" s="75"/>
      <c r="I5282" s="76"/>
      <c r="J5282" s="79"/>
      <c r="K5282" s="80"/>
      <c r="L5282" s="78"/>
      <c r="M5282" s="75"/>
      <c r="N5282" s="76"/>
    </row>
    <row r="5283" spans="1:14" ht="15" x14ac:dyDescent="0.3">
      <c r="A5283" s="17" t="e">
        <f>INDEX('Артикул без-с размером'!A:A,MATCH('Начисления и компенсации по тов'!E5283,'Артикул без-с размером'!B:B,0))</f>
        <v>#N/A</v>
      </c>
      <c r="B5283" s="79"/>
      <c r="C5283" s="80"/>
      <c r="D5283" s="80"/>
      <c r="E5283" s="80"/>
      <c r="F5283" s="80"/>
      <c r="G5283" s="80"/>
      <c r="H5283" s="75"/>
      <c r="I5283" s="76"/>
      <c r="J5283" s="79"/>
      <c r="K5283" s="80"/>
      <c r="L5283" s="78"/>
      <c r="M5283" s="75"/>
      <c r="N5283" s="76"/>
    </row>
    <row r="5284" spans="1:14" ht="15" x14ac:dyDescent="0.3">
      <c r="A5284" s="17" t="e">
        <f>INDEX('Артикул без-с размером'!A:A,MATCH('Начисления и компенсации по тов'!E5284,'Артикул без-с размером'!B:B,0))</f>
        <v>#N/A</v>
      </c>
      <c r="B5284" s="79"/>
      <c r="C5284" s="80"/>
      <c r="D5284" s="80"/>
      <c r="E5284" s="80"/>
      <c r="F5284" s="80"/>
      <c r="G5284" s="80"/>
      <c r="H5284" s="75"/>
      <c r="I5284" s="76"/>
      <c r="J5284" s="79"/>
      <c r="K5284" s="80"/>
      <c r="L5284" s="78"/>
      <c r="M5284" s="75"/>
      <c r="N5284" s="76"/>
    </row>
    <row r="5285" spans="1:14" ht="15" x14ac:dyDescent="0.3">
      <c r="A5285" s="17" t="e">
        <f>INDEX('Артикул без-с размером'!A:A,MATCH('Начисления и компенсации по тов'!E5285,'Артикул без-с размером'!B:B,0))</f>
        <v>#N/A</v>
      </c>
      <c r="B5285" s="79"/>
      <c r="C5285" s="80"/>
      <c r="D5285" s="80"/>
      <c r="E5285" s="80"/>
      <c r="F5285" s="80"/>
      <c r="G5285" s="80"/>
      <c r="H5285" s="75"/>
      <c r="I5285" s="76"/>
      <c r="J5285" s="79"/>
      <c r="K5285" s="80"/>
      <c r="L5285" s="78"/>
      <c r="M5285" s="75"/>
      <c r="N5285" s="77"/>
    </row>
    <row r="5286" spans="1:14" ht="15" x14ac:dyDescent="0.3">
      <c r="A5286" s="17" t="e">
        <f>INDEX('Артикул без-с размером'!A:A,MATCH('Начисления и компенсации по тов'!E5286,'Артикул без-с размером'!B:B,0))</f>
        <v>#N/A</v>
      </c>
      <c r="B5286" s="79"/>
      <c r="C5286" s="80"/>
      <c r="D5286" s="80"/>
      <c r="E5286" s="80"/>
      <c r="F5286" s="80"/>
      <c r="G5286" s="80"/>
      <c r="H5286" s="75"/>
      <c r="I5286" s="76"/>
      <c r="J5286" s="79"/>
      <c r="K5286" s="80"/>
      <c r="L5286" s="78"/>
      <c r="M5286" s="75"/>
      <c r="N5286" s="76"/>
    </row>
    <row r="5287" spans="1:14" ht="15" x14ac:dyDescent="0.3">
      <c r="A5287" s="17" t="e">
        <f>INDEX('Артикул без-с размером'!A:A,MATCH('Начисления и компенсации по тов'!E5287,'Артикул без-с размером'!B:B,0))</f>
        <v>#N/A</v>
      </c>
      <c r="B5287" s="79"/>
      <c r="C5287" s="80"/>
      <c r="D5287" s="80"/>
      <c r="E5287" s="80"/>
      <c r="F5287" s="80"/>
      <c r="G5287" s="80"/>
      <c r="H5287" s="75"/>
      <c r="I5287" s="76"/>
      <c r="J5287" s="79"/>
      <c r="K5287" s="80"/>
      <c r="L5287" s="78"/>
      <c r="M5287" s="75"/>
      <c r="N5287" s="76"/>
    </row>
    <row r="5288" spans="1:14" ht="15" x14ac:dyDescent="0.3">
      <c r="A5288" s="17" t="e">
        <f>INDEX('Артикул без-с размером'!A:A,MATCH('Начисления и компенсации по тов'!E5288,'Артикул без-с размером'!B:B,0))</f>
        <v>#N/A</v>
      </c>
      <c r="B5288" s="79"/>
      <c r="C5288" s="80"/>
      <c r="D5288" s="80"/>
      <c r="E5288" s="80"/>
      <c r="F5288" s="80"/>
      <c r="G5288" s="80"/>
      <c r="H5288" s="75"/>
      <c r="I5288" s="76"/>
      <c r="J5288" s="79"/>
      <c r="K5288" s="80"/>
      <c r="L5288" s="78"/>
      <c r="M5288" s="75"/>
      <c r="N5288" s="76"/>
    </row>
    <row r="5289" spans="1:14" ht="15" x14ac:dyDescent="0.3">
      <c r="A5289" s="17" t="e">
        <f>INDEX('Артикул без-с размером'!A:A,MATCH('Начисления и компенсации по тов'!E5289,'Артикул без-с размером'!B:B,0))</f>
        <v>#N/A</v>
      </c>
      <c r="B5289" s="79"/>
      <c r="C5289" s="80"/>
      <c r="D5289" s="80"/>
      <c r="E5289" s="80"/>
      <c r="F5289" s="80"/>
      <c r="G5289" s="80"/>
      <c r="H5289" s="75"/>
      <c r="I5289" s="76"/>
      <c r="J5289" s="79"/>
      <c r="K5289" s="80"/>
      <c r="L5289" s="78"/>
      <c r="M5289" s="75"/>
      <c r="N5289" s="76"/>
    </row>
    <row r="5290" spans="1:14" ht="15" x14ac:dyDescent="0.3">
      <c r="A5290" s="17" t="e">
        <f>INDEX('Артикул без-с размером'!A:A,MATCH('Начисления и компенсации по тов'!E5290,'Артикул без-с размером'!B:B,0))</f>
        <v>#N/A</v>
      </c>
      <c r="B5290" s="79"/>
      <c r="C5290" s="80"/>
      <c r="D5290" s="80"/>
      <c r="E5290" s="80"/>
      <c r="F5290" s="80"/>
      <c r="G5290" s="80"/>
      <c r="H5290" s="75"/>
      <c r="I5290" s="76"/>
      <c r="J5290" s="79"/>
      <c r="K5290" s="80"/>
      <c r="L5290" s="78"/>
      <c r="M5290" s="75"/>
      <c r="N5290" s="76"/>
    </row>
    <row r="5291" spans="1:14" ht="15" x14ac:dyDescent="0.3">
      <c r="A5291" s="17" t="e">
        <f>INDEX('Артикул без-с размером'!A:A,MATCH('Начисления и компенсации по тов'!E5291,'Артикул без-с размером'!B:B,0))</f>
        <v>#N/A</v>
      </c>
      <c r="B5291" s="79"/>
      <c r="C5291" s="80"/>
      <c r="D5291" s="80"/>
      <c r="E5291" s="80"/>
      <c r="F5291" s="80"/>
      <c r="G5291" s="80"/>
      <c r="H5291" s="75"/>
      <c r="I5291" s="76"/>
      <c r="J5291" s="79"/>
      <c r="K5291" s="80"/>
      <c r="L5291" s="78"/>
      <c r="M5291" s="75"/>
      <c r="N5291" s="76"/>
    </row>
    <row r="5292" spans="1:14" ht="15" x14ac:dyDescent="0.3">
      <c r="A5292" s="17" t="e">
        <f>INDEX('Артикул без-с размером'!A:A,MATCH('Начисления и компенсации по тов'!E5292,'Артикул без-с размером'!B:B,0))</f>
        <v>#N/A</v>
      </c>
      <c r="B5292" s="79"/>
      <c r="C5292" s="80"/>
      <c r="D5292" s="80"/>
      <c r="E5292" s="80"/>
      <c r="F5292" s="80"/>
      <c r="G5292" s="80"/>
      <c r="H5292" s="75"/>
      <c r="I5292" s="76"/>
      <c r="J5292" s="79"/>
      <c r="K5292" s="80"/>
      <c r="L5292" s="78"/>
      <c r="M5292" s="75"/>
      <c r="N5292" s="77"/>
    </row>
    <row r="5293" spans="1:14" ht="15" x14ac:dyDescent="0.3">
      <c r="A5293" s="17" t="e">
        <f>INDEX('Артикул без-с размером'!A:A,MATCH('Начисления и компенсации по тов'!E5293,'Артикул без-с размером'!B:B,0))</f>
        <v>#N/A</v>
      </c>
      <c r="B5293" s="79"/>
      <c r="C5293" s="80"/>
      <c r="D5293" s="80"/>
      <c r="E5293" s="80"/>
      <c r="F5293" s="80"/>
      <c r="G5293" s="80"/>
      <c r="H5293" s="75"/>
      <c r="I5293" s="76"/>
      <c r="J5293" s="79"/>
      <c r="K5293" s="80"/>
      <c r="L5293" s="78"/>
      <c r="M5293" s="75"/>
      <c r="N5293" s="76"/>
    </row>
    <row r="5294" spans="1:14" ht="15" x14ac:dyDescent="0.3">
      <c r="A5294" s="17" t="e">
        <f>INDEX('Артикул без-с размером'!A:A,MATCH('Начисления и компенсации по тов'!E5294,'Артикул без-с размером'!B:B,0))</f>
        <v>#N/A</v>
      </c>
      <c r="B5294" s="79"/>
      <c r="C5294" s="80"/>
      <c r="D5294" s="80"/>
      <c r="E5294" s="80"/>
      <c r="F5294" s="80"/>
      <c r="G5294" s="80"/>
      <c r="H5294" s="75"/>
      <c r="I5294" s="76"/>
      <c r="J5294" s="79"/>
      <c r="K5294" s="80"/>
      <c r="L5294" s="78"/>
      <c r="M5294" s="75"/>
      <c r="N5294" s="76"/>
    </row>
    <row r="5295" spans="1:14" ht="15" x14ac:dyDescent="0.3">
      <c r="A5295" s="17" t="e">
        <f>INDEX('Артикул без-с размером'!A:A,MATCH('Начисления и компенсации по тов'!E5295,'Артикул без-с размером'!B:B,0))</f>
        <v>#N/A</v>
      </c>
      <c r="B5295" s="79"/>
      <c r="C5295" s="80"/>
      <c r="D5295" s="80"/>
      <c r="E5295" s="80"/>
      <c r="F5295" s="80"/>
      <c r="G5295" s="80"/>
      <c r="H5295" s="75"/>
      <c r="I5295" s="76"/>
      <c r="J5295" s="79"/>
      <c r="K5295" s="80"/>
      <c r="L5295" s="78"/>
      <c r="M5295" s="75"/>
      <c r="N5295" s="76"/>
    </row>
    <row r="5296" spans="1:14" ht="15" x14ac:dyDescent="0.3">
      <c r="A5296" s="17" t="e">
        <f>INDEX('Артикул без-с размером'!A:A,MATCH('Начисления и компенсации по тов'!E5296,'Артикул без-с размером'!B:B,0))</f>
        <v>#N/A</v>
      </c>
      <c r="B5296" s="79"/>
      <c r="C5296" s="80"/>
      <c r="D5296" s="80"/>
      <c r="E5296" s="80"/>
      <c r="F5296" s="80"/>
      <c r="G5296" s="80"/>
      <c r="H5296" s="75"/>
      <c r="I5296" s="76"/>
      <c r="J5296" s="79"/>
      <c r="K5296" s="80"/>
      <c r="L5296" s="78"/>
      <c r="M5296" s="75"/>
      <c r="N5296" s="76"/>
    </row>
    <row r="5297" spans="1:14" ht="15" x14ac:dyDescent="0.3">
      <c r="A5297" s="17" t="e">
        <f>INDEX('Артикул без-с размером'!A:A,MATCH('Начисления и компенсации по тов'!E5297,'Артикул без-с размером'!B:B,0))</f>
        <v>#N/A</v>
      </c>
      <c r="B5297" s="79"/>
      <c r="C5297" s="80"/>
      <c r="D5297" s="80"/>
      <c r="E5297" s="80"/>
      <c r="F5297" s="80"/>
      <c r="G5297" s="80"/>
      <c r="H5297" s="75"/>
      <c r="I5297" s="76"/>
      <c r="J5297" s="79"/>
      <c r="K5297" s="80"/>
      <c r="L5297" s="78"/>
      <c r="M5297" s="75"/>
      <c r="N5297" s="76"/>
    </row>
    <row r="5298" spans="1:14" ht="15" x14ac:dyDescent="0.3">
      <c r="A5298" s="17" t="e">
        <f>INDEX('Артикул без-с размером'!A:A,MATCH('Начисления и компенсации по тов'!E5298,'Артикул без-с размером'!B:B,0))</f>
        <v>#N/A</v>
      </c>
      <c r="B5298" s="79"/>
      <c r="C5298" s="80"/>
      <c r="D5298" s="80"/>
      <c r="E5298" s="80"/>
      <c r="F5298" s="80"/>
      <c r="G5298" s="80"/>
      <c r="H5298" s="75"/>
      <c r="I5298" s="76"/>
      <c r="J5298" s="79"/>
      <c r="K5298" s="80"/>
      <c r="L5298" s="78"/>
      <c r="M5298" s="75"/>
      <c r="N5298" s="76"/>
    </row>
    <row r="5299" spans="1:14" ht="15" x14ac:dyDescent="0.3">
      <c r="A5299" s="17" t="e">
        <f>INDEX('Артикул без-с размером'!A:A,MATCH('Начисления и компенсации по тов'!E5299,'Артикул без-с размером'!B:B,0))</f>
        <v>#N/A</v>
      </c>
      <c r="B5299" s="79"/>
      <c r="C5299" s="80"/>
      <c r="D5299" s="80"/>
      <c r="E5299" s="80"/>
      <c r="F5299" s="80"/>
      <c r="G5299" s="80"/>
      <c r="H5299" s="75"/>
      <c r="I5299" s="76"/>
      <c r="J5299" s="79"/>
      <c r="K5299" s="80"/>
      <c r="L5299" s="78"/>
      <c r="M5299" s="75"/>
      <c r="N5299" s="76"/>
    </row>
    <row r="5300" spans="1:14" ht="15" x14ac:dyDescent="0.3">
      <c r="A5300" s="17" t="e">
        <f>INDEX('Артикул без-с размером'!A:A,MATCH('Начисления и компенсации по тов'!E5300,'Артикул без-с размером'!B:B,0))</f>
        <v>#N/A</v>
      </c>
      <c r="B5300" s="79"/>
      <c r="C5300" s="80"/>
      <c r="D5300" s="80"/>
      <c r="E5300" s="80"/>
      <c r="F5300" s="80"/>
      <c r="G5300" s="80"/>
      <c r="H5300" s="75"/>
      <c r="I5300" s="76"/>
      <c r="J5300" s="79"/>
      <c r="K5300" s="80"/>
      <c r="L5300" s="78"/>
      <c r="M5300" s="75"/>
      <c r="N5300" s="76"/>
    </row>
    <row r="5301" spans="1:14" ht="15" x14ac:dyDescent="0.3">
      <c r="A5301" s="17" t="e">
        <f>INDEX('Артикул без-с размером'!A:A,MATCH('Начисления и компенсации по тов'!E5301,'Артикул без-с размером'!B:B,0))</f>
        <v>#N/A</v>
      </c>
      <c r="B5301" s="79"/>
      <c r="C5301" s="80"/>
      <c r="D5301" s="80"/>
      <c r="E5301" s="80"/>
      <c r="F5301" s="80"/>
      <c r="G5301" s="80"/>
      <c r="H5301" s="75"/>
      <c r="I5301" s="76"/>
      <c r="J5301" s="79"/>
      <c r="K5301" s="80"/>
      <c r="L5301" s="78"/>
      <c r="M5301" s="75"/>
      <c r="N5301" s="77"/>
    </row>
    <row r="5302" spans="1:14" ht="15" x14ac:dyDescent="0.3">
      <c r="A5302" s="17" t="e">
        <f>INDEX('Артикул без-с размером'!A:A,MATCH('Начисления и компенсации по тов'!E5302,'Артикул без-с размером'!B:B,0))</f>
        <v>#N/A</v>
      </c>
      <c r="B5302" s="79"/>
      <c r="C5302" s="80"/>
      <c r="D5302" s="80"/>
      <c r="E5302" s="80"/>
      <c r="F5302" s="80"/>
      <c r="G5302" s="80"/>
      <c r="H5302" s="75"/>
      <c r="I5302" s="76"/>
      <c r="J5302" s="79"/>
      <c r="K5302" s="80"/>
      <c r="L5302" s="78"/>
      <c r="M5302" s="75"/>
      <c r="N5302" s="76"/>
    </row>
    <row r="5303" spans="1:14" ht="15" x14ac:dyDescent="0.3">
      <c r="A5303" s="17" t="e">
        <f>INDEX('Артикул без-с размером'!A:A,MATCH('Начисления и компенсации по тов'!E5303,'Артикул без-с размером'!B:B,0))</f>
        <v>#N/A</v>
      </c>
      <c r="B5303" s="79"/>
      <c r="C5303" s="80"/>
      <c r="D5303" s="80"/>
      <c r="E5303" s="80"/>
      <c r="F5303" s="80"/>
      <c r="G5303" s="80"/>
      <c r="H5303" s="75"/>
      <c r="I5303" s="76"/>
      <c r="J5303" s="79"/>
      <c r="K5303" s="80"/>
      <c r="L5303" s="78"/>
      <c r="M5303" s="75"/>
      <c r="N5303" s="76"/>
    </row>
    <row r="5304" spans="1:14" ht="15" x14ac:dyDescent="0.3">
      <c r="A5304" s="17" t="e">
        <f>INDEX('Артикул без-с размером'!A:A,MATCH('Начисления и компенсации по тов'!E5304,'Артикул без-с размером'!B:B,0))</f>
        <v>#N/A</v>
      </c>
      <c r="B5304" s="79"/>
      <c r="C5304" s="80"/>
      <c r="D5304" s="80"/>
      <c r="E5304" s="80"/>
      <c r="F5304" s="80"/>
      <c r="G5304" s="80"/>
      <c r="H5304" s="75"/>
      <c r="I5304" s="76"/>
      <c r="J5304" s="79"/>
      <c r="K5304" s="80"/>
      <c r="L5304" s="78"/>
      <c r="M5304" s="75"/>
      <c r="N5304" s="76"/>
    </row>
    <row r="5305" spans="1:14" ht="15" x14ac:dyDescent="0.3">
      <c r="A5305" s="17" t="e">
        <f>INDEX('Артикул без-с размером'!A:A,MATCH('Начисления и компенсации по тов'!E5305,'Артикул без-с размером'!B:B,0))</f>
        <v>#N/A</v>
      </c>
      <c r="B5305" s="79"/>
      <c r="C5305" s="80"/>
      <c r="D5305" s="80"/>
      <c r="E5305" s="80"/>
      <c r="F5305" s="80"/>
      <c r="G5305" s="80"/>
      <c r="H5305" s="75"/>
      <c r="I5305" s="76"/>
      <c r="J5305" s="79"/>
      <c r="K5305" s="80"/>
      <c r="L5305" s="78"/>
      <c r="M5305" s="75"/>
      <c r="N5305" s="76"/>
    </row>
    <row r="5306" spans="1:14" ht="15" x14ac:dyDescent="0.3">
      <c r="A5306" s="17" t="e">
        <f>INDEX('Артикул без-с размером'!A:A,MATCH('Начисления и компенсации по тов'!E5306,'Артикул без-с размером'!B:B,0))</f>
        <v>#N/A</v>
      </c>
      <c r="B5306" s="79"/>
      <c r="C5306" s="80"/>
      <c r="D5306" s="80"/>
      <c r="E5306" s="80"/>
      <c r="F5306" s="80"/>
      <c r="G5306" s="80"/>
      <c r="H5306" s="75"/>
      <c r="I5306" s="76"/>
      <c r="J5306" s="79"/>
      <c r="K5306" s="80"/>
      <c r="L5306" s="78"/>
      <c r="M5306" s="75"/>
      <c r="N5306" s="76"/>
    </row>
    <row r="5307" spans="1:14" ht="15" x14ac:dyDescent="0.3">
      <c r="A5307" s="17" t="e">
        <f>INDEX('Артикул без-с размером'!A:A,MATCH('Начисления и компенсации по тов'!E5307,'Артикул без-с размером'!B:B,0))</f>
        <v>#N/A</v>
      </c>
      <c r="B5307" s="79"/>
      <c r="C5307" s="80"/>
      <c r="D5307" s="80"/>
      <c r="E5307" s="80"/>
      <c r="F5307" s="80"/>
      <c r="G5307" s="80"/>
      <c r="H5307" s="75"/>
      <c r="I5307" s="76"/>
      <c r="J5307" s="79"/>
      <c r="K5307" s="80"/>
      <c r="L5307" s="78"/>
      <c r="M5307" s="75"/>
      <c r="N5307" s="76"/>
    </row>
    <row r="5308" spans="1:14" ht="15" x14ac:dyDescent="0.3">
      <c r="A5308" s="17" t="e">
        <f>INDEX('Артикул без-с размером'!A:A,MATCH('Начисления и компенсации по тов'!E5308,'Артикул без-с размером'!B:B,0))</f>
        <v>#N/A</v>
      </c>
      <c r="B5308" s="79"/>
      <c r="C5308" s="80"/>
      <c r="D5308" s="80"/>
      <c r="E5308" s="80"/>
      <c r="F5308" s="80"/>
      <c r="G5308" s="80"/>
      <c r="H5308" s="75"/>
      <c r="I5308" s="76"/>
      <c r="J5308" s="79"/>
      <c r="K5308" s="80"/>
      <c r="L5308" s="78"/>
      <c r="M5308" s="75"/>
      <c r="N5308" s="76"/>
    </row>
    <row r="5309" spans="1:14" ht="15" x14ac:dyDescent="0.3">
      <c r="A5309" s="17" t="e">
        <f>INDEX('Артикул без-с размером'!A:A,MATCH('Начисления и компенсации по тов'!E5309,'Артикул без-с размером'!B:B,0))</f>
        <v>#N/A</v>
      </c>
      <c r="B5309" s="79"/>
      <c r="C5309" s="80"/>
      <c r="D5309" s="80"/>
      <c r="E5309" s="80"/>
      <c r="F5309" s="80"/>
      <c r="G5309" s="80"/>
      <c r="H5309" s="75"/>
      <c r="I5309" s="76"/>
      <c r="J5309" s="79"/>
      <c r="K5309" s="80"/>
      <c r="L5309" s="78"/>
      <c r="M5309" s="75"/>
      <c r="N5309" s="76"/>
    </row>
    <row r="5310" spans="1:14" ht="15" x14ac:dyDescent="0.3">
      <c r="A5310" s="17" t="e">
        <f>INDEX('Артикул без-с размером'!A:A,MATCH('Начисления и компенсации по тов'!E5310,'Артикул без-с размером'!B:B,0))</f>
        <v>#N/A</v>
      </c>
      <c r="B5310" s="79"/>
      <c r="C5310" s="80"/>
      <c r="D5310" s="80"/>
      <c r="E5310" s="80"/>
      <c r="F5310" s="80"/>
      <c r="G5310" s="80"/>
      <c r="H5310" s="75"/>
      <c r="I5310" s="76"/>
      <c r="J5310" s="79"/>
      <c r="K5310" s="80"/>
      <c r="L5310" s="78"/>
      <c r="M5310" s="75"/>
      <c r="N5310" s="76"/>
    </row>
    <row r="5311" spans="1:14" ht="15" x14ac:dyDescent="0.3">
      <c r="A5311" s="17" t="e">
        <f>INDEX('Артикул без-с размером'!A:A,MATCH('Начисления и компенсации по тов'!E5311,'Артикул без-с размером'!B:B,0))</f>
        <v>#N/A</v>
      </c>
      <c r="B5311" s="79"/>
      <c r="C5311" s="80"/>
      <c r="D5311" s="80"/>
      <c r="E5311" s="80"/>
      <c r="F5311" s="80"/>
      <c r="G5311" s="80"/>
      <c r="H5311" s="75"/>
      <c r="I5311" s="76"/>
      <c r="J5311" s="79"/>
      <c r="K5311" s="80"/>
      <c r="L5311" s="78"/>
      <c r="M5311" s="75"/>
      <c r="N5311" s="76"/>
    </row>
    <row r="5312" spans="1:14" ht="15" x14ac:dyDescent="0.3">
      <c r="A5312" s="17" t="e">
        <f>INDEX('Артикул без-с размером'!A:A,MATCH('Начисления и компенсации по тов'!E5312,'Артикул без-с размером'!B:B,0))</f>
        <v>#N/A</v>
      </c>
      <c r="B5312" s="79"/>
      <c r="C5312" s="80"/>
      <c r="D5312" s="80"/>
      <c r="E5312" s="80"/>
      <c r="F5312" s="80"/>
      <c r="G5312" s="80"/>
      <c r="H5312" s="75"/>
      <c r="I5312" s="76"/>
      <c r="J5312" s="79"/>
      <c r="K5312" s="80"/>
      <c r="L5312" s="78"/>
      <c r="M5312" s="75"/>
      <c r="N5312" s="76"/>
    </row>
    <row r="5313" spans="1:14" ht="15" x14ac:dyDescent="0.3">
      <c r="A5313" s="17" t="e">
        <f>INDEX('Артикул без-с размером'!A:A,MATCH('Начисления и компенсации по тов'!E5313,'Артикул без-с размером'!B:B,0))</f>
        <v>#N/A</v>
      </c>
      <c r="B5313" s="79"/>
      <c r="C5313" s="80"/>
      <c r="D5313" s="80"/>
      <c r="E5313" s="80"/>
      <c r="F5313" s="80"/>
      <c r="G5313" s="80"/>
      <c r="H5313" s="75"/>
      <c r="I5313" s="76"/>
      <c r="J5313" s="79"/>
      <c r="K5313" s="80"/>
      <c r="L5313" s="78"/>
      <c r="M5313" s="75"/>
      <c r="N5313" s="76"/>
    </row>
    <row r="5314" spans="1:14" ht="15" x14ac:dyDescent="0.3">
      <c r="A5314" s="17" t="e">
        <f>INDEX('Артикул без-с размером'!A:A,MATCH('Начисления и компенсации по тов'!E5314,'Артикул без-с размером'!B:B,0))</f>
        <v>#N/A</v>
      </c>
      <c r="B5314" s="79"/>
      <c r="C5314" s="80"/>
      <c r="D5314" s="80"/>
      <c r="E5314" s="80"/>
      <c r="F5314" s="80"/>
      <c r="G5314" s="80"/>
      <c r="H5314" s="75"/>
      <c r="I5314" s="76"/>
      <c r="J5314" s="79"/>
      <c r="K5314" s="80"/>
      <c r="L5314" s="78"/>
      <c r="M5314" s="75"/>
      <c r="N5314" s="76"/>
    </row>
    <row r="5315" spans="1:14" ht="15" x14ac:dyDescent="0.3">
      <c r="A5315" s="17" t="e">
        <f>INDEX('Артикул без-с размером'!A:A,MATCH('Начисления и компенсации по тов'!E5315,'Артикул без-с размером'!B:B,0))</f>
        <v>#N/A</v>
      </c>
      <c r="B5315" s="79"/>
      <c r="C5315" s="80"/>
      <c r="D5315" s="80"/>
      <c r="E5315" s="80"/>
      <c r="F5315" s="80"/>
      <c r="G5315" s="80"/>
      <c r="H5315" s="75"/>
      <c r="I5315" s="76"/>
      <c r="J5315" s="79"/>
      <c r="K5315" s="80"/>
      <c r="L5315" s="78"/>
      <c r="M5315" s="75"/>
      <c r="N5315" s="76"/>
    </row>
    <row r="5316" spans="1:14" ht="15" x14ac:dyDescent="0.3">
      <c r="A5316" s="17" t="e">
        <f>INDEX('Артикул без-с размером'!A:A,MATCH('Начисления и компенсации по тов'!E5316,'Артикул без-с размером'!B:B,0))</f>
        <v>#N/A</v>
      </c>
      <c r="B5316" s="79"/>
      <c r="C5316" s="80"/>
      <c r="D5316" s="80"/>
      <c r="E5316" s="80"/>
      <c r="F5316" s="80"/>
      <c r="G5316" s="80"/>
      <c r="H5316" s="75"/>
      <c r="I5316" s="76"/>
      <c r="J5316" s="79"/>
      <c r="K5316" s="80"/>
      <c r="L5316" s="78"/>
      <c r="M5316" s="75"/>
      <c r="N5316" s="77"/>
    </row>
    <row r="5317" spans="1:14" ht="15" x14ac:dyDescent="0.3">
      <c r="A5317" s="17" t="e">
        <f>INDEX('Артикул без-с размером'!A:A,MATCH('Начисления и компенсации по тов'!E5317,'Артикул без-с размером'!B:B,0))</f>
        <v>#N/A</v>
      </c>
      <c r="B5317" s="79"/>
      <c r="C5317" s="80"/>
      <c r="D5317" s="80"/>
      <c r="E5317" s="80"/>
      <c r="F5317" s="80"/>
      <c r="G5317" s="80"/>
      <c r="H5317" s="75"/>
      <c r="I5317" s="76"/>
      <c r="J5317" s="79"/>
      <c r="K5317" s="80"/>
      <c r="L5317" s="78"/>
      <c r="M5317" s="75"/>
      <c r="N5317" s="76"/>
    </row>
    <row r="5318" spans="1:14" ht="15" x14ac:dyDescent="0.3">
      <c r="A5318" s="17" t="e">
        <f>INDEX('Артикул без-с размером'!A:A,MATCH('Начисления и компенсации по тов'!E5318,'Артикул без-с размером'!B:B,0))</f>
        <v>#N/A</v>
      </c>
      <c r="B5318" s="79"/>
      <c r="C5318" s="80"/>
      <c r="D5318" s="80"/>
      <c r="E5318" s="80"/>
      <c r="F5318" s="80"/>
      <c r="G5318" s="80"/>
      <c r="H5318" s="75"/>
      <c r="I5318" s="76"/>
      <c r="J5318" s="79"/>
      <c r="K5318" s="80"/>
      <c r="L5318" s="78"/>
      <c r="M5318" s="75"/>
      <c r="N5318" s="76"/>
    </row>
    <row r="5319" spans="1:14" ht="15" x14ac:dyDescent="0.3">
      <c r="A5319" s="17" t="e">
        <f>INDEX('Артикул без-с размером'!A:A,MATCH('Начисления и компенсации по тов'!E5319,'Артикул без-с размером'!B:B,0))</f>
        <v>#N/A</v>
      </c>
      <c r="B5319" s="79"/>
      <c r="C5319" s="80"/>
      <c r="D5319" s="80"/>
      <c r="E5319" s="80"/>
      <c r="F5319" s="80"/>
      <c r="G5319" s="80"/>
      <c r="H5319" s="75"/>
      <c r="I5319" s="76"/>
      <c r="J5319" s="79"/>
      <c r="K5319" s="80"/>
      <c r="L5319" s="78"/>
      <c r="M5319" s="75"/>
      <c r="N5319" s="76"/>
    </row>
    <row r="5320" spans="1:14" ht="15" x14ac:dyDescent="0.3">
      <c r="A5320" s="17" t="e">
        <f>INDEX('Артикул без-с размером'!A:A,MATCH('Начисления и компенсации по тов'!E5320,'Артикул без-с размером'!B:B,0))</f>
        <v>#N/A</v>
      </c>
      <c r="B5320" s="79"/>
      <c r="C5320" s="80"/>
      <c r="D5320" s="80"/>
      <c r="E5320" s="80"/>
      <c r="F5320" s="80"/>
      <c r="G5320" s="80"/>
      <c r="H5320" s="75"/>
      <c r="I5320" s="76"/>
      <c r="J5320" s="79"/>
      <c r="K5320" s="80"/>
      <c r="L5320" s="78"/>
      <c r="M5320" s="75"/>
      <c r="N5320" s="76"/>
    </row>
    <row r="5321" spans="1:14" ht="15" x14ac:dyDescent="0.3">
      <c r="A5321" s="17" t="e">
        <f>INDEX('Артикул без-с размером'!A:A,MATCH('Начисления и компенсации по тов'!E5321,'Артикул без-с размером'!B:B,0))</f>
        <v>#N/A</v>
      </c>
      <c r="B5321" s="79"/>
      <c r="C5321" s="80"/>
      <c r="D5321" s="80"/>
      <c r="E5321" s="80"/>
      <c r="F5321" s="80"/>
      <c r="G5321" s="80"/>
      <c r="H5321" s="75"/>
      <c r="I5321" s="76"/>
      <c r="J5321" s="79"/>
      <c r="K5321" s="80"/>
      <c r="L5321" s="78"/>
      <c r="M5321" s="75"/>
      <c r="N5321" s="76"/>
    </row>
    <row r="5322" spans="1:14" ht="15" x14ac:dyDescent="0.3">
      <c r="A5322" s="17" t="e">
        <f>INDEX('Артикул без-с размером'!A:A,MATCH('Начисления и компенсации по тов'!E5322,'Артикул без-с размером'!B:B,0))</f>
        <v>#N/A</v>
      </c>
      <c r="B5322" s="79"/>
      <c r="C5322" s="80"/>
      <c r="D5322" s="80"/>
      <c r="E5322" s="80"/>
      <c r="F5322" s="80"/>
      <c r="G5322" s="80"/>
      <c r="H5322" s="75"/>
      <c r="I5322" s="76"/>
      <c r="J5322" s="79"/>
      <c r="K5322" s="80"/>
      <c r="L5322" s="78"/>
      <c r="M5322" s="75"/>
      <c r="N5322" s="76"/>
    </row>
    <row r="5323" spans="1:14" ht="15" x14ac:dyDescent="0.3">
      <c r="A5323" s="17" t="e">
        <f>INDEX('Артикул без-с размером'!A:A,MATCH('Начисления и компенсации по тов'!E5323,'Артикул без-с размером'!B:B,0))</f>
        <v>#N/A</v>
      </c>
      <c r="B5323" s="79"/>
      <c r="C5323" s="80"/>
      <c r="D5323" s="80"/>
      <c r="E5323" s="80"/>
      <c r="F5323" s="80"/>
      <c r="G5323" s="80"/>
      <c r="H5323" s="75"/>
      <c r="I5323" s="76"/>
      <c r="J5323" s="79"/>
      <c r="K5323" s="80"/>
      <c r="L5323" s="78"/>
      <c r="M5323" s="75"/>
      <c r="N5323" s="76"/>
    </row>
    <row r="5324" spans="1:14" ht="15" x14ac:dyDescent="0.3">
      <c r="A5324" s="17" t="e">
        <f>INDEX('Артикул без-с размером'!A:A,MATCH('Начисления и компенсации по тов'!E5324,'Артикул без-с размером'!B:B,0))</f>
        <v>#N/A</v>
      </c>
      <c r="B5324" s="79"/>
      <c r="C5324" s="80"/>
      <c r="D5324" s="80"/>
      <c r="E5324" s="80"/>
      <c r="F5324" s="80"/>
      <c r="G5324" s="80"/>
      <c r="H5324" s="75"/>
      <c r="I5324" s="76"/>
      <c r="J5324" s="79"/>
      <c r="K5324" s="80"/>
      <c r="L5324" s="78"/>
      <c r="M5324" s="75"/>
      <c r="N5324" s="76"/>
    </row>
    <row r="5325" spans="1:14" ht="15" x14ac:dyDescent="0.3">
      <c r="A5325" s="17" t="e">
        <f>INDEX('Артикул без-с размером'!A:A,MATCH('Начисления и компенсации по тов'!E5325,'Артикул без-с размером'!B:B,0))</f>
        <v>#N/A</v>
      </c>
      <c r="B5325" s="79"/>
      <c r="C5325" s="80"/>
      <c r="D5325" s="80"/>
      <c r="E5325" s="80"/>
      <c r="F5325" s="80"/>
      <c r="G5325" s="80"/>
      <c r="H5325" s="75"/>
      <c r="I5325" s="76"/>
      <c r="J5325" s="79"/>
      <c r="K5325" s="80"/>
      <c r="L5325" s="78"/>
      <c r="M5325" s="75"/>
      <c r="N5325" s="76"/>
    </row>
    <row r="5326" spans="1:14" ht="15" x14ac:dyDescent="0.3">
      <c r="A5326" s="17" t="e">
        <f>INDEX('Артикул без-с размером'!A:A,MATCH('Начисления и компенсации по тов'!E5326,'Артикул без-с размером'!B:B,0))</f>
        <v>#N/A</v>
      </c>
      <c r="B5326" s="79"/>
      <c r="C5326" s="80"/>
      <c r="D5326" s="80"/>
      <c r="E5326" s="80"/>
      <c r="F5326" s="80"/>
      <c r="G5326" s="80"/>
      <c r="H5326" s="75"/>
      <c r="I5326" s="76"/>
      <c r="J5326" s="79"/>
      <c r="K5326" s="80"/>
      <c r="L5326" s="78"/>
      <c r="M5326" s="75"/>
      <c r="N5326" s="76"/>
    </row>
    <row r="5327" spans="1:14" ht="15" x14ac:dyDescent="0.3">
      <c r="A5327" s="17" t="e">
        <f>INDEX('Артикул без-с размером'!A:A,MATCH('Начисления и компенсации по тов'!E5327,'Артикул без-с размером'!B:B,0))</f>
        <v>#N/A</v>
      </c>
      <c r="B5327" s="79"/>
      <c r="C5327" s="80"/>
      <c r="D5327" s="80"/>
      <c r="E5327" s="80"/>
      <c r="F5327" s="80"/>
      <c r="G5327" s="80"/>
      <c r="H5327" s="75"/>
      <c r="I5327" s="76"/>
      <c r="J5327" s="79"/>
      <c r="K5327" s="80"/>
      <c r="L5327" s="78"/>
      <c r="M5327" s="75"/>
      <c r="N5327" s="76"/>
    </row>
    <row r="5328" spans="1:14" ht="15" x14ac:dyDescent="0.3">
      <c r="A5328" s="17" t="e">
        <f>INDEX('Артикул без-с размером'!A:A,MATCH('Начисления и компенсации по тов'!E5328,'Артикул без-с размером'!B:B,0))</f>
        <v>#N/A</v>
      </c>
      <c r="B5328" s="79"/>
      <c r="C5328" s="80"/>
      <c r="D5328" s="80"/>
      <c r="E5328" s="80"/>
      <c r="F5328" s="80"/>
      <c r="G5328" s="80"/>
      <c r="H5328" s="75"/>
      <c r="I5328" s="76"/>
      <c r="J5328" s="79"/>
      <c r="K5328" s="80"/>
      <c r="L5328" s="78"/>
      <c r="M5328" s="75"/>
      <c r="N5328" s="76"/>
    </row>
    <row r="5329" spans="1:14" ht="15" x14ac:dyDescent="0.3">
      <c r="A5329" s="17" t="e">
        <f>INDEX('Артикул без-с размером'!A:A,MATCH('Начисления и компенсации по тов'!E5329,'Артикул без-с размером'!B:B,0))</f>
        <v>#N/A</v>
      </c>
      <c r="B5329" s="79"/>
      <c r="C5329" s="80"/>
      <c r="D5329" s="80"/>
      <c r="E5329" s="80"/>
      <c r="F5329" s="80"/>
      <c r="G5329" s="80"/>
      <c r="H5329" s="75"/>
      <c r="I5329" s="76"/>
      <c r="J5329" s="79"/>
      <c r="K5329" s="80"/>
      <c r="L5329" s="78"/>
      <c r="M5329" s="75"/>
      <c r="N5329" s="76"/>
    </row>
    <row r="5330" spans="1:14" ht="15" x14ac:dyDescent="0.3">
      <c r="A5330" s="17" t="e">
        <f>INDEX('Артикул без-с размером'!A:A,MATCH('Начисления и компенсации по тов'!E5330,'Артикул без-с размером'!B:B,0))</f>
        <v>#N/A</v>
      </c>
      <c r="B5330" s="79"/>
      <c r="C5330" s="80"/>
      <c r="D5330" s="80"/>
      <c r="E5330" s="80"/>
      <c r="F5330" s="80"/>
      <c r="G5330" s="80"/>
      <c r="H5330" s="75"/>
      <c r="I5330" s="76"/>
      <c r="J5330" s="79"/>
      <c r="K5330" s="80"/>
      <c r="L5330" s="78"/>
      <c r="M5330" s="75"/>
      <c r="N5330" s="77"/>
    </row>
    <row r="5331" spans="1:14" ht="15" x14ac:dyDescent="0.3">
      <c r="A5331" s="17" t="e">
        <f>INDEX('Артикул без-с размером'!A:A,MATCH('Начисления и компенсации по тов'!E5331,'Артикул без-с размером'!B:B,0))</f>
        <v>#N/A</v>
      </c>
      <c r="B5331" s="79"/>
      <c r="C5331" s="80"/>
      <c r="D5331" s="80"/>
      <c r="E5331" s="80"/>
      <c r="F5331" s="80"/>
      <c r="G5331" s="80"/>
      <c r="H5331" s="75"/>
      <c r="I5331" s="76"/>
      <c r="J5331" s="79"/>
      <c r="K5331" s="80"/>
      <c r="L5331" s="78"/>
      <c r="M5331" s="75"/>
      <c r="N5331" s="76"/>
    </row>
    <row r="5332" spans="1:14" ht="15" x14ac:dyDescent="0.3">
      <c r="A5332" s="17" t="e">
        <f>INDEX('Артикул без-с размером'!A:A,MATCH('Начисления и компенсации по тов'!E5332,'Артикул без-с размером'!B:B,0))</f>
        <v>#N/A</v>
      </c>
      <c r="B5332" s="79"/>
      <c r="C5332" s="80"/>
      <c r="D5332" s="80"/>
      <c r="E5332" s="80"/>
      <c r="F5332" s="80"/>
      <c r="G5332" s="80"/>
      <c r="H5332" s="75"/>
      <c r="I5332" s="76"/>
      <c r="J5332" s="79"/>
      <c r="K5332" s="80"/>
      <c r="L5332" s="78"/>
      <c r="M5332" s="75"/>
      <c r="N5332" s="76"/>
    </row>
    <row r="5333" spans="1:14" ht="15" x14ac:dyDescent="0.3">
      <c r="A5333" s="17" t="e">
        <f>INDEX('Артикул без-с размером'!A:A,MATCH('Начисления и компенсации по тов'!E5333,'Артикул без-с размером'!B:B,0))</f>
        <v>#N/A</v>
      </c>
      <c r="B5333" s="79"/>
      <c r="C5333" s="80"/>
      <c r="D5333" s="80"/>
      <c r="E5333" s="80"/>
      <c r="F5333" s="80"/>
      <c r="G5333" s="80"/>
      <c r="H5333" s="75"/>
      <c r="I5333" s="76"/>
      <c r="J5333" s="79"/>
      <c r="K5333" s="80"/>
      <c r="L5333" s="78"/>
      <c r="M5333" s="75"/>
      <c r="N5333" s="76"/>
    </row>
    <row r="5334" spans="1:14" ht="15" x14ac:dyDescent="0.3">
      <c r="A5334" s="17" t="e">
        <f>INDEX('Артикул без-с размером'!A:A,MATCH('Начисления и компенсации по тов'!E5334,'Артикул без-с размером'!B:B,0))</f>
        <v>#N/A</v>
      </c>
      <c r="B5334" s="79"/>
      <c r="C5334" s="80"/>
      <c r="D5334" s="80"/>
      <c r="E5334" s="80"/>
      <c r="F5334" s="80"/>
      <c r="G5334" s="80"/>
      <c r="H5334" s="75"/>
      <c r="I5334" s="76"/>
      <c r="J5334" s="79"/>
      <c r="K5334" s="80"/>
      <c r="L5334" s="78"/>
      <c r="M5334" s="75"/>
      <c r="N5334" s="76"/>
    </row>
    <row r="5335" spans="1:14" ht="15" x14ac:dyDescent="0.3">
      <c r="A5335" s="17" t="e">
        <f>INDEX('Артикул без-с размером'!A:A,MATCH('Начисления и компенсации по тов'!E5335,'Артикул без-с размером'!B:B,0))</f>
        <v>#N/A</v>
      </c>
      <c r="B5335" s="79"/>
      <c r="C5335" s="80"/>
      <c r="D5335" s="80"/>
      <c r="E5335" s="80"/>
      <c r="F5335" s="80"/>
      <c r="G5335" s="80"/>
      <c r="H5335" s="75"/>
      <c r="I5335" s="76"/>
      <c r="J5335" s="79"/>
      <c r="K5335" s="80"/>
      <c r="L5335" s="78"/>
      <c r="M5335" s="75"/>
      <c r="N5335" s="76"/>
    </row>
    <row r="5336" spans="1:14" ht="15" x14ac:dyDescent="0.3">
      <c r="A5336" s="17" t="e">
        <f>INDEX('Артикул без-с размером'!A:A,MATCH('Начисления и компенсации по тов'!E5336,'Артикул без-с размером'!B:B,0))</f>
        <v>#N/A</v>
      </c>
      <c r="B5336" s="79"/>
      <c r="C5336" s="80"/>
      <c r="D5336" s="80"/>
      <c r="E5336" s="80"/>
      <c r="F5336" s="80"/>
      <c r="G5336" s="80"/>
      <c r="H5336" s="75"/>
      <c r="I5336" s="76"/>
      <c r="J5336" s="79"/>
      <c r="K5336" s="80"/>
      <c r="L5336" s="78"/>
      <c r="M5336" s="75"/>
      <c r="N5336" s="77"/>
    </row>
    <row r="5337" spans="1:14" ht="15" x14ac:dyDescent="0.3">
      <c r="A5337" s="17" t="e">
        <f>INDEX('Артикул без-с размером'!A:A,MATCH('Начисления и компенсации по тов'!E5337,'Артикул без-с размером'!B:B,0))</f>
        <v>#N/A</v>
      </c>
      <c r="B5337" s="79"/>
      <c r="C5337" s="80"/>
      <c r="D5337" s="80"/>
      <c r="E5337" s="80"/>
      <c r="F5337" s="80"/>
      <c r="G5337" s="80"/>
      <c r="H5337" s="75"/>
      <c r="I5337" s="76"/>
      <c r="J5337" s="79"/>
      <c r="K5337" s="80"/>
      <c r="L5337" s="78"/>
      <c r="M5337" s="75"/>
      <c r="N5337" s="76"/>
    </row>
    <row r="5338" spans="1:14" ht="15" x14ac:dyDescent="0.3">
      <c r="A5338" s="17" t="e">
        <f>INDEX('Артикул без-с размером'!A:A,MATCH('Начисления и компенсации по тов'!E5338,'Артикул без-с размером'!B:B,0))</f>
        <v>#N/A</v>
      </c>
      <c r="B5338" s="79"/>
      <c r="C5338" s="80"/>
      <c r="D5338" s="80"/>
      <c r="E5338" s="80"/>
      <c r="F5338" s="80"/>
      <c r="G5338" s="80"/>
      <c r="H5338" s="75"/>
      <c r="I5338" s="76"/>
      <c r="J5338" s="79"/>
      <c r="K5338" s="80"/>
      <c r="L5338" s="78"/>
      <c r="M5338" s="75"/>
      <c r="N5338" s="76"/>
    </row>
    <row r="5339" spans="1:14" ht="15" x14ac:dyDescent="0.3">
      <c r="A5339" s="17" t="e">
        <f>INDEX('Артикул без-с размером'!A:A,MATCH('Начисления и компенсации по тов'!E5339,'Артикул без-с размером'!B:B,0))</f>
        <v>#N/A</v>
      </c>
      <c r="B5339" s="79"/>
      <c r="C5339" s="80"/>
      <c r="D5339" s="80"/>
      <c r="E5339" s="80"/>
      <c r="F5339" s="80"/>
      <c r="G5339" s="80"/>
      <c r="H5339" s="75"/>
      <c r="I5339" s="76"/>
      <c r="J5339" s="79"/>
      <c r="K5339" s="80"/>
      <c r="L5339" s="78"/>
      <c r="M5339" s="75"/>
      <c r="N5339" s="76"/>
    </row>
    <row r="5340" spans="1:14" ht="15" x14ac:dyDescent="0.3">
      <c r="A5340" s="17" t="e">
        <f>INDEX('Артикул без-с размером'!A:A,MATCH('Начисления и компенсации по тов'!E5340,'Артикул без-с размером'!B:B,0))</f>
        <v>#N/A</v>
      </c>
      <c r="B5340" s="79"/>
      <c r="C5340" s="80"/>
      <c r="D5340" s="80"/>
      <c r="E5340" s="80"/>
      <c r="F5340" s="80"/>
      <c r="G5340" s="80"/>
      <c r="H5340" s="75"/>
      <c r="I5340" s="76"/>
      <c r="J5340" s="79"/>
      <c r="K5340" s="80"/>
      <c r="L5340" s="78"/>
      <c r="M5340" s="75"/>
      <c r="N5340" s="76"/>
    </row>
    <row r="5341" spans="1:14" ht="15" x14ac:dyDescent="0.3">
      <c r="A5341" s="17" t="e">
        <f>INDEX('Артикул без-с размером'!A:A,MATCH('Начисления и компенсации по тов'!E5341,'Артикул без-с размером'!B:B,0))</f>
        <v>#N/A</v>
      </c>
      <c r="B5341" s="79"/>
      <c r="C5341" s="80"/>
      <c r="D5341" s="80"/>
      <c r="E5341" s="80"/>
      <c r="F5341" s="80"/>
      <c r="G5341" s="80"/>
      <c r="H5341" s="75"/>
      <c r="I5341" s="76"/>
      <c r="J5341" s="79"/>
      <c r="K5341" s="80"/>
      <c r="L5341" s="78"/>
      <c r="M5341" s="75"/>
      <c r="N5341" s="76"/>
    </row>
    <row r="5342" spans="1:14" ht="15" x14ac:dyDescent="0.3">
      <c r="A5342" s="17" t="e">
        <f>INDEX('Артикул без-с размером'!A:A,MATCH('Начисления и компенсации по тов'!E5342,'Артикул без-с размером'!B:B,0))</f>
        <v>#N/A</v>
      </c>
      <c r="B5342" s="79"/>
      <c r="C5342" s="80"/>
      <c r="D5342" s="80"/>
      <c r="E5342" s="80"/>
      <c r="F5342" s="80"/>
      <c r="G5342" s="80"/>
      <c r="H5342" s="75"/>
      <c r="I5342" s="76"/>
      <c r="J5342" s="79"/>
      <c r="K5342" s="80"/>
      <c r="L5342" s="78"/>
      <c r="M5342" s="75"/>
      <c r="N5342" s="76"/>
    </row>
    <row r="5343" spans="1:14" ht="15" x14ac:dyDescent="0.3">
      <c r="A5343" s="17" t="e">
        <f>INDEX('Артикул без-с размером'!A:A,MATCH('Начисления и компенсации по тов'!E5343,'Артикул без-с размером'!B:B,0))</f>
        <v>#N/A</v>
      </c>
      <c r="B5343" s="79"/>
      <c r="C5343" s="80"/>
      <c r="D5343" s="80"/>
      <c r="E5343" s="80"/>
      <c r="F5343" s="80"/>
      <c r="G5343" s="80"/>
      <c r="H5343" s="75"/>
      <c r="I5343" s="76"/>
      <c r="J5343" s="79"/>
      <c r="K5343" s="80"/>
      <c r="L5343" s="78"/>
      <c r="M5343" s="75"/>
      <c r="N5343" s="76"/>
    </row>
    <row r="5344" spans="1:14" ht="15" x14ac:dyDescent="0.3">
      <c r="A5344" s="17" t="e">
        <f>INDEX('Артикул без-с размером'!A:A,MATCH('Начисления и компенсации по тов'!E5344,'Артикул без-с размером'!B:B,0))</f>
        <v>#N/A</v>
      </c>
      <c r="B5344" s="79"/>
      <c r="C5344" s="80"/>
      <c r="D5344" s="80"/>
      <c r="E5344" s="80"/>
      <c r="F5344" s="80"/>
      <c r="G5344" s="80"/>
      <c r="H5344" s="75"/>
      <c r="I5344" s="76"/>
      <c r="J5344" s="79"/>
      <c r="K5344" s="80"/>
      <c r="L5344" s="78"/>
      <c r="M5344" s="75"/>
      <c r="N5344" s="77"/>
    </row>
    <row r="5345" spans="1:14" ht="15" x14ac:dyDescent="0.3">
      <c r="A5345" s="17" t="e">
        <f>INDEX('Артикул без-с размером'!A:A,MATCH('Начисления и компенсации по тов'!E5345,'Артикул без-с размером'!B:B,0))</f>
        <v>#N/A</v>
      </c>
      <c r="B5345" s="79"/>
      <c r="C5345" s="80"/>
      <c r="D5345" s="80"/>
      <c r="E5345" s="80"/>
      <c r="F5345" s="80"/>
      <c r="G5345" s="80"/>
      <c r="H5345" s="75"/>
      <c r="I5345" s="76"/>
      <c r="J5345" s="79"/>
      <c r="K5345" s="80"/>
      <c r="L5345" s="78"/>
      <c r="M5345" s="75"/>
      <c r="N5345" s="76"/>
    </row>
    <row r="5346" spans="1:14" ht="15" x14ac:dyDescent="0.3">
      <c r="A5346" s="17" t="e">
        <f>INDEX('Артикул без-с размером'!A:A,MATCH('Начисления и компенсации по тов'!E5346,'Артикул без-с размером'!B:B,0))</f>
        <v>#N/A</v>
      </c>
      <c r="B5346" s="79"/>
      <c r="C5346" s="80"/>
      <c r="D5346" s="80"/>
      <c r="E5346" s="80"/>
      <c r="F5346" s="80"/>
      <c r="G5346" s="80"/>
      <c r="H5346" s="75"/>
      <c r="I5346" s="76"/>
      <c r="J5346" s="79"/>
      <c r="K5346" s="80"/>
      <c r="L5346" s="78"/>
      <c r="M5346" s="75"/>
      <c r="N5346" s="76"/>
    </row>
    <row r="5347" spans="1:14" ht="15" x14ac:dyDescent="0.3">
      <c r="A5347" s="17" t="e">
        <f>INDEX('Артикул без-с размером'!A:A,MATCH('Начисления и компенсации по тов'!E5347,'Артикул без-с размером'!B:B,0))</f>
        <v>#N/A</v>
      </c>
      <c r="B5347" s="79"/>
      <c r="C5347" s="80"/>
      <c r="D5347" s="80"/>
      <c r="E5347" s="80"/>
      <c r="F5347" s="80"/>
      <c r="G5347" s="80"/>
      <c r="H5347" s="75"/>
      <c r="I5347" s="76"/>
      <c r="J5347" s="79"/>
      <c r="K5347" s="80"/>
      <c r="L5347" s="78"/>
      <c r="M5347" s="75"/>
      <c r="N5347" s="76"/>
    </row>
    <row r="5348" spans="1:14" ht="15" x14ac:dyDescent="0.3">
      <c r="A5348" s="17" t="e">
        <f>INDEX('Артикул без-с размером'!A:A,MATCH('Начисления и компенсации по тов'!E5348,'Артикул без-с размером'!B:B,0))</f>
        <v>#N/A</v>
      </c>
      <c r="B5348" s="79"/>
      <c r="C5348" s="80"/>
      <c r="D5348" s="80"/>
      <c r="E5348" s="80"/>
      <c r="F5348" s="80"/>
      <c r="G5348" s="80"/>
      <c r="H5348" s="75"/>
      <c r="I5348" s="76"/>
      <c r="J5348" s="79"/>
      <c r="K5348" s="80"/>
      <c r="L5348" s="78"/>
      <c r="M5348" s="75"/>
      <c r="N5348" s="76"/>
    </row>
    <row r="5349" spans="1:14" ht="15" x14ac:dyDescent="0.3">
      <c r="A5349" s="17" t="e">
        <f>INDEX('Артикул без-с размером'!A:A,MATCH('Начисления и компенсации по тов'!E5349,'Артикул без-с размером'!B:B,0))</f>
        <v>#N/A</v>
      </c>
      <c r="B5349" s="79"/>
      <c r="C5349" s="80"/>
      <c r="D5349" s="80"/>
      <c r="E5349" s="80"/>
      <c r="F5349" s="80"/>
      <c r="G5349" s="80"/>
      <c r="H5349" s="75"/>
      <c r="I5349" s="76"/>
      <c r="J5349" s="79"/>
      <c r="K5349" s="80"/>
      <c r="L5349" s="78"/>
      <c r="M5349" s="75"/>
      <c r="N5349" s="76"/>
    </row>
    <row r="5350" spans="1:14" ht="15" x14ac:dyDescent="0.3">
      <c r="A5350" s="17" t="e">
        <f>INDEX('Артикул без-с размером'!A:A,MATCH('Начисления и компенсации по тов'!E5350,'Артикул без-с размером'!B:B,0))</f>
        <v>#N/A</v>
      </c>
      <c r="B5350" s="79"/>
      <c r="C5350" s="80"/>
      <c r="D5350" s="80"/>
      <c r="E5350" s="80"/>
      <c r="F5350" s="80"/>
      <c r="G5350" s="80"/>
      <c r="H5350" s="75"/>
      <c r="I5350" s="76"/>
      <c r="J5350" s="79"/>
      <c r="K5350" s="80"/>
      <c r="L5350" s="78"/>
      <c r="M5350" s="75"/>
      <c r="N5350" s="76"/>
    </row>
    <row r="5351" spans="1:14" ht="15" x14ac:dyDescent="0.3">
      <c r="A5351" s="17" t="e">
        <f>INDEX('Артикул без-с размером'!A:A,MATCH('Начисления и компенсации по тов'!E5351,'Артикул без-с размером'!B:B,0))</f>
        <v>#N/A</v>
      </c>
      <c r="B5351" s="79"/>
      <c r="C5351" s="80"/>
      <c r="D5351" s="80"/>
      <c r="E5351" s="80"/>
      <c r="F5351" s="80"/>
      <c r="G5351" s="80"/>
      <c r="H5351" s="75"/>
      <c r="I5351" s="76"/>
      <c r="J5351" s="79"/>
      <c r="K5351" s="80"/>
      <c r="L5351" s="78"/>
      <c r="M5351" s="75"/>
      <c r="N5351" s="76"/>
    </row>
    <row r="5352" spans="1:14" ht="15" x14ac:dyDescent="0.3">
      <c r="A5352" s="17" t="e">
        <f>INDEX('Артикул без-с размером'!A:A,MATCH('Начисления и компенсации по тов'!E5352,'Артикул без-с размером'!B:B,0))</f>
        <v>#N/A</v>
      </c>
      <c r="B5352" s="79"/>
      <c r="C5352" s="80"/>
      <c r="D5352" s="80"/>
      <c r="E5352" s="80"/>
      <c r="F5352" s="80"/>
      <c r="G5352" s="80"/>
      <c r="H5352" s="75"/>
      <c r="I5352" s="76"/>
      <c r="J5352" s="79"/>
      <c r="K5352" s="80"/>
      <c r="L5352" s="78"/>
      <c r="M5352" s="75"/>
      <c r="N5352" s="76"/>
    </row>
    <row r="5353" spans="1:14" ht="15" x14ac:dyDescent="0.3">
      <c r="A5353" s="17" t="e">
        <f>INDEX('Артикул без-с размером'!A:A,MATCH('Начисления и компенсации по тов'!E5353,'Артикул без-с размером'!B:B,0))</f>
        <v>#N/A</v>
      </c>
      <c r="B5353" s="79"/>
      <c r="C5353" s="80"/>
      <c r="D5353" s="80"/>
      <c r="E5353" s="80"/>
      <c r="F5353" s="80"/>
      <c r="G5353" s="80"/>
      <c r="H5353" s="75"/>
      <c r="I5353" s="76"/>
      <c r="J5353" s="79"/>
      <c r="K5353" s="80"/>
      <c r="L5353" s="78"/>
      <c r="M5353" s="75"/>
      <c r="N5353" s="76"/>
    </row>
    <row r="5354" spans="1:14" ht="15" x14ac:dyDescent="0.3">
      <c r="A5354" s="17" t="e">
        <f>INDEX('Артикул без-с размером'!A:A,MATCH('Начисления и компенсации по тов'!E5354,'Артикул без-с размером'!B:B,0))</f>
        <v>#N/A</v>
      </c>
      <c r="B5354" s="79"/>
      <c r="C5354" s="80"/>
      <c r="D5354" s="80"/>
      <c r="E5354" s="80"/>
      <c r="F5354" s="80"/>
      <c r="G5354" s="80"/>
      <c r="H5354" s="75"/>
      <c r="I5354" s="76"/>
      <c r="J5354" s="79"/>
      <c r="K5354" s="80"/>
      <c r="L5354" s="78"/>
      <c r="M5354" s="75"/>
      <c r="N5354" s="76"/>
    </row>
    <row r="5355" spans="1:14" ht="15" x14ac:dyDescent="0.3">
      <c r="A5355" s="17" t="e">
        <f>INDEX('Артикул без-с размером'!A:A,MATCH('Начисления и компенсации по тов'!E5355,'Артикул без-с размером'!B:B,0))</f>
        <v>#N/A</v>
      </c>
      <c r="B5355" s="79"/>
      <c r="C5355" s="80"/>
      <c r="D5355" s="80"/>
      <c r="E5355" s="80"/>
      <c r="F5355" s="80"/>
      <c r="G5355" s="80"/>
      <c r="H5355" s="75"/>
      <c r="I5355" s="76"/>
      <c r="J5355" s="79"/>
      <c r="K5355" s="80"/>
      <c r="L5355" s="78"/>
      <c r="M5355" s="75"/>
      <c r="N5355" s="76"/>
    </row>
    <row r="5356" spans="1:14" ht="15" x14ac:dyDescent="0.3">
      <c r="A5356" s="17" t="e">
        <f>INDEX('Артикул без-с размером'!A:A,MATCH('Начисления и компенсации по тов'!E5356,'Артикул без-с размером'!B:B,0))</f>
        <v>#N/A</v>
      </c>
      <c r="B5356" s="79"/>
      <c r="C5356" s="80"/>
      <c r="D5356" s="80"/>
      <c r="E5356" s="80"/>
      <c r="F5356" s="80"/>
      <c r="G5356" s="80"/>
      <c r="H5356" s="75"/>
      <c r="I5356" s="76"/>
      <c r="J5356" s="79"/>
      <c r="K5356" s="80"/>
      <c r="L5356" s="78"/>
      <c r="M5356" s="75"/>
      <c r="N5356" s="76"/>
    </row>
    <row r="5357" spans="1:14" ht="15" x14ac:dyDescent="0.3">
      <c r="A5357" s="17" t="e">
        <f>INDEX('Артикул без-с размером'!A:A,MATCH('Начисления и компенсации по тов'!E5357,'Артикул без-с размером'!B:B,0))</f>
        <v>#N/A</v>
      </c>
      <c r="B5357" s="79"/>
      <c r="C5357" s="80"/>
      <c r="D5357" s="80"/>
      <c r="E5357" s="80"/>
      <c r="F5357" s="80"/>
      <c r="G5357" s="80"/>
      <c r="H5357" s="75"/>
      <c r="I5357" s="76"/>
      <c r="J5357" s="79"/>
      <c r="K5357" s="80"/>
      <c r="L5357" s="78"/>
      <c r="M5357" s="75"/>
      <c r="N5357" s="76"/>
    </row>
    <row r="5358" spans="1:14" ht="15" x14ac:dyDescent="0.3">
      <c r="A5358" s="17" t="e">
        <f>INDEX('Артикул без-с размером'!A:A,MATCH('Начисления и компенсации по тов'!E5358,'Артикул без-с размером'!B:B,0))</f>
        <v>#N/A</v>
      </c>
      <c r="B5358" s="79"/>
      <c r="C5358" s="80"/>
      <c r="D5358" s="80"/>
      <c r="E5358" s="80"/>
      <c r="F5358" s="80"/>
      <c r="G5358" s="80"/>
      <c r="H5358" s="75"/>
      <c r="I5358" s="76"/>
      <c r="J5358" s="79"/>
      <c r="K5358" s="80"/>
      <c r="L5358" s="78"/>
      <c r="M5358" s="75"/>
      <c r="N5358" s="76"/>
    </row>
    <row r="5359" spans="1:14" ht="15" x14ac:dyDescent="0.3">
      <c r="A5359" s="17" t="e">
        <f>INDEX('Артикул без-с размером'!A:A,MATCH('Начисления и компенсации по тов'!E5359,'Артикул без-с размером'!B:B,0))</f>
        <v>#N/A</v>
      </c>
      <c r="B5359" s="79"/>
      <c r="C5359" s="80"/>
      <c r="D5359" s="80"/>
      <c r="E5359" s="80"/>
      <c r="F5359" s="80"/>
      <c r="G5359" s="80"/>
      <c r="H5359" s="75"/>
      <c r="I5359" s="76"/>
      <c r="J5359" s="79"/>
      <c r="K5359" s="80"/>
      <c r="L5359" s="78"/>
      <c r="M5359" s="75"/>
      <c r="N5359" s="77"/>
    </row>
    <row r="5360" spans="1:14" ht="15" x14ac:dyDescent="0.3">
      <c r="A5360" s="17" t="e">
        <f>INDEX('Артикул без-с размером'!A:A,MATCH('Начисления и компенсации по тов'!E5360,'Артикул без-с размером'!B:B,0))</f>
        <v>#N/A</v>
      </c>
      <c r="B5360" s="79"/>
      <c r="C5360" s="80"/>
      <c r="D5360" s="80"/>
      <c r="E5360" s="80"/>
      <c r="F5360" s="80"/>
      <c r="G5360" s="80"/>
      <c r="H5360" s="75"/>
      <c r="I5360" s="76"/>
      <c r="J5360" s="79"/>
      <c r="K5360" s="80"/>
      <c r="L5360" s="78"/>
      <c r="M5360" s="75"/>
      <c r="N5360" s="76"/>
    </row>
    <row r="5361" spans="1:14" ht="15" x14ac:dyDescent="0.3">
      <c r="A5361" s="17" t="e">
        <f>INDEX('Артикул без-с размером'!A:A,MATCH('Начисления и компенсации по тов'!E5361,'Артикул без-с размером'!B:B,0))</f>
        <v>#N/A</v>
      </c>
      <c r="B5361" s="79"/>
      <c r="C5361" s="80"/>
      <c r="D5361" s="80"/>
      <c r="E5361" s="80"/>
      <c r="F5361" s="80"/>
      <c r="G5361" s="80"/>
      <c r="H5361" s="75"/>
      <c r="I5361" s="76"/>
      <c r="J5361" s="79"/>
      <c r="K5361" s="80"/>
      <c r="L5361" s="78"/>
      <c r="M5361" s="75"/>
      <c r="N5361" s="76"/>
    </row>
    <row r="5362" spans="1:14" ht="15" x14ac:dyDescent="0.3">
      <c r="A5362" s="17" t="e">
        <f>INDEX('Артикул без-с размером'!A:A,MATCH('Начисления и компенсации по тов'!E5362,'Артикул без-с размером'!B:B,0))</f>
        <v>#N/A</v>
      </c>
      <c r="B5362" s="79"/>
      <c r="C5362" s="80"/>
      <c r="D5362" s="80"/>
      <c r="E5362" s="80"/>
      <c r="F5362" s="80"/>
      <c r="G5362" s="80"/>
      <c r="H5362" s="75"/>
      <c r="I5362" s="76"/>
      <c r="J5362" s="79"/>
      <c r="K5362" s="80"/>
      <c r="L5362" s="78"/>
      <c r="M5362" s="75"/>
      <c r="N5362" s="76"/>
    </row>
    <row r="5363" spans="1:14" ht="15" x14ac:dyDescent="0.3">
      <c r="A5363" s="17" t="e">
        <f>INDEX('Артикул без-с размером'!A:A,MATCH('Начисления и компенсации по тов'!E5363,'Артикул без-с размером'!B:B,0))</f>
        <v>#N/A</v>
      </c>
      <c r="B5363" s="79"/>
      <c r="C5363" s="80"/>
      <c r="D5363" s="80"/>
      <c r="E5363" s="80"/>
      <c r="F5363" s="80"/>
      <c r="G5363" s="80"/>
      <c r="H5363" s="75"/>
      <c r="I5363" s="76"/>
      <c r="J5363" s="79"/>
      <c r="K5363" s="80"/>
      <c r="L5363" s="78"/>
      <c r="M5363" s="75"/>
      <c r="N5363" s="76"/>
    </row>
    <row r="5364" spans="1:14" ht="15" x14ac:dyDescent="0.3">
      <c r="A5364" s="17" t="e">
        <f>INDEX('Артикул без-с размером'!A:A,MATCH('Начисления и компенсации по тов'!E5364,'Артикул без-с размером'!B:B,0))</f>
        <v>#N/A</v>
      </c>
      <c r="B5364" s="79"/>
      <c r="C5364" s="80"/>
      <c r="D5364" s="80"/>
      <c r="E5364" s="80"/>
      <c r="F5364" s="80"/>
      <c r="G5364" s="80"/>
      <c r="H5364" s="75"/>
      <c r="I5364" s="76"/>
      <c r="J5364" s="79"/>
      <c r="K5364" s="80"/>
      <c r="L5364" s="78"/>
      <c r="M5364" s="75"/>
      <c r="N5364" s="76"/>
    </row>
    <row r="5365" spans="1:14" ht="15" x14ac:dyDescent="0.3">
      <c r="A5365" s="17" t="e">
        <f>INDEX('Артикул без-с размером'!A:A,MATCH('Начисления и компенсации по тов'!E5365,'Артикул без-с размером'!B:B,0))</f>
        <v>#N/A</v>
      </c>
      <c r="B5365" s="79"/>
      <c r="C5365" s="80"/>
      <c r="D5365" s="80"/>
      <c r="E5365" s="80"/>
      <c r="F5365" s="80"/>
      <c r="G5365" s="80"/>
      <c r="H5365" s="75"/>
      <c r="I5365" s="76"/>
      <c r="J5365" s="79"/>
      <c r="K5365" s="80"/>
      <c r="L5365" s="78"/>
      <c r="M5365" s="75"/>
      <c r="N5365" s="77"/>
    </row>
    <row r="5366" spans="1:14" ht="15" x14ac:dyDescent="0.3">
      <c r="A5366" s="17" t="e">
        <f>INDEX('Артикул без-с размером'!A:A,MATCH('Начисления и компенсации по тов'!E5366,'Артикул без-с размером'!B:B,0))</f>
        <v>#N/A</v>
      </c>
      <c r="B5366" s="79"/>
      <c r="C5366" s="80"/>
      <c r="D5366" s="80"/>
      <c r="E5366" s="80"/>
      <c r="F5366" s="80"/>
      <c r="G5366" s="80"/>
      <c r="H5366" s="75"/>
      <c r="I5366" s="76"/>
      <c r="J5366" s="79"/>
      <c r="K5366" s="80"/>
      <c r="L5366" s="78"/>
      <c r="M5366" s="75"/>
      <c r="N5366" s="76"/>
    </row>
    <row r="5367" spans="1:14" ht="15" x14ac:dyDescent="0.3">
      <c r="A5367" s="17" t="e">
        <f>INDEX('Артикул без-с размером'!A:A,MATCH('Начисления и компенсации по тов'!E5367,'Артикул без-с размером'!B:B,0))</f>
        <v>#N/A</v>
      </c>
      <c r="B5367" s="79"/>
      <c r="C5367" s="80"/>
      <c r="D5367" s="80"/>
      <c r="E5367" s="80"/>
      <c r="F5367" s="80"/>
      <c r="G5367" s="80"/>
      <c r="H5367" s="75"/>
      <c r="I5367" s="76"/>
      <c r="J5367" s="79"/>
      <c r="K5367" s="80"/>
      <c r="L5367" s="78"/>
      <c r="M5367" s="75"/>
      <c r="N5367" s="76"/>
    </row>
    <row r="5368" spans="1:14" ht="15" x14ac:dyDescent="0.3">
      <c r="A5368" s="17" t="e">
        <f>INDEX('Артикул без-с размером'!A:A,MATCH('Начисления и компенсации по тов'!E5368,'Артикул без-с размером'!B:B,0))</f>
        <v>#N/A</v>
      </c>
      <c r="B5368" s="79"/>
      <c r="C5368" s="80"/>
      <c r="D5368" s="80"/>
      <c r="E5368" s="80"/>
      <c r="F5368" s="80"/>
      <c r="G5368" s="80"/>
      <c r="H5368" s="75"/>
      <c r="I5368" s="76"/>
      <c r="J5368" s="79"/>
      <c r="K5368" s="80"/>
      <c r="L5368" s="78"/>
      <c r="M5368" s="75"/>
      <c r="N5368" s="76"/>
    </row>
    <row r="5369" spans="1:14" ht="15" x14ac:dyDescent="0.3">
      <c r="A5369" s="17" t="e">
        <f>INDEX('Артикул без-с размером'!A:A,MATCH('Начисления и компенсации по тов'!E5369,'Артикул без-с размером'!B:B,0))</f>
        <v>#N/A</v>
      </c>
      <c r="B5369" s="79"/>
      <c r="C5369" s="80"/>
      <c r="D5369" s="80"/>
      <c r="E5369" s="80"/>
      <c r="F5369" s="80"/>
      <c r="G5369" s="80"/>
      <c r="H5369" s="75"/>
      <c r="I5369" s="76"/>
      <c r="J5369" s="79"/>
      <c r="K5369" s="80"/>
      <c r="L5369" s="78"/>
      <c r="M5369" s="75"/>
      <c r="N5369" s="76"/>
    </row>
    <row r="5370" spans="1:14" ht="15" x14ac:dyDescent="0.3">
      <c r="A5370" s="17" t="e">
        <f>INDEX('Артикул без-с размером'!A:A,MATCH('Начисления и компенсации по тов'!E5370,'Артикул без-с размером'!B:B,0))</f>
        <v>#N/A</v>
      </c>
      <c r="B5370" s="79"/>
      <c r="C5370" s="80"/>
      <c r="D5370" s="80"/>
      <c r="E5370" s="80"/>
      <c r="F5370" s="80"/>
      <c r="G5370" s="80"/>
      <c r="H5370" s="75"/>
      <c r="I5370" s="76"/>
      <c r="J5370" s="79"/>
      <c r="K5370" s="80"/>
      <c r="L5370" s="78"/>
      <c r="M5370" s="75"/>
      <c r="N5370" s="76"/>
    </row>
    <row r="5371" spans="1:14" ht="15" x14ac:dyDescent="0.3">
      <c r="A5371" s="17" t="e">
        <f>INDEX('Артикул без-с размером'!A:A,MATCH('Начисления и компенсации по тов'!E5371,'Артикул без-с размером'!B:B,0))</f>
        <v>#N/A</v>
      </c>
      <c r="B5371" s="79"/>
      <c r="C5371" s="80"/>
      <c r="D5371" s="80"/>
      <c r="E5371" s="80"/>
      <c r="F5371" s="80"/>
      <c r="G5371" s="80"/>
      <c r="H5371" s="75"/>
      <c r="I5371" s="76"/>
      <c r="J5371" s="79"/>
      <c r="K5371" s="80"/>
      <c r="L5371" s="78"/>
      <c r="M5371" s="75"/>
      <c r="N5371" s="77"/>
    </row>
    <row r="5372" spans="1:14" ht="15" x14ac:dyDescent="0.3">
      <c r="A5372" s="17" t="e">
        <f>INDEX('Артикул без-с размером'!A:A,MATCH('Начисления и компенсации по тов'!E5372,'Артикул без-с размером'!B:B,0))</f>
        <v>#N/A</v>
      </c>
      <c r="B5372" s="79"/>
      <c r="C5372" s="80"/>
      <c r="D5372" s="80"/>
      <c r="E5372" s="80"/>
      <c r="F5372" s="80"/>
      <c r="G5372" s="80"/>
      <c r="H5372" s="75"/>
      <c r="I5372" s="76"/>
      <c r="J5372" s="79"/>
      <c r="K5372" s="80"/>
      <c r="L5372" s="78"/>
      <c r="M5372" s="75"/>
      <c r="N5372" s="76"/>
    </row>
    <row r="5373" spans="1:14" ht="15" x14ac:dyDescent="0.3">
      <c r="A5373" s="17" t="e">
        <f>INDEX('Артикул без-с размером'!A:A,MATCH('Начисления и компенсации по тов'!E5373,'Артикул без-с размером'!B:B,0))</f>
        <v>#N/A</v>
      </c>
      <c r="B5373" s="79"/>
      <c r="C5373" s="80"/>
      <c r="D5373" s="80"/>
      <c r="E5373" s="80"/>
      <c r="F5373" s="80"/>
      <c r="G5373" s="80"/>
      <c r="H5373" s="75"/>
      <c r="I5373" s="76"/>
      <c r="J5373" s="79"/>
      <c r="K5373" s="80"/>
      <c r="L5373" s="78"/>
      <c r="M5373" s="75"/>
      <c r="N5373" s="76"/>
    </row>
    <row r="5374" spans="1:14" ht="15" x14ac:dyDescent="0.3">
      <c r="A5374" s="17" t="e">
        <f>INDEX('Артикул без-с размером'!A:A,MATCH('Начисления и компенсации по тов'!E5374,'Артикул без-с размером'!B:B,0))</f>
        <v>#N/A</v>
      </c>
      <c r="B5374" s="79"/>
      <c r="C5374" s="80"/>
      <c r="D5374" s="80"/>
      <c r="E5374" s="80"/>
      <c r="F5374" s="80"/>
      <c r="G5374" s="80"/>
      <c r="H5374" s="75"/>
      <c r="I5374" s="76"/>
      <c r="J5374" s="79"/>
      <c r="K5374" s="80"/>
      <c r="L5374" s="78"/>
      <c r="M5374" s="75"/>
      <c r="N5374" s="76"/>
    </row>
    <row r="5375" spans="1:14" ht="15" x14ac:dyDescent="0.3">
      <c r="A5375" s="17" t="e">
        <f>INDEX('Артикул без-с размером'!A:A,MATCH('Начисления и компенсации по тов'!E5375,'Артикул без-с размером'!B:B,0))</f>
        <v>#N/A</v>
      </c>
      <c r="B5375" s="79"/>
      <c r="C5375" s="80"/>
      <c r="D5375" s="80"/>
      <c r="E5375" s="80"/>
      <c r="F5375" s="80"/>
      <c r="G5375" s="80"/>
      <c r="H5375" s="75"/>
      <c r="I5375" s="76"/>
      <c r="J5375" s="79"/>
      <c r="K5375" s="80"/>
      <c r="L5375" s="78"/>
      <c r="M5375" s="75"/>
      <c r="N5375" s="76"/>
    </row>
    <row r="5376" spans="1:14" ht="15" x14ac:dyDescent="0.3">
      <c r="A5376" s="17" t="e">
        <f>INDEX('Артикул без-с размером'!A:A,MATCH('Начисления и компенсации по тов'!E5376,'Артикул без-с размером'!B:B,0))</f>
        <v>#N/A</v>
      </c>
      <c r="B5376" s="79"/>
      <c r="C5376" s="80"/>
      <c r="D5376" s="80"/>
      <c r="E5376" s="80"/>
      <c r="F5376" s="80"/>
      <c r="G5376" s="80"/>
      <c r="H5376" s="75"/>
      <c r="I5376" s="76"/>
      <c r="J5376" s="79"/>
      <c r="K5376" s="80"/>
      <c r="L5376" s="78"/>
      <c r="M5376" s="75"/>
      <c r="N5376" s="76"/>
    </row>
    <row r="5377" spans="1:14" ht="15" x14ac:dyDescent="0.3">
      <c r="A5377" s="17" t="e">
        <f>INDEX('Артикул без-с размером'!A:A,MATCH('Начисления и компенсации по тов'!E5377,'Артикул без-с размером'!B:B,0))</f>
        <v>#N/A</v>
      </c>
      <c r="B5377" s="79"/>
      <c r="C5377" s="80"/>
      <c r="D5377" s="80"/>
      <c r="E5377" s="80"/>
      <c r="F5377" s="80"/>
      <c r="G5377" s="80"/>
      <c r="H5377" s="75"/>
      <c r="I5377" s="76"/>
      <c r="J5377" s="79"/>
      <c r="K5377" s="80"/>
      <c r="L5377" s="78"/>
      <c r="M5377" s="75"/>
      <c r="N5377" s="76"/>
    </row>
    <row r="5378" spans="1:14" ht="15" x14ac:dyDescent="0.3">
      <c r="A5378" s="17" t="e">
        <f>INDEX('Артикул без-с размером'!A:A,MATCH('Начисления и компенсации по тов'!E5378,'Артикул без-с размером'!B:B,0))</f>
        <v>#N/A</v>
      </c>
      <c r="B5378" s="79"/>
      <c r="C5378" s="80"/>
      <c r="D5378" s="80"/>
      <c r="E5378" s="80"/>
      <c r="F5378" s="80"/>
      <c r="G5378" s="80"/>
      <c r="H5378" s="75"/>
      <c r="I5378" s="76"/>
      <c r="J5378" s="79"/>
      <c r="K5378" s="80"/>
      <c r="L5378" s="78"/>
      <c r="M5378" s="75"/>
      <c r="N5378" s="76"/>
    </row>
    <row r="5379" spans="1:14" ht="15" x14ac:dyDescent="0.3">
      <c r="A5379" s="17" t="e">
        <f>INDEX('Артикул без-с размером'!A:A,MATCH('Начисления и компенсации по тов'!E5379,'Артикул без-с размером'!B:B,0))</f>
        <v>#N/A</v>
      </c>
      <c r="B5379" s="79"/>
      <c r="C5379" s="80"/>
      <c r="D5379" s="80"/>
      <c r="E5379" s="80"/>
      <c r="F5379" s="80"/>
      <c r="G5379" s="80"/>
      <c r="H5379" s="75"/>
      <c r="I5379" s="76"/>
      <c r="J5379" s="79"/>
      <c r="K5379" s="80"/>
      <c r="L5379" s="78"/>
      <c r="M5379" s="75"/>
      <c r="N5379" s="76"/>
    </row>
    <row r="5380" spans="1:14" ht="15" x14ac:dyDescent="0.3">
      <c r="A5380" s="17" t="e">
        <f>INDEX('Артикул без-с размером'!A:A,MATCH('Начисления и компенсации по тов'!E5380,'Артикул без-с размером'!B:B,0))</f>
        <v>#N/A</v>
      </c>
      <c r="B5380" s="79"/>
      <c r="C5380" s="80"/>
      <c r="D5380" s="80"/>
      <c r="E5380" s="80"/>
      <c r="F5380" s="80"/>
      <c r="G5380" s="80"/>
      <c r="H5380" s="75"/>
      <c r="I5380" s="76"/>
      <c r="J5380" s="79"/>
      <c r="K5380" s="80"/>
      <c r="L5380" s="78"/>
      <c r="M5380" s="75"/>
      <c r="N5380" s="76"/>
    </row>
    <row r="5381" spans="1:14" ht="15" x14ac:dyDescent="0.3">
      <c r="A5381" s="17" t="e">
        <f>INDEX('Артикул без-с размером'!A:A,MATCH('Начисления и компенсации по тов'!E5381,'Артикул без-с размером'!B:B,0))</f>
        <v>#N/A</v>
      </c>
      <c r="B5381" s="79"/>
      <c r="C5381" s="80"/>
      <c r="D5381" s="80"/>
      <c r="E5381" s="80"/>
      <c r="F5381" s="80"/>
      <c r="G5381" s="80"/>
      <c r="H5381" s="75"/>
      <c r="I5381" s="76"/>
      <c r="J5381" s="79"/>
      <c r="K5381" s="80"/>
      <c r="L5381" s="78"/>
      <c r="M5381" s="75"/>
      <c r="N5381" s="76"/>
    </row>
    <row r="5382" spans="1:14" ht="15" x14ac:dyDescent="0.3">
      <c r="A5382" s="17" t="e">
        <f>INDEX('Артикул без-с размером'!A:A,MATCH('Начисления и компенсации по тов'!E5382,'Артикул без-с размером'!B:B,0))</f>
        <v>#N/A</v>
      </c>
      <c r="B5382" s="79"/>
      <c r="C5382" s="80"/>
      <c r="D5382" s="80"/>
      <c r="E5382" s="80"/>
      <c r="F5382" s="80"/>
      <c r="G5382" s="80"/>
      <c r="H5382" s="75"/>
      <c r="I5382" s="76"/>
      <c r="J5382" s="79"/>
      <c r="K5382" s="80"/>
      <c r="L5382" s="78"/>
      <c r="M5382" s="75"/>
      <c r="N5382" s="76"/>
    </row>
    <row r="5383" spans="1:14" ht="15" x14ac:dyDescent="0.3">
      <c r="A5383" s="17" t="e">
        <f>INDEX('Артикул без-с размером'!A:A,MATCH('Начисления и компенсации по тов'!E5383,'Артикул без-с размером'!B:B,0))</f>
        <v>#N/A</v>
      </c>
      <c r="B5383" s="79"/>
      <c r="C5383" s="80"/>
      <c r="D5383" s="80"/>
      <c r="E5383" s="80"/>
      <c r="F5383" s="80"/>
      <c r="G5383" s="80"/>
      <c r="H5383" s="75"/>
      <c r="I5383" s="76"/>
      <c r="J5383" s="79"/>
      <c r="K5383" s="80"/>
      <c r="L5383" s="78"/>
      <c r="M5383" s="75"/>
      <c r="N5383" s="76"/>
    </row>
    <row r="5384" spans="1:14" ht="15" x14ac:dyDescent="0.3">
      <c r="A5384" s="17" t="e">
        <f>INDEX('Артикул без-с размером'!A:A,MATCH('Начисления и компенсации по тов'!E5384,'Артикул без-с размером'!B:B,0))</f>
        <v>#N/A</v>
      </c>
      <c r="B5384" s="79"/>
      <c r="C5384" s="80"/>
      <c r="D5384" s="80"/>
      <c r="E5384" s="80"/>
      <c r="F5384" s="80"/>
      <c r="G5384" s="80"/>
      <c r="H5384" s="75"/>
      <c r="I5384" s="76"/>
      <c r="J5384" s="79"/>
      <c r="K5384" s="80"/>
      <c r="L5384" s="78"/>
      <c r="M5384" s="75"/>
      <c r="N5384" s="76"/>
    </row>
    <row r="5385" spans="1:14" ht="15" x14ac:dyDescent="0.3">
      <c r="A5385" s="17" t="e">
        <f>INDEX('Артикул без-с размером'!A:A,MATCH('Начисления и компенсации по тов'!E5385,'Артикул без-с размером'!B:B,0))</f>
        <v>#N/A</v>
      </c>
      <c r="B5385" s="79"/>
      <c r="C5385" s="80"/>
      <c r="D5385" s="80"/>
      <c r="E5385" s="80"/>
      <c r="F5385" s="80"/>
      <c r="G5385" s="80"/>
      <c r="H5385" s="75"/>
      <c r="I5385" s="76"/>
      <c r="J5385" s="79"/>
      <c r="K5385" s="80"/>
      <c r="L5385" s="78"/>
      <c r="M5385" s="75"/>
      <c r="N5385" s="76"/>
    </row>
    <row r="5386" spans="1:14" ht="15" x14ac:dyDescent="0.3">
      <c r="A5386" s="17" t="e">
        <f>INDEX('Артикул без-с размером'!A:A,MATCH('Начисления и компенсации по тов'!E5386,'Артикул без-с размером'!B:B,0))</f>
        <v>#N/A</v>
      </c>
      <c r="B5386" s="79"/>
      <c r="C5386" s="80"/>
      <c r="D5386" s="80"/>
      <c r="E5386" s="80"/>
      <c r="F5386" s="80"/>
      <c r="G5386" s="80"/>
      <c r="H5386" s="75"/>
      <c r="I5386" s="76"/>
      <c r="J5386" s="79"/>
      <c r="K5386" s="80"/>
      <c r="L5386" s="78"/>
      <c r="M5386" s="75"/>
      <c r="N5386" s="76"/>
    </row>
    <row r="5387" spans="1:14" ht="15" x14ac:dyDescent="0.3">
      <c r="A5387" s="17" t="e">
        <f>INDEX('Артикул без-с размером'!A:A,MATCH('Начисления и компенсации по тов'!E5387,'Артикул без-с размером'!B:B,0))</f>
        <v>#N/A</v>
      </c>
      <c r="B5387" s="79"/>
      <c r="C5387" s="80"/>
      <c r="D5387" s="80"/>
      <c r="E5387" s="80"/>
      <c r="F5387" s="80"/>
      <c r="G5387" s="80"/>
      <c r="H5387" s="75"/>
      <c r="I5387" s="76"/>
      <c r="J5387" s="79"/>
      <c r="K5387" s="80"/>
      <c r="L5387" s="78"/>
      <c r="M5387" s="75"/>
      <c r="N5387" s="76"/>
    </row>
    <row r="5388" spans="1:14" ht="15" x14ac:dyDescent="0.3">
      <c r="A5388" s="17" t="e">
        <f>INDEX('Артикул без-с размером'!A:A,MATCH('Начисления и компенсации по тов'!E5388,'Артикул без-с размером'!B:B,0))</f>
        <v>#N/A</v>
      </c>
      <c r="B5388" s="79"/>
      <c r="C5388" s="80"/>
      <c r="D5388" s="80"/>
      <c r="E5388" s="80"/>
      <c r="F5388" s="80"/>
      <c r="G5388" s="80"/>
      <c r="H5388" s="75"/>
      <c r="I5388" s="76"/>
      <c r="J5388" s="79"/>
      <c r="K5388" s="80"/>
      <c r="L5388" s="78"/>
      <c r="M5388" s="75"/>
      <c r="N5388" s="77"/>
    </row>
    <row r="5389" spans="1:14" ht="15" x14ac:dyDescent="0.3">
      <c r="A5389" s="17" t="e">
        <f>INDEX('Артикул без-с размером'!A:A,MATCH('Начисления и компенсации по тов'!E5389,'Артикул без-с размером'!B:B,0))</f>
        <v>#N/A</v>
      </c>
      <c r="B5389" s="79"/>
      <c r="C5389" s="80"/>
      <c r="D5389" s="80"/>
      <c r="E5389" s="80"/>
      <c r="F5389" s="80"/>
      <c r="G5389" s="80"/>
      <c r="H5389" s="75"/>
      <c r="I5389" s="76"/>
      <c r="J5389" s="79"/>
      <c r="K5389" s="80"/>
      <c r="L5389" s="78"/>
      <c r="M5389" s="75"/>
      <c r="N5389" s="76"/>
    </row>
    <row r="5390" spans="1:14" ht="15" x14ac:dyDescent="0.3">
      <c r="A5390" s="17" t="e">
        <f>INDEX('Артикул без-с размером'!A:A,MATCH('Начисления и компенсации по тов'!E5390,'Артикул без-с размером'!B:B,0))</f>
        <v>#N/A</v>
      </c>
      <c r="B5390" s="79"/>
      <c r="C5390" s="80"/>
      <c r="D5390" s="80"/>
      <c r="E5390" s="80"/>
      <c r="F5390" s="80"/>
      <c r="G5390" s="80"/>
      <c r="H5390" s="75"/>
      <c r="I5390" s="76"/>
      <c r="J5390" s="79"/>
      <c r="K5390" s="80"/>
      <c r="L5390" s="78"/>
      <c r="M5390" s="75"/>
      <c r="N5390" s="76"/>
    </row>
    <row r="5391" spans="1:14" ht="15" x14ac:dyDescent="0.3">
      <c r="A5391" s="17" t="e">
        <f>INDEX('Артикул без-с размером'!A:A,MATCH('Начисления и компенсации по тов'!E5391,'Артикул без-с размером'!B:B,0))</f>
        <v>#N/A</v>
      </c>
      <c r="B5391" s="79"/>
      <c r="C5391" s="80"/>
      <c r="D5391" s="80"/>
      <c r="E5391" s="80"/>
      <c r="F5391" s="80"/>
      <c r="G5391" s="80"/>
      <c r="H5391" s="75"/>
      <c r="I5391" s="76"/>
      <c r="J5391" s="79"/>
      <c r="K5391" s="80"/>
      <c r="L5391" s="78"/>
      <c r="M5391" s="75"/>
      <c r="N5391" s="76"/>
    </row>
    <row r="5392" spans="1:14" ht="15" x14ac:dyDescent="0.3">
      <c r="A5392" s="17" t="e">
        <f>INDEX('Артикул без-с размером'!A:A,MATCH('Начисления и компенсации по тов'!E5392,'Артикул без-с размером'!B:B,0))</f>
        <v>#N/A</v>
      </c>
      <c r="B5392" s="79"/>
      <c r="C5392" s="80"/>
      <c r="D5392" s="80"/>
      <c r="E5392" s="80"/>
      <c r="F5392" s="80"/>
      <c r="G5392" s="80"/>
      <c r="H5392" s="75"/>
      <c r="I5392" s="76"/>
      <c r="J5392" s="79"/>
      <c r="K5392" s="80"/>
      <c r="L5392" s="78"/>
      <c r="M5392" s="75"/>
      <c r="N5392" s="76"/>
    </row>
    <row r="5393" spans="1:14" ht="15" x14ac:dyDescent="0.3">
      <c r="A5393" s="17" t="e">
        <f>INDEX('Артикул без-с размером'!A:A,MATCH('Начисления и компенсации по тов'!E5393,'Артикул без-с размером'!B:B,0))</f>
        <v>#N/A</v>
      </c>
      <c r="B5393" s="79"/>
      <c r="C5393" s="80"/>
      <c r="D5393" s="80"/>
      <c r="E5393" s="80"/>
      <c r="F5393" s="80"/>
      <c r="G5393" s="80"/>
      <c r="H5393" s="75"/>
      <c r="I5393" s="76"/>
      <c r="J5393" s="79"/>
      <c r="K5393" s="80"/>
      <c r="L5393" s="78"/>
      <c r="M5393" s="75"/>
      <c r="N5393" s="76"/>
    </row>
    <row r="5394" spans="1:14" ht="15" x14ac:dyDescent="0.3">
      <c r="A5394" s="17" t="e">
        <f>INDEX('Артикул без-с размером'!A:A,MATCH('Начисления и компенсации по тов'!E5394,'Артикул без-с размером'!B:B,0))</f>
        <v>#N/A</v>
      </c>
      <c r="B5394" s="79"/>
      <c r="C5394" s="80"/>
      <c r="D5394" s="80"/>
      <c r="E5394" s="80"/>
      <c r="F5394" s="80"/>
      <c r="G5394" s="80"/>
      <c r="H5394" s="75"/>
      <c r="I5394" s="76"/>
      <c r="J5394" s="79"/>
      <c r="K5394" s="80"/>
      <c r="L5394" s="78"/>
      <c r="M5394" s="75"/>
      <c r="N5394" s="76"/>
    </row>
    <row r="5395" spans="1:14" ht="15" x14ac:dyDescent="0.3">
      <c r="A5395" s="17" t="e">
        <f>INDEX('Артикул без-с размером'!A:A,MATCH('Начисления и компенсации по тов'!E5395,'Артикул без-с размером'!B:B,0))</f>
        <v>#N/A</v>
      </c>
      <c r="B5395" s="79"/>
      <c r="C5395" s="80"/>
      <c r="D5395" s="80"/>
      <c r="E5395" s="80"/>
      <c r="F5395" s="80"/>
      <c r="G5395" s="80"/>
      <c r="H5395" s="75"/>
      <c r="I5395" s="76"/>
      <c r="J5395" s="79"/>
      <c r="K5395" s="80"/>
      <c r="L5395" s="78"/>
      <c r="M5395" s="75"/>
      <c r="N5395" s="76"/>
    </row>
    <row r="5396" spans="1:14" ht="15" x14ac:dyDescent="0.3">
      <c r="A5396" s="17" t="e">
        <f>INDEX('Артикул без-с размером'!A:A,MATCH('Начисления и компенсации по тов'!E5396,'Артикул без-с размером'!B:B,0))</f>
        <v>#N/A</v>
      </c>
      <c r="B5396" s="79"/>
      <c r="C5396" s="80"/>
      <c r="D5396" s="80"/>
      <c r="E5396" s="80"/>
      <c r="F5396" s="80"/>
      <c r="G5396" s="80"/>
      <c r="H5396" s="75"/>
      <c r="I5396" s="76"/>
      <c r="J5396" s="79"/>
      <c r="K5396" s="80"/>
      <c r="L5396" s="78"/>
      <c r="M5396" s="75"/>
      <c r="N5396" s="76"/>
    </row>
    <row r="5397" spans="1:14" ht="15" x14ac:dyDescent="0.3">
      <c r="A5397" s="17" t="e">
        <f>INDEX('Артикул без-с размером'!A:A,MATCH('Начисления и компенсации по тов'!E5397,'Артикул без-с размером'!B:B,0))</f>
        <v>#N/A</v>
      </c>
      <c r="B5397" s="79"/>
      <c r="C5397" s="80"/>
      <c r="D5397" s="80"/>
      <c r="E5397" s="80"/>
      <c r="F5397" s="80"/>
      <c r="G5397" s="80"/>
      <c r="H5397" s="75"/>
      <c r="I5397" s="76"/>
      <c r="J5397" s="79"/>
      <c r="K5397" s="80"/>
      <c r="L5397" s="78"/>
      <c r="M5397" s="75"/>
      <c r="N5397" s="76"/>
    </row>
    <row r="5398" spans="1:14" ht="15" x14ac:dyDescent="0.3">
      <c r="A5398" s="17" t="e">
        <f>INDEX('Артикул без-с размером'!A:A,MATCH('Начисления и компенсации по тов'!E5398,'Артикул без-с размером'!B:B,0))</f>
        <v>#N/A</v>
      </c>
      <c r="B5398" s="79"/>
      <c r="C5398" s="80"/>
      <c r="D5398" s="80"/>
      <c r="E5398" s="80"/>
      <c r="F5398" s="80"/>
      <c r="G5398" s="80"/>
      <c r="H5398" s="75"/>
      <c r="I5398" s="76"/>
      <c r="J5398" s="79"/>
      <c r="K5398" s="80"/>
      <c r="L5398" s="78"/>
      <c r="M5398" s="75"/>
      <c r="N5398" s="76"/>
    </row>
    <row r="5399" spans="1:14" ht="15" x14ac:dyDescent="0.3">
      <c r="A5399" s="17" t="e">
        <f>INDEX('Артикул без-с размером'!A:A,MATCH('Начисления и компенсации по тов'!E5399,'Артикул без-с размером'!B:B,0))</f>
        <v>#N/A</v>
      </c>
      <c r="B5399" s="79"/>
      <c r="C5399" s="80"/>
      <c r="D5399" s="80"/>
      <c r="E5399" s="80"/>
      <c r="F5399" s="80"/>
      <c r="G5399" s="80"/>
      <c r="H5399" s="75"/>
      <c r="I5399" s="76"/>
      <c r="J5399" s="79"/>
      <c r="K5399" s="80"/>
      <c r="L5399" s="78"/>
      <c r="M5399" s="75"/>
      <c r="N5399" s="76"/>
    </row>
    <row r="5400" spans="1:14" ht="15" x14ac:dyDescent="0.3">
      <c r="A5400" s="17" t="e">
        <f>INDEX('Артикул без-с размером'!A:A,MATCH('Начисления и компенсации по тов'!E5400,'Артикул без-с размером'!B:B,0))</f>
        <v>#N/A</v>
      </c>
      <c r="B5400" s="79"/>
      <c r="C5400" s="80"/>
      <c r="D5400" s="80"/>
      <c r="E5400" s="80"/>
      <c r="F5400" s="80"/>
      <c r="G5400" s="80"/>
      <c r="H5400" s="75"/>
      <c r="I5400" s="76"/>
      <c r="J5400" s="79"/>
      <c r="K5400" s="80"/>
      <c r="L5400" s="78"/>
      <c r="M5400" s="75"/>
      <c r="N5400" s="76"/>
    </row>
    <row r="5401" spans="1:14" ht="15" x14ac:dyDescent="0.3">
      <c r="A5401" s="17" t="e">
        <f>INDEX('Артикул без-с размером'!A:A,MATCH('Начисления и компенсации по тов'!E5401,'Артикул без-с размером'!B:B,0))</f>
        <v>#N/A</v>
      </c>
      <c r="B5401" s="79"/>
      <c r="C5401" s="80"/>
      <c r="D5401" s="80"/>
      <c r="E5401" s="80"/>
      <c r="F5401" s="80"/>
      <c r="G5401" s="80"/>
      <c r="H5401" s="75"/>
      <c r="I5401" s="76"/>
      <c r="J5401" s="79"/>
      <c r="K5401" s="80"/>
      <c r="L5401" s="78"/>
      <c r="M5401" s="75"/>
      <c r="N5401" s="76"/>
    </row>
    <row r="5402" spans="1:14" ht="15" x14ac:dyDescent="0.3">
      <c r="A5402" s="17" t="e">
        <f>INDEX('Артикул без-с размером'!A:A,MATCH('Начисления и компенсации по тов'!E5402,'Артикул без-с размером'!B:B,0))</f>
        <v>#N/A</v>
      </c>
      <c r="B5402" s="79"/>
      <c r="C5402" s="80"/>
      <c r="D5402" s="80"/>
      <c r="E5402" s="80"/>
      <c r="F5402" s="80"/>
      <c r="G5402" s="80"/>
      <c r="H5402" s="75"/>
      <c r="I5402" s="76"/>
      <c r="J5402" s="79"/>
      <c r="K5402" s="80"/>
      <c r="L5402" s="78"/>
      <c r="M5402" s="75"/>
      <c r="N5402" s="76"/>
    </row>
    <row r="5403" spans="1:14" ht="15" x14ac:dyDescent="0.3">
      <c r="A5403" s="17" t="e">
        <f>INDEX('Артикул без-с размером'!A:A,MATCH('Начисления и компенсации по тов'!E5403,'Артикул без-с размером'!B:B,0))</f>
        <v>#N/A</v>
      </c>
      <c r="B5403" s="79"/>
      <c r="C5403" s="80"/>
      <c r="D5403" s="80"/>
      <c r="E5403" s="80"/>
      <c r="F5403" s="80"/>
      <c r="G5403" s="80"/>
      <c r="H5403" s="75"/>
      <c r="I5403" s="76"/>
      <c r="J5403" s="79"/>
      <c r="K5403" s="80"/>
      <c r="L5403" s="78"/>
      <c r="M5403" s="75"/>
      <c r="N5403" s="76"/>
    </row>
    <row r="5404" spans="1:14" ht="15" x14ac:dyDescent="0.3">
      <c r="A5404" s="17" t="e">
        <f>INDEX('Артикул без-с размером'!A:A,MATCH('Начисления и компенсации по тов'!E5404,'Артикул без-с размером'!B:B,0))</f>
        <v>#N/A</v>
      </c>
      <c r="B5404" s="79"/>
      <c r="C5404" s="80"/>
      <c r="D5404" s="80"/>
      <c r="E5404" s="80"/>
      <c r="F5404" s="80"/>
      <c r="G5404" s="80"/>
      <c r="H5404" s="75"/>
      <c r="I5404" s="76"/>
      <c r="J5404" s="79"/>
      <c r="K5404" s="80"/>
      <c r="L5404" s="78"/>
      <c r="M5404" s="75"/>
      <c r="N5404" s="76"/>
    </row>
    <row r="5405" spans="1:14" ht="15" x14ac:dyDescent="0.3">
      <c r="A5405" s="17" t="e">
        <f>INDEX('Артикул без-с размером'!A:A,MATCH('Начисления и компенсации по тов'!E5405,'Артикул без-с размером'!B:B,0))</f>
        <v>#N/A</v>
      </c>
      <c r="B5405" s="79"/>
      <c r="C5405" s="80"/>
      <c r="D5405" s="80"/>
      <c r="E5405" s="80"/>
      <c r="F5405" s="80"/>
      <c r="G5405" s="80"/>
      <c r="H5405" s="75"/>
      <c r="I5405" s="76"/>
      <c r="J5405" s="79"/>
      <c r="K5405" s="80"/>
      <c r="L5405" s="78"/>
      <c r="M5405" s="75"/>
      <c r="N5405" s="76"/>
    </row>
    <row r="5406" spans="1:14" ht="15" x14ac:dyDescent="0.3">
      <c r="A5406" s="17" t="e">
        <f>INDEX('Артикул без-с размером'!A:A,MATCH('Начисления и компенсации по тов'!E5406,'Артикул без-с размером'!B:B,0))</f>
        <v>#N/A</v>
      </c>
      <c r="B5406" s="79"/>
      <c r="C5406" s="80"/>
      <c r="D5406" s="80"/>
      <c r="E5406" s="80"/>
      <c r="F5406" s="80"/>
      <c r="G5406" s="80"/>
      <c r="H5406" s="75"/>
      <c r="I5406" s="76"/>
      <c r="J5406" s="79"/>
      <c r="K5406" s="80"/>
      <c r="L5406" s="78"/>
      <c r="M5406" s="75"/>
      <c r="N5406" s="76"/>
    </row>
    <row r="5407" spans="1:14" ht="15" x14ac:dyDescent="0.3">
      <c r="A5407" s="17" t="e">
        <f>INDEX('Артикул без-с размером'!A:A,MATCH('Начисления и компенсации по тов'!E5407,'Артикул без-с размером'!B:B,0))</f>
        <v>#N/A</v>
      </c>
      <c r="B5407" s="79"/>
      <c r="C5407" s="80"/>
      <c r="D5407" s="80"/>
      <c r="E5407" s="80"/>
      <c r="F5407" s="80"/>
      <c r="G5407" s="80"/>
      <c r="H5407" s="75"/>
      <c r="I5407" s="76"/>
      <c r="J5407" s="79"/>
      <c r="K5407" s="80"/>
      <c r="L5407" s="78"/>
      <c r="M5407" s="75"/>
      <c r="N5407" s="77"/>
    </row>
    <row r="5408" spans="1:14" ht="15" x14ac:dyDescent="0.3">
      <c r="A5408" s="17" t="e">
        <f>INDEX('Артикул без-с размером'!A:A,MATCH('Начисления и компенсации по тов'!E5408,'Артикул без-с размером'!B:B,0))</f>
        <v>#N/A</v>
      </c>
      <c r="B5408" s="79"/>
      <c r="C5408" s="80"/>
      <c r="D5408" s="80"/>
      <c r="E5408" s="80"/>
      <c r="F5408" s="80"/>
      <c r="G5408" s="80"/>
      <c r="H5408" s="75"/>
      <c r="I5408" s="76"/>
      <c r="J5408" s="79"/>
      <c r="K5408" s="80"/>
      <c r="L5408" s="78"/>
      <c r="M5408" s="75"/>
      <c r="N5408" s="76"/>
    </row>
    <row r="5409" spans="1:14" ht="15" x14ac:dyDescent="0.3">
      <c r="A5409" s="17" t="e">
        <f>INDEX('Артикул без-с размером'!A:A,MATCH('Начисления и компенсации по тов'!E5409,'Артикул без-с размером'!B:B,0))</f>
        <v>#N/A</v>
      </c>
      <c r="B5409" s="79"/>
      <c r="C5409" s="80"/>
      <c r="D5409" s="80"/>
      <c r="E5409" s="80"/>
      <c r="F5409" s="80"/>
      <c r="G5409" s="80"/>
      <c r="H5409" s="75"/>
      <c r="I5409" s="76"/>
      <c r="J5409" s="79"/>
      <c r="K5409" s="80"/>
      <c r="L5409" s="78"/>
      <c r="M5409" s="75"/>
      <c r="N5409" s="76"/>
    </row>
    <row r="5410" spans="1:14" ht="15" x14ac:dyDescent="0.3">
      <c r="A5410" s="17" t="e">
        <f>INDEX('Артикул без-с размером'!A:A,MATCH('Начисления и компенсации по тов'!E5410,'Артикул без-с размером'!B:B,0))</f>
        <v>#N/A</v>
      </c>
      <c r="B5410" s="79"/>
      <c r="C5410" s="80"/>
      <c r="D5410" s="80"/>
      <c r="E5410" s="80"/>
      <c r="F5410" s="80"/>
      <c r="G5410" s="80"/>
      <c r="H5410" s="75"/>
      <c r="I5410" s="76"/>
      <c r="J5410" s="79"/>
      <c r="K5410" s="80"/>
      <c r="L5410" s="78"/>
      <c r="M5410" s="75"/>
      <c r="N5410" s="76"/>
    </row>
    <row r="5411" spans="1:14" ht="15" x14ac:dyDescent="0.3">
      <c r="A5411" s="17" t="e">
        <f>INDEX('Артикул без-с размером'!A:A,MATCH('Начисления и компенсации по тов'!E5411,'Артикул без-с размером'!B:B,0))</f>
        <v>#N/A</v>
      </c>
      <c r="B5411" s="79"/>
      <c r="C5411" s="80"/>
      <c r="D5411" s="80"/>
      <c r="E5411" s="80"/>
      <c r="F5411" s="80"/>
      <c r="G5411" s="80"/>
      <c r="H5411" s="75"/>
      <c r="I5411" s="76"/>
      <c r="J5411" s="79"/>
      <c r="K5411" s="80"/>
      <c r="L5411" s="78"/>
      <c r="M5411" s="75"/>
      <c r="N5411" s="76"/>
    </row>
    <row r="5412" spans="1:14" ht="15" x14ac:dyDescent="0.3">
      <c r="A5412" s="17" t="e">
        <f>INDEX('Артикул без-с размером'!A:A,MATCH('Начисления и компенсации по тов'!E5412,'Артикул без-с размером'!B:B,0))</f>
        <v>#N/A</v>
      </c>
      <c r="B5412" s="79"/>
      <c r="C5412" s="80"/>
      <c r="D5412" s="80"/>
      <c r="E5412" s="80"/>
      <c r="F5412" s="80"/>
      <c r="G5412" s="80"/>
      <c r="H5412" s="75"/>
      <c r="I5412" s="76"/>
      <c r="J5412" s="79"/>
      <c r="K5412" s="80"/>
      <c r="L5412" s="78"/>
      <c r="M5412" s="75"/>
      <c r="N5412" s="76"/>
    </row>
    <row r="5413" spans="1:14" ht="15" x14ac:dyDescent="0.3">
      <c r="A5413" s="17" t="e">
        <f>INDEX('Артикул без-с размером'!A:A,MATCH('Начисления и компенсации по тов'!E5413,'Артикул без-с размером'!B:B,0))</f>
        <v>#N/A</v>
      </c>
      <c r="B5413" s="79"/>
      <c r="C5413" s="80"/>
      <c r="D5413" s="80"/>
      <c r="E5413" s="80"/>
      <c r="F5413" s="80"/>
      <c r="G5413" s="80"/>
      <c r="H5413" s="75"/>
      <c r="I5413" s="76"/>
      <c r="J5413" s="79"/>
      <c r="K5413" s="80"/>
      <c r="L5413" s="78"/>
      <c r="M5413" s="75"/>
      <c r="N5413" s="76"/>
    </row>
    <row r="5414" spans="1:14" ht="15" x14ac:dyDescent="0.3">
      <c r="A5414" s="17" t="e">
        <f>INDEX('Артикул без-с размером'!A:A,MATCH('Начисления и компенсации по тов'!E5414,'Артикул без-с размером'!B:B,0))</f>
        <v>#N/A</v>
      </c>
      <c r="B5414" s="79"/>
      <c r="C5414" s="80"/>
      <c r="D5414" s="80"/>
      <c r="E5414" s="80"/>
      <c r="F5414" s="80"/>
      <c r="G5414" s="80"/>
      <c r="H5414" s="75"/>
      <c r="I5414" s="76"/>
      <c r="J5414" s="79"/>
      <c r="K5414" s="80"/>
      <c r="L5414" s="78"/>
      <c r="M5414" s="75"/>
      <c r="N5414" s="76"/>
    </row>
    <row r="5415" spans="1:14" ht="15" x14ac:dyDescent="0.3">
      <c r="A5415" s="17" t="e">
        <f>INDEX('Артикул без-с размером'!A:A,MATCH('Начисления и компенсации по тов'!E5415,'Артикул без-с размером'!B:B,0))</f>
        <v>#N/A</v>
      </c>
      <c r="B5415" s="79"/>
      <c r="C5415" s="80"/>
      <c r="D5415" s="80"/>
      <c r="E5415" s="80"/>
      <c r="F5415" s="80"/>
      <c r="G5415" s="80"/>
      <c r="H5415" s="75"/>
      <c r="I5415" s="76"/>
      <c r="J5415" s="79"/>
      <c r="K5415" s="80"/>
      <c r="L5415" s="78"/>
      <c r="M5415" s="75"/>
      <c r="N5415" s="76"/>
    </row>
    <row r="5416" spans="1:14" ht="15" x14ac:dyDescent="0.3">
      <c r="A5416" s="17" t="e">
        <f>INDEX('Артикул без-с размером'!A:A,MATCH('Начисления и компенсации по тов'!E5416,'Артикул без-с размером'!B:B,0))</f>
        <v>#N/A</v>
      </c>
      <c r="B5416" s="79"/>
      <c r="C5416" s="80"/>
      <c r="D5416" s="80"/>
      <c r="E5416" s="80"/>
      <c r="F5416" s="80"/>
      <c r="G5416" s="80"/>
      <c r="H5416" s="75"/>
      <c r="I5416" s="76"/>
      <c r="J5416" s="79"/>
      <c r="K5416" s="80"/>
      <c r="L5416" s="78"/>
      <c r="M5416" s="75"/>
      <c r="N5416" s="77"/>
    </row>
    <row r="5417" spans="1:14" ht="15" x14ac:dyDescent="0.3">
      <c r="A5417" s="17" t="e">
        <f>INDEX('Артикул без-с размером'!A:A,MATCH('Начисления и компенсации по тов'!E5417,'Артикул без-с размером'!B:B,0))</f>
        <v>#N/A</v>
      </c>
      <c r="B5417" s="79"/>
      <c r="C5417" s="80"/>
      <c r="D5417" s="80"/>
      <c r="E5417" s="80"/>
      <c r="F5417" s="80"/>
      <c r="G5417" s="80"/>
      <c r="H5417" s="75"/>
      <c r="I5417" s="76"/>
      <c r="J5417" s="79"/>
      <c r="K5417" s="80"/>
      <c r="L5417" s="78"/>
      <c r="M5417" s="75"/>
      <c r="N5417" s="76"/>
    </row>
    <row r="5418" spans="1:14" ht="15" x14ac:dyDescent="0.3">
      <c r="A5418" s="17" t="e">
        <f>INDEX('Артикул без-с размером'!A:A,MATCH('Начисления и компенсации по тов'!E5418,'Артикул без-с размером'!B:B,0))</f>
        <v>#N/A</v>
      </c>
      <c r="B5418" s="79"/>
      <c r="C5418" s="80"/>
      <c r="D5418" s="80"/>
      <c r="E5418" s="80"/>
      <c r="F5418" s="80"/>
      <c r="G5418" s="80"/>
      <c r="H5418" s="75"/>
      <c r="I5418" s="76"/>
      <c r="J5418" s="79"/>
      <c r="K5418" s="80"/>
      <c r="L5418" s="78"/>
      <c r="M5418" s="75"/>
      <c r="N5418" s="76"/>
    </row>
    <row r="5419" spans="1:14" ht="15" x14ac:dyDescent="0.3">
      <c r="A5419" s="17" t="e">
        <f>INDEX('Артикул без-с размером'!A:A,MATCH('Начисления и компенсации по тов'!E5419,'Артикул без-с размером'!B:B,0))</f>
        <v>#N/A</v>
      </c>
      <c r="B5419" s="79"/>
      <c r="C5419" s="80"/>
      <c r="D5419" s="80"/>
      <c r="E5419" s="80"/>
      <c r="F5419" s="80"/>
      <c r="G5419" s="80"/>
      <c r="H5419" s="75"/>
      <c r="I5419" s="76"/>
      <c r="J5419" s="79"/>
      <c r="K5419" s="80"/>
      <c r="L5419" s="78"/>
      <c r="M5419" s="75"/>
      <c r="N5419" s="76"/>
    </row>
    <row r="5420" spans="1:14" ht="15" x14ac:dyDescent="0.3">
      <c r="A5420" s="17" t="e">
        <f>INDEX('Артикул без-с размером'!A:A,MATCH('Начисления и компенсации по тов'!E5420,'Артикул без-с размером'!B:B,0))</f>
        <v>#N/A</v>
      </c>
      <c r="B5420" s="79"/>
      <c r="C5420" s="80"/>
      <c r="D5420" s="80"/>
      <c r="E5420" s="80"/>
      <c r="F5420" s="80"/>
      <c r="G5420" s="80"/>
      <c r="H5420" s="75"/>
      <c r="I5420" s="76"/>
      <c r="J5420" s="79"/>
      <c r="K5420" s="80"/>
      <c r="L5420" s="78"/>
      <c r="M5420" s="75"/>
      <c r="N5420" s="76"/>
    </row>
    <row r="5421" spans="1:14" ht="15" x14ac:dyDescent="0.3">
      <c r="A5421" s="17" t="e">
        <f>INDEX('Артикул без-с размером'!A:A,MATCH('Начисления и компенсации по тов'!E5421,'Артикул без-с размером'!B:B,0))</f>
        <v>#N/A</v>
      </c>
      <c r="B5421" s="79"/>
      <c r="C5421" s="80"/>
      <c r="D5421" s="80"/>
      <c r="E5421" s="80"/>
      <c r="F5421" s="80"/>
      <c r="G5421" s="80"/>
      <c r="H5421" s="75"/>
      <c r="I5421" s="76"/>
      <c r="J5421" s="79"/>
      <c r="K5421" s="80"/>
      <c r="L5421" s="78"/>
      <c r="M5421" s="75"/>
      <c r="N5421" s="76"/>
    </row>
    <row r="5422" spans="1:14" ht="15" x14ac:dyDescent="0.3">
      <c r="A5422" s="17" t="e">
        <f>INDEX('Артикул без-с размером'!A:A,MATCH('Начисления и компенсации по тов'!E5422,'Артикул без-с размером'!B:B,0))</f>
        <v>#N/A</v>
      </c>
      <c r="B5422" s="79"/>
      <c r="C5422" s="80"/>
      <c r="D5422" s="80"/>
      <c r="E5422" s="80"/>
      <c r="F5422" s="80"/>
      <c r="G5422" s="80"/>
      <c r="H5422" s="75"/>
      <c r="I5422" s="76"/>
      <c r="J5422" s="79"/>
      <c r="K5422" s="80"/>
      <c r="L5422" s="78"/>
      <c r="M5422" s="75"/>
      <c r="N5422" s="76"/>
    </row>
    <row r="5423" spans="1:14" ht="15" x14ac:dyDescent="0.3">
      <c r="A5423" s="17" t="e">
        <f>INDEX('Артикул без-с размером'!A:A,MATCH('Начисления и компенсации по тов'!E5423,'Артикул без-с размером'!B:B,0))</f>
        <v>#N/A</v>
      </c>
      <c r="B5423" s="79"/>
      <c r="C5423" s="80"/>
      <c r="D5423" s="80"/>
      <c r="E5423" s="80"/>
      <c r="F5423" s="80"/>
      <c r="G5423" s="80"/>
      <c r="H5423" s="75"/>
      <c r="I5423" s="76"/>
      <c r="J5423" s="79"/>
      <c r="K5423" s="80"/>
      <c r="L5423" s="78"/>
      <c r="M5423" s="75"/>
      <c r="N5423" s="76"/>
    </row>
    <row r="5424" spans="1:14" ht="15" x14ac:dyDescent="0.3">
      <c r="A5424" s="17" t="e">
        <f>INDEX('Артикул без-с размером'!A:A,MATCH('Начисления и компенсации по тов'!E5424,'Артикул без-с размером'!B:B,0))</f>
        <v>#N/A</v>
      </c>
      <c r="B5424" s="79"/>
      <c r="C5424" s="80"/>
      <c r="D5424" s="80"/>
      <c r="E5424" s="80"/>
      <c r="F5424" s="80"/>
      <c r="G5424" s="80"/>
      <c r="H5424" s="75"/>
      <c r="I5424" s="76"/>
      <c r="J5424" s="79"/>
      <c r="K5424" s="80"/>
      <c r="L5424" s="78"/>
      <c r="M5424" s="75"/>
      <c r="N5424" s="76"/>
    </row>
    <row r="5425" spans="1:14" ht="15" x14ac:dyDescent="0.3">
      <c r="A5425" s="17" t="e">
        <f>INDEX('Артикул без-с размером'!A:A,MATCH('Начисления и компенсации по тов'!E5425,'Артикул без-с размером'!B:B,0))</f>
        <v>#N/A</v>
      </c>
      <c r="B5425" s="79"/>
      <c r="C5425" s="80"/>
      <c r="D5425" s="80"/>
      <c r="E5425" s="80"/>
      <c r="F5425" s="80"/>
      <c r="G5425" s="80"/>
      <c r="H5425" s="75"/>
      <c r="I5425" s="76"/>
      <c r="J5425" s="79"/>
      <c r="K5425" s="80"/>
      <c r="L5425" s="78"/>
      <c r="M5425" s="75"/>
      <c r="N5425" s="77"/>
    </row>
    <row r="5426" spans="1:14" ht="15" x14ac:dyDescent="0.3">
      <c r="A5426" s="17" t="e">
        <f>INDEX('Артикул без-с размером'!A:A,MATCH('Начисления и компенсации по тов'!E5426,'Артикул без-с размером'!B:B,0))</f>
        <v>#N/A</v>
      </c>
      <c r="B5426" s="79"/>
      <c r="C5426" s="80"/>
      <c r="D5426" s="80"/>
      <c r="E5426" s="80"/>
      <c r="F5426" s="80"/>
      <c r="G5426" s="80"/>
      <c r="H5426" s="75"/>
      <c r="I5426" s="76"/>
      <c r="J5426" s="79"/>
      <c r="K5426" s="80"/>
      <c r="L5426" s="78"/>
      <c r="M5426" s="75"/>
      <c r="N5426" s="76"/>
    </row>
    <row r="5427" spans="1:14" ht="15" x14ac:dyDescent="0.3">
      <c r="A5427" s="17" t="e">
        <f>INDEX('Артикул без-с размером'!A:A,MATCH('Начисления и компенсации по тов'!E5427,'Артикул без-с размером'!B:B,0))</f>
        <v>#N/A</v>
      </c>
      <c r="B5427" s="79"/>
      <c r="C5427" s="80"/>
      <c r="D5427" s="80"/>
      <c r="E5427" s="80"/>
      <c r="F5427" s="80"/>
      <c r="G5427" s="80"/>
      <c r="H5427" s="75"/>
      <c r="I5427" s="76"/>
      <c r="J5427" s="79"/>
      <c r="K5427" s="80"/>
      <c r="L5427" s="78"/>
      <c r="M5427" s="75"/>
      <c r="N5427" s="76"/>
    </row>
    <row r="5428" spans="1:14" ht="15" x14ac:dyDescent="0.3">
      <c r="A5428" s="17" t="e">
        <f>INDEX('Артикул без-с размером'!A:A,MATCH('Начисления и компенсации по тов'!E5428,'Артикул без-с размером'!B:B,0))</f>
        <v>#N/A</v>
      </c>
      <c r="B5428" s="79"/>
      <c r="C5428" s="80"/>
      <c r="D5428" s="80"/>
      <c r="E5428" s="80"/>
      <c r="F5428" s="80"/>
      <c r="G5428" s="80"/>
      <c r="H5428" s="75"/>
      <c r="I5428" s="76"/>
      <c r="J5428" s="79"/>
      <c r="K5428" s="80"/>
      <c r="L5428" s="78"/>
      <c r="M5428" s="75"/>
      <c r="N5428" s="76"/>
    </row>
    <row r="5429" spans="1:14" ht="15" x14ac:dyDescent="0.3">
      <c r="A5429" s="17" t="e">
        <f>INDEX('Артикул без-с размером'!A:A,MATCH('Начисления и компенсации по тов'!E5429,'Артикул без-с размером'!B:B,0))</f>
        <v>#N/A</v>
      </c>
      <c r="B5429" s="79"/>
      <c r="C5429" s="80"/>
      <c r="D5429" s="80"/>
      <c r="E5429" s="80"/>
      <c r="F5429" s="80"/>
      <c r="G5429" s="80"/>
      <c r="H5429" s="75"/>
      <c r="I5429" s="76"/>
      <c r="J5429" s="79"/>
      <c r="K5429" s="80"/>
      <c r="L5429" s="78"/>
      <c r="M5429" s="75"/>
      <c r="N5429" s="76"/>
    </row>
    <row r="5430" spans="1:14" ht="15" x14ac:dyDescent="0.3">
      <c r="A5430" s="17" t="e">
        <f>INDEX('Артикул без-с размером'!A:A,MATCH('Начисления и компенсации по тов'!E5430,'Артикул без-с размером'!B:B,0))</f>
        <v>#N/A</v>
      </c>
      <c r="B5430" s="79"/>
      <c r="C5430" s="80"/>
      <c r="D5430" s="80"/>
      <c r="E5430" s="80"/>
      <c r="F5430" s="80"/>
      <c r="G5430" s="80"/>
      <c r="H5430" s="75"/>
      <c r="I5430" s="76"/>
      <c r="J5430" s="79"/>
      <c r="K5430" s="80"/>
      <c r="L5430" s="78"/>
      <c r="M5430" s="75"/>
      <c r="N5430" s="76"/>
    </row>
    <row r="5431" spans="1:14" ht="15" x14ac:dyDescent="0.3">
      <c r="A5431" s="17" t="e">
        <f>INDEX('Артикул без-с размером'!A:A,MATCH('Начисления и компенсации по тов'!E5431,'Артикул без-с размером'!B:B,0))</f>
        <v>#N/A</v>
      </c>
      <c r="B5431" s="79"/>
      <c r="C5431" s="80"/>
      <c r="D5431" s="80"/>
      <c r="E5431" s="80"/>
      <c r="F5431" s="80"/>
      <c r="G5431" s="80"/>
      <c r="H5431" s="75"/>
      <c r="I5431" s="76"/>
      <c r="J5431" s="79"/>
      <c r="K5431" s="80"/>
      <c r="L5431" s="78"/>
      <c r="M5431" s="75"/>
      <c r="N5431" s="76"/>
    </row>
    <row r="5432" spans="1:14" ht="15" x14ac:dyDescent="0.3">
      <c r="A5432" s="17" t="e">
        <f>INDEX('Артикул без-с размером'!A:A,MATCH('Начисления и компенсации по тов'!E5432,'Артикул без-с размером'!B:B,0))</f>
        <v>#N/A</v>
      </c>
      <c r="B5432" s="79"/>
      <c r="C5432" s="80"/>
      <c r="D5432" s="80"/>
      <c r="E5432" s="80"/>
      <c r="F5432" s="80"/>
      <c r="G5432" s="80"/>
      <c r="H5432" s="75"/>
      <c r="I5432" s="76"/>
      <c r="J5432" s="79"/>
      <c r="K5432" s="80"/>
      <c r="L5432" s="78"/>
      <c r="M5432" s="75"/>
      <c r="N5432" s="77"/>
    </row>
    <row r="5433" spans="1:14" ht="15" x14ac:dyDescent="0.3">
      <c r="A5433" s="17" t="e">
        <f>INDEX('Артикул без-с размером'!A:A,MATCH('Начисления и компенсации по тов'!E5433,'Артикул без-с размером'!B:B,0))</f>
        <v>#N/A</v>
      </c>
      <c r="B5433" s="79"/>
      <c r="C5433" s="80"/>
      <c r="D5433" s="80"/>
      <c r="E5433" s="80"/>
      <c r="F5433" s="80"/>
      <c r="G5433" s="80"/>
      <c r="H5433" s="75"/>
      <c r="I5433" s="76"/>
      <c r="J5433" s="79"/>
      <c r="K5433" s="80"/>
      <c r="L5433" s="78"/>
      <c r="M5433" s="75"/>
      <c r="N5433" s="76"/>
    </row>
    <row r="5434" spans="1:14" ht="15" x14ac:dyDescent="0.3">
      <c r="A5434" s="17" t="e">
        <f>INDEX('Артикул без-с размером'!A:A,MATCH('Начисления и компенсации по тов'!E5434,'Артикул без-с размером'!B:B,0))</f>
        <v>#N/A</v>
      </c>
      <c r="B5434" s="79"/>
      <c r="C5434" s="80"/>
      <c r="D5434" s="80"/>
      <c r="E5434" s="80"/>
      <c r="F5434" s="80"/>
      <c r="G5434" s="80"/>
      <c r="H5434" s="75"/>
      <c r="I5434" s="76"/>
      <c r="J5434" s="79"/>
      <c r="K5434" s="80"/>
      <c r="L5434" s="78"/>
      <c r="M5434" s="75"/>
      <c r="N5434" s="76"/>
    </row>
    <row r="5435" spans="1:14" ht="15" x14ac:dyDescent="0.3">
      <c r="A5435" s="17" t="e">
        <f>INDEX('Артикул без-с размером'!A:A,MATCH('Начисления и компенсации по тов'!E5435,'Артикул без-с размером'!B:B,0))</f>
        <v>#N/A</v>
      </c>
      <c r="B5435" s="79"/>
      <c r="C5435" s="80"/>
      <c r="D5435" s="80"/>
      <c r="E5435" s="80"/>
      <c r="F5435" s="80"/>
      <c r="G5435" s="80"/>
      <c r="H5435" s="75"/>
      <c r="I5435" s="76"/>
      <c r="J5435" s="79"/>
      <c r="K5435" s="80"/>
      <c r="L5435" s="78"/>
      <c r="M5435" s="75"/>
      <c r="N5435" s="76"/>
    </row>
    <row r="5436" spans="1:14" ht="15" x14ac:dyDescent="0.3">
      <c r="A5436" s="17" t="e">
        <f>INDEX('Артикул без-с размером'!A:A,MATCH('Начисления и компенсации по тов'!E5436,'Артикул без-с размером'!B:B,0))</f>
        <v>#N/A</v>
      </c>
      <c r="B5436" s="79"/>
      <c r="C5436" s="80"/>
      <c r="D5436" s="80"/>
      <c r="E5436" s="80"/>
      <c r="F5436" s="80"/>
      <c r="G5436" s="80"/>
      <c r="H5436" s="75"/>
      <c r="I5436" s="76"/>
      <c r="J5436" s="79"/>
      <c r="K5436" s="80"/>
      <c r="L5436" s="78"/>
      <c r="M5436" s="75"/>
      <c r="N5436" s="76"/>
    </row>
    <row r="5437" spans="1:14" ht="15" x14ac:dyDescent="0.3">
      <c r="A5437" s="17" t="e">
        <f>INDEX('Артикул без-с размером'!A:A,MATCH('Начисления и компенсации по тов'!E5437,'Артикул без-с размером'!B:B,0))</f>
        <v>#N/A</v>
      </c>
      <c r="B5437" s="79"/>
      <c r="C5437" s="80"/>
      <c r="D5437" s="80"/>
      <c r="E5437" s="80"/>
      <c r="F5437" s="80"/>
      <c r="G5437" s="80"/>
      <c r="H5437" s="75"/>
      <c r="I5437" s="76"/>
      <c r="J5437" s="79"/>
      <c r="K5437" s="80"/>
      <c r="L5437" s="78"/>
      <c r="M5437" s="75"/>
      <c r="N5437" s="76"/>
    </row>
    <row r="5438" spans="1:14" ht="15" x14ac:dyDescent="0.3">
      <c r="A5438" s="17" t="e">
        <f>INDEX('Артикул без-с размером'!A:A,MATCH('Начисления и компенсации по тов'!E5438,'Артикул без-с размером'!B:B,0))</f>
        <v>#N/A</v>
      </c>
      <c r="B5438" s="79"/>
      <c r="C5438" s="80"/>
      <c r="D5438" s="80"/>
      <c r="E5438" s="80"/>
      <c r="F5438" s="80"/>
      <c r="G5438" s="80"/>
      <c r="H5438" s="75"/>
      <c r="I5438" s="76"/>
      <c r="J5438" s="79"/>
      <c r="K5438" s="80"/>
      <c r="L5438" s="78"/>
      <c r="M5438" s="75"/>
      <c r="N5438" s="77"/>
    </row>
    <row r="5439" spans="1:14" ht="15" x14ac:dyDescent="0.3">
      <c r="A5439" s="17" t="e">
        <f>INDEX('Артикул без-с размером'!A:A,MATCH('Начисления и компенсации по тов'!E5439,'Артикул без-с размером'!B:B,0))</f>
        <v>#N/A</v>
      </c>
      <c r="B5439" s="79"/>
      <c r="C5439" s="80"/>
      <c r="D5439" s="80"/>
      <c r="E5439" s="80"/>
      <c r="F5439" s="80"/>
      <c r="G5439" s="80"/>
      <c r="H5439" s="75"/>
      <c r="I5439" s="76"/>
      <c r="J5439" s="79"/>
      <c r="K5439" s="80"/>
      <c r="L5439" s="78"/>
      <c r="M5439" s="75"/>
      <c r="N5439" s="76"/>
    </row>
    <row r="5440" spans="1:14" ht="15" x14ac:dyDescent="0.3">
      <c r="A5440" s="17" t="e">
        <f>INDEX('Артикул без-с размером'!A:A,MATCH('Начисления и компенсации по тов'!E5440,'Артикул без-с размером'!B:B,0))</f>
        <v>#N/A</v>
      </c>
      <c r="B5440" s="79"/>
      <c r="C5440" s="80"/>
      <c r="D5440" s="80"/>
      <c r="E5440" s="80"/>
      <c r="F5440" s="80"/>
      <c r="G5440" s="80"/>
      <c r="H5440" s="75"/>
      <c r="I5440" s="76"/>
      <c r="J5440" s="79"/>
      <c r="K5440" s="80"/>
      <c r="L5440" s="78"/>
      <c r="M5440" s="75"/>
      <c r="N5440" s="76"/>
    </row>
    <row r="5441" spans="1:14" ht="15" x14ac:dyDescent="0.3">
      <c r="A5441" s="17" t="e">
        <f>INDEX('Артикул без-с размером'!A:A,MATCH('Начисления и компенсации по тов'!E5441,'Артикул без-с размером'!B:B,0))</f>
        <v>#N/A</v>
      </c>
      <c r="B5441" s="79"/>
      <c r="C5441" s="80"/>
      <c r="D5441" s="80"/>
      <c r="E5441" s="80"/>
      <c r="F5441" s="80"/>
      <c r="G5441" s="80"/>
      <c r="H5441" s="75"/>
      <c r="I5441" s="76"/>
      <c r="J5441" s="79"/>
      <c r="K5441" s="80"/>
      <c r="L5441" s="78"/>
      <c r="M5441" s="75"/>
      <c r="N5441" s="76"/>
    </row>
    <row r="5442" spans="1:14" ht="15" x14ac:dyDescent="0.3">
      <c r="A5442" s="17" t="e">
        <f>INDEX('Артикул без-с размером'!A:A,MATCH('Начисления и компенсации по тов'!E5442,'Артикул без-с размером'!B:B,0))</f>
        <v>#N/A</v>
      </c>
      <c r="B5442" s="79"/>
      <c r="C5442" s="80"/>
      <c r="D5442" s="80"/>
      <c r="E5442" s="80"/>
      <c r="F5442" s="80"/>
      <c r="G5442" s="80"/>
      <c r="H5442" s="75"/>
      <c r="I5442" s="76"/>
      <c r="J5442" s="79"/>
      <c r="K5442" s="80"/>
      <c r="L5442" s="78"/>
      <c r="M5442" s="75"/>
      <c r="N5442" s="76"/>
    </row>
    <row r="5443" spans="1:14" ht="15" x14ac:dyDescent="0.3">
      <c r="A5443" s="17" t="e">
        <f>INDEX('Артикул без-с размером'!A:A,MATCH('Начисления и компенсации по тов'!E5443,'Артикул без-с размером'!B:B,0))</f>
        <v>#N/A</v>
      </c>
      <c r="B5443" s="79"/>
      <c r="C5443" s="80"/>
      <c r="D5443" s="80"/>
      <c r="E5443" s="80"/>
      <c r="F5443" s="80"/>
      <c r="G5443" s="80"/>
      <c r="H5443" s="75"/>
      <c r="I5443" s="76"/>
      <c r="J5443" s="79"/>
      <c r="K5443" s="80"/>
      <c r="L5443" s="78"/>
      <c r="M5443" s="75"/>
      <c r="N5443" s="76"/>
    </row>
    <row r="5444" spans="1:14" ht="15" x14ac:dyDescent="0.3">
      <c r="A5444" s="17" t="e">
        <f>INDEX('Артикул без-с размером'!A:A,MATCH('Начисления и компенсации по тов'!E5444,'Артикул без-с размером'!B:B,0))</f>
        <v>#N/A</v>
      </c>
      <c r="B5444" s="79"/>
      <c r="C5444" s="80"/>
      <c r="D5444" s="80"/>
      <c r="E5444" s="80"/>
      <c r="F5444" s="80"/>
      <c r="G5444" s="80"/>
      <c r="H5444" s="75"/>
      <c r="I5444" s="76"/>
      <c r="J5444" s="79"/>
      <c r="K5444" s="80"/>
      <c r="L5444" s="78"/>
      <c r="M5444" s="75"/>
      <c r="N5444" s="76"/>
    </row>
    <row r="5445" spans="1:14" ht="15" x14ac:dyDescent="0.3">
      <c r="A5445" s="17" t="e">
        <f>INDEX('Артикул без-с размером'!A:A,MATCH('Начисления и компенсации по тов'!E5445,'Артикул без-с размером'!B:B,0))</f>
        <v>#N/A</v>
      </c>
      <c r="B5445" s="79"/>
      <c r="C5445" s="80"/>
      <c r="D5445" s="80"/>
      <c r="E5445" s="80"/>
      <c r="F5445" s="80"/>
      <c r="G5445" s="80"/>
      <c r="H5445" s="75"/>
      <c r="I5445" s="76"/>
      <c r="J5445" s="79"/>
      <c r="K5445" s="80"/>
      <c r="L5445" s="78"/>
      <c r="M5445" s="75"/>
      <c r="N5445" s="76"/>
    </row>
    <row r="5446" spans="1:14" ht="15" x14ac:dyDescent="0.3">
      <c r="A5446" s="17" t="e">
        <f>INDEX('Артикул без-с размером'!A:A,MATCH('Начисления и компенсации по тов'!E5446,'Артикул без-с размером'!B:B,0))</f>
        <v>#N/A</v>
      </c>
      <c r="B5446" s="79"/>
      <c r="C5446" s="80"/>
      <c r="D5446" s="80"/>
      <c r="E5446" s="80"/>
      <c r="F5446" s="80"/>
      <c r="G5446" s="80"/>
      <c r="H5446" s="75"/>
      <c r="I5446" s="76"/>
      <c r="J5446" s="79"/>
      <c r="K5446" s="80"/>
      <c r="L5446" s="78"/>
      <c r="M5446" s="75"/>
      <c r="N5446" s="77"/>
    </row>
    <row r="5447" spans="1:14" ht="15" x14ac:dyDescent="0.3">
      <c r="A5447" s="17" t="e">
        <f>INDEX('Артикул без-с размером'!A:A,MATCH('Начисления и компенсации по тов'!E5447,'Артикул без-с размером'!B:B,0))</f>
        <v>#N/A</v>
      </c>
      <c r="B5447" s="79"/>
      <c r="C5447" s="80"/>
      <c r="D5447" s="80"/>
      <c r="E5447" s="80"/>
      <c r="F5447" s="80"/>
      <c r="G5447" s="80"/>
      <c r="H5447" s="75"/>
      <c r="I5447" s="76"/>
      <c r="J5447" s="79"/>
      <c r="K5447" s="80"/>
      <c r="L5447" s="78"/>
      <c r="M5447" s="75"/>
      <c r="N5447" s="76"/>
    </row>
    <row r="5448" spans="1:14" ht="15" x14ac:dyDescent="0.3">
      <c r="A5448" s="17" t="e">
        <f>INDEX('Артикул без-с размером'!A:A,MATCH('Начисления и компенсации по тов'!E5448,'Артикул без-с размером'!B:B,0))</f>
        <v>#N/A</v>
      </c>
      <c r="B5448" s="79"/>
      <c r="C5448" s="80"/>
      <c r="D5448" s="80"/>
      <c r="E5448" s="80"/>
      <c r="F5448" s="80"/>
      <c r="G5448" s="80"/>
      <c r="H5448" s="75"/>
      <c r="I5448" s="76"/>
      <c r="J5448" s="79"/>
      <c r="K5448" s="80"/>
      <c r="L5448" s="78"/>
      <c r="M5448" s="75"/>
      <c r="N5448" s="76"/>
    </row>
    <row r="5449" spans="1:14" ht="15" x14ac:dyDescent="0.3">
      <c r="A5449" s="17" t="e">
        <f>INDEX('Артикул без-с размером'!A:A,MATCH('Начисления и компенсации по тов'!E5449,'Артикул без-с размером'!B:B,0))</f>
        <v>#N/A</v>
      </c>
      <c r="B5449" s="79"/>
      <c r="C5449" s="80"/>
      <c r="D5449" s="80"/>
      <c r="E5449" s="80"/>
      <c r="F5449" s="80"/>
      <c r="G5449" s="80"/>
      <c r="H5449" s="75"/>
      <c r="I5449" s="76"/>
      <c r="J5449" s="79"/>
      <c r="K5449" s="80"/>
      <c r="L5449" s="78"/>
      <c r="M5449" s="75"/>
      <c r="N5449" s="76"/>
    </row>
    <row r="5450" spans="1:14" ht="15" x14ac:dyDescent="0.3">
      <c r="A5450" s="17" t="e">
        <f>INDEX('Артикул без-с размером'!A:A,MATCH('Начисления и компенсации по тов'!E5450,'Артикул без-с размером'!B:B,0))</f>
        <v>#N/A</v>
      </c>
      <c r="B5450" s="79"/>
      <c r="C5450" s="80"/>
      <c r="D5450" s="80"/>
      <c r="E5450" s="80"/>
      <c r="F5450" s="80"/>
      <c r="G5450" s="80"/>
      <c r="H5450" s="75"/>
      <c r="I5450" s="76"/>
      <c r="J5450" s="79"/>
      <c r="K5450" s="80"/>
      <c r="L5450" s="78"/>
      <c r="M5450" s="75"/>
      <c r="N5450" s="76"/>
    </row>
    <row r="5451" spans="1:14" ht="15" x14ac:dyDescent="0.3">
      <c r="A5451" s="17" t="e">
        <f>INDEX('Артикул без-с размером'!A:A,MATCH('Начисления и компенсации по тов'!E5451,'Артикул без-с размером'!B:B,0))</f>
        <v>#N/A</v>
      </c>
      <c r="B5451" s="79"/>
      <c r="C5451" s="80"/>
      <c r="D5451" s="80"/>
      <c r="E5451" s="80"/>
      <c r="F5451" s="80"/>
      <c r="G5451" s="80"/>
      <c r="H5451" s="75"/>
      <c r="I5451" s="76"/>
      <c r="J5451" s="79"/>
      <c r="K5451" s="80"/>
      <c r="L5451" s="78"/>
      <c r="M5451" s="75"/>
      <c r="N5451" s="76"/>
    </row>
    <row r="5452" spans="1:14" ht="15" x14ac:dyDescent="0.3">
      <c r="A5452" s="17" t="e">
        <f>INDEX('Артикул без-с размером'!A:A,MATCH('Начисления и компенсации по тов'!E5452,'Артикул без-с размером'!B:B,0))</f>
        <v>#N/A</v>
      </c>
      <c r="B5452" s="79"/>
      <c r="C5452" s="80"/>
      <c r="D5452" s="80"/>
      <c r="E5452" s="80"/>
      <c r="F5452" s="80"/>
      <c r="G5452" s="80"/>
      <c r="H5452" s="75"/>
      <c r="I5452" s="76"/>
      <c r="J5452" s="79"/>
      <c r="K5452" s="80"/>
      <c r="L5452" s="78"/>
      <c r="M5452" s="75"/>
      <c r="N5452" s="77"/>
    </row>
    <row r="5453" spans="1:14" ht="15" x14ac:dyDescent="0.3">
      <c r="A5453" s="17" t="e">
        <f>INDEX('Артикул без-с размером'!A:A,MATCH('Начисления и компенсации по тов'!E5453,'Артикул без-с размером'!B:B,0))</f>
        <v>#N/A</v>
      </c>
      <c r="B5453" s="79"/>
      <c r="C5453" s="80"/>
      <c r="D5453" s="80"/>
      <c r="E5453" s="80"/>
      <c r="F5453" s="80"/>
      <c r="G5453" s="80"/>
      <c r="H5453" s="75"/>
      <c r="I5453" s="76"/>
      <c r="J5453" s="79"/>
      <c r="K5453" s="80"/>
      <c r="L5453" s="78"/>
      <c r="M5453" s="75"/>
      <c r="N5453" s="76"/>
    </row>
    <row r="5454" spans="1:14" ht="15" x14ac:dyDescent="0.3">
      <c r="A5454" s="17" t="e">
        <f>INDEX('Артикул без-с размером'!A:A,MATCH('Начисления и компенсации по тов'!E5454,'Артикул без-с размером'!B:B,0))</f>
        <v>#N/A</v>
      </c>
      <c r="B5454" s="79"/>
      <c r="C5454" s="80"/>
      <c r="D5454" s="80"/>
      <c r="E5454" s="80"/>
      <c r="F5454" s="80"/>
      <c r="G5454" s="80"/>
      <c r="H5454" s="75"/>
      <c r="I5454" s="76"/>
      <c r="J5454" s="79"/>
      <c r="K5454" s="80"/>
      <c r="L5454" s="78"/>
      <c r="M5454" s="75"/>
      <c r="N5454" s="76"/>
    </row>
    <row r="5455" spans="1:14" ht="15" x14ac:dyDescent="0.3">
      <c r="A5455" s="17" t="e">
        <f>INDEX('Артикул без-с размером'!A:A,MATCH('Начисления и компенсации по тов'!E5455,'Артикул без-с размером'!B:B,0))</f>
        <v>#N/A</v>
      </c>
      <c r="B5455" s="79"/>
      <c r="C5455" s="80"/>
      <c r="D5455" s="80"/>
      <c r="E5455" s="80"/>
      <c r="F5455" s="80"/>
      <c r="G5455" s="80"/>
      <c r="H5455" s="75"/>
      <c r="I5455" s="76"/>
      <c r="J5455" s="79"/>
      <c r="K5455" s="80"/>
      <c r="L5455" s="78"/>
      <c r="M5455" s="75"/>
      <c r="N5455" s="76"/>
    </row>
    <row r="5456" spans="1:14" ht="15" x14ac:dyDescent="0.3">
      <c r="A5456" s="17" t="e">
        <f>INDEX('Артикул без-с размером'!A:A,MATCH('Начисления и компенсации по тов'!E5456,'Артикул без-с размером'!B:B,0))</f>
        <v>#N/A</v>
      </c>
      <c r="B5456" s="79"/>
      <c r="C5456" s="80"/>
      <c r="D5456" s="80"/>
      <c r="E5456" s="80"/>
      <c r="F5456" s="80"/>
      <c r="G5456" s="80"/>
      <c r="H5456" s="75"/>
      <c r="I5456" s="76"/>
      <c r="J5456" s="79"/>
      <c r="K5456" s="80"/>
      <c r="L5456" s="78"/>
      <c r="M5456" s="75"/>
      <c r="N5456" s="76"/>
    </row>
    <row r="5457" spans="1:14" ht="15" x14ac:dyDescent="0.3">
      <c r="A5457" s="17" t="e">
        <f>INDEX('Артикул без-с размером'!A:A,MATCH('Начисления и компенсации по тов'!E5457,'Артикул без-с размером'!B:B,0))</f>
        <v>#N/A</v>
      </c>
      <c r="B5457" s="79"/>
      <c r="C5457" s="80"/>
      <c r="D5457" s="80"/>
      <c r="E5457" s="80"/>
      <c r="F5457" s="80"/>
      <c r="G5457" s="80"/>
      <c r="H5457" s="75"/>
      <c r="I5457" s="76"/>
      <c r="J5457" s="79"/>
      <c r="K5457" s="80"/>
      <c r="L5457" s="78"/>
      <c r="M5457" s="75"/>
      <c r="N5457" s="76"/>
    </row>
    <row r="5458" spans="1:14" ht="15" x14ac:dyDescent="0.3">
      <c r="A5458" s="17" t="e">
        <f>INDEX('Артикул без-с размером'!A:A,MATCH('Начисления и компенсации по тов'!E5458,'Артикул без-с размером'!B:B,0))</f>
        <v>#N/A</v>
      </c>
      <c r="B5458" s="79"/>
      <c r="C5458" s="80"/>
      <c r="D5458" s="80"/>
      <c r="E5458" s="80"/>
      <c r="F5458" s="80"/>
      <c r="G5458" s="80"/>
      <c r="H5458" s="75"/>
      <c r="I5458" s="76"/>
      <c r="J5458" s="79"/>
      <c r="K5458" s="80"/>
      <c r="L5458" s="78"/>
      <c r="M5458" s="75"/>
      <c r="N5458" s="76"/>
    </row>
    <row r="5459" spans="1:14" ht="15" x14ac:dyDescent="0.3">
      <c r="A5459" s="17" t="e">
        <f>INDEX('Артикул без-с размером'!A:A,MATCH('Начисления и компенсации по тов'!E5459,'Артикул без-с размером'!B:B,0))</f>
        <v>#N/A</v>
      </c>
      <c r="B5459" s="79"/>
      <c r="C5459" s="80"/>
      <c r="D5459" s="80"/>
      <c r="E5459" s="80"/>
      <c r="F5459" s="80"/>
      <c r="G5459" s="80"/>
      <c r="H5459" s="75"/>
      <c r="I5459" s="76"/>
      <c r="J5459" s="79"/>
      <c r="K5459" s="80"/>
      <c r="L5459" s="78"/>
      <c r="M5459" s="75"/>
      <c r="N5459" s="76"/>
    </row>
    <row r="5460" spans="1:14" ht="15" x14ac:dyDescent="0.3">
      <c r="A5460" s="17" t="e">
        <f>INDEX('Артикул без-с размером'!A:A,MATCH('Начисления и компенсации по тов'!E5460,'Артикул без-с размером'!B:B,0))</f>
        <v>#N/A</v>
      </c>
      <c r="B5460" s="79"/>
      <c r="C5460" s="80"/>
      <c r="D5460" s="80"/>
      <c r="E5460" s="80"/>
      <c r="F5460" s="80"/>
      <c r="G5460" s="80"/>
      <c r="H5460" s="75"/>
      <c r="I5460" s="76"/>
      <c r="J5460" s="79"/>
      <c r="K5460" s="80"/>
      <c r="L5460" s="78"/>
      <c r="M5460" s="75"/>
      <c r="N5460" s="76"/>
    </row>
    <row r="5461" spans="1:14" ht="15" x14ac:dyDescent="0.3">
      <c r="A5461" s="17" t="e">
        <f>INDEX('Артикул без-с размером'!A:A,MATCH('Начисления и компенсации по тов'!E5461,'Артикул без-с размером'!B:B,0))</f>
        <v>#N/A</v>
      </c>
      <c r="B5461" s="79"/>
      <c r="C5461" s="80"/>
      <c r="D5461" s="80"/>
      <c r="E5461" s="80"/>
      <c r="F5461" s="80"/>
      <c r="G5461" s="80"/>
      <c r="H5461" s="75"/>
      <c r="I5461" s="76"/>
      <c r="J5461" s="79"/>
      <c r="K5461" s="80"/>
      <c r="L5461" s="78"/>
      <c r="M5461" s="75"/>
      <c r="N5461" s="76"/>
    </row>
    <row r="5462" spans="1:14" ht="15" x14ac:dyDescent="0.3">
      <c r="A5462" s="17" t="e">
        <f>INDEX('Артикул без-с размером'!A:A,MATCH('Начисления и компенсации по тов'!E5462,'Артикул без-с размером'!B:B,0))</f>
        <v>#N/A</v>
      </c>
      <c r="B5462" s="79"/>
      <c r="C5462" s="80"/>
      <c r="D5462" s="80"/>
      <c r="E5462" s="80"/>
      <c r="F5462" s="80"/>
      <c r="G5462" s="80"/>
      <c r="H5462" s="75"/>
      <c r="I5462" s="76"/>
      <c r="J5462" s="79"/>
      <c r="K5462" s="80"/>
      <c r="L5462" s="78"/>
      <c r="M5462" s="75"/>
      <c r="N5462" s="76"/>
    </row>
    <row r="5463" spans="1:14" ht="15" x14ac:dyDescent="0.3">
      <c r="A5463" s="17" t="e">
        <f>INDEX('Артикул без-с размером'!A:A,MATCH('Начисления и компенсации по тов'!E5463,'Артикул без-с размером'!B:B,0))</f>
        <v>#N/A</v>
      </c>
      <c r="B5463" s="79"/>
      <c r="C5463" s="80"/>
      <c r="D5463" s="80"/>
      <c r="E5463" s="80"/>
      <c r="F5463" s="80"/>
      <c r="G5463" s="80"/>
      <c r="H5463" s="75"/>
      <c r="I5463" s="76"/>
      <c r="J5463" s="79"/>
      <c r="K5463" s="80"/>
      <c r="L5463" s="78"/>
      <c r="M5463" s="75"/>
      <c r="N5463" s="77"/>
    </row>
    <row r="5464" spans="1:14" ht="15" x14ac:dyDescent="0.3">
      <c r="A5464" s="17" t="e">
        <f>INDEX('Артикул без-с размером'!A:A,MATCH('Начисления и компенсации по тов'!E5464,'Артикул без-с размером'!B:B,0))</f>
        <v>#N/A</v>
      </c>
      <c r="B5464" s="79"/>
      <c r="C5464" s="80"/>
      <c r="D5464" s="80"/>
      <c r="E5464" s="80"/>
      <c r="F5464" s="80"/>
      <c r="G5464" s="80"/>
      <c r="H5464" s="75"/>
      <c r="I5464" s="76"/>
      <c r="J5464" s="79"/>
      <c r="K5464" s="80"/>
      <c r="L5464" s="78"/>
      <c r="M5464" s="75"/>
      <c r="N5464" s="76"/>
    </row>
    <row r="5465" spans="1:14" ht="15" x14ac:dyDescent="0.3">
      <c r="A5465" s="17" t="e">
        <f>INDEX('Артикул без-с размером'!A:A,MATCH('Начисления и компенсации по тов'!E5465,'Артикул без-с размером'!B:B,0))</f>
        <v>#N/A</v>
      </c>
      <c r="B5465" s="79"/>
      <c r="C5465" s="80"/>
      <c r="D5465" s="80"/>
      <c r="E5465" s="80"/>
      <c r="F5465" s="80"/>
      <c r="G5465" s="80"/>
      <c r="H5465" s="75"/>
      <c r="I5465" s="76"/>
      <c r="J5465" s="79"/>
      <c r="K5465" s="80"/>
      <c r="L5465" s="78"/>
      <c r="M5465" s="75"/>
      <c r="N5465" s="76"/>
    </row>
    <row r="5466" spans="1:14" ht="15" x14ac:dyDescent="0.3">
      <c r="A5466" s="17" t="e">
        <f>INDEX('Артикул без-с размером'!A:A,MATCH('Начисления и компенсации по тов'!E5466,'Артикул без-с размером'!B:B,0))</f>
        <v>#N/A</v>
      </c>
      <c r="B5466" s="79"/>
      <c r="C5466" s="80"/>
      <c r="D5466" s="80"/>
      <c r="E5466" s="80"/>
      <c r="F5466" s="80"/>
      <c r="G5466" s="80"/>
      <c r="H5466" s="75"/>
      <c r="I5466" s="76"/>
      <c r="J5466" s="79"/>
      <c r="K5466" s="80"/>
      <c r="L5466" s="78"/>
      <c r="M5466" s="75"/>
      <c r="N5466" s="76"/>
    </row>
    <row r="5467" spans="1:14" ht="15" x14ac:dyDescent="0.3">
      <c r="A5467" s="17" t="e">
        <f>INDEX('Артикул без-с размером'!A:A,MATCH('Начисления и компенсации по тов'!E5467,'Артикул без-с размером'!B:B,0))</f>
        <v>#N/A</v>
      </c>
      <c r="B5467" s="79"/>
      <c r="C5467" s="80"/>
      <c r="D5467" s="80"/>
      <c r="E5467" s="80"/>
      <c r="F5467" s="80"/>
      <c r="G5467" s="80"/>
      <c r="H5467" s="75"/>
      <c r="I5467" s="76"/>
      <c r="J5467" s="79"/>
      <c r="K5467" s="80"/>
      <c r="L5467" s="78"/>
      <c r="M5467" s="75"/>
      <c r="N5467" s="76"/>
    </row>
    <row r="5468" spans="1:14" ht="15" x14ac:dyDescent="0.3">
      <c r="A5468" s="17" t="e">
        <f>INDEX('Артикул без-с размером'!A:A,MATCH('Начисления и компенсации по тов'!E5468,'Артикул без-с размером'!B:B,0))</f>
        <v>#N/A</v>
      </c>
      <c r="B5468" s="79"/>
      <c r="C5468" s="80"/>
      <c r="D5468" s="80"/>
      <c r="E5468" s="80"/>
      <c r="F5468" s="80"/>
      <c r="G5468" s="80"/>
      <c r="H5468" s="75"/>
      <c r="I5468" s="76"/>
      <c r="J5468" s="79"/>
      <c r="K5468" s="80"/>
      <c r="L5468" s="78"/>
      <c r="M5468" s="75"/>
      <c r="N5468" s="76"/>
    </row>
    <row r="5469" spans="1:14" ht="15" x14ac:dyDescent="0.3">
      <c r="A5469" s="17" t="e">
        <f>INDEX('Артикул без-с размером'!A:A,MATCH('Начисления и компенсации по тов'!E5469,'Артикул без-с размером'!B:B,0))</f>
        <v>#N/A</v>
      </c>
      <c r="B5469" s="79"/>
      <c r="C5469" s="80"/>
      <c r="D5469" s="80"/>
      <c r="E5469" s="80"/>
      <c r="F5469" s="80"/>
      <c r="G5469" s="80"/>
      <c r="H5469" s="75"/>
      <c r="I5469" s="76"/>
      <c r="J5469" s="79"/>
      <c r="K5469" s="80"/>
      <c r="L5469" s="78"/>
      <c r="M5469" s="75"/>
      <c r="N5469" s="76"/>
    </row>
    <row r="5470" spans="1:14" ht="15" x14ac:dyDescent="0.3">
      <c r="A5470" s="17" t="e">
        <f>INDEX('Артикул без-с размером'!A:A,MATCH('Начисления и компенсации по тов'!E5470,'Артикул без-с размером'!B:B,0))</f>
        <v>#N/A</v>
      </c>
      <c r="B5470" s="79"/>
      <c r="C5470" s="80"/>
      <c r="D5470" s="80"/>
      <c r="E5470" s="80"/>
      <c r="F5470" s="80"/>
      <c r="G5470" s="80"/>
      <c r="H5470" s="75"/>
      <c r="I5470" s="76"/>
      <c r="J5470" s="79"/>
      <c r="K5470" s="80"/>
      <c r="L5470" s="78"/>
      <c r="M5470" s="75"/>
      <c r="N5470" s="76"/>
    </row>
    <row r="5471" spans="1:14" ht="15" x14ac:dyDescent="0.3">
      <c r="A5471" s="17" t="e">
        <f>INDEX('Артикул без-с размером'!A:A,MATCH('Начисления и компенсации по тов'!E5471,'Артикул без-с размером'!B:B,0))</f>
        <v>#N/A</v>
      </c>
      <c r="B5471" s="79"/>
      <c r="C5471" s="80"/>
      <c r="D5471" s="80"/>
      <c r="E5471" s="80"/>
      <c r="F5471" s="80"/>
      <c r="G5471" s="80"/>
      <c r="H5471" s="75"/>
      <c r="I5471" s="76"/>
      <c r="J5471" s="79"/>
      <c r="K5471" s="80"/>
      <c r="L5471" s="78"/>
      <c r="M5471" s="75"/>
      <c r="N5471" s="76"/>
    </row>
    <row r="5472" spans="1:14" ht="15" x14ac:dyDescent="0.3">
      <c r="A5472" s="17" t="e">
        <f>INDEX('Артикул без-с размером'!A:A,MATCH('Начисления и компенсации по тов'!E5472,'Артикул без-с размером'!B:B,0))</f>
        <v>#N/A</v>
      </c>
      <c r="B5472" s="79"/>
      <c r="C5472" s="80"/>
      <c r="D5472" s="80"/>
      <c r="E5472" s="80"/>
      <c r="F5472" s="80"/>
      <c r="G5472" s="80"/>
      <c r="H5472" s="75"/>
      <c r="I5472" s="76"/>
      <c r="J5472" s="79"/>
      <c r="K5472" s="80"/>
      <c r="L5472" s="78"/>
      <c r="M5472" s="75"/>
      <c r="N5472" s="76"/>
    </row>
    <row r="5473" spans="1:14" ht="15" x14ac:dyDescent="0.3">
      <c r="A5473" s="17" t="e">
        <f>INDEX('Артикул без-с размером'!A:A,MATCH('Начисления и компенсации по тов'!E5473,'Артикул без-с размером'!B:B,0))</f>
        <v>#N/A</v>
      </c>
      <c r="B5473" s="79"/>
      <c r="C5473" s="80"/>
      <c r="D5473" s="80"/>
      <c r="E5473" s="80"/>
      <c r="F5473" s="80"/>
      <c r="G5473" s="80"/>
      <c r="H5473" s="75"/>
      <c r="I5473" s="76"/>
      <c r="J5473" s="79"/>
      <c r="K5473" s="80"/>
      <c r="L5473" s="78"/>
      <c r="M5473" s="75"/>
      <c r="N5473" s="76"/>
    </row>
    <row r="5474" spans="1:14" ht="15" x14ac:dyDescent="0.3">
      <c r="A5474" s="17" t="e">
        <f>INDEX('Артикул без-с размером'!A:A,MATCH('Начисления и компенсации по тов'!E5474,'Артикул без-с размером'!B:B,0))</f>
        <v>#N/A</v>
      </c>
      <c r="B5474" s="79"/>
      <c r="C5474" s="80"/>
      <c r="D5474" s="80"/>
      <c r="E5474" s="80"/>
      <c r="F5474" s="80"/>
      <c r="G5474" s="80"/>
      <c r="H5474" s="75"/>
      <c r="I5474" s="76"/>
      <c r="J5474" s="79"/>
      <c r="K5474" s="80"/>
      <c r="L5474" s="78"/>
      <c r="M5474" s="75"/>
      <c r="N5474" s="77"/>
    </row>
    <row r="5475" spans="1:14" ht="15" x14ac:dyDescent="0.3">
      <c r="A5475" s="17" t="e">
        <f>INDEX('Артикул без-с размером'!A:A,MATCH('Начисления и компенсации по тов'!E5475,'Артикул без-с размером'!B:B,0))</f>
        <v>#N/A</v>
      </c>
      <c r="B5475" s="79"/>
      <c r="C5475" s="80"/>
      <c r="D5475" s="80"/>
      <c r="E5475" s="80"/>
      <c r="F5475" s="80"/>
      <c r="G5475" s="80"/>
      <c r="H5475" s="75"/>
      <c r="I5475" s="76"/>
      <c r="J5475" s="79"/>
      <c r="K5475" s="80"/>
      <c r="L5475" s="78"/>
      <c r="M5475" s="75"/>
      <c r="N5475" s="76"/>
    </row>
    <row r="5476" spans="1:14" ht="15" x14ac:dyDescent="0.3">
      <c r="A5476" s="17" t="e">
        <f>INDEX('Артикул без-с размером'!A:A,MATCH('Начисления и компенсации по тов'!E5476,'Артикул без-с размером'!B:B,0))</f>
        <v>#N/A</v>
      </c>
      <c r="B5476" s="79"/>
      <c r="C5476" s="80"/>
      <c r="D5476" s="80"/>
      <c r="E5476" s="80"/>
      <c r="F5476" s="80"/>
      <c r="G5476" s="80"/>
      <c r="H5476" s="75"/>
      <c r="I5476" s="76"/>
      <c r="J5476" s="79"/>
      <c r="K5476" s="80"/>
      <c r="L5476" s="78"/>
      <c r="M5476" s="75"/>
      <c r="N5476" s="76"/>
    </row>
    <row r="5477" spans="1:14" ht="15" x14ac:dyDescent="0.3">
      <c r="A5477" s="17" t="e">
        <f>INDEX('Артикул без-с размером'!A:A,MATCH('Начисления и компенсации по тов'!E5477,'Артикул без-с размером'!B:B,0))</f>
        <v>#N/A</v>
      </c>
      <c r="B5477" s="79"/>
      <c r="C5477" s="80"/>
      <c r="D5477" s="80"/>
      <c r="E5477" s="80"/>
      <c r="F5477" s="80"/>
      <c r="G5477" s="80"/>
      <c r="H5477" s="75"/>
      <c r="I5477" s="76"/>
      <c r="J5477" s="79"/>
      <c r="K5477" s="80"/>
      <c r="L5477" s="78"/>
      <c r="M5477" s="75"/>
      <c r="N5477" s="76"/>
    </row>
    <row r="5478" spans="1:14" ht="15" x14ac:dyDescent="0.3">
      <c r="A5478" s="17" t="e">
        <f>INDEX('Артикул без-с размером'!A:A,MATCH('Начисления и компенсации по тов'!E5478,'Артикул без-с размером'!B:B,0))</f>
        <v>#N/A</v>
      </c>
      <c r="B5478" s="79"/>
      <c r="C5478" s="80"/>
      <c r="D5478" s="80"/>
      <c r="E5478" s="80"/>
      <c r="F5478" s="80"/>
      <c r="G5478" s="80"/>
      <c r="H5478" s="75"/>
      <c r="I5478" s="76"/>
      <c r="J5478" s="79"/>
      <c r="K5478" s="80"/>
      <c r="L5478" s="78"/>
      <c r="M5478" s="75"/>
      <c r="N5478" s="76"/>
    </row>
    <row r="5479" spans="1:14" ht="15" x14ac:dyDescent="0.3">
      <c r="A5479" s="17" t="e">
        <f>INDEX('Артикул без-с размером'!A:A,MATCH('Начисления и компенсации по тов'!E5479,'Артикул без-с размером'!B:B,0))</f>
        <v>#N/A</v>
      </c>
      <c r="B5479" s="79"/>
      <c r="C5479" s="80"/>
      <c r="D5479" s="80"/>
      <c r="E5479" s="80"/>
      <c r="F5479" s="80"/>
      <c r="G5479" s="80"/>
      <c r="H5479" s="75"/>
      <c r="I5479" s="76"/>
      <c r="J5479" s="79"/>
      <c r="K5479" s="80"/>
      <c r="L5479" s="78"/>
      <c r="M5479" s="75"/>
      <c r="N5479" s="76"/>
    </row>
    <row r="5480" spans="1:14" ht="15" x14ac:dyDescent="0.3">
      <c r="A5480" s="17" t="e">
        <f>INDEX('Артикул без-с размером'!A:A,MATCH('Начисления и компенсации по тов'!E5480,'Артикул без-с размером'!B:B,0))</f>
        <v>#N/A</v>
      </c>
      <c r="B5480" s="79"/>
      <c r="C5480" s="80"/>
      <c r="D5480" s="80"/>
      <c r="E5480" s="80"/>
      <c r="F5480" s="80"/>
      <c r="G5480" s="80"/>
      <c r="H5480" s="75"/>
      <c r="I5480" s="76"/>
      <c r="J5480" s="79"/>
      <c r="K5480" s="80"/>
      <c r="L5480" s="78"/>
      <c r="M5480" s="75"/>
      <c r="N5480" s="76"/>
    </row>
    <row r="5481" spans="1:14" ht="15" x14ac:dyDescent="0.3">
      <c r="A5481" s="17" t="e">
        <f>INDEX('Артикул без-с размером'!A:A,MATCH('Начисления и компенсации по тов'!E5481,'Артикул без-с размером'!B:B,0))</f>
        <v>#N/A</v>
      </c>
      <c r="B5481" s="79"/>
      <c r="C5481" s="80"/>
      <c r="D5481" s="80"/>
      <c r="E5481" s="80"/>
      <c r="F5481" s="80"/>
      <c r="G5481" s="80"/>
      <c r="H5481" s="75"/>
      <c r="I5481" s="76"/>
      <c r="J5481" s="79"/>
      <c r="K5481" s="80"/>
      <c r="L5481" s="78"/>
      <c r="M5481" s="75"/>
      <c r="N5481" s="77"/>
    </row>
    <row r="5482" spans="1:14" ht="15" x14ac:dyDescent="0.3">
      <c r="A5482" s="17" t="e">
        <f>INDEX('Артикул без-с размером'!A:A,MATCH('Начисления и компенсации по тов'!E5482,'Артикул без-с размером'!B:B,0))</f>
        <v>#N/A</v>
      </c>
      <c r="B5482" s="79"/>
      <c r="C5482" s="80"/>
      <c r="D5482" s="80"/>
      <c r="E5482" s="80"/>
      <c r="F5482" s="80"/>
      <c r="G5482" s="80"/>
      <c r="H5482" s="75"/>
      <c r="I5482" s="76"/>
      <c r="J5482" s="79"/>
      <c r="K5482" s="80"/>
      <c r="L5482" s="78"/>
      <c r="M5482" s="75"/>
      <c r="N5482" s="76"/>
    </row>
    <row r="5483" spans="1:14" ht="15" x14ac:dyDescent="0.3">
      <c r="A5483" s="17" t="e">
        <f>INDEX('Артикул без-с размером'!A:A,MATCH('Начисления и компенсации по тов'!E5483,'Артикул без-с размером'!B:B,0))</f>
        <v>#N/A</v>
      </c>
      <c r="B5483" s="79"/>
      <c r="C5483" s="80"/>
      <c r="D5483" s="80"/>
      <c r="E5483" s="80"/>
      <c r="F5483" s="80"/>
      <c r="G5483" s="80"/>
      <c r="H5483" s="75"/>
      <c r="I5483" s="76"/>
      <c r="J5483" s="79"/>
      <c r="K5483" s="80"/>
      <c r="L5483" s="78"/>
      <c r="M5483" s="75"/>
      <c r="N5483" s="76"/>
    </row>
    <row r="5484" spans="1:14" ht="15" x14ac:dyDescent="0.3">
      <c r="A5484" s="17" t="e">
        <f>INDEX('Артикул без-с размером'!A:A,MATCH('Начисления и компенсации по тов'!E5484,'Артикул без-с размером'!B:B,0))</f>
        <v>#N/A</v>
      </c>
      <c r="B5484" s="79"/>
      <c r="C5484" s="80"/>
      <c r="D5484" s="80"/>
      <c r="E5484" s="80"/>
      <c r="F5484" s="80"/>
      <c r="G5484" s="80"/>
      <c r="H5484" s="75"/>
      <c r="I5484" s="76"/>
      <c r="J5484" s="79"/>
      <c r="K5484" s="80"/>
      <c r="L5484" s="78"/>
      <c r="M5484" s="75"/>
      <c r="N5484" s="76"/>
    </row>
    <row r="5485" spans="1:14" ht="15" x14ac:dyDescent="0.3">
      <c r="A5485" s="17" t="e">
        <f>INDEX('Артикул без-с размером'!A:A,MATCH('Начисления и компенсации по тов'!E5485,'Артикул без-с размером'!B:B,0))</f>
        <v>#N/A</v>
      </c>
      <c r="B5485" s="79"/>
      <c r="C5485" s="80"/>
      <c r="D5485" s="80"/>
      <c r="E5485" s="80"/>
      <c r="F5485" s="80"/>
      <c r="G5485" s="80"/>
      <c r="H5485" s="75"/>
      <c r="I5485" s="76"/>
      <c r="J5485" s="79"/>
      <c r="K5485" s="80"/>
      <c r="L5485" s="78"/>
      <c r="M5485" s="75"/>
      <c r="N5485" s="76"/>
    </row>
    <row r="5486" spans="1:14" ht="15" x14ac:dyDescent="0.3">
      <c r="A5486" s="17" t="e">
        <f>INDEX('Артикул без-с размером'!A:A,MATCH('Начисления и компенсации по тов'!E5486,'Артикул без-с размером'!B:B,0))</f>
        <v>#N/A</v>
      </c>
      <c r="B5486" s="79"/>
      <c r="C5486" s="80"/>
      <c r="D5486" s="80"/>
      <c r="E5486" s="80"/>
      <c r="F5486" s="80"/>
      <c r="G5486" s="80"/>
      <c r="H5486" s="75"/>
      <c r="I5486" s="76"/>
      <c r="J5486" s="79"/>
      <c r="K5486" s="80"/>
      <c r="L5486" s="78"/>
      <c r="M5486" s="75"/>
      <c r="N5486" s="76"/>
    </row>
    <row r="5487" spans="1:14" ht="15" x14ac:dyDescent="0.3">
      <c r="A5487" s="17" t="e">
        <f>INDEX('Артикул без-с размером'!A:A,MATCH('Начисления и компенсации по тов'!E5487,'Артикул без-с размером'!B:B,0))</f>
        <v>#N/A</v>
      </c>
      <c r="B5487" s="79"/>
      <c r="C5487" s="80"/>
      <c r="D5487" s="80"/>
      <c r="E5487" s="80"/>
      <c r="F5487" s="80"/>
      <c r="G5487" s="80"/>
      <c r="H5487" s="75"/>
      <c r="I5487" s="76"/>
      <c r="J5487" s="79"/>
      <c r="K5487" s="80"/>
      <c r="L5487" s="78"/>
      <c r="M5487" s="75"/>
      <c r="N5487" s="76"/>
    </row>
    <row r="5488" spans="1:14" ht="15" x14ac:dyDescent="0.3">
      <c r="A5488" s="17" t="e">
        <f>INDEX('Артикул без-с размером'!A:A,MATCH('Начисления и компенсации по тов'!E5488,'Артикул без-с размером'!B:B,0))</f>
        <v>#N/A</v>
      </c>
      <c r="B5488" s="79"/>
      <c r="C5488" s="80"/>
      <c r="D5488" s="80"/>
      <c r="E5488" s="80"/>
      <c r="F5488" s="80"/>
      <c r="G5488" s="80"/>
      <c r="H5488" s="75"/>
      <c r="I5488" s="76"/>
      <c r="J5488" s="79"/>
      <c r="K5488" s="80"/>
      <c r="L5488" s="78"/>
      <c r="M5488" s="75"/>
      <c r="N5488" s="77"/>
    </row>
    <row r="5489" spans="1:14" ht="15" x14ac:dyDescent="0.3">
      <c r="A5489" s="17" t="e">
        <f>INDEX('Артикул без-с размером'!A:A,MATCH('Начисления и компенсации по тов'!E5489,'Артикул без-с размером'!B:B,0))</f>
        <v>#N/A</v>
      </c>
      <c r="B5489" s="79"/>
      <c r="C5489" s="80"/>
      <c r="D5489" s="80"/>
      <c r="E5489" s="80"/>
      <c r="F5489" s="80"/>
      <c r="G5489" s="80"/>
      <c r="H5489" s="75"/>
      <c r="I5489" s="76"/>
      <c r="J5489" s="79"/>
      <c r="K5489" s="80"/>
      <c r="L5489" s="78"/>
      <c r="M5489" s="75"/>
      <c r="N5489" s="76"/>
    </row>
    <row r="5490" spans="1:14" ht="15" x14ac:dyDescent="0.3">
      <c r="A5490" s="17" t="e">
        <f>INDEX('Артикул без-с размером'!A:A,MATCH('Начисления и компенсации по тов'!E5490,'Артикул без-с размером'!B:B,0))</f>
        <v>#N/A</v>
      </c>
      <c r="B5490" s="79"/>
      <c r="C5490" s="80"/>
      <c r="D5490" s="80"/>
      <c r="E5490" s="80"/>
      <c r="F5490" s="80"/>
      <c r="G5490" s="80"/>
      <c r="H5490" s="75"/>
      <c r="I5490" s="76"/>
      <c r="J5490" s="79"/>
      <c r="K5490" s="80"/>
      <c r="L5490" s="78"/>
      <c r="M5490" s="75"/>
      <c r="N5490" s="76"/>
    </row>
    <row r="5491" spans="1:14" ht="15" x14ac:dyDescent="0.3">
      <c r="A5491" s="17" t="e">
        <f>INDEX('Артикул без-с размером'!A:A,MATCH('Начисления и компенсации по тов'!E5491,'Артикул без-с размером'!B:B,0))</f>
        <v>#N/A</v>
      </c>
      <c r="B5491" s="79"/>
      <c r="C5491" s="80"/>
      <c r="D5491" s="80"/>
      <c r="E5491" s="80"/>
      <c r="F5491" s="80"/>
      <c r="G5491" s="80"/>
      <c r="H5491" s="75"/>
      <c r="I5491" s="76"/>
      <c r="J5491" s="79"/>
      <c r="K5491" s="80"/>
      <c r="L5491" s="78"/>
      <c r="M5491" s="75"/>
      <c r="N5491" s="76"/>
    </row>
    <row r="5492" spans="1:14" ht="15" x14ac:dyDescent="0.3">
      <c r="A5492" s="17" t="e">
        <f>INDEX('Артикул без-с размером'!A:A,MATCH('Начисления и компенсации по тов'!E5492,'Артикул без-с размером'!B:B,0))</f>
        <v>#N/A</v>
      </c>
      <c r="B5492" s="79"/>
      <c r="C5492" s="80"/>
      <c r="D5492" s="80"/>
      <c r="E5492" s="80"/>
      <c r="F5492" s="80"/>
      <c r="G5492" s="80"/>
      <c r="H5492" s="75"/>
      <c r="I5492" s="76"/>
      <c r="J5492" s="79"/>
      <c r="K5492" s="80"/>
      <c r="L5492" s="78"/>
      <c r="M5492" s="75"/>
      <c r="N5492" s="76"/>
    </row>
    <row r="5493" spans="1:14" ht="15" x14ac:dyDescent="0.3">
      <c r="A5493" s="17" t="e">
        <f>INDEX('Артикул без-с размером'!A:A,MATCH('Начисления и компенсации по тов'!E5493,'Артикул без-с размером'!B:B,0))</f>
        <v>#N/A</v>
      </c>
      <c r="B5493" s="79"/>
      <c r="C5493" s="80"/>
      <c r="D5493" s="80"/>
      <c r="E5493" s="80"/>
      <c r="F5493" s="80"/>
      <c r="G5493" s="80"/>
      <c r="H5493" s="75"/>
      <c r="I5493" s="76"/>
      <c r="J5493" s="79"/>
      <c r="K5493" s="80"/>
      <c r="L5493" s="78"/>
      <c r="M5493" s="75"/>
      <c r="N5493" s="76"/>
    </row>
    <row r="5494" spans="1:14" ht="15" x14ac:dyDescent="0.3">
      <c r="A5494" s="17" t="e">
        <f>INDEX('Артикул без-с размером'!A:A,MATCH('Начисления и компенсации по тов'!E5494,'Артикул без-с размером'!B:B,0))</f>
        <v>#N/A</v>
      </c>
      <c r="B5494" s="79"/>
      <c r="C5494" s="80"/>
      <c r="D5494" s="80"/>
      <c r="E5494" s="80"/>
      <c r="F5494" s="80"/>
      <c r="G5494" s="80"/>
      <c r="H5494" s="75"/>
      <c r="I5494" s="76"/>
      <c r="J5494" s="79"/>
      <c r="K5494" s="80"/>
      <c r="L5494" s="78"/>
      <c r="M5494" s="75"/>
      <c r="N5494" s="77"/>
    </row>
    <row r="5495" spans="1:14" ht="15" x14ac:dyDescent="0.3">
      <c r="A5495" s="17" t="e">
        <f>INDEX('Артикул без-с размером'!A:A,MATCH('Начисления и компенсации по тов'!E5495,'Артикул без-с размером'!B:B,0))</f>
        <v>#N/A</v>
      </c>
      <c r="B5495" s="79"/>
      <c r="C5495" s="80"/>
      <c r="D5495" s="80"/>
      <c r="E5495" s="80"/>
      <c r="F5495" s="80"/>
      <c r="G5495" s="80"/>
      <c r="H5495" s="75"/>
      <c r="I5495" s="76"/>
      <c r="J5495" s="79"/>
      <c r="K5495" s="80"/>
      <c r="L5495" s="78"/>
      <c r="M5495" s="75"/>
      <c r="N5495" s="76"/>
    </row>
    <row r="5496" spans="1:14" ht="15" x14ac:dyDescent="0.3">
      <c r="A5496" s="17" t="e">
        <f>INDEX('Артикул без-с размером'!A:A,MATCH('Начисления и компенсации по тов'!E5496,'Артикул без-с размером'!B:B,0))</f>
        <v>#N/A</v>
      </c>
      <c r="B5496" s="79"/>
      <c r="C5496" s="80"/>
      <c r="D5496" s="80"/>
      <c r="E5496" s="80"/>
      <c r="F5496" s="80"/>
      <c r="G5496" s="80"/>
      <c r="H5496" s="75"/>
      <c r="I5496" s="76"/>
      <c r="J5496" s="79"/>
      <c r="K5496" s="80"/>
      <c r="L5496" s="78"/>
      <c r="M5496" s="75"/>
      <c r="N5496" s="76"/>
    </row>
    <row r="5497" spans="1:14" ht="15" x14ac:dyDescent="0.3">
      <c r="A5497" s="17" t="e">
        <f>INDEX('Артикул без-с размером'!A:A,MATCH('Начисления и компенсации по тов'!E5497,'Артикул без-с размером'!B:B,0))</f>
        <v>#N/A</v>
      </c>
      <c r="B5497" s="79"/>
      <c r="C5497" s="80"/>
      <c r="D5497" s="80"/>
      <c r="E5497" s="80"/>
      <c r="F5497" s="80"/>
      <c r="G5497" s="80"/>
      <c r="H5497" s="75"/>
      <c r="I5497" s="76"/>
      <c r="J5497" s="79"/>
      <c r="K5497" s="80"/>
      <c r="L5497" s="78"/>
      <c r="M5497" s="75"/>
      <c r="N5497" s="76"/>
    </row>
    <row r="5498" spans="1:14" ht="15" x14ac:dyDescent="0.3">
      <c r="A5498" s="17" t="e">
        <f>INDEX('Артикул без-с размером'!A:A,MATCH('Начисления и компенсации по тов'!E5498,'Артикул без-с размером'!B:B,0))</f>
        <v>#N/A</v>
      </c>
      <c r="B5498" s="79"/>
      <c r="C5498" s="80"/>
      <c r="D5498" s="80"/>
      <c r="E5498" s="80"/>
      <c r="F5498" s="80"/>
      <c r="G5498" s="80"/>
      <c r="H5498" s="75"/>
      <c r="I5498" s="76"/>
      <c r="J5498" s="79"/>
      <c r="K5498" s="80"/>
      <c r="L5498" s="78"/>
      <c r="M5498" s="75"/>
      <c r="N5498" s="76"/>
    </row>
    <row r="5499" spans="1:14" ht="15" x14ac:dyDescent="0.3">
      <c r="A5499" s="17" t="e">
        <f>INDEX('Артикул без-с размером'!A:A,MATCH('Начисления и компенсации по тов'!E5499,'Артикул без-с размером'!B:B,0))</f>
        <v>#N/A</v>
      </c>
      <c r="B5499" s="79"/>
      <c r="C5499" s="80"/>
      <c r="D5499" s="80"/>
      <c r="E5499" s="80"/>
      <c r="F5499" s="80"/>
      <c r="G5499" s="80"/>
      <c r="H5499" s="75"/>
      <c r="I5499" s="76"/>
      <c r="J5499" s="79"/>
      <c r="K5499" s="80"/>
      <c r="L5499" s="78"/>
      <c r="M5499" s="75"/>
      <c r="N5499" s="76"/>
    </row>
    <row r="5500" spans="1:14" ht="15" x14ac:dyDescent="0.3">
      <c r="A5500" s="17" t="e">
        <f>INDEX('Артикул без-с размером'!A:A,MATCH('Начисления и компенсации по тов'!E5500,'Артикул без-с размером'!B:B,0))</f>
        <v>#N/A</v>
      </c>
      <c r="B5500" s="79"/>
      <c r="C5500" s="80"/>
      <c r="D5500" s="80"/>
      <c r="E5500" s="80"/>
      <c r="F5500" s="80"/>
      <c r="G5500" s="80"/>
      <c r="H5500" s="75"/>
      <c r="I5500" s="76"/>
      <c r="J5500" s="79"/>
      <c r="K5500" s="80"/>
      <c r="L5500" s="78"/>
      <c r="M5500" s="75"/>
      <c r="N5500" s="76"/>
    </row>
    <row r="5501" spans="1:14" ht="15" x14ac:dyDescent="0.3">
      <c r="A5501" s="17" t="e">
        <f>INDEX('Артикул без-с размером'!A:A,MATCH('Начисления и компенсации по тов'!E5501,'Артикул без-с размером'!B:B,0))</f>
        <v>#N/A</v>
      </c>
      <c r="B5501" s="79"/>
      <c r="C5501" s="80"/>
      <c r="D5501" s="80"/>
      <c r="E5501" s="80"/>
      <c r="F5501" s="80"/>
      <c r="G5501" s="80"/>
      <c r="H5501" s="75"/>
      <c r="I5501" s="76"/>
      <c r="J5501" s="79"/>
      <c r="K5501" s="80"/>
      <c r="L5501" s="78"/>
      <c r="M5501" s="75"/>
      <c r="N5501" s="76"/>
    </row>
    <row r="5502" spans="1:14" ht="15" x14ac:dyDescent="0.3">
      <c r="A5502" s="17" t="e">
        <f>INDEX('Артикул без-с размером'!A:A,MATCH('Начисления и компенсации по тов'!E5502,'Артикул без-с размером'!B:B,0))</f>
        <v>#N/A</v>
      </c>
      <c r="B5502" s="79"/>
      <c r="C5502" s="80"/>
      <c r="D5502" s="80"/>
      <c r="E5502" s="80"/>
      <c r="F5502" s="80"/>
      <c r="G5502" s="80"/>
      <c r="H5502" s="75"/>
      <c r="I5502" s="76"/>
      <c r="J5502" s="79"/>
      <c r="K5502" s="80"/>
      <c r="L5502" s="78"/>
      <c r="M5502" s="75"/>
      <c r="N5502" s="76"/>
    </row>
    <row r="5503" spans="1:14" ht="15" x14ac:dyDescent="0.3">
      <c r="A5503" s="17" t="e">
        <f>INDEX('Артикул без-с размером'!A:A,MATCH('Начисления и компенсации по тов'!E5503,'Артикул без-с размером'!B:B,0))</f>
        <v>#N/A</v>
      </c>
      <c r="B5503" s="79"/>
      <c r="C5503" s="80"/>
      <c r="D5503" s="80"/>
      <c r="E5503" s="80"/>
      <c r="F5503" s="80"/>
      <c r="G5503" s="80"/>
      <c r="H5503" s="75"/>
      <c r="I5503" s="76"/>
      <c r="J5503" s="79"/>
      <c r="K5503" s="80"/>
      <c r="L5503" s="78"/>
      <c r="M5503" s="75"/>
      <c r="N5503" s="76"/>
    </row>
    <row r="5504" spans="1:14" ht="15" x14ac:dyDescent="0.3">
      <c r="A5504" s="17" t="e">
        <f>INDEX('Артикул без-с размером'!A:A,MATCH('Начисления и компенсации по тов'!E5504,'Артикул без-с размером'!B:B,0))</f>
        <v>#N/A</v>
      </c>
      <c r="B5504" s="79"/>
      <c r="C5504" s="80"/>
      <c r="D5504" s="80"/>
      <c r="E5504" s="80"/>
      <c r="F5504" s="80"/>
      <c r="G5504" s="80"/>
      <c r="H5504" s="75"/>
      <c r="I5504" s="76"/>
      <c r="J5504" s="79"/>
      <c r="K5504" s="80"/>
      <c r="L5504" s="78"/>
      <c r="M5504" s="75"/>
      <c r="N5504" s="76"/>
    </row>
    <row r="5505" spans="1:14" ht="15" x14ac:dyDescent="0.3">
      <c r="A5505" s="17" t="e">
        <f>INDEX('Артикул без-с размером'!A:A,MATCH('Начисления и компенсации по тов'!E5505,'Артикул без-с размером'!B:B,0))</f>
        <v>#N/A</v>
      </c>
      <c r="B5505" s="79"/>
      <c r="C5505" s="80"/>
      <c r="D5505" s="80"/>
      <c r="E5505" s="80"/>
      <c r="F5505" s="80"/>
      <c r="G5505" s="80"/>
      <c r="H5505" s="75"/>
      <c r="I5505" s="76"/>
      <c r="J5505" s="79"/>
      <c r="K5505" s="80"/>
      <c r="L5505" s="78"/>
      <c r="M5505" s="75"/>
      <c r="N5505" s="76"/>
    </row>
    <row r="5506" spans="1:14" ht="15" x14ac:dyDescent="0.3">
      <c r="A5506" s="17" t="e">
        <f>INDEX('Артикул без-с размером'!A:A,MATCH('Начисления и компенсации по тов'!E5506,'Артикул без-с размером'!B:B,0))</f>
        <v>#N/A</v>
      </c>
      <c r="B5506" s="79"/>
      <c r="C5506" s="80"/>
      <c r="D5506" s="80"/>
      <c r="E5506" s="80"/>
      <c r="F5506" s="80"/>
      <c r="G5506" s="80"/>
      <c r="H5506" s="75"/>
      <c r="I5506" s="76"/>
      <c r="J5506" s="79"/>
      <c r="K5506" s="80"/>
      <c r="L5506" s="78"/>
      <c r="M5506" s="75"/>
      <c r="N5506" s="77"/>
    </row>
    <row r="5507" spans="1:14" ht="15" x14ac:dyDescent="0.3">
      <c r="A5507" s="17" t="e">
        <f>INDEX('Артикул без-с размером'!A:A,MATCH('Начисления и компенсации по тов'!E5507,'Артикул без-с размером'!B:B,0))</f>
        <v>#N/A</v>
      </c>
      <c r="B5507" s="79"/>
      <c r="C5507" s="80"/>
      <c r="D5507" s="80"/>
      <c r="E5507" s="80"/>
      <c r="F5507" s="80"/>
      <c r="G5507" s="80"/>
      <c r="H5507" s="75"/>
      <c r="I5507" s="76"/>
      <c r="J5507" s="79"/>
      <c r="K5507" s="80"/>
      <c r="L5507" s="78"/>
      <c r="M5507" s="75"/>
      <c r="N5507" s="76"/>
    </row>
    <row r="5508" spans="1:14" ht="15" x14ac:dyDescent="0.3">
      <c r="A5508" s="17" t="e">
        <f>INDEX('Артикул без-с размером'!A:A,MATCH('Начисления и компенсации по тов'!E5508,'Артикул без-с размером'!B:B,0))</f>
        <v>#N/A</v>
      </c>
      <c r="B5508" s="79"/>
      <c r="C5508" s="80"/>
      <c r="D5508" s="80"/>
      <c r="E5508" s="80"/>
      <c r="F5508" s="80"/>
      <c r="G5508" s="80"/>
      <c r="H5508" s="75"/>
      <c r="I5508" s="76"/>
      <c r="J5508" s="79"/>
      <c r="K5508" s="80"/>
      <c r="L5508" s="78"/>
      <c r="M5508" s="75"/>
      <c r="N5508" s="76"/>
    </row>
    <row r="5509" spans="1:14" ht="15" x14ac:dyDescent="0.3">
      <c r="A5509" s="17" t="e">
        <f>INDEX('Артикул без-с размером'!A:A,MATCH('Начисления и компенсации по тов'!E5509,'Артикул без-с размером'!B:B,0))</f>
        <v>#N/A</v>
      </c>
      <c r="B5509" s="79"/>
      <c r="C5509" s="80"/>
      <c r="D5509" s="80"/>
      <c r="E5509" s="80"/>
      <c r="F5509" s="80"/>
      <c r="G5509" s="80"/>
      <c r="H5509" s="75"/>
      <c r="I5509" s="76"/>
      <c r="J5509" s="79"/>
      <c r="K5509" s="80"/>
      <c r="L5509" s="78"/>
      <c r="M5509" s="75"/>
      <c r="N5509" s="76"/>
    </row>
    <row r="5510" spans="1:14" ht="15" x14ac:dyDescent="0.3">
      <c r="A5510" s="17" t="e">
        <f>INDEX('Артикул без-с размером'!A:A,MATCH('Начисления и компенсации по тов'!E5510,'Артикул без-с размером'!B:B,0))</f>
        <v>#N/A</v>
      </c>
      <c r="B5510" s="79"/>
      <c r="C5510" s="80"/>
      <c r="D5510" s="80"/>
      <c r="E5510" s="80"/>
      <c r="F5510" s="80"/>
      <c r="G5510" s="80"/>
      <c r="H5510" s="75"/>
      <c r="I5510" s="76"/>
      <c r="J5510" s="79"/>
      <c r="K5510" s="80"/>
      <c r="L5510" s="78"/>
      <c r="M5510" s="75"/>
      <c r="N5510" s="76"/>
    </row>
    <row r="5511" spans="1:14" ht="15" x14ac:dyDescent="0.3">
      <c r="A5511" s="17" t="e">
        <f>INDEX('Артикул без-с размером'!A:A,MATCH('Начисления и компенсации по тов'!E5511,'Артикул без-с размером'!B:B,0))</f>
        <v>#N/A</v>
      </c>
      <c r="B5511" s="79"/>
      <c r="C5511" s="80"/>
      <c r="D5511" s="80"/>
      <c r="E5511" s="80"/>
      <c r="F5511" s="80"/>
      <c r="G5511" s="80"/>
      <c r="H5511" s="75"/>
      <c r="I5511" s="76"/>
      <c r="J5511" s="79"/>
      <c r="K5511" s="80"/>
      <c r="L5511" s="78"/>
      <c r="M5511" s="75"/>
      <c r="N5511" s="76"/>
    </row>
    <row r="5512" spans="1:14" ht="15" x14ac:dyDescent="0.3">
      <c r="A5512" s="17" t="e">
        <f>INDEX('Артикул без-с размером'!A:A,MATCH('Начисления и компенсации по тов'!E5512,'Артикул без-с размером'!B:B,0))</f>
        <v>#N/A</v>
      </c>
      <c r="B5512" s="79"/>
      <c r="C5512" s="80"/>
      <c r="D5512" s="80"/>
      <c r="E5512" s="80"/>
      <c r="F5512" s="80"/>
      <c r="G5512" s="80"/>
      <c r="H5512" s="75"/>
      <c r="I5512" s="76"/>
      <c r="J5512" s="79"/>
      <c r="K5512" s="80"/>
      <c r="L5512" s="78"/>
      <c r="M5512" s="75"/>
      <c r="N5512" s="76"/>
    </row>
    <row r="5513" spans="1:14" ht="15" x14ac:dyDescent="0.3">
      <c r="A5513" s="17" t="e">
        <f>INDEX('Артикул без-с размером'!A:A,MATCH('Начисления и компенсации по тов'!E5513,'Артикул без-с размером'!B:B,0))</f>
        <v>#N/A</v>
      </c>
      <c r="B5513" s="79"/>
      <c r="C5513" s="80"/>
      <c r="D5513" s="80"/>
      <c r="E5513" s="80"/>
      <c r="F5513" s="80"/>
      <c r="G5513" s="80"/>
      <c r="H5513" s="75"/>
      <c r="I5513" s="76"/>
      <c r="J5513" s="79"/>
      <c r="K5513" s="80"/>
      <c r="L5513" s="78"/>
      <c r="M5513" s="75"/>
      <c r="N5513" s="76"/>
    </row>
    <row r="5514" spans="1:14" ht="15" x14ac:dyDescent="0.3">
      <c r="A5514" s="17" t="e">
        <f>INDEX('Артикул без-с размером'!A:A,MATCH('Начисления и компенсации по тов'!E5514,'Артикул без-с размером'!B:B,0))</f>
        <v>#N/A</v>
      </c>
      <c r="B5514" s="79"/>
      <c r="C5514" s="80"/>
      <c r="D5514" s="80"/>
      <c r="E5514" s="80"/>
      <c r="F5514" s="80"/>
      <c r="G5514" s="80"/>
      <c r="H5514" s="75"/>
      <c r="I5514" s="76"/>
      <c r="J5514" s="79"/>
      <c r="K5514" s="80"/>
      <c r="L5514" s="78"/>
      <c r="M5514" s="75"/>
      <c r="N5514" s="76"/>
    </row>
    <row r="5515" spans="1:14" ht="15" x14ac:dyDescent="0.3">
      <c r="A5515" s="17" t="e">
        <f>INDEX('Артикул без-с размером'!A:A,MATCH('Начисления и компенсации по тов'!E5515,'Артикул без-с размером'!B:B,0))</f>
        <v>#N/A</v>
      </c>
      <c r="B5515" s="79"/>
      <c r="C5515" s="80"/>
      <c r="D5515" s="80"/>
      <c r="E5515" s="80"/>
      <c r="F5515" s="80"/>
      <c r="G5515" s="80"/>
      <c r="H5515" s="75"/>
      <c r="I5515" s="76"/>
      <c r="J5515" s="79"/>
      <c r="K5515" s="80"/>
      <c r="L5515" s="78"/>
      <c r="M5515" s="75"/>
      <c r="N5515" s="76"/>
    </row>
    <row r="5516" spans="1:14" ht="15" x14ac:dyDescent="0.3">
      <c r="A5516" s="17" t="e">
        <f>INDEX('Артикул без-с размером'!A:A,MATCH('Начисления и компенсации по тов'!E5516,'Артикул без-с размером'!B:B,0))</f>
        <v>#N/A</v>
      </c>
      <c r="B5516" s="79"/>
      <c r="C5516" s="80"/>
      <c r="D5516" s="80"/>
      <c r="E5516" s="80"/>
      <c r="F5516" s="80"/>
      <c r="G5516" s="80"/>
      <c r="H5516" s="75"/>
      <c r="I5516" s="76"/>
      <c r="J5516" s="79"/>
      <c r="K5516" s="80"/>
      <c r="L5516" s="78"/>
      <c r="M5516" s="75"/>
      <c r="N5516" s="76"/>
    </row>
    <row r="5517" spans="1:14" ht="15" x14ac:dyDescent="0.3">
      <c r="A5517" s="17" t="e">
        <f>INDEX('Артикул без-с размером'!A:A,MATCH('Начисления и компенсации по тов'!E5517,'Артикул без-с размером'!B:B,0))</f>
        <v>#N/A</v>
      </c>
      <c r="B5517" s="79"/>
      <c r="C5517" s="80"/>
      <c r="D5517" s="80"/>
      <c r="E5517" s="80"/>
      <c r="F5517" s="80"/>
      <c r="G5517" s="80"/>
      <c r="H5517" s="75"/>
      <c r="I5517" s="76"/>
      <c r="J5517" s="79"/>
      <c r="K5517" s="80"/>
      <c r="L5517" s="78"/>
      <c r="M5517" s="75"/>
      <c r="N5517" s="76"/>
    </row>
    <row r="5518" spans="1:14" ht="15" x14ac:dyDescent="0.3">
      <c r="A5518" s="17" t="e">
        <f>INDEX('Артикул без-с размером'!A:A,MATCH('Начисления и компенсации по тов'!E5518,'Артикул без-с размером'!B:B,0))</f>
        <v>#N/A</v>
      </c>
      <c r="B5518" s="79"/>
      <c r="C5518" s="80"/>
      <c r="D5518" s="80"/>
      <c r="E5518" s="80"/>
      <c r="F5518" s="80"/>
      <c r="G5518" s="80"/>
      <c r="H5518" s="75"/>
      <c r="I5518" s="76"/>
      <c r="J5518" s="79"/>
      <c r="K5518" s="80"/>
      <c r="L5518" s="78"/>
      <c r="M5518" s="75"/>
      <c r="N5518" s="76"/>
    </row>
    <row r="5519" spans="1:14" ht="15" x14ac:dyDescent="0.3">
      <c r="A5519" s="17" t="e">
        <f>INDEX('Артикул без-с размером'!A:A,MATCH('Начисления и компенсации по тов'!E5519,'Артикул без-с размером'!B:B,0))</f>
        <v>#N/A</v>
      </c>
      <c r="B5519" s="79"/>
      <c r="C5519" s="80"/>
      <c r="D5519" s="80"/>
      <c r="E5519" s="80"/>
      <c r="F5519" s="80"/>
      <c r="G5519" s="80"/>
      <c r="H5519" s="75"/>
      <c r="I5519" s="76"/>
      <c r="J5519" s="79"/>
      <c r="K5519" s="80"/>
      <c r="L5519" s="78"/>
      <c r="M5519" s="75"/>
      <c r="N5519" s="76"/>
    </row>
    <row r="5520" spans="1:14" ht="15" x14ac:dyDescent="0.3">
      <c r="A5520" s="17" t="e">
        <f>INDEX('Артикул без-с размером'!A:A,MATCH('Начисления и компенсации по тов'!E5520,'Артикул без-с размером'!B:B,0))</f>
        <v>#N/A</v>
      </c>
      <c r="B5520" s="79"/>
      <c r="C5520" s="80"/>
      <c r="D5520" s="80"/>
      <c r="E5520" s="80"/>
      <c r="F5520" s="80"/>
      <c r="G5520" s="80"/>
      <c r="H5520" s="75"/>
      <c r="I5520" s="76"/>
      <c r="J5520" s="79"/>
      <c r="K5520" s="80"/>
      <c r="L5520" s="78"/>
      <c r="M5520" s="75"/>
      <c r="N5520" s="76"/>
    </row>
    <row r="5521" spans="1:14" ht="15" x14ac:dyDescent="0.3">
      <c r="A5521" s="17" t="e">
        <f>INDEX('Артикул без-с размером'!A:A,MATCH('Начисления и компенсации по тов'!E5521,'Артикул без-с размером'!B:B,0))</f>
        <v>#N/A</v>
      </c>
      <c r="B5521" s="79"/>
      <c r="C5521" s="80"/>
      <c r="D5521" s="80"/>
      <c r="E5521" s="80"/>
      <c r="F5521" s="80"/>
      <c r="G5521" s="80"/>
      <c r="H5521" s="75"/>
      <c r="I5521" s="76"/>
      <c r="J5521" s="79"/>
      <c r="K5521" s="80"/>
      <c r="L5521" s="78"/>
      <c r="M5521" s="75"/>
      <c r="N5521" s="76"/>
    </row>
    <row r="5522" spans="1:14" ht="15" x14ac:dyDescent="0.3">
      <c r="A5522" s="17" t="e">
        <f>INDEX('Артикул без-с размером'!A:A,MATCH('Начисления и компенсации по тов'!E5522,'Артикул без-с размером'!B:B,0))</f>
        <v>#N/A</v>
      </c>
      <c r="B5522" s="79"/>
      <c r="C5522" s="80"/>
      <c r="D5522" s="80"/>
      <c r="E5522" s="80"/>
      <c r="F5522" s="80"/>
      <c r="G5522" s="80"/>
      <c r="H5522" s="75"/>
      <c r="I5522" s="76"/>
      <c r="J5522" s="79"/>
      <c r="K5522" s="80"/>
      <c r="L5522" s="78"/>
      <c r="M5522" s="75"/>
      <c r="N5522" s="76"/>
    </row>
    <row r="5523" spans="1:14" ht="15" x14ac:dyDescent="0.3">
      <c r="A5523" s="17" t="e">
        <f>INDEX('Артикул без-с размером'!A:A,MATCH('Начисления и компенсации по тов'!E5523,'Артикул без-с размером'!B:B,0))</f>
        <v>#N/A</v>
      </c>
      <c r="B5523" s="79"/>
      <c r="C5523" s="80"/>
      <c r="D5523" s="80"/>
      <c r="E5523" s="80"/>
      <c r="F5523" s="80"/>
      <c r="G5523" s="80"/>
      <c r="H5523" s="75"/>
      <c r="I5523" s="76"/>
      <c r="J5523" s="79"/>
      <c r="K5523" s="80"/>
      <c r="L5523" s="78"/>
      <c r="M5523" s="75"/>
      <c r="N5523" s="77"/>
    </row>
    <row r="5524" spans="1:14" ht="15" x14ac:dyDescent="0.3">
      <c r="A5524" s="17" t="e">
        <f>INDEX('Артикул без-с размером'!A:A,MATCH('Начисления и компенсации по тов'!E5524,'Артикул без-с размером'!B:B,0))</f>
        <v>#N/A</v>
      </c>
      <c r="B5524" s="79"/>
      <c r="C5524" s="80"/>
      <c r="D5524" s="80"/>
      <c r="E5524" s="80"/>
      <c r="F5524" s="80"/>
      <c r="G5524" s="80"/>
      <c r="H5524" s="75"/>
      <c r="I5524" s="76"/>
      <c r="J5524" s="79"/>
      <c r="K5524" s="80"/>
      <c r="L5524" s="78"/>
      <c r="M5524" s="75"/>
      <c r="N5524" s="76"/>
    </row>
    <row r="5525" spans="1:14" ht="15" x14ac:dyDescent="0.3">
      <c r="A5525" s="17" t="e">
        <f>INDEX('Артикул без-с размером'!A:A,MATCH('Начисления и компенсации по тов'!E5525,'Артикул без-с размером'!B:B,0))</f>
        <v>#N/A</v>
      </c>
      <c r="B5525" s="79"/>
      <c r="C5525" s="80"/>
      <c r="D5525" s="80"/>
      <c r="E5525" s="80"/>
      <c r="F5525" s="80"/>
      <c r="G5525" s="80"/>
      <c r="H5525" s="75"/>
      <c r="I5525" s="76"/>
      <c r="J5525" s="79"/>
      <c r="K5525" s="80"/>
      <c r="L5525" s="78"/>
      <c r="M5525" s="75"/>
      <c r="N5525" s="76"/>
    </row>
    <row r="5526" spans="1:14" ht="15" x14ac:dyDescent="0.3">
      <c r="A5526" s="17" t="e">
        <f>INDEX('Артикул без-с размером'!A:A,MATCH('Начисления и компенсации по тов'!E5526,'Артикул без-с размером'!B:B,0))</f>
        <v>#N/A</v>
      </c>
      <c r="B5526" s="79"/>
      <c r="C5526" s="80"/>
      <c r="D5526" s="80"/>
      <c r="E5526" s="80"/>
      <c r="F5526" s="80"/>
      <c r="G5526" s="80"/>
      <c r="H5526" s="75"/>
      <c r="I5526" s="76"/>
      <c r="J5526" s="79"/>
      <c r="K5526" s="80"/>
      <c r="L5526" s="78"/>
      <c r="M5526" s="75"/>
      <c r="N5526" s="76"/>
    </row>
    <row r="5527" spans="1:14" ht="15" x14ac:dyDescent="0.3">
      <c r="A5527" s="17" t="e">
        <f>INDEX('Артикул без-с размером'!A:A,MATCH('Начисления и компенсации по тов'!E5527,'Артикул без-с размером'!B:B,0))</f>
        <v>#N/A</v>
      </c>
      <c r="B5527" s="79"/>
      <c r="C5527" s="80"/>
      <c r="D5527" s="80"/>
      <c r="E5527" s="80"/>
      <c r="F5527" s="80"/>
      <c r="G5527" s="80"/>
      <c r="H5527" s="75"/>
      <c r="I5527" s="76"/>
      <c r="J5527" s="79"/>
      <c r="K5527" s="80"/>
      <c r="L5527" s="78"/>
      <c r="M5527" s="75"/>
      <c r="N5527" s="76"/>
    </row>
    <row r="5528" spans="1:14" ht="15" x14ac:dyDescent="0.3">
      <c r="A5528" s="17" t="e">
        <f>INDEX('Артикул без-с размером'!A:A,MATCH('Начисления и компенсации по тов'!E5528,'Артикул без-с размером'!B:B,0))</f>
        <v>#N/A</v>
      </c>
      <c r="B5528" s="79"/>
      <c r="C5528" s="80"/>
      <c r="D5528" s="80"/>
      <c r="E5528" s="80"/>
      <c r="F5528" s="80"/>
      <c r="G5528" s="80"/>
      <c r="H5528" s="75"/>
      <c r="I5528" s="76"/>
      <c r="J5528" s="79"/>
      <c r="K5528" s="80"/>
      <c r="L5528" s="78"/>
      <c r="M5528" s="75"/>
      <c r="N5528" s="76"/>
    </row>
    <row r="5529" spans="1:14" ht="15" x14ac:dyDescent="0.3">
      <c r="A5529" s="17" t="e">
        <f>INDEX('Артикул без-с размером'!A:A,MATCH('Начисления и компенсации по тов'!E5529,'Артикул без-с размером'!B:B,0))</f>
        <v>#N/A</v>
      </c>
      <c r="B5529" s="79"/>
      <c r="C5529" s="80"/>
      <c r="D5529" s="80"/>
      <c r="E5529" s="80"/>
      <c r="F5529" s="80"/>
      <c r="G5529" s="80"/>
      <c r="H5529" s="75"/>
      <c r="I5529" s="76"/>
      <c r="J5529" s="79"/>
      <c r="K5529" s="80"/>
      <c r="L5529" s="78"/>
      <c r="M5529" s="75"/>
      <c r="N5529" s="76"/>
    </row>
    <row r="5530" spans="1:14" ht="15" x14ac:dyDescent="0.3">
      <c r="A5530" s="17" t="e">
        <f>INDEX('Артикул без-с размером'!A:A,MATCH('Начисления и компенсации по тов'!E5530,'Артикул без-с размером'!B:B,0))</f>
        <v>#N/A</v>
      </c>
      <c r="B5530" s="79"/>
      <c r="C5530" s="80"/>
      <c r="D5530" s="80"/>
      <c r="E5530" s="80"/>
      <c r="F5530" s="80"/>
      <c r="G5530" s="80"/>
      <c r="H5530" s="75"/>
      <c r="I5530" s="76"/>
      <c r="J5530" s="79"/>
      <c r="K5530" s="80"/>
      <c r="L5530" s="78"/>
      <c r="M5530" s="75"/>
      <c r="N5530" s="76"/>
    </row>
    <row r="5531" spans="1:14" ht="15" x14ac:dyDescent="0.3">
      <c r="A5531" s="17" t="e">
        <f>INDEX('Артикул без-с размером'!A:A,MATCH('Начисления и компенсации по тов'!E5531,'Артикул без-с размером'!B:B,0))</f>
        <v>#N/A</v>
      </c>
      <c r="B5531" s="79"/>
      <c r="C5531" s="80"/>
      <c r="D5531" s="80"/>
      <c r="E5531" s="80"/>
      <c r="F5531" s="80"/>
      <c r="G5531" s="80"/>
      <c r="H5531" s="75"/>
      <c r="I5531" s="76"/>
      <c r="J5531" s="79"/>
      <c r="K5531" s="80"/>
      <c r="L5531" s="78"/>
      <c r="M5531" s="75"/>
      <c r="N5531" s="76"/>
    </row>
    <row r="5532" spans="1:14" ht="15" x14ac:dyDescent="0.3">
      <c r="A5532" s="17" t="e">
        <f>INDEX('Артикул без-с размером'!A:A,MATCH('Начисления и компенсации по тов'!E5532,'Артикул без-с размером'!B:B,0))</f>
        <v>#N/A</v>
      </c>
      <c r="B5532" s="79"/>
      <c r="C5532" s="80"/>
      <c r="D5532" s="80"/>
      <c r="E5532" s="80"/>
      <c r="F5532" s="80"/>
      <c r="G5532" s="80"/>
      <c r="H5532" s="75"/>
      <c r="I5532" s="76"/>
      <c r="J5532" s="79"/>
      <c r="K5532" s="80"/>
      <c r="L5532" s="78"/>
      <c r="M5532" s="75"/>
      <c r="N5532" s="76"/>
    </row>
    <row r="5533" spans="1:14" ht="15" x14ac:dyDescent="0.3">
      <c r="A5533" s="17" t="e">
        <f>INDEX('Артикул без-с размером'!A:A,MATCH('Начисления и компенсации по тов'!E5533,'Артикул без-с размером'!B:B,0))</f>
        <v>#N/A</v>
      </c>
      <c r="B5533" s="79"/>
      <c r="C5533" s="80"/>
      <c r="D5533" s="80"/>
      <c r="E5533" s="80"/>
      <c r="F5533" s="80"/>
      <c r="G5533" s="80"/>
      <c r="H5533" s="75"/>
      <c r="I5533" s="76"/>
      <c r="J5533" s="79"/>
      <c r="K5533" s="80"/>
      <c r="L5533" s="78"/>
      <c r="M5533" s="75"/>
      <c r="N5533" s="76"/>
    </row>
    <row r="5534" spans="1:14" ht="15" x14ac:dyDescent="0.3">
      <c r="A5534" s="17" t="e">
        <f>INDEX('Артикул без-с размером'!A:A,MATCH('Начисления и компенсации по тов'!E5534,'Артикул без-с размером'!B:B,0))</f>
        <v>#N/A</v>
      </c>
      <c r="B5534" s="79"/>
      <c r="C5534" s="80"/>
      <c r="D5534" s="80"/>
      <c r="E5534" s="80"/>
      <c r="F5534" s="80"/>
      <c r="G5534" s="80"/>
      <c r="H5534" s="75"/>
      <c r="I5534" s="76"/>
      <c r="J5534" s="79"/>
      <c r="K5534" s="80"/>
      <c r="L5534" s="78"/>
      <c r="M5534" s="75"/>
      <c r="N5534" s="76"/>
    </row>
    <row r="5535" spans="1:14" ht="15" x14ac:dyDescent="0.3">
      <c r="A5535" s="17" t="e">
        <f>INDEX('Артикул без-с размером'!A:A,MATCH('Начисления и компенсации по тов'!E5535,'Артикул без-с размером'!B:B,0))</f>
        <v>#N/A</v>
      </c>
      <c r="B5535" s="79"/>
      <c r="C5535" s="80"/>
      <c r="D5535" s="80"/>
      <c r="E5535" s="80"/>
      <c r="F5535" s="80"/>
      <c r="G5535" s="80"/>
      <c r="H5535" s="75"/>
      <c r="I5535" s="76"/>
      <c r="J5535" s="79"/>
      <c r="K5535" s="80"/>
      <c r="L5535" s="78"/>
      <c r="M5535" s="75"/>
      <c r="N5535" s="76"/>
    </row>
    <row r="5536" spans="1:14" ht="15" x14ac:dyDescent="0.3">
      <c r="A5536" s="17" t="e">
        <f>INDEX('Артикул без-с размером'!A:A,MATCH('Начисления и компенсации по тов'!E5536,'Артикул без-с размером'!B:B,0))</f>
        <v>#N/A</v>
      </c>
      <c r="B5536" s="79"/>
      <c r="C5536" s="80"/>
      <c r="D5536" s="80"/>
      <c r="E5536" s="80"/>
      <c r="F5536" s="80"/>
      <c r="G5536" s="80"/>
      <c r="H5536" s="75"/>
      <c r="I5536" s="76"/>
      <c r="J5536" s="79"/>
      <c r="K5536" s="80"/>
      <c r="L5536" s="78"/>
      <c r="M5536" s="75"/>
      <c r="N5536" s="76"/>
    </row>
    <row r="5537" spans="1:14" ht="15" x14ac:dyDescent="0.3">
      <c r="A5537" s="17" t="e">
        <f>INDEX('Артикул без-с размером'!A:A,MATCH('Начисления и компенсации по тов'!E5537,'Артикул без-с размером'!B:B,0))</f>
        <v>#N/A</v>
      </c>
      <c r="B5537" s="79"/>
      <c r="C5537" s="80"/>
      <c r="D5537" s="80"/>
      <c r="E5537" s="80"/>
      <c r="F5537" s="80"/>
      <c r="G5537" s="80"/>
      <c r="H5537" s="75"/>
      <c r="I5537" s="76"/>
      <c r="J5537" s="79"/>
      <c r="K5537" s="80"/>
      <c r="L5537" s="78"/>
      <c r="M5537" s="75"/>
      <c r="N5537" s="76"/>
    </row>
    <row r="5538" spans="1:14" ht="15" x14ac:dyDescent="0.3">
      <c r="A5538" s="17" t="e">
        <f>INDEX('Артикул без-с размером'!A:A,MATCH('Начисления и компенсации по тов'!E5538,'Артикул без-с размером'!B:B,0))</f>
        <v>#N/A</v>
      </c>
      <c r="B5538" s="79"/>
      <c r="C5538" s="80"/>
      <c r="D5538" s="80"/>
      <c r="E5538" s="80"/>
      <c r="F5538" s="80"/>
      <c r="G5538" s="80"/>
      <c r="H5538" s="75"/>
      <c r="I5538" s="76"/>
      <c r="J5538" s="79"/>
      <c r="K5538" s="80"/>
      <c r="L5538" s="78"/>
      <c r="M5538" s="75"/>
      <c r="N5538" s="77"/>
    </row>
    <row r="5539" spans="1:14" ht="15" x14ac:dyDescent="0.3">
      <c r="A5539" s="17" t="e">
        <f>INDEX('Артикул без-с размером'!A:A,MATCH('Начисления и компенсации по тов'!E5539,'Артикул без-с размером'!B:B,0))</f>
        <v>#N/A</v>
      </c>
      <c r="B5539" s="79"/>
      <c r="C5539" s="80"/>
      <c r="D5539" s="80"/>
      <c r="E5539" s="80"/>
      <c r="F5539" s="80"/>
      <c r="G5539" s="80"/>
      <c r="H5539" s="75"/>
      <c r="I5539" s="76"/>
      <c r="J5539" s="79"/>
      <c r="K5539" s="80"/>
      <c r="L5539" s="78"/>
      <c r="M5539" s="75"/>
      <c r="N5539" s="76"/>
    </row>
    <row r="5540" spans="1:14" ht="15" x14ac:dyDescent="0.3">
      <c r="A5540" s="17" t="e">
        <f>INDEX('Артикул без-с размером'!A:A,MATCH('Начисления и компенсации по тов'!E5540,'Артикул без-с размером'!B:B,0))</f>
        <v>#N/A</v>
      </c>
      <c r="B5540" s="79"/>
      <c r="C5540" s="80"/>
      <c r="D5540" s="80"/>
      <c r="E5540" s="80"/>
      <c r="F5540" s="80"/>
      <c r="G5540" s="80"/>
      <c r="H5540" s="75"/>
      <c r="I5540" s="76"/>
      <c r="J5540" s="79"/>
      <c r="K5540" s="80"/>
      <c r="L5540" s="78"/>
      <c r="M5540" s="75"/>
      <c r="N5540" s="76"/>
    </row>
    <row r="5541" spans="1:14" ht="15" x14ac:dyDescent="0.3">
      <c r="A5541" s="17" t="e">
        <f>INDEX('Артикул без-с размером'!A:A,MATCH('Начисления и компенсации по тов'!E5541,'Артикул без-с размером'!B:B,0))</f>
        <v>#N/A</v>
      </c>
      <c r="B5541" s="79"/>
      <c r="C5541" s="80"/>
      <c r="D5541" s="80"/>
      <c r="E5541" s="80"/>
      <c r="F5541" s="80"/>
      <c r="G5541" s="80"/>
      <c r="H5541" s="75"/>
      <c r="I5541" s="76"/>
      <c r="J5541" s="79"/>
      <c r="K5541" s="80"/>
      <c r="L5541" s="78"/>
      <c r="M5541" s="75"/>
      <c r="N5541" s="76"/>
    </row>
    <row r="5542" spans="1:14" ht="15" x14ac:dyDescent="0.3">
      <c r="A5542" s="17" t="e">
        <f>INDEX('Артикул без-с размером'!A:A,MATCH('Начисления и компенсации по тов'!E5542,'Артикул без-с размером'!B:B,0))</f>
        <v>#N/A</v>
      </c>
      <c r="B5542" s="79"/>
      <c r="C5542" s="80"/>
      <c r="D5542" s="80"/>
      <c r="E5542" s="80"/>
      <c r="F5542" s="80"/>
      <c r="G5542" s="80"/>
      <c r="H5542" s="75"/>
      <c r="I5542" s="76"/>
      <c r="J5542" s="79"/>
      <c r="K5542" s="80"/>
      <c r="L5542" s="78"/>
      <c r="M5542" s="75"/>
      <c r="N5542" s="76"/>
    </row>
    <row r="5543" spans="1:14" ht="15" x14ac:dyDescent="0.3">
      <c r="A5543" s="17" t="e">
        <f>INDEX('Артикул без-с размером'!A:A,MATCH('Начисления и компенсации по тов'!E5543,'Артикул без-с размером'!B:B,0))</f>
        <v>#N/A</v>
      </c>
      <c r="B5543" s="79"/>
      <c r="C5543" s="80"/>
      <c r="D5543" s="80"/>
      <c r="E5543" s="80"/>
      <c r="F5543" s="80"/>
      <c r="G5543" s="80"/>
      <c r="H5543" s="75"/>
      <c r="I5543" s="76"/>
      <c r="J5543" s="79"/>
      <c r="K5543" s="80"/>
      <c r="L5543" s="78"/>
      <c r="M5543" s="75"/>
      <c r="N5543" s="76"/>
    </row>
    <row r="5544" spans="1:14" ht="15" x14ac:dyDescent="0.3">
      <c r="A5544" s="17" t="e">
        <f>INDEX('Артикул без-с размером'!A:A,MATCH('Начисления и компенсации по тов'!E5544,'Артикул без-с размером'!B:B,0))</f>
        <v>#N/A</v>
      </c>
      <c r="B5544" s="79"/>
      <c r="C5544" s="80"/>
      <c r="D5544" s="80"/>
      <c r="E5544" s="80"/>
      <c r="F5544" s="80"/>
      <c r="G5544" s="80"/>
      <c r="H5544" s="75"/>
      <c r="I5544" s="76"/>
      <c r="J5544" s="79"/>
      <c r="K5544" s="80"/>
      <c r="L5544" s="78"/>
      <c r="M5544" s="75"/>
      <c r="N5544" s="77"/>
    </row>
    <row r="5545" spans="1:14" ht="15" x14ac:dyDescent="0.3">
      <c r="A5545" s="17" t="e">
        <f>INDEX('Артикул без-с размером'!A:A,MATCH('Начисления и компенсации по тов'!E5545,'Артикул без-с размером'!B:B,0))</f>
        <v>#N/A</v>
      </c>
      <c r="B5545" s="79"/>
      <c r="C5545" s="80"/>
      <c r="D5545" s="80"/>
      <c r="E5545" s="80"/>
      <c r="F5545" s="80"/>
      <c r="G5545" s="80"/>
      <c r="H5545" s="75"/>
      <c r="I5545" s="76"/>
      <c r="J5545" s="79"/>
      <c r="K5545" s="80"/>
      <c r="L5545" s="78"/>
      <c r="M5545" s="75"/>
      <c r="N5545" s="76"/>
    </row>
    <row r="5546" spans="1:14" ht="15" x14ac:dyDescent="0.3">
      <c r="A5546" s="17" t="e">
        <f>INDEX('Артикул без-с размером'!A:A,MATCH('Начисления и компенсации по тов'!E5546,'Артикул без-с размером'!B:B,0))</f>
        <v>#N/A</v>
      </c>
      <c r="B5546" s="79"/>
      <c r="C5546" s="80"/>
      <c r="D5546" s="80"/>
      <c r="E5546" s="80"/>
      <c r="F5546" s="80"/>
      <c r="G5546" s="80"/>
      <c r="H5546" s="75"/>
      <c r="I5546" s="76"/>
      <c r="J5546" s="79"/>
      <c r="K5546" s="80"/>
      <c r="L5546" s="78"/>
      <c r="M5546" s="75"/>
      <c r="N5546" s="76"/>
    </row>
    <row r="5547" spans="1:14" ht="15" x14ac:dyDescent="0.3">
      <c r="A5547" s="17" t="e">
        <f>INDEX('Артикул без-с размером'!A:A,MATCH('Начисления и компенсации по тов'!E5547,'Артикул без-с размером'!B:B,0))</f>
        <v>#N/A</v>
      </c>
      <c r="B5547" s="79"/>
      <c r="C5547" s="80"/>
      <c r="D5547" s="80"/>
      <c r="E5547" s="80"/>
      <c r="F5547" s="80"/>
      <c r="G5547" s="80"/>
      <c r="H5547" s="75"/>
      <c r="I5547" s="76"/>
      <c r="J5547" s="79"/>
      <c r="K5547" s="80"/>
      <c r="L5547" s="78"/>
      <c r="M5547" s="75"/>
      <c r="N5547" s="76"/>
    </row>
    <row r="5548" spans="1:14" ht="15" x14ac:dyDescent="0.3">
      <c r="A5548" s="17" t="e">
        <f>INDEX('Артикул без-с размером'!A:A,MATCH('Начисления и компенсации по тов'!E5548,'Артикул без-с размером'!B:B,0))</f>
        <v>#N/A</v>
      </c>
      <c r="B5548" s="79"/>
      <c r="C5548" s="80"/>
      <c r="D5548" s="80"/>
      <c r="E5548" s="80"/>
      <c r="F5548" s="80"/>
      <c r="G5548" s="80"/>
      <c r="H5548" s="75"/>
      <c r="I5548" s="76"/>
      <c r="J5548" s="79"/>
      <c r="K5548" s="80"/>
      <c r="L5548" s="78"/>
      <c r="M5548" s="75"/>
      <c r="N5548" s="76"/>
    </row>
    <row r="5549" spans="1:14" ht="15" x14ac:dyDescent="0.3">
      <c r="A5549" s="17" t="e">
        <f>INDEX('Артикул без-с размером'!A:A,MATCH('Начисления и компенсации по тов'!E5549,'Артикул без-с размером'!B:B,0))</f>
        <v>#N/A</v>
      </c>
      <c r="B5549" s="79"/>
      <c r="C5549" s="80"/>
      <c r="D5549" s="80"/>
      <c r="E5549" s="80"/>
      <c r="F5549" s="80"/>
      <c r="G5549" s="80"/>
      <c r="H5549" s="75"/>
      <c r="I5549" s="76"/>
      <c r="J5549" s="79"/>
      <c r="K5549" s="80"/>
      <c r="L5549" s="78"/>
      <c r="M5549" s="75"/>
      <c r="N5549" s="76"/>
    </row>
    <row r="5550" spans="1:14" ht="15" x14ac:dyDescent="0.3">
      <c r="A5550" s="17" t="e">
        <f>INDEX('Артикул без-с размером'!A:A,MATCH('Начисления и компенсации по тов'!E5550,'Артикул без-с размером'!B:B,0))</f>
        <v>#N/A</v>
      </c>
      <c r="B5550" s="79"/>
      <c r="C5550" s="80"/>
      <c r="D5550" s="80"/>
      <c r="E5550" s="80"/>
      <c r="F5550" s="80"/>
      <c r="G5550" s="80"/>
      <c r="H5550" s="75"/>
      <c r="I5550" s="76"/>
      <c r="J5550" s="79"/>
      <c r="K5550" s="80"/>
      <c r="L5550" s="78"/>
      <c r="M5550" s="75"/>
      <c r="N5550" s="76"/>
    </row>
    <row r="5551" spans="1:14" ht="15" x14ac:dyDescent="0.3">
      <c r="A5551" s="17" t="e">
        <f>INDEX('Артикул без-с размером'!A:A,MATCH('Начисления и компенсации по тов'!E5551,'Артикул без-с размером'!B:B,0))</f>
        <v>#N/A</v>
      </c>
      <c r="B5551" s="79"/>
      <c r="C5551" s="80"/>
      <c r="D5551" s="80"/>
      <c r="E5551" s="80"/>
      <c r="F5551" s="80"/>
      <c r="G5551" s="80"/>
      <c r="H5551" s="75"/>
      <c r="I5551" s="76"/>
      <c r="J5551" s="79"/>
      <c r="K5551" s="80"/>
      <c r="L5551" s="78"/>
      <c r="M5551" s="75"/>
      <c r="N5551" s="76"/>
    </row>
    <row r="5552" spans="1:14" ht="15" x14ac:dyDescent="0.3">
      <c r="A5552" s="17" t="e">
        <f>INDEX('Артикул без-с размером'!A:A,MATCH('Начисления и компенсации по тов'!E5552,'Артикул без-с размером'!B:B,0))</f>
        <v>#N/A</v>
      </c>
      <c r="B5552" s="79"/>
      <c r="C5552" s="80"/>
      <c r="D5552" s="80"/>
      <c r="E5552" s="80"/>
      <c r="F5552" s="80"/>
      <c r="G5552" s="80"/>
      <c r="H5552" s="75"/>
      <c r="I5552" s="76"/>
      <c r="J5552" s="79"/>
      <c r="K5552" s="80"/>
      <c r="L5552" s="78"/>
      <c r="M5552" s="75"/>
      <c r="N5552" s="76"/>
    </row>
    <row r="5553" spans="1:14" ht="15" x14ac:dyDescent="0.3">
      <c r="A5553" s="17" t="e">
        <f>INDEX('Артикул без-с размером'!A:A,MATCH('Начисления и компенсации по тов'!E5553,'Артикул без-с размером'!B:B,0))</f>
        <v>#N/A</v>
      </c>
      <c r="B5553" s="79"/>
      <c r="C5553" s="80"/>
      <c r="D5553" s="80"/>
      <c r="E5553" s="80"/>
      <c r="F5553" s="80"/>
      <c r="G5553" s="80"/>
      <c r="H5553" s="75"/>
      <c r="I5553" s="76"/>
      <c r="J5553" s="79"/>
      <c r="K5553" s="80"/>
      <c r="L5553" s="78"/>
      <c r="M5553" s="75"/>
      <c r="N5553" s="76"/>
    </row>
    <row r="5554" spans="1:14" ht="15" x14ac:dyDescent="0.3">
      <c r="A5554" s="17" t="e">
        <f>INDEX('Артикул без-с размером'!A:A,MATCH('Начисления и компенсации по тов'!E5554,'Артикул без-с размером'!B:B,0))</f>
        <v>#N/A</v>
      </c>
      <c r="B5554" s="79"/>
      <c r="C5554" s="80"/>
      <c r="D5554" s="80"/>
      <c r="E5554" s="80"/>
      <c r="F5554" s="80"/>
      <c r="G5554" s="80"/>
      <c r="H5554" s="75"/>
      <c r="I5554" s="76"/>
      <c r="J5554" s="79"/>
      <c r="K5554" s="80"/>
      <c r="L5554" s="78"/>
      <c r="M5554" s="75"/>
      <c r="N5554" s="76"/>
    </row>
    <row r="5555" spans="1:14" ht="15" x14ac:dyDescent="0.3">
      <c r="A5555" s="17" t="e">
        <f>INDEX('Артикул без-с размером'!A:A,MATCH('Начисления и компенсации по тов'!E5555,'Артикул без-с размером'!B:B,0))</f>
        <v>#N/A</v>
      </c>
      <c r="B5555" s="79"/>
      <c r="C5555" s="80"/>
      <c r="D5555" s="80"/>
      <c r="E5555" s="80"/>
      <c r="F5555" s="80"/>
      <c r="G5555" s="80"/>
      <c r="H5555" s="75"/>
      <c r="I5555" s="76"/>
      <c r="J5555" s="79"/>
      <c r="K5555" s="80"/>
      <c r="L5555" s="78"/>
      <c r="M5555" s="75"/>
      <c r="N5555" s="77"/>
    </row>
    <row r="5556" spans="1:14" ht="15" x14ac:dyDescent="0.3">
      <c r="A5556" s="17" t="e">
        <f>INDEX('Артикул без-с размером'!A:A,MATCH('Начисления и компенсации по тов'!E5556,'Артикул без-с размером'!B:B,0))</f>
        <v>#N/A</v>
      </c>
      <c r="B5556" s="79"/>
      <c r="C5556" s="80"/>
      <c r="D5556" s="80"/>
      <c r="E5556" s="80"/>
      <c r="F5556" s="80"/>
      <c r="G5556" s="80"/>
      <c r="H5556" s="75"/>
      <c r="I5556" s="76"/>
      <c r="J5556" s="79"/>
      <c r="K5556" s="80"/>
      <c r="L5556" s="78"/>
      <c r="M5556" s="75"/>
      <c r="N5556" s="76"/>
    </row>
    <row r="5557" spans="1:14" ht="15" x14ac:dyDescent="0.3">
      <c r="A5557" s="17" t="e">
        <f>INDEX('Артикул без-с размером'!A:A,MATCH('Начисления и компенсации по тов'!E5557,'Артикул без-с размером'!B:B,0))</f>
        <v>#N/A</v>
      </c>
      <c r="B5557" s="79"/>
      <c r="C5557" s="80"/>
      <c r="D5557" s="80"/>
      <c r="E5557" s="80"/>
      <c r="F5557" s="80"/>
      <c r="G5557" s="80"/>
      <c r="H5557" s="75"/>
      <c r="I5557" s="76"/>
      <c r="J5557" s="79"/>
      <c r="K5557" s="80"/>
      <c r="L5557" s="78"/>
      <c r="M5557" s="75"/>
      <c r="N5557" s="76"/>
    </row>
    <row r="5558" spans="1:14" ht="15" x14ac:dyDescent="0.3">
      <c r="A5558" s="17" t="e">
        <f>INDEX('Артикул без-с размером'!A:A,MATCH('Начисления и компенсации по тов'!E5558,'Артикул без-с размером'!B:B,0))</f>
        <v>#N/A</v>
      </c>
      <c r="B5558" s="79"/>
      <c r="C5558" s="80"/>
      <c r="D5558" s="80"/>
      <c r="E5558" s="80"/>
      <c r="F5558" s="80"/>
      <c r="G5558" s="80"/>
      <c r="H5558" s="75"/>
      <c r="I5558" s="76"/>
      <c r="J5558" s="79"/>
      <c r="K5558" s="80"/>
      <c r="L5558" s="78"/>
      <c r="M5558" s="75"/>
      <c r="N5558" s="76"/>
    </row>
    <row r="5559" spans="1:14" ht="15" x14ac:dyDescent="0.3">
      <c r="A5559" s="17" t="e">
        <f>INDEX('Артикул без-с размером'!A:A,MATCH('Начисления и компенсации по тов'!E5559,'Артикул без-с размером'!B:B,0))</f>
        <v>#N/A</v>
      </c>
      <c r="B5559" s="79"/>
      <c r="C5559" s="80"/>
      <c r="D5559" s="80"/>
      <c r="E5559" s="80"/>
      <c r="F5559" s="80"/>
      <c r="G5559" s="80"/>
      <c r="H5559" s="75"/>
      <c r="I5559" s="76"/>
      <c r="J5559" s="79"/>
      <c r="K5559" s="80"/>
      <c r="L5559" s="78"/>
      <c r="M5559" s="75"/>
      <c r="N5559" s="76"/>
    </row>
    <row r="5560" spans="1:14" ht="15" x14ac:dyDescent="0.3">
      <c r="A5560" s="17" t="e">
        <f>INDEX('Артикул без-с размером'!A:A,MATCH('Начисления и компенсации по тов'!E5560,'Артикул без-с размером'!B:B,0))</f>
        <v>#N/A</v>
      </c>
      <c r="B5560" s="79"/>
      <c r="C5560" s="80"/>
      <c r="D5560" s="80"/>
      <c r="E5560" s="80"/>
      <c r="F5560" s="80"/>
      <c r="G5560" s="80"/>
      <c r="H5560" s="75"/>
      <c r="I5560" s="76"/>
      <c r="J5560" s="79"/>
      <c r="K5560" s="80"/>
      <c r="L5560" s="78"/>
      <c r="M5560" s="75"/>
      <c r="N5560" s="76"/>
    </row>
    <row r="5561" spans="1:14" ht="15" x14ac:dyDescent="0.3">
      <c r="A5561" s="17" t="e">
        <f>INDEX('Артикул без-с размером'!A:A,MATCH('Начисления и компенсации по тов'!E5561,'Артикул без-с размером'!B:B,0))</f>
        <v>#N/A</v>
      </c>
      <c r="B5561" s="79"/>
      <c r="C5561" s="80"/>
      <c r="D5561" s="80"/>
      <c r="E5561" s="80"/>
      <c r="F5561" s="80"/>
      <c r="G5561" s="80"/>
      <c r="H5561" s="75"/>
      <c r="I5561" s="76"/>
      <c r="J5561" s="79"/>
      <c r="K5561" s="80"/>
      <c r="L5561" s="78"/>
      <c r="M5561" s="75"/>
      <c r="N5561" s="76"/>
    </row>
    <row r="5562" spans="1:14" ht="15" x14ac:dyDescent="0.3">
      <c r="A5562" s="17" t="e">
        <f>INDEX('Артикул без-с размером'!A:A,MATCH('Начисления и компенсации по тов'!E5562,'Артикул без-с размером'!B:B,0))</f>
        <v>#N/A</v>
      </c>
      <c r="B5562" s="79"/>
      <c r="C5562" s="80"/>
      <c r="D5562" s="80"/>
      <c r="E5562" s="80"/>
      <c r="F5562" s="80"/>
      <c r="G5562" s="80"/>
      <c r="H5562" s="75"/>
      <c r="I5562" s="76"/>
      <c r="J5562" s="79"/>
      <c r="K5562" s="80"/>
      <c r="L5562" s="78"/>
      <c r="M5562" s="75"/>
      <c r="N5562" s="76"/>
    </row>
    <row r="5563" spans="1:14" ht="15" x14ac:dyDescent="0.3">
      <c r="A5563" s="17" t="e">
        <f>INDEX('Артикул без-с размером'!A:A,MATCH('Начисления и компенсации по тов'!E5563,'Артикул без-с размером'!B:B,0))</f>
        <v>#N/A</v>
      </c>
      <c r="B5563" s="79"/>
      <c r="C5563" s="80"/>
      <c r="D5563" s="80"/>
      <c r="E5563" s="80"/>
      <c r="F5563" s="80"/>
      <c r="G5563" s="80"/>
      <c r="H5563" s="75"/>
      <c r="I5563" s="76"/>
      <c r="J5563" s="79"/>
      <c r="K5563" s="80"/>
      <c r="L5563" s="78"/>
      <c r="M5563" s="75"/>
      <c r="N5563" s="76"/>
    </row>
    <row r="5564" spans="1:14" ht="15" x14ac:dyDescent="0.3">
      <c r="A5564" s="17" t="e">
        <f>INDEX('Артикул без-с размером'!A:A,MATCH('Начисления и компенсации по тов'!E5564,'Артикул без-с размером'!B:B,0))</f>
        <v>#N/A</v>
      </c>
      <c r="B5564" s="79"/>
      <c r="C5564" s="80"/>
      <c r="D5564" s="80"/>
      <c r="E5564" s="80"/>
      <c r="F5564" s="80"/>
      <c r="G5564" s="80"/>
      <c r="H5564" s="75"/>
      <c r="I5564" s="76"/>
      <c r="J5564" s="79"/>
      <c r="K5564" s="80"/>
      <c r="L5564" s="78"/>
      <c r="M5564" s="75"/>
      <c r="N5564" s="76"/>
    </row>
    <row r="5565" spans="1:14" ht="15" x14ac:dyDescent="0.3">
      <c r="A5565" s="17" t="e">
        <f>INDEX('Артикул без-с размером'!A:A,MATCH('Начисления и компенсации по тов'!E5565,'Артикул без-с размером'!B:B,0))</f>
        <v>#N/A</v>
      </c>
      <c r="B5565" s="79"/>
      <c r="C5565" s="80"/>
      <c r="D5565" s="80"/>
      <c r="E5565" s="80"/>
      <c r="F5565" s="80"/>
      <c r="G5565" s="80"/>
      <c r="H5565" s="75"/>
      <c r="I5565" s="76"/>
      <c r="J5565" s="79"/>
      <c r="K5565" s="80"/>
      <c r="L5565" s="78"/>
      <c r="M5565" s="75"/>
      <c r="N5565" s="76"/>
    </row>
    <row r="5566" spans="1:14" ht="15" x14ac:dyDescent="0.3">
      <c r="A5566" s="17" t="e">
        <f>INDEX('Артикул без-с размером'!A:A,MATCH('Начисления и компенсации по тов'!E5566,'Артикул без-с размером'!B:B,0))</f>
        <v>#N/A</v>
      </c>
      <c r="B5566" s="79"/>
      <c r="C5566" s="80"/>
      <c r="D5566" s="80"/>
      <c r="E5566" s="80"/>
      <c r="F5566" s="80"/>
      <c r="G5566" s="80"/>
      <c r="H5566" s="75"/>
      <c r="I5566" s="76"/>
      <c r="J5566" s="79"/>
      <c r="K5566" s="80"/>
      <c r="L5566" s="78"/>
      <c r="M5566" s="75"/>
      <c r="N5566" s="76"/>
    </row>
    <row r="5567" spans="1:14" ht="15" x14ac:dyDescent="0.3">
      <c r="A5567" s="17" t="e">
        <f>INDEX('Артикул без-с размером'!A:A,MATCH('Начисления и компенсации по тов'!E5567,'Артикул без-с размером'!B:B,0))</f>
        <v>#N/A</v>
      </c>
      <c r="B5567" s="79"/>
      <c r="C5567" s="80"/>
      <c r="D5567" s="80"/>
      <c r="E5567" s="80"/>
      <c r="F5567" s="80"/>
      <c r="G5567" s="80"/>
      <c r="H5567" s="75"/>
      <c r="I5567" s="76"/>
      <c r="J5567" s="79"/>
      <c r="K5567" s="80"/>
      <c r="L5567" s="78"/>
      <c r="M5567" s="75"/>
      <c r="N5567" s="76"/>
    </row>
    <row r="5568" spans="1:14" ht="15" x14ac:dyDescent="0.3">
      <c r="A5568" s="17" t="e">
        <f>INDEX('Артикул без-с размером'!A:A,MATCH('Начисления и компенсации по тов'!E5568,'Артикул без-с размером'!B:B,0))</f>
        <v>#N/A</v>
      </c>
      <c r="B5568" s="79"/>
      <c r="C5568" s="80"/>
      <c r="D5568" s="80"/>
      <c r="E5568" s="80"/>
      <c r="F5568" s="80"/>
      <c r="G5568" s="80"/>
      <c r="H5568" s="75"/>
      <c r="I5568" s="76"/>
      <c r="J5568" s="79"/>
      <c r="K5568" s="80"/>
      <c r="L5568" s="78"/>
      <c r="M5568" s="75"/>
      <c r="N5568" s="76"/>
    </row>
    <row r="5569" spans="1:14" ht="15" x14ac:dyDescent="0.3">
      <c r="A5569" s="17" t="e">
        <f>INDEX('Артикул без-с размером'!A:A,MATCH('Начисления и компенсации по тов'!E5569,'Артикул без-с размером'!B:B,0))</f>
        <v>#N/A</v>
      </c>
      <c r="B5569" s="79"/>
      <c r="C5569" s="80"/>
      <c r="D5569" s="80"/>
      <c r="E5569" s="80"/>
      <c r="F5569" s="80"/>
      <c r="G5569" s="80"/>
      <c r="H5569" s="75"/>
      <c r="I5569" s="76"/>
      <c r="J5569" s="79"/>
      <c r="K5569" s="80"/>
      <c r="L5569" s="78"/>
      <c r="M5569" s="75"/>
      <c r="N5569" s="76"/>
    </row>
    <row r="5570" spans="1:14" ht="15" x14ac:dyDescent="0.3">
      <c r="A5570" s="17" t="e">
        <f>INDEX('Артикул без-с размером'!A:A,MATCH('Начисления и компенсации по тов'!E5570,'Артикул без-с размером'!B:B,0))</f>
        <v>#N/A</v>
      </c>
      <c r="B5570" s="79"/>
      <c r="C5570" s="80"/>
      <c r="D5570" s="80"/>
      <c r="E5570" s="80"/>
      <c r="F5570" s="80"/>
      <c r="G5570" s="80"/>
      <c r="H5570" s="75"/>
      <c r="I5570" s="76"/>
      <c r="J5570" s="79"/>
      <c r="K5570" s="80"/>
      <c r="L5570" s="78"/>
      <c r="M5570" s="75"/>
      <c r="N5570" s="76"/>
    </row>
    <row r="5571" spans="1:14" ht="15" x14ac:dyDescent="0.3">
      <c r="A5571" s="17" t="e">
        <f>INDEX('Артикул без-с размером'!A:A,MATCH('Начисления и компенсации по тов'!E5571,'Артикул без-с размером'!B:B,0))</f>
        <v>#N/A</v>
      </c>
      <c r="B5571" s="79"/>
      <c r="C5571" s="80"/>
      <c r="D5571" s="80"/>
      <c r="E5571" s="80"/>
      <c r="F5571" s="80"/>
      <c r="G5571" s="80"/>
      <c r="H5571" s="75"/>
      <c r="I5571" s="76"/>
      <c r="J5571" s="79"/>
      <c r="K5571" s="80"/>
      <c r="L5571" s="78"/>
      <c r="M5571" s="75"/>
      <c r="N5571" s="76"/>
    </row>
    <row r="5572" spans="1:14" ht="15" x14ac:dyDescent="0.3">
      <c r="A5572" s="17" t="e">
        <f>INDEX('Артикул без-с размером'!A:A,MATCH('Начисления и компенсации по тов'!E5572,'Артикул без-с размером'!B:B,0))</f>
        <v>#N/A</v>
      </c>
      <c r="B5572" s="79"/>
      <c r="C5572" s="80"/>
      <c r="D5572" s="80"/>
      <c r="E5572" s="80"/>
      <c r="F5572" s="80"/>
      <c r="G5572" s="80"/>
      <c r="H5572" s="75"/>
      <c r="I5572" s="76"/>
      <c r="J5572" s="79"/>
      <c r="K5572" s="80"/>
      <c r="L5572" s="78"/>
      <c r="M5572" s="75"/>
      <c r="N5572" s="76"/>
    </row>
    <row r="5573" spans="1:14" ht="15" x14ac:dyDescent="0.3">
      <c r="A5573" s="17" t="e">
        <f>INDEX('Артикул без-с размером'!A:A,MATCH('Начисления и компенсации по тов'!E5573,'Артикул без-с размером'!B:B,0))</f>
        <v>#N/A</v>
      </c>
      <c r="B5573" s="79"/>
      <c r="C5573" s="80"/>
      <c r="D5573" s="80"/>
      <c r="E5573" s="80"/>
      <c r="F5573" s="80"/>
      <c r="G5573" s="80"/>
      <c r="H5573" s="75"/>
      <c r="I5573" s="76"/>
      <c r="J5573" s="79"/>
      <c r="K5573" s="80"/>
      <c r="L5573" s="78"/>
      <c r="M5573" s="75"/>
      <c r="N5573" s="76"/>
    </row>
    <row r="5574" spans="1:14" ht="15" x14ac:dyDescent="0.3">
      <c r="A5574" s="17" t="e">
        <f>INDEX('Артикул без-с размером'!A:A,MATCH('Начисления и компенсации по тов'!E5574,'Артикул без-с размером'!B:B,0))</f>
        <v>#N/A</v>
      </c>
      <c r="B5574" s="79"/>
      <c r="C5574" s="80"/>
      <c r="D5574" s="80"/>
      <c r="E5574" s="80"/>
      <c r="F5574" s="80"/>
      <c r="G5574" s="80"/>
      <c r="H5574" s="75"/>
      <c r="I5574" s="76"/>
      <c r="J5574" s="79"/>
      <c r="K5574" s="80"/>
      <c r="L5574" s="78"/>
      <c r="M5574" s="75"/>
      <c r="N5574" s="77"/>
    </row>
    <row r="5575" spans="1:14" ht="15" x14ac:dyDescent="0.3">
      <c r="A5575" s="17" t="e">
        <f>INDEX('Артикул без-с размером'!A:A,MATCH('Начисления и компенсации по тов'!E5575,'Артикул без-с размером'!B:B,0))</f>
        <v>#N/A</v>
      </c>
      <c r="B5575" s="79"/>
      <c r="C5575" s="80"/>
      <c r="D5575" s="80"/>
      <c r="E5575" s="80"/>
      <c r="F5575" s="80"/>
      <c r="G5575" s="80"/>
      <c r="H5575" s="75"/>
      <c r="I5575" s="76"/>
      <c r="J5575" s="79"/>
      <c r="K5575" s="80"/>
      <c r="L5575" s="78"/>
      <c r="M5575" s="75"/>
      <c r="N5575" s="76"/>
    </row>
    <row r="5576" spans="1:14" ht="15" x14ac:dyDescent="0.3">
      <c r="A5576" s="17" t="e">
        <f>INDEX('Артикул без-с размером'!A:A,MATCH('Начисления и компенсации по тов'!E5576,'Артикул без-с размером'!B:B,0))</f>
        <v>#N/A</v>
      </c>
      <c r="B5576" s="79"/>
      <c r="C5576" s="80"/>
      <c r="D5576" s="80"/>
      <c r="E5576" s="80"/>
      <c r="F5576" s="80"/>
      <c r="G5576" s="80"/>
      <c r="H5576" s="75"/>
      <c r="I5576" s="76"/>
      <c r="J5576" s="79"/>
      <c r="K5576" s="80"/>
      <c r="L5576" s="78"/>
      <c r="M5576" s="75"/>
      <c r="N5576" s="76"/>
    </row>
    <row r="5577" spans="1:14" ht="15" x14ac:dyDescent="0.3">
      <c r="A5577" s="17" t="e">
        <f>INDEX('Артикул без-с размером'!A:A,MATCH('Начисления и компенсации по тов'!E5577,'Артикул без-с размером'!B:B,0))</f>
        <v>#N/A</v>
      </c>
      <c r="B5577" s="79"/>
      <c r="C5577" s="80"/>
      <c r="D5577" s="80"/>
      <c r="E5577" s="80"/>
      <c r="F5577" s="80"/>
      <c r="G5577" s="80"/>
      <c r="H5577" s="75"/>
      <c r="I5577" s="76"/>
      <c r="J5577" s="79"/>
      <c r="K5577" s="80"/>
      <c r="L5577" s="78"/>
      <c r="M5577" s="75"/>
      <c r="N5577" s="76"/>
    </row>
    <row r="5578" spans="1:14" ht="15" x14ac:dyDescent="0.3">
      <c r="A5578" s="17" t="e">
        <f>INDEX('Артикул без-с размером'!A:A,MATCH('Начисления и компенсации по тов'!E5578,'Артикул без-с размером'!B:B,0))</f>
        <v>#N/A</v>
      </c>
      <c r="B5578" s="79"/>
      <c r="C5578" s="80"/>
      <c r="D5578" s="80"/>
      <c r="E5578" s="80"/>
      <c r="F5578" s="80"/>
      <c r="G5578" s="80"/>
      <c r="H5578" s="75"/>
      <c r="I5578" s="76"/>
      <c r="J5578" s="79"/>
      <c r="K5578" s="80"/>
      <c r="L5578" s="78"/>
      <c r="M5578" s="75"/>
      <c r="N5578" s="77"/>
    </row>
    <row r="5579" spans="1:14" ht="15" x14ac:dyDescent="0.3">
      <c r="A5579" s="17" t="e">
        <f>INDEX('Артикул без-с размером'!A:A,MATCH('Начисления и компенсации по тов'!E5579,'Артикул без-с размером'!B:B,0))</f>
        <v>#N/A</v>
      </c>
      <c r="B5579" s="79"/>
      <c r="C5579" s="80"/>
      <c r="D5579" s="80"/>
      <c r="E5579" s="80"/>
      <c r="F5579" s="80"/>
      <c r="G5579" s="80"/>
      <c r="H5579" s="75"/>
      <c r="I5579" s="76"/>
      <c r="J5579" s="79"/>
      <c r="K5579" s="80"/>
      <c r="L5579" s="78"/>
      <c r="M5579" s="75"/>
      <c r="N5579" s="76"/>
    </row>
    <row r="5580" spans="1:14" ht="15" x14ac:dyDescent="0.3">
      <c r="A5580" s="17" t="e">
        <f>INDEX('Артикул без-с размером'!A:A,MATCH('Начисления и компенсации по тов'!E5580,'Артикул без-с размером'!B:B,0))</f>
        <v>#N/A</v>
      </c>
      <c r="B5580" s="79"/>
      <c r="C5580" s="80"/>
      <c r="D5580" s="80"/>
      <c r="E5580" s="80"/>
      <c r="F5580" s="80"/>
      <c r="G5580" s="80"/>
      <c r="H5580" s="75"/>
      <c r="I5580" s="76"/>
      <c r="J5580" s="79"/>
      <c r="K5580" s="80"/>
      <c r="L5580" s="78"/>
      <c r="M5580" s="75"/>
      <c r="N5580" s="76"/>
    </row>
    <row r="5581" spans="1:14" ht="15" x14ac:dyDescent="0.3">
      <c r="A5581" s="17" t="e">
        <f>INDEX('Артикул без-с размером'!A:A,MATCH('Начисления и компенсации по тов'!E5581,'Артикул без-с размером'!B:B,0))</f>
        <v>#N/A</v>
      </c>
      <c r="B5581" s="79"/>
      <c r="C5581" s="80"/>
      <c r="D5581" s="80"/>
      <c r="E5581" s="80"/>
      <c r="F5581" s="80"/>
      <c r="G5581" s="80"/>
      <c r="H5581" s="75"/>
      <c r="I5581" s="76"/>
      <c r="J5581" s="79"/>
      <c r="K5581" s="80"/>
      <c r="L5581" s="78"/>
      <c r="M5581" s="75"/>
      <c r="N5581" s="76"/>
    </row>
    <row r="5582" spans="1:14" ht="15" x14ac:dyDescent="0.3">
      <c r="A5582" s="17" t="e">
        <f>INDEX('Артикул без-с размером'!A:A,MATCH('Начисления и компенсации по тов'!E5582,'Артикул без-с размером'!B:B,0))</f>
        <v>#N/A</v>
      </c>
      <c r="B5582" s="79"/>
      <c r="C5582" s="80"/>
      <c r="D5582" s="80"/>
      <c r="E5582" s="80"/>
      <c r="F5582" s="80"/>
      <c r="G5582" s="80"/>
      <c r="H5582" s="75"/>
      <c r="I5582" s="76"/>
      <c r="J5582" s="79"/>
      <c r="K5582" s="80"/>
      <c r="L5582" s="78"/>
      <c r="M5582" s="75"/>
      <c r="N5582" s="76"/>
    </row>
    <row r="5583" spans="1:14" ht="15" x14ac:dyDescent="0.3">
      <c r="A5583" s="17" t="e">
        <f>INDEX('Артикул без-с размером'!A:A,MATCH('Начисления и компенсации по тов'!E5583,'Артикул без-с размером'!B:B,0))</f>
        <v>#N/A</v>
      </c>
      <c r="B5583" s="79"/>
      <c r="C5583" s="80"/>
      <c r="D5583" s="80"/>
      <c r="E5583" s="80"/>
      <c r="F5583" s="80"/>
      <c r="G5583" s="80"/>
      <c r="H5583" s="75"/>
      <c r="I5583" s="76"/>
      <c r="J5583" s="79"/>
      <c r="K5583" s="80"/>
      <c r="L5583" s="78"/>
      <c r="M5583" s="75"/>
      <c r="N5583" s="76"/>
    </row>
    <row r="5584" spans="1:14" ht="15" x14ac:dyDescent="0.3">
      <c r="A5584" s="17" t="e">
        <f>INDEX('Артикул без-с размером'!A:A,MATCH('Начисления и компенсации по тов'!E5584,'Артикул без-с размером'!B:B,0))</f>
        <v>#N/A</v>
      </c>
      <c r="B5584" s="79"/>
      <c r="C5584" s="80"/>
      <c r="D5584" s="80"/>
      <c r="E5584" s="80"/>
      <c r="F5584" s="80"/>
      <c r="G5584" s="80"/>
      <c r="H5584" s="75"/>
      <c r="I5584" s="76"/>
      <c r="J5584" s="79"/>
      <c r="K5584" s="80"/>
      <c r="L5584" s="78"/>
      <c r="M5584" s="75"/>
      <c r="N5584" s="76"/>
    </row>
    <row r="5585" spans="1:14" ht="15" x14ac:dyDescent="0.3">
      <c r="A5585" s="17" t="e">
        <f>INDEX('Артикул без-с размером'!A:A,MATCH('Начисления и компенсации по тов'!E5585,'Артикул без-с размером'!B:B,0))</f>
        <v>#N/A</v>
      </c>
      <c r="B5585" s="79"/>
      <c r="C5585" s="80"/>
      <c r="D5585" s="80"/>
      <c r="E5585" s="80"/>
      <c r="F5585" s="80"/>
      <c r="G5585" s="80"/>
      <c r="H5585" s="75"/>
      <c r="I5585" s="76"/>
      <c r="J5585" s="79"/>
      <c r="K5585" s="80"/>
      <c r="L5585" s="78"/>
      <c r="M5585" s="75"/>
      <c r="N5585" s="76"/>
    </row>
    <row r="5586" spans="1:14" ht="15" x14ac:dyDescent="0.3">
      <c r="A5586" s="17" t="e">
        <f>INDEX('Артикул без-с размером'!A:A,MATCH('Начисления и компенсации по тов'!E5586,'Артикул без-с размером'!B:B,0))</f>
        <v>#N/A</v>
      </c>
      <c r="B5586" s="79"/>
      <c r="C5586" s="80"/>
      <c r="D5586" s="80"/>
      <c r="E5586" s="80"/>
      <c r="F5586" s="80"/>
      <c r="G5586" s="80"/>
      <c r="H5586" s="75"/>
      <c r="I5586" s="76"/>
      <c r="J5586" s="79"/>
      <c r="K5586" s="80"/>
      <c r="L5586" s="78"/>
      <c r="M5586" s="75"/>
      <c r="N5586" s="76"/>
    </row>
    <row r="5587" spans="1:14" ht="15" x14ac:dyDescent="0.3">
      <c r="A5587" s="17" t="e">
        <f>INDEX('Артикул без-с размером'!A:A,MATCH('Начисления и компенсации по тов'!E5587,'Артикул без-с размером'!B:B,0))</f>
        <v>#N/A</v>
      </c>
      <c r="B5587" s="79"/>
      <c r="C5587" s="80"/>
      <c r="D5587" s="80"/>
      <c r="E5587" s="80"/>
      <c r="F5587" s="80"/>
      <c r="G5587" s="80"/>
      <c r="H5587" s="75"/>
      <c r="I5587" s="76"/>
      <c r="J5587" s="79"/>
      <c r="K5587" s="80"/>
      <c r="L5587" s="78"/>
      <c r="M5587" s="75"/>
      <c r="N5587" s="76"/>
    </row>
    <row r="5588" spans="1:14" ht="15" x14ac:dyDescent="0.3">
      <c r="A5588" s="17" t="e">
        <f>INDEX('Артикул без-с размером'!A:A,MATCH('Начисления и компенсации по тов'!E5588,'Артикул без-с размером'!B:B,0))</f>
        <v>#N/A</v>
      </c>
      <c r="B5588" s="79"/>
      <c r="C5588" s="80"/>
      <c r="D5588" s="80"/>
      <c r="E5588" s="80"/>
      <c r="F5588" s="80"/>
      <c r="G5588" s="80"/>
      <c r="H5588" s="75"/>
      <c r="I5588" s="76"/>
      <c r="J5588" s="79"/>
      <c r="K5588" s="80"/>
      <c r="L5588" s="78"/>
      <c r="M5588" s="75"/>
      <c r="N5588" s="77"/>
    </row>
    <row r="5589" spans="1:14" ht="15" x14ac:dyDescent="0.3">
      <c r="A5589" s="17" t="e">
        <f>INDEX('Артикул без-с размером'!A:A,MATCH('Начисления и компенсации по тов'!E5589,'Артикул без-с размером'!B:B,0))</f>
        <v>#N/A</v>
      </c>
      <c r="B5589" s="79"/>
      <c r="C5589" s="80"/>
      <c r="D5589" s="80"/>
      <c r="E5589" s="80"/>
      <c r="F5589" s="80"/>
      <c r="G5589" s="80"/>
      <c r="H5589" s="75"/>
      <c r="I5589" s="76"/>
      <c r="J5589" s="79"/>
      <c r="K5589" s="80"/>
      <c r="L5589" s="78"/>
      <c r="M5589" s="75"/>
      <c r="N5589" s="76"/>
    </row>
    <row r="5590" spans="1:14" ht="15" x14ac:dyDescent="0.3">
      <c r="A5590" s="17" t="e">
        <f>INDEX('Артикул без-с размером'!A:A,MATCH('Начисления и компенсации по тов'!E5590,'Артикул без-с размером'!B:B,0))</f>
        <v>#N/A</v>
      </c>
      <c r="B5590" s="79"/>
      <c r="C5590" s="80"/>
      <c r="D5590" s="80"/>
      <c r="E5590" s="80"/>
      <c r="F5590" s="80"/>
      <c r="G5590" s="80"/>
      <c r="H5590" s="75"/>
      <c r="I5590" s="76"/>
      <c r="J5590" s="79"/>
      <c r="K5590" s="80"/>
      <c r="L5590" s="78"/>
      <c r="M5590" s="75"/>
      <c r="N5590" s="76"/>
    </row>
    <row r="5591" spans="1:14" ht="15" x14ac:dyDescent="0.3">
      <c r="A5591" s="17" t="e">
        <f>INDEX('Артикул без-с размером'!A:A,MATCH('Начисления и компенсации по тов'!E5591,'Артикул без-с размером'!B:B,0))</f>
        <v>#N/A</v>
      </c>
      <c r="B5591" s="79"/>
      <c r="C5591" s="80"/>
      <c r="D5591" s="80"/>
      <c r="E5591" s="80"/>
      <c r="F5591" s="80"/>
      <c r="G5591" s="80"/>
      <c r="H5591" s="75"/>
      <c r="I5591" s="76"/>
      <c r="J5591" s="79"/>
      <c r="K5591" s="80"/>
      <c r="L5591" s="78"/>
      <c r="M5591" s="75"/>
      <c r="N5591" s="76"/>
    </row>
    <row r="5592" spans="1:14" ht="15" x14ac:dyDescent="0.3">
      <c r="A5592" s="17" t="e">
        <f>INDEX('Артикул без-с размером'!A:A,MATCH('Начисления и компенсации по тов'!E5592,'Артикул без-с размером'!B:B,0))</f>
        <v>#N/A</v>
      </c>
      <c r="B5592" s="79"/>
      <c r="C5592" s="80"/>
      <c r="D5592" s="80"/>
      <c r="E5592" s="80"/>
      <c r="F5592" s="80"/>
      <c r="G5592" s="80"/>
      <c r="H5592" s="75"/>
      <c r="I5592" s="76"/>
      <c r="J5592" s="79"/>
      <c r="K5592" s="80"/>
      <c r="L5592" s="78"/>
      <c r="M5592" s="75"/>
      <c r="N5592" s="76"/>
    </row>
    <row r="5593" spans="1:14" ht="15" x14ac:dyDescent="0.3">
      <c r="A5593" s="17" t="e">
        <f>INDEX('Артикул без-с размером'!A:A,MATCH('Начисления и компенсации по тов'!E5593,'Артикул без-с размером'!B:B,0))</f>
        <v>#N/A</v>
      </c>
      <c r="B5593" s="79"/>
      <c r="C5593" s="80"/>
      <c r="D5593" s="80"/>
      <c r="E5593" s="80"/>
      <c r="F5593" s="80"/>
      <c r="G5593" s="80"/>
      <c r="H5593" s="75"/>
      <c r="I5593" s="76"/>
      <c r="J5593" s="79"/>
      <c r="K5593" s="80"/>
      <c r="L5593" s="78"/>
      <c r="M5593" s="75"/>
      <c r="N5593" s="76"/>
    </row>
    <row r="5594" spans="1:14" ht="15" x14ac:dyDescent="0.3">
      <c r="A5594" s="17" t="e">
        <f>INDEX('Артикул без-с размером'!A:A,MATCH('Начисления и компенсации по тов'!E5594,'Артикул без-с размером'!B:B,0))</f>
        <v>#N/A</v>
      </c>
      <c r="B5594" s="79"/>
      <c r="C5594" s="80"/>
      <c r="D5594" s="80"/>
      <c r="E5594" s="80"/>
      <c r="F5594" s="80"/>
      <c r="G5594" s="80"/>
      <c r="H5594" s="75"/>
      <c r="I5594" s="76"/>
      <c r="J5594" s="79"/>
      <c r="K5594" s="80"/>
      <c r="L5594" s="78"/>
      <c r="M5594" s="75"/>
      <c r="N5594" s="76"/>
    </row>
    <row r="5595" spans="1:14" ht="15" x14ac:dyDescent="0.3">
      <c r="A5595" s="17" t="e">
        <f>INDEX('Артикул без-с размером'!A:A,MATCH('Начисления и компенсации по тов'!E5595,'Артикул без-с размером'!B:B,0))</f>
        <v>#N/A</v>
      </c>
      <c r="B5595" s="79"/>
      <c r="C5595" s="80"/>
      <c r="D5595" s="80"/>
      <c r="E5595" s="80"/>
      <c r="F5595" s="80"/>
      <c r="G5595" s="80"/>
      <c r="H5595" s="75"/>
      <c r="I5595" s="76"/>
      <c r="J5595" s="79"/>
      <c r="K5595" s="80"/>
      <c r="L5595" s="78"/>
      <c r="M5595" s="75"/>
      <c r="N5595" s="76"/>
    </row>
    <row r="5596" spans="1:14" ht="15" x14ac:dyDescent="0.3">
      <c r="A5596" s="17" t="e">
        <f>INDEX('Артикул без-с размером'!A:A,MATCH('Начисления и компенсации по тов'!E5596,'Артикул без-с размером'!B:B,0))</f>
        <v>#N/A</v>
      </c>
      <c r="B5596" s="79"/>
      <c r="C5596" s="80"/>
      <c r="D5596" s="80"/>
      <c r="E5596" s="80"/>
      <c r="F5596" s="80"/>
      <c r="G5596" s="80"/>
      <c r="H5596" s="75"/>
      <c r="I5596" s="76"/>
      <c r="J5596" s="79"/>
      <c r="K5596" s="80"/>
      <c r="L5596" s="78"/>
      <c r="M5596" s="75"/>
      <c r="N5596" s="76"/>
    </row>
    <row r="5597" spans="1:14" ht="15" x14ac:dyDescent="0.3">
      <c r="A5597" s="17" t="e">
        <f>INDEX('Артикул без-с размером'!A:A,MATCH('Начисления и компенсации по тов'!E5597,'Артикул без-с размером'!B:B,0))</f>
        <v>#N/A</v>
      </c>
      <c r="B5597" s="79"/>
      <c r="C5597" s="80"/>
      <c r="D5597" s="80"/>
      <c r="E5597" s="80"/>
      <c r="F5597" s="80"/>
      <c r="G5597" s="80"/>
      <c r="H5597" s="75"/>
      <c r="I5597" s="76"/>
      <c r="J5597" s="79"/>
      <c r="K5597" s="80"/>
      <c r="L5597" s="78"/>
      <c r="M5597" s="75"/>
      <c r="N5597" s="77"/>
    </row>
    <row r="5598" spans="1:14" ht="15" x14ac:dyDescent="0.3">
      <c r="A5598" s="17" t="e">
        <f>INDEX('Артикул без-с размером'!A:A,MATCH('Начисления и компенсации по тов'!E5598,'Артикул без-с размером'!B:B,0))</f>
        <v>#N/A</v>
      </c>
      <c r="B5598" s="79"/>
      <c r="C5598" s="80"/>
      <c r="D5598" s="80"/>
      <c r="E5598" s="80"/>
      <c r="F5598" s="80"/>
      <c r="G5598" s="80"/>
      <c r="H5598" s="75"/>
      <c r="I5598" s="76"/>
      <c r="J5598" s="79"/>
      <c r="K5598" s="80"/>
      <c r="L5598" s="78"/>
      <c r="M5598" s="75"/>
      <c r="N5598" s="76"/>
    </row>
    <row r="5599" spans="1:14" ht="15" x14ac:dyDescent="0.3">
      <c r="A5599" s="17" t="e">
        <f>INDEX('Артикул без-с размером'!A:A,MATCH('Начисления и компенсации по тов'!E5599,'Артикул без-с размером'!B:B,0))</f>
        <v>#N/A</v>
      </c>
      <c r="B5599" s="79"/>
      <c r="C5599" s="80"/>
      <c r="D5599" s="80"/>
      <c r="E5599" s="80"/>
      <c r="F5599" s="80"/>
      <c r="G5599" s="80"/>
      <c r="H5599" s="75"/>
      <c r="I5599" s="76"/>
      <c r="J5599" s="79"/>
      <c r="K5599" s="80"/>
      <c r="L5599" s="78"/>
      <c r="M5599" s="75"/>
      <c r="N5599" s="76"/>
    </row>
    <row r="5600" spans="1:14" ht="15" x14ac:dyDescent="0.3">
      <c r="A5600" s="17" t="e">
        <f>INDEX('Артикул без-с размером'!A:A,MATCH('Начисления и компенсации по тов'!E5600,'Артикул без-с размером'!B:B,0))</f>
        <v>#N/A</v>
      </c>
      <c r="B5600" s="79"/>
      <c r="C5600" s="80"/>
      <c r="D5600" s="80"/>
      <c r="E5600" s="80"/>
      <c r="F5600" s="80"/>
      <c r="G5600" s="80"/>
      <c r="H5600" s="75"/>
      <c r="I5600" s="76"/>
      <c r="J5600" s="79"/>
      <c r="K5600" s="80"/>
      <c r="L5600" s="78"/>
      <c r="M5600" s="75"/>
      <c r="N5600" s="76"/>
    </row>
    <row r="5601" spans="1:14" ht="15" x14ac:dyDescent="0.3">
      <c r="A5601" s="17" t="e">
        <f>INDEX('Артикул без-с размером'!A:A,MATCH('Начисления и компенсации по тов'!E5601,'Артикул без-с размером'!B:B,0))</f>
        <v>#N/A</v>
      </c>
      <c r="B5601" s="79"/>
      <c r="C5601" s="80"/>
      <c r="D5601" s="80"/>
      <c r="E5601" s="80"/>
      <c r="F5601" s="80"/>
      <c r="G5601" s="80"/>
      <c r="H5601" s="75"/>
      <c r="I5601" s="76"/>
      <c r="J5601" s="79"/>
      <c r="K5601" s="80"/>
      <c r="L5601" s="78"/>
      <c r="M5601" s="75"/>
      <c r="N5601" s="76"/>
    </row>
    <row r="5602" spans="1:14" ht="15" x14ac:dyDescent="0.3">
      <c r="A5602" s="17" t="e">
        <f>INDEX('Артикул без-с размером'!A:A,MATCH('Начисления и компенсации по тов'!E5602,'Артикул без-с размером'!B:B,0))</f>
        <v>#N/A</v>
      </c>
      <c r="B5602" s="79"/>
      <c r="C5602" s="80"/>
      <c r="D5602" s="80"/>
      <c r="E5602" s="80"/>
      <c r="F5602" s="80"/>
      <c r="G5602" s="80"/>
      <c r="H5602" s="75"/>
      <c r="I5602" s="76"/>
      <c r="J5602" s="79"/>
      <c r="K5602" s="80"/>
      <c r="L5602" s="78"/>
      <c r="M5602" s="75"/>
      <c r="N5602" s="76"/>
    </row>
    <row r="5603" spans="1:14" ht="15" x14ac:dyDescent="0.3">
      <c r="A5603" s="17" t="e">
        <f>INDEX('Артикул без-с размером'!A:A,MATCH('Начисления и компенсации по тов'!E5603,'Артикул без-с размером'!B:B,0))</f>
        <v>#N/A</v>
      </c>
      <c r="B5603" s="79"/>
      <c r="C5603" s="80"/>
      <c r="D5603" s="80"/>
      <c r="E5603" s="80"/>
      <c r="F5603" s="80"/>
      <c r="G5603" s="80"/>
      <c r="H5603" s="75"/>
      <c r="I5603" s="76"/>
      <c r="J5603" s="79"/>
      <c r="K5603" s="80"/>
      <c r="L5603" s="78"/>
      <c r="M5603" s="75"/>
      <c r="N5603" s="76"/>
    </row>
    <row r="5604" spans="1:14" ht="15" x14ac:dyDescent="0.3">
      <c r="A5604" s="17" t="e">
        <f>INDEX('Артикул без-с размером'!A:A,MATCH('Начисления и компенсации по тов'!E5604,'Артикул без-с размером'!B:B,0))</f>
        <v>#N/A</v>
      </c>
      <c r="B5604" s="79"/>
      <c r="C5604" s="80"/>
      <c r="D5604" s="80"/>
      <c r="E5604" s="80"/>
      <c r="F5604" s="80"/>
      <c r="G5604" s="80"/>
      <c r="H5604" s="75"/>
      <c r="I5604" s="76"/>
      <c r="J5604" s="79"/>
      <c r="K5604" s="80"/>
      <c r="L5604" s="78"/>
      <c r="M5604" s="75"/>
      <c r="N5604" s="76"/>
    </row>
    <row r="5605" spans="1:14" ht="15" x14ac:dyDescent="0.3">
      <c r="A5605" s="17" t="e">
        <f>INDEX('Артикул без-с размером'!A:A,MATCH('Начисления и компенсации по тов'!E5605,'Артикул без-с размером'!B:B,0))</f>
        <v>#N/A</v>
      </c>
      <c r="B5605" s="79"/>
      <c r="C5605" s="80"/>
      <c r="D5605" s="80"/>
      <c r="E5605" s="80"/>
      <c r="F5605" s="80"/>
      <c r="G5605" s="80"/>
      <c r="H5605" s="75"/>
      <c r="I5605" s="76"/>
      <c r="J5605" s="79"/>
      <c r="K5605" s="80"/>
      <c r="L5605" s="78"/>
      <c r="M5605" s="75"/>
      <c r="N5605" s="76"/>
    </row>
    <row r="5606" spans="1:14" ht="15" x14ac:dyDescent="0.3">
      <c r="A5606" s="17" t="e">
        <f>INDEX('Артикул без-с размером'!A:A,MATCH('Начисления и компенсации по тов'!E5606,'Артикул без-с размером'!B:B,0))</f>
        <v>#N/A</v>
      </c>
      <c r="B5606" s="79"/>
      <c r="C5606" s="80"/>
      <c r="D5606" s="80"/>
      <c r="E5606" s="80"/>
      <c r="F5606" s="80"/>
      <c r="G5606" s="80"/>
      <c r="H5606" s="75"/>
      <c r="I5606" s="76"/>
      <c r="J5606" s="79"/>
      <c r="K5606" s="80"/>
      <c r="L5606" s="78"/>
      <c r="M5606" s="75"/>
      <c r="N5606" s="76"/>
    </row>
    <row r="5607" spans="1:14" ht="15" x14ac:dyDescent="0.3">
      <c r="A5607" s="17" t="e">
        <f>INDEX('Артикул без-с размером'!A:A,MATCH('Начисления и компенсации по тов'!E5607,'Артикул без-с размером'!B:B,0))</f>
        <v>#N/A</v>
      </c>
      <c r="B5607" s="79"/>
      <c r="C5607" s="80"/>
      <c r="D5607" s="80"/>
      <c r="E5607" s="80"/>
      <c r="F5607" s="80"/>
      <c r="G5607" s="80"/>
      <c r="H5607" s="75"/>
      <c r="I5607" s="76"/>
      <c r="J5607" s="79"/>
      <c r="K5607" s="80"/>
      <c r="L5607" s="78"/>
      <c r="M5607" s="75"/>
      <c r="N5607" s="76"/>
    </row>
    <row r="5608" spans="1:14" ht="15" x14ac:dyDescent="0.3">
      <c r="A5608" s="17" t="e">
        <f>INDEX('Артикул без-с размером'!A:A,MATCH('Начисления и компенсации по тов'!E5608,'Артикул без-с размером'!B:B,0))</f>
        <v>#N/A</v>
      </c>
      <c r="B5608" s="79"/>
      <c r="C5608" s="80"/>
      <c r="D5608" s="80"/>
      <c r="E5608" s="80"/>
      <c r="F5608" s="80"/>
      <c r="G5608" s="80"/>
      <c r="H5608" s="75"/>
      <c r="I5608" s="76"/>
      <c r="J5608" s="79"/>
      <c r="K5608" s="80"/>
      <c r="L5608" s="78"/>
      <c r="M5608" s="75"/>
      <c r="N5608" s="76"/>
    </row>
    <row r="5609" spans="1:14" ht="15" x14ac:dyDescent="0.3">
      <c r="A5609" s="17" t="e">
        <f>INDEX('Артикул без-с размером'!A:A,MATCH('Начисления и компенсации по тов'!E5609,'Артикул без-с размером'!B:B,0))</f>
        <v>#N/A</v>
      </c>
      <c r="B5609" s="79"/>
      <c r="C5609" s="80"/>
      <c r="D5609" s="80"/>
      <c r="E5609" s="80"/>
      <c r="F5609" s="80"/>
      <c r="G5609" s="80"/>
      <c r="H5609" s="75"/>
      <c r="I5609" s="76"/>
      <c r="J5609" s="79"/>
      <c r="K5609" s="80"/>
      <c r="L5609" s="78"/>
      <c r="M5609" s="75"/>
      <c r="N5609" s="76"/>
    </row>
    <row r="5610" spans="1:14" ht="15" x14ac:dyDescent="0.3">
      <c r="A5610" s="17" t="e">
        <f>INDEX('Артикул без-с размером'!A:A,MATCH('Начисления и компенсации по тов'!E5610,'Артикул без-с размером'!B:B,0))</f>
        <v>#N/A</v>
      </c>
      <c r="B5610" s="79"/>
      <c r="C5610" s="80"/>
      <c r="D5610" s="80"/>
      <c r="E5610" s="80"/>
      <c r="F5610" s="80"/>
      <c r="G5610" s="80"/>
      <c r="H5610" s="75"/>
      <c r="I5610" s="76"/>
      <c r="J5610" s="79"/>
      <c r="K5610" s="80"/>
      <c r="L5610" s="78"/>
      <c r="M5610" s="75"/>
      <c r="N5610" s="76"/>
    </row>
    <row r="5611" spans="1:14" ht="15" x14ac:dyDescent="0.3">
      <c r="A5611" s="17" t="e">
        <f>INDEX('Артикул без-с размером'!A:A,MATCH('Начисления и компенсации по тов'!E5611,'Артикул без-с размером'!B:B,0))</f>
        <v>#N/A</v>
      </c>
      <c r="B5611" s="79"/>
      <c r="C5611" s="80"/>
      <c r="D5611" s="80"/>
      <c r="E5611" s="80"/>
      <c r="F5611" s="80"/>
      <c r="G5611" s="80"/>
      <c r="H5611" s="75"/>
      <c r="I5611" s="76"/>
      <c r="J5611" s="79"/>
      <c r="K5611" s="80"/>
      <c r="L5611" s="78"/>
      <c r="M5611" s="75"/>
      <c r="N5611" s="77"/>
    </row>
    <row r="5612" spans="1:14" ht="15" x14ac:dyDescent="0.3">
      <c r="A5612" s="17" t="e">
        <f>INDEX('Артикул без-с размером'!A:A,MATCH('Начисления и компенсации по тов'!E5612,'Артикул без-с размером'!B:B,0))</f>
        <v>#N/A</v>
      </c>
      <c r="B5612" s="79"/>
      <c r="C5612" s="80"/>
      <c r="D5612" s="80"/>
      <c r="E5612" s="80"/>
      <c r="F5612" s="80"/>
      <c r="G5612" s="80"/>
      <c r="H5612" s="75"/>
      <c r="I5612" s="76"/>
      <c r="J5612" s="79"/>
      <c r="K5612" s="80"/>
      <c r="L5612" s="78"/>
      <c r="M5612" s="75"/>
      <c r="N5612" s="76"/>
    </row>
    <row r="5613" spans="1:14" ht="15" x14ac:dyDescent="0.3">
      <c r="A5613" s="17" t="e">
        <f>INDEX('Артикул без-с размером'!A:A,MATCH('Начисления и компенсации по тов'!E5613,'Артикул без-с размером'!B:B,0))</f>
        <v>#N/A</v>
      </c>
      <c r="B5613" s="79"/>
      <c r="C5613" s="80"/>
      <c r="D5613" s="80"/>
      <c r="E5613" s="80"/>
      <c r="F5613" s="80"/>
      <c r="G5613" s="80"/>
      <c r="H5613" s="75"/>
      <c r="I5613" s="76"/>
      <c r="J5613" s="79"/>
      <c r="K5613" s="80"/>
      <c r="L5613" s="78"/>
      <c r="M5613" s="75"/>
      <c r="N5613" s="76"/>
    </row>
    <row r="5614" spans="1:14" ht="15" x14ac:dyDescent="0.3">
      <c r="A5614" s="17" t="e">
        <f>INDEX('Артикул без-с размером'!A:A,MATCH('Начисления и компенсации по тов'!E5614,'Артикул без-с размером'!B:B,0))</f>
        <v>#N/A</v>
      </c>
      <c r="B5614" s="79"/>
      <c r="C5614" s="80"/>
      <c r="D5614" s="80"/>
      <c r="E5614" s="80"/>
      <c r="F5614" s="80"/>
      <c r="G5614" s="80"/>
      <c r="H5614" s="75"/>
      <c r="I5614" s="76"/>
      <c r="J5614" s="79"/>
      <c r="K5614" s="80"/>
      <c r="L5614" s="78"/>
      <c r="M5614" s="75"/>
      <c r="N5614" s="76"/>
    </row>
    <row r="5615" spans="1:14" ht="15" x14ac:dyDescent="0.3">
      <c r="A5615" s="17" t="e">
        <f>INDEX('Артикул без-с размером'!A:A,MATCH('Начисления и компенсации по тов'!E5615,'Артикул без-с размером'!B:B,0))</f>
        <v>#N/A</v>
      </c>
      <c r="B5615" s="79"/>
      <c r="C5615" s="80"/>
      <c r="D5615" s="80"/>
      <c r="E5615" s="80"/>
      <c r="F5615" s="80"/>
      <c r="G5615" s="80"/>
      <c r="H5615" s="75"/>
      <c r="I5615" s="76"/>
      <c r="J5615" s="79"/>
      <c r="K5615" s="80"/>
      <c r="L5615" s="78"/>
      <c r="M5615" s="75"/>
      <c r="N5615" s="76"/>
    </row>
    <row r="5616" spans="1:14" ht="15" x14ac:dyDescent="0.3">
      <c r="A5616" s="17" t="e">
        <f>INDEX('Артикул без-с размером'!A:A,MATCH('Начисления и компенсации по тов'!E5616,'Артикул без-с размером'!B:B,0))</f>
        <v>#N/A</v>
      </c>
      <c r="B5616" s="79"/>
      <c r="C5616" s="80"/>
      <c r="D5616" s="80"/>
      <c r="E5616" s="80"/>
      <c r="F5616" s="80"/>
      <c r="G5616" s="80"/>
      <c r="H5616" s="75"/>
      <c r="I5616" s="76"/>
      <c r="J5616" s="79"/>
      <c r="K5616" s="80"/>
      <c r="L5616" s="78"/>
      <c r="M5616" s="75"/>
      <c r="N5616" s="76"/>
    </row>
    <row r="5617" spans="1:14" ht="15" x14ac:dyDescent="0.3">
      <c r="A5617" s="17" t="e">
        <f>INDEX('Артикул без-с размером'!A:A,MATCH('Начисления и компенсации по тов'!E5617,'Артикул без-с размером'!B:B,0))</f>
        <v>#N/A</v>
      </c>
      <c r="B5617" s="79"/>
      <c r="C5617" s="80"/>
      <c r="D5617" s="80"/>
      <c r="E5617" s="80"/>
      <c r="F5617" s="80"/>
      <c r="G5617" s="80"/>
      <c r="H5617" s="75"/>
      <c r="I5617" s="76"/>
      <c r="J5617" s="79"/>
      <c r="K5617" s="80"/>
      <c r="L5617" s="78"/>
      <c r="M5617" s="75"/>
      <c r="N5617" s="76"/>
    </row>
    <row r="5618" spans="1:14" ht="15" x14ac:dyDescent="0.3">
      <c r="A5618" s="17" t="e">
        <f>INDEX('Артикул без-с размером'!A:A,MATCH('Начисления и компенсации по тов'!E5618,'Артикул без-с размером'!B:B,0))</f>
        <v>#N/A</v>
      </c>
      <c r="B5618" s="79"/>
      <c r="C5618" s="80"/>
      <c r="D5618" s="80"/>
      <c r="E5618" s="80"/>
      <c r="F5618" s="80"/>
      <c r="G5618" s="80"/>
      <c r="H5618" s="75"/>
      <c r="I5618" s="76"/>
      <c r="J5618" s="79"/>
      <c r="K5618" s="80"/>
      <c r="L5618" s="78"/>
      <c r="M5618" s="75"/>
      <c r="N5618" s="76"/>
    </row>
    <row r="5619" spans="1:14" ht="15" x14ac:dyDescent="0.3">
      <c r="A5619" s="17" t="e">
        <f>INDEX('Артикул без-с размером'!A:A,MATCH('Начисления и компенсации по тов'!E5619,'Артикул без-с размером'!B:B,0))</f>
        <v>#N/A</v>
      </c>
      <c r="B5619" s="79"/>
      <c r="C5619" s="80"/>
      <c r="D5619" s="80"/>
      <c r="E5619" s="80"/>
      <c r="F5619" s="80"/>
      <c r="G5619" s="80"/>
      <c r="H5619" s="75"/>
      <c r="I5619" s="76"/>
      <c r="J5619" s="79"/>
      <c r="K5619" s="80"/>
      <c r="L5619" s="78"/>
      <c r="M5619" s="75"/>
      <c r="N5619" s="76"/>
    </row>
    <row r="5620" spans="1:14" ht="15" x14ac:dyDescent="0.3">
      <c r="A5620" s="17" t="e">
        <f>INDEX('Артикул без-с размером'!A:A,MATCH('Начисления и компенсации по тов'!E5620,'Артикул без-с размером'!B:B,0))</f>
        <v>#N/A</v>
      </c>
      <c r="B5620" s="79"/>
      <c r="C5620" s="80"/>
      <c r="D5620" s="80"/>
      <c r="E5620" s="80"/>
      <c r="F5620" s="80"/>
      <c r="G5620" s="80"/>
      <c r="H5620" s="75"/>
      <c r="I5620" s="76"/>
      <c r="J5620" s="79"/>
      <c r="K5620" s="80"/>
      <c r="L5620" s="78"/>
      <c r="M5620" s="75"/>
      <c r="N5620" s="76"/>
    </row>
    <row r="5621" spans="1:14" ht="15" x14ac:dyDescent="0.3">
      <c r="A5621" s="17" t="e">
        <f>INDEX('Артикул без-с размером'!A:A,MATCH('Начисления и компенсации по тов'!E5621,'Артикул без-с размером'!B:B,0))</f>
        <v>#N/A</v>
      </c>
      <c r="B5621" s="79"/>
      <c r="C5621" s="80"/>
      <c r="D5621" s="80"/>
      <c r="E5621" s="80"/>
      <c r="F5621" s="80"/>
      <c r="G5621" s="80"/>
      <c r="H5621" s="75"/>
      <c r="I5621" s="76"/>
      <c r="J5621" s="79"/>
      <c r="K5621" s="80"/>
      <c r="L5621" s="78"/>
      <c r="M5621" s="75"/>
      <c r="N5621" s="76"/>
    </row>
    <row r="5622" spans="1:14" ht="15" x14ac:dyDescent="0.3">
      <c r="A5622" s="17" t="e">
        <f>INDEX('Артикул без-с размером'!A:A,MATCH('Начисления и компенсации по тов'!E5622,'Артикул без-с размером'!B:B,0))</f>
        <v>#N/A</v>
      </c>
      <c r="B5622" s="79"/>
      <c r="C5622" s="80"/>
      <c r="D5622" s="80"/>
      <c r="E5622" s="80"/>
      <c r="F5622" s="80"/>
      <c r="G5622" s="80"/>
      <c r="H5622" s="75"/>
      <c r="I5622" s="76"/>
      <c r="J5622" s="79"/>
      <c r="K5622" s="80"/>
      <c r="L5622" s="78"/>
      <c r="M5622" s="75"/>
      <c r="N5622" s="76"/>
    </row>
    <row r="5623" spans="1:14" ht="15" x14ac:dyDescent="0.3">
      <c r="A5623" s="17" t="e">
        <f>INDEX('Артикул без-с размером'!A:A,MATCH('Начисления и компенсации по тов'!E5623,'Артикул без-с размером'!B:B,0))</f>
        <v>#N/A</v>
      </c>
      <c r="B5623" s="79"/>
      <c r="C5623" s="80"/>
      <c r="D5623" s="80"/>
      <c r="E5623" s="80"/>
      <c r="F5623" s="80"/>
      <c r="G5623" s="80"/>
      <c r="H5623" s="75"/>
      <c r="I5623" s="76"/>
      <c r="J5623" s="79"/>
      <c r="K5623" s="80"/>
      <c r="L5623" s="78"/>
      <c r="M5623" s="75"/>
      <c r="N5623" s="76"/>
    </row>
    <row r="5624" spans="1:14" ht="15" x14ac:dyDescent="0.3">
      <c r="A5624" s="17" t="e">
        <f>INDEX('Артикул без-с размером'!A:A,MATCH('Начисления и компенсации по тов'!E5624,'Артикул без-с размером'!B:B,0))</f>
        <v>#N/A</v>
      </c>
      <c r="B5624" s="79"/>
      <c r="C5624" s="80"/>
      <c r="D5624" s="80"/>
      <c r="E5624" s="80"/>
      <c r="F5624" s="80"/>
      <c r="G5624" s="80"/>
      <c r="H5624" s="75"/>
      <c r="I5624" s="76"/>
      <c r="J5624" s="79"/>
      <c r="K5624" s="80"/>
      <c r="L5624" s="78"/>
      <c r="M5624" s="75"/>
      <c r="N5624" s="77"/>
    </row>
    <row r="5625" spans="1:14" ht="15" x14ac:dyDescent="0.3">
      <c r="A5625" s="17" t="e">
        <f>INDEX('Артикул без-с размером'!A:A,MATCH('Начисления и компенсации по тов'!E5625,'Артикул без-с размером'!B:B,0))</f>
        <v>#N/A</v>
      </c>
      <c r="B5625" s="79"/>
      <c r="C5625" s="80"/>
      <c r="D5625" s="80"/>
      <c r="E5625" s="80"/>
      <c r="F5625" s="80"/>
      <c r="G5625" s="80"/>
      <c r="H5625" s="75"/>
      <c r="I5625" s="76"/>
      <c r="J5625" s="79"/>
      <c r="K5625" s="80"/>
      <c r="L5625" s="78"/>
      <c r="M5625" s="75"/>
      <c r="N5625" s="76"/>
    </row>
    <row r="5626" spans="1:14" ht="15" x14ac:dyDescent="0.3">
      <c r="A5626" s="17" t="e">
        <f>INDEX('Артикул без-с размером'!A:A,MATCH('Начисления и компенсации по тов'!E5626,'Артикул без-с размером'!B:B,0))</f>
        <v>#N/A</v>
      </c>
      <c r="B5626" s="79"/>
      <c r="C5626" s="80"/>
      <c r="D5626" s="80"/>
      <c r="E5626" s="80"/>
      <c r="F5626" s="80"/>
      <c r="G5626" s="80"/>
      <c r="H5626" s="75"/>
      <c r="I5626" s="76"/>
      <c r="J5626" s="79"/>
      <c r="K5626" s="80"/>
      <c r="L5626" s="78"/>
      <c r="M5626" s="75"/>
      <c r="N5626" s="76"/>
    </row>
    <row r="5627" spans="1:14" ht="15" x14ac:dyDescent="0.3">
      <c r="A5627" s="17" t="e">
        <f>INDEX('Артикул без-с размером'!A:A,MATCH('Начисления и компенсации по тов'!E5627,'Артикул без-с размером'!B:B,0))</f>
        <v>#N/A</v>
      </c>
      <c r="B5627" s="79"/>
      <c r="C5627" s="80"/>
      <c r="D5627" s="80"/>
      <c r="E5627" s="80"/>
      <c r="F5627" s="80"/>
      <c r="G5627" s="80"/>
      <c r="H5627" s="75"/>
      <c r="I5627" s="76"/>
      <c r="J5627" s="79"/>
      <c r="K5627" s="80"/>
      <c r="L5627" s="78"/>
      <c r="M5627" s="75"/>
      <c r="N5627" s="76"/>
    </row>
    <row r="5628" spans="1:14" ht="15" x14ac:dyDescent="0.3">
      <c r="A5628" s="17" t="e">
        <f>INDEX('Артикул без-с размером'!A:A,MATCH('Начисления и компенсации по тов'!E5628,'Артикул без-с размером'!B:B,0))</f>
        <v>#N/A</v>
      </c>
      <c r="B5628" s="79"/>
      <c r="C5628" s="80"/>
      <c r="D5628" s="80"/>
      <c r="E5628" s="80"/>
      <c r="F5628" s="80"/>
      <c r="G5628" s="80"/>
      <c r="H5628" s="75"/>
      <c r="I5628" s="76"/>
      <c r="J5628" s="79"/>
      <c r="K5628" s="80"/>
      <c r="L5628" s="78"/>
      <c r="M5628" s="75"/>
      <c r="N5628" s="76"/>
    </row>
    <row r="5629" spans="1:14" ht="15" x14ac:dyDescent="0.3">
      <c r="A5629" s="17" t="e">
        <f>INDEX('Артикул без-с размером'!A:A,MATCH('Начисления и компенсации по тов'!E5629,'Артикул без-с размером'!B:B,0))</f>
        <v>#N/A</v>
      </c>
      <c r="B5629" s="79"/>
      <c r="C5629" s="80"/>
      <c r="D5629" s="80"/>
      <c r="E5629" s="80"/>
      <c r="F5629" s="80"/>
      <c r="G5629" s="80"/>
      <c r="H5629" s="75"/>
      <c r="I5629" s="76"/>
      <c r="J5629" s="79"/>
      <c r="K5629" s="80"/>
      <c r="L5629" s="78"/>
      <c r="M5629" s="75"/>
      <c r="N5629" s="76"/>
    </row>
    <row r="5630" spans="1:14" ht="15" x14ac:dyDescent="0.3">
      <c r="A5630" s="17" t="e">
        <f>INDEX('Артикул без-с размером'!A:A,MATCH('Начисления и компенсации по тов'!E5630,'Артикул без-с размером'!B:B,0))</f>
        <v>#N/A</v>
      </c>
      <c r="B5630" s="79"/>
      <c r="C5630" s="80"/>
      <c r="D5630" s="80"/>
      <c r="E5630" s="80"/>
      <c r="F5630" s="80"/>
      <c r="G5630" s="80"/>
      <c r="H5630" s="75"/>
      <c r="I5630" s="76"/>
      <c r="J5630" s="79"/>
      <c r="K5630" s="80"/>
      <c r="L5630" s="78"/>
      <c r="M5630" s="75"/>
      <c r="N5630" s="76"/>
    </row>
    <row r="5631" spans="1:14" ht="15" x14ac:dyDescent="0.3">
      <c r="A5631" s="17" t="e">
        <f>INDEX('Артикул без-с размером'!A:A,MATCH('Начисления и компенсации по тов'!E5631,'Артикул без-с размером'!B:B,0))</f>
        <v>#N/A</v>
      </c>
      <c r="B5631" s="79"/>
      <c r="C5631" s="80"/>
      <c r="D5631" s="80"/>
      <c r="E5631" s="80"/>
      <c r="F5631" s="80"/>
      <c r="G5631" s="80"/>
      <c r="H5631" s="75"/>
      <c r="I5631" s="76"/>
      <c r="J5631" s="79"/>
      <c r="K5631" s="80"/>
      <c r="L5631" s="78"/>
      <c r="M5631" s="75"/>
      <c r="N5631" s="76"/>
    </row>
    <row r="5632" spans="1:14" ht="15" x14ac:dyDescent="0.3">
      <c r="A5632" s="17" t="e">
        <f>INDEX('Артикул без-с размером'!A:A,MATCH('Начисления и компенсации по тов'!E5632,'Артикул без-с размером'!B:B,0))</f>
        <v>#N/A</v>
      </c>
      <c r="B5632" s="79"/>
      <c r="C5632" s="80"/>
      <c r="D5632" s="80"/>
      <c r="E5632" s="80"/>
      <c r="F5632" s="80"/>
      <c r="G5632" s="80"/>
      <c r="H5632" s="75"/>
      <c r="I5632" s="76"/>
      <c r="J5632" s="79"/>
      <c r="K5632" s="80"/>
      <c r="L5632" s="78"/>
      <c r="M5632" s="75"/>
      <c r="N5632" s="76"/>
    </row>
    <row r="5633" spans="1:14" ht="15" x14ac:dyDescent="0.3">
      <c r="A5633" s="17" t="e">
        <f>INDEX('Артикул без-с размером'!A:A,MATCH('Начисления и компенсации по тов'!E5633,'Артикул без-с размером'!B:B,0))</f>
        <v>#N/A</v>
      </c>
      <c r="B5633" s="79"/>
      <c r="C5633" s="80"/>
      <c r="D5633" s="80"/>
      <c r="E5633" s="80"/>
      <c r="F5633" s="80"/>
      <c r="G5633" s="80"/>
      <c r="H5633" s="75"/>
      <c r="I5633" s="76"/>
      <c r="J5633" s="79"/>
      <c r="K5633" s="80"/>
      <c r="L5633" s="78"/>
      <c r="M5633" s="75"/>
      <c r="N5633" s="76"/>
    </row>
    <row r="5634" spans="1:14" ht="15" x14ac:dyDescent="0.3">
      <c r="A5634" s="17" t="e">
        <f>INDEX('Артикул без-с размером'!A:A,MATCH('Начисления и компенсации по тов'!E5634,'Артикул без-с размером'!B:B,0))</f>
        <v>#N/A</v>
      </c>
      <c r="B5634" s="79"/>
      <c r="C5634" s="80"/>
      <c r="D5634" s="80"/>
      <c r="E5634" s="80"/>
      <c r="F5634" s="80"/>
      <c r="G5634" s="80"/>
      <c r="H5634" s="75"/>
      <c r="I5634" s="76"/>
      <c r="J5634" s="79"/>
      <c r="K5634" s="80"/>
      <c r="L5634" s="78"/>
      <c r="M5634" s="75"/>
      <c r="N5634" s="77"/>
    </row>
    <row r="5635" spans="1:14" ht="15" x14ac:dyDescent="0.3">
      <c r="A5635" s="17" t="e">
        <f>INDEX('Артикул без-с размером'!A:A,MATCH('Начисления и компенсации по тов'!E5635,'Артикул без-с размером'!B:B,0))</f>
        <v>#N/A</v>
      </c>
      <c r="B5635" s="79"/>
      <c r="C5635" s="80"/>
      <c r="D5635" s="80"/>
      <c r="E5635" s="80"/>
      <c r="F5635" s="80"/>
      <c r="G5635" s="80"/>
      <c r="H5635" s="75"/>
      <c r="I5635" s="76"/>
      <c r="J5635" s="79"/>
      <c r="K5635" s="80"/>
      <c r="L5635" s="78"/>
      <c r="M5635" s="75"/>
      <c r="N5635" s="76"/>
    </row>
    <row r="5636" spans="1:14" ht="15" x14ac:dyDescent="0.3">
      <c r="A5636" s="17" t="e">
        <f>INDEX('Артикул без-с размером'!A:A,MATCH('Начисления и компенсации по тов'!E5636,'Артикул без-с размером'!B:B,0))</f>
        <v>#N/A</v>
      </c>
      <c r="B5636" s="79"/>
      <c r="C5636" s="80"/>
      <c r="D5636" s="80"/>
      <c r="E5636" s="80"/>
      <c r="F5636" s="80"/>
      <c r="G5636" s="80"/>
      <c r="H5636" s="75"/>
      <c r="I5636" s="76"/>
      <c r="J5636" s="79"/>
      <c r="K5636" s="80"/>
      <c r="L5636" s="78"/>
      <c r="M5636" s="75"/>
      <c r="N5636" s="76"/>
    </row>
    <row r="5637" spans="1:14" ht="15" x14ac:dyDescent="0.3">
      <c r="A5637" s="17" t="e">
        <f>INDEX('Артикул без-с размером'!A:A,MATCH('Начисления и компенсации по тов'!E5637,'Артикул без-с размером'!B:B,0))</f>
        <v>#N/A</v>
      </c>
      <c r="B5637" s="79"/>
      <c r="C5637" s="80"/>
      <c r="D5637" s="80"/>
      <c r="E5637" s="80"/>
      <c r="F5637" s="80"/>
      <c r="G5637" s="80"/>
      <c r="H5637" s="75"/>
      <c r="I5637" s="76"/>
      <c r="J5637" s="79"/>
      <c r="K5637" s="80"/>
      <c r="L5637" s="78"/>
      <c r="M5637" s="75"/>
      <c r="N5637" s="76"/>
    </row>
    <row r="5638" spans="1:14" ht="15" x14ac:dyDescent="0.3">
      <c r="A5638" s="17" t="e">
        <f>INDEX('Артикул без-с размером'!A:A,MATCH('Начисления и компенсации по тов'!E5638,'Артикул без-с размером'!B:B,0))</f>
        <v>#N/A</v>
      </c>
      <c r="B5638" s="79"/>
      <c r="C5638" s="80"/>
      <c r="D5638" s="80"/>
      <c r="E5638" s="80"/>
      <c r="F5638" s="80"/>
      <c r="G5638" s="80"/>
      <c r="H5638" s="75"/>
      <c r="I5638" s="76"/>
      <c r="J5638" s="79"/>
      <c r="K5638" s="80"/>
      <c r="L5638" s="78"/>
      <c r="M5638" s="75"/>
      <c r="N5638" s="76"/>
    </row>
    <row r="5639" spans="1:14" ht="15" x14ac:dyDescent="0.3">
      <c r="A5639" s="17" t="e">
        <f>INDEX('Артикул без-с размером'!A:A,MATCH('Начисления и компенсации по тов'!E5639,'Артикул без-с размером'!B:B,0))</f>
        <v>#N/A</v>
      </c>
      <c r="B5639" s="79"/>
      <c r="C5639" s="80"/>
      <c r="D5639" s="80"/>
      <c r="E5639" s="80"/>
      <c r="F5639" s="80"/>
      <c r="G5639" s="80"/>
      <c r="H5639" s="75"/>
      <c r="I5639" s="76"/>
      <c r="J5639" s="79"/>
      <c r="K5639" s="80"/>
      <c r="L5639" s="78"/>
      <c r="M5639" s="75"/>
      <c r="N5639" s="76"/>
    </row>
    <row r="5640" spans="1:14" ht="15" x14ac:dyDescent="0.3">
      <c r="A5640" s="17" t="e">
        <f>INDEX('Артикул без-с размером'!A:A,MATCH('Начисления и компенсации по тов'!E5640,'Артикул без-с размером'!B:B,0))</f>
        <v>#N/A</v>
      </c>
      <c r="B5640" s="79"/>
      <c r="C5640" s="80"/>
      <c r="D5640" s="80"/>
      <c r="E5640" s="80"/>
      <c r="F5640" s="80"/>
      <c r="G5640" s="80"/>
      <c r="H5640" s="75"/>
      <c r="I5640" s="76"/>
      <c r="J5640" s="79"/>
      <c r="K5640" s="80"/>
      <c r="L5640" s="78"/>
      <c r="M5640" s="75"/>
      <c r="N5640" s="76"/>
    </row>
    <row r="5641" spans="1:14" ht="15" x14ac:dyDescent="0.3">
      <c r="A5641" s="17" t="e">
        <f>INDEX('Артикул без-с размером'!A:A,MATCH('Начисления и компенсации по тов'!E5641,'Артикул без-с размером'!B:B,0))</f>
        <v>#N/A</v>
      </c>
      <c r="B5641" s="79"/>
      <c r="C5641" s="80"/>
      <c r="D5641" s="80"/>
      <c r="E5641" s="80"/>
      <c r="F5641" s="80"/>
      <c r="G5641" s="80"/>
      <c r="H5641" s="75"/>
      <c r="I5641" s="76"/>
      <c r="J5641" s="79"/>
      <c r="K5641" s="80"/>
      <c r="L5641" s="78"/>
      <c r="M5641" s="75"/>
      <c r="N5641" s="76"/>
    </row>
    <row r="5642" spans="1:14" ht="15" x14ac:dyDescent="0.3">
      <c r="A5642" s="17" t="e">
        <f>INDEX('Артикул без-с размером'!A:A,MATCH('Начисления и компенсации по тов'!E5642,'Артикул без-с размером'!B:B,0))</f>
        <v>#N/A</v>
      </c>
      <c r="B5642" s="79"/>
      <c r="C5642" s="80"/>
      <c r="D5642" s="80"/>
      <c r="E5642" s="80"/>
      <c r="F5642" s="80"/>
      <c r="G5642" s="80"/>
      <c r="H5642" s="75"/>
      <c r="I5642" s="76"/>
      <c r="J5642" s="79"/>
      <c r="K5642" s="80"/>
      <c r="L5642" s="78"/>
      <c r="M5642" s="75"/>
      <c r="N5642" s="76"/>
    </row>
    <row r="5643" spans="1:14" ht="15" x14ac:dyDescent="0.3">
      <c r="A5643" s="17" t="e">
        <f>INDEX('Артикул без-с размером'!A:A,MATCH('Начисления и компенсации по тов'!E5643,'Артикул без-с размером'!B:B,0))</f>
        <v>#N/A</v>
      </c>
      <c r="B5643" s="79"/>
      <c r="C5643" s="80"/>
      <c r="D5643" s="80"/>
      <c r="E5643" s="80"/>
      <c r="F5643" s="80"/>
      <c r="G5643" s="80"/>
      <c r="H5643" s="75"/>
      <c r="I5643" s="76"/>
      <c r="J5643" s="79"/>
      <c r="K5643" s="80"/>
      <c r="L5643" s="78"/>
      <c r="M5643" s="75"/>
      <c r="N5643" s="76"/>
    </row>
    <row r="5644" spans="1:14" ht="15" x14ac:dyDescent="0.3">
      <c r="A5644" s="17" t="e">
        <f>INDEX('Артикул без-с размером'!A:A,MATCH('Начисления и компенсации по тов'!E5644,'Артикул без-с размером'!B:B,0))</f>
        <v>#N/A</v>
      </c>
      <c r="B5644" s="79"/>
      <c r="C5644" s="80"/>
      <c r="D5644" s="80"/>
      <c r="E5644" s="80"/>
      <c r="F5644" s="80"/>
      <c r="G5644" s="80"/>
      <c r="H5644" s="75"/>
      <c r="I5644" s="76"/>
      <c r="J5644" s="79"/>
      <c r="K5644" s="80"/>
      <c r="L5644" s="78"/>
      <c r="M5644" s="75"/>
      <c r="N5644" s="76"/>
    </row>
    <row r="5645" spans="1:14" ht="15" x14ac:dyDescent="0.3">
      <c r="A5645" s="17" t="e">
        <f>INDEX('Артикул без-с размером'!A:A,MATCH('Начисления и компенсации по тов'!E5645,'Артикул без-с размером'!B:B,0))</f>
        <v>#N/A</v>
      </c>
      <c r="B5645" s="79"/>
      <c r="C5645" s="80"/>
      <c r="D5645" s="80"/>
      <c r="E5645" s="80"/>
      <c r="F5645" s="80"/>
      <c r="G5645" s="80"/>
      <c r="H5645" s="75"/>
      <c r="I5645" s="76"/>
      <c r="J5645" s="79"/>
      <c r="K5645" s="80"/>
      <c r="L5645" s="78"/>
      <c r="M5645" s="75"/>
      <c r="N5645" s="76"/>
    </row>
    <row r="5646" spans="1:14" ht="15" x14ac:dyDescent="0.3">
      <c r="A5646" s="17" t="e">
        <f>INDEX('Артикул без-с размером'!A:A,MATCH('Начисления и компенсации по тов'!E5646,'Артикул без-с размером'!B:B,0))</f>
        <v>#N/A</v>
      </c>
      <c r="B5646" s="79"/>
      <c r="C5646" s="80"/>
      <c r="D5646" s="80"/>
      <c r="E5646" s="80"/>
      <c r="F5646" s="80"/>
      <c r="G5646" s="80"/>
      <c r="H5646" s="75"/>
      <c r="I5646" s="76"/>
      <c r="J5646" s="79"/>
      <c r="K5646" s="80"/>
      <c r="L5646" s="78"/>
      <c r="M5646" s="75"/>
      <c r="N5646" s="76"/>
    </row>
    <row r="5647" spans="1:14" ht="15" x14ac:dyDescent="0.3">
      <c r="A5647" s="17" t="e">
        <f>INDEX('Артикул без-с размером'!A:A,MATCH('Начисления и компенсации по тов'!E5647,'Артикул без-с размером'!B:B,0))</f>
        <v>#N/A</v>
      </c>
      <c r="B5647" s="79"/>
      <c r="C5647" s="80"/>
      <c r="D5647" s="80"/>
      <c r="E5647" s="80"/>
      <c r="F5647" s="80"/>
      <c r="G5647" s="80"/>
      <c r="H5647" s="75"/>
      <c r="I5647" s="76"/>
      <c r="J5647" s="79"/>
      <c r="K5647" s="80"/>
      <c r="L5647" s="78"/>
      <c r="M5647" s="75"/>
      <c r="N5647" s="76"/>
    </row>
    <row r="5648" spans="1:14" ht="15" x14ac:dyDescent="0.3">
      <c r="A5648" s="17" t="e">
        <f>INDEX('Артикул без-с размером'!A:A,MATCH('Начисления и компенсации по тов'!E5648,'Артикул без-с размером'!B:B,0))</f>
        <v>#N/A</v>
      </c>
      <c r="B5648" s="79"/>
      <c r="C5648" s="80"/>
      <c r="D5648" s="80"/>
      <c r="E5648" s="80"/>
      <c r="F5648" s="80"/>
      <c r="G5648" s="80"/>
      <c r="H5648" s="75"/>
      <c r="I5648" s="76"/>
      <c r="J5648" s="79"/>
      <c r="K5648" s="80"/>
      <c r="L5648" s="78"/>
      <c r="M5648" s="75"/>
      <c r="N5648" s="76"/>
    </row>
    <row r="5649" spans="1:14" ht="15" x14ac:dyDescent="0.3">
      <c r="A5649" s="17" t="e">
        <f>INDEX('Артикул без-с размером'!A:A,MATCH('Начисления и компенсации по тов'!E5649,'Артикул без-с размером'!B:B,0))</f>
        <v>#N/A</v>
      </c>
      <c r="B5649" s="79"/>
      <c r="C5649" s="80"/>
      <c r="D5649" s="80"/>
      <c r="E5649" s="80"/>
      <c r="F5649" s="80"/>
      <c r="G5649" s="80"/>
      <c r="H5649" s="75"/>
      <c r="I5649" s="76"/>
      <c r="J5649" s="79"/>
      <c r="K5649" s="80"/>
      <c r="L5649" s="78"/>
      <c r="M5649" s="75"/>
      <c r="N5649" s="76"/>
    </row>
    <row r="5650" spans="1:14" ht="15" x14ac:dyDescent="0.3">
      <c r="A5650" s="17" t="e">
        <f>INDEX('Артикул без-с размером'!A:A,MATCH('Начисления и компенсации по тов'!E5650,'Артикул без-с размером'!B:B,0))</f>
        <v>#N/A</v>
      </c>
      <c r="B5650" s="79"/>
      <c r="C5650" s="80"/>
      <c r="D5650" s="80"/>
      <c r="E5650" s="80"/>
      <c r="F5650" s="80"/>
      <c r="G5650" s="80"/>
      <c r="H5650" s="75"/>
      <c r="I5650" s="76"/>
      <c r="J5650" s="79"/>
      <c r="K5650" s="80"/>
      <c r="L5650" s="78"/>
      <c r="M5650" s="75"/>
      <c r="N5650" s="76"/>
    </row>
    <row r="5651" spans="1:14" ht="15" x14ac:dyDescent="0.3">
      <c r="A5651" s="17" t="e">
        <f>INDEX('Артикул без-с размером'!A:A,MATCH('Начисления и компенсации по тов'!E5651,'Артикул без-с размером'!B:B,0))</f>
        <v>#N/A</v>
      </c>
      <c r="B5651" s="79"/>
      <c r="C5651" s="80"/>
      <c r="D5651" s="80"/>
      <c r="E5651" s="80"/>
      <c r="F5651" s="80"/>
      <c r="G5651" s="80"/>
      <c r="H5651" s="75"/>
      <c r="I5651" s="76"/>
      <c r="J5651" s="79"/>
      <c r="K5651" s="80"/>
      <c r="L5651" s="78"/>
      <c r="M5651" s="75"/>
      <c r="N5651" s="76"/>
    </row>
    <row r="5652" spans="1:14" ht="15" x14ac:dyDescent="0.3">
      <c r="A5652" s="17" t="e">
        <f>INDEX('Артикул без-с размером'!A:A,MATCH('Начисления и компенсации по тов'!E5652,'Артикул без-с размером'!B:B,0))</f>
        <v>#N/A</v>
      </c>
      <c r="B5652" s="79"/>
      <c r="C5652" s="80"/>
      <c r="D5652" s="80"/>
      <c r="E5652" s="80"/>
      <c r="F5652" s="80"/>
      <c r="G5652" s="80"/>
      <c r="H5652" s="75"/>
      <c r="I5652" s="76"/>
      <c r="J5652" s="79"/>
      <c r="K5652" s="80"/>
      <c r="L5652" s="78"/>
      <c r="M5652" s="75"/>
      <c r="N5652" s="76"/>
    </row>
    <row r="5653" spans="1:14" ht="15" x14ac:dyDescent="0.3">
      <c r="A5653" s="17" t="e">
        <f>INDEX('Артикул без-с размером'!A:A,MATCH('Начисления и компенсации по тов'!E5653,'Артикул без-с размером'!B:B,0))</f>
        <v>#N/A</v>
      </c>
      <c r="B5653" s="79"/>
      <c r="C5653" s="80"/>
      <c r="D5653" s="80"/>
      <c r="E5653" s="80"/>
      <c r="F5653" s="80"/>
      <c r="G5653" s="80"/>
      <c r="H5653" s="75"/>
      <c r="I5653" s="76"/>
      <c r="J5653" s="79"/>
      <c r="K5653" s="80"/>
      <c r="L5653" s="78"/>
      <c r="M5653" s="75"/>
      <c r="N5653" s="76"/>
    </row>
    <row r="5654" spans="1:14" ht="15" x14ac:dyDescent="0.3">
      <c r="A5654" s="17" t="e">
        <f>INDEX('Артикул без-с размером'!A:A,MATCH('Начисления и компенсации по тов'!E5654,'Артикул без-с размером'!B:B,0))</f>
        <v>#N/A</v>
      </c>
      <c r="B5654" s="79"/>
      <c r="C5654" s="80"/>
      <c r="D5654" s="80"/>
      <c r="E5654" s="80"/>
      <c r="F5654" s="80"/>
      <c r="G5654" s="80"/>
      <c r="H5654" s="75"/>
      <c r="I5654" s="76"/>
      <c r="J5654" s="79"/>
      <c r="K5654" s="80"/>
      <c r="L5654" s="78"/>
      <c r="M5654" s="75"/>
      <c r="N5654" s="76"/>
    </row>
    <row r="5655" spans="1:14" ht="15" x14ac:dyDescent="0.3">
      <c r="A5655" s="17" t="e">
        <f>INDEX('Артикул без-с размером'!A:A,MATCH('Начисления и компенсации по тов'!E5655,'Артикул без-с размером'!B:B,0))</f>
        <v>#N/A</v>
      </c>
      <c r="B5655" s="79"/>
      <c r="C5655" s="80"/>
      <c r="D5655" s="80"/>
      <c r="E5655" s="80"/>
      <c r="F5655" s="80"/>
      <c r="G5655" s="80"/>
      <c r="H5655" s="75"/>
      <c r="I5655" s="76"/>
      <c r="J5655" s="79"/>
      <c r="K5655" s="80"/>
      <c r="L5655" s="78"/>
      <c r="M5655" s="75"/>
      <c r="N5655" s="76"/>
    </row>
    <row r="5656" spans="1:14" ht="15" x14ac:dyDescent="0.3">
      <c r="A5656" s="17" t="e">
        <f>INDEX('Артикул без-с размером'!A:A,MATCH('Начисления и компенсации по тов'!E5656,'Артикул без-с размером'!B:B,0))</f>
        <v>#N/A</v>
      </c>
      <c r="B5656" s="79"/>
      <c r="C5656" s="80"/>
      <c r="D5656" s="80"/>
      <c r="E5656" s="80"/>
      <c r="F5656" s="80"/>
      <c r="G5656" s="80"/>
      <c r="H5656" s="75"/>
      <c r="I5656" s="76"/>
      <c r="J5656" s="79"/>
      <c r="K5656" s="80"/>
      <c r="L5656" s="78"/>
      <c r="M5656" s="75"/>
      <c r="N5656" s="76"/>
    </row>
    <row r="5657" spans="1:14" ht="15" x14ac:dyDescent="0.3">
      <c r="A5657" s="17" t="e">
        <f>INDEX('Артикул без-с размером'!A:A,MATCH('Начисления и компенсации по тов'!E5657,'Артикул без-с размером'!B:B,0))</f>
        <v>#N/A</v>
      </c>
      <c r="B5657" s="79"/>
      <c r="C5657" s="80"/>
      <c r="D5657" s="80"/>
      <c r="E5657" s="80"/>
      <c r="F5657" s="80"/>
      <c r="G5657" s="80"/>
      <c r="H5657" s="75"/>
      <c r="I5657" s="76"/>
      <c r="J5657" s="79"/>
      <c r="K5657" s="80"/>
      <c r="L5657" s="78"/>
      <c r="M5657" s="75"/>
      <c r="N5657" s="76"/>
    </row>
    <row r="5658" spans="1:14" ht="15" x14ac:dyDescent="0.3">
      <c r="A5658" s="17" t="e">
        <f>INDEX('Артикул без-с размером'!A:A,MATCH('Начисления и компенсации по тов'!E5658,'Артикул без-с размером'!B:B,0))</f>
        <v>#N/A</v>
      </c>
      <c r="B5658" s="79"/>
      <c r="C5658" s="80"/>
      <c r="D5658" s="80"/>
      <c r="E5658" s="80"/>
      <c r="F5658" s="80"/>
      <c r="G5658" s="80"/>
      <c r="H5658" s="75"/>
      <c r="I5658" s="76"/>
      <c r="J5658" s="79"/>
      <c r="K5658" s="80"/>
      <c r="L5658" s="78"/>
      <c r="M5658" s="75"/>
      <c r="N5658" s="76"/>
    </row>
    <row r="5659" spans="1:14" ht="15" x14ac:dyDescent="0.3">
      <c r="A5659" s="17" t="e">
        <f>INDEX('Артикул без-с размером'!A:A,MATCH('Начисления и компенсации по тов'!E5659,'Артикул без-с размером'!B:B,0))</f>
        <v>#N/A</v>
      </c>
      <c r="B5659" s="79"/>
      <c r="C5659" s="80"/>
      <c r="D5659" s="80"/>
      <c r="E5659" s="80"/>
      <c r="F5659" s="80"/>
      <c r="G5659" s="80"/>
      <c r="H5659" s="75"/>
      <c r="I5659" s="76"/>
      <c r="J5659" s="79"/>
      <c r="K5659" s="80"/>
      <c r="L5659" s="78"/>
      <c r="M5659" s="75"/>
      <c r="N5659" s="76"/>
    </row>
    <row r="5660" spans="1:14" ht="15" x14ac:dyDescent="0.3">
      <c r="A5660" s="17" t="e">
        <f>INDEX('Артикул без-с размером'!A:A,MATCH('Начисления и компенсации по тов'!E5660,'Артикул без-с размером'!B:B,0))</f>
        <v>#N/A</v>
      </c>
      <c r="B5660" s="79"/>
      <c r="C5660" s="80"/>
      <c r="D5660" s="80"/>
      <c r="E5660" s="80"/>
      <c r="F5660" s="80"/>
      <c r="G5660" s="80"/>
      <c r="H5660" s="75"/>
      <c r="I5660" s="76"/>
      <c r="J5660" s="79"/>
      <c r="K5660" s="80"/>
      <c r="L5660" s="78"/>
      <c r="M5660" s="75"/>
      <c r="N5660" s="76"/>
    </row>
    <row r="5661" spans="1:14" ht="15" x14ac:dyDescent="0.3">
      <c r="A5661" s="17" t="e">
        <f>INDEX('Артикул без-с размером'!A:A,MATCH('Начисления и компенсации по тов'!E5661,'Артикул без-с размером'!B:B,0))</f>
        <v>#N/A</v>
      </c>
      <c r="B5661" s="79"/>
      <c r="C5661" s="80"/>
      <c r="D5661" s="80"/>
      <c r="E5661" s="80"/>
      <c r="F5661" s="80"/>
      <c r="G5661" s="80"/>
      <c r="H5661" s="75"/>
      <c r="I5661" s="76"/>
      <c r="J5661" s="79"/>
      <c r="K5661" s="80"/>
      <c r="L5661" s="78"/>
      <c r="M5661" s="75"/>
      <c r="N5661" s="76"/>
    </row>
    <row r="5662" spans="1:14" ht="15" x14ac:dyDescent="0.3">
      <c r="A5662" s="17" t="e">
        <f>INDEX('Артикул без-с размером'!A:A,MATCH('Начисления и компенсации по тов'!E5662,'Артикул без-с размером'!B:B,0))</f>
        <v>#N/A</v>
      </c>
      <c r="B5662" s="79"/>
      <c r="C5662" s="80"/>
      <c r="D5662" s="80"/>
      <c r="E5662" s="80"/>
      <c r="F5662" s="80"/>
      <c r="G5662" s="80"/>
      <c r="H5662" s="75"/>
      <c r="I5662" s="76"/>
      <c r="J5662" s="79"/>
      <c r="K5662" s="80"/>
      <c r="L5662" s="78"/>
      <c r="M5662" s="75"/>
      <c r="N5662" s="76"/>
    </row>
    <row r="5663" spans="1:14" ht="15" x14ac:dyDescent="0.3">
      <c r="A5663" s="17" t="e">
        <f>INDEX('Артикул без-с размером'!A:A,MATCH('Начисления и компенсации по тов'!E5663,'Артикул без-с размером'!B:B,0))</f>
        <v>#N/A</v>
      </c>
      <c r="B5663" s="79"/>
      <c r="C5663" s="80"/>
      <c r="D5663" s="80"/>
      <c r="E5663" s="80"/>
      <c r="F5663" s="80"/>
      <c r="G5663" s="80"/>
      <c r="H5663" s="75"/>
      <c r="I5663" s="76"/>
      <c r="J5663" s="79"/>
      <c r="K5663" s="80"/>
      <c r="L5663" s="78"/>
      <c r="M5663" s="75"/>
      <c r="N5663" s="76"/>
    </row>
    <row r="5664" spans="1:14" ht="15" x14ac:dyDescent="0.3">
      <c r="A5664" s="17" t="e">
        <f>INDEX('Артикул без-с размером'!A:A,MATCH('Начисления и компенсации по тов'!E5664,'Артикул без-с размером'!B:B,0))</f>
        <v>#N/A</v>
      </c>
      <c r="B5664" s="79"/>
      <c r="C5664" s="80"/>
      <c r="D5664" s="80"/>
      <c r="E5664" s="80"/>
      <c r="F5664" s="80"/>
      <c r="G5664" s="80"/>
      <c r="H5664" s="75"/>
      <c r="I5664" s="76"/>
      <c r="J5664" s="79"/>
      <c r="K5664" s="80"/>
      <c r="L5664" s="78"/>
      <c r="M5664" s="75"/>
      <c r="N5664" s="76"/>
    </row>
    <row r="5665" spans="1:14" ht="15" x14ac:dyDescent="0.3">
      <c r="A5665" s="17" t="e">
        <f>INDEX('Артикул без-с размером'!A:A,MATCH('Начисления и компенсации по тов'!E5665,'Артикул без-с размером'!B:B,0))</f>
        <v>#N/A</v>
      </c>
      <c r="B5665" s="79"/>
      <c r="C5665" s="80"/>
      <c r="D5665" s="80"/>
      <c r="E5665" s="80"/>
      <c r="F5665" s="80"/>
      <c r="G5665" s="80"/>
      <c r="H5665" s="75"/>
      <c r="I5665" s="76"/>
      <c r="J5665" s="79"/>
      <c r="K5665" s="80"/>
      <c r="L5665" s="78"/>
      <c r="M5665" s="75"/>
      <c r="N5665" s="77"/>
    </row>
    <row r="5666" spans="1:14" ht="15" x14ac:dyDescent="0.3">
      <c r="A5666" s="17" t="e">
        <f>INDEX('Артикул без-с размером'!A:A,MATCH('Начисления и компенсации по тов'!E5666,'Артикул без-с размером'!B:B,0))</f>
        <v>#N/A</v>
      </c>
      <c r="B5666" s="79"/>
      <c r="C5666" s="80"/>
      <c r="D5666" s="80"/>
      <c r="E5666" s="80"/>
      <c r="F5666" s="80"/>
      <c r="G5666" s="80"/>
      <c r="H5666" s="75"/>
      <c r="I5666" s="76"/>
      <c r="J5666" s="79"/>
      <c r="K5666" s="80"/>
      <c r="L5666" s="78"/>
      <c r="M5666" s="75"/>
      <c r="N5666" s="76"/>
    </row>
    <row r="5667" spans="1:14" ht="15" x14ac:dyDescent="0.3">
      <c r="A5667" s="17" t="e">
        <f>INDEX('Артикул без-с размером'!A:A,MATCH('Начисления и компенсации по тов'!E5667,'Артикул без-с размером'!B:B,0))</f>
        <v>#N/A</v>
      </c>
      <c r="B5667" s="79"/>
      <c r="C5667" s="80"/>
      <c r="D5667" s="80"/>
      <c r="E5667" s="80"/>
      <c r="F5667" s="80"/>
      <c r="G5667" s="80"/>
      <c r="H5667" s="75"/>
      <c r="I5667" s="76"/>
      <c r="J5667" s="79"/>
      <c r="K5667" s="80"/>
      <c r="L5667" s="78"/>
      <c r="M5667" s="75"/>
      <c r="N5667" s="76"/>
    </row>
    <row r="5668" spans="1:14" ht="15" x14ac:dyDescent="0.3">
      <c r="A5668" s="17" t="e">
        <f>INDEX('Артикул без-с размером'!A:A,MATCH('Начисления и компенсации по тов'!E5668,'Артикул без-с размером'!B:B,0))</f>
        <v>#N/A</v>
      </c>
      <c r="B5668" s="79"/>
      <c r="C5668" s="80"/>
      <c r="D5668" s="80"/>
      <c r="E5668" s="80"/>
      <c r="F5668" s="80"/>
      <c r="G5668" s="80"/>
      <c r="H5668" s="75"/>
      <c r="I5668" s="76"/>
      <c r="J5668" s="79"/>
      <c r="K5668" s="80"/>
      <c r="L5668" s="78"/>
      <c r="M5668" s="75"/>
      <c r="N5668" s="76"/>
    </row>
    <row r="5669" spans="1:14" ht="15" x14ac:dyDescent="0.3">
      <c r="A5669" s="17" t="e">
        <f>INDEX('Артикул без-с размером'!A:A,MATCH('Начисления и компенсации по тов'!E5669,'Артикул без-с размером'!B:B,0))</f>
        <v>#N/A</v>
      </c>
      <c r="B5669" s="79"/>
      <c r="C5669" s="80"/>
      <c r="D5669" s="80"/>
      <c r="E5669" s="80"/>
      <c r="F5669" s="80"/>
      <c r="G5669" s="80"/>
      <c r="H5669" s="75"/>
      <c r="I5669" s="76"/>
      <c r="J5669" s="79"/>
      <c r="K5669" s="80"/>
      <c r="L5669" s="78"/>
      <c r="M5669" s="75"/>
      <c r="N5669" s="76"/>
    </row>
    <row r="5670" spans="1:14" ht="15" x14ac:dyDescent="0.3">
      <c r="A5670" s="17" t="e">
        <f>INDEX('Артикул без-с размером'!A:A,MATCH('Начисления и компенсации по тов'!E5670,'Артикул без-с размером'!B:B,0))</f>
        <v>#N/A</v>
      </c>
      <c r="B5670" s="79"/>
      <c r="C5670" s="80"/>
      <c r="D5670" s="80"/>
      <c r="E5670" s="80"/>
      <c r="F5670" s="80"/>
      <c r="G5670" s="80"/>
      <c r="H5670" s="75"/>
      <c r="I5670" s="76"/>
      <c r="J5670" s="79"/>
      <c r="K5670" s="80"/>
      <c r="L5670" s="78"/>
      <c r="M5670" s="75"/>
      <c r="N5670" s="76"/>
    </row>
    <row r="5671" spans="1:14" ht="15" x14ac:dyDescent="0.3">
      <c r="A5671" s="17" t="e">
        <f>INDEX('Артикул без-с размером'!A:A,MATCH('Начисления и компенсации по тов'!E5671,'Артикул без-с размером'!B:B,0))</f>
        <v>#N/A</v>
      </c>
      <c r="B5671" s="79"/>
      <c r="C5671" s="80"/>
      <c r="D5671" s="80"/>
      <c r="E5671" s="80"/>
      <c r="F5671" s="80"/>
      <c r="G5671" s="80"/>
      <c r="H5671" s="75"/>
      <c r="I5671" s="76"/>
      <c r="J5671" s="79"/>
      <c r="K5671" s="80"/>
      <c r="L5671" s="78"/>
      <c r="M5671" s="75"/>
      <c r="N5671" s="76"/>
    </row>
    <row r="5672" spans="1:14" ht="15" x14ac:dyDescent="0.3">
      <c r="A5672" s="17" t="e">
        <f>INDEX('Артикул без-с размером'!A:A,MATCH('Начисления и компенсации по тов'!E5672,'Артикул без-с размером'!B:B,0))</f>
        <v>#N/A</v>
      </c>
      <c r="B5672" s="79"/>
      <c r="C5672" s="80"/>
      <c r="D5672" s="80"/>
      <c r="E5672" s="80"/>
      <c r="F5672" s="80"/>
      <c r="G5672" s="80"/>
      <c r="H5672" s="75"/>
      <c r="I5672" s="76"/>
      <c r="J5672" s="79"/>
      <c r="K5672" s="80"/>
      <c r="L5672" s="78"/>
      <c r="M5672" s="75"/>
      <c r="N5672" s="76"/>
    </row>
    <row r="5673" spans="1:14" ht="15" x14ac:dyDescent="0.3">
      <c r="A5673" s="17" t="e">
        <f>INDEX('Артикул без-с размером'!A:A,MATCH('Начисления и компенсации по тов'!E5673,'Артикул без-с размером'!B:B,0))</f>
        <v>#N/A</v>
      </c>
      <c r="B5673" s="79"/>
      <c r="C5673" s="80"/>
      <c r="D5673" s="80"/>
      <c r="E5673" s="80"/>
      <c r="F5673" s="80"/>
      <c r="G5673" s="80"/>
      <c r="H5673" s="75"/>
      <c r="I5673" s="76"/>
      <c r="J5673" s="79"/>
      <c r="K5673" s="80"/>
      <c r="L5673" s="78"/>
      <c r="M5673" s="75"/>
      <c r="N5673" s="77"/>
    </row>
    <row r="5674" spans="1:14" ht="15" x14ac:dyDescent="0.3">
      <c r="A5674" s="17" t="e">
        <f>INDEX('Артикул без-с размером'!A:A,MATCH('Начисления и компенсации по тов'!E5674,'Артикул без-с размером'!B:B,0))</f>
        <v>#N/A</v>
      </c>
      <c r="B5674" s="79"/>
      <c r="C5674" s="80"/>
      <c r="D5674" s="80"/>
      <c r="E5674" s="80"/>
      <c r="F5674" s="80"/>
      <c r="G5674" s="80"/>
      <c r="H5674" s="75"/>
      <c r="I5674" s="76"/>
      <c r="J5674" s="79"/>
      <c r="K5674" s="80"/>
      <c r="L5674" s="78"/>
      <c r="M5674" s="75"/>
      <c r="N5674" s="76"/>
    </row>
    <row r="5675" spans="1:14" ht="15" x14ac:dyDescent="0.3">
      <c r="A5675" s="17" t="e">
        <f>INDEX('Артикул без-с размером'!A:A,MATCH('Начисления и компенсации по тов'!E5675,'Артикул без-с размером'!B:B,0))</f>
        <v>#N/A</v>
      </c>
      <c r="B5675" s="79"/>
      <c r="C5675" s="80"/>
      <c r="D5675" s="80"/>
      <c r="E5675" s="80"/>
      <c r="F5675" s="80"/>
      <c r="G5675" s="80"/>
      <c r="H5675" s="75"/>
      <c r="I5675" s="76"/>
      <c r="J5675" s="79"/>
      <c r="K5675" s="80"/>
      <c r="L5675" s="78"/>
      <c r="M5675" s="75"/>
      <c r="N5675" s="76"/>
    </row>
    <row r="5676" spans="1:14" ht="15" x14ac:dyDescent="0.3">
      <c r="A5676" s="17" t="e">
        <f>INDEX('Артикул без-с размером'!A:A,MATCH('Начисления и компенсации по тов'!E5676,'Артикул без-с размером'!B:B,0))</f>
        <v>#N/A</v>
      </c>
      <c r="B5676" s="79"/>
      <c r="C5676" s="80"/>
      <c r="D5676" s="80"/>
      <c r="E5676" s="80"/>
      <c r="F5676" s="80"/>
      <c r="G5676" s="80"/>
      <c r="H5676" s="75"/>
      <c r="I5676" s="76"/>
      <c r="J5676" s="79"/>
      <c r="K5676" s="80"/>
      <c r="L5676" s="78"/>
      <c r="M5676" s="75"/>
      <c r="N5676" s="76"/>
    </row>
    <row r="5677" spans="1:14" ht="15" x14ac:dyDescent="0.3">
      <c r="A5677" s="17" t="e">
        <f>INDEX('Артикул без-с размером'!A:A,MATCH('Начисления и компенсации по тов'!E5677,'Артикул без-с размером'!B:B,0))</f>
        <v>#N/A</v>
      </c>
      <c r="B5677" s="79"/>
      <c r="C5677" s="80"/>
      <c r="D5677" s="80"/>
      <c r="E5677" s="80"/>
      <c r="F5677" s="80"/>
      <c r="G5677" s="80"/>
      <c r="H5677" s="75"/>
      <c r="I5677" s="76"/>
      <c r="J5677" s="79"/>
      <c r="K5677" s="80"/>
      <c r="L5677" s="78"/>
      <c r="M5677" s="75"/>
      <c r="N5677" s="76"/>
    </row>
    <row r="5678" spans="1:14" ht="15" x14ac:dyDescent="0.3">
      <c r="A5678" s="17" t="e">
        <f>INDEX('Артикул без-с размером'!A:A,MATCH('Начисления и компенсации по тов'!E5678,'Артикул без-с размером'!B:B,0))</f>
        <v>#N/A</v>
      </c>
      <c r="B5678" s="79"/>
      <c r="C5678" s="80"/>
      <c r="D5678" s="80"/>
      <c r="E5678" s="80"/>
      <c r="F5678" s="80"/>
      <c r="G5678" s="80"/>
      <c r="H5678" s="75"/>
      <c r="I5678" s="76"/>
      <c r="J5678" s="79"/>
      <c r="K5678" s="80"/>
      <c r="L5678" s="78"/>
      <c r="M5678" s="75"/>
      <c r="N5678" s="76"/>
    </row>
    <row r="5679" spans="1:14" ht="15" x14ac:dyDescent="0.3">
      <c r="A5679" s="17" t="e">
        <f>INDEX('Артикул без-с размером'!A:A,MATCH('Начисления и компенсации по тов'!E5679,'Артикул без-с размером'!B:B,0))</f>
        <v>#N/A</v>
      </c>
      <c r="B5679" s="79"/>
      <c r="C5679" s="80"/>
      <c r="D5679" s="80"/>
      <c r="E5679" s="80"/>
      <c r="F5679" s="80"/>
      <c r="G5679" s="80"/>
      <c r="H5679" s="75"/>
      <c r="I5679" s="76"/>
      <c r="J5679" s="79"/>
      <c r="K5679" s="80"/>
      <c r="L5679" s="78"/>
      <c r="M5679" s="75"/>
      <c r="N5679" s="77"/>
    </row>
    <row r="5680" spans="1:14" ht="15" x14ac:dyDescent="0.3">
      <c r="A5680" s="17" t="e">
        <f>INDEX('Артикул без-с размером'!A:A,MATCH('Начисления и компенсации по тов'!E5680,'Артикул без-с размером'!B:B,0))</f>
        <v>#N/A</v>
      </c>
      <c r="B5680" s="79"/>
      <c r="C5680" s="80"/>
      <c r="D5680" s="80"/>
      <c r="E5680" s="80"/>
      <c r="F5680" s="80"/>
      <c r="G5680" s="80"/>
      <c r="H5680" s="75"/>
      <c r="I5680" s="76"/>
      <c r="J5680" s="79"/>
      <c r="K5680" s="80"/>
      <c r="L5680" s="78"/>
      <c r="M5680" s="75"/>
      <c r="N5680" s="76"/>
    </row>
    <row r="5681" spans="1:14" ht="15" x14ac:dyDescent="0.3">
      <c r="A5681" s="17" t="e">
        <f>INDEX('Артикул без-с размером'!A:A,MATCH('Начисления и компенсации по тов'!E5681,'Артикул без-с размером'!B:B,0))</f>
        <v>#N/A</v>
      </c>
      <c r="B5681" s="79"/>
      <c r="C5681" s="80"/>
      <c r="D5681" s="80"/>
      <c r="E5681" s="80"/>
      <c r="F5681" s="80"/>
      <c r="G5681" s="80"/>
      <c r="H5681" s="75"/>
      <c r="I5681" s="76"/>
      <c r="J5681" s="79"/>
      <c r="K5681" s="80"/>
      <c r="L5681" s="78"/>
      <c r="M5681" s="75"/>
      <c r="N5681" s="76"/>
    </row>
    <row r="5682" spans="1:14" ht="15" x14ac:dyDescent="0.3">
      <c r="A5682" s="17" t="e">
        <f>INDEX('Артикул без-с размером'!A:A,MATCH('Начисления и компенсации по тов'!E5682,'Артикул без-с размером'!B:B,0))</f>
        <v>#N/A</v>
      </c>
      <c r="B5682" s="79"/>
      <c r="C5682" s="80"/>
      <c r="D5682" s="80"/>
      <c r="E5682" s="80"/>
      <c r="F5682" s="80"/>
      <c r="G5682" s="80"/>
      <c r="H5682" s="75"/>
      <c r="I5682" s="76"/>
      <c r="J5682" s="79"/>
      <c r="K5682" s="80"/>
      <c r="L5682" s="78"/>
      <c r="M5682" s="75"/>
      <c r="N5682" s="76"/>
    </row>
    <row r="5683" spans="1:14" ht="15" x14ac:dyDescent="0.3">
      <c r="A5683" s="17" t="e">
        <f>INDEX('Артикул без-с размером'!A:A,MATCH('Начисления и компенсации по тов'!E5683,'Артикул без-с размером'!B:B,0))</f>
        <v>#N/A</v>
      </c>
      <c r="B5683" s="79"/>
      <c r="C5683" s="80"/>
      <c r="D5683" s="80"/>
      <c r="E5683" s="80"/>
      <c r="F5683" s="80"/>
      <c r="G5683" s="80"/>
      <c r="H5683" s="75"/>
      <c r="I5683" s="76"/>
      <c r="J5683" s="79"/>
      <c r="K5683" s="80"/>
      <c r="L5683" s="78"/>
      <c r="M5683" s="75"/>
      <c r="N5683" s="76"/>
    </row>
    <row r="5684" spans="1:14" ht="15" x14ac:dyDescent="0.3">
      <c r="A5684" s="17" t="e">
        <f>INDEX('Артикул без-с размером'!A:A,MATCH('Начисления и компенсации по тов'!E5684,'Артикул без-с размером'!B:B,0))</f>
        <v>#N/A</v>
      </c>
      <c r="B5684" s="79"/>
      <c r="C5684" s="80"/>
      <c r="D5684" s="80"/>
      <c r="E5684" s="80"/>
      <c r="F5684" s="80"/>
      <c r="G5684" s="80"/>
      <c r="H5684" s="75"/>
      <c r="I5684" s="76"/>
      <c r="J5684" s="79"/>
      <c r="K5684" s="80"/>
      <c r="L5684" s="78"/>
      <c r="M5684" s="75"/>
      <c r="N5684" s="76"/>
    </row>
    <row r="5685" spans="1:14" ht="15" x14ac:dyDescent="0.3">
      <c r="A5685" s="17" t="e">
        <f>INDEX('Артикул без-с размером'!A:A,MATCH('Начисления и компенсации по тов'!E5685,'Артикул без-с размером'!B:B,0))</f>
        <v>#N/A</v>
      </c>
      <c r="B5685" s="79"/>
      <c r="C5685" s="80"/>
      <c r="D5685" s="80"/>
      <c r="E5685" s="80"/>
      <c r="F5685" s="80"/>
      <c r="G5685" s="80"/>
      <c r="H5685" s="75"/>
      <c r="I5685" s="76"/>
      <c r="J5685" s="79"/>
      <c r="K5685" s="80"/>
      <c r="L5685" s="78"/>
      <c r="M5685" s="75"/>
      <c r="N5685" s="76"/>
    </row>
    <row r="5686" spans="1:14" ht="15" x14ac:dyDescent="0.3">
      <c r="A5686" s="17" t="e">
        <f>INDEX('Артикул без-с размером'!A:A,MATCH('Начисления и компенсации по тов'!E5686,'Артикул без-с размером'!B:B,0))</f>
        <v>#N/A</v>
      </c>
      <c r="B5686" s="79"/>
      <c r="C5686" s="80"/>
      <c r="D5686" s="80"/>
      <c r="E5686" s="80"/>
      <c r="F5686" s="80"/>
      <c r="G5686" s="80"/>
      <c r="H5686" s="75"/>
      <c r="I5686" s="76"/>
      <c r="J5686" s="79"/>
      <c r="K5686" s="80"/>
      <c r="L5686" s="78"/>
      <c r="M5686" s="75"/>
      <c r="N5686" s="76"/>
    </row>
    <row r="5687" spans="1:14" ht="15" x14ac:dyDescent="0.3">
      <c r="A5687" s="17" t="e">
        <f>INDEX('Артикул без-с размером'!A:A,MATCH('Начисления и компенсации по тов'!E5687,'Артикул без-с размером'!B:B,0))</f>
        <v>#N/A</v>
      </c>
      <c r="B5687" s="79"/>
      <c r="C5687" s="80"/>
      <c r="D5687" s="80"/>
      <c r="E5687" s="80"/>
      <c r="F5687" s="80"/>
      <c r="G5687" s="80"/>
      <c r="H5687" s="75"/>
      <c r="I5687" s="76"/>
      <c r="J5687" s="79"/>
      <c r="K5687" s="80"/>
      <c r="L5687" s="78"/>
      <c r="M5687" s="75"/>
      <c r="N5687" s="76"/>
    </row>
    <row r="5688" spans="1:14" ht="15" x14ac:dyDescent="0.3">
      <c r="A5688" s="17" t="e">
        <f>INDEX('Артикул без-с размером'!A:A,MATCH('Начисления и компенсации по тов'!E5688,'Артикул без-с размером'!B:B,0))</f>
        <v>#N/A</v>
      </c>
      <c r="B5688" s="79"/>
      <c r="C5688" s="80"/>
      <c r="D5688" s="80"/>
      <c r="E5688" s="80"/>
      <c r="F5688" s="80"/>
      <c r="G5688" s="80"/>
      <c r="H5688" s="75"/>
      <c r="I5688" s="76"/>
      <c r="J5688" s="79"/>
      <c r="K5688" s="80"/>
      <c r="L5688" s="78"/>
      <c r="M5688" s="75"/>
      <c r="N5688" s="76"/>
    </row>
    <row r="5689" spans="1:14" ht="15" x14ac:dyDescent="0.3">
      <c r="A5689" s="17" t="e">
        <f>INDEX('Артикул без-с размером'!A:A,MATCH('Начисления и компенсации по тов'!E5689,'Артикул без-с размером'!B:B,0))</f>
        <v>#N/A</v>
      </c>
      <c r="B5689" s="79"/>
      <c r="C5689" s="80"/>
      <c r="D5689" s="80"/>
      <c r="E5689" s="80"/>
      <c r="F5689" s="80"/>
      <c r="G5689" s="80"/>
      <c r="H5689" s="75"/>
      <c r="I5689" s="76"/>
      <c r="J5689" s="79"/>
      <c r="K5689" s="80"/>
      <c r="L5689" s="78"/>
      <c r="M5689" s="75"/>
      <c r="N5689" s="76"/>
    </row>
    <row r="5690" spans="1:14" ht="15" x14ac:dyDescent="0.3">
      <c r="A5690" s="17" t="e">
        <f>INDEX('Артикул без-с размером'!A:A,MATCH('Начисления и компенсации по тов'!E5690,'Артикул без-с размером'!B:B,0))</f>
        <v>#N/A</v>
      </c>
      <c r="B5690" s="79"/>
      <c r="C5690" s="80"/>
      <c r="D5690" s="80"/>
      <c r="E5690" s="80"/>
      <c r="F5690" s="80"/>
      <c r="G5690" s="80"/>
      <c r="H5690" s="75"/>
      <c r="I5690" s="76"/>
      <c r="J5690" s="79"/>
      <c r="K5690" s="80"/>
      <c r="L5690" s="78"/>
      <c r="M5690" s="75"/>
      <c r="N5690" s="77"/>
    </row>
    <row r="5691" spans="1:14" ht="15" x14ac:dyDescent="0.3">
      <c r="A5691" s="17" t="e">
        <f>INDEX('Артикул без-с размером'!A:A,MATCH('Начисления и компенсации по тов'!E5691,'Артикул без-с размером'!B:B,0))</f>
        <v>#N/A</v>
      </c>
      <c r="B5691" s="79"/>
      <c r="C5691" s="80"/>
      <c r="D5691" s="80"/>
      <c r="E5691" s="80"/>
      <c r="F5691" s="80"/>
      <c r="G5691" s="80"/>
      <c r="H5691" s="75"/>
      <c r="I5691" s="76"/>
      <c r="J5691" s="79"/>
      <c r="K5691" s="80"/>
      <c r="L5691" s="78"/>
      <c r="M5691" s="75"/>
      <c r="N5691" s="76"/>
    </row>
    <row r="5692" spans="1:14" ht="15" x14ac:dyDescent="0.3">
      <c r="A5692" s="17" t="e">
        <f>INDEX('Артикул без-с размером'!A:A,MATCH('Начисления и компенсации по тов'!E5692,'Артикул без-с размером'!B:B,0))</f>
        <v>#N/A</v>
      </c>
      <c r="B5692" s="79"/>
      <c r="C5692" s="80"/>
      <c r="D5692" s="80"/>
      <c r="E5692" s="80"/>
      <c r="F5692" s="80"/>
      <c r="G5692" s="80"/>
      <c r="H5692" s="75"/>
      <c r="I5692" s="76"/>
      <c r="J5692" s="79"/>
      <c r="K5692" s="80"/>
      <c r="L5692" s="78"/>
      <c r="M5692" s="75"/>
      <c r="N5692" s="76"/>
    </row>
    <row r="5693" spans="1:14" ht="15" x14ac:dyDescent="0.3">
      <c r="A5693" s="17" t="e">
        <f>INDEX('Артикул без-с размером'!A:A,MATCH('Начисления и компенсации по тов'!E5693,'Артикул без-с размером'!B:B,0))</f>
        <v>#N/A</v>
      </c>
      <c r="B5693" s="79"/>
      <c r="C5693" s="80"/>
      <c r="D5693" s="80"/>
      <c r="E5693" s="80"/>
      <c r="F5693" s="80"/>
      <c r="G5693" s="80"/>
      <c r="H5693" s="75"/>
      <c r="I5693" s="76"/>
      <c r="J5693" s="79"/>
      <c r="K5693" s="80"/>
      <c r="L5693" s="78"/>
      <c r="M5693" s="75"/>
      <c r="N5693" s="76"/>
    </row>
    <row r="5694" spans="1:14" ht="15" x14ac:dyDescent="0.3">
      <c r="A5694" s="17" t="e">
        <f>INDEX('Артикул без-с размером'!A:A,MATCH('Начисления и компенсации по тов'!E5694,'Артикул без-с размером'!B:B,0))</f>
        <v>#N/A</v>
      </c>
      <c r="B5694" s="79"/>
      <c r="C5694" s="80"/>
      <c r="D5694" s="80"/>
      <c r="E5694" s="80"/>
      <c r="F5694" s="80"/>
      <c r="G5694" s="80"/>
      <c r="H5694" s="75"/>
      <c r="I5694" s="76"/>
      <c r="J5694" s="79"/>
      <c r="K5694" s="80"/>
      <c r="L5694" s="78"/>
      <c r="M5694" s="75"/>
      <c r="N5694" s="76"/>
    </row>
    <row r="5695" spans="1:14" ht="15" x14ac:dyDescent="0.3">
      <c r="A5695" s="17" t="e">
        <f>INDEX('Артикул без-с размером'!A:A,MATCH('Начисления и компенсации по тов'!E5695,'Артикул без-с размером'!B:B,0))</f>
        <v>#N/A</v>
      </c>
      <c r="B5695" s="79"/>
      <c r="C5695" s="80"/>
      <c r="D5695" s="80"/>
      <c r="E5695" s="80"/>
      <c r="F5695" s="80"/>
      <c r="G5695" s="80"/>
      <c r="H5695" s="75"/>
      <c r="I5695" s="76"/>
      <c r="J5695" s="79"/>
      <c r="K5695" s="80"/>
      <c r="L5695" s="78"/>
      <c r="M5695" s="75"/>
      <c r="N5695" s="76"/>
    </row>
    <row r="5696" spans="1:14" ht="15" x14ac:dyDescent="0.3">
      <c r="A5696" s="17" t="e">
        <f>INDEX('Артикул без-с размером'!A:A,MATCH('Начисления и компенсации по тов'!E5696,'Артикул без-с размером'!B:B,0))</f>
        <v>#N/A</v>
      </c>
      <c r="B5696" s="79"/>
      <c r="C5696" s="80"/>
      <c r="D5696" s="80"/>
      <c r="E5696" s="80"/>
      <c r="F5696" s="80"/>
      <c r="G5696" s="80"/>
      <c r="H5696" s="75"/>
      <c r="I5696" s="76"/>
      <c r="J5696" s="79"/>
      <c r="K5696" s="80"/>
      <c r="L5696" s="78"/>
      <c r="M5696" s="75"/>
      <c r="N5696" s="76"/>
    </row>
    <row r="5697" spans="1:14" ht="15" x14ac:dyDescent="0.3">
      <c r="A5697" s="17" t="e">
        <f>INDEX('Артикул без-с размером'!A:A,MATCH('Начисления и компенсации по тов'!E5697,'Артикул без-с размером'!B:B,0))</f>
        <v>#N/A</v>
      </c>
      <c r="B5697" s="79"/>
      <c r="C5697" s="80"/>
      <c r="D5697" s="80"/>
      <c r="E5697" s="80"/>
      <c r="F5697" s="80"/>
      <c r="G5697" s="80"/>
      <c r="H5697" s="75"/>
      <c r="I5697" s="76"/>
      <c r="J5697" s="79"/>
      <c r="K5697" s="80"/>
      <c r="L5697" s="78"/>
      <c r="M5697" s="75"/>
      <c r="N5697" s="76"/>
    </row>
    <row r="5698" spans="1:14" ht="15" x14ac:dyDescent="0.3">
      <c r="A5698" s="17" t="e">
        <f>INDEX('Артикул без-с размером'!A:A,MATCH('Начисления и компенсации по тов'!E5698,'Артикул без-с размером'!B:B,0))</f>
        <v>#N/A</v>
      </c>
      <c r="B5698" s="79"/>
      <c r="C5698" s="80"/>
      <c r="D5698" s="80"/>
      <c r="E5698" s="80"/>
      <c r="F5698" s="80"/>
      <c r="G5698" s="80"/>
      <c r="H5698" s="75"/>
      <c r="I5698" s="76"/>
      <c r="J5698" s="79"/>
      <c r="K5698" s="80"/>
      <c r="L5698" s="78"/>
      <c r="M5698" s="75"/>
      <c r="N5698" s="77"/>
    </row>
    <row r="5699" spans="1:14" ht="15" x14ac:dyDescent="0.3">
      <c r="A5699" s="17" t="e">
        <f>INDEX('Артикул без-с размером'!A:A,MATCH('Начисления и компенсации по тов'!E5699,'Артикул без-с размером'!B:B,0))</f>
        <v>#N/A</v>
      </c>
      <c r="B5699" s="79"/>
      <c r="C5699" s="80"/>
      <c r="D5699" s="80"/>
      <c r="E5699" s="80"/>
      <c r="F5699" s="80"/>
      <c r="G5699" s="80"/>
      <c r="H5699" s="75"/>
      <c r="I5699" s="76"/>
      <c r="J5699" s="79"/>
      <c r="K5699" s="80"/>
      <c r="L5699" s="78"/>
      <c r="M5699" s="75"/>
      <c r="N5699" s="76"/>
    </row>
    <row r="5700" spans="1:14" ht="15" x14ac:dyDescent="0.3">
      <c r="A5700" s="17" t="e">
        <f>INDEX('Артикул без-с размером'!A:A,MATCH('Начисления и компенсации по тов'!E5700,'Артикул без-с размером'!B:B,0))</f>
        <v>#N/A</v>
      </c>
      <c r="B5700" s="79"/>
      <c r="C5700" s="80"/>
      <c r="D5700" s="80"/>
      <c r="E5700" s="80"/>
      <c r="F5700" s="80"/>
      <c r="G5700" s="80"/>
      <c r="H5700" s="75"/>
      <c r="I5700" s="76"/>
      <c r="J5700" s="79"/>
      <c r="K5700" s="80"/>
      <c r="L5700" s="78"/>
      <c r="M5700" s="75"/>
      <c r="N5700" s="76"/>
    </row>
    <row r="5701" spans="1:14" ht="15" x14ac:dyDescent="0.3">
      <c r="A5701" s="17" t="e">
        <f>INDEX('Артикул без-с размером'!A:A,MATCH('Начисления и компенсации по тов'!E5701,'Артикул без-с размером'!B:B,0))</f>
        <v>#N/A</v>
      </c>
      <c r="B5701" s="79"/>
      <c r="C5701" s="80"/>
      <c r="D5701" s="80"/>
      <c r="E5701" s="80"/>
      <c r="F5701" s="80"/>
      <c r="G5701" s="80"/>
      <c r="H5701" s="75"/>
      <c r="I5701" s="76"/>
      <c r="J5701" s="79"/>
      <c r="K5701" s="80"/>
      <c r="L5701" s="78"/>
      <c r="M5701" s="75"/>
      <c r="N5701" s="76"/>
    </row>
    <row r="5702" spans="1:14" ht="15" x14ac:dyDescent="0.3">
      <c r="A5702" s="17" t="e">
        <f>INDEX('Артикул без-с размером'!A:A,MATCH('Начисления и компенсации по тов'!E5702,'Артикул без-с размером'!B:B,0))</f>
        <v>#N/A</v>
      </c>
      <c r="B5702" s="79"/>
      <c r="C5702" s="80"/>
      <c r="D5702" s="80"/>
      <c r="E5702" s="80"/>
      <c r="F5702" s="80"/>
      <c r="G5702" s="80"/>
      <c r="H5702" s="75"/>
      <c r="I5702" s="76"/>
      <c r="J5702" s="79"/>
      <c r="K5702" s="80"/>
      <c r="L5702" s="78"/>
      <c r="M5702" s="75"/>
      <c r="N5702" s="76"/>
    </row>
    <row r="5703" spans="1:14" ht="15" x14ac:dyDescent="0.3">
      <c r="A5703" s="17" t="e">
        <f>INDEX('Артикул без-с размером'!A:A,MATCH('Начисления и компенсации по тов'!E5703,'Артикул без-с размером'!B:B,0))</f>
        <v>#N/A</v>
      </c>
      <c r="B5703" s="79"/>
      <c r="C5703" s="80"/>
      <c r="D5703" s="80"/>
      <c r="E5703" s="80"/>
      <c r="F5703" s="80"/>
      <c r="G5703" s="80"/>
      <c r="H5703" s="75"/>
      <c r="I5703" s="76"/>
      <c r="J5703" s="79"/>
      <c r="K5703" s="80"/>
      <c r="L5703" s="78"/>
      <c r="M5703" s="75"/>
      <c r="N5703" s="76"/>
    </row>
    <row r="5704" spans="1:14" ht="15" x14ac:dyDescent="0.3">
      <c r="A5704" s="17" t="e">
        <f>INDEX('Артикул без-с размером'!A:A,MATCH('Начисления и компенсации по тов'!E5704,'Артикул без-с размером'!B:B,0))</f>
        <v>#N/A</v>
      </c>
      <c r="B5704" s="79"/>
      <c r="C5704" s="80"/>
      <c r="D5704" s="80"/>
      <c r="E5704" s="80"/>
      <c r="F5704" s="80"/>
      <c r="G5704" s="80"/>
      <c r="H5704" s="75"/>
      <c r="I5704" s="76"/>
      <c r="J5704" s="79"/>
      <c r="K5704" s="80"/>
      <c r="L5704" s="78"/>
      <c r="M5704" s="75"/>
      <c r="N5704" s="76"/>
    </row>
    <row r="5705" spans="1:14" ht="15" x14ac:dyDescent="0.3">
      <c r="A5705" s="17" t="e">
        <f>INDEX('Артикул без-с размером'!A:A,MATCH('Начисления и компенсации по тов'!E5705,'Артикул без-с размером'!B:B,0))</f>
        <v>#N/A</v>
      </c>
      <c r="B5705" s="79"/>
      <c r="C5705" s="80"/>
      <c r="D5705" s="80"/>
      <c r="E5705" s="80"/>
      <c r="F5705" s="80"/>
      <c r="G5705" s="80"/>
      <c r="H5705" s="75"/>
      <c r="I5705" s="76"/>
      <c r="J5705" s="79"/>
      <c r="K5705" s="80"/>
      <c r="L5705" s="78"/>
      <c r="M5705" s="75"/>
      <c r="N5705" s="76"/>
    </row>
    <row r="5706" spans="1:14" ht="15" x14ac:dyDescent="0.3">
      <c r="A5706" s="17" t="e">
        <f>INDEX('Артикул без-с размером'!A:A,MATCH('Начисления и компенсации по тов'!E5706,'Артикул без-с размером'!B:B,0))</f>
        <v>#N/A</v>
      </c>
      <c r="B5706" s="79"/>
      <c r="C5706" s="80"/>
      <c r="D5706" s="80"/>
      <c r="E5706" s="80"/>
      <c r="F5706" s="80"/>
      <c r="G5706" s="80"/>
      <c r="H5706" s="75"/>
      <c r="I5706" s="76"/>
      <c r="J5706" s="79"/>
      <c r="K5706" s="80"/>
      <c r="L5706" s="78"/>
      <c r="M5706" s="75"/>
      <c r="N5706" s="76"/>
    </row>
    <row r="5707" spans="1:14" ht="15" x14ac:dyDescent="0.3">
      <c r="A5707" s="17" t="e">
        <f>INDEX('Артикул без-с размером'!A:A,MATCH('Начисления и компенсации по тов'!E5707,'Артикул без-с размером'!B:B,0))</f>
        <v>#N/A</v>
      </c>
      <c r="B5707" s="79"/>
      <c r="C5707" s="80"/>
      <c r="D5707" s="80"/>
      <c r="E5707" s="80"/>
      <c r="F5707" s="80"/>
      <c r="G5707" s="80"/>
      <c r="H5707" s="75"/>
      <c r="I5707" s="76"/>
      <c r="J5707" s="79"/>
      <c r="K5707" s="80"/>
      <c r="L5707" s="78"/>
      <c r="M5707" s="75"/>
      <c r="N5707" s="76"/>
    </row>
    <row r="5708" spans="1:14" ht="15" x14ac:dyDescent="0.3">
      <c r="A5708" s="17" t="e">
        <f>INDEX('Артикул без-с размером'!A:A,MATCH('Начисления и компенсации по тов'!E5708,'Артикул без-с размером'!B:B,0))</f>
        <v>#N/A</v>
      </c>
      <c r="B5708" s="79"/>
      <c r="C5708" s="80"/>
      <c r="D5708" s="80"/>
      <c r="E5708" s="80"/>
      <c r="F5708" s="80"/>
      <c r="G5708" s="80"/>
      <c r="H5708" s="75"/>
      <c r="I5708" s="76"/>
      <c r="J5708" s="79"/>
      <c r="K5708" s="80"/>
      <c r="L5708" s="78"/>
      <c r="M5708" s="75"/>
      <c r="N5708" s="76"/>
    </row>
    <row r="5709" spans="1:14" ht="15" x14ac:dyDescent="0.3">
      <c r="A5709" s="17" t="e">
        <f>INDEX('Артикул без-с размером'!A:A,MATCH('Начисления и компенсации по тов'!E5709,'Артикул без-с размером'!B:B,0))</f>
        <v>#N/A</v>
      </c>
      <c r="B5709" s="79"/>
      <c r="C5709" s="80"/>
      <c r="D5709" s="80"/>
      <c r="E5709" s="80"/>
      <c r="F5709" s="80"/>
      <c r="G5709" s="80"/>
      <c r="H5709" s="75"/>
      <c r="I5709" s="76"/>
      <c r="J5709" s="79"/>
      <c r="K5709" s="80"/>
      <c r="L5709" s="78"/>
      <c r="M5709" s="75"/>
      <c r="N5709" s="76"/>
    </row>
    <row r="5710" spans="1:14" ht="15" x14ac:dyDescent="0.3">
      <c r="A5710" s="17" t="e">
        <f>INDEX('Артикул без-с размером'!A:A,MATCH('Начисления и компенсации по тов'!E5710,'Артикул без-с размером'!B:B,0))</f>
        <v>#N/A</v>
      </c>
      <c r="B5710" s="79"/>
      <c r="C5710" s="80"/>
      <c r="D5710" s="80"/>
      <c r="E5710" s="80"/>
      <c r="F5710" s="80"/>
      <c r="G5710" s="80"/>
      <c r="H5710" s="75"/>
      <c r="I5710" s="76"/>
      <c r="J5710" s="79"/>
      <c r="K5710" s="80"/>
      <c r="L5710" s="78"/>
      <c r="M5710" s="75"/>
      <c r="N5710" s="76"/>
    </row>
    <row r="5711" spans="1:14" ht="15" x14ac:dyDescent="0.3">
      <c r="A5711" s="17" t="e">
        <f>INDEX('Артикул без-с размером'!A:A,MATCH('Начисления и компенсации по тов'!E5711,'Артикул без-с размером'!B:B,0))</f>
        <v>#N/A</v>
      </c>
      <c r="B5711" s="79"/>
      <c r="C5711" s="80"/>
      <c r="D5711" s="80"/>
      <c r="E5711" s="80"/>
      <c r="F5711" s="80"/>
      <c r="G5711" s="80"/>
      <c r="H5711" s="75"/>
      <c r="I5711" s="76"/>
      <c r="J5711" s="79"/>
      <c r="K5711" s="80"/>
      <c r="L5711" s="78"/>
      <c r="M5711" s="75"/>
      <c r="N5711" s="76"/>
    </row>
    <row r="5712" spans="1:14" ht="15" x14ac:dyDescent="0.3">
      <c r="A5712" s="17" t="e">
        <f>INDEX('Артикул без-с размером'!A:A,MATCH('Начисления и компенсации по тов'!E5712,'Артикул без-с размером'!B:B,0))</f>
        <v>#N/A</v>
      </c>
      <c r="B5712" s="79"/>
      <c r="C5712" s="80"/>
      <c r="D5712" s="80"/>
      <c r="E5712" s="80"/>
      <c r="F5712" s="80"/>
      <c r="G5712" s="80"/>
      <c r="H5712" s="75"/>
      <c r="I5712" s="76"/>
      <c r="J5712" s="79"/>
      <c r="K5712" s="80"/>
      <c r="L5712" s="78"/>
      <c r="M5712" s="75"/>
      <c r="N5712" s="76"/>
    </row>
    <row r="5713" spans="1:14" ht="15" x14ac:dyDescent="0.3">
      <c r="A5713" s="17" t="e">
        <f>INDEX('Артикул без-с размером'!A:A,MATCH('Начисления и компенсации по тов'!E5713,'Артикул без-с размером'!B:B,0))</f>
        <v>#N/A</v>
      </c>
      <c r="B5713" s="79"/>
      <c r="C5713" s="80"/>
      <c r="D5713" s="80"/>
      <c r="E5713" s="80"/>
      <c r="F5713" s="80"/>
      <c r="G5713" s="80"/>
      <c r="H5713" s="75"/>
      <c r="I5713" s="76"/>
      <c r="J5713" s="79"/>
      <c r="K5713" s="80"/>
      <c r="L5713" s="78"/>
      <c r="M5713" s="75"/>
      <c r="N5713" s="76"/>
    </row>
    <row r="5714" spans="1:14" ht="15" x14ac:dyDescent="0.3">
      <c r="A5714" s="17" t="e">
        <f>INDEX('Артикул без-с размером'!A:A,MATCH('Начисления и компенсации по тов'!E5714,'Артикул без-с размером'!B:B,0))</f>
        <v>#N/A</v>
      </c>
      <c r="B5714" s="79"/>
      <c r="C5714" s="80"/>
      <c r="D5714" s="80"/>
      <c r="E5714" s="80"/>
      <c r="F5714" s="80"/>
      <c r="G5714" s="80"/>
      <c r="H5714" s="75"/>
      <c r="I5714" s="76"/>
      <c r="J5714" s="79"/>
      <c r="K5714" s="80"/>
      <c r="L5714" s="78"/>
      <c r="M5714" s="75"/>
      <c r="N5714" s="76"/>
    </row>
    <row r="5715" spans="1:14" ht="15" x14ac:dyDescent="0.3">
      <c r="A5715" s="17" t="e">
        <f>INDEX('Артикул без-с размером'!A:A,MATCH('Начисления и компенсации по тов'!E5715,'Артикул без-с размером'!B:B,0))</f>
        <v>#N/A</v>
      </c>
      <c r="B5715" s="79"/>
      <c r="C5715" s="80"/>
      <c r="D5715" s="80"/>
      <c r="E5715" s="80"/>
      <c r="F5715" s="80"/>
      <c r="G5715" s="80"/>
      <c r="H5715" s="75"/>
      <c r="I5715" s="76"/>
      <c r="J5715" s="79"/>
      <c r="K5715" s="80"/>
      <c r="L5715" s="78"/>
      <c r="M5715" s="75"/>
      <c r="N5715" s="77"/>
    </row>
    <row r="5716" spans="1:14" ht="15" x14ac:dyDescent="0.3">
      <c r="A5716" s="17" t="e">
        <f>INDEX('Артикул без-с размером'!A:A,MATCH('Начисления и компенсации по тов'!E5716,'Артикул без-с размером'!B:B,0))</f>
        <v>#N/A</v>
      </c>
      <c r="B5716" s="79"/>
      <c r="C5716" s="80"/>
      <c r="D5716" s="80"/>
      <c r="E5716" s="80"/>
      <c r="F5716" s="80"/>
      <c r="G5716" s="80"/>
      <c r="H5716" s="75"/>
      <c r="I5716" s="76"/>
      <c r="J5716" s="79"/>
      <c r="K5716" s="80"/>
      <c r="L5716" s="78"/>
      <c r="M5716" s="75"/>
      <c r="N5716" s="76"/>
    </row>
    <row r="5717" spans="1:14" ht="15" x14ac:dyDescent="0.3">
      <c r="A5717" s="17" t="e">
        <f>INDEX('Артикул без-с размером'!A:A,MATCH('Начисления и компенсации по тов'!E5717,'Артикул без-с размером'!B:B,0))</f>
        <v>#N/A</v>
      </c>
      <c r="B5717" s="79"/>
      <c r="C5717" s="80"/>
      <c r="D5717" s="80"/>
      <c r="E5717" s="80"/>
      <c r="F5717" s="80"/>
      <c r="G5717" s="80"/>
      <c r="H5717" s="75"/>
      <c r="I5717" s="76"/>
      <c r="J5717" s="79"/>
      <c r="K5717" s="80"/>
      <c r="L5717" s="78"/>
      <c r="M5717" s="75"/>
      <c r="N5717" s="76"/>
    </row>
    <row r="5718" spans="1:14" ht="15" x14ac:dyDescent="0.3">
      <c r="A5718" s="17" t="e">
        <f>INDEX('Артикул без-с размером'!A:A,MATCH('Начисления и компенсации по тов'!E5718,'Артикул без-с размером'!B:B,0))</f>
        <v>#N/A</v>
      </c>
      <c r="B5718" s="79"/>
      <c r="C5718" s="80"/>
      <c r="D5718" s="80"/>
      <c r="E5718" s="80"/>
      <c r="F5718" s="80"/>
      <c r="G5718" s="80"/>
      <c r="H5718" s="75"/>
      <c r="I5718" s="76"/>
      <c r="J5718" s="79"/>
      <c r="K5718" s="80"/>
      <c r="L5718" s="78"/>
      <c r="M5718" s="75"/>
      <c r="N5718" s="76"/>
    </row>
    <row r="5719" spans="1:14" ht="15" x14ac:dyDescent="0.3">
      <c r="A5719" s="17" t="e">
        <f>INDEX('Артикул без-с размером'!A:A,MATCH('Начисления и компенсации по тов'!E5719,'Артикул без-с размером'!B:B,0))</f>
        <v>#N/A</v>
      </c>
      <c r="B5719" s="79"/>
      <c r="C5719" s="80"/>
      <c r="D5719" s="80"/>
      <c r="E5719" s="80"/>
      <c r="F5719" s="80"/>
      <c r="G5719" s="80"/>
      <c r="H5719" s="75"/>
      <c r="I5719" s="76"/>
      <c r="J5719" s="79"/>
      <c r="K5719" s="80"/>
      <c r="L5719" s="78"/>
      <c r="M5719" s="75"/>
      <c r="N5719" s="76"/>
    </row>
    <row r="5720" spans="1:14" ht="15" x14ac:dyDescent="0.3">
      <c r="A5720" s="17" t="e">
        <f>INDEX('Артикул без-с размером'!A:A,MATCH('Начисления и компенсации по тов'!E5720,'Артикул без-с размером'!B:B,0))</f>
        <v>#N/A</v>
      </c>
      <c r="B5720" s="79"/>
      <c r="C5720" s="80"/>
      <c r="D5720" s="80"/>
      <c r="E5720" s="80"/>
      <c r="F5720" s="80"/>
      <c r="G5720" s="80"/>
      <c r="H5720" s="75"/>
      <c r="I5720" s="76"/>
      <c r="J5720" s="79"/>
      <c r="K5720" s="80"/>
      <c r="L5720" s="78"/>
      <c r="M5720" s="75"/>
      <c r="N5720" s="76"/>
    </row>
    <row r="5721" spans="1:14" ht="15" x14ac:dyDescent="0.3">
      <c r="A5721" s="17" t="e">
        <f>INDEX('Артикул без-с размером'!A:A,MATCH('Начисления и компенсации по тов'!E5721,'Артикул без-с размером'!B:B,0))</f>
        <v>#N/A</v>
      </c>
      <c r="B5721" s="79"/>
      <c r="C5721" s="80"/>
      <c r="D5721" s="80"/>
      <c r="E5721" s="80"/>
      <c r="F5721" s="80"/>
      <c r="G5721" s="80"/>
      <c r="H5721" s="75"/>
      <c r="I5721" s="76"/>
      <c r="J5721" s="79"/>
      <c r="K5721" s="80"/>
      <c r="L5721" s="78"/>
      <c r="M5721" s="75"/>
      <c r="N5721" s="76"/>
    </row>
    <row r="5722" spans="1:14" ht="15" x14ac:dyDescent="0.3">
      <c r="A5722" s="17" t="e">
        <f>INDEX('Артикул без-с размером'!A:A,MATCH('Начисления и компенсации по тов'!E5722,'Артикул без-с размером'!B:B,0))</f>
        <v>#N/A</v>
      </c>
      <c r="B5722" s="79"/>
      <c r="C5722" s="80"/>
      <c r="D5722" s="80"/>
      <c r="E5722" s="80"/>
      <c r="F5722" s="80"/>
      <c r="G5722" s="80"/>
      <c r="H5722" s="75"/>
      <c r="I5722" s="76"/>
      <c r="J5722" s="79"/>
      <c r="K5722" s="80"/>
      <c r="L5722" s="78"/>
      <c r="M5722" s="75"/>
      <c r="N5722" s="76"/>
    </row>
    <row r="5723" spans="1:14" ht="15" x14ac:dyDescent="0.3">
      <c r="A5723" s="17" t="e">
        <f>INDEX('Артикул без-с размером'!A:A,MATCH('Начисления и компенсации по тов'!E5723,'Артикул без-с размером'!B:B,0))</f>
        <v>#N/A</v>
      </c>
      <c r="B5723" s="79"/>
      <c r="C5723" s="80"/>
      <c r="D5723" s="80"/>
      <c r="E5723" s="80"/>
      <c r="F5723" s="80"/>
      <c r="G5723" s="80"/>
      <c r="H5723" s="75"/>
      <c r="I5723" s="76"/>
      <c r="J5723" s="79"/>
      <c r="K5723" s="80"/>
      <c r="L5723" s="78"/>
      <c r="M5723" s="75"/>
      <c r="N5723" s="76"/>
    </row>
    <row r="5724" spans="1:14" ht="15" x14ac:dyDescent="0.3">
      <c r="A5724" s="17" t="e">
        <f>INDEX('Артикул без-с размером'!A:A,MATCH('Начисления и компенсации по тов'!E5724,'Артикул без-с размером'!B:B,0))</f>
        <v>#N/A</v>
      </c>
      <c r="B5724" s="79"/>
      <c r="C5724" s="80"/>
      <c r="D5724" s="80"/>
      <c r="E5724" s="80"/>
      <c r="F5724" s="80"/>
      <c r="G5724" s="80"/>
      <c r="H5724" s="75"/>
      <c r="I5724" s="76"/>
      <c r="J5724" s="79"/>
      <c r="K5724" s="80"/>
      <c r="L5724" s="78"/>
      <c r="M5724" s="75"/>
      <c r="N5724" s="76"/>
    </row>
    <row r="5725" spans="1:14" ht="15" x14ac:dyDescent="0.3">
      <c r="A5725" s="17" t="e">
        <f>INDEX('Артикул без-с размером'!A:A,MATCH('Начисления и компенсации по тов'!E5725,'Артикул без-с размером'!B:B,0))</f>
        <v>#N/A</v>
      </c>
      <c r="B5725" s="79"/>
      <c r="C5725" s="80"/>
      <c r="D5725" s="80"/>
      <c r="E5725" s="80"/>
      <c r="F5725" s="80"/>
      <c r="G5725" s="80"/>
      <c r="H5725" s="75"/>
      <c r="I5725" s="76"/>
      <c r="J5725" s="79"/>
      <c r="K5725" s="80"/>
      <c r="L5725" s="78"/>
      <c r="M5725" s="75"/>
      <c r="N5725" s="76"/>
    </row>
    <row r="5726" spans="1:14" ht="15" x14ac:dyDescent="0.3">
      <c r="A5726" s="17" t="e">
        <f>INDEX('Артикул без-с размером'!A:A,MATCH('Начисления и компенсации по тов'!E5726,'Артикул без-с размером'!B:B,0))</f>
        <v>#N/A</v>
      </c>
      <c r="B5726" s="79"/>
      <c r="C5726" s="80"/>
      <c r="D5726" s="80"/>
      <c r="E5726" s="80"/>
      <c r="F5726" s="80"/>
      <c r="G5726" s="80"/>
      <c r="H5726" s="75"/>
      <c r="I5726" s="76"/>
      <c r="J5726" s="79"/>
      <c r="K5726" s="80"/>
      <c r="L5726" s="78"/>
      <c r="M5726" s="75"/>
      <c r="N5726" s="76"/>
    </row>
    <row r="5727" spans="1:14" ht="15" x14ac:dyDescent="0.3">
      <c r="A5727" s="17" t="e">
        <f>INDEX('Артикул без-с размером'!A:A,MATCH('Начисления и компенсации по тов'!E5727,'Артикул без-с размером'!B:B,0))</f>
        <v>#N/A</v>
      </c>
      <c r="B5727" s="79"/>
      <c r="C5727" s="80"/>
      <c r="D5727" s="80"/>
      <c r="E5727" s="80"/>
      <c r="F5727" s="80"/>
      <c r="G5727" s="80"/>
      <c r="H5727" s="75"/>
      <c r="I5727" s="76"/>
      <c r="J5727" s="79"/>
      <c r="K5727" s="80"/>
      <c r="L5727" s="78"/>
      <c r="M5727" s="75"/>
      <c r="N5727" s="76"/>
    </row>
    <row r="5728" spans="1:14" ht="15" x14ac:dyDescent="0.3">
      <c r="A5728" s="17" t="e">
        <f>INDEX('Артикул без-с размером'!A:A,MATCH('Начисления и компенсации по тов'!E5728,'Артикул без-с размером'!B:B,0))</f>
        <v>#N/A</v>
      </c>
      <c r="B5728" s="79"/>
      <c r="C5728" s="80"/>
      <c r="D5728" s="80"/>
      <c r="E5728" s="80"/>
      <c r="F5728" s="80"/>
      <c r="G5728" s="80"/>
      <c r="H5728" s="75"/>
      <c r="I5728" s="76"/>
      <c r="J5728" s="79"/>
      <c r="K5728" s="80"/>
      <c r="L5728" s="78"/>
      <c r="M5728" s="75"/>
      <c r="N5728" s="76"/>
    </row>
    <row r="5729" spans="1:14" ht="15" x14ac:dyDescent="0.3">
      <c r="A5729" s="17" t="e">
        <f>INDEX('Артикул без-с размером'!A:A,MATCH('Начисления и компенсации по тов'!E5729,'Артикул без-с размером'!B:B,0))</f>
        <v>#N/A</v>
      </c>
      <c r="B5729" s="79"/>
      <c r="C5729" s="80"/>
      <c r="D5729" s="80"/>
      <c r="E5729" s="80"/>
      <c r="F5729" s="80"/>
      <c r="G5729" s="80"/>
      <c r="H5729" s="75"/>
      <c r="I5729" s="76"/>
      <c r="J5729" s="79"/>
      <c r="K5729" s="80"/>
      <c r="L5729" s="78"/>
      <c r="M5729" s="75"/>
      <c r="N5729" s="76"/>
    </row>
    <row r="5730" spans="1:14" ht="15" x14ac:dyDescent="0.3">
      <c r="A5730" s="17" t="e">
        <f>INDEX('Артикул без-с размером'!A:A,MATCH('Начисления и компенсации по тов'!E5730,'Артикул без-с размером'!B:B,0))</f>
        <v>#N/A</v>
      </c>
      <c r="B5730" s="79"/>
      <c r="C5730" s="80"/>
      <c r="D5730" s="80"/>
      <c r="E5730" s="80"/>
      <c r="F5730" s="80"/>
      <c r="G5730" s="80"/>
      <c r="H5730" s="75"/>
      <c r="I5730" s="76"/>
      <c r="J5730" s="79"/>
      <c r="K5730" s="80"/>
      <c r="L5730" s="78"/>
      <c r="M5730" s="75"/>
      <c r="N5730" s="76"/>
    </row>
    <row r="5731" spans="1:14" ht="15" x14ac:dyDescent="0.3">
      <c r="A5731" s="17" t="e">
        <f>INDEX('Артикул без-с размером'!A:A,MATCH('Начисления и компенсации по тов'!E5731,'Артикул без-с размером'!B:B,0))</f>
        <v>#N/A</v>
      </c>
      <c r="B5731" s="79"/>
      <c r="C5731" s="80"/>
      <c r="D5731" s="80"/>
      <c r="E5731" s="80"/>
      <c r="F5731" s="80"/>
      <c r="G5731" s="80"/>
      <c r="H5731" s="75"/>
      <c r="I5731" s="76"/>
      <c r="J5731" s="79"/>
      <c r="K5731" s="80"/>
      <c r="L5731" s="78"/>
      <c r="M5731" s="75"/>
      <c r="N5731" s="76"/>
    </row>
    <row r="5732" spans="1:14" ht="15" x14ac:dyDescent="0.3">
      <c r="A5732" s="17" t="e">
        <f>INDEX('Артикул без-с размером'!A:A,MATCH('Начисления и компенсации по тов'!E5732,'Артикул без-с размером'!B:B,0))</f>
        <v>#N/A</v>
      </c>
      <c r="B5732" s="79"/>
      <c r="C5732" s="80"/>
      <c r="D5732" s="80"/>
      <c r="E5732" s="80"/>
      <c r="F5732" s="80"/>
      <c r="G5732" s="80"/>
      <c r="H5732" s="75"/>
      <c r="I5732" s="76"/>
      <c r="J5732" s="79"/>
      <c r="K5732" s="80"/>
      <c r="L5732" s="78"/>
      <c r="M5732" s="75"/>
      <c r="N5732" s="76"/>
    </row>
    <row r="5733" spans="1:14" ht="15" x14ac:dyDescent="0.3">
      <c r="A5733" s="17" t="e">
        <f>INDEX('Артикул без-с размером'!A:A,MATCH('Начисления и компенсации по тов'!E5733,'Артикул без-с размером'!B:B,0))</f>
        <v>#N/A</v>
      </c>
      <c r="B5733" s="79"/>
      <c r="C5733" s="80"/>
      <c r="D5733" s="80"/>
      <c r="E5733" s="80"/>
      <c r="F5733" s="80"/>
      <c r="G5733" s="80"/>
      <c r="H5733" s="75"/>
      <c r="I5733" s="76"/>
      <c r="J5733" s="79"/>
      <c r="K5733" s="80"/>
      <c r="L5733" s="78"/>
      <c r="M5733" s="75"/>
      <c r="N5733" s="76"/>
    </row>
    <row r="5734" spans="1:14" ht="15" x14ac:dyDescent="0.3">
      <c r="A5734" s="17" t="e">
        <f>INDEX('Артикул без-с размером'!A:A,MATCH('Начисления и компенсации по тов'!E5734,'Артикул без-с размером'!B:B,0))</f>
        <v>#N/A</v>
      </c>
      <c r="B5734" s="79"/>
      <c r="C5734" s="80"/>
      <c r="D5734" s="80"/>
      <c r="E5734" s="80"/>
      <c r="F5734" s="80"/>
      <c r="G5734" s="80"/>
      <c r="H5734" s="75"/>
      <c r="I5734" s="76"/>
      <c r="J5734" s="79"/>
      <c r="K5734" s="80"/>
      <c r="L5734" s="78"/>
      <c r="M5734" s="75"/>
      <c r="N5734" s="76"/>
    </row>
    <row r="5735" spans="1:14" ht="15" x14ac:dyDescent="0.3">
      <c r="A5735" s="17" t="e">
        <f>INDEX('Артикул без-с размером'!A:A,MATCH('Начисления и компенсации по тов'!E5735,'Артикул без-с размером'!B:B,0))</f>
        <v>#N/A</v>
      </c>
      <c r="B5735" s="79"/>
      <c r="C5735" s="80"/>
      <c r="D5735" s="80"/>
      <c r="E5735" s="80"/>
      <c r="F5735" s="80"/>
      <c r="G5735" s="80"/>
      <c r="H5735" s="75"/>
      <c r="I5735" s="76"/>
      <c r="J5735" s="79"/>
      <c r="K5735" s="80"/>
      <c r="L5735" s="78"/>
      <c r="M5735" s="75"/>
      <c r="N5735" s="76"/>
    </row>
    <row r="5736" spans="1:14" ht="15" x14ac:dyDescent="0.3">
      <c r="A5736" s="17" t="e">
        <f>INDEX('Артикул без-с размером'!A:A,MATCH('Начисления и компенсации по тов'!E5736,'Артикул без-с размером'!B:B,0))</f>
        <v>#N/A</v>
      </c>
      <c r="B5736" s="79"/>
      <c r="C5736" s="80"/>
      <c r="D5736" s="80"/>
      <c r="E5736" s="80"/>
      <c r="F5736" s="80"/>
      <c r="G5736" s="80"/>
      <c r="H5736" s="75"/>
      <c r="I5736" s="76"/>
      <c r="J5736" s="79"/>
      <c r="K5736" s="80"/>
      <c r="L5736" s="78"/>
      <c r="M5736" s="75"/>
      <c r="N5736" s="76"/>
    </row>
    <row r="5737" spans="1:14" ht="15" x14ac:dyDescent="0.3">
      <c r="A5737" s="17" t="e">
        <f>INDEX('Артикул без-с размером'!A:A,MATCH('Начисления и компенсации по тов'!E5737,'Артикул без-с размером'!B:B,0))</f>
        <v>#N/A</v>
      </c>
      <c r="B5737" s="79"/>
      <c r="C5737" s="80"/>
      <c r="D5737" s="80"/>
      <c r="E5737" s="80"/>
      <c r="F5737" s="80"/>
      <c r="G5737" s="80"/>
      <c r="H5737" s="75"/>
      <c r="I5737" s="76"/>
      <c r="J5737" s="79"/>
      <c r="K5737" s="80"/>
      <c r="L5737" s="78"/>
      <c r="M5737" s="75"/>
      <c r="N5737" s="76"/>
    </row>
    <row r="5738" spans="1:14" ht="15" x14ac:dyDescent="0.3">
      <c r="A5738" s="17" t="e">
        <f>INDEX('Артикул без-с размером'!A:A,MATCH('Начисления и компенсации по тов'!E5738,'Артикул без-с размером'!B:B,0))</f>
        <v>#N/A</v>
      </c>
      <c r="B5738" s="79"/>
      <c r="C5738" s="80"/>
      <c r="D5738" s="80"/>
      <c r="E5738" s="80"/>
      <c r="F5738" s="80"/>
      <c r="G5738" s="80"/>
      <c r="H5738" s="75"/>
      <c r="I5738" s="76"/>
      <c r="J5738" s="79"/>
      <c r="K5738" s="80"/>
      <c r="L5738" s="78"/>
      <c r="M5738" s="75"/>
      <c r="N5738" s="76"/>
    </row>
    <row r="5739" spans="1:14" ht="15" x14ac:dyDescent="0.3">
      <c r="A5739" s="17" t="e">
        <f>INDEX('Артикул без-с размером'!A:A,MATCH('Начисления и компенсации по тов'!E5739,'Артикул без-с размером'!B:B,0))</f>
        <v>#N/A</v>
      </c>
      <c r="B5739" s="79"/>
      <c r="C5739" s="80"/>
      <c r="D5739" s="80"/>
      <c r="E5739" s="80"/>
      <c r="F5739" s="80"/>
      <c r="G5739" s="80"/>
      <c r="H5739" s="75"/>
      <c r="I5739" s="76"/>
      <c r="J5739" s="79"/>
      <c r="K5739" s="80"/>
      <c r="L5739" s="78"/>
      <c r="M5739" s="75"/>
      <c r="N5739" s="76"/>
    </row>
    <row r="5740" spans="1:14" ht="15" x14ac:dyDescent="0.3">
      <c r="A5740" s="17" t="e">
        <f>INDEX('Артикул без-с размером'!A:A,MATCH('Начисления и компенсации по тов'!E5740,'Артикул без-с размером'!B:B,0))</f>
        <v>#N/A</v>
      </c>
      <c r="B5740" s="79"/>
      <c r="C5740" s="80"/>
      <c r="D5740" s="80"/>
      <c r="E5740" s="80"/>
      <c r="F5740" s="80"/>
      <c r="G5740" s="80"/>
      <c r="H5740" s="75"/>
      <c r="I5740" s="76"/>
      <c r="J5740" s="79"/>
      <c r="K5740" s="80"/>
      <c r="L5740" s="78"/>
      <c r="M5740" s="75"/>
      <c r="N5740" s="76"/>
    </row>
    <row r="5741" spans="1:14" ht="15" x14ac:dyDescent="0.3">
      <c r="A5741" s="17" t="e">
        <f>INDEX('Артикул без-с размером'!A:A,MATCH('Начисления и компенсации по тов'!E5741,'Артикул без-с размером'!B:B,0))</f>
        <v>#N/A</v>
      </c>
      <c r="B5741" s="79"/>
      <c r="C5741" s="80"/>
      <c r="D5741" s="80"/>
      <c r="E5741" s="80"/>
      <c r="F5741" s="80"/>
      <c r="G5741" s="80"/>
      <c r="H5741" s="75"/>
      <c r="I5741" s="76"/>
      <c r="J5741" s="79"/>
      <c r="K5741" s="80"/>
      <c r="L5741" s="78"/>
      <c r="M5741" s="75"/>
      <c r="N5741" s="76"/>
    </row>
    <row r="5742" spans="1:14" ht="15" x14ac:dyDescent="0.3">
      <c r="A5742" s="17" t="e">
        <f>INDEX('Артикул без-с размером'!A:A,MATCH('Начисления и компенсации по тов'!E5742,'Артикул без-с размером'!B:B,0))</f>
        <v>#N/A</v>
      </c>
      <c r="B5742" s="79"/>
      <c r="C5742" s="80"/>
      <c r="D5742" s="80"/>
      <c r="E5742" s="80"/>
      <c r="F5742" s="80"/>
      <c r="G5742" s="80"/>
      <c r="H5742" s="75"/>
      <c r="I5742" s="76"/>
      <c r="J5742" s="79"/>
      <c r="K5742" s="80"/>
      <c r="L5742" s="78"/>
      <c r="M5742" s="75"/>
      <c r="N5742" s="76"/>
    </row>
    <row r="5743" spans="1:14" ht="15" x14ac:dyDescent="0.3">
      <c r="A5743" s="17" t="e">
        <f>INDEX('Артикул без-с размером'!A:A,MATCH('Начисления и компенсации по тов'!E5743,'Артикул без-с размером'!B:B,0))</f>
        <v>#N/A</v>
      </c>
      <c r="B5743" s="79"/>
      <c r="C5743" s="80"/>
      <c r="D5743" s="80"/>
      <c r="E5743" s="80"/>
      <c r="F5743" s="80"/>
      <c r="G5743" s="80"/>
      <c r="H5743" s="75"/>
      <c r="I5743" s="76"/>
      <c r="J5743" s="79"/>
      <c r="K5743" s="80"/>
      <c r="L5743" s="78"/>
      <c r="M5743" s="75"/>
      <c r="N5743" s="76"/>
    </row>
    <row r="5744" spans="1:14" ht="15" x14ac:dyDescent="0.3">
      <c r="A5744" s="17" t="e">
        <f>INDEX('Артикул без-с размером'!A:A,MATCH('Начисления и компенсации по тов'!E5744,'Артикул без-с размером'!B:B,0))</f>
        <v>#N/A</v>
      </c>
      <c r="B5744" s="79"/>
      <c r="C5744" s="80"/>
      <c r="D5744" s="80"/>
      <c r="E5744" s="80"/>
      <c r="F5744" s="80"/>
      <c r="G5744" s="80"/>
      <c r="H5744" s="75"/>
      <c r="I5744" s="76"/>
      <c r="J5744" s="79"/>
      <c r="K5744" s="80"/>
      <c r="L5744" s="78"/>
      <c r="M5744" s="75"/>
      <c r="N5744" s="76"/>
    </row>
    <row r="5745" spans="1:14" ht="15" x14ac:dyDescent="0.3">
      <c r="A5745" s="17" t="e">
        <f>INDEX('Артикул без-с размером'!A:A,MATCH('Начисления и компенсации по тов'!E5745,'Артикул без-с размером'!B:B,0))</f>
        <v>#N/A</v>
      </c>
      <c r="B5745" s="79"/>
      <c r="C5745" s="80"/>
      <c r="D5745" s="80"/>
      <c r="E5745" s="80"/>
      <c r="F5745" s="80"/>
      <c r="G5745" s="80"/>
      <c r="H5745" s="75"/>
      <c r="I5745" s="76"/>
      <c r="J5745" s="79"/>
      <c r="K5745" s="80"/>
      <c r="L5745" s="78"/>
      <c r="M5745" s="75"/>
      <c r="N5745" s="76"/>
    </row>
    <row r="5746" spans="1:14" ht="15" x14ac:dyDescent="0.3">
      <c r="A5746" s="17" t="e">
        <f>INDEX('Артикул без-с размером'!A:A,MATCH('Начисления и компенсации по тов'!E5746,'Артикул без-с размером'!B:B,0))</f>
        <v>#N/A</v>
      </c>
      <c r="B5746" s="79"/>
      <c r="C5746" s="80"/>
      <c r="D5746" s="80"/>
      <c r="E5746" s="80"/>
      <c r="F5746" s="80"/>
      <c r="G5746" s="80"/>
      <c r="H5746" s="75"/>
      <c r="I5746" s="76"/>
      <c r="J5746" s="79"/>
      <c r="K5746" s="80"/>
      <c r="L5746" s="78"/>
      <c r="M5746" s="75"/>
      <c r="N5746" s="76"/>
    </row>
    <row r="5747" spans="1:14" ht="15" x14ac:dyDescent="0.3">
      <c r="A5747" s="17" t="e">
        <f>INDEX('Артикул без-с размером'!A:A,MATCH('Начисления и компенсации по тов'!E5747,'Артикул без-с размером'!B:B,0))</f>
        <v>#N/A</v>
      </c>
      <c r="B5747" s="79"/>
      <c r="C5747" s="80"/>
      <c r="D5747" s="80"/>
      <c r="E5747" s="80"/>
      <c r="F5747" s="80"/>
      <c r="G5747" s="80"/>
      <c r="H5747" s="75"/>
      <c r="I5747" s="76"/>
      <c r="J5747" s="79"/>
      <c r="K5747" s="80"/>
      <c r="L5747" s="78"/>
      <c r="M5747" s="75"/>
      <c r="N5747" s="76"/>
    </row>
    <row r="5748" spans="1:14" ht="15" x14ac:dyDescent="0.3">
      <c r="A5748" s="17" t="e">
        <f>INDEX('Артикул без-с размером'!A:A,MATCH('Начисления и компенсации по тов'!E5748,'Артикул без-с размером'!B:B,0))</f>
        <v>#N/A</v>
      </c>
      <c r="B5748" s="79"/>
      <c r="C5748" s="80"/>
      <c r="D5748" s="80"/>
      <c r="E5748" s="80"/>
      <c r="F5748" s="80"/>
      <c r="G5748" s="80"/>
      <c r="H5748" s="75"/>
      <c r="I5748" s="76"/>
      <c r="J5748" s="79"/>
      <c r="K5748" s="80"/>
      <c r="L5748" s="78"/>
      <c r="M5748" s="75"/>
      <c r="N5748" s="76"/>
    </row>
    <row r="5749" spans="1:14" ht="15" x14ac:dyDescent="0.3">
      <c r="A5749" s="17" t="e">
        <f>INDEX('Артикул без-с размером'!A:A,MATCH('Начисления и компенсации по тов'!E5749,'Артикул без-с размером'!B:B,0))</f>
        <v>#N/A</v>
      </c>
      <c r="B5749" s="79"/>
      <c r="C5749" s="80"/>
      <c r="D5749" s="80"/>
      <c r="E5749" s="80"/>
      <c r="F5749" s="80"/>
      <c r="G5749" s="80"/>
      <c r="H5749" s="75"/>
      <c r="I5749" s="76"/>
      <c r="J5749" s="79"/>
      <c r="K5749" s="80"/>
      <c r="L5749" s="78"/>
      <c r="M5749" s="75"/>
      <c r="N5749" s="76"/>
    </row>
    <row r="5750" spans="1:14" ht="15" x14ac:dyDescent="0.3">
      <c r="A5750" s="17" t="e">
        <f>INDEX('Артикул без-с размером'!A:A,MATCH('Начисления и компенсации по тов'!E5750,'Артикул без-с размером'!B:B,0))</f>
        <v>#N/A</v>
      </c>
      <c r="B5750" s="79"/>
      <c r="C5750" s="80"/>
      <c r="D5750" s="80"/>
      <c r="E5750" s="80"/>
      <c r="F5750" s="80"/>
      <c r="G5750" s="80"/>
      <c r="H5750" s="75"/>
      <c r="I5750" s="76"/>
      <c r="J5750" s="79"/>
      <c r="K5750" s="80"/>
      <c r="L5750" s="78"/>
      <c r="M5750" s="75"/>
      <c r="N5750" s="76"/>
    </row>
    <row r="5751" spans="1:14" ht="15" x14ac:dyDescent="0.3">
      <c r="A5751" s="17" t="e">
        <f>INDEX('Артикул без-с размером'!A:A,MATCH('Начисления и компенсации по тов'!E5751,'Артикул без-с размером'!B:B,0))</f>
        <v>#N/A</v>
      </c>
      <c r="B5751" s="79"/>
      <c r="C5751" s="80"/>
      <c r="D5751" s="80"/>
      <c r="E5751" s="80"/>
      <c r="F5751" s="80"/>
      <c r="G5751" s="80"/>
      <c r="H5751" s="75"/>
      <c r="I5751" s="76"/>
      <c r="J5751" s="79"/>
      <c r="K5751" s="80"/>
      <c r="L5751" s="78"/>
      <c r="M5751" s="75"/>
      <c r="N5751" s="76"/>
    </row>
    <row r="5752" spans="1:14" ht="15" x14ac:dyDescent="0.3">
      <c r="A5752" s="17" t="e">
        <f>INDEX('Артикул без-с размером'!A:A,MATCH('Начисления и компенсации по тов'!E5752,'Артикул без-с размером'!B:B,0))</f>
        <v>#N/A</v>
      </c>
      <c r="B5752" s="79"/>
      <c r="C5752" s="80"/>
      <c r="D5752" s="80"/>
      <c r="E5752" s="80"/>
      <c r="F5752" s="80"/>
      <c r="G5752" s="80"/>
      <c r="H5752" s="75"/>
      <c r="I5752" s="76"/>
      <c r="J5752" s="79"/>
      <c r="K5752" s="80"/>
      <c r="L5752" s="78"/>
      <c r="M5752" s="75"/>
      <c r="N5752" s="76"/>
    </row>
    <row r="5753" spans="1:14" ht="15" x14ac:dyDescent="0.3">
      <c r="A5753" s="17" t="e">
        <f>INDEX('Артикул без-с размером'!A:A,MATCH('Начисления и компенсации по тов'!E5753,'Артикул без-с размером'!B:B,0))</f>
        <v>#N/A</v>
      </c>
      <c r="B5753" s="79"/>
      <c r="C5753" s="80"/>
      <c r="D5753" s="80"/>
      <c r="E5753" s="80"/>
      <c r="F5753" s="80"/>
      <c r="G5753" s="80"/>
      <c r="H5753" s="75"/>
      <c r="I5753" s="76"/>
      <c r="J5753" s="79"/>
      <c r="K5753" s="80"/>
      <c r="L5753" s="78"/>
      <c r="M5753" s="75"/>
      <c r="N5753" s="76"/>
    </row>
    <row r="5754" spans="1:14" ht="15" x14ac:dyDescent="0.3">
      <c r="A5754" s="17" t="e">
        <f>INDEX('Артикул без-с размером'!A:A,MATCH('Начисления и компенсации по тов'!E5754,'Артикул без-с размером'!B:B,0))</f>
        <v>#N/A</v>
      </c>
      <c r="B5754" s="79"/>
      <c r="C5754" s="80"/>
      <c r="D5754" s="80"/>
      <c r="E5754" s="80"/>
      <c r="F5754" s="80"/>
      <c r="G5754" s="80"/>
      <c r="H5754" s="75"/>
      <c r="I5754" s="76"/>
      <c r="J5754" s="79"/>
      <c r="K5754" s="80"/>
      <c r="L5754" s="78"/>
      <c r="M5754" s="75"/>
      <c r="N5754" s="76"/>
    </row>
    <row r="5755" spans="1:14" ht="15" x14ac:dyDescent="0.3">
      <c r="A5755" s="17" t="e">
        <f>INDEX('Артикул без-с размером'!A:A,MATCH('Начисления и компенсации по тов'!E5755,'Артикул без-с размером'!B:B,0))</f>
        <v>#N/A</v>
      </c>
      <c r="B5755" s="79"/>
      <c r="C5755" s="80"/>
      <c r="D5755" s="80"/>
      <c r="E5755" s="80"/>
      <c r="F5755" s="80"/>
      <c r="G5755" s="80"/>
      <c r="H5755" s="75"/>
      <c r="I5755" s="76"/>
      <c r="J5755" s="79"/>
      <c r="K5755" s="80"/>
      <c r="L5755" s="78"/>
      <c r="M5755" s="75"/>
      <c r="N5755" s="76"/>
    </row>
    <row r="5756" spans="1:14" ht="15" x14ac:dyDescent="0.3">
      <c r="A5756" s="17" t="e">
        <f>INDEX('Артикул без-с размером'!A:A,MATCH('Начисления и компенсации по тов'!E5756,'Артикул без-с размером'!B:B,0))</f>
        <v>#N/A</v>
      </c>
      <c r="B5756" s="79"/>
      <c r="C5756" s="80"/>
      <c r="D5756" s="80"/>
      <c r="E5756" s="80"/>
      <c r="F5756" s="80"/>
      <c r="G5756" s="80"/>
      <c r="H5756" s="75"/>
      <c r="I5756" s="76"/>
      <c r="J5756" s="79"/>
      <c r="K5756" s="80"/>
      <c r="L5756" s="78"/>
      <c r="M5756" s="75"/>
      <c r="N5756" s="76"/>
    </row>
    <row r="5757" spans="1:14" ht="15" x14ac:dyDescent="0.3">
      <c r="A5757" s="17" t="e">
        <f>INDEX('Артикул без-с размером'!A:A,MATCH('Начисления и компенсации по тов'!E5757,'Артикул без-с размером'!B:B,0))</f>
        <v>#N/A</v>
      </c>
      <c r="B5757" s="79"/>
      <c r="C5757" s="80"/>
      <c r="D5757" s="80"/>
      <c r="E5757" s="80"/>
      <c r="F5757" s="80"/>
      <c r="G5757" s="80"/>
      <c r="H5757" s="75"/>
      <c r="I5757" s="76"/>
      <c r="J5757" s="79"/>
      <c r="K5757" s="80"/>
      <c r="L5757" s="78"/>
      <c r="M5757" s="75"/>
      <c r="N5757" s="76"/>
    </row>
    <row r="5758" spans="1:14" ht="15" x14ac:dyDescent="0.3">
      <c r="A5758" s="17" t="e">
        <f>INDEX('Артикул без-с размером'!A:A,MATCH('Начисления и компенсации по тов'!E5758,'Артикул без-с размером'!B:B,0))</f>
        <v>#N/A</v>
      </c>
      <c r="B5758" s="79"/>
      <c r="C5758" s="80"/>
      <c r="D5758" s="80"/>
      <c r="E5758" s="80"/>
      <c r="F5758" s="80"/>
      <c r="G5758" s="80"/>
      <c r="H5758" s="75"/>
      <c r="I5758" s="76"/>
      <c r="J5758" s="79"/>
      <c r="K5758" s="80"/>
      <c r="L5758" s="78"/>
      <c r="M5758" s="75"/>
      <c r="N5758" s="76"/>
    </row>
    <row r="5759" spans="1:14" ht="15" x14ac:dyDescent="0.3">
      <c r="A5759" s="17" t="e">
        <f>INDEX('Артикул без-с размером'!A:A,MATCH('Начисления и компенсации по тов'!E5759,'Артикул без-с размером'!B:B,0))</f>
        <v>#N/A</v>
      </c>
      <c r="B5759" s="79"/>
      <c r="C5759" s="80"/>
      <c r="D5759" s="80"/>
      <c r="E5759" s="80"/>
      <c r="F5759" s="80"/>
      <c r="G5759" s="80"/>
      <c r="H5759" s="75"/>
      <c r="I5759" s="76"/>
      <c r="J5759" s="79"/>
      <c r="K5759" s="80"/>
      <c r="L5759" s="78"/>
      <c r="M5759" s="75"/>
      <c r="N5759" s="76"/>
    </row>
    <row r="5760" spans="1:14" ht="15" x14ac:dyDescent="0.3">
      <c r="A5760" s="17" t="e">
        <f>INDEX('Артикул без-с размером'!A:A,MATCH('Начисления и компенсации по тов'!E5760,'Артикул без-с размером'!B:B,0))</f>
        <v>#N/A</v>
      </c>
      <c r="B5760" s="79"/>
      <c r="C5760" s="80"/>
      <c r="D5760" s="80"/>
      <c r="E5760" s="80"/>
      <c r="F5760" s="80"/>
      <c r="G5760" s="80"/>
      <c r="H5760" s="75"/>
      <c r="I5760" s="76"/>
      <c r="J5760" s="79"/>
      <c r="K5760" s="80"/>
      <c r="L5760" s="78"/>
      <c r="M5760" s="75"/>
      <c r="N5760" s="76"/>
    </row>
    <row r="5761" spans="1:14" ht="15" x14ac:dyDescent="0.3">
      <c r="A5761" s="17" t="e">
        <f>INDEX('Артикул без-с размером'!A:A,MATCH('Начисления и компенсации по тов'!E5761,'Артикул без-с размером'!B:B,0))</f>
        <v>#N/A</v>
      </c>
      <c r="B5761" s="79"/>
      <c r="C5761" s="80"/>
      <c r="D5761" s="80"/>
      <c r="E5761" s="80"/>
      <c r="F5761" s="80"/>
      <c r="G5761" s="80"/>
      <c r="H5761" s="75"/>
      <c r="I5761" s="76"/>
      <c r="J5761" s="79"/>
      <c r="K5761" s="80"/>
      <c r="L5761" s="78"/>
      <c r="M5761" s="75"/>
      <c r="N5761" s="76"/>
    </row>
    <row r="5762" spans="1:14" ht="15" x14ac:dyDescent="0.3">
      <c r="A5762" s="17" t="e">
        <f>INDEX('Артикул без-с размером'!A:A,MATCH('Начисления и компенсации по тов'!E5762,'Артикул без-с размером'!B:B,0))</f>
        <v>#N/A</v>
      </c>
      <c r="B5762" s="79"/>
      <c r="C5762" s="80"/>
      <c r="D5762" s="80"/>
      <c r="E5762" s="80"/>
      <c r="F5762" s="80"/>
      <c r="G5762" s="80"/>
      <c r="H5762" s="75"/>
      <c r="I5762" s="76"/>
      <c r="J5762" s="79"/>
      <c r="K5762" s="80"/>
      <c r="L5762" s="78"/>
      <c r="M5762" s="75"/>
      <c r="N5762" s="76"/>
    </row>
    <row r="5763" spans="1:14" ht="15" x14ac:dyDescent="0.3">
      <c r="A5763" s="17" t="e">
        <f>INDEX('Артикул без-с размером'!A:A,MATCH('Начисления и компенсации по тов'!E5763,'Артикул без-с размером'!B:B,0))</f>
        <v>#N/A</v>
      </c>
      <c r="B5763" s="79"/>
      <c r="C5763" s="80"/>
      <c r="D5763" s="80"/>
      <c r="E5763" s="80"/>
      <c r="F5763" s="80"/>
      <c r="G5763" s="80"/>
      <c r="H5763" s="75"/>
      <c r="I5763" s="76"/>
      <c r="J5763" s="79"/>
      <c r="K5763" s="80"/>
      <c r="L5763" s="78"/>
      <c r="M5763" s="75"/>
      <c r="N5763" s="76"/>
    </row>
    <row r="5764" spans="1:14" ht="15" x14ac:dyDescent="0.3">
      <c r="A5764" s="17" t="e">
        <f>INDEX('Артикул без-с размером'!A:A,MATCH('Начисления и компенсации по тов'!E5764,'Артикул без-с размером'!B:B,0))</f>
        <v>#N/A</v>
      </c>
      <c r="B5764" s="79"/>
      <c r="C5764" s="80"/>
      <c r="D5764" s="80"/>
      <c r="E5764" s="80"/>
      <c r="F5764" s="80"/>
      <c r="G5764" s="80"/>
      <c r="H5764" s="75"/>
      <c r="I5764" s="76"/>
      <c r="J5764" s="79"/>
      <c r="K5764" s="80"/>
      <c r="L5764" s="78"/>
      <c r="M5764" s="75"/>
      <c r="N5764" s="76"/>
    </row>
    <row r="5765" spans="1:14" ht="15" x14ac:dyDescent="0.3">
      <c r="A5765" s="17" t="e">
        <f>INDEX('Артикул без-с размером'!A:A,MATCH('Начисления и компенсации по тов'!E5765,'Артикул без-с размером'!B:B,0))</f>
        <v>#N/A</v>
      </c>
      <c r="B5765" s="79"/>
      <c r="C5765" s="80"/>
      <c r="D5765" s="80"/>
      <c r="E5765" s="80"/>
      <c r="F5765" s="80"/>
      <c r="G5765" s="80"/>
      <c r="H5765" s="75"/>
      <c r="I5765" s="76"/>
      <c r="J5765" s="79"/>
      <c r="K5765" s="80"/>
      <c r="L5765" s="78"/>
      <c r="M5765" s="75"/>
      <c r="N5765" s="76"/>
    </row>
    <row r="5766" spans="1:14" ht="15" x14ac:dyDescent="0.3">
      <c r="A5766" s="17" t="e">
        <f>INDEX('Артикул без-с размером'!A:A,MATCH('Начисления и компенсации по тов'!E5766,'Артикул без-с размером'!B:B,0))</f>
        <v>#N/A</v>
      </c>
      <c r="B5766" s="79"/>
      <c r="C5766" s="80"/>
      <c r="D5766" s="80"/>
      <c r="E5766" s="80"/>
      <c r="F5766" s="80"/>
      <c r="G5766" s="80"/>
      <c r="H5766" s="75"/>
      <c r="I5766" s="76"/>
      <c r="J5766" s="79"/>
      <c r="K5766" s="80"/>
      <c r="L5766" s="78"/>
      <c r="M5766" s="75"/>
      <c r="N5766" s="76"/>
    </row>
    <row r="5767" spans="1:14" ht="15" x14ac:dyDescent="0.3">
      <c r="A5767" s="17" t="e">
        <f>INDEX('Артикул без-с размером'!A:A,MATCH('Начисления и компенсации по тов'!E5767,'Артикул без-с размером'!B:B,0))</f>
        <v>#N/A</v>
      </c>
      <c r="B5767" s="79"/>
      <c r="C5767" s="80"/>
      <c r="D5767" s="80"/>
      <c r="E5767" s="80"/>
      <c r="F5767" s="80"/>
      <c r="G5767" s="80"/>
      <c r="H5767" s="75"/>
      <c r="I5767" s="76"/>
      <c r="J5767" s="79"/>
      <c r="K5767" s="80"/>
      <c r="L5767" s="78"/>
      <c r="M5767" s="75"/>
      <c r="N5767" s="76"/>
    </row>
    <row r="5768" spans="1:14" ht="15" x14ac:dyDescent="0.3">
      <c r="A5768" s="17" t="e">
        <f>INDEX('Артикул без-с размером'!A:A,MATCH('Начисления и компенсации по тов'!E5768,'Артикул без-с размером'!B:B,0))</f>
        <v>#N/A</v>
      </c>
      <c r="B5768" s="79"/>
      <c r="C5768" s="80"/>
      <c r="D5768" s="80"/>
      <c r="E5768" s="80"/>
      <c r="F5768" s="80"/>
      <c r="G5768" s="80"/>
      <c r="H5768" s="75"/>
      <c r="I5768" s="76"/>
      <c r="J5768" s="79"/>
      <c r="K5768" s="80"/>
      <c r="L5768" s="78"/>
      <c r="M5768" s="75"/>
      <c r="N5768" s="76"/>
    </row>
    <row r="5769" spans="1:14" ht="15" x14ac:dyDescent="0.3">
      <c r="A5769" s="17" t="e">
        <f>INDEX('Артикул без-с размером'!A:A,MATCH('Начисления и компенсации по тов'!E5769,'Артикул без-с размером'!B:B,0))</f>
        <v>#N/A</v>
      </c>
      <c r="B5769" s="79"/>
      <c r="C5769" s="80"/>
      <c r="D5769" s="80"/>
      <c r="E5769" s="80"/>
      <c r="F5769" s="80"/>
      <c r="G5769" s="80"/>
      <c r="H5769" s="75"/>
      <c r="I5769" s="76"/>
      <c r="J5769" s="79"/>
      <c r="K5769" s="80"/>
      <c r="L5769" s="78"/>
      <c r="M5769" s="75"/>
      <c r="N5769" s="76"/>
    </row>
    <row r="5770" spans="1:14" ht="15" x14ac:dyDescent="0.3">
      <c r="A5770" s="17" t="e">
        <f>INDEX('Артикул без-с размером'!A:A,MATCH('Начисления и компенсации по тов'!E5770,'Артикул без-с размером'!B:B,0))</f>
        <v>#N/A</v>
      </c>
      <c r="B5770" s="79"/>
      <c r="C5770" s="80"/>
      <c r="D5770" s="80"/>
      <c r="E5770" s="80"/>
      <c r="F5770" s="80"/>
      <c r="G5770" s="80"/>
      <c r="H5770" s="75"/>
      <c r="I5770" s="76"/>
      <c r="J5770" s="79"/>
      <c r="K5770" s="80"/>
      <c r="L5770" s="78"/>
      <c r="M5770" s="75"/>
      <c r="N5770" s="76"/>
    </row>
    <row r="5771" spans="1:14" ht="15" x14ac:dyDescent="0.3">
      <c r="A5771" s="17" t="e">
        <f>INDEX('Артикул без-с размером'!A:A,MATCH('Начисления и компенсации по тов'!E5771,'Артикул без-с размером'!B:B,0))</f>
        <v>#N/A</v>
      </c>
      <c r="B5771" s="79"/>
      <c r="C5771" s="80"/>
      <c r="D5771" s="80"/>
      <c r="E5771" s="80"/>
      <c r="F5771" s="80"/>
      <c r="G5771" s="80"/>
      <c r="H5771" s="75"/>
      <c r="I5771" s="76"/>
      <c r="J5771" s="79"/>
      <c r="K5771" s="80"/>
      <c r="L5771" s="78"/>
      <c r="M5771" s="75"/>
      <c r="N5771" s="76"/>
    </row>
    <row r="5772" spans="1:14" ht="15" x14ac:dyDescent="0.3">
      <c r="A5772" s="17" t="e">
        <f>INDEX('Артикул без-с размером'!A:A,MATCH('Начисления и компенсации по тов'!E5772,'Артикул без-с размером'!B:B,0))</f>
        <v>#N/A</v>
      </c>
      <c r="B5772" s="79"/>
      <c r="C5772" s="80"/>
      <c r="D5772" s="80"/>
      <c r="E5772" s="80"/>
      <c r="F5772" s="80"/>
      <c r="G5772" s="80"/>
      <c r="H5772" s="75"/>
      <c r="I5772" s="76"/>
      <c r="J5772" s="79"/>
      <c r="K5772" s="80"/>
      <c r="L5772" s="78"/>
      <c r="M5772" s="75"/>
      <c r="N5772" s="76"/>
    </row>
    <row r="5773" spans="1:14" ht="15" x14ac:dyDescent="0.3">
      <c r="A5773" s="17" t="e">
        <f>INDEX('Артикул без-с размером'!A:A,MATCH('Начисления и компенсации по тов'!E5773,'Артикул без-с размером'!B:B,0))</f>
        <v>#N/A</v>
      </c>
      <c r="B5773" s="79"/>
      <c r="C5773" s="80"/>
      <c r="D5773" s="80"/>
      <c r="E5773" s="80"/>
      <c r="F5773" s="80"/>
      <c r="G5773" s="80"/>
      <c r="H5773" s="75"/>
      <c r="I5773" s="76"/>
      <c r="J5773" s="79"/>
      <c r="K5773" s="80"/>
      <c r="L5773" s="78"/>
      <c r="M5773" s="75"/>
      <c r="N5773" s="76"/>
    </row>
    <row r="5774" spans="1:14" ht="15" x14ac:dyDescent="0.3">
      <c r="A5774" s="17" t="e">
        <f>INDEX('Артикул без-с размером'!A:A,MATCH('Начисления и компенсации по тов'!E5774,'Артикул без-с размером'!B:B,0))</f>
        <v>#N/A</v>
      </c>
      <c r="B5774" s="79"/>
      <c r="C5774" s="80"/>
      <c r="D5774" s="80"/>
      <c r="E5774" s="80"/>
      <c r="F5774" s="80"/>
      <c r="G5774" s="80"/>
      <c r="H5774" s="75"/>
      <c r="I5774" s="76"/>
      <c r="J5774" s="79"/>
      <c r="K5774" s="80"/>
      <c r="L5774" s="78"/>
      <c r="M5774" s="75"/>
      <c r="N5774" s="76"/>
    </row>
    <row r="5775" spans="1:14" ht="15" x14ac:dyDescent="0.3">
      <c r="A5775" s="17" t="e">
        <f>INDEX('Артикул без-с размером'!A:A,MATCH('Начисления и компенсации по тов'!E5775,'Артикул без-с размером'!B:B,0))</f>
        <v>#N/A</v>
      </c>
      <c r="B5775" s="79"/>
      <c r="C5775" s="80"/>
      <c r="D5775" s="80"/>
      <c r="E5775" s="80"/>
      <c r="F5775" s="80"/>
      <c r="G5775" s="80"/>
      <c r="H5775" s="75"/>
      <c r="I5775" s="76"/>
      <c r="J5775" s="79"/>
      <c r="K5775" s="80"/>
      <c r="L5775" s="78"/>
      <c r="M5775" s="75"/>
      <c r="N5775" s="76"/>
    </row>
    <row r="5776" spans="1:14" ht="15" x14ac:dyDescent="0.3">
      <c r="A5776" s="17" t="e">
        <f>INDEX('Артикул без-с размером'!A:A,MATCH('Начисления и компенсации по тов'!E5776,'Артикул без-с размером'!B:B,0))</f>
        <v>#N/A</v>
      </c>
      <c r="B5776" s="79"/>
      <c r="C5776" s="80"/>
      <c r="D5776" s="80"/>
      <c r="E5776" s="80"/>
      <c r="F5776" s="80"/>
      <c r="G5776" s="80"/>
      <c r="H5776" s="75"/>
      <c r="I5776" s="76"/>
      <c r="J5776" s="79"/>
      <c r="K5776" s="80"/>
      <c r="L5776" s="78"/>
      <c r="M5776" s="75"/>
      <c r="N5776" s="76"/>
    </row>
    <row r="5777" spans="1:14" ht="15" x14ac:dyDescent="0.3">
      <c r="A5777" s="17" t="e">
        <f>INDEX('Артикул без-с размером'!A:A,MATCH('Начисления и компенсации по тов'!E5777,'Артикул без-с размером'!B:B,0))</f>
        <v>#N/A</v>
      </c>
      <c r="B5777" s="79"/>
      <c r="C5777" s="80"/>
      <c r="D5777" s="80"/>
      <c r="E5777" s="80"/>
      <c r="F5777" s="80"/>
      <c r="G5777" s="80"/>
      <c r="H5777" s="75"/>
      <c r="I5777" s="76"/>
      <c r="J5777" s="79"/>
      <c r="K5777" s="80"/>
      <c r="L5777" s="78"/>
      <c r="M5777" s="75"/>
      <c r="N5777" s="76"/>
    </row>
    <row r="5778" spans="1:14" ht="15" x14ac:dyDescent="0.3">
      <c r="A5778" s="17" t="e">
        <f>INDEX('Артикул без-с размером'!A:A,MATCH('Начисления и компенсации по тов'!E5778,'Артикул без-с размером'!B:B,0))</f>
        <v>#N/A</v>
      </c>
      <c r="B5778" s="79"/>
      <c r="C5778" s="80"/>
      <c r="D5778" s="80"/>
      <c r="E5778" s="80"/>
      <c r="F5778" s="80"/>
      <c r="G5778" s="80"/>
      <c r="H5778" s="75"/>
      <c r="I5778" s="76"/>
      <c r="J5778" s="79"/>
      <c r="K5778" s="80"/>
      <c r="L5778" s="78"/>
      <c r="M5778" s="75"/>
      <c r="N5778" s="76"/>
    </row>
    <row r="5779" spans="1:14" ht="15" x14ac:dyDescent="0.3">
      <c r="A5779" s="17" t="e">
        <f>INDEX('Артикул без-с размером'!A:A,MATCH('Начисления и компенсации по тов'!E5779,'Артикул без-с размером'!B:B,0))</f>
        <v>#N/A</v>
      </c>
      <c r="B5779" s="79"/>
      <c r="C5779" s="80"/>
      <c r="D5779" s="80"/>
      <c r="E5779" s="80"/>
      <c r="F5779" s="80"/>
      <c r="G5779" s="80"/>
      <c r="H5779" s="75"/>
      <c r="I5779" s="76"/>
      <c r="J5779" s="79"/>
      <c r="K5779" s="80"/>
      <c r="L5779" s="78"/>
      <c r="M5779" s="75"/>
      <c r="N5779" s="76"/>
    </row>
    <row r="5780" spans="1:14" ht="15" x14ac:dyDescent="0.3">
      <c r="A5780" s="17" t="e">
        <f>INDEX('Артикул без-с размером'!A:A,MATCH('Начисления и компенсации по тов'!E5780,'Артикул без-с размером'!B:B,0))</f>
        <v>#N/A</v>
      </c>
      <c r="B5780" s="79"/>
      <c r="C5780" s="80"/>
      <c r="D5780" s="80"/>
      <c r="E5780" s="80"/>
      <c r="F5780" s="80"/>
      <c r="G5780" s="80"/>
      <c r="H5780" s="75"/>
      <c r="I5780" s="76"/>
      <c r="J5780" s="79"/>
      <c r="K5780" s="80"/>
      <c r="L5780" s="78"/>
      <c r="M5780" s="75"/>
      <c r="N5780" s="76"/>
    </row>
    <row r="5781" spans="1:14" ht="15" x14ac:dyDescent="0.3">
      <c r="A5781" s="17" t="e">
        <f>INDEX('Артикул без-с размером'!A:A,MATCH('Начисления и компенсации по тов'!E5781,'Артикул без-с размером'!B:B,0))</f>
        <v>#N/A</v>
      </c>
      <c r="B5781" s="79"/>
      <c r="C5781" s="80"/>
      <c r="D5781" s="80"/>
      <c r="E5781" s="80"/>
      <c r="F5781" s="80"/>
      <c r="G5781" s="80"/>
      <c r="H5781" s="75"/>
      <c r="I5781" s="76"/>
      <c r="J5781" s="79"/>
      <c r="K5781" s="80"/>
      <c r="L5781" s="78"/>
      <c r="M5781" s="75"/>
      <c r="N5781" s="76"/>
    </row>
    <row r="5782" spans="1:14" ht="15" x14ac:dyDescent="0.3">
      <c r="A5782" s="17" t="e">
        <f>INDEX('Артикул без-с размером'!A:A,MATCH('Начисления и компенсации по тов'!E5782,'Артикул без-с размером'!B:B,0))</f>
        <v>#N/A</v>
      </c>
      <c r="B5782" s="79"/>
      <c r="C5782" s="80"/>
      <c r="D5782" s="80"/>
      <c r="E5782" s="80"/>
      <c r="F5782" s="80"/>
      <c r="G5782" s="80"/>
      <c r="H5782" s="75"/>
      <c r="I5782" s="76"/>
      <c r="J5782" s="79"/>
      <c r="K5782" s="80"/>
      <c r="L5782" s="78"/>
      <c r="M5782" s="75"/>
      <c r="N5782" s="76"/>
    </row>
    <row r="5783" spans="1:14" ht="15" x14ac:dyDescent="0.3">
      <c r="A5783" s="17" t="e">
        <f>INDEX('Артикул без-с размером'!A:A,MATCH('Начисления и компенсации по тов'!E5783,'Артикул без-с размером'!B:B,0))</f>
        <v>#N/A</v>
      </c>
      <c r="B5783" s="79"/>
      <c r="C5783" s="80"/>
      <c r="D5783" s="80"/>
      <c r="E5783" s="80"/>
      <c r="F5783" s="80"/>
      <c r="G5783" s="80"/>
      <c r="H5783" s="75"/>
      <c r="I5783" s="76"/>
      <c r="J5783" s="79"/>
      <c r="K5783" s="80"/>
      <c r="L5783" s="78"/>
      <c r="M5783" s="75"/>
      <c r="N5783" s="76"/>
    </row>
    <row r="5784" spans="1:14" ht="15" x14ac:dyDescent="0.3">
      <c r="A5784" s="17" t="e">
        <f>INDEX('Артикул без-с размером'!A:A,MATCH('Начисления и компенсации по тов'!E5784,'Артикул без-с размером'!B:B,0))</f>
        <v>#N/A</v>
      </c>
      <c r="B5784" s="79"/>
      <c r="C5784" s="80"/>
      <c r="D5784" s="80"/>
      <c r="E5784" s="80"/>
      <c r="F5784" s="80"/>
      <c r="G5784" s="80"/>
      <c r="H5784" s="75"/>
      <c r="I5784" s="76"/>
      <c r="J5784" s="79"/>
      <c r="K5784" s="80"/>
      <c r="L5784" s="78"/>
      <c r="M5784" s="75"/>
      <c r="N5784" s="76"/>
    </row>
    <row r="5785" spans="1:14" ht="15" x14ac:dyDescent="0.3">
      <c r="A5785" s="17" t="e">
        <f>INDEX('Артикул без-с размером'!A:A,MATCH('Начисления и компенсации по тов'!E5785,'Артикул без-с размером'!B:B,0))</f>
        <v>#N/A</v>
      </c>
      <c r="B5785" s="79"/>
      <c r="C5785" s="80"/>
      <c r="D5785" s="80"/>
      <c r="E5785" s="80"/>
      <c r="F5785" s="80"/>
      <c r="G5785" s="80"/>
      <c r="H5785" s="75"/>
      <c r="I5785" s="76"/>
      <c r="J5785" s="79"/>
      <c r="K5785" s="80"/>
      <c r="L5785" s="78"/>
      <c r="M5785" s="75"/>
      <c r="N5785" s="76"/>
    </row>
    <row r="5786" spans="1:14" ht="15" x14ac:dyDescent="0.3">
      <c r="A5786" s="17" t="e">
        <f>INDEX('Артикул без-с размером'!A:A,MATCH('Начисления и компенсации по тов'!E5786,'Артикул без-с размером'!B:B,0))</f>
        <v>#N/A</v>
      </c>
      <c r="B5786" s="79"/>
      <c r="C5786" s="80"/>
      <c r="D5786" s="80"/>
      <c r="E5786" s="80"/>
      <c r="F5786" s="80"/>
      <c r="G5786" s="80"/>
      <c r="H5786" s="75"/>
      <c r="I5786" s="76"/>
      <c r="J5786" s="79"/>
      <c r="K5786" s="80"/>
      <c r="L5786" s="78"/>
      <c r="M5786" s="75"/>
      <c r="N5786" s="76"/>
    </row>
    <row r="5787" spans="1:14" ht="15" x14ac:dyDescent="0.3">
      <c r="A5787" s="17" t="e">
        <f>INDEX('Артикул без-с размером'!A:A,MATCH('Начисления и компенсации по тов'!E5787,'Артикул без-с размером'!B:B,0))</f>
        <v>#N/A</v>
      </c>
      <c r="B5787" s="79"/>
      <c r="C5787" s="80"/>
      <c r="D5787" s="80"/>
      <c r="E5787" s="80"/>
      <c r="F5787" s="80"/>
      <c r="G5787" s="80"/>
      <c r="H5787" s="75"/>
      <c r="I5787" s="76"/>
      <c r="J5787" s="79"/>
      <c r="K5787" s="80"/>
      <c r="L5787" s="78"/>
      <c r="M5787" s="75"/>
      <c r="N5787" s="76"/>
    </row>
    <row r="5788" spans="1:14" ht="15" x14ac:dyDescent="0.3">
      <c r="A5788" s="17" t="e">
        <f>INDEX('Артикул без-с размером'!A:A,MATCH('Начисления и компенсации по тов'!E5788,'Артикул без-с размером'!B:B,0))</f>
        <v>#N/A</v>
      </c>
      <c r="B5788" s="79"/>
      <c r="C5788" s="80"/>
      <c r="D5788" s="80"/>
      <c r="E5788" s="80"/>
      <c r="F5788" s="80"/>
      <c r="G5788" s="80"/>
      <c r="H5788" s="75"/>
      <c r="I5788" s="76"/>
      <c r="J5788" s="79"/>
      <c r="K5788" s="80"/>
      <c r="L5788" s="78"/>
      <c r="M5788" s="75"/>
      <c r="N5788" s="76"/>
    </row>
    <row r="5789" spans="1:14" ht="15" x14ac:dyDescent="0.3">
      <c r="A5789" s="17" t="e">
        <f>INDEX('Артикул без-с размером'!A:A,MATCH('Начисления и компенсации по тов'!E5789,'Артикул без-с размером'!B:B,0))</f>
        <v>#N/A</v>
      </c>
      <c r="B5789" s="79"/>
      <c r="C5789" s="80"/>
      <c r="D5789" s="80"/>
      <c r="E5789" s="80"/>
      <c r="F5789" s="80"/>
      <c r="G5789" s="80"/>
      <c r="H5789" s="75"/>
      <c r="I5789" s="76"/>
      <c r="J5789" s="79"/>
      <c r="K5789" s="80"/>
      <c r="L5789" s="78"/>
      <c r="M5789" s="75"/>
      <c r="N5789" s="76"/>
    </row>
    <row r="5790" spans="1:14" ht="15" x14ac:dyDescent="0.3">
      <c r="A5790" s="17" t="e">
        <f>INDEX('Артикул без-с размером'!A:A,MATCH('Начисления и компенсации по тов'!E5790,'Артикул без-с размером'!B:B,0))</f>
        <v>#N/A</v>
      </c>
      <c r="B5790" s="79"/>
      <c r="C5790" s="80"/>
      <c r="D5790" s="80"/>
      <c r="E5790" s="80"/>
      <c r="F5790" s="80"/>
      <c r="G5790" s="80"/>
      <c r="H5790" s="75"/>
      <c r="I5790" s="76"/>
      <c r="J5790" s="79"/>
      <c r="K5790" s="80"/>
      <c r="L5790" s="78"/>
      <c r="M5790" s="75"/>
      <c r="N5790" s="76"/>
    </row>
    <row r="5791" spans="1:14" ht="15" x14ac:dyDescent="0.3">
      <c r="A5791" s="17" t="e">
        <f>INDEX('Артикул без-с размером'!A:A,MATCH('Начисления и компенсации по тов'!E5791,'Артикул без-с размером'!B:B,0))</f>
        <v>#N/A</v>
      </c>
      <c r="B5791" s="79"/>
      <c r="C5791" s="80"/>
      <c r="D5791" s="80"/>
      <c r="E5791" s="80"/>
      <c r="F5791" s="80"/>
      <c r="G5791" s="80"/>
      <c r="H5791" s="75"/>
      <c r="I5791" s="76"/>
      <c r="J5791" s="79"/>
      <c r="K5791" s="80"/>
      <c r="L5791" s="78"/>
      <c r="M5791" s="75"/>
      <c r="N5791" s="76"/>
    </row>
    <row r="5792" spans="1:14" ht="15" x14ac:dyDescent="0.3">
      <c r="A5792" s="17" t="e">
        <f>INDEX('Артикул без-с размером'!A:A,MATCH('Начисления и компенсации по тов'!E5792,'Артикул без-с размером'!B:B,0))</f>
        <v>#N/A</v>
      </c>
      <c r="B5792" s="79"/>
      <c r="C5792" s="80"/>
      <c r="D5792" s="80"/>
      <c r="E5792" s="80"/>
      <c r="F5792" s="80"/>
      <c r="G5792" s="80"/>
      <c r="H5792" s="75"/>
      <c r="I5792" s="76"/>
      <c r="J5792" s="79"/>
      <c r="K5792" s="80"/>
      <c r="L5792" s="78"/>
      <c r="M5792" s="75"/>
      <c r="N5792" s="76"/>
    </row>
    <row r="5793" spans="1:14" ht="15" x14ac:dyDescent="0.3">
      <c r="A5793" s="17" t="e">
        <f>INDEX('Артикул без-с размером'!A:A,MATCH('Начисления и компенсации по тов'!E5793,'Артикул без-с размером'!B:B,0))</f>
        <v>#N/A</v>
      </c>
      <c r="B5793" s="79"/>
      <c r="C5793" s="80"/>
      <c r="D5793" s="80"/>
      <c r="E5793" s="80"/>
      <c r="F5793" s="80"/>
      <c r="G5793" s="80"/>
      <c r="H5793" s="75"/>
      <c r="I5793" s="76"/>
      <c r="J5793" s="79"/>
      <c r="K5793" s="80"/>
      <c r="L5793" s="78"/>
      <c r="M5793" s="75"/>
      <c r="N5793" s="76"/>
    </row>
    <row r="5794" spans="1:14" ht="15" x14ac:dyDescent="0.3">
      <c r="A5794" s="17" t="e">
        <f>INDEX('Артикул без-с размером'!A:A,MATCH('Начисления и компенсации по тов'!E5794,'Артикул без-с размером'!B:B,0))</f>
        <v>#N/A</v>
      </c>
      <c r="B5794" s="79"/>
      <c r="C5794" s="80"/>
      <c r="D5794" s="80"/>
      <c r="E5794" s="80"/>
      <c r="F5794" s="80"/>
      <c r="G5794" s="80"/>
      <c r="H5794" s="75"/>
      <c r="I5794" s="76"/>
      <c r="J5794" s="79"/>
      <c r="K5794" s="80"/>
      <c r="L5794" s="78"/>
      <c r="M5794" s="75"/>
      <c r="N5794" s="76"/>
    </row>
    <row r="5795" spans="1:14" ht="15" x14ac:dyDescent="0.3">
      <c r="A5795" s="17" t="e">
        <f>INDEX('Артикул без-с размером'!A:A,MATCH('Начисления и компенсации по тов'!E5795,'Артикул без-с размером'!B:B,0))</f>
        <v>#N/A</v>
      </c>
      <c r="B5795" s="79"/>
      <c r="C5795" s="80"/>
      <c r="D5795" s="80"/>
      <c r="E5795" s="80"/>
      <c r="F5795" s="80"/>
      <c r="G5795" s="80"/>
      <c r="H5795" s="75"/>
      <c r="I5795" s="76"/>
      <c r="J5795" s="79"/>
      <c r="K5795" s="80"/>
      <c r="L5795" s="78"/>
      <c r="M5795" s="75"/>
      <c r="N5795" s="76"/>
    </row>
    <row r="5796" spans="1:14" ht="15" x14ac:dyDescent="0.3">
      <c r="A5796" s="17" t="e">
        <f>INDEX('Артикул без-с размером'!A:A,MATCH('Начисления и компенсации по тов'!E5796,'Артикул без-с размером'!B:B,0))</f>
        <v>#N/A</v>
      </c>
      <c r="B5796" s="79"/>
      <c r="C5796" s="80"/>
      <c r="D5796" s="80"/>
      <c r="E5796" s="80"/>
      <c r="F5796" s="80"/>
      <c r="G5796" s="80"/>
      <c r="H5796" s="75"/>
      <c r="I5796" s="76"/>
      <c r="J5796" s="79"/>
      <c r="K5796" s="80"/>
      <c r="L5796" s="78"/>
      <c r="M5796" s="75"/>
      <c r="N5796" s="76"/>
    </row>
    <row r="5797" spans="1:14" ht="15" x14ac:dyDescent="0.3">
      <c r="A5797" s="17" t="e">
        <f>INDEX('Артикул без-с размером'!A:A,MATCH('Начисления и компенсации по тов'!E5797,'Артикул без-с размером'!B:B,0))</f>
        <v>#N/A</v>
      </c>
      <c r="B5797" s="79"/>
      <c r="C5797" s="80"/>
      <c r="D5797" s="80"/>
      <c r="E5797" s="80"/>
      <c r="F5797" s="80"/>
      <c r="G5797" s="80"/>
      <c r="H5797" s="75"/>
      <c r="I5797" s="76"/>
      <c r="J5797" s="79"/>
      <c r="K5797" s="80"/>
      <c r="L5797" s="78"/>
      <c r="M5797" s="75"/>
      <c r="N5797" s="76"/>
    </row>
    <row r="5798" spans="1:14" ht="15" x14ac:dyDescent="0.3">
      <c r="A5798" s="17" t="e">
        <f>INDEX('Артикул без-с размером'!A:A,MATCH('Начисления и компенсации по тов'!E5798,'Артикул без-с размером'!B:B,0))</f>
        <v>#N/A</v>
      </c>
      <c r="B5798" s="79"/>
      <c r="C5798" s="80"/>
      <c r="D5798" s="80"/>
      <c r="E5798" s="80"/>
      <c r="F5798" s="80"/>
      <c r="G5798" s="80"/>
      <c r="H5798" s="75"/>
      <c r="I5798" s="76"/>
      <c r="J5798" s="79"/>
      <c r="K5798" s="80"/>
      <c r="L5798" s="78"/>
      <c r="M5798" s="75"/>
      <c r="N5798" s="76"/>
    </row>
    <row r="5799" spans="1:14" ht="15" x14ac:dyDescent="0.3">
      <c r="A5799" s="17" t="e">
        <f>INDEX('Артикул без-с размером'!A:A,MATCH('Начисления и компенсации по тов'!E5799,'Артикул без-с размером'!B:B,0))</f>
        <v>#N/A</v>
      </c>
      <c r="B5799" s="79"/>
      <c r="C5799" s="80"/>
      <c r="D5799" s="80"/>
      <c r="E5799" s="80"/>
      <c r="F5799" s="80"/>
      <c r="G5799" s="80"/>
      <c r="H5799" s="75"/>
      <c r="I5799" s="76"/>
      <c r="J5799" s="79"/>
      <c r="K5799" s="80"/>
      <c r="L5799" s="78"/>
      <c r="M5799" s="75"/>
      <c r="N5799" s="76"/>
    </row>
    <row r="5800" spans="1:14" ht="15" x14ac:dyDescent="0.3">
      <c r="A5800" s="17" t="e">
        <f>INDEX('Артикул без-с размером'!A:A,MATCH('Начисления и компенсации по тов'!E5800,'Артикул без-с размером'!B:B,0))</f>
        <v>#N/A</v>
      </c>
      <c r="B5800" s="79"/>
      <c r="C5800" s="80"/>
      <c r="D5800" s="80"/>
      <c r="E5800" s="80"/>
      <c r="F5800" s="80"/>
      <c r="G5800" s="80"/>
      <c r="H5800" s="75"/>
      <c r="I5800" s="76"/>
      <c r="J5800" s="79"/>
      <c r="K5800" s="80"/>
      <c r="L5800" s="78"/>
      <c r="M5800" s="75"/>
      <c r="N5800" s="76"/>
    </row>
    <row r="5801" spans="1:14" ht="15" x14ac:dyDescent="0.3">
      <c r="A5801" s="17" t="e">
        <f>INDEX('Артикул без-с размером'!A:A,MATCH('Начисления и компенсации по тов'!E5801,'Артикул без-с размером'!B:B,0))</f>
        <v>#N/A</v>
      </c>
      <c r="B5801" s="79"/>
      <c r="C5801" s="80"/>
      <c r="D5801" s="80"/>
      <c r="E5801" s="80"/>
      <c r="F5801" s="80"/>
      <c r="G5801" s="80"/>
      <c r="H5801" s="75"/>
      <c r="I5801" s="76"/>
      <c r="J5801" s="79"/>
      <c r="K5801" s="80"/>
      <c r="L5801" s="78"/>
      <c r="M5801" s="75"/>
      <c r="N5801" s="76"/>
    </row>
    <row r="5802" spans="1:14" ht="15" x14ac:dyDescent="0.3">
      <c r="A5802" s="17" t="e">
        <f>INDEX('Артикул без-с размером'!A:A,MATCH('Начисления и компенсации по тов'!E5802,'Артикул без-с размером'!B:B,0))</f>
        <v>#N/A</v>
      </c>
      <c r="B5802" s="79"/>
      <c r="C5802" s="80"/>
      <c r="D5802" s="80"/>
      <c r="E5802" s="80"/>
      <c r="F5802" s="80"/>
      <c r="G5802" s="80"/>
      <c r="H5802" s="75"/>
      <c r="I5802" s="76"/>
      <c r="J5802" s="79"/>
      <c r="K5802" s="80"/>
      <c r="L5802" s="78"/>
      <c r="M5802" s="75"/>
      <c r="N5802" s="76"/>
    </row>
    <row r="5803" spans="1:14" ht="15" x14ac:dyDescent="0.3">
      <c r="A5803" s="17" t="e">
        <f>INDEX('Артикул без-с размером'!A:A,MATCH('Начисления и компенсации по тов'!E5803,'Артикул без-с размером'!B:B,0))</f>
        <v>#N/A</v>
      </c>
      <c r="B5803" s="79"/>
      <c r="C5803" s="80"/>
      <c r="D5803" s="80"/>
      <c r="E5803" s="80"/>
      <c r="F5803" s="80"/>
      <c r="G5803" s="80"/>
      <c r="H5803" s="75"/>
      <c r="I5803" s="76"/>
      <c r="J5803" s="79"/>
      <c r="K5803" s="80"/>
      <c r="L5803" s="78"/>
      <c r="M5803" s="75"/>
      <c r="N5803" s="76"/>
    </row>
    <row r="5804" spans="1:14" ht="15" x14ac:dyDescent="0.3">
      <c r="A5804" s="17" t="e">
        <f>INDEX('Артикул без-с размером'!A:A,MATCH('Начисления и компенсации по тов'!E5804,'Артикул без-с размером'!B:B,0))</f>
        <v>#N/A</v>
      </c>
      <c r="B5804" s="79"/>
      <c r="C5804" s="80"/>
      <c r="D5804" s="80"/>
      <c r="E5804" s="80"/>
      <c r="F5804" s="80"/>
      <c r="G5804" s="80"/>
      <c r="H5804" s="75"/>
      <c r="I5804" s="76"/>
      <c r="J5804" s="79"/>
      <c r="K5804" s="80"/>
      <c r="L5804" s="78"/>
      <c r="M5804" s="75"/>
      <c r="N5804" s="76"/>
    </row>
    <row r="5805" spans="1:14" ht="15" x14ac:dyDescent="0.3">
      <c r="A5805" s="17" t="e">
        <f>INDEX('Артикул без-с размером'!A:A,MATCH('Начисления и компенсации по тов'!E5805,'Артикул без-с размером'!B:B,0))</f>
        <v>#N/A</v>
      </c>
      <c r="B5805" s="79"/>
      <c r="C5805" s="80"/>
      <c r="D5805" s="80"/>
      <c r="E5805" s="80"/>
      <c r="F5805" s="80"/>
      <c r="G5805" s="80"/>
      <c r="H5805" s="75"/>
      <c r="I5805" s="76"/>
      <c r="J5805" s="79"/>
      <c r="K5805" s="80"/>
      <c r="L5805" s="78"/>
      <c r="M5805" s="75"/>
      <c r="N5805" s="76"/>
    </row>
    <row r="5806" spans="1:14" ht="15" x14ac:dyDescent="0.3">
      <c r="A5806" s="17" t="e">
        <f>INDEX('Артикул без-с размером'!A:A,MATCH('Начисления и компенсации по тов'!E5806,'Артикул без-с размером'!B:B,0))</f>
        <v>#N/A</v>
      </c>
      <c r="B5806" s="79"/>
      <c r="C5806" s="80"/>
      <c r="D5806" s="80"/>
      <c r="E5806" s="80"/>
      <c r="F5806" s="80"/>
      <c r="G5806" s="80"/>
      <c r="H5806" s="75"/>
      <c r="I5806" s="76"/>
      <c r="J5806" s="79"/>
      <c r="K5806" s="80"/>
      <c r="L5806" s="78"/>
      <c r="M5806" s="75"/>
      <c r="N5806" s="76"/>
    </row>
    <row r="5807" spans="1:14" ht="15" x14ac:dyDescent="0.3">
      <c r="A5807" s="17" t="e">
        <f>INDEX('Артикул без-с размером'!A:A,MATCH('Начисления и компенсации по тов'!E5807,'Артикул без-с размером'!B:B,0))</f>
        <v>#N/A</v>
      </c>
      <c r="B5807" s="79"/>
      <c r="C5807" s="80"/>
      <c r="D5807" s="80"/>
      <c r="E5807" s="80"/>
      <c r="F5807" s="80"/>
      <c r="G5807" s="80"/>
      <c r="H5807" s="75"/>
      <c r="I5807" s="76"/>
      <c r="J5807" s="79"/>
      <c r="K5807" s="80"/>
      <c r="L5807" s="78"/>
      <c r="M5807" s="75"/>
      <c r="N5807" s="76"/>
    </row>
    <row r="5808" spans="1:14" ht="15" x14ac:dyDescent="0.3">
      <c r="A5808" s="17" t="e">
        <f>INDEX('Артикул без-с размером'!A:A,MATCH('Начисления и компенсации по тов'!E5808,'Артикул без-с размером'!B:B,0))</f>
        <v>#N/A</v>
      </c>
      <c r="B5808" s="79"/>
      <c r="C5808" s="80"/>
      <c r="D5808" s="80"/>
      <c r="E5808" s="80"/>
      <c r="F5808" s="80"/>
      <c r="G5808" s="80"/>
      <c r="H5808" s="75"/>
      <c r="I5808" s="76"/>
      <c r="J5808" s="79"/>
      <c r="K5808" s="80"/>
      <c r="L5808" s="78"/>
      <c r="M5808" s="75"/>
      <c r="N5808" s="76"/>
    </row>
    <row r="5809" spans="1:14" ht="15" x14ac:dyDescent="0.3">
      <c r="A5809" s="17" t="e">
        <f>INDEX('Артикул без-с размером'!A:A,MATCH('Начисления и компенсации по тов'!E5809,'Артикул без-с размером'!B:B,0))</f>
        <v>#N/A</v>
      </c>
      <c r="B5809" s="79"/>
      <c r="C5809" s="80"/>
      <c r="D5809" s="80"/>
      <c r="E5809" s="80"/>
      <c r="F5809" s="80"/>
      <c r="G5809" s="80"/>
      <c r="H5809" s="75"/>
      <c r="I5809" s="76"/>
      <c r="J5809" s="79"/>
      <c r="K5809" s="80"/>
      <c r="L5809" s="78"/>
      <c r="M5809" s="75"/>
      <c r="N5809" s="76"/>
    </row>
    <row r="5810" spans="1:14" ht="15" x14ac:dyDescent="0.3">
      <c r="A5810" s="17" t="e">
        <f>INDEX('Артикул без-с размером'!A:A,MATCH('Начисления и компенсации по тов'!E5810,'Артикул без-с размером'!B:B,0))</f>
        <v>#N/A</v>
      </c>
      <c r="B5810" s="79"/>
      <c r="C5810" s="80"/>
      <c r="D5810" s="80"/>
      <c r="E5810" s="80"/>
      <c r="F5810" s="80"/>
      <c r="G5810" s="80"/>
      <c r="H5810" s="75"/>
      <c r="I5810" s="76"/>
      <c r="J5810" s="79"/>
      <c r="K5810" s="80"/>
      <c r="L5810" s="78"/>
      <c r="M5810" s="75"/>
      <c r="N5810" s="76"/>
    </row>
    <row r="5811" spans="1:14" ht="15" x14ac:dyDescent="0.3">
      <c r="A5811" s="17" t="e">
        <f>INDEX('Артикул без-с размером'!A:A,MATCH('Начисления и компенсации по тов'!E5811,'Артикул без-с размером'!B:B,0))</f>
        <v>#N/A</v>
      </c>
      <c r="B5811" s="79"/>
      <c r="C5811" s="80"/>
      <c r="D5811" s="80"/>
      <c r="E5811" s="80"/>
      <c r="F5811" s="80"/>
      <c r="G5811" s="80"/>
      <c r="H5811" s="75"/>
      <c r="I5811" s="76"/>
      <c r="J5811" s="79"/>
      <c r="K5811" s="80"/>
      <c r="L5811" s="78"/>
      <c r="M5811" s="75"/>
      <c r="N5811" s="76"/>
    </row>
    <row r="5812" spans="1:14" ht="15" x14ac:dyDescent="0.3">
      <c r="A5812" s="17" t="e">
        <f>INDEX('Артикул без-с размером'!A:A,MATCH('Начисления и компенсации по тов'!E5812,'Артикул без-с размером'!B:B,0))</f>
        <v>#N/A</v>
      </c>
      <c r="B5812" s="79"/>
      <c r="C5812" s="80"/>
      <c r="D5812" s="80"/>
      <c r="E5812" s="80"/>
      <c r="F5812" s="80"/>
      <c r="G5812" s="80"/>
      <c r="H5812" s="75"/>
      <c r="I5812" s="76"/>
      <c r="J5812" s="79"/>
      <c r="K5812" s="80"/>
      <c r="L5812" s="78"/>
      <c r="M5812" s="75"/>
      <c r="N5812" s="76"/>
    </row>
    <row r="5813" spans="1:14" ht="15" x14ac:dyDescent="0.3">
      <c r="A5813" s="17" t="e">
        <f>INDEX('Артикул без-с размером'!A:A,MATCH('Начисления и компенсации по тов'!E5813,'Артикул без-с размером'!B:B,0))</f>
        <v>#N/A</v>
      </c>
      <c r="B5813" s="79"/>
      <c r="C5813" s="80"/>
      <c r="D5813" s="80"/>
      <c r="E5813" s="80"/>
      <c r="F5813" s="80"/>
      <c r="G5813" s="80"/>
      <c r="H5813" s="75"/>
      <c r="I5813" s="76"/>
      <c r="J5813" s="79"/>
      <c r="K5813" s="80"/>
      <c r="L5813" s="78"/>
      <c r="M5813" s="75"/>
      <c r="N5813" s="76"/>
    </row>
    <row r="5814" spans="1:14" ht="15" x14ac:dyDescent="0.3">
      <c r="A5814" s="17" t="e">
        <f>INDEX('Артикул без-с размером'!A:A,MATCH('Начисления и компенсации по тов'!E5814,'Артикул без-с размером'!B:B,0))</f>
        <v>#N/A</v>
      </c>
      <c r="B5814" s="79"/>
      <c r="C5814" s="80"/>
      <c r="D5814" s="80"/>
      <c r="E5814" s="80"/>
      <c r="F5814" s="80"/>
      <c r="G5814" s="80"/>
      <c r="H5814" s="75"/>
      <c r="I5814" s="76"/>
      <c r="J5814" s="79"/>
      <c r="K5814" s="80"/>
      <c r="L5814" s="78"/>
      <c r="M5814" s="75"/>
      <c r="N5814" s="76"/>
    </row>
    <row r="5815" spans="1:14" ht="15" x14ac:dyDescent="0.3">
      <c r="A5815" s="17" t="e">
        <f>INDEX('Артикул без-с размером'!A:A,MATCH('Начисления и компенсации по тов'!E5815,'Артикул без-с размером'!B:B,0))</f>
        <v>#N/A</v>
      </c>
      <c r="B5815" s="79"/>
      <c r="C5815" s="80"/>
      <c r="D5815" s="80"/>
      <c r="E5815" s="80"/>
      <c r="F5815" s="80"/>
      <c r="G5815" s="80"/>
      <c r="H5815" s="75"/>
      <c r="I5815" s="76"/>
      <c r="J5815" s="79"/>
      <c r="K5815" s="80"/>
      <c r="L5815" s="78"/>
      <c r="M5815" s="75"/>
      <c r="N5815" s="76"/>
    </row>
    <row r="5816" spans="1:14" ht="15" x14ac:dyDescent="0.3">
      <c r="A5816" s="17" t="e">
        <f>INDEX('Артикул без-с размером'!A:A,MATCH('Начисления и компенсации по тов'!E5816,'Артикул без-с размером'!B:B,0))</f>
        <v>#N/A</v>
      </c>
      <c r="B5816" s="79"/>
      <c r="C5816" s="80"/>
      <c r="D5816" s="80"/>
      <c r="E5816" s="80"/>
      <c r="F5816" s="80"/>
      <c r="G5816" s="80"/>
      <c r="H5816" s="75"/>
      <c r="I5816" s="76"/>
      <c r="J5816" s="79"/>
      <c r="K5816" s="80"/>
      <c r="L5816" s="78"/>
      <c r="M5816" s="75"/>
      <c r="N5816" s="76"/>
    </row>
    <row r="5817" spans="1:14" ht="15" x14ac:dyDescent="0.3">
      <c r="A5817" s="17" t="e">
        <f>INDEX('Артикул без-с размером'!A:A,MATCH('Начисления и компенсации по тов'!E5817,'Артикул без-с размером'!B:B,0))</f>
        <v>#N/A</v>
      </c>
      <c r="B5817" s="79"/>
      <c r="C5817" s="80"/>
      <c r="D5817" s="80"/>
      <c r="E5817" s="80"/>
      <c r="F5817" s="80"/>
      <c r="G5817" s="80"/>
      <c r="H5817" s="75"/>
      <c r="I5817" s="76"/>
      <c r="J5817" s="79"/>
      <c r="K5817" s="80"/>
      <c r="L5817" s="78"/>
      <c r="M5817" s="75"/>
      <c r="N5817" s="76"/>
    </row>
    <row r="5818" spans="1:14" ht="15" x14ac:dyDescent="0.3">
      <c r="A5818" s="17" t="e">
        <f>INDEX('Артикул без-с размером'!A:A,MATCH('Начисления и компенсации по тов'!E5818,'Артикул без-с размером'!B:B,0))</f>
        <v>#N/A</v>
      </c>
      <c r="B5818" s="79"/>
      <c r="C5818" s="80"/>
      <c r="D5818" s="80"/>
      <c r="E5818" s="80"/>
      <c r="F5818" s="80"/>
      <c r="G5818" s="80"/>
      <c r="H5818" s="75"/>
      <c r="I5818" s="76"/>
      <c r="J5818" s="79"/>
      <c r="K5818" s="80"/>
      <c r="L5818" s="78"/>
      <c r="M5818" s="75"/>
      <c r="N5818" s="77"/>
    </row>
    <row r="5819" spans="1:14" ht="15" x14ac:dyDescent="0.3">
      <c r="A5819" s="17" t="e">
        <f>INDEX('Артикул без-с размером'!A:A,MATCH('Начисления и компенсации по тов'!E5819,'Артикул без-с размером'!B:B,0))</f>
        <v>#N/A</v>
      </c>
      <c r="B5819" s="79"/>
      <c r="C5819" s="80"/>
      <c r="D5819" s="80"/>
      <c r="E5819" s="80"/>
      <c r="F5819" s="80"/>
      <c r="G5819" s="80"/>
      <c r="H5819" s="75"/>
      <c r="I5819" s="76"/>
      <c r="J5819" s="79"/>
      <c r="K5819" s="80"/>
      <c r="L5819" s="78"/>
      <c r="M5819" s="75"/>
      <c r="N5819" s="76"/>
    </row>
    <row r="5820" spans="1:14" ht="15" x14ac:dyDescent="0.3">
      <c r="A5820" s="17" t="e">
        <f>INDEX('Артикул без-с размером'!A:A,MATCH('Начисления и компенсации по тов'!E5820,'Артикул без-с размером'!B:B,0))</f>
        <v>#N/A</v>
      </c>
      <c r="B5820" s="79"/>
      <c r="C5820" s="80"/>
      <c r="D5820" s="80"/>
      <c r="E5820" s="80"/>
      <c r="F5820" s="80"/>
      <c r="G5820" s="80"/>
      <c r="H5820" s="75"/>
      <c r="I5820" s="76"/>
      <c r="J5820" s="79"/>
      <c r="K5820" s="80"/>
      <c r="L5820" s="78"/>
      <c r="M5820" s="75"/>
      <c r="N5820" s="76"/>
    </row>
    <row r="5821" spans="1:14" ht="15" x14ac:dyDescent="0.3">
      <c r="A5821" s="17" t="e">
        <f>INDEX('Артикул без-с размером'!A:A,MATCH('Начисления и компенсации по тов'!E5821,'Артикул без-с размером'!B:B,0))</f>
        <v>#N/A</v>
      </c>
      <c r="B5821" s="79"/>
      <c r="C5821" s="80"/>
      <c r="D5821" s="80"/>
      <c r="E5821" s="80"/>
      <c r="F5821" s="80"/>
      <c r="G5821" s="80"/>
      <c r="H5821" s="75"/>
      <c r="I5821" s="76"/>
      <c r="J5821" s="79"/>
      <c r="K5821" s="80"/>
      <c r="L5821" s="78"/>
      <c r="M5821" s="75"/>
      <c r="N5821" s="76"/>
    </row>
    <row r="5822" spans="1:14" ht="15" x14ac:dyDescent="0.3">
      <c r="A5822" s="17" t="e">
        <f>INDEX('Артикул без-с размером'!A:A,MATCH('Начисления и компенсации по тов'!E5822,'Артикул без-с размером'!B:B,0))</f>
        <v>#N/A</v>
      </c>
      <c r="B5822" s="79"/>
      <c r="C5822" s="80"/>
      <c r="D5822" s="80"/>
      <c r="E5822" s="80"/>
      <c r="F5822" s="80"/>
      <c r="G5822" s="80"/>
      <c r="H5822" s="75"/>
      <c r="I5822" s="76"/>
      <c r="J5822" s="79"/>
      <c r="K5822" s="80"/>
      <c r="L5822" s="78"/>
      <c r="M5822" s="75"/>
      <c r="N5822" s="76"/>
    </row>
    <row r="5823" spans="1:14" ht="15" x14ac:dyDescent="0.3">
      <c r="A5823" s="17" t="e">
        <f>INDEX('Артикул без-с размером'!A:A,MATCH('Начисления и компенсации по тов'!E5823,'Артикул без-с размером'!B:B,0))</f>
        <v>#N/A</v>
      </c>
      <c r="B5823" s="79"/>
      <c r="C5823" s="80"/>
      <c r="D5823" s="80"/>
      <c r="E5823" s="80"/>
      <c r="F5823" s="80"/>
      <c r="G5823" s="80"/>
      <c r="H5823" s="75"/>
      <c r="I5823" s="76"/>
      <c r="J5823" s="79"/>
      <c r="K5823" s="80"/>
      <c r="L5823" s="78"/>
      <c r="M5823" s="75"/>
      <c r="N5823" s="76"/>
    </row>
    <row r="5824" spans="1:14" ht="15" x14ac:dyDescent="0.3">
      <c r="A5824" s="17" t="e">
        <f>INDEX('Артикул без-с размером'!A:A,MATCH('Начисления и компенсации по тов'!E5824,'Артикул без-с размером'!B:B,0))</f>
        <v>#N/A</v>
      </c>
      <c r="B5824" s="79"/>
      <c r="C5824" s="80"/>
      <c r="D5824" s="80"/>
      <c r="E5824" s="80"/>
      <c r="F5824" s="80"/>
      <c r="G5824" s="80"/>
      <c r="H5824" s="75"/>
      <c r="I5824" s="76"/>
      <c r="J5824" s="79"/>
      <c r="K5824" s="80"/>
      <c r="L5824" s="78"/>
      <c r="M5824" s="75"/>
      <c r="N5824" s="76"/>
    </row>
    <row r="5825" spans="1:14" ht="15" x14ac:dyDescent="0.3">
      <c r="A5825" s="17" t="e">
        <f>INDEX('Артикул без-с размером'!A:A,MATCH('Начисления и компенсации по тов'!E5825,'Артикул без-с размером'!B:B,0))</f>
        <v>#N/A</v>
      </c>
      <c r="B5825" s="79"/>
      <c r="C5825" s="80"/>
      <c r="D5825" s="80"/>
      <c r="E5825" s="80"/>
      <c r="F5825" s="80"/>
      <c r="G5825" s="80"/>
      <c r="H5825" s="75"/>
      <c r="I5825" s="76"/>
      <c r="J5825" s="79"/>
      <c r="K5825" s="80"/>
      <c r="L5825" s="78"/>
      <c r="M5825" s="75"/>
      <c r="N5825" s="76"/>
    </row>
    <row r="5826" spans="1:14" ht="15" x14ac:dyDescent="0.3">
      <c r="A5826" s="17" t="e">
        <f>INDEX('Артикул без-с размером'!A:A,MATCH('Начисления и компенсации по тов'!E5826,'Артикул без-с размером'!B:B,0))</f>
        <v>#N/A</v>
      </c>
      <c r="B5826" s="79"/>
      <c r="C5826" s="80"/>
      <c r="D5826" s="80"/>
      <c r="E5826" s="80"/>
      <c r="F5826" s="80"/>
      <c r="G5826" s="80"/>
      <c r="H5826" s="75"/>
      <c r="I5826" s="76"/>
      <c r="J5826" s="79"/>
      <c r="K5826" s="80"/>
      <c r="L5826" s="78"/>
      <c r="M5826" s="75"/>
      <c r="N5826" s="77"/>
    </row>
    <row r="5827" spans="1:14" ht="15" x14ac:dyDescent="0.3">
      <c r="A5827" s="17" t="e">
        <f>INDEX('Артикул без-с размером'!A:A,MATCH('Начисления и компенсации по тов'!E5827,'Артикул без-с размером'!B:B,0))</f>
        <v>#N/A</v>
      </c>
      <c r="B5827" s="79"/>
      <c r="C5827" s="80"/>
      <c r="D5827" s="80"/>
      <c r="E5827" s="80"/>
      <c r="F5827" s="80"/>
      <c r="G5827" s="80"/>
      <c r="H5827" s="75"/>
      <c r="I5827" s="76"/>
      <c r="J5827" s="79"/>
      <c r="K5827" s="80"/>
      <c r="L5827" s="78"/>
      <c r="M5827" s="75"/>
      <c r="N5827" s="76"/>
    </row>
    <row r="5828" spans="1:14" ht="15" x14ac:dyDescent="0.3">
      <c r="A5828" s="17" t="e">
        <f>INDEX('Артикул без-с размером'!A:A,MATCH('Начисления и компенсации по тов'!E5828,'Артикул без-с размером'!B:B,0))</f>
        <v>#N/A</v>
      </c>
      <c r="B5828" s="79"/>
      <c r="C5828" s="80"/>
      <c r="D5828" s="80"/>
      <c r="E5828" s="80"/>
      <c r="F5828" s="80"/>
      <c r="G5828" s="80"/>
      <c r="H5828" s="75"/>
      <c r="I5828" s="76"/>
      <c r="J5828" s="79"/>
      <c r="K5828" s="80"/>
      <c r="L5828" s="78"/>
      <c r="M5828" s="75"/>
      <c r="N5828" s="76"/>
    </row>
    <row r="5829" spans="1:14" ht="15" x14ac:dyDescent="0.3">
      <c r="A5829" s="17" t="e">
        <f>INDEX('Артикул без-с размером'!A:A,MATCH('Начисления и компенсации по тов'!E5829,'Артикул без-с размером'!B:B,0))</f>
        <v>#N/A</v>
      </c>
      <c r="B5829" s="79"/>
      <c r="C5829" s="80"/>
      <c r="D5829" s="80"/>
      <c r="E5829" s="80"/>
      <c r="F5829" s="80"/>
      <c r="G5829" s="80"/>
      <c r="H5829" s="75"/>
      <c r="I5829" s="76"/>
      <c r="J5829" s="79"/>
      <c r="K5829" s="80"/>
      <c r="L5829" s="78"/>
      <c r="M5829" s="75"/>
      <c r="N5829" s="76"/>
    </row>
    <row r="5830" spans="1:14" ht="15" x14ac:dyDescent="0.3">
      <c r="A5830" s="17" t="e">
        <f>INDEX('Артикул без-с размером'!A:A,MATCH('Начисления и компенсации по тов'!E5830,'Артикул без-с размером'!B:B,0))</f>
        <v>#N/A</v>
      </c>
      <c r="B5830" s="79"/>
      <c r="C5830" s="80"/>
      <c r="D5830" s="80"/>
      <c r="E5830" s="80"/>
      <c r="F5830" s="80"/>
      <c r="G5830" s="80"/>
      <c r="H5830" s="75"/>
      <c r="I5830" s="76"/>
      <c r="J5830" s="79"/>
      <c r="K5830" s="80"/>
      <c r="L5830" s="78"/>
      <c r="M5830" s="75"/>
      <c r="N5830" s="76"/>
    </row>
    <row r="5831" spans="1:14" ht="15" x14ac:dyDescent="0.3">
      <c r="A5831" s="17" t="e">
        <f>INDEX('Артикул без-с размером'!A:A,MATCH('Начисления и компенсации по тов'!E5831,'Артикул без-с размером'!B:B,0))</f>
        <v>#N/A</v>
      </c>
      <c r="B5831" s="79"/>
      <c r="C5831" s="80"/>
      <c r="D5831" s="80"/>
      <c r="E5831" s="80"/>
      <c r="F5831" s="80"/>
      <c r="G5831" s="80"/>
      <c r="H5831" s="75"/>
      <c r="I5831" s="76"/>
      <c r="J5831" s="79"/>
      <c r="K5831" s="80"/>
      <c r="L5831" s="78"/>
      <c r="M5831" s="75"/>
      <c r="N5831" s="76"/>
    </row>
    <row r="5832" spans="1:14" ht="15" x14ac:dyDescent="0.3">
      <c r="A5832" s="17" t="e">
        <f>INDEX('Артикул без-с размером'!A:A,MATCH('Начисления и компенсации по тов'!E5832,'Артикул без-с размером'!B:B,0))</f>
        <v>#N/A</v>
      </c>
      <c r="B5832" s="79"/>
      <c r="C5832" s="80"/>
      <c r="D5832" s="80"/>
      <c r="E5832" s="80"/>
      <c r="F5832" s="80"/>
      <c r="G5832" s="80"/>
      <c r="H5832" s="75"/>
      <c r="I5832" s="76"/>
      <c r="J5832" s="79"/>
      <c r="K5832" s="80"/>
      <c r="L5832" s="78"/>
      <c r="M5832" s="75"/>
      <c r="N5832" s="76"/>
    </row>
    <row r="5833" spans="1:14" ht="15" x14ac:dyDescent="0.3">
      <c r="A5833" s="17" t="e">
        <f>INDEX('Артикул без-с размером'!A:A,MATCH('Начисления и компенсации по тов'!E5833,'Артикул без-с размером'!B:B,0))</f>
        <v>#N/A</v>
      </c>
      <c r="B5833" s="79"/>
      <c r="C5833" s="80"/>
      <c r="D5833" s="80"/>
      <c r="E5833" s="80"/>
      <c r="F5833" s="80"/>
      <c r="G5833" s="80"/>
      <c r="H5833" s="75"/>
      <c r="I5833" s="76"/>
      <c r="J5833" s="79"/>
      <c r="K5833" s="80"/>
      <c r="L5833" s="78"/>
      <c r="M5833" s="75"/>
      <c r="N5833" s="76"/>
    </row>
    <row r="5834" spans="1:14" ht="15" x14ac:dyDescent="0.3">
      <c r="A5834" s="17" t="e">
        <f>INDEX('Артикул без-с размером'!A:A,MATCH('Начисления и компенсации по тов'!E5834,'Артикул без-с размером'!B:B,0))</f>
        <v>#N/A</v>
      </c>
      <c r="B5834" s="79"/>
      <c r="C5834" s="80"/>
      <c r="D5834" s="80"/>
      <c r="E5834" s="80"/>
      <c r="F5834" s="80"/>
      <c r="G5834" s="80"/>
      <c r="H5834" s="75"/>
      <c r="I5834" s="76"/>
      <c r="J5834" s="79"/>
      <c r="K5834" s="80"/>
      <c r="L5834" s="78"/>
      <c r="M5834" s="75"/>
      <c r="N5834" s="76"/>
    </row>
    <row r="5835" spans="1:14" ht="15" x14ac:dyDescent="0.3">
      <c r="A5835" s="17" t="e">
        <f>INDEX('Артикул без-с размером'!A:A,MATCH('Начисления и компенсации по тов'!E5835,'Артикул без-с размером'!B:B,0))</f>
        <v>#N/A</v>
      </c>
      <c r="B5835" s="79"/>
      <c r="C5835" s="80"/>
      <c r="D5835" s="80"/>
      <c r="E5835" s="80"/>
      <c r="F5835" s="80"/>
      <c r="G5835" s="80"/>
      <c r="H5835" s="75"/>
      <c r="I5835" s="76"/>
      <c r="J5835" s="79"/>
      <c r="K5835" s="80"/>
      <c r="L5835" s="78"/>
      <c r="M5835" s="75"/>
      <c r="N5835" s="76"/>
    </row>
    <row r="5836" spans="1:14" ht="15" x14ac:dyDescent="0.3">
      <c r="A5836" s="17" t="e">
        <f>INDEX('Артикул без-с размером'!A:A,MATCH('Начисления и компенсации по тов'!E5836,'Артикул без-с размером'!B:B,0))</f>
        <v>#N/A</v>
      </c>
      <c r="B5836" s="79"/>
      <c r="C5836" s="80"/>
      <c r="D5836" s="80"/>
      <c r="E5836" s="80"/>
      <c r="F5836" s="80"/>
      <c r="G5836" s="80"/>
      <c r="H5836" s="75"/>
      <c r="I5836" s="76"/>
      <c r="J5836" s="79"/>
      <c r="K5836" s="80"/>
      <c r="L5836" s="78"/>
      <c r="M5836" s="75"/>
      <c r="N5836" s="76"/>
    </row>
    <row r="5837" spans="1:14" ht="15" x14ac:dyDescent="0.3">
      <c r="A5837" s="17" t="e">
        <f>INDEX('Артикул без-с размером'!A:A,MATCH('Начисления и компенсации по тов'!E5837,'Артикул без-с размером'!B:B,0))</f>
        <v>#N/A</v>
      </c>
      <c r="B5837" s="79"/>
      <c r="C5837" s="80"/>
      <c r="D5837" s="80"/>
      <c r="E5837" s="80"/>
      <c r="F5837" s="80"/>
      <c r="G5837" s="80"/>
      <c r="H5837" s="75"/>
      <c r="I5837" s="76"/>
      <c r="J5837" s="79"/>
      <c r="K5837" s="80"/>
      <c r="L5837" s="78"/>
      <c r="M5837" s="75"/>
      <c r="N5837" s="76"/>
    </row>
    <row r="5838" spans="1:14" ht="15" x14ac:dyDescent="0.3">
      <c r="A5838" s="17" t="e">
        <f>INDEX('Артикул без-с размером'!A:A,MATCH('Начисления и компенсации по тов'!E5838,'Артикул без-с размером'!B:B,0))</f>
        <v>#N/A</v>
      </c>
      <c r="B5838" s="79"/>
      <c r="C5838" s="80"/>
      <c r="D5838" s="80"/>
      <c r="E5838" s="80"/>
      <c r="F5838" s="80"/>
      <c r="G5838" s="80"/>
      <c r="H5838" s="75"/>
      <c r="I5838" s="76"/>
      <c r="J5838" s="79"/>
      <c r="K5838" s="80"/>
      <c r="L5838" s="78"/>
      <c r="M5838" s="75"/>
      <c r="N5838" s="76"/>
    </row>
    <row r="5839" spans="1:14" ht="15" x14ac:dyDescent="0.3">
      <c r="A5839" s="17" t="e">
        <f>INDEX('Артикул без-с размером'!A:A,MATCH('Начисления и компенсации по тов'!E5839,'Артикул без-с размером'!B:B,0))</f>
        <v>#N/A</v>
      </c>
      <c r="B5839" s="79"/>
      <c r="C5839" s="80"/>
      <c r="D5839" s="80"/>
      <c r="E5839" s="80"/>
      <c r="F5839" s="80"/>
      <c r="G5839" s="80"/>
      <c r="H5839" s="75"/>
      <c r="I5839" s="76"/>
      <c r="J5839" s="79"/>
      <c r="K5839" s="80"/>
      <c r="L5839" s="78"/>
      <c r="M5839" s="75"/>
      <c r="N5839" s="76"/>
    </row>
    <row r="5840" spans="1:14" ht="15" x14ac:dyDescent="0.3">
      <c r="A5840" s="17" t="e">
        <f>INDEX('Артикул без-с размером'!A:A,MATCH('Начисления и компенсации по тов'!E5840,'Артикул без-с размером'!B:B,0))</f>
        <v>#N/A</v>
      </c>
      <c r="B5840" s="79"/>
      <c r="C5840" s="80"/>
      <c r="D5840" s="80"/>
      <c r="E5840" s="80"/>
      <c r="F5840" s="80"/>
      <c r="G5840" s="80"/>
      <c r="H5840" s="75"/>
      <c r="I5840" s="76"/>
      <c r="J5840" s="79"/>
      <c r="K5840" s="80"/>
      <c r="L5840" s="78"/>
      <c r="M5840" s="75"/>
      <c r="N5840" s="76"/>
    </row>
    <row r="5841" spans="1:14" ht="15" x14ac:dyDescent="0.3">
      <c r="A5841" s="17" t="e">
        <f>INDEX('Артикул без-с размером'!A:A,MATCH('Начисления и компенсации по тов'!E5841,'Артикул без-с размером'!B:B,0))</f>
        <v>#N/A</v>
      </c>
      <c r="B5841" s="79"/>
      <c r="C5841" s="80"/>
      <c r="D5841" s="80"/>
      <c r="E5841" s="80"/>
      <c r="F5841" s="80"/>
      <c r="G5841" s="80"/>
      <c r="H5841" s="75"/>
      <c r="I5841" s="76"/>
      <c r="J5841" s="79"/>
      <c r="K5841" s="80"/>
      <c r="L5841" s="78"/>
      <c r="M5841" s="75"/>
      <c r="N5841" s="76"/>
    </row>
    <row r="5842" spans="1:14" ht="15" x14ac:dyDescent="0.3">
      <c r="A5842" s="17" t="e">
        <f>INDEX('Артикул без-с размером'!A:A,MATCH('Начисления и компенсации по тов'!E5842,'Артикул без-с размером'!B:B,0))</f>
        <v>#N/A</v>
      </c>
      <c r="B5842" s="79"/>
      <c r="C5842" s="80"/>
      <c r="D5842" s="80"/>
      <c r="E5842" s="80"/>
      <c r="F5842" s="80"/>
      <c r="G5842" s="80"/>
      <c r="H5842" s="75"/>
      <c r="I5842" s="76"/>
      <c r="J5842" s="79"/>
      <c r="K5842" s="80"/>
      <c r="L5842" s="78"/>
      <c r="M5842" s="75"/>
      <c r="N5842" s="76"/>
    </row>
    <row r="5843" spans="1:14" ht="15" x14ac:dyDescent="0.3">
      <c r="A5843" s="17" t="e">
        <f>INDEX('Артикул без-с размером'!A:A,MATCH('Начисления и компенсации по тов'!E5843,'Артикул без-с размером'!B:B,0))</f>
        <v>#N/A</v>
      </c>
      <c r="B5843" s="79"/>
      <c r="C5843" s="80"/>
      <c r="D5843" s="80"/>
      <c r="E5843" s="80"/>
      <c r="F5843" s="80"/>
      <c r="G5843" s="80"/>
      <c r="H5843" s="75"/>
      <c r="I5843" s="76"/>
      <c r="J5843" s="79"/>
      <c r="K5843" s="80"/>
      <c r="L5843" s="78"/>
      <c r="M5843" s="75"/>
      <c r="N5843" s="76"/>
    </row>
    <row r="5844" spans="1:14" ht="15" x14ac:dyDescent="0.3">
      <c r="A5844" s="17" t="e">
        <f>INDEX('Артикул без-с размером'!A:A,MATCH('Начисления и компенсации по тов'!E5844,'Артикул без-с размером'!B:B,0))</f>
        <v>#N/A</v>
      </c>
      <c r="B5844" s="79"/>
      <c r="C5844" s="80"/>
      <c r="D5844" s="80"/>
      <c r="E5844" s="80"/>
      <c r="F5844" s="80"/>
      <c r="G5844" s="80"/>
      <c r="H5844" s="75"/>
      <c r="I5844" s="76"/>
      <c r="J5844" s="79"/>
      <c r="K5844" s="80"/>
      <c r="L5844" s="78"/>
      <c r="M5844" s="75"/>
      <c r="N5844" s="76"/>
    </row>
    <row r="5845" spans="1:14" ht="15" x14ac:dyDescent="0.3">
      <c r="A5845" s="17" t="e">
        <f>INDEX('Артикул без-с размером'!A:A,MATCH('Начисления и компенсации по тов'!E5845,'Артикул без-с размером'!B:B,0))</f>
        <v>#N/A</v>
      </c>
      <c r="B5845" s="79"/>
      <c r="C5845" s="80"/>
      <c r="D5845" s="80"/>
      <c r="E5845" s="80"/>
      <c r="F5845" s="80"/>
      <c r="G5845" s="80"/>
      <c r="H5845" s="75"/>
      <c r="I5845" s="76"/>
      <c r="J5845" s="79"/>
      <c r="K5845" s="80"/>
      <c r="L5845" s="78"/>
      <c r="M5845" s="75"/>
      <c r="N5845" s="76"/>
    </row>
    <row r="5846" spans="1:14" ht="15" x14ac:dyDescent="0.3">
      <c r="A5846" s="17" t="e">
        <f>INDEX('Артикул без-с размером'!A:A,MATCH('Начисления и компенсации по тов'!E5846,'Артикул без-с размером'!B:B,0))</f>
        <v>#N/A</v>
      </c>
      <c r="B5846" s="79"/>
      <c r="C5846" s="80"/>
      <c r="D5846" s="80"/>
      <c r="E5846" s="80"/>
      <c r="F5846" s="80"/>
      <c r="G5846" s="80"/>
      <c r="H5846" s="75"/>
      <c r="I5846" s="76"/>
      <c r="J5846" s="79"/>
      <c r="K5846" s="80"/>
      <c r="L5846" s="78"/>
      <c r="M5846" s="75"/>
      <c r="N5846" s="76"/>
    </row>
    <row r="5847" spans="1:14" ht="15" x14ac:dyDescent="0.3">
      <c r="A5847" s="17" t="e">
        <f>INDEX('Артикул без-с размером'!A:A,MATCH('Начисления и компенсации по тов'!E5847,'Артикул без-с размером'!B:B,0))</f>
        <v>#N/A</v>
      </c>
      <c r="B5847" s="79"/>
      <c r="C5847" s="80"/>
      <c r="D5847" s="80"/>
      <c r="E5847" s="80"/>
      <c r="F5847" s="80"/>
      <c r="G5847" s="80"/>
      <c r="H5847" s="75"/>
      <c r="I5847" s="76"/>
      <c r="J5847" s="79"/>
      <c r="K5847" s="80"/>
      <c r="L5847" s="78"/>
      <c r="M5847" s="75"/>
      <c r="N5847" s="76"/>
    </row>
    <row r="5848" spans="1:14" ht="15" x14ac:dyDescent="0.3">
      <c r="A5848" s="17" t="e">
        <f>INDEX('Артикул без-с размером'!A:A,MATCH('Начисления и компенсации по тов'!E5848,'Артикул без-с размером'!B:B,0))</f>
        <v>#N/A</v>
      </c>
      <c r="B5848" s="79"/>
      <c r="C5848" s="80"/>
      <c r="D5848" s="80"/>
      <c r="E5848" s="80"/>
      <c r="F5848" s="80"/>
      <c r="G5848" s="80"/>
      <c r="H5848" s="75"/>
      <c r="I5848" s="76"/>
      <c r="J5848" s="79"/>
      <c r="K5848" s="80"/>
      <c r="L5848" s="78"/>
      <c r="M5848" s="75"/>
      <c r="N5848" s="76"/>
    </row>
    <row r="5849" spans="1:14" ht="15" x14ac:dyDescent="0.3">
      <c r="A5849" s="17" t="e">
        <f>INDEX('Артикул без-с размером'!A:A,MATCH('Начисления и компенсации по тов'!E5849,'Артикул без-с размером'!B:B,0))</f>
        <v>#N/A</v>
      </c>
      <c r="B5849" s="79"/>
      <c r="C5849" s="80"/>
      <c r="D5849" s="80"/>
      <c r="E5849" s="80"/>
      <c r="F5849" s="80"/>
      <c r="G5849" s="80"/>
      <c r="H5849" s="75"/>
      <c r="I5849" s="76"/>
      <c r="J5849" s="79"/>
      <c r="K5849" s="80"/>
      <c r="L5849" s="78"/>
      <c r="M5849" s="75"/>
      <c r="N5849" s="76"/>
    </row>
    <row r="5850" spans="1:14" ht="15" x14ac:dyDescent="0.3">
      <c r="A5850" s="17" t="e">
        <f>INDEX('Артикул без-с размером'!A:A,MATCH('Начисления и компенсации по тов'!E5850,'Артикул без-с размером'!B:B,0))</f>
        <v>#N/A</v>
      </c>
      <c r="B5850" s="79"/>
      <c r="C5850" s="80"/>
      <c r="D5850" s="80"/>
      <c r="E5850" s="80"/>
      <c r="F5850" s="80"/>
      <c r="G5850" s="80"/>
      <c r="H5850" s="75"/>
      <c r="I5850" s="76"/>
      <c r="J5850" s="79"/>
      <c r="K5850" s="80"/>
      <c r="L5850" s="78"/>
      <c r="M5850" s="75"/>
      <c r="N5850" s="76"/>
    </row>
    <row r="5851" spans="1:14" ht="15" x14ac:dyDescent="0.3">
      <c r="A5851" s="17" t="e">
        <f>INDEX('Артикул без-с размером'!A:A,MATCH('Начисления и компенсации по тов'!E5851,'Артикул без-с размером'!B:B,0))</f>
        <v>#N/A</v>
      </c>
      <c r="B5851" s="79"/>
      <c r="C5851" s="80"/>
      <c r="D5851" s="80"/>
      <c r="E5851" s="80"/>
      <c r="F5851" s="80"/>
      <c r="G5851" s="80"/>
      <c r="H5851" s="75"/>
      <c r="I5851" s="76"/>
      <c r="J5851" s="79"/>
      <c r="K5851" s="80"/>
      <c r="L5851" s="78"/>
      <c r="M5851" s="75"/>
      <c r="N5851" s="76"/>
    </row>
    <row r="5852" spans="1:14" ht="15" x14ac:dyDescent="0.3">
      <c r="A5852" s="17" t="e">
        <f>INDEX('Артикул без-с размером'!A:A,MATCH('Начисления и компенсации по тов'!E5852,'Артикул без-с размером'!B:B,0))</f>
        <v>#N/A</v>
      </c>
      <c r="B5852" s="79"/>
      <c r="C5852" s="80"/>
      <c r="D5852" s="80"/>
      <c r="E5852" s="80"/>
      <c r="F5852" s="80"/>
      <c r="G5852" s="80"/>
      <c r="H5852" s="75"/>
      <c r="I5852" s="76"/>
      <c r="J5852" s="79"/>
      <c r="K5852" s="80"/>
      <c r="L5852" s="78"/>
      <c r="M5852" s="75"/>
      <c r="N5852" s="76"/>
    </row>
    <row r="5853" spans="1:14" ht="15" x14ac:dyDescent="0.3">
      <c r="A5853" s="17" t="e">
        <f>INDEX('Артикул без-с размером'!A:A,MATCH('Начисления и компенсации по тов'!E5853,'Артикул без-с размером'!B:B,0))</f>
        <v>#N/A</v>
      </c>
      <c r="B5853" s="79"/>
      <c r="C5853" s="80"/>
      <c r="D5853" s="80"/>
      <c r="E5853" s="80"/>
      <c r="F5853" s="80"/>
      <c r="G5853" s="80"/>
      <c r="H5853" s="75"/>
      <c r="I5853" s="76"/>
      <c r="J5853" s="79"/>
      <c r="K5853" s="80"/>
      <c r="L5853" s="78"/>
      <c r="M5853" s="75"/>
      <c r="N5853" s="76"/>
    </row>
    <row r="5854" spans="1:14" ht="15" x14ac:dyDescent="0.3">
      <c r="A5854" s="17" t="e">
        <f>INDEX('Артикул без-с размером'!A:A,MATCH('Начисления и компенсации по тов'!E5854,'Артикул без-с размером'!B:B,0))</f>
        <v>#N/A</v>
      </c>
      <c r="B5854" s="79"/>
      <c r="C5854" s="80"/>
      <c r="D5854" s="80"/>
      <c r="E5854" s="80"/>
      <c r="F5854" s="80"/>
      <c r="G5854" s="80"/>
      <c r="H5854" s="75"/>
      <c r="I5854" s="76"/>
      <c r="J5854" s="79"/>
      <c r="K5854" s="80"/>
      <c r="L5854" s="78"/>
      <c r="M5854" s="75"/>
      <c r="N5854" s="76"/>
    </row>
    <row r="5855" spans="1:14" ht="15" x14ac:dyDescent="0.3">
      <c r="A5855" s="17" t="e">
        <f>INDEX('Артикул без-с размером'!A:A,MATCH('Начисления и компенсации по тов'!E5855,'Артикул без-с размером'!B:B,0))</f>
        <v>#N/A</v>
      </c>
      <c r="B5855" s="79"/>
      <c r="C5855" s="80"/>
      <c r="D5855" s="80"/>
      <c r="E5855" s="80"/>
      <c r="F5855" s="80"/>
      <c r="G5855" s="80"/>
      <c r="H5855" s="75"/>
      <c r="I5855" s="76"/>
      <c r="J5855" s="79"/>
      <c r="K5855" s="80"/>
      <c r="L5855" s="78"/>
      <c r="M5855" s="75"/>
      <c r="N5855" s="76"/>
    </row>
    <row r="5856" spans="1:14" ht="15" x14ac:dyDescent="0.3">
      <c r="A5856" s="17" t="e">
        <f>INDEX('Артикул без-с размером'!A:A,MATCH('Начисления и компенсации по тов'!E5856,'Артикул без-с размером'!B:B,0))</f>
        <v>#N/A</v>
      </c>
      <c r="B5856" s="79"/>
      <c r="C5856" s="80"/>
      <c r="D5856" s="80"/>
      <c r="E5856" s="80"/>
      <c r="F5856" s="80"/>
      <c r="G5856" s="80"/>
      <c r="H5856" s="75"/>
      <c r="I5856" s="76"/>
      <c r="J5856" s="79"/>
      <c r="K5856" s="80"/>
      <c r="L5856" s="78"/>
      <c r="M5856" s="75"/>
      <c r="N5856" s="76"/>
    </row>
    <row r="5857" spans="1:14" ht="15" x14ac:dyDescent="0.3">
      <c r="A5857" s="17" t="e">
        <f>INDEX('Артикул без-с размером'!A:A,MATCH('Начисления и компенсации по тов'!E5857,'Артикул без-с размером'!B:B,0))</f>
        <v>#N/A</v>
      </c>
      <c r="B5857" s="79"/>
      <c r="C5857" s="80"/>
      <c r="D5857" s="80"/>
      <c r="E5857" s="80"/>
      <c r="F5857" s="80"/>
      <c r="G5857" s="80"/>
      <c r="H5857" s="75"/>
      <c r="I5857" s="76"/>
      <c r="J5857" s="79"/>
      <c r="K5857" s="80"/>
      <c r="L5857" s="78"/>
      <c r="M5857" s="75"/>
      <c r="N5857" s="76"/>
    </row>
    <row r="5858" spans="1:14" ht="15" x14ac:dyDescent="0.3">
      <c r="A5858" s="17" t="e">
        <f>INDEX('Артикул без-с размером'!A:A,MATCH('Начисления и компенсации по тов'!E5858,'Артикул без-с размером'!B:B,0))</f>
        <v>#N/A</v>
      </c>
      <c r="B5858" s="79"/>
      <c r="C5858" s="80"/>
      <c r="D5858" s="80"/>
      <c r="E5858" s="80"/>
      <c r="F5858" s="80"/>
      <c r="G5858" s="80"/>
      <c r="H5858" s="75"/>
      <c r="I5858" s="76"/>
      <c r="J5858" s="79"/>
      <c r="K5858" s="80"/>
      <c r="L5858" s="78"/>
      <c r="M5858" s="75"/>
      <c r="N5858" s="76"/>
    </row>
    <row r="5859" spans="1:14" ht="15" x14ac:dyDescent="0.3">
      <c r="A5859" s="17" t="e">
        <f>INDEX('Артикул без-с размером'!A:A,MATCH('Начисления и компенсации по тов'!E5859,'Артикул без-с размером'!B:B,0))</f>
        <v>#N/A</v>
      </c>
      <c r="B5859" s="79"/>
      <c r="C5859" s="80"/>
      <c r="D5859" s="80"/>
      <c r="E5859" s="80"/>
      <c r="F5859" s="80"/>
      <c r="G5859" s="80"/>
      <c r="H5859" s="75"/>
      <c r="I5859" s="76"/>
      <c r="J5859" s="79"/>
      <c r="K5859" s="80"/>
      <c r="L5859" s="78"/>
      <c r="M5859" s="75"/>
      <c r="N5859" s="76"/>
    </row>
    <row r="5860" spans="1:14" ht="15" x14ac:dyDescent="0.3">
      <c r="A5860" s="17" t="e">
        <f>INDEX('Артикул без-с размером'!A:A,MATCH('Начисления и компенсации по тов'!E5860,'Артикул без-с размером'!B:B,0))</f>
        <v>#N/A</v>
      </c>
      <c r="B5860" s="79"/>
      <c r="C5860" s="80"/>
      <c r="D5860" s="80"/>
      <c r="E5860" s="80"/>
      <c r="F5860" s="80"/>
      <c r="G5860" s="80"/>
      <c r="H5860" s="75"/>
      <c r="I5860" s="76"/>
      <c r="J5860" s="79"/>
      <c r="K5860" s="80"/>
      <c r="L5860" s="78"/>
      <c r="M5860" s="75"/>
      <c r="N5860" s="76"/>
    </row>
    <row r="5861" spans="1:14" ht="15" x14ac:dyDescent="0.3">
      <c r="A5861" s="17" t="e">
        <f>INDEX('Артикул без-с размером'!A:A,MATCH('Начисления и компенсации по тов'!E5861,'Артикул без-с размером'!B:B,0))</f>
        <v>#N/A</v>
      </c>
      <c r="B5861" s="79"/>
      <c r="C5861" s="80"/>
      <c r="D5861" s="80"/>
      <c r="E5861" s="80"/>
      <c r="F5861" s="80"/>
      <c r="G5861" s="80"/>
      <c r="H5861" s="75"/>
      <c r="I5861" s="76"/>
      <c r="J5861" s="79"/>
      <c r="K5861" s="80"/>
      <c r="L5861" s="78"/>
      <c r="M5861" s="75"/>
      <c r="N5861" s="76"/>
    </row>
    <row r="5862" spans="1:14" ht="15" x14ac:dyDescent="0.3">
      <c r="A5862" s="17" t="e">
        <f>INDEX('Артикул без-с размером'!A:A,MATCH('Начисления и компенсации по тов'!E5862,'Артикул без-с размером'!B:B,0))</f>
        <v>#N/A</v>
      </c>
      <c r="B5862" s="79"/>
      <c r="C5862" s="80"/>
      <c r="D5862" s="80"/>
      <c r="E5862" s="80"/>
      <c r="F5862" s="80"/>
      <c r="G5862" s="80"/>
      <c r="H5862" s="75"/>
      <c r="I5862" s="76"/>
      <c r="J5862" s="79"/>
      <c r="K5862" s="80"/>
      <c r="L5862" s="78"/>
      <c r="M5862" s="75"/>
      <c r="N5862" s="76"/>
    </row>
    <row r="5863" spans="1:14" ht="15" x14ac:dyDescent="0.3">
      <c r="A5863" s="17" t="e">
        <f>INDEX('Артикул без-с размером'!A:A,MATCH('Начисления и компенсации по тов'!E5863,'Артикул без-с размером'!B:B,0))</f>
        <v>#N/A</v>
      </c>
      <c r="B5863" s="79"/>
      <c r="C5863" s="80"/>
      <c r="D5863" s="80"/>
      <c r="E5863" s="80"/>
      <c r="F5863" s="80"/>
      <c r="G5863" s="80"/>
      <c r="H5863" s="75"/>
      <c r="I5863" s="76"/>
      <c r="J5863" s="79"/>
      <c r="K5863" s="80"/>
      <c r="L5863" s="78"/>
      <c r="M5863" s="75"/>
      <c r="N5863" s="76"/>
    </row>
    <row r="5864" spans="1:14" ht="15" x14ac:dyDescent="0.3">
      <c r="A5864" s="17" t="e">
        <f>INDEX('Артикул без-с размером'!A:A,MATCH('Начисления и компенсации по тов'!E5864,'Артикул без-с размером'!B:B,0))</f>
        <v>#N/A</v>
      </c>
      <c r="B5864" s="79"/>
      <c r="C5864" s="80"/>
      <c r="D5864" s="80"/>
      <c r="E5864" s="80"/>
      <c r="F5864" s="80"/>
      <c r="G5864" s="80"/>
      <c r="H5864" s="75"/>
      <c r="I5864" s="76"/>
      <c r="J5864" s="79"/>
      <c r="K5864" s="80"/>
      <c r="L5864" s="78"/>
      <c r="M5864" s="75"/>
      <c r="N5864" s="76"/>
    </row>
    <row r="5865" spans="1:14" ht="15" x14ac:dyDescent="0.3">
      <c r="A5865" s="17" t="e">
        <f>INDEX('Артикул без-с размером'!A:A,MATCH('Начисления и компенсации по тов'!E5865,'Артикул без-с размером'!B:B,0))</f>
        <v>#N/A</v>
      </c>
      <c r="B5865" s="79"/>
      <c r="C5865" s="80"/>
      <c r="D5865" s="80"/>
      <c r="E5865" s="80"/>
      <c r="F5865" s="80"/>
      <c r="G5865" s="80"/>
      <c r="H5865" s="75"/>
      <c r="I5865" s="76"/>
      <c r="J5865" s="79"/>
      <c r="K5865" s="80"/>
      <c r="L5865" s="78"/>
      <c r="M5865" s="75"/>
      <c r="N5865" s="76"/>
    </row>
    <row r="5866" spans="1:14" ht="15" x14ac:dyDescent="0.3">
      <c r="A5866" s="17" t="e">
        <f>INDEX('Артикул без-с размером'!A:A,MATCH('Начисления и компенсации по тов'!E5866,'Артикул без-с размером'!B:B,0))</f>
        <v>#N/A</v>
      </c>
      <c r="B5866" s="79"/>
      <c r="C5866" s="80"/>
      <c r="D5866" s="80"/>
      <c r="E5866" s="80"/>
      <c r="F5866" s="80"/>
      <c r="G5866" s="80"/>
      <c r="H5866" s="75"/>
      <c r="I5866" s="76"/>
      <c r="J5866" s="79"/>
      <c r="K5866" s="80"/>
      <c r="L5866" s="78"/>
      <c r="M5866" s="75"/>
      <c r="N5866" s="76"/>
    </row>
    <row r="5867" spans="1:14" ht="15" x14ac:dyDescent="0.3">
      <c r="A5867" s="17" t="e">
        <f>INDEX('Артикул без-с размером'!A:A,MATCH('Начисления и компенсации по тов'!E5867,'Артикул без-с размером'!B:B,0))</f>
        <v>#N/A</v>
      </c>
      <c r="B5867" s="79"/>
      <c r="C5867" s="80"/>
      <c r="D5867" s="80"/>
      <c r="E5867" s="80"/>
      <c r="F5867" s="80"/>
      <c r="G5867" s="80"/>
      <c r="H5867" s="75"/>
      <c r="I5867" s="76"/>
      <c r="J5867" s="79"/>
      <c r="K5867" s="80"/>
      <c r="L5867" s="78"/>
      <c r="M5867" s="75"/>
      <c r="N5867" s="76"/>
    </row>
    <row r="5868" spans="1:14" ht="15" x14ac:dyDescent="0.3">
      <c r="A5868" s="17" t="e">
        <f>INDEX('Артикул без-с размером'!A:A,MATCH('Начисления и компенсации по тов'!E5868,'Артикул без-с размером'!B:B,0))</f>
        <v>#N/A</v>
      </c>
      <c r="B5868" s="79"/>
      <c r="C5868" s="80"/>
      <c r="D5868" s="80"/>
      <c r="E5868" s="80"/>
      <c r="F5868" s="80"/>
      <c r="G5868" s="80"/>
      <c r="H5868" s="75"/>
      <c r="I5868" s="76"/>
      <c r="J5868" s="79"/>
      <c r="K5868" s="80"/>
      <c r="L5868" s="78"/>
      <c r="M5868" s="75"/>
      <c r="N5868" s="76"/>
    </row>
    <row r="5869" spans="1:14" ht="15" x14ac:dyDescent="0.3">
      <c r="A5869" s="17" t="e">
        <f>INDEX('Артикул без-с размером'!A:A,MATCH('Начисления и компенсации по тов'!E5869,'Артикул без-с размером'!B:B,0))</f>
        <v>#N/A</v>
      </c>
      <c r="B5869" s="79"/>
      <c r="C5869" s="80"/>
      <c r="D5869" s="80"/>
      <c r="E5869" s="80"/>
      <c r="F5869" s="80"/>
      <c r="G5869" s="80"/>
      <c r="H5869" s="75"/>
      <c r="I5869" s="76"/>
      <c r="J5869" s="79"/>
      <c r="K5869" s="80"/>
      <c r="L5869" s="78"/>
      <c r="M5869" s="75"/>
      <c r="N5869" s="76"/>
    </row>
    <row r="5870" spans="1:14" ht="15" x14ac:dyDescent="0.3">
      <c r="A5870" s="17" t="e">
        <f>INDEX('Артикул без-с размером'!A:A,MATCH('Начисления и компенсации по тов'!E5870,'Артикул без-с размером'!B:B,0))</f>
        <v>#N/A</v>
      </c>
      <c r="B5870" s="79"/>
      <c r="C5870" s="80"/>
      <c r="D5870" s="80"/>
      <c r="E5870" s="80"/>
      <c r="F5870" s="80"/>
      <c r="G5870" s="80"/>
      <c r="H5870" s="75"/>
      <c r="I5870" s="76"/>
      <c r="J5870" s="79"/>
      <c r="K5870" s="80"/>
      <c r="L5870" s="78"/>
      <c r="M5870" s="75"/>
      <c r="N5870" s="76"/>
    </row>
    <row r="5871" spans="1:14" ht="15" x14ac:dyDescent="0.3">
      <c r="A5871" s="17" t="e">
        <f>INDEX('Артикул без-с размером'!A:A,MATCH('Начисления и компенсации по тов'!E5871,'Артикул без-с размером'!B:B,0))</f>
        <v>#N/A</v>
      </c>
      <c r="B5871" s="79"/>
      <c r="C5871" s="80"/>
      <c r="D5871" s="80"/>
      <c r="E5871" s="80"/>
      <c r="F5871" s="80"/>
      <c r="G5871" s="80"/>
      <c r="H5871" s="75"/>
      <c r="I5871" s="76"/>
      <c r="J5871" s="79"/>
      <c r="K5871" s="80"/>
      <c r="L5871" s="78"/>
      <c r="M5871" s="75"/>
      <c r="N5871" s="76"/>
    </row>
    <row r="5872" spans="1:14" ht="15" x14ac:dyDescent="0.3">
      <c r="A5872" s="17" t="e">
        <f>INDEX('Артикул без-с размером'!A:A,MATCH('Начисления и компенсации по тов'!E5872,'Артикул без-с размером'!B:B,0))</f>
        <v>#N/A</v>
      </c>
      <c r="B5872" s="79"/>
      <c r="C5872" s="80"/>
      <c r="D5872" s="80"/>
      <c r="E5872" s="80"/>
      <c r="F5872" s="80"/>
      <c r="G5872" s="80"/>
      <c r="H5872" s="75"/>
      <c r="I5872" s="76"/>
      <c r="J5872" s="79"/>
      <c r="K5872" s="80"/>
      <c r="L5872" s="78"/>
      <c r="M5872" s="75"/>
      <c r="N5872" s="76"/>
    </row>
    <row r="5873" spans="1:14" ht="15" x14ac:dyDescent="0.3">
      <c r="A5873" s="17" t="e">
        <f>INDEX('Артикул без-с размером'!A:A,MATCH('Начисления и компенсации по тов'!E5873,'Артикул без-с размером'!B:B,0))</f>
        <v>#N/A</v>
      </c>
      <c r="B5873" s="79"/>
      <c r="C5873" s="80"/>
      <c r="D5873" s="80"/>
      <c r="E5873" s="80"/>
      <c r="F5873" s="80"/>
      <c r="G5873" s="80"/>
      <c r="H5873" s="75"/>
      <c r="I5873" s="76"/>
      <c r="J5873" s="79"/>
      <c r="K5873" s="80"/>
      <c r="L5873" s="78"/>
      <c r="M5873" s="75"/>
      <c r="N5873" s="76"/>
    </row>
    <row r="5874" spans="1:14" ht="15" x14ac:dyDescent="0.3">
      <c r="A5874" s="17" t="e">
        <f>INDEX('Артикул без-с размером'!A:A,MATCH('Начисления и компенсации по тов'!E5874,'Артикул без-с размером'!B:B,0))</f>
        <v>#N/A</v>
      </c>
      <c r="B5874" s="79"/>
      <c r="C5874" s="80"/>
      <c r="D5874" s="80"/>
      <c r="E5874" s="80"/>
      <c r="F5874" s="80"/>
      <c r="G5874" s="80"/>
      <c r="H5874" s="75"/>
      <c r="I5874" s="76"/>
      <c r="J5874" s="79"/>
      <c r="K5874" s="80"/>
      <c r="L5874" s="78"/>
      <c r="M5874" s="75"/>
      <c r="N5874" s="76"/>
    </row>
    <row r="5875" spans="1:14" ht="15" x14ac:dyDescent="0.3">
      <c r="A5875" s="17" t="e">
        <f>INDEX('Артикул без-с размером'!A:A,MATCH('Начисления и компенсации по тов'!E5875,'Артикул без-с размером'!B:B,0))</f>
        <v>#N/A</v>
      </c>
      <c r="B5875" s="79"/>
      <c r="C5875" s="80"/>
      <c r="D5875" s="80"/>
      <c r="E5875" s="80"/>
      <c r="F5875" s="80"/>
      <c r="G5875" s="80"/>
      <c r="H5875" s="75"/>
      <c r="I5875" s="76"/>
      <c r="J5875" s="79"/>
      <c r="K5875" s="80"/>
      <c r="L5875" s="78"/>
      <c r="M5875" s="75"/>
      <c r="N5875" s="76"/>
    </row>
    <row r="5876" spans="1:14" ht="15" x14ac:dyDescent="0.3">
      <c r="A5876" s="17" t="e">
        <f>INDEX('Артикул без-с размером'!A:A,MATCH('Начисления и компенсации по тов'!E5876,'Артикул без-с размером'!B:B,0))</f>
        <v>#N/A</v>
      </c>
      <c r="B5876" s="79"/>
      <c r="C5876" s="80"/>
      <c r="D5876" s="80"/>
      <c r="E5876" s="80"/>
      <c r="F5876" s="80"/>
      <c r="G5876" s="80"/>
      <c r="H5876" s="75"/>
      <c r="I5876" s="76"/>
      <c r="J5876" s="79"/>
      <c r="K5876" s="80"/>
      <c r="L5876" s="78"/>
      <c r="M5876" s="75"/>
      <c r="N5876" s="77"/>
    </row>
    <row r="5877" spans="1:14" ht="15" x14ac:dyDescent="0.3">
      <c r="A5877" s="17" t="e">
        <f>INDEX('Артикул без-с размером'!A:A,MATCH('Начисления и компенсации по тов'!E5877,'Артикул без-с размером'!B:B,0))</f>
        <v>#N/A</v>
      </c>
      <c r="B5877" s="79"/>
      <c r="C5877" s="80"/>
      <c r="D5877" s="80"/>
      <c r="E5877" s="80"/>
      <c r="F5877" s="80"/>
      <c r="G5877" s="80"/>
      <c r="H5877" s="75"/>
      <c r="I5877" s="76"/>
      <c r="J5877" s="79"/>
      <c r="K5877" s="80"/>
      <c r="L5877" s="78"/>
      <c r="M5877" s="75"/>
      <c r="N5877" s="76"/>
    </row>
    <row r="5878" spans="1:14" ht="15" x14ac:dyDescent="0.3">
      <c r="A5878" s="17" t="e">
        <f>INDEX('Артикул без-с размером'!A:A,MATCH('Начисления и компенсации по тов'!E5878,'Артикул без-с размером'!B:B,0))</f>
        <v>#N/A</v>
      </c>
      <c r="B5878" s="79"/>
      <c r="C5878" s="80"/>
      <c r="D5878" s="80"/>
      <c r="E5878" s="80"/>
      <c r="F5878" s="80"/>
      <c r="G5878" s="80"/>
      <c r="H5878" s="75"/>
      <c r="I5878" s="76"/>
      <c r="J5878" s="79"/>
      <c r="K5878" s="80"/>
      <c r="L5878" s="78"/>
      <c r="M5878" s="75"/>
      <c r="N5878" s="76"/>
    </row>
    <row r="5879" spans="1:14" ht="15" x14ac:dyDescent="0.3">
      <c r="A5879" s="17" t="e">
        <f>INDEX('Артикул без-с размером'!A:A,MATCH('Начисления и компенсации по тов'!E5879,'Артикул без-с размером'!B:B,0))</f>
        <v>#N/A</v>
      </c>
      <c r="B5879" s="79"/>
      <c r="C5879" s="80"/>
      <c r="D5879" s="80"/>
      <c r="E5879" s="80"/>
      <c r="F5879" s="80"/>
      <c r="G5879" s="80"/>
      <c r="H5879" s="75"/>
      <c r="I5879" s="76"/>
      <c r="J5879" s="79"/>
      <c r="K5879" s="80"/>
      <c r="L5879" s="78"/>
      <c r="M5879" s="75"/>
      <c r="N5879" s="76"/>
    </row>
    <row r="5880" spans="1:14" ht="15" x14ac:dyDescent="0.3">
      <c r="A5880" s="17" t="e">
        <f>INDEX('Артикул без-с размером'!A:A,MATCH('Начисления и компенсации по тов'!E5880,'Артикул без-с размером'!B:B,0))</f>
        <v>#N/A</v>
      </c>
      <c r="B5880" s="79"/>
      <c r="C5880" s="80"/>
      <c r="D5880" s="80"/>
      <c r="E5880" s="80"/>
      <c r="F5880" s="80"/>
      <c r="G5880" s="80"/>
      <c r="H5880" s="75"/>
      <c r="I5880" s="76"/>
      <c r="J5880" s="79"/>
      <c r="K5880" s="80"/>
      <c r="L5880" s="78"/>
      <c r="M5880" s="75"/>
      <c r="N5880" s="76"/>
    </row>
    <row r="5881" spans="1:14" ht="15" x14ac:dyDescent="0.3">
      <c r="A5881" s="17" t="e">
        <f>INDEX('Артикул без-с размером'!A:A,MATCH('Начисления и компенсации по тов'!E5881,'Артикул без-с размером'!B:B,0))</f>
        <v>#N/A</v>
      </c>
      <c r="B5881" s="79"/>
      <c r="C5881" s="80"/>
      <c r="D5881" s="80"/>
      <c r="E5881" s="80"/>
      <c r="F5881" s="80"/>
      <c r="G5881" s="80"/>
      <c r="H5881" s="75"/>
      <c r="I5881" s="76"/>
      <c r="J5881" s="79"/>
      <c r="K5881" s="80"/>
      <c r="L5881" s="78"/>
      <c r="M5881" s="75"/>
      <c r="N5881" s="76"/>
    </row>
    <row r="5882" spans="1:14" ht="15" x14ac:dyDescent="0.3">
      <c r="A5882" s="17" t="e">
        <f>INDEX('Артикул без-с размером'!A:A,MATCH('Начисления и компенсации по тов'!E5882,'Артикул без-с размером'!B:B,0))</f>
        <v>#N/A</v>
      </c>
      <c r="B5882" s="79"/>
      <c r="C5882" s="80"/>
      <c r="D5882" s="80"/>
      <c r="E5882" s="80"/>
      <c r="F5882" s="80"/>
      <c r="G5882" s="80"/>
      <c r="H5882" s="75"/>
      <c r="I5882" s="76"/>
      <c r="J5882" s="79"/>
      <c r="K5882" s="80"/>
      <c r="L5882" s="78"/>
      <c r="M5882" s="75"/>
      <c r="N5882" s="76"/>
    </row>
    <row r="5883" spans="1:14" ht="15" x14ac:dyDescent="0.3">
      <c r="A5883" s="17" t="e">
        <f>INDEX('Артикул без-с размером'!A:A,MATCH('Начисления и компенсации по тов'!E5883,'Артикул без-с размером'!B:B,0))</f>
        <v>#N/A</v>
      </c>
      <c r="B5883" s="79"/>
      <c r="C5883" s="80"/>
      <c r="D5883" s="80"/>
      <c r="E5883" s="80"/>
      <c r="F5883" s="80"/>
      <c r="G5883" s="80"/>
      <c r="H5883" s="75"/>
      <c r="I5883" s="76"/>
      <c r="J5883" s="79"/>
      <c r="K5883" s="80"/>
      <c r="L5883" s="78"/>
      <c r="M5883" s="75"/>
      <c r="N5883" s="76"/>
    </row>
    <row r="5884" spans="1:14" ht="15" x14ac:dyDescent="0.3">
      <c r="A5884" s="17" t="e">
        <f>INDEX('Артикул без-с размером'!A:A,MATCH('Начисления и компенсации по тов'!E5884,'Артикул без-с размером'!B:B,0))</f>
        <v>#N/A</v>
      </c>
      <c r="B5884" s="79"/>
      <c r="C5884" s="80"/>
      <c r="D5884" s="80"/>
      <c r="E5884" s="80"/>
      <c r="F5884" s="80"/>
      <c r="G5884" s="80"/>
      <c r="H5884" s="75"/>
      <c r="I5884" s="76"/>
      <c r="J5884" s="79"/>
      <c r="K5884" s="80"/>
      <c r="L5884" s="78"/>
      <c r="M5884" s="75"/>
      <c r="N5884" s="76"/>
    </row>
    <row r="5885" spans="1:14" ht="15" x14ac:dyDescent="0.3">
      <c r="A5885" s="17" t="e">
        <f>INDEX('Артикул без-с размером'!A:A,MATCH('Начисления и компенсации по тов'!E5885,'Артикул без-с размером'!B:B,0))</f>
        <v>#N/A</v>
      </c>
      <c r="B5885" s="79"/>
      <c r="C5885" s="80"/>
      <c r="D5885" s="80"/>
      <c r="E5885" s="80"/>
      <c r="F5885" s="80"/>
      <c r="G5885" s="80"/>
      <c r="H5885" s="75"/>
      <c r="I5885" s="76"/>
      <c r="J5885" s="79"/>
      <c r="K5885" s="80"/>
      <c r="L5885" s="78"/>
      <c r="M5885" s="75"/>
      <c r="N5885" s="76"/>
    </row>
    <row r="5886" spans="1:14" ht="15" x14ac:dyDescent="0.3">
      <c r="A5886" s="17" t="e">
        <f>INDEX('Артикул без-с размером'!A:A,MATCH('Начисления и компенсации по тов'!E5886,'Артикул без-с размером'!B:B,0))</f>
        <v>#N/A</v>
      </c>
      <c r="B5886" s="79"/>
      <c r="C5886" s="80"/>
      <c r="D5886" s="80"/>
      <c r="E5886" s="80"/>
      <c r="F5886" s="80"/>
      <c r="G5886" s="80"/>
      <c r="H5886" s="75"/>
      <c r="I5886" s="76"/>
      <c r="J5886" s="79"/>
      <c r="K5886" s="80"/>
      <c r="L5886" s="78"/>
      <c r="M5886" s="75"/>
      <c r="N5886" s="76"/>
    </row>
    <row r="5887" spans="1:14" ht="15" x14ac:dyDescent="0.3">
      <c r="A5887" s="17" t="e">
        <f>INDEX('Артикул без-с размером'!A:A,MATCH('Начисления и компенсации по тов'!E5887,'Артикул без-с размером'!B:B,0))</f>
        <v>#N/A</v>
      </c>
      <c r="B5887" s="79"/>
      <c r="C5887" s="80"/>
      <c r="D5887" s="80"/>
      <c r="E5887" s="80"/>
      <c r="F5887" s="80"/>
      <c r="G5887" s="80"/>
      <c r="H5887" s="75"/>
      <c r="I5887" s="76"/>
      <c r="J5887" s="79"/>
      <c r="K5887" s="80"/>
      <c r="L5887" s="78"/>
      <c r="M5887" s="75"/>
      <c r="N5887" s="77"/>
    </row>
    <row r="5888" spans="1:14" ht="15" x14ac:dyDescent="0.3">
      <c r="A5888" s="17" t="e">
        <f>INDEX('Артикул без-с размером'!A:A,MATCH('Начисления и компенсации по тов'!E5888,'Артикул без-с размером'!B:B,0))</f>
        <v>#N/A</v>
      </c>
      <c r="B5888" s="79"/>
      <c r="C5888" s="80"/>
      <c r="D5888" s="80"/>
      <c r="E5888" s="80"/>
      <c r="F5888" s="80"/>
      <c r="G5888" s="80"/>
      <c r="H5888" s="75"/>
      <c r="I5888" s="76"/>
      <c r="J5888" s="79"/>
      <c r="K5888" s="80"/>
      <c r="L5888" s="78"/>
      <c r="M5888" s="75"/>
      <c r="N5888" s="76"/>
    </row>
    <row r="5889" spans="1:14" ht="15" x14ac:dyDescent="0.3">
      <c r="A5889" s="17" t="e">
        <f>INDEX('Артикул без-с размером'!A:A,MATCH('Начисления и компенсации по тов'!E5889,'Артикул без-с размером'!B:B,0))</f>
        <v>#N/A</v>
      </c>
      <c r="B5889" s="79"/>
      <c r="C5889" s="80"/>
      <c r="D5889" s="80"/>
      <c r="E5889" s="80"/>
      <c r="F5889" s="80"/>
      <c r="G5889" s="80"/>
      <c r="H5889" s="75"/>
      <c r="I5889" s="76"/>
      <c r="J5889" s="79"/>
      <c r="K5889" s="80"/>
      <c r="L5889" s="78"/>
      <c r="M5889" s="75"/>
      <c r="N5889" s="76"/>
    </row>
    <row r="5890" spans="1:14" ht="15" x14ac:dyDescent="0.3">
      <c r="A5890" s="17" t="e">
        <f>INDEX('Артикул без-с размером'!A:A,MATCH('Начисления и компенсации по тов'!E5890,'Артикул без-с размером'!B:B,0))</f>
        <v>#N/A</v>
      </c>
      <c r="B5890" s="79"/>
      <c r="C5890" s="80"/>
      <c r="D5890" s="80"/>
      <c r="E5890" s="80"/>
      <c r="F5890" s="80"/>
      <c r="G5890" s="80"/>
      <c r="H5890" s="75"/>
      <c r="I5890" s="76"/>
      <c r="J5890" s="79"/>
      <c r="K5890" s="80"/>
      <c r="L5890" s="78"/>
      <c r="M5890" s="75"/>
      <c r="N5890" s="76"/>
    </row>
    <row r="5891" spans="1:14" ht="15" x14ac:dyDescent="0.3">
      <c r="A5891" s="17" t="e">
        <f>INDEX('Артикул без-с размером'!A:A,MATCH('Начисления и компенсации по тов'!E5891,'Артикул без-с размером'!B:B,0))</f>
        <v>#N/A</v>
      </c>
      <c r="B5891" s="79"/>
      <c r="C5891" s="80"/>
      <c r="D5891" s="80"/>
      <c r="E5891" s="80"/>
      <c r="F5891" s="80"/>
      <c r="G5891" s="80"/>
      <c r="H5891" s="75"/>
      <c r="I5891" s="76"/>
      <c r="J5891" s="79"/>
      <c r="K5891" s="80"/>
      <c r="L5891" s="78"/>
      <c r="M5891" s="75"/>
      <c r="N5891" s="76"/>
    </row>
    <row r="5892" spans="1:14" ht="15" x14ac:dyDescent="0.3">
      <c r="A5892" s="17" t="e">
        <f>INDEX('Артикул без-с размером'!A:A,MATCH('Начисления и компенсации по тов'!E5892,'Артикул без-с размером'!B:B,0))</f>
        <v>#N/A</v>
      </c>
      <c r="B5892" s="79"/>
      <c r="C5892" s="80"/>
      <c r="D5892" s="80"/>
      <c r="E5892" s="80"/>
      <c r="F5892" s="80"/>
      <c r="G5892" s="80"/>
      <c r="H5892" s="75"/>
      <c r="I5892" s="76"/>
      <c r="J5892" s="79"/>
      <c r="K5892" s="80"/>
      <c r="L5892" s="78"/>
      <c r="M5892" s="75"/>
      <c r="N5892" s="76"/>
    </row>
    <row r="5893" spans="1:14" ht="15" x14ac:dyDescent="0.3">
      <c r="A5893" s="17" t="e">
        <f>INDEX('Артикул без-с размером'!A:A,MATCH('Начисления и компенсации по тов'!E5893,'Артикул без-с размером'!B:B,0))</f>
        <v>#N/A</v>
      </c>
      <c r="B5893" s="79"/>
      <c r="C5893" s="80"/>
      <c r="D5893" s="80"/>
      <c r="E5893" s="80"/>
      <c r="F5893" s="80"/>
      <c r="G5893" s="80"/>
      <c r="H5893" s="75"/>
      <c r="I5893" s="76"/>
      <c r="J5893" s="79"/>
      <c r="K5893" s="80"/>
      <c r="L5893" s="78"/>
      <c r="M5893" s="75"/>
      <c r="N5893" s="76"/>
    </row>
    <row r="5894" spans="1:14" ht="15" x14ac:dyDescent="0.3">
      <c r="A5894" s="17" t="e">
        <f>INDEX('Артикул без-с размером'!A:A,MATCH('Начисления и компенсации по тов'!E5894,'Артикул без-с размером'!B:B,0))</f>
        <v>#N/A</v>
      </c>
      <c r="B5894" s="79"/>
      <c r="C5894" s="80"/>
      <c r="D5894" s="80"/>
      <c r="E5894" s="80"/>
      <c r="F5894" s="80"/>
      <c r="G5894" s="80"/>
      <c r="H5894" s="75"/>
      <c r="I5894" s="76"/>
      <c r="J5894" s="79"/>
      <c r="K5894" s="80"/>
      <c r="L5894" s="78"/>
      <c r="M5894" s="75"/>
      <c r="N5894" s="76"/>
    </row>
    <row r="5895" spans="1:14" ht="15" x14ac:dyDescent="0.3">
      <c r="A5895" s="17" t="e">
        <f>INDEX('Артикул без-с размером'!A:A,MATCH('Начисления и компенсации по тов'!E5895,'Артикул без-с размером'!B:B,0))</f>
        <v>#N/A</v>
      </c>
      <c r="B5895" s="79"/>
      <c r="C5895" s="80"/>
      <c r="D5895" s="80"/>
      <c r="E5895" s="80"/>
      <c r="F5895" s="80"/>
      <c r="G5895" s="80"/>
      <c r="H5895" s="75"/>
      <c r="I5895" s="76"/>
      <c r="J5895" s="79"/>
      <c r="K5895" s="80"/>
      <c r="L5895" s="78"/>
      <c r="M5895" s="75"/>
      <c r="N5895" s="76"/>
    </row>
    <row r="5896" spans="1:14" ht="15" x14ac:dyDescent="0.3">
      <c r="A5896" s="17" t="e">
        <f>INDEX('Артикул без-с размером'!A:A,MATCH('Начисления и компенсации по тов'!E5896,'Артикул без-с размером'!B:B,0))</f>
        <v>#N/A</v>
      </c>
      <c r="B5896" s="79"/>
      <c r="C5896" s="80"/>
      <c r="D5896" s="80"/>
      <c r="E5896" s="80"/>
      <c r="F5896" s="80"/>
      <c r="G5896" s="80"/>
      <c r="H5896" s="75"/>
      <c r="I5896" s="76"/>
      <c r="J5896" s="79"/>
      <c r="K5896" s="80"/>
      <c r="L5896" s="78"/>
      <c r="M5896" s="75"/>
      <c r="N5896" s="76"/>
    </row>
    <row r="5897" spans="1:14" ht="15" x14ac:dyDescent="0.3">
      <c r="A5897" s="17" t="e">
        <f>INDEX('Артикул без-с размером'!A:A,MATCH('Начисления и компенсации по тов'!E5897,'Артикул без-с размером'!B:B,0))</f>
        <v>#N/A</v>
      </c>
      <c r="B5897" s="79"/>
      <c r="C5897" s="80"/>
      <c r="D5897" s="80"/>
      <c r="E5897" s="80"/>
      <c r="F5897" s="80"/>
      <c r="G5897" s="80"/>
      <c r="H5897" s="75"/>
      <c r="I5897" s="76"/>
      <c r="J5897" s="79"/>
      <c r="K5897" s="80"/>
      <c r="L5897" s="78"/>
      <c r="M5897" s="75"/>
      <c r="N5897" s="76"/>
    </row>
    <row r="5898" spans="1:14" ht="15" x14ac:dyDescent="0.3">
      <c r="A5898" s="17" t="e">
        <f>INDEX('Артикул без-с размером'!A:A,MATCH('Начисления и компенсации по тов'!E5898,'Артикул без-с размером'!B:B,0))</f>
        <v>#N/A</v>
      </c>
      <c r="B5898" s="79"/>
      <c r="C5898" s="80"/>
      <c r="D5898" s="80"/>
      <c r="E5898" s="80"/>
      <c r="F5898" s="80"/>
      <c r="G5898" s="80"/>
      <c r="H5898" s="75"/>
      <c r="I5898" s="76"/>
      <c r="J5898" s="79"/>
      <c r="K5898" s="80"/>
      <c r="L5898" s="78"/>
      <c r="M5898" s="75"/>
      <c r="N5898" s="76"/>
    </row>
    <row r="5899" spans="1:14" ht="15" x14ac:dyDescent="0.3">
      <c r="A5899" s="17" t="e">
        <f>INDEX('Артикул без-с размером'!A:A,MATCH('Начисления и компенсации по тов'!E5899,'Артикул без-с размером'!B:B,0))</f>
        <v>#N/A</v>
      </c>
      <c r="B5899" s="79"/>
      <c r="C5899" s="80"/>
      <c r="D5899" s="80"/>
      <c r="E5899" s="80"/>
      <c r="F5899" s="80"/>
      <c r="G5899" s="80"/>
      <c r="H5899" s="75"/>
      <c r="I5899" s="76"/>
      <c r="J5899" s="79"/>
      <c r="K5899" s="80"/>
      <c r="L5899" s="78"/>
      <c r="M5899" s="75"/>
      <c r="N5899" s="76"/>
    </row>
    <row r="5900" spans="1:14" ht="15" x14ac:dyDescent="0.3">
      <c r="A5900" s="17" t="e">
        <f>INDEX('Артикул без-с размером'!A:A,MATCH('Начисления и компенсации по тов'!E5900,'Артикул без-с размером'!B:B,0))</f>
        <v>#N/A</v>
      </c>
      <c r="B5900" s="79"/>
      <c r="C5900" s="80"/>
      <c r="D5900" s="80"/>
      <c r="E5900" s="80"/>
      <c r="F5900" s="80"/>
      <c r="G5900" s="80"/>
      <c r="H5900" s="75"/>
      <c r="I5900" s="76"/>
      <c r="J5900" s="79"/>
      <c r="K5900" s="80"/>
      <c r="L5900" s="78"/>
      <c r="M5900" s="75"/>
      <c r="N5900" s="76"/>
    </row>
    <row r="5901" spans="1:14" ht="15" x14ac:dyDescent="0.3">
      <c r="A5901" s="17" t="e">
        <f>INDEX('Артикул без-с размером'!A:A,MATCH('Начисления и компенсации по тов'!E5901,'Артикул без-с размером'!B:B,0))</f>
        <v>#N/A</v>
      </c>
      <c r="B5901" s="79"/>
      <c r="C5901" s="80"/>
      <c r="D5901" s="80"/>
      <c r="E5901" s="80"/>
      <c r="F5901" s="80"/>
      <c r="G5901" s="80"/>
      <c r="H5901" s="75"/>
      <c r="I5901" s="76"/>
      <c r="J5901" s="79"/>
      <c r="K5901" s="80"/>
      <c r="L5901" s="78"/>
      <c r="M5901" s="75"/>
      <c r="N5901" s="76"/>
    </row>
    <row r="5902" spans="1:14" ht="15" x14ac:dyDescent="0.3">
      <c r="A5902" s="17" t="e">
        <f>INDEX('Артикул без-с размером'!A:A,MATCH('Начисления и компенсации по тов'!E5902,'Артикул без-с размером'!B:B,0))</f>
        <v>#N/A</v>
      </c>
      <c r="B5902" s="79"/>
      <c r="C5902" s="80"/>
      <c r="D5902" s="80"/>
      <c r="E5902" s="80"/>
      <c r="F5902" s="80"/>
      <c r="G5902" s="80"/>
      <c r="H5902" s="75"/>
      <c r="I5902" s="76"/>
      <c r="J5902" s="79"/>
      <c r="K5902" s="80"/>
      <c r="L5902" s="78"/>
      <c r="M5902" s="75"/>
      <c r="N5902" s="76"/>
    </row>
    <row r="5903" spans="1:14" ht="15" x14ac:dyDescent="0.3">
      <c r="A5903" s="17" t="e">
        <f>INDEX('Артикул без-с размером'!A:A,MATCH('Начисления и компенсации по тов'!E5903,'Артикул без-с размером'!B:B,0))</f>
        <v>#N/A</v>
      </c>
      <c r="B5903" s="79"/>
      <c r="C5903" s="80"/>
      <c r="D5903" s="80"/>
      <c r="E5903" s="80"/>
      <c r="F5903" s="80"/>
      <c r="G5903" s="80"/>
      <c r="H5903" s="75"/>
      <c r="I5903" s="76"/>
      <c r="J5903" s="79"/>
      <c r="K5903" s="80"/>
      <c r="L5903" s="78"/>
      <c r="M5903" s="75"/>
      <c r="N5903" s="76"/>
    </row>
    <row r="5904" spans="1:14" ht="15" x14ac:dyDescent="0.3">
      <c r="A5904" s="17" t="e">
        <f>INDEX('Артикул без-с размером'!A:A,MATCH('Начисления и компенсации по тов'!E5904,'Артикул без-с размером'!B:B,0))</f>
        <v>#N/A</v>
      </c>
      <c r="B5904" s="79"/>
      <c r="C5904" s="80"/>
      <c r="D5904" s="80"/>
      <c r="E5904" s="80"/>
      <c r="F5904" s="80"/>
      <c r="G5904" s="80"/>
      <c r="H5904" s="75"/>
      <c r="I5904" s="76"/>
      <c r="J5904" s="79"/>
      <c r="K5904" s="80"/>
      <c r="L5904" s="78"/>
      <c r="M5904" s="75"/>
      <c r="N5904" s="76"/>
    </row>
    <row r="5905" spans="1:14" ht="15" x14ac:dyDescent="0.3">
      <c r="A5905" s="17" t="e">
        <f>INDEX('Артикул без-с размером'!A:A,MATCH('Начисления и компенсации по тов'!E5905,'Артикул без-с размером'!B:B,0))</f>
        <v>#N/A</v>
      </c>
      <c r="B5905" s="79"/>
      <c r="C5905" s="80"/>
      <c r="D5905" s="80"/>
      <c r="E5905" s="80"/>
      <c r="F5905" s="80"/>
      <c r="G5905" s="80"/>
      <c r="H5905" s="75"/>
      <c r="I5905" s="76"/>
      <c r="J5905" s="79"/>
      <c r="K5905" s="80"/>
      <c r="L5905" s="78"/>
      <c r="M5905" s="75"/>
      <c r="N5905" s="76"/>
    </row>
    <row r="5906" spans="1:14" ht="15" x14ac:dyDescent="0.3">
      <c r="A5906" s="17" t="e">
        <f>INDEX('Артикул без-с размером'!A:A,MATCH('Начисления и компенсации по тов'!E5906,'Артикул без-с размером'!B:B,0))</f>
        <v>#N/A</v>
      </c>
      <c r="B5906" s="79"/>
      <c r="C5906" s="80"/>
      <c r="D5906" s="80"/>
      <c r="E5906" s="80"/>
      <c r="F5906" s="80"/>
      <c r="G5906" s="80"/>
      <c r="H5906" s="75"/>
      <c r="I5906" s="76"/>
      <c r="J5906" s="79"/>
      <c r="K5906" s="80"/>
      <c r="L5906" s="78"/>
      <c r="M5906" s="75"/>
      <c r="N5906" s="76"/>
    </row>
    <row r="5907" spans="1:14" ht="15" x14ac:dyDescent="0.3">
      <c r="A5907" s="17" t="e">
        <f>INDEX('Артикул без-с размером'!A:A,MATCH('Начисления и компенсации по тов'!E5907,'Артикул без-с размером'!B:B,0))</f>
        <v>#N/A</v>
      </c>
      <c r="B5907" s="79"/>
      <c r="C5907" s="80"/>
      <c r="D5907" s="80"/>
      <c r="E5907" s="80"/>
      <c r="F5907" s="80"/>
      <c r="G5907" s="80"/>
      <c r="H5907" s="75"/>
      <c r="I5907" s="76"/>
      <c r="J5907" s="79"/>
      <c r="K5907" s="80"/>
      <c r="L5907" s="78"/>
      <c r="M5907" s="75"/>
      <c r="N5907" s="77"/>
    </row>
    <row r="5908" spans="1:14" ht="15" x14ac:dyDescent="0.3">
      <c r="A5908" s="17" t="e">
        <f>INDEX('Артикул без-с размером'!A:A,MATCH('Начисления и компенсации по тов'!E5908,'Артикул без-с размером'!B:B,0))</f>
        <v>#N/A</v>
      </c>
      <c r="B5908" s="79"/>
      <c r="C5908" s="80"/>
      <c r="D5908" s="80"/>
      <c r="E5908" s="80"/>
      <c r="F5908" s="80"/>
      <c r="G5908" s="80"/>
      <c r="H5908" s="75"/>
      <c r="I5908" s="76"/>
      <c r="J5908" s="79"/>
      <c r="K5908" s="80"/>
      <c r="L5908" s="78"/>
      <c r="M5908" s="75"/>
      <c r="N5908" s="76"/>
    </row>
    <row r="5909" spans="1:14" ht="15" x14ac:dyDescent="0.3">
      <c r="A5909" s="17" t="e">
        <f>INDEX('Артикул без-с размером'!A:A,MATCH('Начисления и компенсации по тов'!E5909,'Артикул без-с размером'!B:B,0))</f>
        <v>#N/A</v>
      </c>
      <c r="B5909" s="79"/>
      <c r="C5909" s="80"/>
      <c r="D5909" s="80"/>
      <c r="E5909" s="80"/>
      <c r="F5909" s="80"/>
      <c r="G5909" s="80"/>
      <c r="H5909" s="75"/>
      <c r="I5909" s="76"/>
      <c r="J5909" s="79"/>
      <c r="K5909" s="80"/>
      <c r="L5909" s="78"/>
      <c r="M5909" s="75"/>
      <c r="N5909" s="76"/>
    </row>
    <row r="5910" spans="1:14" ht="15" x14ac:dyDescent="0.3">
      <c r="A5910" s="17" t="e">
        <f>INDEX('Артикул без-с размером'!A:A,MATCH('Начисления и компенсации по тов'!E5910,'Артикул без-с размером'!B:B,0))</f>
        <v>#N/A</v>
      </c>
      <c r="B5910" s="79"/>
      <c r="C5910" s="80"/>
      <c r="D5910" s="80"/>
      <c r="E5910" s="80"/>
      <c r="F5910" s="80"/>
      <c r="G5910" s="80"/>
      <c r="H5910" s="75"/>
      <c r="I5910" s="76"/>
      <c r="J5910" s="79"/>
      <c r="K5910" s="80"/>
      <c r="L5910" s="78"/>
      <c r="M5910" s="75"/>
      <c r="N5910" s="76"/>
    </row>
    <row r="5911" spans="1:14" ht="15" x14ac:dyDescent="0.3">
      <c r="A5911" s="17" t="e">
        <f>INDEX('Артикул без-с размером'!A:A,MATCH('Начисления и компенсации по тов'!E5911,'Артикул без-с размером'!B:B,0))</f>
        <v>#N/A</v>
      </c>
      <c r="B5911" s="79"/>
      <c r="C5911" s="80"/>
      <c r="D5911" s="80"/>
      <c r="E5911" s="80"/>
      <c r="F5911" s="80"/>
      <c r="G5911" s="80"/>
      <c r="H5911" s="75"/>
      <c r="I5911" s="76"/>
      <c r="J5911" s="79"/>
      <c r="K5911" s="80"/>
      <c r="L5911" s="78"/>
      <c r="M5911" s="75"/>
      <c r="N5911" s="76"/>
    </row>
    <row r="5912" spans="1:14" ht="15" x14ac:dyDescent="0.3">
      <c r="A5912" s="17" t="e">
        <f>INDEX('Артикул без-с размером'!A:A,MATCH('Начисления и компенсации по тов'!E5912,'Артикул без-с размером'!B:B,0))</f>
        <v>#N/A</v>
      </c>
      <c r="B5912" s="79"/>
      <c r="C5912" s="80"/>
      <c r="D5912" s="80"/>
      <c r="E5912" s="80"/>
      <c r="F5912" s="80"/>
      <c r="G5912" s="80"/>
      <c r="H5912" s="75"/>
      <c r="I5912" s="76"/>
      <c r="J5912" s="79"/>
      <c r="K5912" s="80"/>
      <c r="L5912" s="78"/>
      <c r="M5912" s="75"/>
      <c r="N5912" s="76"/>
    </row>
    <row r="5913" spans="1:14" ht="15" x14ac:dyDescent="0.3">
      <c r="A5913" s="17" t="e">
        <f>INDEX('Артикул без-с размером'!A:A,MATCH('Начисления и компенсации по тов'!E5913,'Артикул без-с размером'!B:B,0))</f>
        <v>#N/A</v>
      </c>
      <c r="B5913" s="79"/>
      <c r="C5913" s="80"/>
      <c r="D5913" s="80"/>
      <c r="E5913" s="80"/>
      <c r="F5913" s="80"/>
      <c r="G5913" s="80"/>
      <c r="H5913" s="75"/>
      <c r="I5913" s="76"/>
      <c r="J5913" s="79"/>
      <c r="K5913" s="80"/>
      <c r="L5913" s="78"/>
      <c r="M5913" s="75"/>
      <c r="N5913" s="76"/>
    </row>
    <row r="5914" spans="1:14" ht="15" x14ac:dyDescent="0.3">
      <c r="A5914" s="17" t="e">
        <f>INDEX('Артикул без-с размером'!A:A,MATCH('Начисления и компенсации по тов'!E5914,'Артикул без-с размером'!B:B,0))</f>
        <v>#N/A</v>
      </c>
      <c r="B5914" s="79"/>
      <c r="C5914" s="80"/>
      <c r="D5914" s="80"/>
      <c r="E5914" s="80"/>
      <c r="F5914" s="80"/>
      <c r="G5914" s="80"/>
      <c r="H5914" s="75"/>
      <c r="I5914" s="76"/>
      <c r="J5914" s="79"/>
      <c r="K5914" s="80"/>
      <c r="L5914" s="78"/>
      <c r="M5914" s="75"/>
      <c r="N5914" s="76"/>
    </row>
    <row r="5915" spans="1:14" ht="15" x14ac:dyDescent="0.3">
      <c r="A5915" s="17" t="e">
        <f>INDEX('Артикул без-с размером'!A:A,MATCH('Начисления и компенсации по тов'!E5915,'Артикул без-с размером'!B:B,0))</f>
        <v>#N/A</v>
      </c>
      <c r="B5915" s="79"/>
      <c r="C5915" s="80"/>
      <c r="D5915" s="80"/>
      <c r="E5915" s="80"/>
      <c r="F5915" s="80"/>
      <c r="G5915" s="80"/>
      <c r="H5915" s="75"/>
      <c r="I5915" s="76"/>
      <c r="J5915" s="79"/>
      <c r="K5915" s="80"/>
      <c r="L5915" s="78"/>
      <c r="M5915" s="75"/>
      <c r="N5915" s="76"/>
    </row>
    <row r="5916" spans="1:14" ht="15" x14ac:dyDescent="0.3">
      <c r="A5916" s="17" t="e">
        <f>INDEX('Артикул без-с размером'!A:A,MATCH('Начисления и компенсации по тов'!E5916,'Артикул без-с размером'!B:B,0))</f>
        <v>#N/A</v>
      </c>
      <c r="B5916" s="79"/>
      <c r="C5916" s="80"/>
      <c r="D5916" s="80"/>
      <c r="E5916" s="80"/>
      <c r="F5916" s="80"/>
      <c r="G5916" s="80"/>
      <c r="H5916" s="75"/>
      <c r="I5916" s="76"/>
      <c r="J5916" s="79"/>
      <c r="K5916" s="80"/>
      <c r="L5916" s="78"/>
      <c r="M5916" s="75"/>
      <c r="N5916" s="76"/>
    </row>
    <row r="5917" spans="1:14" ht="15" x14ac:dyDescent="0.3">
      <c r="A5917" s="17" t="e">
        <f>INDEX('Артикул без-с размером'!A:A,MATCH('Начисления и компенсации по тов'!E5917,'Артикул без-с размером'!B:B,0))</f>
        <v>#N/A</v>
      </c>
      <c r="B5917" s="79"/>
      <c r="C5917" s="80"/>
      <c r="D5917" s="80"/>
      <c r="E5917" s="80"/>
      <c r="F5917" s="80"/>
      <c r="G5917" s="80"/>
      <c r="H5917" s="75"/>
      <c r="I5917" s="76"/>
      <c r="J5917" s="79"/>
      <c r="K5917" s="80"/>
      <c r="L5917" s="78"/>
      <c r="M5917" s="75"/>
      <c r="N5917" s="76"/>
    </row>
    <row r="5918" spans="1:14" ht="15" x14ac:dyDescent="0.3">
      <c r="A5918" s="17" t="e">
        <f>INDEX('Артикул без-с размером'!A:A,MATCH('Начисления и компенсации по тов'!E5918,'Артикул без-с размером'!B:B,0))</f>
        <v>#N/A</v>
      </c>
      <c r="B5918" s="79"/>
      <c r="C5918" s="80"/>
      <c r="D5918" s="80"/>
      <c r="E5918" s="80"/>
      <c r="F5918" s="80"/>
      <c r="G5918" s="80"/>
      <c r="H5918" s="75"/>
      <c r="I5918" s="76"/>
      <c r="J5918" s="79"/>
      <c r="K5918" s="80"/>
      <c r="L5918" s="78"/>
      <c r="M5918" s="75"/>
      <c r="N5918" s="76"/>
    </row>
    <row r="5919" spans="1:14" ht="15" x14ac:dyDescent="0.3">
      <c r="A5919" s="17" t="e">
        <f>INDEX('Артикул без-с размером'!A:A,MATCH('Начисления и компенсации по тов'!E5919,'Артикул без-с размером'!B:B,0))</f>
        <v>#N/A</v>
      </c>
      <c r="B5919" s="79"/>
      <c r="C5919" s="80"/>
      <c r="D5919" s="80"/>
      <c r="E5919" s="80"/>
      <c r="F5919" s="80"/>
      <c r="G5919" s="80"/>
      <c r="H5919" s="75"/>
      <c r="I5919" s="76"/>
      <c r="J5919" s="79"/>
      <c r="K5919" s="80"/>
      <c r="L5919" s="78"/>
      <c r="M5919" s="75"/>
      <c r="N5919" s="76"/>
    </row>
    <row r="5920" spans="1:14" ht="15" x14ac:dyDescent="0.3">
      <c r="A5920" s="17" t="e">
        <f>INDEX('Артикул без-с размером'!A:A,MATCH('Начисления и компенсации по тов'!E5920,'Артикул без-с размером'!B:B,0))</f>
        <v>#N/A</v>
      </c>
      <c r="B5920" s="79"/>
      <c r="C5920" s="80"/>
      <c r="D5920" s="80"/>
      <c r="E5920" s="80"/>
      <c r="F5920" s="80"/>
      <c r="G5920" s="80"/>
      <c r="H5920" s="75"/>
      <c r="I5920" s="76"/>
      <c r="J5920" s="79"/>
      <c r="K5920" s="80"/>
      <c r="L5920" s="78"/>
      <c r="M5920" s="75"/>
      <c r="N5920" s="76"/>
    </row>
    <row r="5921" spans="1:14" ht="15" x14ac:dyDescent="0.3">
      <c r="A5921" s="17" t="e">
        <f>INDEX('Артикул без-с размером'!A:A,MATCH('Начисления и компенсации по тов'!E5921,'Артикул без-с размером'!B:B,0))</f>
        <v>#N/A</v>
      </c>
      <c r="B5921" s="79"/>
      <c r="C5921" s="80"/>
      <c r="D5921" s="80"/>
      <c r="E5921" s="80"/>
      <c r="F5921" s="80"/>
      <c r="G5921" s="80"/>
      <c r="H5921" s="75"/>
      <c r="I5921" s="76"/>
      <c r="J5921" s="79"/>
      <c r="K5921" s="80"/>
      <c r="L5921" s="78"/>
      <c r="M5921" s="75"/>
      <c r="N5921" s="76"/>
    </row>
    <row r="5922" spans="1:14" ht="15" x14ac:dyDescent="0.3">
      <c r="A5922" s="17" t="e">
        <f>INDEX('Артикул без-с размером'!A:A,MATCH('Начисления и компенсации по тов'!E5922,'Артикул без-с размером'!B:B,0))</f>
        <v>#N/A</v>
      </c>
      <c r="B5922" s="79"/>
      <c r="C5922" s="80"/>
      <c r="D5922" s="80"/>
      <c r="E5922" s="80"/>
      <c r="F5922" s="80"/>
      <c r="G5922" s="80"/>
      <c r="H5922" s="75"/>
      <c r="I5922" s="76"/>
      <c r="J5922" s="79"/>
      <c r="K5922" s="80"/>
      <c r="L5922" s="78"/>
      <c r="M5922" s="75"/>
      <c r="N5922" s="76"/>
    </row>
    <row r="5923" spans="1:14" ht="15" x14ac:dyDescent="0.3">
      <c r="A5923" s="17" t="e">
        <f>INDEX('Артикул без-с размером'!A:A,MATCH('Начисления и компенсации по тов'!E5923,'Артикул без-с размером'!B:B,0))</f>
        <v>#N/A</v>
      </c>
      <c r="B5923" s="79"/>
      <c r="C5923" s="80"/>
      <c r="D5923" s="80"/>
      <c r="E5923" s="80"/>
      <c r="F5923" s="80"/>
      <c r="G5923" s="80"/>
      <c r="H5923" s="75"/>
      <c r="I5923" s="76"/>
      <c r="J5923" s="79"/>
      <c r="K5923" s="80"/>
      <c r="L5923" s="78"/>
      <c r="M5923" s="75"/>
      <c r="N5923" s="76"/>
    </row>
    <row r="5924" spans="1:14" ht="15" x14ac:dyDescent="0.3">
      <c r="A5924" s="17" t="e">
        <f>INDEX('Артикул без-с размером'!A:A,MATCH('Начисления и компенсации по тов'!E5924,'Артикул без-с размером'!B:B,0))</f>
        <v>#N/A</v>
      </c>
      <c r="B5924" s="79"/>
      <c r="C5924" s="80"/>
      <c r="D5924" s="80"/>
      <c r="E5924" s="80"/>
      <c r="F5924" s="80"/>
      <c r="G5924" s="80"/>
      <c r="H5924" s="75"/>
      <c r="I5924" s="76"/>
      <c r="J5924" s="79"/>
      <c r="K5924" s="80"/>
      <c r="L5924" s="78"/>
      <c r="M5924" s="75"/>
      <c r="N5924" s="76"/>
    </row>
    <row r="5925" spans="1:14" ht="15" x14ac:dyDescent="0.3">
      <c r="A5925" s="17" t="e">
        <f>INDEX('Артикул без-с размером'!A:A,MATCH('Начисления и компенсации по тов'!E5925,'Артикул без-с размером'!B:B,0))</f>
        <v>#N/A</v>
      </c>
      <c r="B5925" s="79"/>
      <c r="C5925" s="80"/>
      <c r="D5925" s="80"/>
      <c r="E5925" s="80"/>
      <c r="F5925" s="80"/>
      <c r="G5925" s="80"/>
      <c r="H5925" s="75"/>
      <c r="I5925" s="76"/>
      <c r="J5925" s="79"/>
      <c r="K5925" s="80"/>
      <c r="L5925" s="78"/>
      <c r="M5925" s="75"/>
      <c r="N5925" s="76"/>
    </row>
    <row r="5926" spans="1:14" ht="15" x14ac:dyDescent="0.3">
      <c r="A5926" s="17" t="e">
        <f>INDEX('Артикул без-с размером'!A:A,MATCH('Начисления и компенсации по тов'!E5926,'Артикул без-с размером'!B:B,0))</f>
        <v>#N/A</v>
      </c>
      <c r="B5926" s="79"/>
      <c r="C5926" s="80"/>
      <c r="D5926" s="80"/>
      <c r="E5926" s="80"/>
      <c r="F5926" s="80"/>
      <c r="G5926" s="80"/>
      <c r="H5926" s="75"/>
      <c r="I5926" s="76"/>
      <c r="J5926" s="79"/>
      <c r="K5926" s="80"/>
      <c r="L5926" s="78"/>
      <c r="M5926" s="75"/>
      <c r="N5926" s="76"/>
    </row>
    <row r="5927" spans="1:14" ht="15" x14ac:dyDescent="0.3">
      <c r="A5927" s="17" t="e">
        <f>INDEX('Артикул без-с размером'!A:A,MATCH('Начисления и компенсации по тов'!E5927,'Артикул без-с размером'!B:B,0))</f>
        <v>#N/A</v>
      </c>
      <c r="B5927" s="79"/>
      <c r="C5927" s="80"/>
      <c r="D5927" s="80"/>
      <c r="E5927" s="80"/>
      <c r="F5927" s="80"/>
      <c r="G5927" s="80"/>
      <c r="H5927" s="75"/>
      <c r="I5927" s="76"/>
      <c r="J5927" s="79"/>
      <c r="K5927" s="80"/>
      <c r="L5927" s="78"/>
      <c r="M5927" s="75"/>
      <c r="N5927" s="76"/>
    </row>
    <row r="5928" spans="1:14" ht="15" x14ac:dyDescent="0.3">
      <c r="A5928" s="17" t="e">
        <f>INDEX('Артикул без-с размером'!A:A,MATCH('Начисления и компенсации по тов'!E5928,'Артикул без-с размером'!B:B,0))</f>
        <v>#N/A</v>
      </c>
      <c r="B5928" s="79"/>
      <c r="C5928" s="80"/>
      <c r="D5928" s="80"/>
      <c r="E5928" s="80"/>
      <c r="F5928" s="80"/>
      <c r="G5928" s="80"/>
      <c r="H5928" s="75"/>
      <c r="I5928" s="76"/>
      <c r="J5928" s="79"/>
      <c r="K5928" s="80"/>
      <c r="L5928" s="78"/>
      <c r="M5928" s="75"/>
      <c r="N5928" s="76"/>
    </row>
    <row r="5929" spans="1:14" ht="15" x14ac:dyDescent="0.3">
      <c r="A5929" s="17" t="e">
        <f>INDEX('Артикул без-с размером'!A:A,MATCH('Начисления и компенсации по тов'!E5929,'Артикул без-с размером'!B:B,0))</f>
        <v>#N/A</v>
      </c>
      <c r="B5929" s="79"/>
      <c r="C5929" s="80"/>
      <c r="D5929" s="80"/>
      <c r="E5929" s="80"/>
      <c r="F5929" s="80"/>
      <c r="G5929" s="80"/>
      <c r="H5929" s="75"/>
      <c r="I5929" s="76"/>
      <c r="J5929" s="79"/>
      <c r="K5929" s="80"/>
      <c r="L5929" s="78"/>
      <c r="M5929" s="75"/>
      <c r="N5929" s="76"/>
    </row>
    <row r="5930" spans="1:14" ht="15" x14ac:dyDescent="0.3">
      <c r="A5930" s="17" t="e">
        <f>INDEX('Артикул без-с размером'!A:A,MATCH('Начисления и компенсации по тов'!E5930,'Артикул без-с размером'!B:B,0))</f>
        <v>#N/A</v>
      </c>
      <c r="B5930" s="79"/>
      <c r="C5930" s="80"/>
      <c r="D5930" s="80"/>
      <c r="E5930" s="80"/>
      <c r="F5930" s="80"/>
      <c r="G5930" s="80"/>
      <c r="H5930" s="75"/>
      <c r="I5930" s="76"/>
      <c r="J5930" s="79"/>
      <c r="K5930" s="80"/>
      <c r="L5930" s="78"/>
      <c r="M5930" s="75"/>
      <c r="N5930" s="76"/>
    </row>
    <row r="5931" spans="1:14" ht="15" x14ac:dyDescent="0.3">
      <c r="A5931" s="17" t="e">
        <f>INDEX('Артикул без-с размером'!A:A,MATCH('Начисления и компенсации по тов'!E5931,'Артикул без-с размером'!B:B,0))</f>
        <v>#N/A</v>
      </c>
      <c r="B5931" s="79"/>
      <c r="C5931" s="80"/>
      <c r="D5931" s="80"/>
      <c r="E5931" s="80"/>
      <c r="F5931" s="80"/>
      <c r="G5931" s="80"/>
      <c r="H5931" s="75"/>
      <c r="I5931" s="76"/>
      <c r="J5931" s="79"/>
      <c r="K5931" s="80"/>
      <c r="L5931" s="78"/>
      <c r="M5931" s="75"/>
      <c r="N5931" s="76"/>
    </row>
    <row r="5932" spans="1:14" ht="15" x14ac:dyDescent="0.3">
      <c r="A5932" s="17" t="e">
        <f>INDEX('Артикул без-с размером'!A:A,MATCH('Начисления и компенсации по тов'!E5932,'Артикул без-с размером'!B:B,0))</f>
        <v>#N/A</v>
      </c>
      <c r="B5932" s="79"/>
      <c r="C5932" s="80"/>
      <c r="D5932" s="80"/>
      <c r="E5932" s="80"/>
      <c r="F5932" s="80"/>
      <c r="G5932" s="80"/>
      <c r="H5932" s="75"/>
      <c r="I5932" s="76"/>
      <c r="J5932" s="79"/>
      <c r="K5932" s="80"/>
      <c r="L5932" s="78"/>
      <c r="M5932" s="75"/>
      <c r="N5932" s="76"/>
    </row>
    <row r="5933" spans="1:14" ht="15" x14ac:dyDescent="0.3">
      <c r="A5933" s="17" t="e">
        <f>INDEX('Артикул без-с размером'!A:A,MATCH('Начисления и компенсации по тов'!E5933,'Артикул без-с размером'!B:B,0))</f>
        <v>#N/A</v>
      </c>
      <c r="B5933" s="79"/>
      <c r="C5933" s="80"/>
      <c r="D5933" s="80"/>
      <c r="E5933" s="80"/>
      <c r="F5933" s="80"/>
      <c r="G5933" s="80"/>
      <c r="H5933" s="75"/>
      <c r="I5933" s="76"/>
      <c r="J5933" s="79"/>
      <c r="K5933" s="80"/>
      <c r="L5933" s="78"/>
      <c r="M5933" s="75"/>
      <c r="N5933" s="76"/>
    </row>
    <row r="5934" spans="1:14" ht="15" x14ac:dyDescent="0.3">
      <c r="A5934" s="17" t="e">
        <f>INDEX('Артикул без-с размером'!A:A,MATCH('Начисления и компенсации по тов'!E5934,'Артикул без-с размером'!B:B,0))</f>
        <v>#N/A</v>
      </c>
      <c r="B5934" s="79"/>
      <c r="C5934" s="80"/>
      <c r="D5934" s="80"/>
      <c r="E5934" s="80"/>
      <c r="F5934" s="80"/>
      <c r="G5934" s="80"/>
      <c r="H5934" s="75"/>
      <c r="I5934" s="76"/>
      <c r="J5934" s="79"/>
      <c r="K5934" s="80"/>
      <c r="L5934" s="78"/>
      <c r="M5934" s="75"/>
      <c r="N5934" s="76"/>
    </row>
    <row r="5935" spans="1:14" ht="15" x14ac:dyDescent="0.3">
      <c r="A5935" s="17" t="e">
        <f>INDEX('Артикул без-с размером'!A:A,MATCH('Начисления и компенсации по тов'!E5935,'Артикул без-с размером'!B:B,0))</f>
        <v>#N/A</v>
      </c>
      <c r="B5935" s="79"/>
      <c r="C5935" s="80"/>
      <c r="D5935" s="80"/>
      <c r="E5935" s="80"/>
      <c r="F5935" s="80"/>
      <c r="G5935" s="80"/>
      <c r="H5935" s="75"/>
      <c r="I5935" s="76"/>
      <c r="J5935" s="79"/>
      <c r="K5935" s="80"/>
      <c r="L5935" s="78"/>
      <c r="M5935" s="75"/>
      <c r="N5935" s="76"/>
    </row>
    <row r="5936" spans="1:14" ht="15" x14ac:dyDescent="0.3">
      <c r="A5936" s="17" t="e">
        <f>INDEX('Артикул без-с размером'!A:A,MATCH('Начисления и компенсации по тов'!E5936,'Артикул без-с размером'!B:B,0))</f>
        <v>#N/A</v>
      </c>
      <c r="B5936" s="79"/>
      <c r="C5936" s="80"/>
      <c r="D5936" s="80"/>
      <c r="E5936" s="80"/>
      <c r="F5936" s="80"/>
      <c r="G5936" s="80"/>
      <c r="H5936" s="75"/>
      <c r="I5936" s="76"/>
      <c r="J5936" s="79"/>
      <c r="K5936" s="80"/>
      <c r="L5936" s="78"/>
      <c r="M5936" s="75"/>
      <c r="N5936" s="77"/>
    </row>
    <row r="5937" spans="1:14" ht="15" x14ac:dyDescent="0.3">
      <c r="A5937" s="17" t="e">
        <f>INDEX('Артикул без-с размером'!A:A,MATCH('Начисления и компенсации по тов'!E5937,'Артикул без-с размером'!B:B,0))</f>
        <v>#N/A</v>
      </c>
      <c r="B5937" s="79"/>
      <c r="C5937" s="80"/>
      <c r="D5937" s="80"/>
      <c r="E5937" s="80"/>
      <c r="F5937" s="80"/>
      <c r="G5937" s="80"/>
      <c r="H5937" s="75"/>
      <c r="I5937" s="76"/>
      <c r="J5937" s="79"/>
      <c r="K5937" s="80"/>
      <c r="L5937" s="78"/>
      <c r="M5937" s="75"/>
      <c r="N5937" s="76"/>
    </row>
    <row r="5938" spans="1:14" ht="15" x14ac:dyDescent="0.3">
      <c r="A5938" s="17" t="e">
        <f>INDEX('Артикул без-с размером'!A:A,MATCH('Начисления и компенсации по тов'!E5938,'Артикул без-с размером'!B:B,0))</f>
        <v>#N/A</v>
      </c>
      <c r="B5938" s="79"/>
      <c r="C5938" s="80"/>
      <c r="D5938" s="80"/>
      <c r="E5938" s="80"/>
      <c r="F5938" s="80"/>
      <c r="G5938" s="80"/>
      <c r="H5938" s="75"/>
      <c r="I5938" s="76"/>
      <c r="J5938" s="79"/>
      <c r="K5938" s="80"/>
      <c r="L5938" s="78"/>
      <c r="M5938" s="75"/>
      <c r="N5938" s="76"/>
    </row>
    <row r="5939" spans="1:14" ht="15" x14ac:dyDescent="0.3">
      <c r="A5939" s="17" t="e">
        <f>INDEX('Артикул без-с размером'!A:A,MATCH('Начисления и компенсации по тов'!E5939,'Артикул без-с размером'!B:B,0))</f>
        <v>#N/A</v>
      </c>
      <c r="B5939" s="79"/>
      <c r="C5939" s="80"/>
      <c r="D5939" s="80"/>
      <c r="E5939" s="80"/>
      <c r="F5939" s="80"/>
      <c r="G5939" s="80"/>
      <c r="H5939" s="75"/>
      <c r="I5939" s="76"/>
      <c r="J5939" s="79"/>
      <c r="K5939" s="80"/>
      <c r="L5939" s="78"/>
      <c r="M5939" s="75"/>
      <c r="N5939" s="76"/>
    </row>
    <row r="5940" spans="1:14" ht="15" x14ac:dyDescent="0.3">
      <c r="A5940" s="17" t="e">
        <f>INDEX('Артикул без-с размером'!A:A,MATCH('Начисления и компенсации по тов'!E5940,'Артикул без-с размером'!B:B,0))</f>
        <v>#N/A</v>
      </c>
      <c r="B5940" s="79"/>
      <c r="C5940" s="80"/>
      <c r="D5940" s="80"/>
      <c r="E5940" s="80"/>
      <c r="F5940" s="80"/>
      <c r="G5940" s="80"/>
      <c r="H5940" s="75"/>
      <c r="I5940" s="76"/>
      <c r="J5940" s="79"/>
      <c r="K5940" s="80"/>
      <c r="L5940" s="78"/>
      <c r="M5940" s="75"/>
      <c r="N5940" s="76"/>
    </row>
    <row r="5941" spans="1:14" ht="15" x14ac:dyDescent="0.3">
      <c r="A5941" s="17" t="e">
        <f>INDEX('Артикул без-с размером'!A:A,MATCH('Начисления и компенсации по тов'!E5941,'Артикул без-с размером'!B:B,0))</f>
        <v>#N/A</v>
      </c>
      <c r="B5941" s="79"/>
      <c r="C5941" s="80"/>
      <c r="D5941" s="80"/>
      <c r="E5941" s="80"/>
      <c r="F5941" s="80"/>
      <c r="G5941" s="80"/>
      <c r="H5941" s="75"/>
      <c r="I5941" s="76"/>
      <c r="J5941" s="79"/>
      <c r="K5941" s="80"/>
      <c r="L5941" s="78"/>
      <c r="M5941" s="75"/>
      <c r="N5941" s="76"/>
    </row>
    <row r="5942" spans="1:14" ht="15" x14ac:dyDescent="0.3">
      <c r="A5942" s="17" t="e">
        <f>INDEX('Артикул без-с размером'!A:A,MATCH('Начисления и компенсации по тов'!E5942,'Артикул без-с размером'!B:B,0))</f>
        <v>#N/A</v>
      </c>
      <c r="B5942" s="79"/>
      <c r="C5942" s="80"/>
      <c r="D5942" s="80"/>
      <c r="E5942" s="80"/>
      <c r="F5942" s="80"/>
      <c r="G5942" s="80"/>
      <c r="H5942" s="75"/>
      <c r="I5942" s="76"/>
      <c r="J5942" s="79"/>
      <c r="K5942" s="80"/>
      <c r="L5942" s="78"/>
      <c r="M5942" s="75"/>
      <c r="N5942" s="76"/>
    </row>
    <row r="5943" spans="1:14" ht="15" x14ac:dyDescent="0.3">
      <c r="A5943" s="17" t="e">
        <f>INDEX('Артикул без-с размером'!A:A,MATCH('Начисления и компенсации по тов'!E5943,'Артикул без-с размером'!B:B,0))</f>
        <v>#N/A</v>
      </c>
      <c r="B5943" s="79"/>
      <c r="C5943" s="80"/>
      <c r="D5943" s="80"/>
      <c r="E5943" s="80"/>
      <c r="F5943" s="80"/>
      <c r="G5943" s="80"/>
      <c r="H5943" s="75"/>
      <c r="I5943" s="76"/>
      <c r="J5943" s="79"/>
      <c r="K5943" s="80"/>
      <c r="L5943" s="78"/>
      <c r="M5943" s="75"/>
      <c r="N5943" s="76"/>
    </row>
    <row r="5944" spans="1:14" ht="15" x14ac:dyDescent="0.3">
      <c r="A5944" s="17" t="e">
        <f>INDEX('Артикул без-с размером'!A:A,MATCH('Начисления и компенсации по тов'!E5944,'Артикул без-с размером'!B:B,0))</f>
        <v>#N/A</v>
      </c>
      <c r="B5944" s="79"/>
      <c r="C5944" s="80"/>
      <c r="D5944" s="80"/>
      <c r="E5944" s="80"/>
      <c r="F5944" s="80"/>
      <c r="G5944" s="80"/>
      <c r="H5944" s="75"/>
      <c r="I5944" s="76"/>
      <c r="J5944" s="79"/>
      <c r="K5944" s="80"/>
      <c r="L5944" s="78"/>
      <c r="M5944" s="75"/>
      <c r="N5944" s="76"/>
    </row>
    <row r="5945" spans="1:14" ht="15" x14ac:dyDescent="0.3">
      <c r="A5945" s="17" t="e">
        <f>INDEX('Артикул без-с размером'!A:A,MATCH('Начисления и компенсации по тов'!E5945,'Артикул без-с размером'!B:B,0))</f>
        <v>#N/A</v>
      </c>
      <c r="B5945" s="79"/>
      <c r="C5945" s="80"/>
      <c r="D5945" s="80"/>
      <c r="E5945" s="80"/>
      <c r="F5945" s="80"/>
      <c r="G5945" s="80"/>
      <c r="H5945" s="75"/>
      <c r="I5945" s="76"/>
      <c r="J5945" s="79"/>
      <c r="K5945" s="80"/>
      <c r="L5945" s="78"/>
      <c r="M5945" s="75"/>
      <c r="N5945" s="76"/>
    </row>
    <row r="5946" spans="1:14" ht="15" x14ac:dyDescent="0.3">
      <c r="A5946" s="17" t="e">
        <f>INDEX('Артикул без-с размером'!A:A,MATCH('Начисления и компенсации по тов'!E5946,'Артикул без-с размером'!B:B,0))</f>
        <v>#N/A</v>
      </c>
      <c r="B5946" s="79"/>
      <c r="C5946" s="80"/>
      <c r="D5946" s="80"/>
      <c r="E5946" s="80"/>
      <c r="F5946" s="80"/>
      <c r="G5946" s="80"/>
      <c r="H5946" s="75"/>
      <c r="I5946" s="76"/>
      <c r="J5946" s="79"/>
      <c r="K5946" s="80"/>
      <c r="L5946" s="78"/>
      <c r="M5946" s="75"/>
      <c r="N5946" s="76"/>
    </row>
    <row r="5947" spans="1:14" ht="15" x14ac:dyDescent="0.3">
      <c r="A5947" s="17" t="e">
        <f>INDEX('Артикул без-с размером'!A:A,MATCH('Начисления и компенсации по тов'!E5947,'Артикул без-с размером'!B:B,0))</f>
        <v>#N/A</v>
      </c>
      <c r="B5947" s="79"/>
      <c r="C5947" s="80"/>
      <c r="D5947" s="80"/>
      <c r="E5947" s="80"/>
      <c r="F5947" s="80"/>
      <c r="G5947" s="80"/>
      <c r="H5947" s="75"/>
      <c r="I5947" s="76"/>
      <c r="J5947" s="79"/>
      <c r="K5947" s="80"/>
      <c r="L5947" s="78"/>
      <c r="M5947" s="75"/>
      <c r="N5947" s="76"/>
    </row>
    <row r="5948" spans="1:14" ht="15" x14ac:dyDescent="0.3">
      <c r="A5948" s="17" t="e">
        <f>INDEX('Артикул без-с размером'!A:A,MATCH('Начисления и компенсации по тов'!E5948,'Артикул без-с размером'!B:B,0))</f>
        <v>#N/A</v>
      </c>
      <c r="B5948" s="79"/>
      <c r="C5948" s="80"/>
      <c r="D5948" s="80"/>
      <c r="E5948" s="80"/>
      <c r="F5948" s="80"/>
      <c r="G5948" s="80"/>
      <c r="H5948" s="75"/>
      <c r="I5948" s="76"/>
      <c r="J5948" s="79"/>
      <c r="K5948" s="80"/>
      <c r="L5948" s="78"/>
      <c r="M5948" s="75"/>
      <c r="N5948" s="76"/>
    </row>
    <row r="5949" spans="1:14" ht="15" x14ac:dyDescent="0.3">
      <c r="A5949" s="17" t="e">
        <f>INDEX('Артикул без-с размером'!A:A,MATCH('Начисления и компенсации по тов'!E5949,'Артикул без-с размером'!B:B,0))</f>
        <v>#N/A</v>
      </c>
      <c r="B5949" s="79"/>
      <c r="C5949" s="80"/>
      <c r="D5949" s="80"/>
      <c r="E5949" s="80"/>
      <c r="F5949" s="80"/>
      <c r="G5949" s="80"/>
      <c r="H5949" s="75"/>
      <c r="I5949" s="76"/>
      <c r="J5949" s="79"/>
      <c r="K5949" s="80"/>
      <c r="L5949" s="78"/>
      <c r="M5949" s="75"/>
      <c r="N5949" s="76"/>
    </row>
    <row r="5950" spans="1:14" ht="15" x14ac:dyDescent="0.3">
      <c r="A5950" s="17" t="e">
        <f>INDEX('Артикул без-с размером'!A:A,MATCH('Начисления и компенсации по тов'!E5950,'Артикул без-с размером'!B:B,0))</f>
        <v>#N/A</v>
      </c>
      <c r="B5950" s="79"/>
      <c r="C5950" s="80"/>
      <c r="D5950" s="80"/>
      <c r="E5950" s="80"/>
      <c r="F5950" s="80"/>
      <c r="G5950" s="80"/>
      <c r="H5950" s="75"/>
      <c r="I5950" s="76"/>
      <c r="J5950" s="79"/>
      <c r="K5950" s="80"/>
      <c r="L5950" s="78"/>
      <c r="M5950" s="75"/>
      <c r="N5950" s="76"/>
    </row>
    <row r="5951" spans="1:14" ht="15" x14ac:dyDescent="0.3">
      <c r="A5951" s="17" t="e">
        <f>INDEX('Артикул без-с размером'!A:A,MATCH('Начисления и компенсации по тов'!E5951,'Артикул без-с размером'!B:B,0))</f>
        <v>#N/A</v>
      </c>
      <c r="B5951" s="79"/>
      <c r="C5951" s="80"/>
      <c r="D5951" s="80"/>
      <c r="E5951" s="80"/>
      <c r="F5951" s="80"/>
      <c r="G5951" s="80"/>
      <c r="H5951" s="75"/>
      <c r="I5951" s="76"/>
      <c r="J5951" s="79"/>
      <c r="K5951" s="80"/>
      <c r="L5951" s="78"/>
      <c r="M5951" s="75"/>
      <c r="N5951" s="76"/>
    </row>
    <row r="5952" spans="1:14" ht="15" x14ac:dyDescent="0.3">
      <c r="A5952" s="17" t="e">
        <f>INDEX('Артикул без-с размером'!A:A,MATCH('Начисления и компенсации по тов'!E5952,'Артикул без-с размером'!B:B,0))</f>
        <v>#N/A</v>
      </c>
      <c r="B5952" s="79"/>
      <c r="C5952" s="80"/>
      <c r="D5952" s="80"/>
      <c r="E5952" s="80"/>
      <c r="F5952" s="80"/>
      <c r="G5952" s="80"/>
      <c r="H5952" s="75"/>
      <c r="I5952" s="76"/>
      <c r="J5952" s="79"/>
      <c r="K5952" s="80"/>
      <c r="L5952" s="78"/>
      <c r="M5952" s="75"/>
      <c r="N5952" s="77"/>
    </row>
    <row r="5953" spans="1:14" ht="15" x14ac:dyDescent="0.3">
      <c r="A5953" s="17" t="e">
        <f>INDEX('Артикул без-с размером'!A:A,MATCH('Начисления и компенсации по тов'!E5953,'Артикул без-с размером'!B:B,0))</f>
        <v>#N/A</v>
      </c>
      <c r="B5953" s="79"/>
      <c r="C5953" s="80"/>
      <c r="D5953" s="80"/>
      <c r="E5953" s="80"/>
      <c r="F5953" s="80"/>
      <c r="G5953" s="80"/>
      <c r="H5953" s="75"/>
      <c r="I5953" s="76"/>
      <c r="J5953" s="79"/>
      <c r="K5953" s="80"/>
      <c r="L5953" s="78"/>
      <c r="M5953" s="75"/>
      <c r="N5953" s="76"/>
    </row>
    <row r="5954" spans="1:14" ht="15" x14ac:dyDescent="0.3">
      <c r="A5954" s="17" t="e">
        <f>INDEX('Артикул без-с размером'!A:A,MATCH('Начисления и компенсации по тов'!E5954,'Артикул без-с размером'!B:B,0))</f>
        <v>#N/A</v>
      </c>
      <c r="B5954" s="79"/>
      <c r="C5954" s="80"/>
      <c r="D5954" s="80"/>
      <c r="E5954" s="80"/>
      <c r="F5954" s="80"/>
      <c r="G5954" s="80"/>
      <c r="H5954" s="75"/>
      <c r="I5954" s="76"/>
      <c r="J5954" s="79"/>
      <c r="K5954" s="80"/>
      <c r="L5954" s="78"/>
      <c r="M5954" s="75"/>
      <c r="N5954" s="76"/>
    </row>
    <row r="5955" spans="1:14" ht="15" x14ac:dyDescent="0.3">
      <c r="A5955" s="17" t="e">
        <f>INDEX('Артикул без-с размером'!A:A,MATCH('Начисления и компенсации по тов'!E5955,'Артикул без-с размером'!B:B,0))</f>
        <v>#N/A</v>
      </c>
      <c r="B5955" s="79"/>
      <c r="C5955" s="80"/>
      <c r="D5955" s="80"/>
      <c r="E5955" s="80"/>
      <c r="F5955" s="80"/>
      <c r="G5955" s="80"/>
      <c r="H5955" s="75"/>
      <c r="I5955" s="76"/>
      <c r="J5955" s="79"/>
      <c r="K5955" s="80"/>
      <c r="L5955" s="78"/>
      <c r="M5955" s="75"/>
      <c r="N5955" s="76"/>
    </row>
    <row r="5956" spans="1:14" ht="15" x14ac:dyDescent="0.3">
      <c r="A5956" s="17" t="e">
        <f>INDEX('Артикул без-с размером'!A:A,MATCH('Начисления и компенсации по тов'!E5956,'Артикул без-с размером'!B:B,0))</f>
        <v>#N/A</v>
      </c>
      <c r="B5956" s="79"/>
      <c r="C5956" s="80"/>
      <c r="D5956" s="80"/>
      <c r="E5956" s="80"/>
      <c r="F5956" s="80"/>
      <c r="G5956" s="80"/>
      <c r="H5956" s="75"/>
      <c r="I5956" s="76"/>
      <c r="J5956" s="79"/>
      <c r="K5956" s="80"/>
      <c r="L5956" s="78"/>
      <c r="M5956" s="75"/>
      <c r="N5956" s="76"/>
    </row>
    <row r="5957" spans="1:14" ht="15" x14ac:dyDescent="0.3">
      <c r="A5957" s="17" t="e">
        <f>INDEX('Артикул без-с размером'!A:A,MATCH('Начисления и компенсации по тов'!E5957,'Артикул без-с размером'!B:B,0))</f>
        <v>#N/A</v>
      </c>
      <c r="B5957" s="79"/>
      <c r="C5957" s="80"/>
      <c r="D5957" s="80"/>
      <c r="E5957" s="80"/>
      <c r="F5957" s="80"/>
      <c r="G5957" s="80"/>
      <c r="H5957" s="75"/>
      <c r="I5957" s="76"/>
      <c r="J5957" s="79"/>
      <c r="K5957" s="80"/>
      <c r="L5957" s="78"/>
      <c r="M5957" s="75"/>
      <c r="N5957" s="76"/>
    </row>
    <row r="5958" spans="1:14" ht="15" x14ac:dyDescent="0.3">
      <c r="A5958" s="17" t="e">
        <f>INDEX('Артикул без-с размером'!A:A,MATCH('Начисления и компенсации по тов'!E5958,'Артикул без-с размером'!B:B,0))</f>
        <v>#N/A</v>
      </c>
      <c r="B5958" s="79"/>
      <c r="C5958" s="80"/>
      <c r="D5958" s="80"/>
      <c r="E5958" s="80"/>
      <c r="F5958" s="80"/>
      <c r="G5958" s="80"/>
      <c r="H5958" s="75"/>
      <c r="I5958" s="76"/>
      <c r="J5958" s="79"/>
      <c r="K5958" s="80"/>
      <c r="L5958" s="78"/>
      <c r="M5958" s="75"/>
      <c r="N5958" s="76"/>
    </row>
    <row r="5959" spans="1:14" ht="15" x14ac:dyDescent="0.3">
      <c r="A5959" s="17" t="e">
        <f>INDEX('Артикул без-с размером'!A:A,MATCH('Начисления и компенсации по тов'!E5959,'Артикул без-с размером'!B:B,0))</f>
        <v>#N/A</v>
      </c>
      <c r="B5959" s="79"/>
      <c r="C5959" s="80"/>
      <c r="D5959" s="80"/>
      <c r="E5959" s="80"/>
      <c r="F5959" s="80"/>
      <c r="G5959" s="80"/>
      <c r="H5959" s="75"/>
      <c r="I5959" s="76"/>
      <c r="J5959" s="79"/>
      <c r="K5959" s="80"/>
      <c r="L5959" s="78"/>
      <c r="M5959" s="75"/>
      <c r="N5959" s="77"/>
    </row>
    <row r="5960" spans="1:14" ht="15" x14ac:dyDescent="0.3">
      <c r="A5960" s="17" t="e">
        <f>INDEX('Артикул без-с размером'!A:A,MATCH('Начисления и компенсации по тов'!E5960,'Артикул без-с размером'!B:B,0))</f>
        <v>#N/A</v>
      </c>
      <c r="B5960" s="79"/>
      <c r="C5960" s="80"/>
      <c r="D5960" s="80"/>
      <c r="E5960" s="80"/>
      <c r="F5960" s="80"/>
      <c r="G5960" s="80"/>
      <c r="H5960" s="75"/>
      <c r="I5960" s="76"/>
      <c r="J5960" s="79"/>
      <c r="K5960" s="80"/>
      <c r="L5960" s="78"/>
      <c r="M5960" s="75"/>
      <c r="N5960" s="76"/>
    </row>
    <row r="5961" spans="1:14" ht="15" x14ac:dyDescent="0.3">
      <c r="A5961" s="17" t="e">
        <f>INDEX('Артикул без-с размером'!A:A,MATCH('Начисления и компенсации по тов'!E5961,'Артикул без-с размером'!B:B,0))</f>
        <v>#N/A</v>
      </c>
      <c r="B5961" s="79"/>
      <c r="C5961" s="80"/>
      <c r="D5961" s="80"/>
      <c r="E5961" s="80"/>
      <c r="F5961" s="80"/>
      <c r="G5961" s="80"/>
      <c r="H5961" s="75"/>
      <c r="I5961" s="76"/>
      <c r="J5961" s="79"/>
      <c r="K5961" s="80"/>
      <c r="L5961" s="78"/>
      <c r="M5961" s="75"/>
      <c r="N5961" s="76"/>
    </row>
    <row r="5962" spans="1:14" ht="15" x14ac:dyDescent="0.3">
      <c r="A5962" s="17" t="e">
        <f>INDEX('Артикул без-с размером'!A:A,MATCH('Начисления и компенсации по тов'!E5962,'Артикул без-с размером'!B:B,0))</f>
        <v>#N/A</v>
      </c>
      <c r="B5962" s="79"/>
      <c r="C5962" s="80"/>
      <c r="D5962" s="80"/>
      <c r="E5962" s="80"/>
      <c r="F5962" s="80"/>
      <c r="G5962" s="80"/>
      <c r="H5962" s="75"/>
      <c r="I5962" s="76"/>
      <c r="J5962" s="79"/>
      <c r="K5962" s="80"/>
      <c r="L5962" s="78"/>
      <c r="M5962" s="75"/>
      <c r="N5962" s="76"/>
    </row>
    <row r="5963" spans="1:14" ht="15" x14ac:dyDescent="0.3">
      <c r="A5963" s="17" t="e">
        <f>INDEX('Артикул без-с размером'!A:A,MATCH('Начисления и компенсации по тов'!E5963,'Артикул без-с размером'!B:B,0))</f>
        <v>#N/A</v>
      </c>
      <c r="B5963" s="79"/>
      <c r="C5963" s="80"/>
      <c r="D5963" s="80"/>
      <c r="E5963" s="80"/>
      <c r="F5963" s="80"/>
      <c r="G5963" s="80"/>
      <c r="H5963" s="75"/>
      <c r="I5963" s="76"/>
      <c r="J5963" s="79"/>
      <c r="K5963" s="80"/>
      <c r="L5963" s="78"/>
      <c r="M5963" s="75"/>
      <c r="N5963" s="76"/>
    </row>
    <row r="5964" spans="1:14" ht="15" x14ac:dyDescent="0.3">
      <c r="A5964" s="17" t="e">
        <f>INDEX('Артикул без-с размером'!A:A,MATCH('Начисления и компенсации по тов'!E5964,'Артикул без-с размером'!B:B,0))</f>
        <v>#N/A</v>
      </c>
      <c r="B5964" s="79"/>
      <c r="C5964" s="80"/>
      <c r="D5964" s="80"/>
      <c r="E5964" s="80"/>
      <c r="F5964" s="80"/>
      <c r="G5964" s="80"/>
      <c r="H5964" s="75"/>
      <c r="I5964" s="76"/>
      <c r="J5964" s="79"/>
      <c r="K5964" s="80"/>
      <c r="L5964" s="78"/>
      <c r="M5964" s="75"/>
      <c r="N5964" s="76"/>
    </row>
    <row r="5965" spans="1:14" ht="15" x14ac:dyDescent="0.3">
      <c r="A5965" s="17" t="e">
        <f>INDEX('Артикул без-с размером'!A:A,MATCH('Начисления и компенсации по тов'!E5965,'Артикул без-с размером'!B:B,0))</f>
        <v>#N/A</v>
      </c>
      <c r="B5965" s="79"/>
      <c r="C5965" s="80"/>
      <c r="D5965" s="80"/>
      <c r="E5965" s="80"/>
      <c r="F5965" s="80"/>
      <c r="G5965" s="80"/>
      <c r="H5965" s="75"/>
      <c r="I5965" s="76"/>
      <c r="J5965" s="79"/>
      <c r="K5965" s="80"/>
      <c r="L5965" s="78"/>
      <c r="M5965" s="75"/>
      <c r="N5965" s="76"/>
    </row>
    <row r="5966" spans="1:14" ht="15" x14ac:dyDescent="0.3">
      <c r="A5966" s="17" t="e">
        <f>INDEX('Артикул без-с размером'!A:A,MATCH('Начисления и компенсации по тов'!E5966,'Артикул без-с размером'!B:B,0))</f>
        <v>#N/A</v>
      </c>
      <c r="B5966" s="79"/>
      <c r="C5966" s="80"/>
      <c r="D5966" s="80"/>
      <c r="E5966" s="80"/>
      <c r="F5966" s="80"/>
      <c r="G5966" s="80"/>
      <c r="H5966" s="75"/>
      <c r="I5966" s="76"/>
      <c r="J5966" s="79"/>
      <c r="K5966" s="80"/>
      <c r="L5966" s="78"/>
      <c r="M5966" s="75"/>
      <c r="N5966" s="76"/>
    </row>
    <row r="5967" spans="1:14" ht="15" x14ac:dyDescent="0.3">
      <c r="A5967" s="17" t="e">
        <f>INDEX('Артикул без-с размером'!A:A,MATCH('Начисления и компенсации по тов'!E5967,'Артикул без-с размером'!B:B,0))</f>
        <v>#N/A</v>
      </c>
      <c r="B5967" s="79"/>
      <c r="C5967" s="80"/>
      <c r="D5967" s="80"/>
      <c r="E5967" s="80"/>
      <c r="F5967" s="80"/>
      <c r="G5967" s="80"/>
      <c r="H5967" s="75"/>
      <c r="I5967" s="76"/>
      <c r="J5967" s="79"/>
      <c r="K5967" s="80"/>
      <c r="L5967" s="78"/>
      <c r="M5967" s="75"/>
      <c r="N5967" s="76"/>
    </row>
    <row r="5968" spans="1:14" ht="15" x14ac:dyDescent="0.3">
      <c r="A5968" s="17" t="e">
        <f>INDEX('Артикул без-с размером'!A:A,MATCH('Начисления и компенсации по тов'!E5968,'Артикул без-с размером'!B:B,0))</f>
        <v>#N/A</v>
      </c>
      <c r="B5968" s="79"/>
      <c r="C5968" s="80"/>
      <c r="D5968" s="80"/>
      <c r="E5968" s="80"/>
      <c r="F5968" s="80"/>
      <c r="G5968" s="80"/>
      <c r="H5968" s="75"/>
      <c r="I5968" s="76"/>
      <c r="J5968" s="79"/>
      <c r="K5968" s="80"/>
      <c r="L5968" s="78"/>
      <c r="M5968" s="75"/>
      <c r="N5968" s="76"/>
    </row>
    <row r="5969" spans="1:14" ht="15" x14ac:dyDescent="0.3">
      <c r="A5969" s="17" t="e">
        <f>INDEX('Артикул без-с размером'!A:A,MATCH('Начисления и компенсации по тов'!E5969,'Артикул без-с размером'!B:B,0))</f>
        <v>#N/A</v>
      </c>
      <c r="B5969" s="79"/>
      <c r="C5969" s="80"/>
      <c r="D5969" s="80"/>
      <c r="E5969" s="80"/>
      <c r="F5969" s="80"/>
      <c r="G5969" s="80"/>
      <c r="H5969" s="75"/>
      <c r="I5969" s="76"/>
      <c r="J5969" s="79"/>
      <c r="K5969" s="80"/>
      <c r="L5969" s="78"/>
      <c r="M5969" s="75"/>
      <c r="N5969" s="76"/>
    </row>
    <row r="5970" spans="1:14" ht="15" x14ac:dyDescent="0.3">
      <c r="A5970" s="17" t="e">
        <f>INDEX('Артикул без-с размером'!A:A,MATCH('Начисления и компенсации по тов'!E5970,'Артикул без-с размером'!B:B,0))</f>
        <v>#N/A</v>
      </c>
      <c r="B5970" s="79"/>
      <c r="C5970" s="80"/>
      <c r="D5970" s="80"/>
      <c r="E5970" s="80"/>
      <c r="F5970" s="80"/>
      <c r="G5970" s="80"/>
      <c r="H5970" s="75"/>
      <c r="I5970" s="76"/>
      <c r="J5970" s="79"/>
      <c r="K5970" s="80"/>
      <c r="L5970" s="78"/>
      <c r="M5970" s="75"/>
      <c r="N5970" s="76"/>
    </row>
    <row r="5971" spans="1:14" ht="15" x14ac:dyDescent="0.3">
      <c r="A5971" s="17" t="e">
        <f>INDEX('Артикул без-с размером'!A:A,MATCH('Начисления и компенсации по тов'!E5971,'Артикул без-с размером'!B:B,0))</f>
        <v>#N/A</v>
      </c>
      <c r="B5971" s="79"/>
      <c r="C5971" s="80"/>
      <c r="D5971" s="80"/>
      <c r="E5971" s="80"/>
      <c r="F5971" s="80"/>
      <c r="G5971" s="80"/>
      <c r="H5971" s="75"/>
      <c r="I5971" s="76"/>
      <c r="J5971" s="79"/>
      <c r="K5971" s="80"/>
      <c r="L5971" s="78"/>
      <c r="M5971" s="75"/>
      <c r="N5971" s="76"/>
    </row>
    <row r="5972" spans="1:14" ht="15" x14ac:dyDescent="0.3">
      <c r="A5972" s="17" t="e">
        <f>INDEX('Артикул без-с размером'!A:A,MATCH('Начисления и компенсации по тов'!E5972,'Артикул без-с размером'!B:B,0))</f>
        <v>#N/A</v>
      </c>
      <c r="B5972" s="79"/>
      <c r="C5972" s="80"/>
      <c r="D5972" s="80"/>
      <c r="E5972" s="80"/>
      <c r="F5972" s="80"/>
      <c r="G5972" s="80"/>
      <c r="H5972" s="75"/>
      <c r="I5972" s="76"/>
      <c r="J5972" s="79"/>
      <c r="K5972" s="80"/>
      <c r="L5972" s="78"/>
      <c r="M5972" s="75"/>
      <c r="N5972" s="76"/>
    </row>
    <row r="5973" spans="1:14" ht="15" x14ac:dyDescent="0.3">
      <c r="A5973" s="17" t="e">
        <f>INDEX('Артикул без-с размером'!A:A,MATCH('Начисления и компенсации по тов'!E5973,'Артикул без-с размером'!B:B,0))</f>
        <v>#N/A</v>
      </c>
      <c r="B5973" s="79"/>
      <c r="C5973" s="80"/>
      <c r="D5973" s="80"/>
      <c r="E5973" s="80"/>
      <c r="F5973" s="80"/>
      <c r="G5973" s="80"/>
      <c r="H5973" s="75"/>
      <c r="I5973" s="76"/>
      <c r="J5973" s="79"/>
      <c r="K5973" s="80"/>
      <c r="L5973" s="78"/>
      <c r="M5973" s="75"/>
      <c r="N5973" s="76"/>
    </row>
    <row r="5974" spans="1:14" ht="15" x14ac:dyDescent="0.3">
      <c r="A5974" s="17" t="e">
        <f>INDEX('Артикул без-с размером'!A:A,MATCH('Начисления и компенсации по тов'!E5974,'Артикул без-с размером'!B:B,0))</f>
        <v>#N/A</v>
      </c>
      <c r="B5974" s="79"/>
      <c r="C5974" s="80"/>
      <c r="D5974" s="80"/>
      <c r="E5974" s="80"/>
      <c r="F5974" s="80"/>
      <c r="G5974" s="80"/>
      <c r="H5974" s="75"/>
      <c r="I5974" s="76"/>
      <c r="J5974" s="79"/>
      <c r="K5974" s="80"/>
      <c r="L5974" s="78"/>
      <c r="M5974" s="75"/>
      <c r="N5974" s="76"/>
    </row>
    <row r="5975" spans="1:14" ht="15" x14ac:dyDescent="0.3">
      <c r="A5975" s="17" t="e">
        <f>INDEX('Артикул без-с размером'!A:A,MATCH('Начисления и компенсации по тов'!E5975,'Артикул без-с размером'!B:B,0))</f>
        <v>#N/A</v>
      </c>
      <c r="B5975" s="79"/>
      <c r="C5975" s="80"/>
      <c r="D5975" s="80"/>
      <c r="E5975" s="80"/>
      <c r="F5975" s="80"/>
      <c r="G5975" s="80"/>
      <c r="H5975" s="75"/>
      <c r="I5975" s="76"/>
      <c r="J5975" s="79"/>
      <c r="K5975" s="80"/>
      <c r="L5975" s="78"/>
      <c r="M5975" s="75"/>
      <c r="N5975" s="76"/>
    </row>
    <row r="5976" spans="1:14" ht="15" x14ac:dyDescent="0.3">
      <c r="A5976" s="17" t="e">
        <f>INDEX('Артикул без-с размером'!A:A,MATCH('Начисления и компенсации по тов'!E5976,'Артикул без-с размером'!B:B,0))</f>
        <v>#N/A</v>
      </c>
      <c r="B5976" s="79"/>
      <c r="C5976" s="80"/>
      <c r="D5976" s="80"/>
      <c r="E5976" s="80"/>
      <c r="F5976" s="80"/>
      <c r="G5976" s="80"/>
      <c r="H5976" s="75"/>
      <c r="I5976" s="76"/>
      <c r="J5976" s="79"/>
      <c r="K5976" s="80"/>
      <c r="L5976" s="78"/>
      <c r="M5976" s="75"/>
      <c r="N5976" s="76"/>
    </row>
    <row r="5977" spans="1:14" ht="15" x14ac:dyDescent="0.3">
      <c r="A5977" s="17" t="e">
        <f>INDEX('Артикул без-с размером'!A:A,MATCH('Начисления и компенсации по тов'!E5977,'Артикул без-с размером'!B:B,0))</f>
        <v>#N/A</v>
      </c>
      <c r="B5977" s="79"/>
      <c r="C5977" s="80"/>
      <c r="D5977" s="80"/>
      <c r="E5977" s="80"/>
      <c r="F5977" s="80"/>
      <c r="G5977" s="80"/>
      <c r="H5977" s="75"/>
      <c r="I5977" s="76"/>
      <c r="J5977" s="79"/>
      <c r="K5977" s="80"/>
      <c r="L5977" s="78"/>
      <c r="M5977" s="75"/>
      <c r="N5977" s="76"/>
    </row>
    <row r="5978" spans="1:14" ht="15" x14ac:dyDescent="0.3">
      <c r="A5978" s="17" t="e">
        <f>INDEX('Артикул без-с размером'!A:A,MATCH('Начисления и компенсации по тов'!E5978,'Артикул без-с размером'!B:B,0))</f>
        <v>#N/A</v>
      </c>
      <c r="B5978" s="79"/>
      <c r="C5978" s="80"/>
      <c r="D5978" s="80"/>
      <c r="E5978" s="80"/>
      <c r="F5978" s="80"/>
      <c r="G5978" s="80"/>
      <c r="H5978" s="75"/>
      <c r="I5978" s="76"/>
      <c r="J5978" s="79"/>
      <c r="K5978" s="80"/>
      <c r="L5978" s="78"/>
      <c r="M5978" s="75"/>
      <c r="N5978" s="76"/>
    </row>
    <row r="5979" spans="1:14" ht="15" x14ac:dyDescent="0.3">
      <c r="A5979" s="17" t="e">
        <f>INDEX('Артикул без-с размером'!A:A,MATCH('Начисления и компенсации по тов'!E5979,'Артикул без-с размером'!B:B,0))</f>
        <v>#N/A</v>
      </c>
      <c r="B5979" s="79"/>
      <c r="C5979" s="80"/>
      <c r="D5979" s="80"/>
      <c r="E5979" s="80"/>
      <c r="F5979" s="80"/>
      <c r="G5979" s="80"/>
      <c r="H5979" s="75"/>
      <c r="I5979" s="76"/>
      <c r="J5979" s="79"/>
      <c r="K5979" s="80"/>
      <c r="L5979" s="78"/>
      <c r="M5979" s="75"/>
      <c r="N5979" s="76"/>
    </row>
    <row r="5980" spans="1:14" ht="15" x14ac:dyDescent="0.3">
      <c r="A5980" s="17" t="e">
        <f>INDEX('Артикул без-с размером'!A:A,MATCH('Начисления и компенсации по тов'!E5980,'Артикул без-с размером'!B:B,0))</f>
        <v>#N/A</v>
      </c>
      <c r="B5980" s="79"/>
      <c r="C5980" s="80"/>
      <c r="D5980" s="80"/>
      <c r="E5980" s="80"/>
      <c r="F5980" s="80"/>
      <c r="G5980" s="80"/>
      <c r="H5980" s="75"/>
      <c r="I5980" s="76"/>
      <c r="J5980" s="79"/>
      <c r="K5980" s="80"/>
      <c r="L5980" s="78"/>
      <c r="M5980" s="75"/>
      <c r="N5980" s="77"/>
    </row>
    <row r="5981" spans="1:14" ht="15" x14ac:dyDescent="0.3">
      <c r="A5981" s="17" t="e">
        <f>INDEX('Артикул без-с размером'!A:A,MATCH('Начисления и компенсации по тов'!E5981,'Артикул без-с размером'!B:B,0))</f>
        <v>#N/A</v>
      </c>
      <c r="B5981" s="79"/>
      <c r="C5981" s="80"/>
      <c r="D5981" s="80"/>
      <c r="E5981" s="80"/>
      <c r="F5981" s="80"/>
      <c r="G5981" s="80"/>
      <c r="H5981" s="75"/>
      <c r="I5981" s="76"/>
      <c r="J5981" s="79"/>
      <c r="K5981" s="80"/>
      <c r="L5981" s="78"/>
      <c r="M5981" s="75"/>
      <c r="N5981" s="76"/>
    </row>
    <row r="5982" spans="1:14" ht="15" x14ac:dyDescent="0.3">
      <c r="A5982" s="17" t="e">
        <f>INDEX('Артикул без-с размером'!A:A,MATCH('Начисления и компенсации по тов'!E5982,'Артикул без-с размером'!B:B,0))</f>
        <v>#N/A</v>
      </c>
      <c r="B5982" s="79"/>
      <c r="C5982" s="80"/>
      <c r="D5982" s="80"/>
      <c r="E5982" s="80"/>
      <c r="F5982" s="80"/>
      <c r="G5982" s="80"/>
      <c r="H5982" s="75"/>
      <c r="I5982" s="76"/>
      <c r="J5982" s="79"/>
      <c r="K5982" s="80"/>
      <c r="L5982" s="78"/>
      <c r="M5982" s="75"/>
      <c r="N5982" s="76"/>
    </row>
    <row r="5983" spans="1:14" ht="15" x14ac:dyDescent="0.3">
      <c r="A5983" s="17" t="e">
        <f>INDEX('Артикул без-с размером'!A:A,MATCH('Начисления и компенсации по тов'!E5983,'Артикул без-с размером'!B:B,0))</f>
        <v>#N/A</v>
      </c>
      <c r="B5983" s="79"/>
      <c r="C5983" s="80"/>
      <c r="D5983" s="80"/>
      <c r="E5983" s="80"/>
      <c r="F5983" s="80"/>
      <c r="G5983" s="80"/>
      <c r="H5983" s="75"/>
      <c r="I5983" s="76"/>
      <c r="J5983" s="79"/>
      <c r="K5983" s="80"/>
      <c r="L5983" s="78"/>
      <c r="M5983" s="75"/>
      <c r="N5983" s="76"/>
    </row>
    <row r="5984" spans="1:14" ht="15" x14ac:dyDescent="0.3">
      <c r="A5984" s="17" t="e">
        <f>INDEX('Артикул без-с размером'!A:A,MATCH('Начисления и компенсации по тов'!E5984,'Артикул без-с размером'!B:B,0))</f>
        <v>#N/A</v>
      </c>
      <c r="B5984" s="79"/>
      <c r="C5984" s="80"/>
      <c r="D5984" s="80"/>
      <c r="E5984" s="80"/>
      <c r="F5984" s="80"/>
      <c r="G5984" s="80"/>
      <c r="H5984" s="75"/>
      <c r="I5984" s="76"/>
      <c r="J5984" s="79"/>
      <c r="K5984" s="80"/>
      <c r="L5984" s="78"/>
      <c r="M5984" s="75"/>
      <c r="N5984" s="76"/>
    </row>
    <row r="5985" spans="1:14" ht="15" x14ac:dyDescent="0.3">
      <c r="A5985" s="17" t="e">
        <f>INDEX('Артикул без-с размером'!A:A,MATCH('Начисления и компенсации по тов'!E5985,'Артикул без-с размером'!B:B,0))</f>
        <v>#N/A</v>
      </c>
      <c r="B5985" s="79"/>
      <c r="C5985" s="80"/>
      <c r="D5985" s="80"/>
      <c r="E5985" s="80"/>
      <c r="F5985" s="80"/>
      <c r="G5985" s="80"/>
      <c r="H5985" s="75"/>
      <c r="I5985" s="76"/>
      <c r="J5985" s="79"/>
      <c r="K5985" s="80"/>
      <c r="L5985" s="78"/>
      <c r="M5985" s="75"/>
      <c r="N5985" s="76"/>
    </row>
    <row r="5986" spans="1:14" ht="15" x14ac:dyDescent="0.3">
      <c r="A5986" s="17" t="e">
        <f>INDEX('Артикул без-с размером'!A:A,MATCH('Начисления и компенсации по тов'!E5986,'Артикул без-с размером'!B:B,0))</f>
        <v>#N/A</v>
      </c>
      <c r="B5986" s="79"/>
      <c r="C5986" s="80"/>
      <c r="D5986" s="80"/>
      <c r="E5986" s="80"/>
      <c r="F5986" s="80"/>
      <c r="G5986" s="80"/>
      <c r="H5986" s="75"/>
      <c r="I5986" s="76"/>
      <c r="J5986" s="79"/>
      <c r="K5986" s="80"/>
      <c r="L5986" s="78"/>
      <c r="M5986" s="75"/>
      <c r="N5986" s="76"/>
    </row>
    <row r="5987" spans="1:14" ht="15" x14ac:dyDescent="0.3">
      <c r="A5987" s="17" t="e">
        <f>INDEX('Артикул без-с размером'!A:A,MATCH('Начисления и компенсации по тов'!E5987,'Артикул без-с размером'!B:B,0))</f>
        <v>#N/A</v>
      </c>
      <c r="B5987" s="79"/>
      <c r="C5987" s="80"/>
      <c r="D5987" s="80"/>
      <c r="E5987" s="80"/>
      <c r="F5987" s="80"/>
      <c r="G5987" s="80"/>
      <c r="H5987" s="75"/>
      <c r="I5987" s="76"/>
      <c r="J5987" s="79"/>
      <c r="K5987" s="80"/>
      <c r="L5987" s="78"/>
      <c r="M5987" s="75"/>
      <c r="N5987" s="76"/>
    </row>
    <row r="5988" spans="1:14" ht="15" x14ac:dyDescent="0.3">
      <c r="A5988" s="17" t="e">
        <f>INDEX('Артикул без-с размером'!A:A,MATCH('Начисления и компенсации по тов'!E5988,'Артикул без-с размером'!B:B,0))</f>
        <v>#N/A</v>
      </c>
      <c r="B5988" s="79"/>
      <c r="C5988" s="80"/>
      <c r="D5988" s="80"/>
      <c r="E5988" s="80"/>
      <c r="F5988" s="80"/>
      <c r="G5988" s="80"/>
      <c r="H5988" s="75"/>
      <c r="I5988" s="76"/>
      <c r="J5988" s="79"/>
      <c r="K5988" s="80"/>
      <c r="L5988" s="78"/>
      <c r="M5988" s="75"/>
      <c r="N5988" s="76"/>
    </row>
    <row r="5989" spans="1:14" ht="15" x14ac:dyDescent="0.3">
      <c r="A5989" s="17" t="e">
        <f>INDEX('Артикул без-с размером'!A:A,MATCH('Начисления и компенсации по тов'!E5989,'Артикул без-с размером'!B:B,0))</f>
        <v>#N/A</v>
      </c>
      <c r="B5989" s="79"/>
      <c r="C5989" s="80"/>
      <c r="D5989" s="80"/>
      <c r="E5989" s="80"/>
      <c r="F5989" s="80"/>
      <c r="G5989" s="80"/>
      <c r="H5989" s="75"/>
      <c r="I5989" s="76"/>
      <c r="J5989" s="79"/>
      <c r="K5989" s="80"/>
      <c r="L5989" s="78"/>
      <c r="M5989" s="75"/>
      <c r="N5989" s="76"/>
    </row>
    <row r="5990" spans="1:14" ht="15" x14ac:dyDescent="0.3">
      <c r="A5990" s="17" t="e">
        <f>INDEX('Артикул без-с размером'!A:A,MATCH('Начисления и компенсации по тов'!E5990,'Артикул без-с размером'!B:B,0))</f>
        <v>#N/A</v>
      </c>
      <c r="B5990" s="79"/>
      <c r="C5990" s="80"/>
      <c r="D5990" s="80"/>
      <c r="E5990" s="80"/>
      <c r="F5990" s="80"/>
      <c r="G5990" s="80"/>
      <c r="H5990" s="75"/>
      <c r="I5990" s="76"/>
      <c r="J5990" s="79"/>
      <c r="K5990" s="80"/>
      <c r="L5990" s="78"/>
      <c r="M5990" s="75"/>
      <c r="N5990" s="76"/>
    </row>
    <row r="5991" spans="1:14" ht="15" x14ac:dyDescent="0.3">
      <c r="A5991" s="17" t="e">
        <f>INDEX('Артикул без-с размером'!A:A,MATCH('Начисления и компенсации по тов'!E5991,'Артикул без-с размером'!B:B,0))</f>
        <v>#N/A</v>
      </c>
      <c r="B5991" s="79"/>
      <c r="C5991" s="80"/>
      <c r="D5991" s="80"/>
      <c r="E5991" s="80"/>
      <c r="F5991" s="80"/>
      <c r="G5991" s="80"/>
      <c r="H5991" s="75"/>
      <c r="I5991" s="76"/>
      <c r="J5991" s="79"/>
      <c r="K5991" s="80"/>
      <c r="L5991" s="78"/>
      <c r="M5991" s="75"/>
      <c r="N5991" s="76"/>
    </row>
    <row r="5992" spans="1:14" ht="15" x14ac:dyDescent="0.3">
      <c r="A5992" s="17" t="e">
        <f>INDEX('Артикул без-с размером'!A:A,MATCH('Начисления и компенсации по тов'!E5992,'Артикул без-с размером'!B:B,0))</f>
        <v>#N/A</v>
      </c>
      <c r="B5992" s="79"/>
      <c r="C5992" s="80"/>
      <c r="D5992" s="80"/>
      <c r="E5992" s="80"/>
      <c r="F5992" s="80"/>
      <c r="G5992" s="80"/>
      <c r="H5992" s="75"/>
      <c r="I5992" s="76"/>
      <c r="J5992" s="79"/>
      <c r="K5992" s="80"/>
      <c r="L5992" s="78"/>
      <c r="M5992" s="75"/>
      <c r="N5992" s="76"/>
    </row>
    <row r="5993" spans="1:14" ht="15" x14ac:dyDescent="0.3">
      <c r="A5993" s="17" t="e">
        <f>INDEX('Артикул без-с размером'!A:A,MATCH('Начисления и компенсации по тов'!E5993,'Артикул без-с размером'!B:B,0))</f>
        <v>#N/A</v>
      </c>
      <c r="B5993" s="79"/>
      <c r="C5993" s="80"/>
      <c r="D5993" s="80"/>
      <c r="E5993" s="80"/>
      <c r="F5993" s="80"/>
      <c r="G5993" s="80"/>
      <c r="H5993" s="75"/>
      <c r="I5993" s="76"/>
      <c r="J5993" s="79"/>
      <c r="K5993" s="80"/>
      <c r="L5993" s="78"/>
      <c r="M5993" s="75"/>
      <c r="N5993" s="76"/>
    </row>
    <row r="5994" spans="1:14" ht="15" x14ac:dyDescent="0.3">
      <c r="A5994" s="17" t="e">
        <f>INDEX('Артикул без-с размером'!A:A,MATCH('Начисления и компенсации по тов'!E5994,'Артикул без-с размером'!B:B,0))</f>
        <v>#N/A</v>
      </c>
      <c r="B5994" s="79"/>
      <c r="C5994" s="80"/>
      <c r="D5994" s="80"/>
      <c r="E5994" s="80"/>
      <c r="F5994" s="80"/>
      <c r="G5994" s="80"/>
      <c r="H5994" s="75"/>
      <c r="I5994" s="76"/>
      <c r="J5994" s="79"/>
      <c r="K5994" s="80"/>
      <c r="L5994" s="78"/>
      <c r="M5994" s="75"/>
      <c r="N5994" s="76"/>
    </row>
    <row r="5995" spans="1:14" ht="15" x14ac:dyDescent="0.3">
      <c r="A5995" s="17" t="e">
        <f>INDEX('Артикул без-с размером'!A:A,MATCH('Начисления и компенсации по тов'!E5995,'Артикул без-с размером'!B:B,0))</f>
        <v>#N/A</v>
      </c>
      <c r="B5995" s="79"/>
      <c r="C5995" s="80"/>
      <c r="D5995" s="80"/>
      <c r="E5995" s="80"/>
      <c r="F5995" s="80"/>
      <c r="G5995" s="80"/>
      <c r="H5995" s="75"/>
      <c r="I5995" s="76"/>
      <c r="J5995" s="79"/>
      <c r="K5995" s="80"/>
      <c r="L5995" s="78"/>
      <c r="M5995" s="75"/>
      <c r="N5995" s="76"/>
    </row>
    <row r="5996" spans="1:14" ht="15" x14ac:dyDescent="0.3">
      <c r="A5996" s="17" t="e">
        <f>INDEX('Артикул без-с размером'!A:A,MATCH('Начисления и компенсации по тов'!E5996,'Артикул без-с размером'!B:B,0))</f>
        <v>#N/A</v>
      </c>
      <c r="B5996" s="79"/>
      <c r="C5996" s="80"/>
      <c r="D5996" s="80"/>
      <c r="E5996" s="80"/>
      <c r="F5996" s="80"/>
      <c r="G5996" s="80"/>
      <c r="H5996" s="75"/>
      <c r="I5996" s="76"/>
      <c r="J5996" s="79"/>
      <c r="K5996" s="80"/>
      <c r="L5996" s="78"/>
      <c r="M5996" s="75"/>
      <c r="N5996" s="76"/>
    </row>
    <row r="5997" spans="1:14" ht="15" x14ac:dyDescent="0.3">
      <c r="A5997" s="17" t="e">
        <f>INDEX('Артикул без-с размером'!A:A,MATCH('Начисления и компенсации по тов'!E5997,'Артикул без-с размером'!B:B,0))</f>
        <v>#N/A</v>
      </c>
      <c r="B5997" s="79"/>
      <c r="C5997" s="80"/>
      <c r="D5997" s="80"/>
      <c r="E5997" s="80"/>
      <c r="F5997" s="80"/>
      <c r="G5997" s="80"/>
      <c r="H5997" s="75"/>
      <c r="I5997" s="76"/>
      <c r="J5997" s="79"/>
      <c r="K5997" s="80"/>
      <c r="L5997" s="78"/>
      <c r="M5997" s="75"/>
      <c r="N5997" s="76"/>
    </row>
    <row r="5998" spans="1:14" ht="15" x14ac:dyDescent="0.3">
      <c r="A5998" s="17" t="e">
        <f>INDEX('Артикул без-с размером'!A:A,MATCH('Начисления и компенсации по тов'!E5998,'Артикул без-с размером'!B:B,0))</f>
        <v>#N/A</v>
      </c>
      <c r="B5998" s="79"/>
      <c r="C5998" s="80"/>
      <c r="D5998" s="80"/>
      <c r="E5998" s="80"/>
      <c r="F5998" s="80"/>
      <c r="G5998" s="80"/>
      <c r="H5998" s="75"/>
      <c r="I5998" s="76"/>
      <c r="J5998" s="79"/>
      <c r="K5998" s="80"/>
      <c r="L5998" s="78"/>
      <c r="M5998" s="75"/>
      <c r="N5998" s="76"/>
    </row>
    <row r="5999" spans="1:14" ht="15" x14ac:dyDescent="0.3">
      <c r="A5999" s="17" t="e">
        <f>INDEX('Артикул без-с размером'!A:A,MATCH('Начисления и компенсации по тов'!E5999,'Артикул без-с размером'!B:B,0))</f>
        <v>#N/A</v>
      </c>
      <c r="B5999" s="79"/>
      <c r="C5999" s="80"/>
      <c r="D5999" s="80"/>
      <c r="E5999" s="80"/>
      <c r="F5999" s="80"/>
      <c r="G5999" s="80"/>
      <c r="H5999" s="75"/>
      <c r="I5999" s="76"/>
      <c r="J5999" s="79"/>
      <c r="K5999" s="80"/>
      <c r="L5999" s="78"/>
      <c r="M5999" s="75"/>
      <c r="N5999" s="76"/>
    </row>
    <row r="6000" spans="1:14" ht="15" x14ac:dyDescent="0.3">
      <c r="A6000" s="17" t="e">
        <f>INDEX('Артикул без-с размером'!A:A,MATCH('Начисления и компенсации по тов'!E6000,'Артикул без-с размером'!B:B,0))</f>
        <v>#N/A</v>
      </c>
      <c r="B6000" s="79"/>
      <c r="C6000" s="80"/>
      <c r="D6000" s="80"/>
      <c r="E6000" s="80"/>
      <c r="F6000" s="80"/>
      <c r="G6000" s="80"/>
      <c r="H6000" s="75"/>
      <c r="I6000" s="76"/>
      <c r="J6000" s="79"/>
      <c r="K6000" s="80"/>
      <c r="L6000" s="78"/>
      <c r="M6000" s="75"/>
      <c r="N6000" s="76"/>
    </row>
    <row r="6001" spans="1:14" ht="15" x14ac:dyDescent="0.3">
      <c r="A6001" s="17" t="e">
        <f>INDEX('Артикул без-с размером'!A:A,MATCH('Начисления и компенсации по тов'!E6001,'Артикул без-с размером'!B:B,0))</f>
        <v>#N/A</v>
      </c>
      <c r="B6001" s="79"/>
      <c r="C6001" s="80"/>
      <c r="D6001" s="80"/>
      <c r="E6001" s="80"/>
      <c r="F6001" s="80"/>
      <c r="G6001" s="80"/>
      <c r="H6001" s="75"/>
      <c r="I6001" s="76"/>
      <c r="J6001" s="79"/>
      <c r="K6001" s="80"/>
      <c r="L6001" s="78"/>
      <c r="M6001" s="75"/>
      <c r="N6001" s="76"/>
    </row>
    <row r="6002" spans="1:14" ht="15" x14ac:dyDescent="0.3">
      <c r="A6002" s="17" t="e">
        <f>INDEX('Артикул без-с размером'!A:A,MATCH('Начисления и компенсации по тов'!E6002,'Артикул без-с размером'!B:B,0))</f>
        <v>#N/A</v>
      </c>
      <c r="B6002" s="79"/>
      <c r="C6002" s="80"/>
      <c r="D6002" s="80"/>
      <c r="E6002" s="80"/>
      <c r="F6002" s="80"/>
      <c r="G6002" s="80"/>
      <c r="H6002" s="75"/>
      <c r="I6002" s="76"/>
      <c r="J6002" s="79"/>
      <c r="K6002" s="80"/>
      <c r="L6002" s="78"/>
      <c r="M6002" s="75"/>
      <c r="N6002" s="76"/>
    </row>
    <row r="6003" spans="1:14" ht="15" x14ac:dyDescent="0.3">
      <c r="A6003" s="17" t="e">
        <f>INDEX('Артикул без-с размером'!A:A,MATCH('Начисления и компенсации по тов'!E6003,'Артикул без-с размером'!B:B,0))</f>
        <v>#N/A</v>
      </c>
      <c r="B6003" s="79"/>
      <c r="C6003" s="80"/>
      <c r="D6003" s="80"/>
      <c r="E6003" s="80"/>
      <c r="F6003" s="80"/>
      <c r="G6003" s="80"/>
      <c r="H6003" s="75"/>
      <c r="I6003" s="76"/>
      <c r="J6003" s="79"/>
      <c r="K6003" s="80"/>
      <c r="L6003" s="78"/>
      <c r="M6003" s="75"/>
      <c r="N6003" s="76"/>
    </row>
    <row r="6004" spans="1:14" ht="15" x14ac:dyDescent="0.3">
      <c r="A6004" s="17" t="e">
        <f>INDEX('Артикул без-с размером'!A:A,MATCH('Начисления и компенсации по тов'!E6004,'Артикул без-с размером'!B:B,0))</f>
        <v>#N/A</v>
      </c>
      <c r="B6004" s="79"/>
      <c r="C6004" s="80"/>
      <c r="D6004" s="80"/>
      <c r="E6004" s="80"/>
      <c r="F6004" s="80"/>
      <c r="G6004" s="80"/>
      <c r="H6004" s="75"/>
      <c r="I6004" s="76"/>
      <c r="J6004" s="79"/>
      <c r="K6004" s="80"/>
      <c r="L6004" s="78"/>
      <c r="M6004" s="75"/>
      <c r="N6004" s="76"/>
    </row>
    <row r="6005" spans="1:14" ht="15" x14ac:dyDescent="0.3">
      <c r="A6005" s="17" t="e">
        <f>INDEX('Артикул без-с размером'!A:A,MATCH('Начисления и компенсации по тов'!E6005,'Артикул без-с размером'!B:B,0))</f>
        <v>#N/A</v>
      </c>
      <c r="B6005" s="79"/>
      <c r="C6005" s="80"/>
      <c r="D6005" s="80"/>
      <c r="E6005" s="80"/>
      <c r="F6005" s="80"/>
      <c r="G6005" s="80"/>
      <c r="H6005" s="75"/>
      <c r="I6005" s="76"/>
      <c r="J6005" s="79"/>
      <c r="K6005" s="80"/>
      <c r="L6005" s="78"/>
      <c r="M6005" s="75"/>
      <c r="N6005" s="76"/>
    </row>
    <row r="6006" spans="1:14" ht="15" x14ac:dyDescent="0.3">
      <c r="A6006" s="17" t="e">
        <f>INDEX('Артикул без-с размером'!A:A,MATCH('Начисления и компенсации по тов'!E6006,'Артикул без-с размером'!B:B,0))</f>
        <v>#N/A</v>
      </c>
      <c r="B6006" s="79"/>
      <c r="C6006" s="80"/>
      <c r="D6006" s="80"/>
      <c r="E6006" s="80"/>
      <c r="F6006" s="80"/>
      <c r="G6006" s="80"/>
      <c r="H6006" s="75"/>
      <c r="I6006" s="76"/>
      <c r="J6006" s="79"/>
      <c r="K6006" s="80"/>
      <c r="L6006" s="78"/>
      <c r="M6006" s="75"/>
      <c r="N6006" s="76"/>
    </row>
    <row r="6007" spans="1:14" ht="15" x14ac:dyDescent="0.3">
      <c r="A6007" s="17" t="e">
        <f>INDEX('Артикул без-с размером'!A:A,MATCH('Начисления и компенсации по тов'!E6007,'Артикул без-с размером'!B:B,0))</f>
        <v>#N/A</v>
      </c>
      <c r="B6007" s="79"/>
      <c r="C6007" s="80"/>
      <c r="D6007" s="80"/>
      <c r="E6007" s="80"/>
      <c r="F6007" s="80"/>
      <c r="G6007" s="80"/>
      <c r="H6007" s="75"/>
      <c r="I6007" s="76"/>
      <c r="J6007" s="79"/>
      <c r="K6007" s="80"/>
      <c r="L6007" s="78"/>
      <c r="M6007" s="75"/>
      <c r="N6007" s="76"/>
    </row>
    <row r="6008" spans="1:14" ht="15" x14ac:dyDescent="0.3">
      <c r="A6008" s="17" t="e">
        <f>INDEX('Артикул без-с размером'!A:A,MATCH('Начисления и компенсации по тов'!E6008,'Артикул без-с размером'!B:B,0))</f>
        <v>#N/A</v>
      </c>
      <c r="B6008" s="79"/>
      <c r="C6008" s="80"/>
      <c r="D6008" s="80"/>
      <c r="E6008" s="80"/>
      <c r="F6008" s="80"/>
      <c r="G6008" s="80"/>
      <c r="H6008" s="75"/>
      <c r="I6008" s="76"/>
      <c r="J6008" s="79"/>
      <c r="K6008" s="80"/>
      <c r="L6008" s="78"/>
      <c r="M6008" s="75"/>
      <c r="N6008" s="77"/>
    </row>
    <row r="6009" spans="1:14" ht="15" x14ac:dyDescent="0.3">
      <c r="A6009" s="17" t="e">
        <f>INDEX('Артикул без-с размером'!A:A,MATCH('Начисления и компенсации по тов'!E6009,'Артикул без-с размером'!B:B,0))</f>
        <v>#N/A</v>
      </c>
      <c r="B6009" s="79"/>
      <c r="C6009" s="80"/>
      <c r="D6009" s="80"/>
      <c r="E6009" s="80"/>
      <c r="F6009" s="80"/>
      <c r="G6009" s="80"/>
      <c r="H6009" s="75"/>
      <c r="I6009" s="76"/>
      <c r="J6009" s="79"/>
      <c r="K6009" s="80"/>
      <c r="L6009" s="78"/>
      <c r="M6009" s="75"/>
      <c r="N6009" s="76"/>
    </row>
    <row r="6010" spans="1:14" ht="15" x14ac:dyDescent="0.3">
      <c r="A6010" s="17" t="e">
        <f>INDEX('Артикул без-с размером'!A:A,MATCH('Начисления и компенсации по тов'!E6010,'Артикул без-с размером'!B:B,0))</f>
        <v>#N/A</v>
      </c>
      <c r="B6010" s="79"/>
      <c r="C6010" s="80"/>
      <c r="D6010" s="80"/>
      <c r="E6010" s="80"/>
      <c r="F6010" s="80"/>
      <c r="G6010" s="80"/>
      <c r="H6010" s="75"/>
      <c r="I6010" s="76"/>
      <c r="J6010" s="79"/>
      <c r="K6010" s="80"/>
      <c r="L6010" s="78"/>
      <c r="M6010" s="75"/>
      <c r="N6010" s="76"/>
    </row>
    <row r="6011" spans="1:14" ht="15" x14ac:dyDescent="0.3">
      <c r="A6011" s="17" t="e">
        <f>INDEX('Артикул без-с размером'!A:A,MATCH('Начисления и компенсации по тов'!E6011,'Артикул без-с размером'!B:B,0))</f>
        <v>#N/A</v>
      </c>
      <c r="B6011" s="79"/>
      <c r="C6011" s="80"/>
      <c r="D6011" s="80"/>
      <c r="E6011" s="80"/>
      <c r="F6011" s="80"/>
      <c r="G6011" s="80"/>
      <c r="H6011" s="75"/>
      <c r="I6011" s="76"/>
      <c r="J6011" s="79"/>
      <c r="K6011" s="80"/>
      <c r="L6011" s="78"/>
      <c r="M6011" s="75"/>
      <c r="N6011" s="76"/>
    </row>
    <row r="6012" spans="1:14" ht="15" x14ac:dyDescent="0.3">
      <c r="A6012" s="17" t="e">
        <f>INDEX('Артикул без-с размером'!A:A,MATCH('Начисления и компенсации по тов'!E6012,'Артикул без-с размером'!B:B,0))</f>
        <v>#N/A</v>
      </c>
      <c r="B6012" s="79"/>
      <c r="C6012" s="80"/>
      <c r="D6012" s="80"/>
      <c r="E6012" s="80"/>
      <c r="F6012" s="80"/>
      <c r="G6012" s="80"/>
      <c r="H6012" s="75"/>
      <c r="I6012" s="76"/>
      <c r="J6012" s="79"/>
      <c r="K6012" s="80"/>
      <c r="L6012" s="78"/>
      <c r="M6012" s="75"/>
      <c r="N6012" s="76"/>
    </row>
    <row r="6013" spans="1:14" ht="15" x14ac:dyDescent="0.3">
      <c r="A6013" s="17" t="e">
        <f>INDEX('Артикул без-с размером'!A:A,MATCH('Начисления и компенсации по тов'!E6013,'Артикул без-с размером'!B:B,0))</f>
        <v>#N/A</v>
      </c>
      <c r="B6013" s="79"/>
      <c r="C6013" s="80"/>
      <c r="D6013" s="80"/>
      <c r="E6013" s="80"/>
      <c r="F6013" s="80"/>
      <c r="G6013" s="80"/>
      <c r="H6013" s="75"/>
      <c r="I6013" s="76"/>
      <c r="J6013" s="79"/>
      <c r="K6013" s="80"/>
      <c r="L6013" s="78"/>
      <c r="M6013" s="75"/>
      <c r="N6013" s="76"/>
    </row>
    <row r="6014" spans="1:14" ht="15" x14ac:dyDescent="0.3">
      <c r="A6014" s="17" t="e">
        <f>INDEX('Артикул без-с размером'!A:A,MATCH('Начисления и компенсации по тов'!E6014,'Артикул без-с размером'!B:B,0))</f>
        <v>#N/A</v>
      </c>
      <c r="B6014" s="79"/>
      <c r="C6014" s="80"/>
      <c r="D6014" s="80"/>
      <c r="E6014" s="80"/>
      <c r="F6014" s="80"/>
      <c r="G6014" s="80"/>
      <c r="H6014" s="75"/>
      <c r="I6014" s="76"/>
      <c r="J6014" s="79"/>
      <c r="K6014" s="80"/>
      <c r="L6014" s="78"/>
      <c r="M6014" s="75"/>
      <c r="N6014" s="76"/>
    </row>
    <row r="6015" spans="1:14" ht="15" x14ac:dyDescent="0.3">
      <c r="A6015" s="17" t="e">
        <f>INDEX('Артикул без-с размером'!A:A,MATCH('Начисления и компенсации по тов'!E6015,'Артикул без-с размером'!B:B,0))</f>
        <v>#N/A</v>
      </c>
      <c r="B6015" s="79"/>
      <c r="C6015" s="80"/>
      <c r="D6015" s="80"/>
      <c r="E6015" s="80"/>
      <c r="F6015" s="80"/>
      <c r="G6015" s="80"/>
      <c r="H6015" s="75"/>
      <c r="I6015" s="76"/>
      <c r="J6015" s="79"/>
      <c r="K6015" s="80"/>
      <c r="L6015" s="78"/>
      <c r="M6015" s="75"/>
      <c r="N6015" s="76"/>
    </row>
    <row r="6016" spans="1:14" ht="15" x14ac:dyDescent="0.3">
      <c r="A6016" s="17" t="e">
        <f>INDEX('Артикул без-с размером'!A:A,MATCH('Начисления и компенсации по тов'!E6016,'Артикул без-с размером'!B:B,0))</f>
        <v>#N/A</v>
      </c>
      <c r="B6016" s="79"/>
      <c r="C6016" s="80"/>
      <c r="D6016" s="80"/>
      <c r="E6016" s="80"/>
      <c r="F6016" s="80"/>
      <c r="G6016" s="80"/>
      <c r="H6016" s="75"/>
      <c r="I6016" s="76"/>
      <c r="J6016" s="79"/>
      <c r="K6016" s="80"/>
      <c r="L6016" s="78"/>
      <c r="M6016" s="75"/>
      <c r="N6016" s="76"/>
    </row>
    <row r="6017" spans="1:14" ht="15" x14ac:dyDescent="0.3">
      <c r="A6017" s="17" t="e">
        <f>INDEX('Артикул без-с размером'!A:A,MATCH('Начисления и компенсации по тов'!E6017,'Артикул без-с размером'!B:B,0))</f>
        <v>#N/A</v>
      </c>
      <c r="B6017" s="79"/>
      <c r="C6017" s="80"/>
      <c r="D6017" s="80"/>
      <c r="E6017" s="80"/>
      <c r="F6017" s="80"/>
      <c r="G6017" s="80"/>
      <c r="H6017" s="75"/>
      <c r="I6017" s="76"/>
      <c r="J6017" s="79"/>
      <c r="K6017" s="80"/>
      <c r="L6017" s="78"/>
      <c r="M6017" s="75"/>
      <c r="N6017" s="77"/>
    </row>
    <row r="6018" spans="1:14" ht="15" x14ac:dyDescent="0.3">
      <c r="A6018" s="17" t="e">
        <f>INDEX('Артикул без-с размером'!A:A,MATCH('Начисления и компенсации по тов'!E6018,'Артикул без-с размером'!B:B,0))</f>
        <v>#N/A</v>
      </c>
      <c r="B6018" s="79"/>
      <c r="C6018" s="80"/>
      <c r="D6018" s="80"/>
      <c r="E6018" s="80"/>
      <c r="F6018" s="80"/>
      <c r="G6018" s="80"/>
      <c r="H6018" s="75"/>
      <c r="I6018" s="76"/>
      <c r="J6018" s="79"/>
      <c r="K6018" s="80"/>
      <c r="L6018" s="78"/>
      <c r="M6018" s="75"/>
      <c r="N6018" s="76"/>
    </row>
    <row r="6019" spans="1:14" ht="15" x14ac:dyDescent="0.3">
      <c r="A6019" s="17" t="e">
        <f>INDEX('Артикул без-с размером'!A:A,MATCH('Начисления и компенсации по тов'!E6019,'Артикул без-с размером'!B:B,0))</f>
        <v>#N/A</v>
      </c>
      <c r="B6019" s="79"/>
      <c r="C6019" s="80"/>
      <c r="D6019" s="80"/>
      <c r="E6019" s="80"/>
      <c r="F6019" s="80"/>
      <c r="G6019" s="80"/>
      <c r="H6019" s="75"/>
      <c r="I6019" s="76"/>
      <c r="J6019" s="79"/>
      <c r="K6019" s="80"/>
      <c r="L6019" s="78"/>
      <c r="M6019" s="75"/>
      <c r="N6019" s="76"/>
    </row>
    <row r="6020" spans="1:14" ht="15" x14ac:dyDescent="0.3">
      <c r="A6020" s="17" t="e">
        <f>INDEX('Артикул без-с размером'!A:A,MATCH('Начисления и компенсации по тов'!E6020,'Артикул без-с размером'!B:B,0))</f>
        <v>#N/A</v>
      </c>
      <c r="B6020" s="79"/>
      <c r="C6020" s="80"/>
      <c r="D6020" s="80"/>
      <c r="E6020" s="80"/>
      <c r="F6020" s="80"/>
      <c r="G6020" s="80"/>
      <c r="H6020" s="75"/>
      <c r="I6020" s="76"/>
      <c r="J6020" s="79"/>
      <c r="K6020" s="80"/>
      <c r="L6020" s="78"/>
      <c r="M6020" s="75"/>
      <c r="N6020" s="76"/>
    </row>
    <row r="6021" spans="1:14" ht="15" x14ac:dyDescent="0.3">
      <c r="A6021" s="17" t="e">
        <f>INDEX('Артикул без-с размером'!A:A,MATCH('Начисления и компенсации по тов'!E6021,'Артикул без-с размером'!B:B,0))</f>
        <v>#N/A</v>
      </c>
      <c r="B6021" s="79"/>
      <c r="C6021" s="80"/>
      <c r="D6021" s="80"/>
      <c r="E6021" s="80"/>
      <c r="F6021" s="80"/>
      <c r="G6021" s="80"/>
      <c r="H6021" s="75"/>
      <c r="I6021" s="76"/>
      <c r="J6021" s="79"/>
      <c r="K6021" s="80"/>
      <c r="L6021" s="78"/>
      <c r="M6021" s="75"/>
      <c r="N6021" s="76"/>
    </row>
    <row r="6022" spans="1:14" ht="15" x14ac:dyDescent="0.3">
      <c r="A6022" s="17" t="e">
        <f>INDEX('Артикул без-с размером'!A:A,MATCH('Начисления и компенсации по тов'!E6022,'Артикул без-с размером'!B:B,0))</f>
        <v>#N/A</v>
      </c>
      <c r="B6022" s="79"/>
      <c r="C6022" s="80"/>
      <c r="D6022" s="80"/>
      <c r="E6022" s="80"/>
      <c r="F6022" s="80"/>
      <c r="G6022" s="80"/>
      <c r="H6022" s="75"/>
      <c r="I6022" s="76"/>
      <c r="J6022" s="79"/>
      <c r="K6022" s="80"/>
      <c r="L6022" s="78"/>
      <c r="M6022" s="75"/>
      <c r="N6022" s="76"/>
    </row>
    <row r="6023" spans="1:14" ht="15" x14ac:dyDescent="0.3">
      <c r="A6023" s="17" t="e">
        <f>INDEX('Артикул без-с размером'!A:A,MATCH('Начисления и компенсации по тов'!E6023,'Артикул без-с размером'!B:B,0))</f>
        <v>#N/A</v>
      </c>
      <c r="B6023" s="79"/>
      <c r="C6023" s="80"/>
      <c r="D6023" s="80"/>
      <c r="E6023" s="80"/>
      <c r="F6023" s="80"/>
      <c r="G6023" s="80"/>
      <c r="H6023" s="75"/>
      <c r="I6023" s="76"/>
      <c r="J6023" s="79"/>
      <c r="K6023" s="80"/>
      <c r="L6023" s="78"/>
      <c r="M6023" s="75"/>
      <c r="N6023" s="76"/>
    </row>
    <row r="6024" spans="1:14" ht="15" x14ac:dyDescent="0.3">
      <c r="A6024" s="17" t="e">
        <f>INDEX('Артикул без-с размером'!A:A,MATCH('Начисления и компенсации по тов'!E6024,'Артикул без-с размером'!B:B,0))</f>
        <v>#N/A</v>
      </c>
      <c r="B6024" s="79"/>
      <c r="C6024" s="80"/>
      <c r="D6024" s="80"/>
      <c r="E6024" s="80"/>
      <c r="F6024" s="80"/>
      <c r="G6024" s="80"/>
      <c r="H6024" s="75"/>
      <c r="I6024" s="76"/>
      <c r="J6024" s="79"/>
      <c r="K6024" s="80"/>
      <c r="L6024" s="78"/>
      <c r="M6024" s="75"/>
      <c r="N6024" s="76"/>
    </row>
    <row r="6025" spans="1:14" ht="15" x14ac:dyDescent="0.3">
      <c r="A6025" s="17" t="e">
        <f>INDEX('Артикул без-с размером'!A:A,MATCH('Начисления и компенсации по тов'!E6025,'Артикул без-с размером'!B:B,0))</f>
        <v>#N/A</v>
      </c>
      <c r="B6025" s="79"/>
      <c r="C6025" s="80"/>
      <c r="D6025" s="80"/>
      <c r="E6025" s="80"/>
      <c r="F6025" s="80"/>
      <c r="G6025" s="80"/>
      <c r="H6025" s="75"/>
      <c r="I6025" s="76"/>
      <c r="J6025" s="79"/>
      <c r="K6025" s="80"/>
      <c r="L6025" s="78"/>
      <c r="M6025" s="75"/>
      <c r="N6025" s="76"/>
    </row>
    <row r="6026" spans="1:14" ht="15" x14ac:dyDescent="0.3">
      <c r="A6026" s="17" t="e">
        <f>INDEX('Артикул без-с размером'!A:A,MATCH('Начисления и компенсации по тов'!E6026,'Артикул без-с размером'!B:B,0))</f>
        <v>#N/A</v>
      </c>
      <c r="B6026" s="79"/>
      <c r="C6026" s="80"/>
      <c r="D6026" s="80"/>
      <c r="E6026" s="80"/>
      <c r="F6026" s="80"/>
      <c r="G6026" s="80"/>
      <c r="H6026" s="75"/>
      <c r="I6026" s="76"/>
      <c r="J6026" s="79"/>
      <c r="K6026" s="80"/>
      <c r="L6026" s="78"/>
      <c r="M6026" s="75"/>
      <c r="N6026" s="76"/>
    </row>
    <row r="6027" spans="1:14" ht="15" x14ac:dyDescent="0.3">
      <c r="A6027" s="17" t="e">
        <f>INDEX('Артикул без-с размером'!A:A,MATCH('Начисления и компенсации по тов'!E6027,'Артикул без-с размером'!B:B,0))</f>
        <v>#N/A</v>
      </c>
      <c r="B6027" s="79"/>
      <c r="C6027" s="80"/>
      <c r="D6027" s="80"/>
      <c r="E6027" s="80"/>
      <c r="F6027" s="80"/>
      <c r="G6027" s="80"/>
      <c r="H6027" s="75"/>
      <c r="I6027" s="76"/>
      <c r="J6027" s="79"/>
      <c r="K6027" s="80"/>
      <c r="L6027" s="78"/>
      <c r="M6027" s="75"/>
      <c r="N6027" s="76"/>
    </row>
    <row r="6028" spans="1:14" ht="15" x14ac:dyDescent="0.3">
      <c r="A6028" s="17" t="e">
        <f>INDEX('Артикул без-с размером'!A:A,MATCH('Начисления и компенсации по тов'!E6028,'Артикул без-с размером'!B:B,0))</f>
        <v>#N/A</v>
      </c>
      <c r="B6028" s="79"/>
      <c r="C6028" s="80"/>
      <c r="D6028" s="80"/>
      <c r="E6028" s="80"/>
      <c r="F6028" s="80"/>
      <c r="G6028" s="80"/>
      <c r="H6028" s="75"/>
      <c r="I6028" s="76"/>
      <c r="J6028" s="79"/>
      <c r="K6028" s="80"/>
      <c r="L6028" s="78"/>
      <c r="M6028" s="75"/>
      <c r="N6028" s="76"/>
    </row>
    <row r="6029" spans="1:14" ht="15" x14ac:dyDescent="0.3">
      <c r="A6029" s="17" t="e">
        <f>INDEX('Артикул без-с размером'!A:A,MATCH('Начисления и компенсации по тов'!E6029,'Артикул без-с размером'!B:B,0))</f>
        <v>#N/A</v>
      </c>
      <c r="B6029" s="79"/>
      <c r="C6029" s="80"/>
      <c r="D6029" s="80"/>
      <c r="E6029" s="80"/>
      <c r="F6029" s="80"/>
      <c r="G6029" s="80"/>
      <c r="H6029" s="75"/>
      <c r="I6029" s="76"/>
      <c r="J6029" s="79"/>
      <c r="K6029" s="80"/>
      <c r="L6029" s="78"/>
      <c r="M6029" s="75"/>
      <c r="N6029" s="76"/>
    </row>
    <row r="6030" spans="1:14" ht="15" x14ac:dyDescent="0.3">
      <c r="A6030" s="17" t="e">
        <f>INDEX('Артикул без-с размером'!A:A,MATCH('Начисления и компенсации по тов'!E6030,'Артикул без-с размером'!B:B,0))</f>
        <v>#N/A</v>
      </c>
      <c r="B6030" s="79"/>
      <c r="C6030" s="80"/>
      <c r="D6030" s="80"/>
      <c r="E6030" s="80"/>
      <c r="F6030" s="80"/>
      <c r="G6030" s="80"/>
      <c r="H6030" s="75"/>
      <c r="I6030" s="76"/>
      <c r="J6030" s="79"/>
      <c r="K6030" s="80"/>
      <c r="L6030" s="78"/>
      <c r="M6030" s="75"/>
      <c r="N6030" s="76"/>
    </row>
    <row r="6031" spans="1:14" ht="15" x14ac:dyDescent="0.3">
      <c r="A6031" s="17" t="e">
        <f>INDEX('Артикул без-с размером'!A:A,MATCH('Начисления и компенсации по тов'!E6031,'Артикул без-с размером'!B:B,0))</f>
        <v>#N/A</v>
      </c>
      <c r="B6031" s="79"/>
      <c r="C6031" s="80"/>
      <c r="D6031" s="80"/>
      <c r="E6031" s="80"/>
      <c r="F6031" s="80"/>
      <c r="G6031" s="80"/>
      <c r="H6031" s="75"/>
      <c r="I6031" s="76"/>
      <c r="J6031" s="79"/>
      <c r="K6031" s="80"/>
      <c r="L6031" s="78"/>
      <c r="M6031" s="75"/>
      <c r="N6031" s="76"/>
    </row>
    <row r="6032" spans="1:14" ht="15" x14ac:dyDescent="0.3">
      <c r="A6032" s="17" t="e">
        <f>INDEX('Артикул без-с размером'!A:A,MATCH('Начисления и компенсации по тов'!E6032,'Артикул без-с размером'!B:B,0))</f>
        <v>#N/A</v>
      </c>
      <c r="B6032" s="79"/>
      <c r="C6032" s="80"/>
      <c r="D6032" s="80"/>
      <c r="E6032" s="80"/>
      <c r="F6032" s="80"/>
      <c r="G6032" s="80"/>
      <c r="H6032" s="75"/>
      <c r="I6032" s="76"/>
      <c r="J6032" s="79"/>
      <c r="K6032" s="80"/>
      <c r="L6032" s="78"/>
      <c r="M6032" s="75"/>
      <c r="N6032" s="76"/>
    </row>
    <row r="6033" spans="1:14" ht="15" x14ac:dyDescent="0.3">
      <c r="A6033" s="17" t="e">
        <f>INDEX('Артикул без-с размером'!A:A,MATCH('Начисления и компенсации по тов'!E6033,'Артикул без-с размером'!B:B,0))</f>
        <v>#N/A</v>
      </c>
      <c r="B6033" s="79"/>
      <c r="C6033" s="80"/>
      <c r="D6033" s="80"/>
      <c r="E6033" s="80"/>
      <c r="F6033" s="80"/>
      <c r="G6033" s="80"/>
      <c r="H6033" s="75"/>
      <c r="I6033" s="76"/>
      <c r="J6033" s="79"/>
      <c r="K6033" s="80"/>
      <c r="L6033" s="78"/>
      <c r="M6033" s="75"/>
      <c r="N6033" s="76"/>
    </row>
    <row r="6034" spans="1:14" ht="15" x14ac:dyDescent="0.3">
      <c r="A6034" s="17" t="e">
        <f>INDEX('Артикул без-с размером'!A:A,MATCH('Начисления и компенсации по тов'!E6034,'Артикул без-с размером'!B:B,0))</f>
        <v>#N/A</v>
      </c>
      <c r="B6034" s="79"/>
      <c r="C6034" s="80"/>
      <c r="D6034" s="80"/>
      <c r="E6034" s="80"/>
      <c r="F6034" s="80"/>
      <c r="G6034" s="80"/>
      <c r="H6034" s="75"/>
      <c r="I6034" s="76"/>
      <c r="J6034" s="79"/>
      <c r="K6034" s="80"/>
      <c r="L6034" s="78"/>
      <c r="M6034" s="75"/>
      <c r="N6034" s="76"/>
    </row>
    <row r="6035" spans="1:14" ht="15" x14ac:dyDescent="0.3">
      <c r="A6035" s="17" t="e">
        <f>INDEX('Артикул без-с размером'!A:A,MATCH('Начисления и компенсации по тов'!E6035,'Артикул без-с размером'!B:B,0))</f>
        <v>#N/A</v>
      </c>
      <c r="B6035" s="79"/>
      <c r="C6035" s="80"/>
      <c r="D6035" s="80"/>
      <c r="E6035" s="80"/>
      <c r="F6035" s="80"/>
      <c r="G6035" s="80"/>
      <c r="H6035" s="75"/>
      <c r="I6035" s="76"/>
      <c r="J6035" s="79"/>
      <c r="K6035" s="80"/>
      <c r="L6035" s="78"/>
      <c r="M6035" s="75"/>
      <c r="N6035" s="76"/>
    </row>
    <row r="6036" spans="1:14" ht="15" x14ac:dyDescent="0.3">
      <c r="A6036" s="17" t="e">
        <f>INDEX('Артикул без-с размером'!A:A,MATCH('Начисления и компенсации по тов'!E6036,'Артикул без-с размером'!B:B,0))</f>
        <v>#N/A</v>
      </c>
      <c r="B6036" s="79"/>
      <c r="C6036" s="80"/>
      <c r="D6036" s="80"/>
      <c r="E6036" s="80"/>
      <c r="F6036" s="80"/>
      <c r="G6036" s="80"/>
      <c r="H6036" s="75"/>
      <c r="I6036" s="76"/>
      <c r="J6036" s="79"/>
      <c r="K6036" s="80"/>
      <c r="L6036" s="78"/>
      <c r="M6036" s="75"/>
      <c r="N6036" s="76"/>
    </row>
    <row r="6037" spans="1:14" ht="15" x14ac:dyDescent="0.3">
      <c r="A6037" s="17" t="e">
        <f>INDEX('Артикул без-с размером'!A:A,MATCH('Начисления и компенсации по тов'!E6037,'Артикул без-с размером'!B:B,0))</f>
        <v>#N/A</v>
      </c>
      <c r="B6037" s="79"/>
      <c r="C6037" s="80"/>
      <c r="D6037" s="80"/>
      <c r="E6037" s="80"/>
      <c r="F6037" s="80"/>
      <c r="G6037" s="80"/>
      <c r="H6037" s="75"/>
      <c r="I6037" s="76"/>
      <c r="J6037" s="79"/>
      <c r="K6037" s="80"/>
      <c r="L6037" s="78"/>
      <c r="M6037" s="75"/>
      <c r="N6037" s="76"/>
    </row>
    <row r="6038" spans="1:14" ht="15" x14ac:dyDescent="0.3">
      <c r="A6038" s="17" t="e">
        <f>INDEX('Артикул без-с размером'!A:A,MATCH('Начисления и компенсации по тов'!E6038,'Артикул без-с размером'!B:B,0))</f>
        <v>#N/A</v>
      </c>
      <c r="B6038" s="79"/>
      <c r="C6038" s="80"/>
      <c r="D6038" s="80"/>
      <c r="E6038" s="80"/>
      <c r="F6038" s="80"/>
      <c r="G6038" s="80"/>
      <c r="H6038" s="75"/>
      <c r="I6038" s="76"/>
      <c r="J6038" s="79"/>
      <c r="K6038" s="80"/>
      <c r="L6038" s="78"/>
      <c r="M6038" s="75"/>
      <c r="N6038" s="76"/>
    </row>
    <row r="6039" spans="1:14" ht="15" x14ac:dyDescent="0.3">
      <c r="A6039" s="17" t="e">
        <f>INDEX('Артикул без-с размером'!A:A,MATCH('Начисления и компенсации по тов'!E6039,'Артикул без-с размером'!B:B,0))</f>
        <v>#N/A</v>
      </c>
      <c r="B6039" s="79"/>
      <c r="C6039" s="80"/>
      <c r="D6039" s="80"/>
      <c r="E6039" s="80"/>
      <c r="F6039" s="80"/>
      <c r="G6039" s="80"/>
      <c r="H6039" s="75"/>
      <c r="I6039" s="76"/>
      <c r="J6039" s="79"/>
      <c r="K6039" s="80"/>
      <c r="L6039" s="78"/>
      <c r="M6039" s="75"/>
      <c r="N6039" s="76"/>
    </row>
    <row r="6040" spans="1:14" ht="15" x14ac:dyDescent="0.3">
      <c r="A6040" s="17" t="e">
        <f>INDEX('Артикул без-с размером'!A:A,MATCH('Начисления и компенсации по тов'!E6040,'Артикул без-с размером'!B:B,0))</f>
        <v>#N/A</v>
      </c>
      <c r="B6040" s="79"/>
      <c r="C6040" s="80"/>
      <c r="D6040" s="80"/>
      <c r="E6040" s="80"/>
      <c r="F6040" s="80"/>
      <c r="G6040" s="80"/>
      <c r="H6040" s="75"/>
      <c r="I6040" s="76"/>
      <c r="J6040" s="79"/>
      <c r="K6040" s="80"/>
      <c r="L6040" s="78"/>
      <c r="M6040" s="75"/>
      <c r="N6040" s="76"/>
    </row>
    <row r="6041" spans="1:14" ht="15" x14ac:dyDescent="0.3">
      <c r="A6041" s="17" t="e">
        <f>INDEX('Артикул без-с размером'!A:A,MATCH('Начисления и компенсации по тов'!E6041,'Артикул без-с размером'!B:B,0))</f>
        <v>#N/A</v>
      </c>
      <c r="B6041" s="79"/>
      <c r="C6041" s="80"/>
      <c r="D6041" s="80"/>
      <c r="E6041" s="80"/>
      <c r="F6041" s="80"/>
      <c r="G6041" s="80"/>
      <c r="H6041" s="75"/>
      <c r="I6041" s="76"/>
      <c r="J6041" s="79"/>
      <c r="K6041" s="80"/>
      <c r="L6041" s="78"/>
      <c r="M6041" s="75"/>
      <c r="N6041" s="76"/>
    </row>
    <row r="6042" spans="1:14" ht="15" x14ac:dyDescent="0.3">
      <c r="A6042" s="17" t="e">
        <f>INDEX('Артикул без-с размером'!A:A,MATCH('Начисления и компенсации по тов'!E6042,'Артикул без-с размером'!B:B,0))</f>
        <v>#N/A</v>
      </c>
      <c r="B6042" s="79"/>
      <c r="C6042" s="80"/>
      <c r="D6042" s="80"/>
      <c r="E6042" s="80"/>
      <c r="F6042" s="80"/>
      <c r="G6042" s="80"/>
      <c r="H6042" s="75"/>
      <c r="I6042" s="76"/>
      <c r="J6042" s="79"/>
      <c r="K6042" s="80"/>
      <c r="L6042" s="78"/>
      <c r="M6042" s="75"/>
      <c r="N6042" s="76"/>
    </row>
    <row r="6043" spans="1:14" ht="15" x14ac:dyDescent="0.3">
      <c r="A6043" s="17" t="e">
        <f>INDEX('Артикул без-с размером'!A:A,MATCH('Начисления и компенсации по тов'!E6043,'Артикул без-с размером'!B:B,0))</f>
        <v>#N/A</v>
      </c>
      <c r="B6043" s="79"/>
      <c r="C6043" s="80"/>
      <c r="D6043" s="80"/>
      <c r="E6043" s="80"/>
      <c r="F6043" s="80"/>
      <c r="G6043" s="80"/>
      <c r="H6043" s="75"/>
      <c r="I6043" s="76"/>
      <c r="J6043" s="79"/>
      <c r="K6043" s="80"/>
      <c r="L6043" s="78"/>
      <c r="M6043" s="75"/>
      <c r="N6043" s="76"/>
    </row>
    <row r="6044" spans="1:14" ht="15" x14ac:dyDescent="0.3">
      <c r="A6044" s="17" t="e">
        <f>INDEX('Артикул без-с размером'!A:A,MATCH('Начисления и компенсации по тов'!E6044,'Артикул без-с размером'!B:B,0))</f>
        <v>#N/A</v>
      </c>
      <c r="B6044" s="79"/>
      <c r="C6044" s="80"/>
      <c r="D6044" s="80"/>
      <c r="E6044" s="80"/>
      <c r="F6044" s="80"/>
      <c r="G6044" s="80"/>
      <c r="H6044" s="75"/>
      <c r="I6044" s="76"/>
      <c r="J6044" s="79"/>
      <c r="K6044" s="80"/>
      <c r="L6044" s="78"/>
      <c r="M6044" s="75"/>
      <c r="N6044" s="76"/>
    </row>
    <row r="6045" spans="1:14" ht="15" x14ac:dyDescent="0.3">
      <c r="A6045" s="17" t="e">
        <f>INDEX('Артикул без-с размером'!A:A,MATCH('Начисления и компенсации по тов'!E6045,'Артикул без-с размером'!B:B,0))</f>
        <v>#N/A</v>
      </c>
      <c r="B6045" s="79"/>
      <c r="C6045" s="80"/>
      <c r="D6045" s="80"/>
      <c r="E6045" s="80"/>
      <c r="F6045" s="80"/>
      <c r="G6045" s="80"/>
      <c r="H6045" s="75"/>
      <c r="I6045" s="76"/>
      <c r="J6045" s="79"/>
      <c r="K6045" s="80"/>
      <c r="L6045" s="78"/>
      <c r="M6045" s="75"/>
      <c r="N6045" s="76"/>
    </row>
    <row r="6046" spans="1:14" ht="15" x14ac:dyDescent="0.3">
      <c r="A6046" s="17" t="e">
        <f>INDEX('Артикул без-с размером'!A:A,MATCH('Начисления и компенсации по тов'!E6046,'Артикул без-с размером'!B:B,0))</f>
        <v>#N/A</v>
      </c>
      <c r="B6046" s="79"/>
      <c r="C6046" s="80"/>
      <c r="D6046" s="80"/>
      <c r="E6046" s="80"/>
      <c r="F6046" s="80"/>
      <c r="G6046" s="80"/>
      <c r="H6046" s="75"/>
      <c r="I6046" s="76"/>
      <c r="J6046" s="79"/>
      <c r="K6046" s="80"/>
      <c r="L6046" s="78"/>
      <c r="M6046" s="75"/>
      <c r="N6046" s="76"/>
    </row>
    <row r="6047" spans="1:14" ht="15" x14ac:dyDescent="0.3">
      <c r="A6047" s="17" t="e">
        <f>INDEX('Артикул без-с размером'!A:A,MATCH('Начисления и компенсации по тов'!E6047,'Артикул без-с размером'!B:B,0))</f>
        <v>#N/A</v>
      </c>
      <c r="B6047" s="79"/>
      <c r="C6047" s="80"/>
      <c r="D6047" s="80"/>
      <c r="E6047" s="80"/>
      <c r="F6047" s="80"/>
      <c r="G6047" s="80"/>
      <c r="H6047" s="75"/>
      <c r="I6047" s="76"/>
      <c r="J6047" s="79"/>
      <c r="K6047" s="80"/>
      <c r="L6047" s="78"/>
      <c r="M6047" s="75"/>
      <c r="N6047" s="76"/>
    </row>
    <row r="6048" spans="1:14" ht="15" x14ac:dyDescent="0.3">
      <c r="A6048" s="17" t="e">
        <f>INDEX('Артикул без-с размером'!A:A,MATCH('Начисления и компенсации по тов'!E6048,'Артикул без-с размером'!B:B,0))</f>
        <v>#N/A</v>
      </c>
      <c r="B6048" s="79"/>
      <c r="C6048" s="80"/>
      <c r="D6048" s="80"/>
      <c r="E6048" s="80"/>
      <c r="F6048" s="80"/>
      <c r="G6048" s="80"/>
      <c r="H6048" s="75"/>
      <c r="I6048" s="76"/>
      <c r="J6048" s="79"/>
      <c r="K6048" s="80"/>
      <c r="L6048" s="78"/>
      <c r="M6048" s="75"/>
      <c r="N6048" s="76"/>
    </row>
    <row r="6049" spans="1:14" ht="15" x14ac:dyDescent="0.3">
      <c r="A6049" s="17" t="e">
        <f>INDEX('Артикул без-с размером'!A:A,MATCH('Начисления и компенсации по тов'!E6049,'Артикул без-с размером'!B:B,0))</f>
        <v>#N/A</v>
      </c>
      <c r="B6049" s="79"/>
      <c r="C6049" s="80"/>
      <c r="D6049" s="80"/>
      <c r="E6049" s="80"/>
      <c r="F6049" s="80"/>
      <c r="G6049" s="80"/>
      <c r="H6049" s="75"/>
      <c r="I6049" s="76"/>
      <c r="J6049" s="79"/>
      <c r="K6049" s="80"/>
      <c r="L6049" s="78"/>
      <c r="M6049" s="75"/>
      <c r="N6049" s="76"/>
    </row>
    <row r="6050" spans="1:14" ht="15" x14ac:dyDescent="0.3">
      <c r="A6050" s="17" t="e">
        <f>INDEX('Артикул без-с размером'!A:A,MATCH('Начисления и компенсации по тов'!E6050,'Артикул без-с размером'!B:B,0))</f>
        <v>#N/A</v>
      </c>
      <c r="B6050" s="79"/>
      <c r="C6050" s="80"/>
      <c r="D6050" s="80"/>
      <c r="E6050" s="80"/>
      <c r="F6050" s="80"/>
      <c r="G6050" s="80"/>
      <c r="H6050" s="75"/>
      <c r="I6050" s="76"/>
      <c r="J6050" s="79"/>
      <c r="K6050" s="80"/>
      <c r="L6050" s="78"/>
      <c r="M6050" s="75"/>
      <c r="N6050" s="77"/>
    </row>
    <row r="6051" spans="1:14" ht="15" x14ac:dyDescent="0.3">
      <c r="A6051" s="17" t="e">
        <f>INDEX('Артикул без-с размером'!A:A,MATCH('Начисления и компенсации по тов'!E6051,'Артикул без-с размером'!B:B,0))</f>
        <v>#N/A</v>
      </c>
      <c r="B6051" s="79"/>
      <c r="C6051" s="80"/>
      <c r="D6051" s="80"/>
      <c r="E6051" s="80"/>
      <c r="F6051" s="80"/>
      <c r="G6051" s="80"/>
      <c r="H6051" s="75"/>
      <c r="I6051" s="76"/>
      <c r="J6051" s="79"/>
      <c r="K6051" s="80"/>
      <c r="L6051" s="78"/>
      <c r="M6051" s="75"/>
      <c r="N6051" s="76"/>
    </row>
    <row r="6052" spans="1:14" ht="15" x14ac:dyDescent="0.3">
      <c r="A6052" s="17" t="e">
        <f>INDEX('Артикул без-с размером'!A:A,MATCH('Начисления и компенсации по тов'!E6052,'Артикул без-с размером'!B:B,0))</f>
        <v>#N/A</v>
      </c>
      <c r="B6052" s="79"/>
      <c r="C6052" s="80"/>
      <c r="D6052" s="80"/>
      <c r="E6052" s="80"/>
      <c r="F6052" s="80"/>
      <c r="G6052" s="80"/>
      <c r="H6052" s="75"/>
      <c r="I6052" s="76"/>
      <c r="J6052" s="79"/>
      <c r="K6052" s="80"/>
      <c r="L6052" s="78"/>
      <c r="M6052" s="75"/>
      <c r="N6052" s="76"/>
    </row>
    <row r="6053" spans="1:14" ht="15" x14ac:dyDescent="0.3">
      <c r="A6053" s="17" t="e">
        <f>INDEX('Артикул без-с размером'!A:A,MATCH('Начисления и компенсации по тов'!E6053,'Артикул без-с размером'!B:B,0))</f>
        <v>#N/A</v>
      </c>
      <c r="B6053" s="79"/>
      <c r="C6053" s="80"/>
      <c r="D6053" s="80"/>
      <c r="E6053" s="80"/>
      <c r="F6053" s="80"/>
      <c r="G6053" s="80"/>
      <c r="H6053" s="75"/>
      <c r="I6053" s="76"/>
      <c r="J6053" s="79"/>
      <c r="K6053" s="80"/>
      <c r="L6053" s="78"/>
      <c r="M6053" s="75"/>
      <c r="N6053" s="76"/>
    </row>
    <row r="6054" spans="1:14" ht="15" x14ac:dyDescent="0.3">
      <c r="A6054" s="17" t="e">
        <f>INDEX('Артикул без-с размером'!A:A,MATCH('Начисления и компенсации по тов'!E6054,'Артикул без-с размером'!B:B,0))</f>
        <v>#N/A</v>
      </c>
      <c r="B6054" s="79"/>
      <c r="C6054" s="80"/>
      <c r="D6054" s="80"/>
      <c r="E6054" s="80"/>
      <c r="F6054" s="80"/>
      <c r="G6054" s="80"/>
      <c r="H6054" s="75"/>
      <c r="I6054" s="76"/>
      <c r="J6054" s="79"/>
      <c r="K6054" s="80"/>
      <c r="L6054" s="78"/>
      <c r="M6054" s="75"/>
      <c r="N6054" s="76"/>
    </row>
    <row r="6055" spans="1:14" ht="15" x14ac:dyDescent="0.3">
      <c r="A6055" s="17" t="e">
        <f>INDEX('Артикул без-с размером'!A:A,MATCH('Начисления и компенсации по тов'!E6055,'Артикул без-с размером'!B:B,0))</f>
        <v>#N/A</v>
      </c>
      <c r="B6055" s="79"/>
      <c r="C6055" s="80"/>
      <c r="D6055" s="80"/>
      <c r="E6055" s="80"/>
      <c r="F6055" s="80"/>
      <c r="G6055" s="80"/>
      <c r="H6055" s="75"/>
      <c r="I6055" s="76"/>
      <c r="J6055" s="79"/>
      <c r="K6055" s="80"/>
      <c r="L6055" s="78"/>
      <c r="M6055" s="75"/>
      <c r="N6055" s="76"/>
    </row>
    <row r="6056" spans="1:14" ht="15" x14ac:dyDescent="0.3">
      <c r="A6056" s="17" t="e">
        <f>INDEX('Артикул без-с размером'!A:A,MATCH('Начисления и компенсации по тов'!E6056,'Артикул без-с размером'!B:B,0))</f>
        <v>#N/A</v>
      </c>
      <c r="B6056" s="79"/>
      <c r="C6056" s="80"/>
      <c r="D6056" s="80"/>
      <c r="E6056" s="80"/>
      <c r="F6056" s="80"/>
      <c r="G6056" s="80"/>
      <c r="H6056" s="75"/>
      <c r="I6056" s="76"/>
      <c r="J6056" s="79"/>
      <c r="K6056" s="80"/>
      <c r="L6056" s="78"/>
      <c r="M6056" s="75"/>
      <c r="N6056" s="76"/>
    </row>
    <row r="6057" spans="1:14" ht="15" x14ac:dyDescent="0.3">
      <c r="A6057" s="17" t="e">
        <f>INDEX('Артикул без-с размером'!A:A,MATCH('Начисления и компенсации по тов'!E6057,'Артикул без-с размером'!B:B,0))</f>
        <v>#N/A</v>
      </c>
      <c r="B6057" s="79"/>
      <c r="C6057" s="80"/>
      <c r="D6057" s="80"/>
      <c r="E6057" s="80"/>
      <c r="F6057" s="80"/>
      <c r="G6057" s="80"/>
      <c r="H6057" s="75"/>
      <c r="I6057" s="76"/>
      <c r="J6057" s="79"/>
      <c r="K6057" s="80"/>
      <c r="L6057" s="78"/>
      <c r="M6057" s="75"/>
      <c r="N6057" s="76"/>
    </row>
    <row r="6058" spans="1:14" ht="15" x14ac:dyDescent="0.3">
      <c r="A6058" s="17" t="e">
        <f>INDEX('Артикул без-с размером'!A:A,MATCH('Начисления и компенсации по тов'!E6058,'Артикул без-с размером'!B:B,0))</f>
        <v>#N/A</v>
      </c>
      <c r="B6058" s="79"/>
      <c r="C6058" s="80"/>
      <c r="D6058" s="80"/>
      <c r="E6058" s="80"/>
      <c r="F6058" s="80"/>
      <c r="G6058" s="80"/>
      <c r="H6058" s="75"/>
      <c r="I6058" s="76"/>
      <c r="J6058" s="79"/>
      <c r="K6058" s="80"/>
      <c r="L6058" s="78"/>
      <c r="M6058" s="75"/>
      <c r="N6058" s="76"/>
    </row>
    <row r="6059" spans="1:14" ht="15" x14ac:dyDescent="0.3">
      <c r="A6059" s="17" t="e">
        <f>INDEX('Артикул без-с размером'!A:A,MATCH('Начисления и компенсации по тов'!E6059,'Артикул без-с размером'!B:B,0))</f>
        <v>#N/A</v>
      </c>
      <c r="B6059" s="79"/>
      <c r="C6059" s="80"/>
      <c r="D6059" s="80"/>
      <c r="E6059" s="80"/>
      <c r="F6059" s="80"/>
      <c r="G6059" s="80"/>
      <c r="H6059" s="75"/>
      <c r="I6059" s="76"/>
      <c r="J6059" s="79"/>
      <c r="K6059" s="80"/>
      <c r="L6059" s="78"/>
      <c r="M6059" s="75"/>
      <c r="N6059" s="76"/>
    </row>
    <row r="6060" spans="1:14" ht="15" x14ac:dyDescent="0.3">
      <c r="A6060" s="17" t="e">
        <f>INDEX('Артикул без-с размером'!A:A,MATCH('Начисления и компенсации по тов'!E6060,'Артикул без-с размером'!B:B,0))</f>
        <v>#N/A</v>
      </c>
      <c r="B6060" s="79"/>
      <c r="C6060" s="80"/>
      <c r="D6060" s="80"/>
      <c r="E6060" s="80"/>
      <c r="F6060" s="80"/>
      <c r="G6060" s="80"/>
      <c r="H6060" s="75"/>
      <c r="I6060" s="76"/>
      <c r="J6060" s="79"/>
      <c r="K6060" s="80"/>
      <c r="L6060" s="78"/>
      <c r="M6060" s="75"/>
      <c r="N6060" s="76"/>
    </row>
    <row r="6061" spans="1:14" ht="15" x14ac:dyDescent="0.3">
      <c r="A6061" s="17" t="e">
        <f>INDEX('Артикул без-с размером'!A:A,MATCH('Начисления и компенсации по тов'!E6061,'Артикул без-с размером'!B:B,0))</f>
        <v>#N/A</v>
      </c>
      <c r="B6061" s="79"/>
      <c r="C6061" s="80"/>
      <c r="D6061" s="80"/>
      <c r="E6061" s="80"/>
      <c r="F6061" s="80"/>
      <c r="G6061" s="80"/>
      <c r="H6061" s="75"/>
      <c r="I6061" s="76"/>
      <c r="J6061" s="79"/>
      <c r="K6061" s="80"/>
      <c r="L6061" s="78"/>
      <c r="M6061" s="75"/>
      <c r="N6061" s="76"/>
    </row>
    <row r="6062" spans="1:14" ht="15" x14ac:dyDescent="0.3">
      <c r="A6062" s="17" t="e">
        <f>INDEX('Артикул без-с размером'!A:A,MATCH('Начисления и компенсации по тов'!E6062,'Артикул без-с размером'!B:B,0))</f>
        <v>#N/A</v>
      </c>
      <c r="B6062" s="79"/>
      <c r="C6062" s="80"/>
      <c r="D6062" s="80"/>
      <c r="E6062" s="80"/>
      <c r="F6062" s="80"/>
      <c r="G6062" s="80"/>
      <c r="H6062" s="75"/>
      <c r="I6062" s="76"/>
      <c r="J6062" s="79"/>
      <c r="K6062" s="80"/>
      <c r="L6062" s="78"/>
      <c r="M6062" s="75"/>
      <c r="N6062" s="76"/>
    </row>
    <row r="6063" spans="1:14" ht="15" x14ac:dyDescent="0.3">
      <c r="A6063" s="17" t="e">
        <f>INDEX('Артикул без-с размером'!A:A,MATCH('Начисления и компенсации по тов'!E6063,'Артикул без-с размером'!B:B,0))</f>
        <v>#N/A</v>
      </c>
      <c r="B6063" s="79"/>
      <c r="C6063" s="80"/>
      <c r="D6063" s="80"/>
      <c r="E6063" s="80"/>
      <c r="F6063" s="80"/>
      <c r="G6063" s="80"/>
      <c r="H6063" s="75"/>
      <c r="I6063" s="76"/>
      <c r="J6063" s="79"/>
      <c r="K6063" s="80"/>
      <c r="L6063" s="78"/>
      <c r="M6063" s="75"/>
      <c r="N6063" s="76"/>
    </row>
    <row r="6064" spans="1:14" ht="15" x14ac:dyDescent="0.3">
      <c r="A6064" s="17" t="e">
        <f>INDEX('Артикул без-с размером'!A:A,MATCH('Начисления и компенсации по тов'!E6064,'Артикул без-с размером'!B:B,0))</f>
        <v>#N/A</v>
      </c>
      <c r="B6064" s="79"/>
      <c r="C6064" s="80"/>
      <c r="D6064" s="80"/>
      <c r="E6064" s="80"/>
      <c r="F6064" s="80"/>
      <c r="G6064" s="80"/>
      <c r="H6064" s="75"/>
      <c r="I6064" s="76"/>
      <c r="J6064" s="79"/>
      <c r="K6064" s="80"/>
      <c r="L6064" s="78"/>
      <c r="M6064" s="75"/>
      <c r="N6064" s="76"/>
    </row>
    <row r="6065" spans="1:14" ht="15" x14ac:dyDescent="0.3">
      <c r="A6065" s="17" t="e">
        <f>INDEX('Артикул без-с размером'!A:A,MATCH('Начисления и компенсации по тов'!E6065,'Артикул без-с размером'!B:B,0))</f>
        <v>#N/A</v>
      </c>
      <c r="B6065" s="79"/>
      <c r="C6065" s="80"/>
      <c r="D6065" s="80"/>
      <c r="E6065" s="80"/>
      <c r="F6065" s="80"/>
      <c r="G6065" s="80"/>
      <c r="H6065" s="75"/>
      <c r="I6065" s="76"/>
      <c r="J6065" s="79"/>
      <c r="K6065" s="80"/>
      <c r="L6065" s="78"/>
      <c r="M6065" s="75"/>
      <c r="N6065" s="76"/>
    </row>
    <row r="6066" spans="1:14" ht="15" x14ac:dyDescent="0.3">
      <c r="A6066" s="17" t="e">
        <f>INDEX('Артикул без-с размером'!A:A,MATCH('Начисления и компенсации по тов'!E6066,'Артикул без-с размером'!B:B,0))</f>
        <v>#N/A</v>
      </c>
      <c r="B6066" s="79"/>
      <c r="C6066" s="80"/>
      <c r="D6066" s="80"/>
      <c r="E6066" s="80"/>
      <c r="F6066" s="80"/>
      <c r="G6066" s="80"/>
      <c r="H6066" s="75"/>
      <c r="I6066" s="76"/>
      <c r="J6066" s="79"/>
      <c r="K6066" s="80"/>
      <c r="L6066" s="78"/>
      <c r="M6066" s="75"/>
      <c r="N6066" s="76"/>
    </row>
    <row r="6067" spans="1:14" ht="15" x14ac:dyDescent="0.3">
      <c r="A6067" s="17" t="e">
        <f>INDEX('Артикул без-с размером'!A:A,MATCH('Начисления и компенсации по тов'!E6067,'Артикул без-с размером'!B:B,0))</f>
        <v>#N/A</v>
      </c>
      <c r="B6067" s="79"/>
      <c r="C6067" s="80"/>
      <c r="D6067" s="80"/>
      <c r="E6067" s="80"/>
      <c r="F6067" s="80"/>
      <c r="G6067" s="80"/>
      <c r="H6067" s="75"/>
      <c r="I6067" s="76"/>
      <c r="J6067" s="79"/>
      <c r="K6067" s="80"/>
      <c r="L6067" s="78"/>
      <c r="M6067" s="75"/>
      <c r="N6067" s="76"/>
    </row>
    <row r="6068" spans="1:14" ht="15" x14ac:dyDescent="0.3">
      <c r="A6068" s="17" t="e">
        <f>INDEX('Артикул без-с размером'!A:A,MATCH('Начисления и компенсации по тов'!E6068,'Артикул без-с размером'!B:B,0))</f>
        <v>#N/A</v>
      </c>
      <c r="B6068" s="79"/>
      <c r="C6068" s="80"/>
      <c r="D6068" s="80"/>
      <c r="E6068" s="80"/>
      <c r="F6068" s="80"/>
      <c r="G6068" s="80"/>
      <c r="H6068" s="75"/>
      <c r="I6068" s="76"/>
      <c r="J6068" s="79"/>
      <c r="K6068" s="80"/>
      <c r="L6068" s="78"/>
      <c r="M6068" s="75"/>
      <c r="N6068" s="77"/>
    </row>
    <row r="6069" spans="1:14" ht="15" x14ac:dyDescent="0.3">
      <c r="A6069" s="17" t="e">
        <f>INDEX('Артикул без-с размером'!A:A,MATCH('Начисления и компенсации по тов'!E6069,'Артикул без-с размером'!B:B,0))</f>
        <v>#N/A</v>
      </c>
      <c r="B6069" s="79"/>
      <c r="C6069" s="80"/>
      <c r="D6069" s="80"/>
      <c r="E6069" s="80"/>
      <c r="F6069" s="80"/>
      <c r="G6069" s="80"/>
      <c r="H6069" s="75"/>
      <c r="I6069" s="76"/>
      <c r="J6069" s="79"/>
      <c r="K6069" s="80"/>
      <c r="L6069" s="78"/>
      <c r="M6069" s="75"/>
      <c r="N6069" s="76"/>
    </row>
    <row r="6070" spans="1:14" ht="15" x14ac:dyDescent="0.3">
      <c r="A6070" s="17" t="e">
        <f>INDEX('Артикул без-с размером'!A:A,MATCH('Начисления и компенсации по тов'!E6070,'Артикул без-с размером'!B:B,0))</f>
        <v>#N/A</v>
      </c>
      <c r="B6070" s="79"/>
      <c r="C6070" s="80"/>
      <c r="D6070" s="80"/>
      <c r="E6070" s="80"/>
      <c r="F6070" s="80"/>
      <c r="G6070" s="80"/>
      <c r="H6070" s="75"/>
      <c r="I6070" s="76"/>
      <c r="J6070" s="79"/>
      <c r="K6070" s="80"/>
      <c r="L6070" s="78"/>
      <c r="M6070" s="75"/>
      <c r="N6070" s="76"/>
    </row>
    <row r="6071" spans="1:14" ht="15" x14ac:dyDescent="0.3">
      <c r="A6071" s="17" t="e">
        <f>INDEX('Артикул без-с размером'!A:A,MATCH('Начисления и компенсации по тов'!E6071,'Артикул без-с размером'!B:B,0))</f>
        <v>#N/A</v>
      </c>
      <c r="B6071" s="79"/>
      <c r="C6071" s="80"/>
      <c r="D6071" s="80"/>
      <c r="E6071" s="80"/>
      <c r="F6071" s="80"/>
      <c r="G6071" s="80"/>
      <c r="H6071" s="75"/>
      <c r="I6071" s="76"/>
      <c r="J6071" s="79"/>
      <c r="K6071" s="80"/>
      <c r="L6071" s="78"/>
      <c r="M6071" s="75"/>
      <c r="N6071" s="76"/>
    </row>
    <row r="6072" spans="1:14" ht="15" x14ac:dyDescent="0.3">
      <c r="A6072" s="17" t="e">
        <f>INDEX('Артикул без-с размером'!A:A,MATCH('Начисления и компенсации по тов'!E6072,'Артикул без-с размером'!B:B,0))</f>
        <v>#N/A</v>
      </c>
      <c r="B6072" s="79"/>
      <c r="C6072" s="80"/>
      <c r="D6072" s="80"/>
      <c r="E6072" s="80"/>
      <c r="F6072" s="80"/>
      <c r="G6072" s="80"/>
      <c r="H6072" s="75"/>
      <c r="I6072" s="76"/>
      <c r="J6072" s="79"/>
      <c r="K6072" s="80"/>
      <c r="L6072" s="78"/>
      <c r="M6072" s="75"/>
      <c r="N6072" s="76"/>
    </row>
    <row r="6073" spans="1:14" ht="15" x14ac:dyDescent="0.3">
      <c r="A6073" s="17" t="e">
        <f>INDEX('Артикул без-с размером'!A:A,MATCH('Начисления и компенсации по тов'!E6073,'Артикул без-с размером'!B:B,0))</f>
        <v>#N/A</v>
      </c>
      <c r="B6073" s="79"/>
      <c r="C6073" s="80"/>
      <c r="D6073" s="80"/>
      <c r="E6073" s="80"/>
      <c r="F6073" s="80"/>
      <c r="G6073" s="80"/>
      <c r="H6073" s="75"/>
      <c r="I6073" s="76"/>
      <c r="J6073" s="79"/>
      <c r="K6073" s="80"/>
      <c r="L6073" s="78"/>
      <c r="M6073" s="75"/>
      <c r="N6073" s="76"/>
    </row>
    <row r="6074" spans="1:14" ht="15" x14ac:dyDescent="0.3">
      <c r="A6074" s="17" t="e">
        <f>INDEX('Артикул без-с размером'!A:A,MATCH('Начисления и компенсации по тов'!E6074,'Артикул без-с размером'!B:B,0))</f>
        <v>#N/A</v>
      </c>
      <c r="B6074" s="79"/>
      <c r="C6074" s="80"/>
      <c r="D6074" s="80"/>
      <c r="E6074" s="80"/>
      <c r="F6074" s="80"/>
      <c r="G6074" s="80"/>
      <c r="H6074" s="75"/>
      <c r="I6074" s="76"/>
      <c r="J6074" s="79"/>
      <c r="K6074" s="80"/>
      <c r="L6074" s="78"/>
      <c r="M6074" s="75"/>
      <c r="N6074" s="76"/>
    </row>
    <row r="6075" spans="1:14" ht="15" x14ac:dyDescent="0.3">
      <c r="A6075" s="17" t="e">
        <f>INDEX('Артикул без-с размером'!A:A,MATCH('Начисления и компенсации по тов'!E6075,'Артикул без-с размером'!B:B,0))</f>
        <v>#N/A</v>
      </c>
      <c r="B6075" s="79"/>
      <c r="C6075" s="80"/>
      <c r="D6075" s="80"/>
      <c r="E6075" s="80"/>
      <c r="F6075" s="80"/>
      <c r="G6075" s="80"/>
      <c r="H6075" s="75"/>
      <c r="I6075" s="76"/>
      <c r="J6075" s="79"/>
      <c r="K6075" s="80"/>
      <c r="L6075" s="78"/>
      <c r="M6075" s="75"/>
      <c r="N6075" s="76"/>
    </row>
    <row r="6076" spans="1:14" ht="15" x14ac:dyDescent="0.3">
      <c r="A6076" s="17" t="e">
        <f>INDEX('Артикул без-с размером'!A:A,MATCH('Начисления и компенсации по тов'!E6076,'Артикул без-с размером'!B:B,0))</f>
        <v>#N/A</v>
      </c>
      <c r="B6076" s="79"/>
      <c r="C6076" s="80"/>
      <c r="D6076" s="80"/>
      <c r="E6076" s="80"/>
      <c r="F6076" s="80"/>
      <c r="G6076" s="80"/>
      <c r="H6076" s="75"/>
      <c r="I6076" s="76"/>
      <c r="J6076" s="79"/>
      <c r="K6076" s="80"/>
      <c r="L6076" s="78"/>
      <c r="M6076" s="75"/>
      <c r="N6076" s="76"/>
    </row>
    <row r="6077" spans="1:14" ht="15" x14ac:dyDescent="0.3">
      <c r="A6077" s="17" t="e">
        <f>INDEX('Артикул без-с размером'!A:A,MATCH('Начисления и компенсации по тов'!E6077,'Артикул без-с размером'!B:B,0))</f>
        <v>#N/A</v>
      </c>
      <c r="B6077" s="79"/>
      <c r="C6077" s="80"/>
      <c r="D6077" s="80"/>
      <c r="E6077" s="80"/>
      <c r="F6077" s="80"/>
      <c r="G6077" s="80"/>
      <c r="H6077" s="75"/>
      <c r="I6077" s="76"/>
      <c r="J6077" s="79"/>
      <c r="K6077" s="80"/>
      <c r="L6077" s="78"/>
      <c r="M6077" s="75"/>
      <c r="N6077" s="76"/>
    </row>
    <row r="6078" spans="1:14" ht="15" x14ac:dyDescent="0.3">
      <c r="A6078" s="17" t="e">
        <f>INDEX('Артикул без-с размером'!A:A,MATCH('Начисления и компенсации по тов'!E6078,'Артикул без-с размером'!B:B,0))</f>
        <v>#N/A</v>
      </c>
      <c r="B6078" s="79"/>
      <c r="C6078" s="80"/>
      <c r="D6078" s="80"/>
      <c r="E6078" s="80"/>
      <c r="F6078" s="80"/>
      <c r="G6078" s="80"/>
      <c r="H6078" s="75"/>
      <c r="I6078" s="76"/>
      <c r="J6078" s="79"/>
      <c r="K6078" s="80"/>
      <c r="L6078" s="78"/>
      <c r="M6078" s="75"/>
      <c r="N6078" s="76"/>
    </row>
    <row r="6079" spans="1:14" ht="15" x14ac:dyDescent="0.3">
      <c r="A6079" s="17" t="e">
        <f>INDEX('Артикул без-с размером'!A:A,MATCH('Начисления и компенсации по тов'!E6079,'Артикул без-с размером'!B:B,0))</f>
        <v>#N/A</v>
      </c>
      <c r="B6079" s="79"/>
      <c r="C6079" s="80"/>
      <c r="D6079" s="80"/>
      <c r="E6079" s="80"/>
      <c r="F6079" s="80"/>
      <c r="G6079" s="80"/>
      <c r="H6079" s="75"/>
      <c r="I6079" s="76"/>
      <c r="J6079" s="79"/>
      <c r="K6079" s="80"/>
      <c r="L6079" s="78"/>
      <c r="M6079" s="75"/>
      <c r="N6079" s="76"/>
    </row>
    <row r="6080" spans="1:14" ht="15" x14ac:dyDescent="0.3">
      <c r="A6080" s="17" t="e">
        <f>INDEX('Артикул без-с размером'!A:A,MATCH('Начисления и компенсации по тов'!E6080,'Артикул без-с размером'!B:B,0))</f>
        <v>#N/A</v>
      </c>
      <c r="B6080" s="79"/>
      <c r="C6080" s="80"/>
      <c r="D6080" s="80"/>
      <c r="E6080" s="80"/>
      <c r="F6080" s="80"/>
      <c r="G6080" s="80"/>
      <c r="H6080" s="75"/>
      <c r="I6080" s="76"/>
      <c r="J6080" s="79"/>
      <c r="K6080" s="80"/>
      <c r="L6080" s="78"/>
      <c r="M6080" s="75"/>
      <c r="N6080" s="76"/>
    </row>
    <row r="6081" spans="1:14" ht="15" x14ac:dyDescent="0.3">
      <c r="A6081" s="17" t="e">
        <f>INDEX('Артикул без-с размером'!A:A,MATCH('Начисления и компенсации по тов'!E6081,'Артикул без-с размером'!B:B,0))</f>
        <v>#N/A</v>
      </c>
      <c r="B6081" s="79"/>
      <c r="C6081" s="80"/>
      <c r="D6081" s="80"/>
      <c r="E6081" s="80"/>
      <c r="F6081" s="80"/>
      <c r="G6081" s="80"/>
      <c r="H6081" s="75"/>
      <c r="I6081" s="76"/>
      <c r="J6081" s="79"/>
      <c r="K6081" s="80"/>
      <c r="L6081" s="78"/>
      <c r="M6081" s="75"/>
      <c r="N6081" s="77"/>
    </row>
    <row r="6082" spans="1:14" ht="15" x14ac:dyDescent="0.3">
      <c r="A6082" s="17" t="e">
        <f>INDEX('Артикул без-с размером'!A:A,MATCH('Начисления и компенсации по тов'!E6082,'Артикул без-с размером'!B:B,0))</f>
        <v>#N/A</v>
      </c>
      <c r="B6082" s="79"/>
      <c r="C6082" s="80"/>
      <c r="D6082" s="80"/>
      <c r="E6082" s="80"/>
      <c r="F6082" s="80"/>
      <c r="G6082" s="80"/>
      <c r="H6082" s="75"/>
      <c r="I6082" s="76"/>
      <c r="J6082" s="79"/>
      <c r="K6082" s="80"/>
      <c r="L6082" s="78"/>
      <c r="M6082" s="75"/>
      <c r="N6082" s="76"/>
    </row>
    <row r="6083" spans="1:14" ht="15" x14ac:dyDescent="0.3">
      <c r="A6083" s="17" t="e">
        <f>INDEX('Артикул без-с размером'!A:A,MATCH('Начисления и компенсации по тов'!E6083,'Артикул без-с размером'!B:B,0))</f>
        <v>#N/A</v>
      </c>
      <c r="B6083" s="79"/>
      <c r="C6083" s="80"/>
      <c r="D6083" s="80"/>
      <c r="E6083" s="80"/>
      <c r="F6083" s="80"/>
      <c r="G6083" s="80"/>
      <c r="H6083" s="75"/>
      <c r="I6083" s="76"/>
      <c r="J6083" s="79"/>
      <c r="K6083" s="80"/>
      <c r="L6083" s="78"/>
      <c r="M6083" s="75"/>
      <c r="N6083" s="76"/>
    </row>
    <row r="6084" spans="1:14" ht="15" x14ac:dyDescent="0.3">
      <c r="A6084" s="17" t="e">
        <f>INDEX('Артикул без-с размером'!A:A,MATCH('Начисления и компенсации по тов'!E6084,'Артикул без-с размером'!B:B,0))</f>
        <v>#N/A</v>
      </c>
      <c r="B6084" s="79"/>
      <c r="C6084" s="80"/>
      <c r="D6084" s="80"/>
      <c r="E6084" s="80"/>
      <c r="F6084" s="80"/>
      <c r="G6084" s="80"/>
      <c r="H6084" s="75"/>
      <c r="I6084" s="76"/>
      <c r="J6084" s="79"/>
      <c r="K6084" s="80"/>
      <c r="L6084" s="78"/>
      <c r="M6084" s="75"/>
      <c r="N6084" s="76"/>
    </row>
    <row r="6085" spans="1:14" ht="15" x14ac:dyDescent="0.3">
      <c r="A6085" s="17" t="e">
        <f>INDEX('Артикул без-с размером'!A:A,MATCH('Начисления и компенсации по тов'!E6085,'Артикул без-с размером'!B:B,0))</f>
        <v>#N/A</v>
      </c>
      <c r="B6085" s="79"/>
      <c r="C6085" s="80"/>
      <c r="D6085" s="80"/>
      <c r="E6085" s="80"/>
      <c r="F6085" s="80"/>
      <c r="G6085" s="80"/>
      <c r="H6085" s="75"/>
      <c r="I6085" s="76"/>
      <c r="J6085" s="79"/>
      <c r="K6085" s="80"/>
      <c r="L6085" s="78"/>
      <c r="M6085" s="75"/>
      <c r="N6085" s="76"/>
    </row>
    <row r="6086" spans="1:14" ht="15" x14ac:dyDescent="0.3">
      <c r="A6086" s="17" t="e">
        <f>INDEX('Артикул без-с размером'!A:A,MATCH('Начисления и компенсации по тов'!E6086,'Артикул без-с размером'!B:B,0))</f>
        <v>#N/A</v>
      </c>
      <c r="B6086" s="79"/>
      <c r="C6086" s="80"/>
      <c r="D6086" s="80"/>
      <c r="E6086" s="80"/>
      <c r="F6086" s="80"/>
      <c r="G6086" s="80"/>
      <c r="H6086" s="75"/>
      <c r="I6086" s="76"/>
      <c r="J6086" s="79"/>
      <c r="K6086" s="80"/>
      <c r="L6086" s="78"/>
      <c r="M6086" s="75"/>
      <c r="N6086" s="76"/>
    </row>
    <row r="6087" spans="1:14" ht="15" x14ac:dyDescent="0.3">
      <c r="A6087" s="17" t="e">
        <f>INDEX('Артикул без-с размером'!A:A,MATCH('Начисления и компенсации по тов'!E6087,'Артикул без-с размером'!B:B,0))</f>
        <v>#N/A</v>
      </c>
      <c r="B6087" s="79"/>
      <c r="C6087" s="80"/>
      <c r="D6087" s="80"/>
      <c r="E6087" s="80"/>
      <c r="F6087" s="80"/>
      <c r="G6087" s="80"/>
      <c r="H6087" s="75"/>
      <c r="I6087" s="76"/>
      <c r="J6087" s="79"/>
      <c r="K6087" s="80"/>
      <c r="L6087" s="78"/>
      <c r="M6087" s="75"/>
      <c r="N6087" s="76"/>
    </row>
    <row r="6088" spans="1:14" ht="15" x14ac:dyDescent="0.3">
      <c r="A6088" s="17" t="e">
        <f>INDEX('Артикул без-с размером'!A:A,MATCH('Начисления и компенсации по тов'!E6088,'Артикул без-с размером'!B:B,0))</f>
        <v>#N/A</v>
      </c>
      <c r="B6088" s="79"/>
      <c r="C6088" s="80"/>
      <c r="D6088" s="80"/>
      <c r="E6088" s="80"/>
      <c r="F6088" s="80"/>
      <c r="G6088" s="80"/>
      <c r="H6088" s="75"/>
      <c r="I6088" s="76"/>
      <c r="J6088" s="79"/>
      <c r="K6088" s="80"/>
      <c r="L6088" s="78"/>
      <c r="M6088" s="75"/>
      <c r="N6088" s="76"/>
    </row>
    <row r="6089" spans="1:14" ht="15" x14ac:dyDescent="0.3">
      <c r="A6089" s="17" t="e">
        <f>INDEX('Артикул без-с размером'!A:A,MATCH('Начисления и компенсации по тов'!E6089,'Артикул без-с размером'!B:B,0))</f>
        <v>#N/A</v>
      </c>
      <c r="B6089" s="79"/>
      <c r="C6089" s="80"/>
      <c r="D6089" s="80"/>
      <c r="E6089" s="80"/>
      <c r="F6089" s="80"/>
      <c r="G6089" s="80"/>
      <c r="H6089" s="75"/>
      <c r="I6089" s="76"/>
      <c r="J6089" s="79"/>
      <c r="K6089" s="80"/>
      <c r="L6089" s="78"/>
      <c r="M6089" s="75"/>
      <c r="N6089" s="76"/>
    </row>
    <row r="6090" spans="1:14" ht="15" x14ac:dyDescent="0.3">
      <c r="A6090" s="17" t="e">
        <f>INDEX('Артикул без-с размером'!A:A,MATCH('Начисления и компенсации по тов'!E6090,'Артикул без-с размером'!B:B,0))</f>
        <v>#N/A</v>
      </c>
      <c r="B6090" s="79"/>
      <c r="C6090" s="80"/>
      <c r="D6090" s="80"/>
      <c r="E6090" s="80"/>
      <c r="F6090" s="80"/>
      <c r="G6090" s="80"/>
      <c r="H6090" s="75"/>
      <c r="I6090" s="76"/>
      <c r="J6090" s="79"/>
      <c r="K6090" s="80"/>
      <c r="L6090" s="78"/>
      <c r="M6090" s="75"/>
      <c r="N6090" s="76"/>
    </row>
    <row r="6091" spans="1:14" ht="15" x14ac:dyDescent="0.3">
      <c r="A6091" s="17" t="e">
        <f>INDEX('Артикул без-с размером'!A:A,MATCH('Начисления и компенсации по тов'!E6091,'Артикул без-с размером'!B:B,0))</f>
        <v>#N/A</v>
      </c>
      <c r="B6091" s="79"/>
      <c r="C6091" s="80"/>
      <c r="D6091" s="80"/>
      <c r="E6091" s="80"/>
      <c r="F6091" s="80"/>
      <c r="G6091" s="80"/>
      <c r="H6091" s="75"/>
      <c r="I6091" s="76"/>
      <c r="J6091" s="79"/>
      <c r="K6091" s="80"/>
      <c r="L6091" s="78"/>
      <c r="M6091" s="75"/>
      <c r="N6091" s="76"/>
    </row>
    <row r="6092" spans="1:14" ht="15" x14ac:dyDescent="0.3">
      <c r="A6092" s="17" t="e">
        <f>INDEX('Артикул без-с размером'!A:A,MATCH('Начисления и компенсации по тов'!E6092,'Артикул без-с размером'!B:B,0))</f>
        <v>#N/A</v>
      </c>
      <c r="B6092" s="79"/>
      <c r="C6092" s="80"/>
      <c r="D6092" s="80"/>
      <c r="E6092" s="80"/>
      <c r="F6092" s="80"/>
      <c r="G6092" s="80"/>
      <c r="H6092" s="75"/>
      <c r="I6092" s="76"/>
      <c r="J6092" s="79"/>
      <c r="K6092" s="80"/>
      <c r="L6092" s="78"/>
      <c r="M6092" s="75"/>
      <c r="N6092" s="76"/>
    </row>
    <row r="6093" spans="1:14" ht="15" x14ac:dyDescent="0.3">
      <c r="A6093" s="17" t="e">
        <f>INDEX('Артикул без-с размером'!A:A,MATCH('Начисления и компенсации по тов'!E6093,'Артикул без-с размером'!B:B,0))</f>
        <v>#N/A</v>
      </c>
      <c r="B6093" s="79"/>
      <c r="C6093" s="80"/>
      <c r="D6093" s="80"/>
      <c r="E6093" s="80"/>
      <c r="F6093" s="80"/>
      <c r="G6093" s="80"/>
      <c r="H6093" s="75"/>
      <c r="I6093" s="76"/>
      <c r="J6093" s="79"/>
      <c r="K6093" s="80"/>
      <c r="L6093" s="78"/>
      <c r="M6093" s="75"/>
      <c r="N6093" s="76"/>
    </row>
    <row r="6094" spans="1:14" ht="15" x14ac:dyDescent="0.3">
      <c r="A6094" s="17" t="e">
        <f>INDEX('Артикул без-с размером'!A:A,MATCH('Начисления и компенсации по тов'!E6094,'Артикул без-с размером'!B:B,0))</f>
        <v>#N/A</v>
      </c>
      <c r="B6094" s="79"/>
      <c r="C6094" s="80"/>
      <c r="D6094" s="80"/>
      <c r="E6094" s="80"/>
      <c r="F6094" s="80"/>
      <c r="G6094" s="80"/>
      <c r="H6094" s="75"/>
      <c r="I6094" s="76"/>
      <c r="J6094" s="79"/>
      <c r="K6094" s="80"/>
      <c r="L6094" s="78"/>
      <c r="M6094" s="75"/>
      <c r="N6094" s="76"/>
    </row>
    <row r="6095" spans="1:14" ht="15" x14ac:dyDescent="0.3">
      <c r="A6095" s="17" t="e">
        <f>INDEX('Артикул без-с размером'!A:A,MATCH('Начисления и компенсации по тов'!E6095,'Артикул без-с размером'!B:B,0))</f>
        <v>#N/A</v>
      </c>
      <c r="B6095" s="79"/>
      <c r="C6095" s="80"/>
      <c r="D6095" s="80"/>
      <c r="E6095" s="80"/>
      <c r="F6095" s="80"/>
      <c r="G6095" s="80"/>
      <c r="H6095" s="75"/>
      <c r="I6095" s="76"/>
      <c r="J6095" s="79"/>
      <c r="K6095" s="80"/>
      <c r="L6095" s="78"/>
      <c r="M6095" s="75"/>
      <c r="N6095" s="76"/>
    </row>
    <row r="6096" spans="1:14" ht="15" x14ac:dyDescent="0.3">
      <c r="A6096" s="17" t="e">
        <f>INDEX('Артикул без-с размером'!A:A,MATCH('Начисления и компенсации по тов'!E6096,'Артикул без-с размером'!B:B,0))</f>
        <v>#N/A</v>
      </c>
      <c r="B6096" s="79"/>
      <c r="C6096" s="80"/>
      <c r="D6096" s="80"/>
      <c r="E6096" s="80"/>
      <c r="F6096" s="80"/>
      <c r="G6096" s="80"/>
      <c r="H6096" s="75"/>
      <c r="I6096" s="76"/>
      <c r="J6096" s="79"/>
      <c r="K6096" s="80"/>
      <c r="L6096" s="78"/>
      <c r="M6096" s="75"/>
      <c r="N6096" s="77"/>
    </row>
    <row r="6097" spans="1:14" ht="15" x14ac:dyDescent="0.3">
      <c r="A6097" s="17" t="e">
        <f>INDEX('Артикул без-с размером'!A:A,MATCH('Начисления и компенсации по тов'!E6097,'Артикул без-с размером'!B:B,0))</f>
        <v>#N/A</v>
      </c>
      <c r="B6097" s="79"/>
      <c r="C6097" s="80"/>
      <c r="D6097" s="80"/>
      <c r="E6097" s="80"/>
      <c r="F6097" s="80"/>
      <c r="G6097" s="80"/>
      <c r="H6097" s="75"/>
      <c r="I6097" s="76"/>
      <c r="J6097" s="79"/>
      <c r="K6097" s="80"/>
      <c r="L6097" s="78"/>
      <c r="M6097" s="75"/>
      <c r="N6097" s="76"/>
    </row>
    <row r="6098" spans="1:14" ht="15" x14ac:dyDescent="0.3">
      <c r="A6098" s="17" t="e">
        <f>INDEX('Артикул без-с размером'!A:A,MATCH('Начисления и компенсации по тов'!E6098,'Артикул без-с размером'!B:B,0))</f>
        <v>#N/A</v>
      </c>
      <c r="B6098" s="79"/>
      <c r="C6098" s="80"/>
      <c r="D6098" s="80"/>
      <c r="E6098" s="80"/>
      <c r="F6098" s="80"/>
      <c r="G6098" s="80"/>
      <c r="H6098" s="75"/>
      <c r="I6098" s="76"/>
      <c r="J6098" s="79"/>
      <c r="K6098" s="80"/>
      <c r="L6098" s="78"/>
      <c r="M6098" s="75"/>
      <c r="N6098" s="76"/>
    </row>
    <row r="6099" spans="1:14" ht="15" x14ac:dyDescent="0.3">
      <c r="A6099" s="17" t="e">
        <f>INDEX('Артикул без-с размером'!A:A,MATCH('Начисления и компенсации по тов'!E6099,'Артикул без-с размером'!B:B,0))</f>
        <v>#N/A</v>
      </c>
      <c r="B6099" s="79"/>
      <c r="C6099" s="80"/>
      <c r="D6099" s="80"/>
      <c r="E6099" s="80"/>
      <c r="F6099" s="80"/>
      <c r="G6099" s="80"/>
      <c r="H6099" s="75"/>
      <c r="I6099" s="76"/>
      <c r="J6099" s="79"/>
      <c r="K6099" s="80"/>
      <c r="L6099" s="78"/>
      <c r="M6099" s="75"/>
      <c r="N6099" s="76"/>
    </row>
    <row r="6100" spans="1:14" ht="15" x14ac:dyDescent="0.3">
      <c r="A6100" s="17" t="e">
        <f>INDEX('Артикул без-с размером'!A:A,MATCH('Начисления и компенсации по тов'!E6100,'Артикул без-с размером'!B:B,0))</f>
        <v>#N/A</v>
      </c>
      <c r="B6100" s="79"/>
      <c r="C6100" s="80"/>
      <c r="D6100" s="80"/>
      <c r="E6100" s="80"/>
      <c r="F6100" s="80"/>
      <c r="G6100" s="80"/>
      <c r="H6100" s="75"/>
      <c r="I6100" s="76"/>
      <c r="J6100" s="79"/>
      <c r="K6100" s="80"/>
      <c r="L6100" s="78"/>
      <c r="M6100" s="75"/>
      <c r="N6100" s="76"/>
    </row>
    <row r="6101" spans="1:14" ht="15" x14ac:dyDescent="0.3">
      <c r="A6101" s="17" t="e">
        <f>INDEX('Артикул без-с размером'!A:A,MATCH('Начисления и компенсации по тов'!E6101,'Артикул без-с размером'!B:B,0))</f>
        <v>#N/A</v>
      </c>
      <c r="B6101" s="79"/>
      <c r="C6101" s="80"/>
      <c r="D6101" s="80"/>
      <c r="E6101" s="80"/>
      <c r="F6101" s="80"/>
      <c r="G6101" s="80"/>
      <c r="H6101" s="75"/>
      <c r="I6101" s="76"/>
      <c r="J6101" s="79"/>
      <c r="K6101" s="80"/>
      <c r="L6101" s="78"/>
      <c r="M6101" s="75"/>
      <c r="N6101" s="76"/>
    </row>
    <row r="6102" spans="1:14" ht="15" x14ac:dyDescent="0.3">
      <c r="A6102" s="17" t="e">
        <f>INDEX('Артикул без-с размером'!A:A,MATCH('Начисления и компенсации по тов'!E6102,'Артикул без-с размером'!B:B,0))</f>
        <v>#N/A</v>
      </c>
      <c r="B6102" s="79"/>
      <c r="C6102" s="80"/>
      <c r="D6102" s="80"/>
      <c r="E6102" s="80"/>
      <c r="F6102" s="80"/>
      <c r="G6102" s="80"/>
      <c r="H6102" s="75"/>
      <c r="I6102" s="76"/>
      <c r="J6102" s="79"/>
      <c r="K6102" s="80"/>
      <c r="L6102" s="78"/>
      <c r="M6102" s="75"/>
      <c r="N6102" s="77"/>
    </row>
    <row r="6103" spans="1:14" ht="15" x14ac:dyDescent="0.3">
      <c r="A6103" s="17" t="e">
        <f>INDEX('Артикул без-с размером'!A:A,MATCH('Начисления и компенсации по тов'!E6103,'Артикул без-с размером'!B:B,0))</f>
        <v>#N/A</v>
      </c>
      <c r="B6103" s="79"/>
      <c r="C6103" s="80"/>
      <c r="D6103" s="80"/>
      <c r="E6103" s="80"/>
      <c r="F6103" s="80"/>
      <c r="G6103" s="80"/>
      <c r="H6103" s="75"/>
      <c r="I6103" s="76"/>
      <c r="J6103" s="79"/>
      <c r="K6103" s="80"/>
      <c r="L6103" s="78"/>
      <c r="M6103" s="75"/>
      <c r="N6103" s="76"/>
    </row>
    <row r="6104" spans="1:14" ht="15" x14ac:dyDescent="0.3">
      <c r="A6104" s="17" t="e">
        <f>INDEX('Артикул без-с размером'!A:A,MATCH('Начисления и компенсации по тов'!E6104,'Артикул без-с размером'!B:B,0))</f>
        <v>#N/A</v>
      </c>
      <c r="B6104" s="79"/>
      <c r="C6104" s="80"/>
      <c r="D6104" s="80"/>
      <c r="E6104" s="80"/>
      <c r="F6104" s="80"/>
      <c r="G6104" s="80"/>
      <c r="H6104" s="75"/>
      <c r="I6104" s="76"/>
      <c r="J6104" s="79"/>
      <c r="K6104" s="80"/>
      <c r="L6104" s="78"/>
      <c r="M6104" s="75"/>
      <c r="N6104" s="76"/>
    </row>
    <row r="6105" spans="1:14" ht="15" x14ac:dyDescent="0.3">
      <c r="A6105" s="17" t="e">
        <f>INDEX('Артикул без-с размером'!A:A,MATCH('Начисления и компенсации по тов'!E6105,'Артикул без-с размером'!B:B,0))</f>
        <v>#N/A</v>
      </c>
      <c r="B6105" s="79"/>
      <c r="C6105" s="80"/>
      <c r="D6105" s="80"/>
      <c r="E6105" s="80"/>
      <c r="F6105" s="80"/>
      <c r="G6105" s="80"/>
      <c r="H6105" s="75"/>
      <c r="I6105" s="76"/>
      <c r="J6105" s="79"/>
      <c r="K6105" s="80"/>
      <c r="L6105" s="78"/>
      <c r="M6105" s="75"/>
      <c r="N6105" s="76"/>
    </row>
    <row r="6106" spans="1:14" ht="15" x14ac:dyDescent="0.3">
      <c r="A6106" s="17" t="e">
        <f>INDEX('Артикул без-с размером'!A:A,MATCH('Начисления и компенсации по тов'!E6106,'Артикул без-с размером'!B:B,0))</f>
        <v>#N/A</v>
      </c>
      <c r="B6106" s="79"/>
      <c r="C6106" s="80"/>
      <c r="D6106" s="80"/>
      <c r="E6106" s="80"/>
      <c r="F6106" s="80"/>
      <c r="G6106" s="80"/>
      <c r="H6106" s="75"/>
      <c r="I6106" s="76"/>
      <c r="J6106" s="79"/>
      <c r="K6106" s="80"/>
      <c r="L6106" s="78"/>
      <c r="M6106" s="75"/>
      <c r="N6106" s="76"/>
    </row>
    <row r="6107" spans="1:14" ht="15" x14ac:dyDescent="0.3">
      <c r="A6107" s="17" t="e">
        <f>INDEX('Артикул без-с размером'!A:A,MATCH('Начисления и компенсации по тов'!E6107,'Артикул без-с размером'!B:B,0))</f>
        <v>#N/A</v>
      </c>
      <c r="B6107" s="79"/>
      <c r="C6107" s="80"/>
      <c r="D6107" s="80"/>
      <c r="E6107" s="80"/>
      <c r="F6107" s="80"/>
      <c r="G6107" s="80"/>
      <c r="H6107" s="75"/>
      <c r="I6107" s="76"/>
      <c r="J6107" s="79"/>
      <c r="K6107" s="80"/>
      <c r="L6107" s="78"/>
      <c r="M6107" s="75"/>
      <c r="N6107" s="77"/>
    </row>
    <row r="6108" spans="1:14" ht="15" x14ac:dyDescent="0.3">
      <c r="A6108" s="17" t="e">
        <f>INDEX('Артикул без-с размером'!A:A,MATCH('Начисления и компенсации по тов'!E6108,'Артикул без-с размером'!B:B,0))</f>
        <v>#N/A</v>
      </c>
      <c r="B6108" s="79"/>
      <c r="C6108" s="80"/>
      <c r="D6108" s="80"/>
      <c r="E6108" s="80"/>
      <c r="F6108" s="80"/>
      <c r="G6108" s="80"/>
      <c r="H6108" s="75"/>
      <c r="I6108" s="76"/>
      <c r="J6108" s="79"/>
      <c r="K6108" s="80"/>
      <c r="L6108" s="78"/>
      <c r="M6108" s="75"/>
      <c r="N6108" s="76"/>
    </row>
    <row r="6109" spans="1:14" ht="15" x14ac:dyDescent="0.3">
      <c r="A6109" s="17" t="e">
        <f>INDEX('Артикул без-с размером'!A:A,MATCH('Начисления и компенсации по тов'!E6109,'Артикул без-с размером'!B:B,0))</f>
        <v>#N/A</v>
      </c>
      <c r="B6109" s="79"/>
      <c r="C6109" s="80"/>
      <c r="D6109" s="80"/>
      <c r="E6109" s="80"/>
      <c r="F6109" s="80"/>
      <c r="G6109" s="80"/>
      <c r="H6109" s="75"/>
      <c r="I6109" s="76"/>
      <c r="J6109" s="79"/>
      <c r="K6109" s="80"/>
      <c r="L6109" s="78"/>
      <c r="M6109" s="75"/>
      <c r="N6109" s="76"/>
    </row>
    <row r="6110" spans="1:14" ht="15" x14ac:dyDescent="0.3">
      <c r="A6110" s="17" t="e">
        <f>INDEX('Артикул без-с размером'!A:A,MATCH('Начисления и компенсации по тов'!E6110,'Артикул без-с размером'!B:B,0))</f>
        <v>#N/A</v>
      </c>
      <c r="B6110" s="79"/>
      <c r="C6110" s="80"/>
      <c r="D6110" s="80"/>
      <c r="E6110" s="80"/>
      <c r="F6110" s="80"/>
      <c r="G6110" s="80"/>
      <c r="H6110" s="75"/>
      <c r="I6110" s="76"/>
      <c r="J6110" s="79"/>
      <c r="K6110" s="80"/>
      <c r="L6110" s="78"/>
      <c r="M6110" s="75"/>
      <c r="N6110" s="76"/>
    </row>
    <row r="6111" spans="1:14" ht="15" x14ac:dyDescent="0.3">
      <c r="A6111" s="17" t="e">
        <f>INDEX('Артикул без-с размером'!A:A,MATCH('Начисления и компенсации по тов'!E6111,'Артикул без-с размером'!B:B,0))</f>
        <v>#N/A</v>
      </c>
      <c r="B6111" s="79"/>
      <c r="C6111" s="80"/>
      <c r="D6111" s="80"/>
      <c r="E6111" s="80"/>
      <c r="F6111" s="80"/>
      <c r="G6111" s="80"/>
      <c r="H6111" s="75"/>
      <c r="I6111" s="76"/>
      <c r="J6111" s="79"/>
      <c r="K6111" s="80"/>
      <c r="L6111" s="78"/>
      <c r="M6111" s="75"/>
      <c r="N6111" s="76"/>
    </row>
    <row r="6112" spans="1:14" ht="15" x14ac:dyDescent="0.3">
      <c r="A6112" s="17" t="e">
        <f>INDEX('Артикул без-с размером'!A:A,MATCH('Начисления и компенсации по тов'!E6112,'Артикул без-с размером'!B:B,0))</f>
        <v>#N/A</v>
      </c>
      <c r="B6112" s="79"/>
      <c r="C6112" s="80"/>
      <c r="D6112" s="80"/>
      <c r="E6112" s="80"/>
      <c r="F6112" s="80"/>
      <c r="G6112" s="80"/>
      <c r="H6112" s="75"/>
      <c r="I6112" s="76"/>
      <c r="J6112" s="79"/>
      <c r="K6112" s="80"/>
      <c r="L6112" s="78"/>
      <c r="M6112" s="75"/>
      <c r="N6112" s="76"/>
    </row>
    <row r="6113" spans="1:14" ht="15" x14ac:dyDescent="0.3">
      <c r="A6113" s="17" t="e">
        <f>INDEX('Артикул без-с размером'!A:A,MATCH('Начисления и компенсации по тов'!E6113,'Артикул без-с размером'!B:B,0))</f>
        <v>#N/A</v>
      </c>
      <c r="B6113" s="79"/>
      <c r="C6113" s="80"/>
      <c r="D6113" s="80"/>
      <c r="E6113" s="80"/>
      <c r="F6113" s="80"/>
      <c r="G6113" s="80"/>
      <c r="H6113" s="75"/>
      <c r="I6113" s="76"/>
      <c r="J6113" s="79"/>
      <c r="K6113" s="80"/>
      <c r="L6113" s="78"/>
      <c r="M6113" s="75"/>
      <c r="N6113" s="76"/>
    </row>
    <row r="6114" spans="1:14" ht="15" x14ac:dyDescent="0.3">
      <c r="A6114" s="17" t="e">
        <f>INDEX('Артикул без-с размером'!A:A,MATCH('Начисления и компенсации по тов'!E6114,'Артикул без-с размером'!B:B,0))</f>
        <v>#N/A</v>
      </c>
      <c r="B6114" s="79"/>
      <c r="C6114" s="80"/>
      <c r="D6114" s="80"/>
      <c r="E6114" s="80"/>
      <c r="F6114" s="80"/>
      <c r="G6114" s="80"/>
      <c r="H6114" s="75"/>
      <c r="I6114" s="76"/>
      <c r="J6114" s="79"/>
      <c r="K6114" s="80"/>
      <c r="L6114" s="78"/>
      <c r="M6114" s="75"/>
      <c r="N6114" s="76"/>
    </row>
    <row r="6115" spans="1:14" ht="15" x14ac:dyDescent="0.3">
      <c r="A6115" s="17" t="e">
        <f>INDEX('Артикул без-с размером'!A:A,MATCH('Начисления и компенсации по тов'!E6115,'Артикул без-с размером'!B:B,0))</f>
        <v>#N/A</v>
      </c>
      <c r="B6115" s="79"/>
      <c r="C6115" s="80"/>
      <c r="D6115" s="80"/>
      <c r="E6115" s="80"/>
      <c r="F6115" s="80"/>
      <c r="G6115" s="80"/>
      <c r="H6115" s="75"/>
      <c r="I6115" s="76"/>
      <c r="J6115" s="79"/>
      <c r="K6115" s="80"/>
      <c r="L6115" s="78"/>
      <c r="M6115" s="75"/>
      <c r="N6115" s="76"/>
    </row>
    <row r="6116" spans="1:14" ht="15" x14ac:dyDescent="0.3">
      <c r="A6116" s="17" t="e">
        <f>INDEX('Артикул без-с размером'!A:A,MATCH('Начисления и компенсации по тов'!E6116,'Артикул без-с размером'!B:B,0))</f>
        <v>#N/A</v>
      </c>
      <c r="B6116" s="79"/>
      <c r="C6116" s="80"/>
      <c r="D6116" s="80"/>
      <c r="E6116" s="80"/>
      <c r="F6116" s="80"/>
      <c r="G6116" s="80"/>
      <c r="H6116" s="75"/>
      <c r="I6116" s="76"/>
      <c r="J6116" s="79"/>
      <c r="K6116" s="80"/>
      <c r="L6116" s="78"/>
      <c r="M6116" s="75"/>
      <c r="N6116" s="76"/>
    </row>
    <row r="6117" spans="1:14" ht="15" x14ac:dyDescent="0.3">
      <c r="A6117" s="17" t="e">
        <f>INDEX('Артикул без-с размером'!A:A,MATCH('Начисления и компенсации по тов'!E6117,'Артикул без-с размером'!B:B,0))</f>
        <v>#N/A</v>
      </c>
      <c r="B6117" s="79"/>
      <c r="C6117" s="80"/>
      <c r="D6117" s="80"/>
      <c r="E6117" s="80"/>
      <c r="F6117" s="80"/>
      <c r="G6117" s="80"/>
      <c r="H6117" s="75"/>
      <c r="I6117" s="76"/>
      <c r="J6117" s="79"/>
      <c r="K6117" s="80"/>
      <c r="L6117" s="78"/>
      <c r="M6117" s="75"/>
      <c r="N6117" s="76"/>
    </row>
    <row r="6118" spans="1:14" ht="15" x14ac:dyDescent="0.3">
      <c r="A6118" s="17" t="e">
        <f>INDEX('Артикул без-с размером'!A:A,MATCH('Начисления и компенсации по тов'!E6118,'Артикул без-с размером'!B:B,0))</f>
        <v>#N/A</v>
      </c>
      <c r="B6118" s="79"/>
      <c r="C6118" s="80"/>
      <c r="D6118" s="80"/>
      <c r="E6118" s="80"/>
      <c r="F6118" s="80"/>
      <c r="G6118" s="80"/>
      <c r="H6118" s="75"/>
      <c r="I6118" s="76"/>
      <c r="J6118" s="79"/>
      <c r="K6118" s="80"/>
      <c r="L6118" s="78"/>
      <c r="M6118" s="75"/>
      <c r="N6118" s="76"/>
    </row>
    <row r="6119" spans="1:14" ht="15" x14ac:dyDescent="0.3">
      <c r="A6119" s="17" t="e">
        <f>INDEX('Артикул без-с размером'!A:A,MATCH('Начисления и компенсации по тов'!E6119,'Артикул без-с размером'!B:B,0))</f>
        <v>#N/A</v>
      </c>
      <c r="B6119" s="79"/>
      <c r="C6119" s="80"/>
      <c r="D6119" s="80"/>
      <c r="E6119" s="80"/>
      <c r="F6119" s="80"/>
      <c r="G6119" s="80"/>
      <c r="H6119" s="75"/>
      <c r="I6119" s="76"/>
      <c r="J6119" s="79"/>
      <c r="K6119" s="80"/>
      <c r="L6119" s="78"/>
      <c r="M6119" s="75"/>
      <c r="N6119" s="76"/>
    </row>
    <row r="6120" spans="1:14" ht="15" x14ac:dyDescent="0.3">
      <c r="A6120" s="17" t="e">
        <f>INDEX('Артикул без-с размером'!A:A,MATCH('Начисления и компенсации по тов'!E6120,'Артикул без-с размером'!B:B,0))</f>
        <v>#N/A</v>
      </c>
      <c r="B6120" s="79"/>
      <c r="C6120" s="80"/>
      <c r="D6120" s="80"/>
      <c r="E6120" s="80"/>
      <c r="F6120" s="80"/>
      <c r="G6120" s="80"/>
      <c r="H6120" s="75"/>
      <c r="I6120" s="76"/>
      <c r="J6120" s="79"/>
      <c r="K6120" s="80"/>
      <c r="L6120" s="78"/>
      <c r="M6120" s="75"/>
      <c r="N6120" s="76"/>
    </row>
    <row r="6121" spans="1:14" ht="15" x14ac:dyDescent="0.3">
      <c r="A6121" s="17" t="e">
        <f>INDEX('Артикул без-с размером'!A:A,MATCH('Начисления и компенсации по тов'!E6121,'Артикул без-с размером'!B:B,0))</f>
        <v>#N/A</v>
      </c>
      <c r="B6121" s="79"/>
      <c r="C6121" s="80"/>
      <c r="D6121" s="80"/>
      <c r="E6121" s="80"/>
      <c r="F6121" s="80"/>
      <c r="G6121" s="80"/>
      <c r="H6121" s="75"/>
      <c r="I6121" s="76"/>
      <c r="J6121" s="79"/>
      <c r="K6121" s="80"/>
      <c r="L6121" s="78"/>
      <c r="M6121" s="75"/>
      <c r="N6121" s="76"/>
    </row>
    <row r="6122" spans="1:14" ht="15" x14ac:dyDescent="0.3">
      <c r="A6122" s="17" t="e">
        <f>INDEX('Артикул без-с размером'!A:A,MATCH('Начисления и компенсации по тов'!E6122,'Артикул без-с размером'!B:B,0))</f>
        <v>#N/A</v>
      </c>
      <c r="B6122" s="79"/>
      <c r="C6122" s="80"/>
      <c r="D6122" s="80"/>
      <c r="E6122" s="80"/>
      <c r="F6122" s="80"/>
      <c r="G6122" s="80"/>
      <c r="H6122" s="75"/>
      <c r="I6122" s="76"/>
      <c r="J6122" s="79"/>
      <c r="K6122" s="80"/>
      <c r="L6122" s="78"/>
      <c r="M6122" s="75"/>
      <c r="N6122" s="76"/>
    </row>
    <row r="6123" spans="1:14" ht="15" x14ac:dyDescent="0.3">
      <c r="A6123" s="17" t="e">
        <f>INDEX('Артикул без-с размером'!A:A,MATCH('Начисления и компенсации по тов'!E6123,'Артикул без-с размером'!B:B,0))</f>
        <v>#N/A</v>
      </c>
      <c r="B6123" s="79"/>
      <c r="C6123" s="80"/>
      <c r="D6123" s="80"/>
      <c r="E6123" s="80"/>
      <c r="F6123" s="80"/>
      <c r="G6123" s="80"/>
      <c r="H6123" s="75"/>
      <c r="I6123" s="76"/>
      <c r="J6123" s="79"/>
      <c r="K6123" s="80"/>
      <c r="L6123" s="78"/>
      <c r="M6123" s="75"/>
      <c r="N6123" s="76"/>
    </row>
    <row r="6124" spans="1:14" ht="15" x14ac:dyDescent="0.3">
      <c r="A6124" s="17" t="e">
        <f>INDEX('Артикул без-с размером'!A:A,MATCH('Начисления и компенсации по тов'!E6124,'Артикул без-с размером'!B:B,0))</f>
        <v>#N/A</v>
      </c>
      <c r="B6124" s="79"/>
      <c r="C6124" s="80"/>
      <c r="D6124" s="80"/>
      <c r="E6124" s="80"/>
      <c r="F6124" s="80"/>
      <c r="G6124" s="80"/>
      <c r="H6124" s="75"/>
      <c r="I6124" s="76"/>
      <c r="J6124" s="79"/>
      <c r="K6124" s="80"/>
      <c r="L6124" s="78"/>
      <c r="M6124" s="75"/>
      <c r="N6124" s="76"/>
    </row>
    <row r="6125" spans="1:14" ht="15" x14ac:dyDescent="0.3">
      <c r="A6125" s="17" t="e">
        <f>INDEX('Артикул без-с размером'!A:A,MATCH('Начисления и компенсации по тов'!E6125,'Артикул без-с размером'!B:B,0))</f>
        <v>#N/A</v>
      </c>
      <c r="B6125" s="79"/>
      <c r="C6125" s="80"/>
      <c r="D6125" s="80"/>
      <c r="E6125" s="80"/>
      <c r="F6125" s="80"/>
      <c r="G6125" s="80"/>
      <c r="H6125" s="75"/>
      <c r="I6125" s="76"/>
      <c r="J6125" s="79"/>
      <c r="K6125" s="80"/>
      <c r="L6125" s="78"/>
      <c r="M6125" s="75"/>
      <c r="N6125" s="76"/>
    </row>
    <row r="6126" spans="1:14" ht="15" x14ac:dyDescent="0.3">
      <c r="A6126" s="17" t="e">
        <f>INDEX('Артикул без-с размером'!A:A,MATCH('Начисления и компенсации по тов'!E6126,'Артикул без-с размером'!B:B,0))</f>
        <v>#N/A</v>
      </c>
      <c r="B6126" s="79"/>
      <c r="C6126" s="80"/>
      <c r="D6126" s="80"/>
      <c r="E6126" s="80"/>
      <c r="F6126" s="80"/>
      <c r="G6126" s="80"/>
      <c r="H6126" s="75"/>
      <c r="I6126" s="76"/>
      <c r="J6126" s="79"/>
      <c r="K6126" s="80"/>
      <c r="L6126" s="78"/>
      <c r="M6126" s="75"/>
      <c r="N6126" s="76"/>
    </row>
    <row r="6127" spans="1:14" ht="15" x14ac:dyDescent="0.3">
      <c r="A6127" s="17" t="e">
        <f>INDEX('Артикул без-с размером'!A:A,MATCH('Начисления и компенсации по тов'!E6127,'Артикул без-с размером'!B:B,0))</f>
        <v>#N/A</v>
      </c>
      <c r="B6127" s="79"/>
      <c r="C6127" s="80"/>
      <c r="D6127" s="80"/>
      <c r="E6127" s="80"/>
      <c r="F6127" s="80"/>
      <c r="G6127" s="80"/>
      <c r="H6127" s="75"/>
      <c r="I6127" s="76"/>
      <c r="J6127" s="79"/>
      <c r="K6127" s="80"/>
      <c r="L6127" s="78"/>
      <c r="M6127" s="75"/>
      <c r="N6127" s="76"/>
    </row>
    <row r="6128" spans="1:14" ht="15" x14ac:dyDescent="0.3">
      <c r="A6128" s="17" t="e">
        <f>INDEX('Артикул без-с размером'!A:A,MATCH('Начисления и компенсации по тов'!E6128,'Артикул без-с размером'!B:B,0))</f>
        <v>#N/A</v>
      </c>
      <c r="B6128" s="79"/>
      <c r="C6128" s="80"/>
      <c r="D6128" s="80"/>
      <c r="E6128" s="80"/>
      <c r="F6128" s="80"/>
      <c r="G6128" s="80"/>
      <c r="H6128" s="75"/>
      <c r="I6128" s="76"/>
      <c r="J6128" s="79"/>
      <c r="K6128" s="80"/>
      <c r="L6128" s="78"/>
      <c r="M6128" s="75"/>
      <c r="N6128" s="76"/>
    </row>
    <row r="6129" spans="1:14" ht="15" x14ac:dyDescent="0.3">
      <c r="A6129" s="17" t="e">
        <f>INDEX('Артикул без-с размером'!A:A,MATCH('Начисления и компенсации по тов'!E6129,'Артикул без-с размером'!B:B,0))</f>
        <v>#N/A</v>
      </c>
      <c r="B6129" s="79"/>
      <c r="C6129" s="80"/>
      <c r="D6129" s="80"/>
      <c r="E6129" s="80"/>
      <c r="F6129" s="80"/>
      <c r="G6129" s="80"/>
      <c r="H6129" s="75"/>
      <c r="I6129" s="76"/>
      <c r="J6129" s="79"/>
      <c r="K6129" s="80"/>
      <c r="L6129" s="78"/>
      <c r="M6129" s="75"/>
      <c r="N6129" s="76"/>
    </row>
    <row r="6130" spans="1:14" ht="15" x14ac:dyDescent="0.3">
      <c r="A6130" s="17" t="e">
        <f>INDEX('Артикул без-с размером'!A:A,MATCH('Начисления и компенсации по тов'!E6130,'Артикул без-с размером'!B:B,0))</f>
        <v>#N/A</v>
      </c>
      <c r="B6130" s="79"/>
      <c r="C6130" s="80"/>
      <c r="D6130" s="80"/>
      <c r="E6130" s="80"/>
      <c r="F6130" s="80"/>
      <c r="G6130" s="80"/>
      <c r="H6130" s="75"/>
      <c r="I6130" s="76"/>
      <c r="J6130" s="79"/>
      <c r="K6130" s="80"/>
      <c r="L6130" s="78"/>
      <c r="M6130" s="75"/>
      <c r="N6130" s="76"/>
    </row>
    <row r="6131" spans="1:14" ht="15" x14ac:dyDescent="0.3">
      <c r="A6131" s="17" t="e">
        <f>INDEX('Артикул без-с размером'!A:A,MATCH('Начисления и компенсации по тов'!E6131,'Артикул без-с размером'!B:B,0))</f>
        <v>#N/A</v>
      </c>
      <c r="B6131" s="79"/>
      <c r="C6131" s="80"/>
      <c r="D6131" s="80"/>
      <c r="E6131" s="80"/>
      <c r="F6131" s="80"/>
      <c r="G6131" s="80"/>
      <c r="H6131" s="75"/>
      <c r="I6131" s="76"/>
      <c r="J6131" s="79"/>
      <c r="K6131" s="80"/>
      <c r="L6131" s="78"/>
      <c r="M6131" s="75"/>
      <c r="N6131" s="76"/>
    </row>
    <row r="6132" spans="1:14" ht="15" x14ac:dyDescent="0.3">
      <c r="A6132" s="17" t="e">
        <f>INDEX('Артикул без-с размером'!A:A,MATCH('Начисления и компенсации по тов'!E6132,'Артикул без-с размером'!B:B,0))</f>
        <v>#N/A</v>
      </c>
      <c r="B6132" s="79"/>
      <c r="C6132" s="80"/>
      <c r="D6132" s="80"/>
      <c r="E6132" s="80"/>
      <c r="F6132" s="80"/>
      <c r="G6132" s="80"/>
      <c r="H6132" s="75"/>
      <c r="I6132" s="76"/>
      <c r="J6132" s="79"/>
      <c r="K6132" s="80"/>
      <c r="L6132" s="78"/>
      <c r="M6132" s="75"/>
      <c r="N6132" s="76"/>
    </row>
    <row r="6133" spans="1:14" ht="15" x14ac:dyDescent="0.3">
      <c r="A6133" s="17" t="e">
        <f>INDEX('Артикул без-с размером'!A:A,MATCH('Начисления и компенсации по тов'!E6133,'Артикул без-с размером'!B:B,0))</f>
        <v>#N/A</v>
      </c>
      <c r="B6133" s="79"/>
      <c r="C6133" s="80"/>
      <c r="D6133" s="80"/>
      <c r="E6133" s="80"/>
      <c r="F6133" s="80"/>
      <c r="G6133" s="80"/>
      <c r="H6133" s="75"/>
      <c r="I6133" s="76"/>
      <c r="J6133" s="79"/>
      <c r="K6133" s="80"/>
      <c r="L6133" s="78"/>
      <c r="M6133" s="75"/>
      <c r="N6133" s="76"/>
    </row>
    <row r="6134" spans="1:14" ht="15" x14ac:dyDescent="0.3">
      <c r="A6134" s="17" t="e">
        <f>INDEX('Артикул без-с размером'!A:A,MATCH('Начисления и компенсации по тов'!E6134,'Артикул без-с размером'!B:B,0))</f>
        <v>#N/A</v>
      </c>
      <c r="B6134" s="79"/>
      <c r="C6134" s="80"/>
      <c r="D6134" s="80"/>
      <c r="E6134" s="80"/>
      <c r="F6134" s="80"/>
      <c r="G6134" s="80"/>
      <c r="H6134" s="75"/>
      <c r="I6134" s="76"/>
      <c r="J6134" s="79"/>
      <c r="K6134" s="80"/>
      <c r="L6134" s="78"/>
      <c r="M6134" s="75"/>
      <c r="N6134" s="76"/>
    </row>
    <row r="6135" spans="1:14" ht="15" x14ac:dyDescent="0.3">
      <c r="A6135" s="17" t="e">
        <f>INDEX('Артикул без-с размером'!A:A,MATCH('Начисления и компенсации по тов'!E6135,'Артикул без-с размером'!B:B,0))</f>
        <v>#N/A</v>
      </c>
      <c r="B6135" s="79"/>
      <c r="C6135" s="80"/>
      <c r="D6135" s="80"/>
      <c r="E6135" s="80"/>
      <c r="F6135" s="80"/>
      <c r="G6135" s="80"/>
      <c r="H6135" s="75"/>
      <c r="I6135" s="76"/>
      <c r="J6135" s="79"/>
      <c r="K6135" s="80"/>
      <c r="L6135" s="78"/>
      <c r="M6135" s="75"/>
      <c r="N6135" s="76"/>
    </row>
    <row r="6136" spans="1:14" ht="15" x14ac:dyDescent="0.3">
      <c r="A6136" s="17" t="e">
        <f>INDEX('Артикул без-с размером'!A:A,MATCH('Начисления и компенсации по тов'!E6136,'Артикул без-с размером'!B:B,0))</f>
        <v>#N/A</v>
      </c>
      <c r="B6136" s="79"/>
      <c r="C6136" s="80"/>
      <c r="D6136" s="80"/>
      <c r="E6136" s="80"/>
      <c r="F6136" s="80"/>
      <c r="G6136" s="80"/>
      <c r="H6136" s="75"/>
      <c r="I6136" s="76"/>
      <c r="J6136" s="79"/>
      <c r="K6136" s="80"/>
      <c r="L6136" s="78"/>
      <c r="M6136" s="75"/>
      <c r="N6136" s="76"/>
    </row>
    <row r="6137" spans="1:14" ht="15" x14ac:dyDescent="0.3">
      <c r="A6137" s="17" t="e">
        <f>INDEX('Артикул без-с размером'!A:A,MATCH('Начисления и компенсации по тов'!E6137,'Артикул без-с размером'!B:B,0))</f>
        <v>#N/A</v>
      </c>
      <c r="B6137" s="79"/>
      <c r="C6137" s="80"/>
      <c r="D6137" s="80"/>
      <c r="E6137" s="80"/>
      <c r="F6137" s="80"/>
      <c r="G6137" s="80"/>
      <c r="H6137" s="75"/>
      <c r="I6137" s="76"/>
      <c r="J6137" s="79"/>
      <c r="K6137" s="80"/>
      <c r="L6137" s="78"/>
      <c r="M6137" s="75"/>
      <c r="N6137" s="76"/>
    </row>
    <row r="6138" spans="1:14" ht="15" x14ac:dyDescent="0.3">
      <c r="A6138" s="17" t="e">
        <f>INDEX('Артикул без-с размером'!A:A,MATCH('Начисления и компенсации по тов'!E6138,'Артикул без-с размером'!B:B,0))</f>
        <v>#N/A</v>
      </c>
      <c r="B6138" s="79"/>
      <c r="C6138" s="80"/>
      <c r="D6138" s="80"/>
      <c r="E6138" s="80"/>
      <c r="F6138" s="80"/>
      <c r="G6138" s="80"/>
      <c r="H6138" s="75"/>
      <c r="I6138" s="76"/>
      <c r="J6138" s="79"/>
      <c r="K6138" s="80"/>
      <c r="L6138" s="78"/>
      <c r="M6138" s="75"/>
      <c r="N6138" s="76"/>
    </row>
    <row r="6139" spans="1:14" ht="15" x14ac:dyDescent="0.3">
      <c r="A6139" s="17" t="e">
        <f>INDEX('Артикул без-с размером'!A:A,MATCH('Начисления и компенсации по тов'!E6139,'Артикул без-с размером'!B:B,0))</f>
        <v>#N/A</v>
      </c>
      <c r="B6139" s="79"/>
      <c r="C6139" s="80"/>
      <c r="D6139" s="80"/>
      <c r="E6139" s="80"/>
      <c r="F6139" s="80"/>
      <c r="G6139" s="80"/>
      <c r="H6139" s="75"/>
      <c r="I6139" s="76"/>
      <c r="J6139" s="79"/>
      <c r="K6139" s="80"/>
      <c r="L6139" s="78"/>
      <c r="M6139" s="75"/>
      <c r="N6139" s="76"/>
    </row>
    <row r="6140" spans="1:14" ht="15" x14ac:dyDescent="0.3">
      <c r="A6140" s="17" t="e">
        <f>INDEX('Артикул без-с размером'!A:A,MATCH('Начисления и компенсации по тов'!E6140,'Артикул без-с размером'!B:B,0))</f>
        <v>#N/A</v>
      </c>
      <c r="B6140" s="79"/>
      <c r="C6140" s="80"/>
      <c r="D6140" s="80"/>
      <c r="E6140" s="80"/>
      <c r="F6140" s="80"/>
      <c r="G6140" s="80"/>
      <c r="H6140" s="75"/>
      <c r="I6140" s="76"/>
      <c r="J6140" s="79"/>
      <c r="K6140" s="80"/>
      <c r="L6140" s="78"/>
      <c r="M6140" s="75"/>
      <c r="N6140" s="76"/>
    </row>
    <row r="6141" spans="1:14" ht="15" x14ac:dyDescent="0.3">
      <c r="A6141" s="17" t="e">
        <f>INDEX('Артикул без-с размером'!A:A,MATCH('Начисления и компенсации по тов'!E6141,'Артикул без-с размером'!B:B,0))</f>
        <v>#N/A</v>
      </c>
      <c r="B6141" s="79"/>
      <c r="C6141" s="80"/>
      <c r="D6141" s="80"/>
      <c r="E6141" s="80"/>
      <c r="F6141" s="80"/>
      <c r="G6141" s="80"/>
      <c r="H6141" s="75"/>
      <c r="I6141" s="76"/>
      <c r="J6141" s="79"/>
      <c r="K6141" s="80"/>
      <c r="L6141" s="78"/>
      <c r="M6141" s="75"/>
      <c r="N6141" s="77"/>
    </row>
    <row r="6142" spans="1:14" ht="15" x14ac:dyDescent="0.3">
      <c r="A6142" s="17" t="e">
        <f>INDEX('Артикул без-с размером'!A:A,MATCH('Начисления и компенсации по тов'!E6142,'Артикул без-с размером'!B:B,0))</f>
        <v>#N/A</v>
      </c>
      <c r="B6142" s="79"/>
      <c r="C6142" s="80"/>
      <c r="D6142" s="80"/>
      <c r="E6142" s="80"/>
      <c r="F6142" s="80"/>
      <c r="G6142" s="80"/>
      <c r="H6142" s="75"/>
      <c r="I6142" s="76"/>
      <c r="J6142" s="79"/>
      <c r="K6142" s="80"/>
      <c r="L6142" s="78"/>
      <c r="M6142" s="75"/>
      <c r="N6142" s="76"/>
    </row>
    <row r="6143" spans="1:14" ht="15" x14ac:dyDescent="0.3">
      <c r="A6143" s="17" t="e">
        <f>INDEX('Артикул без-с размером'!A:A,MATCH('Начисления и компенсации по тов'!E6143,'Артикул без-с размером'!B:B,0))</f>
        <v>#N/A</v>
      </c>
      <c r="B6143" s="79"/>
      <c r="C6143" s="80"/>
      <c r="D6143" s="80"/>
      <c r="E6143" s="80"/>
      <c r="F6143" s="80"/>
      <c r="G6143" s="80"/>
      <c r="H6143" s="75"/>
      <c r="I6143" s="76"/>
      <c r="J6143" s="79"/>
      <c r="K6143" s="80"/>
      <c r="L6143" s="78"/>
      <c r="M6143" s="75"/>
      <c r="N6143" s="76"/>
    </row>
    <row r="6144" spans="1:14" ht="15" x14ac:dyDescent="0.3">
      <c r="A6144" s="17" t="e">
        <f>INDEX('Артикул без-с размером'!A:A,MATCH('Начисления и компенсации по тов'!E6144,'Артикул без-с размером'!B:B,0))</f>
        <v>#N/A</v>
      </c>
      <c r="B6144" s="79"/>
      <c r="C6144" s="80"/>
      <c r="D6144" s="80"/>
      <c r="E6144" s="80"/>
      <c r="F6144" s="80"/>
      <c r="G6144" s="80"/>
      <c r="H6144" s="75"/>
      <c r="I6144" s="76"/>
      <c r="J6144" s="79"/>
      <c r="K6144" s="80"/>
      <c r="L6144" s="78"/>
      <c r="M6144" s="75"/>
      <c r="N6144" s="76"/>
    </row>
    <row r="6145" spans="1:14" ht="15" x14ac:dyDescent="0.3">
      <c r="A6145" s="17" t="e">
        <f>INDEX('Артикул без-с размером'!A:A,MATCH('Начисления и компенсации по тов'!E6145,'Артикул без-с размером'!B:B,0))</f>
        <v>#N/A</v>
      </c>
      <c r="B6145" s="79"/>
      <c r="C6145" s="80"/>
      <c r="D6145" s="80"/>
      <c r="E6145" s="80"/>
      <c r="F6145" s="80"/>
      <c r="G6145" s="80"/>
      <c r="H6145" s="75"/>
      <c r="I6145" s="76"/>
      <c r="J6145" s="79"/>
      <c r="K6145" s="80"/>
      <c r="L6145" s="78"/>
      <c r="M6145" s="75"/>
      <c r="N6145" s="76"/>
    </row>
    <row r="6146" spans="1:14" ht="15" x14ac:dyDescent="0.3">
      <c r="A6146" s="17" t="e">
        <f>INDEX('Артикул без-с размером'!A:A,MATCH('Начисления и компенсации по тов'!E6146,'Артикул без-с размером'!B:B,0))</f>
        <v>#N/A</v>
      </c>
      <c r="B6146" s="79"/>
      <c r="C6146" s="80"/>
      <c r="D6146" s="80"/>
      <c r="E6146" s="80"/>
      <c r="F6146" s="80"/>
      <c r="G6146" s="80"/>
      <c r="H6146" s="75"/>
      <c r="I6146" s="76"/>
      <c r="J6146" s="79"/>
      <c r="K6146" s="80"/>
      <c r="L6146" s="78"/>
      <c r="M6146" s="75"/>
      <c r="N6146" s="76"/>
    </row>
    <row r="6147" spans="1:14" ht="15" x14ac:dyDescent="0.3">
      <c r="A6147" s="17" t="e">
        <f>INDEX('Артикул без-с размером'!A:A,MATCH('Начисления и компенсации по тов'!E6147,'Артикул без-с размером'!B:B,0))</f>
        <v>#N/A</v>
      </c>
      <c r="B6147" s="79"/>
      <c r="C6147" s="80"/>
      <c r="D6147" s="80"/>
      <c r="E6147" s="80"/>
      <c r="F6147" s="80"/>
      <c r="G6147" s="80"/>
      <c r="H6147" s="75"/>
      <c r="I6147" s="76"/>
      <c r="J6147" s="79"/>
      <c r="K6147" s="80"/>
      <c r="L6147" s="78"/>
      <c r="M6147" s="75"/>
      <c r="N6147" s="76"/>
    </row>
    <row r="6148" spans="1:14" ht="15" x14ac:dyDescent="0.3">
      <c r="A6148" s="17" t="e">
        <f>INDEX('Артикул без-с размером'!A:A,MATCH('Начисления и компенсации по тов'!E6148,'Артикул без-с размером'!B:B,0))</f>
        <v>#N/A</v>
      </c>
      <c r="B6148" s="79"/>
      <c r="C6148" s="80"/>
      <c r="D6148" s="80"/>
      <c r="E6148" s="80"/>
      <c r="F6148" s="80"/>
      <c r="G6148" s="80"/>
      <c r="H6148" s="75"/>
      <c r="I6148" s="76"/>
      <c r="J6148" s="79"/>
      <c r="K6148" s="80"/>
      <c r="L6148" s="78"/>
      <c r="M6148" s="75"/>
      <c r="N6148" s="76"/>
    </row>
    <row r="6149" spans="1:14" ht="15" x14ac:dyDescent="0.3">
      <c r="A6149" s="17" t="e">
        <f>INDEX('Артикул без-с размером'!A:A,MATCH('Начисления и компенсации по тов'!E6149,'Артикул без-с размером'!B:B,0))</f>
        <v>#N/A</v>
      </c>
      <c r="B6149" s="79"/>
      <c r="C6149" s="80"/>
      <c r="D6149" s="80"/>
      <c r="E6149" s="80"/>
      <c r="F6149" s="80"/>
      <c r="G6149" s="80"/>
      <c r="H6149" s="75"/>
      <c r="I6149" s="76"/>
      <c r="J6149" s="79"/>
      <c r="K6149" s="80"/>
      <c r="L6149" s="78"/>
      <c r="M6149" s="75"/>
      <c r="N6149" s="76"/>
    </row>
    <row r="6150" spans="1:14" ht="15" x14ac:dyDescent="0.3">
      <c r="A6150" s="17" t="e">
        <f>INDEX('Артикул без-с размером'!A:A,MATCH('Начисления и компенсации по тов'!E6150,'Артикул без-с размером'!B:B,0))</f>
        <v>#N/A</v>
      </c>
      <c r="B6150" s="79"/>
      <c r="C6150" s="80"/>
      <c r="D6150" s="80"/>
      <c r="E6150" s="80"/>
      <c r="F6150" s="80"/>
      <c r="G6150" s="80"/>
      <c r="H6150" s="75"/>
      <c r="I6150" s="76"/>
      <c r="J6150" s="79"/>
      <c r="K6150" s="80"/>
      <c r="L6150" s="78"/>
      <c r="M6150" s="75"/>
      <c r="N6150" s="76"/>
    </row>
    <row r="6151" spans="1:14" ht="15" x14ac:dyDescent="0.3">
      <c r="A6151" s="17" t="e">
        <f>INDEX('Артикул без-с размером'!A:A,MATCH('Начисления и компенсации по тов'!E6151,'Артикул без-с размером'!B:B,0))</f>
        <v>#N/A</v>
      </c>
      <c r="B6151" s="79"/>
      <c r="C6151" s="80"/>
      <c r="D6151" s="80"/>
      <c r="E6151" s="80"/>
      <c r="F6151" s="80"/>
      <c r="G6151" s="80"/>
      <c r="H6151" s="75"/>
      <c r="I6151" s="76"/>
      <c r="J6151" s="79"/>
      <c r="K6151" s="80"/>
      <c r="L6151" s="78"/>
      <c r="M6151" s="75"/>
      <c r="N6151" s="76"/>
    </row>
    <row r="6152" spans="1:14" ht="15" x14ac:dyDescent="0.3">
      <c r="A6152" s="17" t="e">
        <f>INDEX('Артикул без-с размером'!A:A,MATCH('Начисления и компенсации по тов'!E6152,'Артикул без-с размером'!B:B,0))</f>
        <v>#N/A</v>
      </c>
      <c r="B6152" s="79"/>
      <c r="C6152" s="80"/>
      <c r="D6152" s="80"/>
      <c r="E6152" s="80"/>
      <c r="F6152" s="80"/>
      <c r="G6152" s="80"/>
      <c r="H6152" s="75"/>
      <c r="I6152" s="76"/>
      <c r="J6152" s="79"/>
      <c r="K6152" s="80"/>
      <c r="L6152" s="78"/>
      <c r="M6152" s="75"/>
      <c r="N6152" s="76"/>
    </row>
    <row r="6153" spans="1:14" ht="15" x14ac:dyDescent="0.3">
      <c r="A6153" s="17" t="e">
        <f>INDEX('Артикул без-с размером'!A:A,MATCH('Начисления и компенсации по тов'!E6153,'Артикул без-с размером'!B:B,0))</f>
        <v>#N/A</v>
      </c>
      <c r="B6153" s="79"/>
      <c r="C6153" s="80"/>
      <c r="D6153" s="80"/>
      <c r="E6153" s="80"/>
      <c r="F6153" s="80"/>
      <c r="G6153" s="80"/>
      <c r="H6153" s="75"/>
      <c r="I6153" s="76"/>
      <c r="J6153" s="79"/>
      <c r="K6153" s="80"/>
      <c r="L6153" s="78"/>
      <c r="M6153" s="75"/>
      <c r="N6153" s="76"/>
    </row>
    <row r="6154" spans="1:14" ht="15" x14ac:dyDescent="0.3">
      <c r="A6154" s="17" t="e">
        <f>INDEX('Артикул без-с размером'!A:A,MATCH('Начисления и компенсации по тов'!E6154,'Артикул без-с размером'!B:B,0))</f>
        <v>#N/A</v>
      </c>
      <c r="B6154" s="79"/>
      <c r="C6154" s="80"/>
      <c r="D6154" s="80"/>
      <c r="E6154" s="80"/>
      <c r="F6154" s="80"/>
      <c r="G6154" s="80"/>
      <c r="H6154" s="75"/>
      <c r="I6154" s="76"/>
      <c r="J6154" s="79"/>
      <c r="K6154" s="80"/>
      <c r="L6154" s="78"/>
      <c r="M6154" s="75"/>
      <c r="N6154" s="76"/>
    </row>
    <row r="6155" spans="1:14" ht="15" x14ac:dyDescent="0.3">
      <c r="A6155" s="17" t="e">
        <f>INDEX('Артикул без-с размером'!A:A,MATCH('Начисления и компенсации по тов'!E6155,'Артикул без-с размером'!B:B,0))</f>
        <v>#N/A</v>
      </c>
      <c r="B6155" s="79"/>
      <c r="C6155" s="80"/>
      <c r="D6155" s="80"/>
      <c r="E6155" s="80"/>
      <c r="F6155" s="80"/>
      <c r="G6155" s="80"/>
      <c r="H6155" s="75"/>
      <c r="I6155" s="76"/>
      <c r="J6155" s="79"/>
      <c r="K6155" s="80"/>
      <c r="L6155" s="78"/>
      <c r="M6155" s="75"/>
      <c r="N6155" s="76"/>
    </row>
    <row r="6156" spans="1:14" ht="15" x14ac:dyDescent="0.3">
      <c r="A6156" s="17" t="e">
        <f>INDEX('Артикул без-с размером'!A:A,MATCH('Начисления и компенсации по тов'!E6156,'Артикул без-с размером'!B:B,0))</f>
        <v>#N/A</v>
      </c>
      <c r="B6156" s="79"/>
      <c r="C6156" s="80"/>
      <c r="D6156" s="80"/>
      <c r="E6156" s="80"/>
      <c r="F6156" s="80"/>
      <c r="G6156" s="80"/>
      <c r="H6156" s="75"/>
      <c r="I6156" s="76"/>
      <c r="J6156" s="79"/>
      <c r="K6156" s="80"/>
      <c r="L6156" s="78"/>
      <c r="M6156" s="75"/>
      <c r="N6156" s="76"/>
    </row>
    <row r="6157" spans="1:14" ht="15" x14ac:dyDescent="0.3">
      <c r="A6157" s="17" t="e">
        <f>INDEX('Артикул без-с размером'!A:A,MATCH('Начисления и компенсации по тов'!E6157,'Артикул без-с размером'!B:B,0))</f>
        <v>#N/A</v>
      </c>
      <c r="B6157" s="79"/>
      <c r="C6157" s="80"/>
      <c r="D6157" s="80"/>
      <c r="E6157" s="80"/>
      <c r="F6157" s="80"/>
      <c r="G6157" s="80"/>
      <c r="H6157" s="75"/>
      <c r="I6157" s="76"/>
      <c r="J6157" s="79"/>
      <c r="K6157" s="80"/>
      <c r="L6157" s="78"/>
      <c r="M6157" s="75"/>
      <c r="N6157" s="76"/>
    </row>
    <row r="6158" spans="1:14" ht="15" x14ac:dyDescent="0.3">
      <c r="A6158" s="17" t="e">
        <f>INDEX('Артикул без-с размером'!A:A,MATCH('Начисления и компенсации по тов'!E6158,'Артикул без-с размером'!B:B,0))</f>
        <v>#N/A</v>
      </c>
      <c r="B6158" s="79"/>
      <c r="C6158" s="80"/>
      <c r="D6158" s="80"/>
      <c r="E6158" s="80"/>
      <c r="F6158" s="80"/>
      <c r="G6158" s="80"/>
      <c r="H6158" s="75"/>
      <c r="I6158" s="76"/>
      <c r="J6158" s="79"/>
      <c r="K6158" s="80"/>
      <c r="L6158" s="78"/>
      <c r="M6158" s="75"/>
      <c r="N6158" s="76"/>
    </row>
    <row r="6159" spans="1:14" ht="15" x14ac:dyDescent="0.3">
      <c r="A6159" s="17" t="e">
        <f>INDEX('Артикул без-с размером'!A:A,MATCH('Начисления и компенсации по тов'!E6159,'Артикул без-с размером'!B:B,0))</f>
        <v>#N/A</v>
      </c>
      <c r="B6159" s="79"/>
      <c r="C6159" s="80"/>
      <c r="D6159" s="80"/>
      <c r="E6159" s="80"/>
      <c r="F6159" s="80"/>
      <c r="G6159" s="80"/>
      <c r="H6159" s="75"/>
      <c r="I6159" s="76"/>
      <c r="J6159" s="79"/>
      <c r="K6159" s="80"/>
      <c r="L6159" s="78"/>
      <c r="M6159" s="75"/>
      <c r="N6159" s="77"/>
    </row>
    <row r="6160" spans="1:14" ht="15" x14ac:dyDescent="0.3">
      <c r="A6160" s="17" t="e">
        <f>INDEX('Артикул без-с размером'!A:A,MATCH('Начисления и компенсации по тов'!E6160,'Артикул без-с размером'!B:B,0))</f>
        <v>#N/A</v>
      </c>
      <c r="B6160" s="79"/>
      <c r="C6160" s="80"/>
      <c r="D6160" s="80"/>
      <c r="E6160" s="80"/>
      <c r="F6160" s="80"/>
      <c r="G6160" s="80"/>
      <c r="H6160" s="75"/>
      <c r="I6160" s="76"/>
      <c r="J6160" s="79"/>
      <c r="K6160" s="80"/>
      <c r="L6160" s="78"/>
      <c r="M6160" s="75"/>
      <c r="N6160" s="76"/>
    </row>
    <row r="6161" spans="1:14" ht="15" x14ac:dyDescent="0.3">
      <c r="A6161" s="17" t="e">
        <f>INDEX('Артикул без-с размером'!A:A,MATCH('Начисления и компенсации по тов'!E6161,'Артикул без-с размером'!B:B,0))</f>
        <v>#N/A</v>
      </c>
      <c r="B6161" s="79"/>
      <c r="C6161" s="80"/>
      <c r="D6161" s="80"/>
      <c r="E6161" s="80"/>
      <c r="F6161" s="80"/>
      <c r="G6161" s="80"/>
      <c r="H6161" s="75"/>
      <c r="I6161" s="76"/>
      <c r="J6161" s="79"/>
      <c r="K6161" s="80"/>
      <c r="L6161" s="78"/>
      <c r="M6161" s="75"/>
      <c r="N6161" s="76"/>
    </row>
    <row r="6162" spans="1:14" ht="15" x14ac:dyDescent="0.3">
      <c r="A6162" s="17" t="e">
        <f>INDEX('Артикул без-с размером'!A:A,MATCH('Начисления и компенсации по тов'!E6162,'Артикул без-с размером'!B:B,0))</f>
        <v>#N/A</v>
      </c>
      <c r="B6162" s="79"/>
      <c r="C6162" s="80"/>
      <c r="D6162" s="80"/>
      <c r="E6162" s="80"/>
      <c r="F6162" s="80"/>
      <c r="G6162" s="80"/>
      <c r="H6162" s="75"/>
      <c r="I6162" s="76"/>
      <c r="J6162" s="79"/>
      <c r="K6162" s="80"/>
      <c r="L6162" s="78"/>
      <c r="M6162" s="75"/>
      <c r="N6162" s="76"/>
    </row>
    <row r="6163" spans="1:14" ht="15" x14ac:dyDescent="0.3">
      <c r="A6163" s="17" t="e">
        <f>INDEX('Артикул без-с размером'!A:A,MATCH('Начисления и компенсации по тов'!E6163,'Артикул без-с размером'!B:B,0))</f>
        <v>#N/A</v>
      </c>
      <c r="B6163" s="79"/>
      <c r="C6163" s="80"/>
      <c r="D6163" s="80"/>
      <c r="E6163" s="80"/>
      <c r="F6163" s="80"/>
      <c r="G6163" s="80"/>
      <c r="H6163" s="75"/>
      <c r="I6163" s="76"/>
      <c r="J6163" s="79"/>
      <c r="K6163" s="80"/>
      <c r="L6163" s="78"/>
      <c r="M6163" s="75"/>
      <c r="N6163" s="76"/>
    </row>
    <row r="6164" spans="1:14" ht="15" x14ac:dyDescent="0.3">
      <c r="A6164" s="17" t="e">
        <f>INDEX('Артикул без-с размером'!A:A,MATCH('Начисления и компенсации по тов'!E6164,'Артикул без-с размером'!B:B,0))</f>
        <v>#N/A</v>
      </c>
      <c r="B6164" s="79"/>
      <c r="C6164" s="80"/>
      <c r="D6164" s="80"/>
      <c r="E6164" s="80"/>
      <c r="F6164" s="80"/>
      <c r="G6164" s="80"/>
      <c r="H6164" s="75"/>
      <c r="I6164" s="76"/>
      <c r="J6164" s="79"/>
      <c r="K6164" s="80"/>
      <c r="L6164" s="78"/>
      <c r="M6164" s="75"/>
      <c r="N6164" s="76"/>
    </row>
    <row r="6165" spans="1:14" ht="15" x14ac:dyDescent="0.3">
      <c r="A6165" s="17" t="e">
        <f>INDEX('Артикул без-с размером'!A:A,MATCH('Начисления и компенсации по тов'!E6165,'Артикул без-с размером'!B:B,0))</f>
        <v>#N/A</v>
      </c>
      <c r="B6165" s="79"/>
      <c r="C6165" s="80"/>
      <c r="D6165" s="80"/>
      <c r="E6165" s="80"/>
      <c r="F6165" s="80"/>
      <c r="G6165" s="80"/>
      <c r="H6165" s="75"/>
      <c r="I6165" s="76"/>
      <c r="J6165" s="79"/>
      <c r="K6165" s="80"/>
      <c r="L6165" s="78"/>
      <c r="M6165" s="75"/>
      <c r="N6165" s="76"/>
    </row>
    <row r="6166" spans="1:14" ht="15" x14ac:dyDescent="0.3">
      <c r="A6166" s="17" t="e">
        <f>INDEX('Артикул без-с размером'!A:A,MATCH('Начисления и компенсации по тов'!E6166,'Артикул без-с размером'!B:B,0))</f>
        <v>#N/A</v>
      </c>
      <c r="B6166" s="79"/>
      <c r="C6166" s="80"/>
      <c r="D6166" s="80"/>
      <c r="E6166" s="80"/>
      <c r="F6166" s="80"/>
      <c r="G6166" s="80"/>
      <c r="H6166" s="75"/>
      <c r="I6166" s="76"/>
      <c r="J6166" s="79"/>
      <c r="K6166" s="80"/>
      <c r="L6166" s="78"/>
      <c r="M6166" s="75"/>
      <c r="N6166" s="77"/>
    </row>
    <row r="6167" spans="1:14" ht="15" x14ac:dyDescent="0.3">
      <c r="A6167" s="17" t="e">
        <f>INDEX('Артикул без-с размером'!A:A,MATCH('Начисления и компенсации по тов'!E6167,'Артикул без-с размером'!B:B,0))</f>
        <v>#N/A</v>
      </c>
      <c r="B6167" s="79"/>
      <c r="C6167" s="80"/>
      <c r="D6167" s="80"/>
      <c r="E6167" s="80"/>
      <c r="F6167" s="80"/>
      <c r="G6167" s="80"/>
      <c r="H6167" s="75"/>
      <c r="I6167" s="76"/>
      <c r="J6167" s="79"/>
      <c r="K6167" s="80"/>
      <c r="L6167" s="78"/>
      <c r="M6167" s="75"/>
      <c r="N6167" s="76"/>
    </row>
    <row r="6168" spans="1:14" ht="15" x14ac:dyDescent="0.3">
      <c r="A6168" s="17" t="e">
        <f>INDEX('Артикул без-с размером'!A:A,MATCH('Начисления и компенсации по тов'!E6168,'Артикул без-с размером'!B:B,0))</f>
        <v>#N/A</v>
      </c>
      <c r="B6168" s="79"/>
      <c r="C6168" s="80"/>
      <c r="D6168" s="80"/>
      <c r="E6168" s="80"/>
      <c r="F6168" s="80"/>
      <c r="G6168" s="80"/>
      <c r="H6168" s="75"/>
      <c r="I6168" s="76"/>
      <c r="J6168" s="79"/>
      <c r="K6168" s="80"/>
      <c r="L6168" s="78"/>
      <c r="M6168" s="75"/>
      <c r="N6168" s="76"/>
    </row>
    <row r="6169" spans="1:14" ht="15" x14ac:dyDescent="0.3">
      <c r="A6169" s="17" t="e">
        <f>INDEX('Артикул без-с размером'!A:A,MATCH('Начисления и компенсации по тов'!E6169,'Артикул без-с размером'!B:B,0))</f>
        <v>#N/A</v>
      </c>
      <c r="B6169" s="79"/>
      <c r="C6169" s="80"/>
      <c r="D6169" s="80"/>
      <c r="E6169" s="80"/>
      <c r="F6169" s="80"/>
      <c r="G6169" s="80"/>
      <c r="H6169" s="75"/>
      <c r="I6169" s="76"/>
      <c r="J6169" s="79"/>
      <c r="K6169" s="80"/>
      <c r="L6169" s="78"/>
      <c r="M6169" s="75"/>
      <c r="N6169" s="76"/>
    </row>
    <row r="6170" spans="1:14" ht="15" x14ac:dyDescent="0.3">
      <c r="A6170" s="17" t="e">
        <f>INDEX('Артикул без-с размером'!A:A,MATCH('Начисления и компенсации по тов'!E6170,'Артикул без-с размером'!B:B,0))</f>
        <v>#N/A</v>
      </c>
      <c r="B6170" s="79"/>
      <c r="C6170" s="80"/>
      <c r="D6170" s="80"/>
      <c r="E6170" s="80"/>
      <c r="F6170" s="80"/>
      <c r="G6170" s="80"/>
      <c r="H6170" s="75"/>
      <c r="I6170" s="76"/>
      <c r="J6170" s="79"/>
      <c r="K6170" s="80"/>
      <c r="L6170" s="78"/>
      <c r="M6170" s="75"/>
      <c r="N6170" s="76"/>
    </row>
    <row r="6171" spans="1:14" ht="15" x14ac:dyDescent="0.3">
      <c r="A6171" s="17" t="e">
        <f>INDEX('Артикул без-с размером'!A:A,MATCH('Начисления и компенсации по тов'!E6171,'Артикул без-с размером'!B:B,0))</f>
        <v>#N/A</v>
      </c>
      <c r="B6171" s="79"/>
      <c r="C6171" s="80"/>
      <c r="D6171" s="80"/>
      <c r="E6171" s="80"/>
      <c r="F6171" s="80"/>
      <c r="G6171" s="80"/>
      <c r="H6171" s="75"/>
      <c r="I6171" s="76"/>
      <c r="J6171" s="79"/>
      <c r="K6171" s="80"/>
      <c r="L6171" s="78"/>
      <c r="M6171" s="75"/>
      <c r="N6171" s="76"/>
    </row>
    <row r="6172" spans="1:14" ht="15" x14ac:dyDescent="0.3">
      <c r="A6172" s="17" t="e">
        <f>INDEX('Артикул без-с размером'!A:A,MATCH('Начисления и компенсации по тов'!E6172,'Артикул без-с размером'!B:B,0))</f>
        <v>#N/A</v>
      </c>
      <c r="B6172" s="79"/>
      <c r="C6172" s="80"/>
      <c r="D6172" s="80"/>
      <c r="E6172" s="80"/>
      <c r="F6172" s="80"/>
      <c r="G6172" s="80"/>
      <c r="H6172" s="75"/>
      <c r="I6172" s="76"/>
      <c r="J6172" s="79"/>
      <c r="K6172" s="80"/>
      <c r="L6172" s="78"/>
      <c r="M6172" s="75"/>
      <c r="N6172" s="76"/>
    </row>
    <row r="6173" spans="1:14" ht="15" x14ac:dyDescent="0.3">
      <c r="A6173" s="17" t="e">
        <f>INDEX('Артикул без-с размером'!A:A,MATCH('Начисления и компенсации по тов'!E6173,'Артикул без-с размером'!B:B,0))</f>
        <v>#N/A</v>
      </c>
      <c r="B6173" s="79"/>
      <c r="C6173" s="80"/>
      <c r="D6173" s="80"/>
      <c r="E6173" s="80"/>
      <c r="F6173" s="80"/>
      <c r="G6173" s="80"/>
      <c r="H6173" s="75"/>
      <c r="I6173" s="76"/>
      <c r="J6173" s="79"/>
      <c r="K6173" s="80"/>
      <c r="L6173" s="78"/>
      <c r="M6173" s="75"/>
      <c r="N6173" s="76"/>
    </row>
    <row r="6174" spans="1:14" ht="15" x14ac:dyDescent="0.3">
      <c r="A6174" s="17" t="e">
        <f>INDEX('Артикул без-с размером'!A:A,MATCH('Начисления и компенсации по тов'!E6174,'Артикул без-с размером'!B:B,0))</f>
        <v>#N/A</v>
      </c>
      <c r="B6174" s="79"/>
      <c r="C6174" s="80"/>
      <c r="D6174" s="80"/>
      <c r="E6174" s="80"/>
      <c r="F6174" s="80"/>
      <c r="G6174" s="80"/>
      <c r="H6174" s="75"/>
      <c r="I6174" s="76"/>
      <c r="J6174" s="79"/>
      <c r="K6174" s="80"/>
      <c r="L6174" s="78"/>
      <c r="M6174" s="75"/>
      <c r="N6174" s="76"/>
    </row>
    <row r="6175" spans="1:14" ht="15" x14ac:dyDescent="0.3">
      <c r="A6175" s="17" t="e">
        <f>INDEX('Артикул без-с размером'!A:A,MATCH('Начисления и компенсации по тов'!E6175,'Артикул без-с размером'!B:B,0))</f>
        <v>#N/A</v>
      </c>
      <c r="B6175" s="79"/>
      <c r="C6175" s="80"/>
      <c r="D6175" s="80"/>
      <c r="E6175" s="80"/>
      <c r="F6175" s="80"/>
      <c r="G6175" s="80"/>
      <c r="H6175" s="75"/>
      <c r="I6175" s="76"/>
      <c r="J6175" s="79"/>
      <c r="K6175" s="80"/>
      <c r="L6175" s="78"/>
      <c r="M6175" s="75"/>
      <c r="N6175" s="77"/>
    </row>
    <row r="6176" spans="1:14" ht="15" x14ac:dyDescent="0.3">
      <c r="A6176" s="17" t="e">
        <f>INDEX('Артикул без-с размером'!A:A,MATCH('Начисления и компенсации по тов'!E6176,'Артикул без-с размером'!B:B,0))</f>
        <v>#N/A</v>
      </c>
      <c r="B6176" s="79"/>
      <c r="C6176" s="80"/>
      <c r="D6176" s="80"/>
      <c r="E6176" s="80"/>
      <c r="F6176" s="80"/>
      <c r="G6176" s="80"/>
      <c r="H6176" s="75"/>
      <c r="I6176" s="76"/>
      <c r="J6176" s="79"/>
      <c r="K6176" s="80"/>
      <c r="L6176" s="78"/>
      <c r="M6176" s="75"/>
      <c r="N6176" s="76"/>
    </row>
    <row r="6177" spans="1:14" ht="15" x14ac:dyDescent="0.3">
      <c r="A6177" s="17" t="e">
        <f>INDEX('Артикул без-с размером'!A:A,MATCH('Начисления и компенсации по тов'!E6177,'Артикул без-с размером'!B:B,0))</f>
        <v>#N/A</v>
      </c>
      <c r="B6177" s="79"/>
      <c r="C6177" s="80"/>
      <c r="D6177" s="80"/>
      <c r="E6177" s="80"/>
      <c r="F6177" s="80"/>
      <c r="G6177" s="80"/>
      <c r="H6177" s="75"/>
      <c r="I6177" s="76"/>
      <c r="J6177" s="79"/>
      <c r="K6177" s="80"/>
      <c r="L6177" s="78"/>
      <c r="M6177" s="75"/>
      <c r="N6177" s="76"/>
    </row>
    <row r="6178" spans="1:14" ht="15" x14ac:dyDescent="0.3">
      <c r="A6178" s="17" t="e">
        <f>INDEX('Артикул без-с размером'!A:A,MATCH('Начисления и компенсации по тов'!E6178,'Артикул без-с размером'!B:B,0))</f>
        <v>#N/A</v>
      </c>
      <c r="B6178" s="79"/>
      <c r="C6178" s="80"/>
      <c r="D6178" s="80"/>
      <c r="E6178" s="80"/>
      <c r="F6178" s="80"/>
      <c r="G6178" s="80"/>
      <c r="H6178" s="75"/>
      <c r="I6178" s="76"/>
      <c r="J6178" s="79"/>
      <c r="K6178" s="80"/>
      <c r="L6178" s="78"/>
      <c r="M6178" s="75"/>
      <c r="N6178" s="76"/>
    </row>
    <row r="6179" spans="1:14" ht="15" x14ac:dyDescent="0.3">
      <c r="A6179" s="17" t="e">
        <f>INDEX('Артикул без-с размером'!A:A,MATCH('Начисления и компенсации по тов'!E6179,'Артикул без-с размером'!B:B,0))</f>
        <v>#N/A</v>
      </c>
      <c r="B6179" s="79"/>
      <c r="C6179" s="80"/>
      <c r="D6179" s="80"/>
      <c r="E6179" s="80"/>
      <c r="F6179" s="80"/>
      <c r="G6179" s="80"/>
      <c r="H6179" s="75"/>
      <c r="I6179" s="76"/>
      <c r="J6179" s="79"/>
      <c r="K6179" s="80"/>
      <c r="L6179" s="78"/>
      <c r="M6179" s="75"/>
      <c r="N6179" s="76"/>
    </row>
    <row r="6180" spans="1:14" ht="15" x14ac:dyDescent="0.3">
      <c r="A6180" s="17" t="e">
        <f>INDEX('Артикул без-с размером'!A:A,MATCH('Начисления и компенсации по тов'!E6180,'Артикул без-с размером'!B:B,0))</f>
        <v>#N/A</v>
      </c>
      <c r="B6180" s="79"/>
      <c r="C6180" s="80"/>
      <c r="D6180" s="80"/>
      <c r="E6180" s="80"/>
      <c r="F6180" s="80"/>
      <c r="G6180" s="80"/>
      <c r="H6180" s="75"/>
      <c r="I6180" s="76"/>
      <c r="J6180" s="79"/>
      <c r="K6180" s="80"/>
      <c r="L6180" s="78"/>
      <c r="M6180" s="75"/>
      <c r="N6180" s="76"/>
    </row>
    <row r="6181" spans="1:14" ht="15" x14ac:dyDescent="0.3">
      <c r="A6181" s="17" t="e">
        <f>INDEX('Артикул без-с размером'!A:A,MATCH('Начисления и компенсации по тов'!E6181,'Артикул без-с размером'!B:B,0))</f>
        <v>#N/A</v>
      </c>
      <c r="B6181" s="79"/>
      <c r="C6181" s="80"/>
      <c r="D6181" s="80"/>
      <c r="E6181" s="80"/>
      <c r="F6181" s="80"/>
      <c r="G6181" s="80"/>
      <c r="H6181" s="75"/>
      <c r="I6181" s="76"/>
      <c r="J6181" s="79"/>
      <c r="K6181" s="80"/>
      <c r="L6181" s="78"/>
      <c r="M6181" s="75"/>
      <c r="N6181" s="77"/>
    </row>
    <row r="6182" spans="1:14" ht="15" x14ac:dyDescent="0.3">
      <c r="A6182" s="17" t="e">
        <f>INDEX('Артикул без-с размером'!A:A,MATCH('Начисления и компенсации по тов'!E6182,'Артикул без-с размером'!B:B,0))</f>
        <v>#N/A</v>
      </c>
      <c r="B6182" s="79"/>
      <c r="C6182" s="80"/>
      <c r="D6182" s="80"/>
      <c r="E6182" s="80"/>
      <c r="F6182" s="80"/>
      <c r="G6182" s="80"/>
      <c r="H6182" s="75"/>
      <c r="I6182" s="76"/>
      <c r="J6182" s="79"/>
      <c r="K6182" s="80"/>
      <c r="L6182" s="78"/>
      <c r="M6182" s="75"/>
      <c r="N6182" s="76"/>
    </row>
    <row r="6183" spans="1:14" ht="15" x14ac:dyDescent="0.3">
      <c r="A6183" s="17" t="e">
        <f>INDEX('Артикул без-с размером'!A:A,MATCH('Начисления и компенсации по тов'!E6183,'Артикул без-с размером'!B:B,0))</f>
        <v>#N/A</v>
      </c>
      <c r="B6183" s="79"/>
      <c r="C6183" s="80"/>
      <c r="D6183" s="80"/>
      <c r="E6183" s="80"/>
      <c r="F6183" s="80"/>
      <c r="G6183" s="80"/>
      <c r="H6183" s="75"/>
      <c r="I6183" s="76"/>
      <c r="J6183" s="79"/>
      <c r="K6183" s="80"/>
      <c r="L6183" s="78"/>
      <c r="M6183" s="75"/>
      <c r="N6183" s="76"/>
    </row>
    <row r="6184" spans="1:14" ht="15" x14ac:dyDescent="0.3">
      <c r="A6184" s="17" t="e">
        <f>INDEX('Артикул без-с размером'!A:A,MATCH('Начисления и компенсации по тов'!E6184,'Артикул без-с размером'!B:B,0))</f>
        <v>#N/A</v>
      </c>
      <c r="B6184" s="79"/>
      <c r="C6184" s="80"/>
      <c r="D6184" s="80"/>
      <c r="E6184" s="80"/>
      <c r="F6184" s="80"/>
      <c r="G6184" s="80"/>
      <c r="H6184" s="75"/>
      <c r="I6184" s="76"/>
      <c r="J6184" s="79"/>
      <c r="K6184" s="80"/>
      <c r="L6184" s="78"/>
      <c r="M6184" s="75"/>
      <c r="N6184" s="76"/>
    </row>
    <row r="6185" spans="1:14" ht="15" x14ac:dyDescent="0.3">
      <c r="A6185" s="17" t="e">
        <f>INDEX('Артикул без-с размером'!A:A,MATCH('Начисления и компенсации по тов'!E6185,'Артикул без-с размером'!B:B,0))</f>
        <v>#N/A</v>
      </c>
      <c r="B6185" s="79"/>
      <c r="C6185" s="80"/>
      <c r="D6185" s="80"/>
      <c r="E6185" s="80"/>
      <c r="F6185" s="80"/>
      <c r="G6185" s="80"/>
      <c r="H6185" s="75"/>
      <c r="I6185" s="76"/>
      <c r="J6185" s="79"/>
      <c r="K6185" s="80"/>
      <c r="L6185" s="78"/>
      <c r="M6185" s="75"/>
      <c r="N6185" s="76"/>
    </row>
    <row r="6186" spans="1:14" ht="15" x14ac:dyDescent="0.3">
      <c r="A6186" s="17" t="e">
        <f>INDEX('Артикул без-с размером'!A:A,MATCH('Начисления и компенсации по тов'!E6186,'Артикул без-с размером'!B:B,0))</f>
        <v>#N/A</v>
      </c>
      <c r="B6186" s="79"/>
      <c r="C6186" s="80"/>
      <c r="D6186" s="80"/>
      <c r="E6186" s="80"/>
      <c r="F6186" s="80"/>
      <c r="G6186" s="80"/>
      <c r="H6186" s="75"/>
      <c r="I6186" s="76"/>
      <c r="J6186" s="79"/>
      <c r="K6186" s="80"/>
      <c r="L6186" s="78"/>
      <c r="M6186" s="75"/>
      <c r="N6186" s="76"/>
    </row>
    <row r="6187" spans="1:14" ht="15" x14ac:dyDescent="0.3">
      <c r="A6187" s="17" t="e">
        <f>INDEX('Артикул без-с размером'!A:A,MATCH('Начисления и компенсации по тов'!E6187,'Артикул без-с размером'!B:B,0))</f>
        <v>#N/A</v>
      </c>
      <c r="B6187" s="79"/>
      <c r="C6187" s="80"/>
      <c r="D6187" s="80"/>
      <c r="E6187" s="80"/>
      <c r="F6187" s="80"/>
      <c r="G6187" s="80"/>
      <c r="H6187" s="75"/>
      <c r="I6187" s="76"/>
      <c r="J6187" s="79"/>
      <c r="K6187" s="80"/>
      <c r="L6187" s="78"/>
      <c r="M6187" s="75"/>
      <c r="N6187" s="77"/>
    </row>
    <row r="6188" spans="1:14" ht="15" x14ac:dyDescent="0.3">
      <c r="A6188" s="17" t="e">
        <f>INDEX('Артикул без-с размером'!A:A,MATCH('Начисления и компенсации по тов'!E6188,'Артикул без-с размером'!B:B,0))</f>
        <v>#N/A</v>
      </c>
      <c r="B6188" s="79"/>
      <c r="C6188" s="80"/>
      <c r="D6188" s="80"/>
      <c r="E6188" s="80"/>
      <c r="F6188" s="80"/>
      <c r="G6188" s="80"/>
      <c r="H6188" s="75"/>
      <c r="I6188" s="76"/>
      <c r="J6188" s="79"/>
      <c r="K6188" s="80"/>
      <c r="L6188" s="78"/>
      <c r="M6188" s="75"/>
      <c r="N6188" s="76"/>
    </row>
    <row r="6189" spans="1:14" ht="15" x14ac:dyDescent="0.3">
      <c r="A6189" s="17" t="e">
        <f>INDEX('Артикул без-с размером'!A:A,MATCH('Начисления и компенсации по тов'!E6189,'Артикул без-с размером'!B:B,0))</f>
        <v>#N/A</v>
      </c>
      <c r="B6189" s="79"/>
      <c r="C6189" s="80"/>
      <c r="D6189" s="80"/>
      <c r="E6189" s="80"/>
      <c r="F6189" s="80"/>
      <c r="G6189" s="80"/>
      <c r="H6189" s="75"/>
      <c r="I6189" s="76"/>
      <c r="J6189" s="79"/>
      <c r="K6189" s="80"/>
      <c r="L6189" s="78"/>
      <c r="M6189" s="75"/>
      <c r="N6189" s="76"/>
    </row>
    <row r="6190" spans="1:14" ht="15" x14ac:dyDescent="0.3">
      <c r="A6190" s="17" t="e">
        <f>INDEX('Артикул без-с размером'!A:A,MATCH('Начисления и компенсации по тов'!E6190,'Артикул без-с размером'!B:B,0))</f>
        <v>#N/A</v>
      </c>
      <c r="B6190" s="79"/>
      <c r="C6190" s="80"/>
      <c r="D6190" s="80"/>
      <c r="E6190" s="80"/>
      <c r="F6190" s="80"/>
      <c r="G6190" s="80"/>
      <c r="H6190" s="75"/>
      <c r="I6190" s="76"/>
      <c r="J6190" s="79"/>
      <c r="K6190" s="80"/>
      <c r="L6190" s="78"/>
      <c r="M6190" s="75"/>
      <c r="N6190" s="76"/>
    </row>
    <row r="6191" spans="1:14" ht="15" x14ac:dyDescent="0.3">
      <c r="A6191" s="17" t="e">
        <f>INDEX('Артикул без-с размером'!A:A,MATCH('Начисления и компенсации по тов'!E6191,'Артикул без-с размером'!B:B,0))</f>
        <v>#N/A</v>
      </c>
      <c r="B6191" s="79"/>
      <c r="C6191" s="80"/>
      <c r="D6191" s="80"/>
      <c r="E6191" s="80"/>
      <c r="F6191" s="80"/>
      <c r="G6191" s="80"/>
      <c r="H6191" s="75"/>
      <c r="I6191" s="76"/>
      <c r="J6191" s="79"/>
      <c r="K6191" s="80"/>
      <c r="L6191" s="78"/>
      <c r="M6191" s="75"/>
      <c r="N6191" s="76"/>
    </row>
    <row r="6192" spans="1:14" ht="15" x14ac:dyDescent="0.3">
      <c r="A6192" s="17" t="e">
        <f>INDEX('Артикул без-с размером'!A:A,MATCH('Начисления и компенсации по тов'!E6192,'Артикул без-с размером'!B:B,0))</f>
        <v>#N/A</v>
      </c>
      <c r="B6192" s="79"/>
      <c r="C6192" s="80"/>
      <c r="D6192" s="80"/>
      <c r="E6192" s="80"/>
      <c r="F6192" s="80"/>
      <c r="G6192" s="80"/>
      <c r="H6192" s="75"/>
      <c r="I6192" s="76"/>
      <c r="J6192" s="79"/>
      <c r="K6192" s="80"/>
      <c r="L6192" s="78"/>
      <c r="M6192" s="75"/>
      <c r="N6192" s="76"/>
    </row>
    <row r="6193" spans="1:14" ht="15" x14ac:dyDescent="0.3">
      <c r="A6193" s="17" t="e">
        <f>INDEX('Артикул без-с размером'!A:A,MATCH('Начисления и компенсации по тов'!E6193,'Артикул без-с размером'!B:B,0))</f>
        <v>#N/A</v>
      </c>
      <c r="B6193" s="79"/>
      <c r="C6193" s="80"/>
      <c r="D6193" s="80"/>
      <c r="E6193" s="80"/>
      <c r="F6193" s="80"/>
      <c r="G6193" s="80"/>
      <c r="H6193" s="75"/>
      <c r="I6193" s="76"/>
      <c r="J6193" s="79"/>
      <c r="K6193" s="80"/>
      <c r="L6193" s="78"/>
      <c r="M6193" s="75"/>
      <c r="N6193" s="76"/>
    </row>
    <row r="6194" spans="1:14" ht="15" x14ac:dyDescent="0.3">
      <c r="A6194" s="17" t="e">
        <f>INDEX('Артикул без-с размером'!A:A,MATCH('Начисления и компенсации по тов'!E6194,'Артикул без-с размером'!B:B,0))</f>
        <v>#N/A</v>
      </c>
      <c r="B6194" s="79"/>
      <c r="C6194" s="80"/>
      <c r="D6194" s="80"/>
      <c r="E6194" s="80"/>
      <c r="F6194" s="80"/>
      <c r="G6194" s="80"/>
      <c r="H6194" s="75"/>
      <c r="I6194" s="76"/>
      <c r="J6194" s="79"/>
      <c r="K6194" s="80"/>
      <c r="L6194" s="78"/>
      <c r="M6194" s="75"/>
      <c r="N6194" s="76"/>
    </row>
    <row r="6195" spans="1:14" ht="15" x14ac:dyDescent="0.3">
      <c r="A6195" s="17" t="e">
        <f>INDEX('Артикул без-с размером'!A:A,MATCH('Начисления и компенсации по тов'!E6195,'Артикул без-с размером'!B:B,0))</f>
        <v>#N/A</v>
      </c>
      <c r="B6195" s="79"/>
      <c r="C6195" s="80"/>
      <c r="D6195" s="80"/>
      <c r="E6195" s="80"/>
      <c r="F6195" s="80"/>
      <c r="G6195" s="80"/>
      <c r="H6195" s="75"/>
      <c r="I6195" s="76"/>
      <c r="J6195" s="79"/>
      <c r="K6195" s="80"/>
      <c r="L6195" s="78"/>
      <c r="M6195" s="75"/>
      <c r="N6195" s="76"/>
    </row>
    <row r="6196" spans="1:14" ht="15" x14ac:dyDescent="0.3">
      <c r="A6196" s="17" t="e">
        <f>INDEX('Артикул без-с размером'!A:A,MATCH('Начисления и компенсации по тов'!E6196,'Артикул без-с размером'!B:B,0))</f>
        <v>#N/A</v>
      </c>
      <c r="B6196" s="79"/>
      <c r="C6196" s="80"/>
      <c r="D6196" s="80"/>
      <c r="E6196" s="80"/>
      <c r="F6196" s="80"/>
      <c r="G6196" s="80"/>
      <c r="H6196" s="75"/>
      <c r="I6196" s="76"/>
      <c r="J6196" s="79"/>
      <c r="K6196" s="80"/>
      <c r="L6196" s="78"/>
      <c r="M6196" s="75"/>
      <c r="N6196" s="76"/>
    </row>
    <row r="6197" spans="1:14" ht="15" x14ac:dyDescent="0.3">
      <c r="A6197" s="17" t="e">
        <f>INDEX('Артикул без-с размером'!A:A,MATCH('Начисления и компенсации по тов'!E6197,'Артикул без-с размером'!B:B,0))</f>
        <v>#N/A</v>
      </c>
      <c r="B6197" s="79"/>
      <c r="C6197" s="80"/>
      <c r="D6197" s="80"/>
      <c r="E6197" s="80"/>
      <c r="F6197" s="80"/>
      <c r="G6197" s="80"/>
      <c r="H6197" s="75"/>
      <c r="I6197" s="76"/>
      <c r="J6197" s="79"/>
      <c r="K6197" s="80"/>
      <c r="L6197" s="78"/>
      <c r="M6197" s="75"/>
      <c r="N6197" s="77"/>
    </row>
    <row r="6198" spans="1:14" ht="15" x14ac:dyDescent="0.3">
      <c r="A6198" s="17" t="e">
        <f>INDEX('Артикул без-с размером'!A:A,MATCH('Начисления и компенсации по тов'!E6198,'Артикул без-с размером'!B:B,0))</f>
        <v>#N/A</v>
      </c>
      <c r="B6198" s="79"/>
      <c r="C6198" s="80"/>
      <c r="D6198" s="80"/>
      <c r="E6198" s="80"/>
      <c r="F6198" s="80"/>
      <c r="G6198" s="80"/>
      <c r="H6198" s="75"/>
      <c r="I6198" s="76"/>
      <c r="J6198" s="79"/>
      <c r="K6198" s="80"/>
      <c r="L6198" s="78"/>
      <c r="M6198" s="75"/>
      <c r="N6198" s="76"/>
    </row>
    <row r="6199" spans="1:14" ht="15" x14ac:dyDescent="0.3">
      <c r="A6199" s="17" t="e">
        <f>INDEX('Артикул без-с размером'!A:A,MATCH('Начисления и компенсации по тов'!E6199,'Артикул без-с размером'!B:B,0))</f>
        <v>#N/A</v>
      </c>
      <c r="B6199" s="79"/>
      <c r="C6199" s="80"/>
      <c r="D6199" s="80"/>
      <c r="E6199" s="80"/>
      <c r="F6199" s="80"/>
      <c r="G6199" s="80"/>
      <c r="H6199" s="75"/>
      <c r="I6199" s="76"/>
      <c r="J6199" s="79"/>
      <c r="K6199" s="80"/>
      <c r="L6199" s="78"/>
      <c r="M6199" s="75"/>
      <c r="N6199" s="76"/>
    </row>
    <row r="6200" spans="1:14" ht="15" x14ac:dyDescent="0.3">
      <c r="A6200" s="17" t="e">
        <f>INDEX('Артикул без-с размером'!A:A,MATCH('Начисления и компенсации по тов'!E6200,'Артикул без-с размером'!B:B,0))</f>
        <v>#N/A</v>
      </c>
      <c r="B6200" s="79"/>
      <c r="C6200" s="80"/>
      <c r="D6200" s="80"/>
      <c r="E6200" s="80"/>
      <c r="F6200" s="80"/>
      <c r="G6200" s="80"/>
      <c r="H6200" s="75"/>
      <c r="I6200" s="76"/>
      <c r="J6200" s="79"/>
      <c r="K6200" s="80"/>
      <c r="L6200" s="78"/>
      <c r="M6200" s="75"/>
      <c r="N6200" s="76"/>
    </row>
    <row r="6201" spans="1:14" ht="15" x14ac:dyDescent="0.3">
      <c r="A6201" s="17" t="e">
        <f>INDEX('Артикул без-с размером'!A:A,MATCH('Начисления и компенсации по тов'!E6201,'Артикул без-с размером'!B:B,0))</f>
        <v>#N/A</v>
      </c>
      <c r="B6201" s="79"/>
      <c r="C6201" s="80"/>
      <c r="D6201" s="80"/>
      <c r="E6201" s="80"/>
      <c r="F6201" s="80"/>
      <c r="G6201" s="80"/>
      <c r="H6201" s="75"/>
      <c r="I6201" s="76"/>
      <c r="J6201" s="79"/>
      <c r="K6201" s="80"/>
      <c r="L6201" s="78"/>
      <c r="M6201" s="75"/>
      <c r="N6201" s="76"/>
    </row>
    <row r="6202" spans="1:14" ht="15" x14ac:dyDescent="0.3">
      <c r="A6202" s="17" t="e">
        <f>INDEX('Артикул без-с размером'!A:A,MATCH('Начисления и компенсации по тов'!E6202,'Артикул без-с размером'!B:B,0))</f>
        <v>#N/A</v>
      </c>
      <c r="B6202" s="79"/>
      <c r="C6202" s="80"/>
      <c r="D6202" s="80"/>
      <c r="E6202" s="80"/>
      <c r="F6202" s="80"/>
      <c r="G6202" s="80"/>
      <c r="H6202" s="75"/>
      <c r="I6202" s="76"/>
      <c r="J6202" s="79"/>
      <c r="K6202" s="80"/>
      <c r="L6202" s="78"/>
      <c r="M6202" s="75"/>
      <c r="N6202" s="77"/>
    </row>
    <row r="6203" spans="1:14" ht="15" x14ac:dyDescent="0.3">
      <c r="A6203" s="17" t="e">
        <f>INDEX('Артикул без-с размером'!A:A,MATCH('Начисления и компенсации по тов'!E6203,'Артикул без-с размером'!B:B,0))</f>
        <v>#N/A</v>
      </c>
      <c r="B6203" s="79"/>
      <c r="C6203" s="80"/>
      <c r="D6203" s="80"/>
      <c r="E6203" s="80"/>
      <c r="F6203" s="80"/>
      <c r="G6203" s="80"/>
      <c r="H6203" s="75"/>
      <c r="I6203" s="76"/>
      <c r="J6203" s="79"/>
      <c r="K6203" s="80"/>
      <c r="L6203" s="78"/>
      <c r="M6203" s="75"/>
      <c r="N6203" s="76"/>
    </row>
    <row r="6204" spans="1:14" ht="15" x14ac:dyDescent="0.3">
      <c r="A6204" s="17" t="e">
        <f>INDEX('Артикул без-с размером'!A:A,MATCH('Начисления и компенсации по тов'!E6204,'Артикул без-с размером'!B:B,0))</f>
        <v>#N/A</v>
      </c>
      <c r="B6204" s="79"/>
      <c r="C6204" s="80"/>
      <c r="D6204" s="80"/>
      <c r="E6204" s="80"/>
      <c r="F6204" s="80"/>
      <c r="G6204" s="80"/>
      <c r="H6204" s="75"/>
      <c r="I6204" s="76"/>
      <c r="J6204" s="79"/>
      <c r="K6204" s="80"/>
      <c r="L6204" s="78"/>
      <c r="M6204" s="75"/>
      <c r="N6204" s="76"/>
    </row>
    <row r="6205" spans="1:14" ht="15" x14ac:dyDescent="0.3">
      <c r="A6205" s="17" t="e">
        <f>INDEX('Артикул без-с размером'!A:A,MATCH('Начисления и компенсации по тов'!E6205,'Артикул без-с размером'!B:B,0))</f>
        <v>#N/A</v>
      </c>
      <c r="B6205" s="79"/>
      <c r="C6205" s="80"/>
      <c r="D6205" s="80"/>
      <c r="E6205" s="80"/>
      <c r="F6205" s="80"/>
      <c r="G6205" s="80"/>
      <c r="H6205" s="75"/>
      <c r="I6205" s="76"/>
      <c r="J6205" s="79"/>
      <c r="K6205" s="80"/>
      <c r="L6205" s="78"/>
      <c r="M6205" s="75"/>
      <c r="N6205" s="76"/>
    </row>
    <row r="6206" spans="1:14" ht="15" x14ac:dyDescent="0.3">
      <c r="A6206" s="17" t="e">
        <f>INDEX('Артикул без-с размером'!A:A,MATCH('Начисления и компенсации по тов'!E6206,'Артикул без-с размером'!B:B,0))</f>
        <v>#N/A</v>
      </c>
      <c r="B6206" s="79"/>
      <c r="C6206" s="80"/>
      <c r="D6206" s="80"/>
      <c r="E6206" s="80"/>
      <c r="F6206" s="80"/>
      <c r="G6206" s="80"/>
      <c r="H6206" s="75"/>
      <c r="I6206" s="76"/>
      <c r="J6206" s="79"/>
      <c r="K6206" s="80"/>
      <c r="L6206" s="78"/>
      <c r="M6206" s="75"/>
      <c r="N6206" s="76"/>
    </row>
    <row r="6207" spans="1:14" ht="15" x14ac:dyDescent="0.3">
      <c r="A6207" s="17" t="e">
        <f>INDEX('Артикул без-с размером'!A:A,MATCH('Начисления и компенсации по тов'!E6207,'Артикул без-с размером'!B:B,0))</f>
        <v>#N/A</v>
      </c>
      <c r="B6207" s="79"/>
      <c r="C6207" s="80"/>
      <c r="D6207" s="80"/>
      <c r="E6207" s="80"/>
      <c r="F6207" s="80"/>
      <c r="G6207" s="80"/>
      <c r="H6207" s="75"/>
      <c r="I6207" s="76"/>
      <c r="J6207" s="79"/>
      <c r="K6207" s="80"/>
      <c r="L6207" s="78"/>
      <c r="M6207" s="75"/>
      <c r="N6207" s="76"/>
    </row>
    <row r="6208" spans="1:14" ht="15" x14ac:dyDescent="0.3">
      <c r="A6208" s="17" t="e">
        <f>INDEX('Артикул без-с размером'!A:A,MATCH('Начисления и компенсации по тов'!E6208,'Артикул без-с размером'!B:B,0))</f>
        <v>#N/A</v>
      </c>
      <c r="B6208" s="79"/>
      <c r="C6208" s="80"/>
      <c r="D6208" s="80"/>
      <c r="E6208" s="80"/>
      <c r="F6208" s="80"/>
      <c r="G6208" s="80"/>
      <c r="H6208" s="75"/>
      <c r="I6208" s="76"/>
      <c r="J6208" s="79"/>
      <c r="K6208" s="80"/>
      <c r="L6208" s="78"/>
      <c r="M6208" s="75"/>
      <c r="N6208" s="77"/>
    </row>
    <row r="6209" spans="1:14" ht="15" x14ac:dyDescent="0.3">
      <c r="A6209" s="17" t="e">
        <f>INDEX('Артикул без-с размером'!A:A,MATCH('Начисления и компенсации по тов'!E6209,'Артикул без-с размером'!B:B,0))</f>
        <v>#N/A</v>
      </c>
      <c r="B6209" s="79"/>
      <c r="C6209" s="80"/>
      <c r="D6209" s="80"/>
      <c r="E6209" s="80"/>
      <c r="F6209" s="80"/>
      <c r="G6209" s="80"/>
      <c r="H6209" s="75"/>
      <c r="I6209" s="76"/>
      <c r="J6209" s="79"/>
      <c r="K6209" s="80"/>
      <c r="L6209" s="78"/>
      <c r="M6209" s="75"/>
      <c r="N6209" s="76"/>
    </row>
    <row r="6210" spans="1:14" ht="15" x14ac:dyDescent="0.3">
      <c r="A6210" s="17" t="e">
        <f>INDEX('Артикул без-с размером'!A:A,MATCH('Начисления и компенсации по тов'!E6210,'Артикул без-с размером'!B:B,0))</f>
        <v>#N/A</v>
      </c>
      <c r="B6210" s="79"/>
      <c r="C6210" s="80"/>
      <c r="D6210" s="80"/>
      <c r="E6210" s="80"/>
      <c r="F6210" s="80"/>
      <c r="G6210" s="80"/>
      <c r="H6210" s="75"/>
      <c r="I6210" s="76"/>
      <c r="J6210" s="79"/>
      <c r="K6210" s="80"/>
      <c r="L6210" s="78"/>
      <c r="M6210" s="75"/>
      <c r="N6210" s="76"/>
    </row>
    <row r="6211" spans="1:14" ht="15" x14ac:dyDescent="0.3">
      <c r="A6211" s="17" t="e">
        <f>INDEX('Артикул без-с размером'!A:A,MATCH('Начисления и компенсации по тов'!E6211,'Артикул без-с размером'!B:B,0))</f>
        <v>#N/A</v>
      </c>
      <c r="B6211" s="79"/>
      <c r="C6211" s="80"/>
      <c r="D6211" s="80"/>
      <c r="E6211" s="80"/>
      <c r="F6211" s="80"/>
      <c r="G6211" s="80"/>
      <c r="H6211" s="75"/>
      <c r="I6211" s="76"/>
      <c r="J6211" s="79"/>
      <c r="K6211" s="80"/>
      <c r="L6211" s="78"/>
      <c r="M6211" s="75"/>
      <c r="N6211" s="76"/>
    </row>
    <row r="6212" spans="1:14" ht="15" x14ac:dyDescent="0.3">
      <c r="A6212" s="17" t="e">
        <f>INDEX('Артикул без-с размером'!A:A,MATCH('Начисления и компенсации по тов'!E6212,'Артикул без-с размером'!B:B,0))</f>
        <v>#N/A</v>
      </c>
      <c r="B6212" s="79"/>
      <c r="C6212" s="80"/>
      <c r="D6212" s="80"/>
      <c r="E6212" s="80"/>
      <c r="F6212" s="80"/>
      <c r="G6212" s="80"/>
      <c r="H6212" s="75"/>
      <c r="I6212" s="76"/>
      <c r="J6212" s="79"/>
      <c r="K6212" s="80"/>
      <c r="L6212" s="78"/>
      <c r="M6212" s="75"/>
      <c r="N6212" s="76"/>
    </row>
    <row r="6213" spans="1:14" ht="15" x14ac:dyDescent="0.3">
      <c r="A6213" s="17" t="e">
        <f>INDEX('Артикул без-с размером'!A:A,MATCH('Начисления и компенсации по тов'!E6213,'Артикул без-с размером'!B:B,0))</f>
        <v>#N/A</v>
      </c>
      <c r="B6213" s="79"/>
      <c r="C6213" s="80"/>
      <c r="D6213" s="80"/>
      <c r="E6213" s="80"/>
      <c r="F6213" s="80"/>
      <c r="G6213" s="80"/>
      <c r="H6213" s="75"/>
      <c r="I6213" s="76"/>
      <c r="J6213" s="79"/>
      <c r="K6213" s="80"/>
      <c r="L6213" s="78"/>
      <c r="M6213" s="75"/>
      <c r="N6213" s="76"/>
    </row>
    <row r="6214" spans="1:14" ht="15" x14ac:dyDescent="0.3">
      <c r="A6214" s="17" t="e">
        <f>INDEX('Артикул без-с размером'!A:A,MATCH('Начисления и компенсации по тов'!E6214,'Артикул без-с размером'!B:B,0))</f>
        <v>#N/A</v>
      </c>
      <c r="B6214" s="79"/>
      <c r="C6214" s="80"/>
      <c r="D6214" s="80"/>
      <c r="E6214" s="80"/>
      <c r="F6214" s="80"/>
      <c r="G6214" s="80"/>
      <c r="H6214" s="75"/>
      <c r="I6214" s="76"/>
      <c r="J6214" s="79"/>
      <c r="K6214" s="80"/>
      <c r="L6214" s="78"/>
      <c r="M6214" s="75"/>
      <c r="N6214" s="76"/>
    </row>
    <row r="6215" spans="1:14" ht="15" x14ac:dyDescent="0.3">
      <c r="A6215" s="17" t="e">
        <f>INDEX('Артикул без-с размером'!A:A,MATCH('Начисления и компенсации по тов'!E6215,'Артикул без-с размером'!B:B,0))</f>
        <v>#N/A</v>
      </c>
      <c r="B6215" s="79"/>
      <c r="C6215" s="80"/>
      <c r="D6215" s="80"/>
      <c r="E6215" s="80"/>
      <c r="F6215" s="80"/>
      <c r="G6215" s="80"/>
      <c r="H6215" s="75"/>
      <c r="I6215" s="76"/>
      <c r="J6215" s="79"/>
      <c r="K6215" s="80"/>
      <c r="L6215" s="78"/>
      <c r="M6215" s="75"/>
      <c r="N6215" s="76"/>
    </row>
    <row r="6216" spans="1:14" ht="15" x14ac:dyDescent="0.3">
      <c r="A6216" s="17" t="e">
        <f>INDEX('Артикул без-с размером'!A:A,MATCH('Начисления и компенсации по тов'!E6216,'Артикул без-с размером'!B:B,0))</f>
        <v>#N/A</v>
      </c>
      <c r="B6216" s="79"/>
      <c r="C6216" s="80"/>
      <c r="D6216" s="80"/>
      <c r="E6216" s="80"/>
      <c r="F6216" s="80"/>
      <c r="G6216" s="80"/>
      <c r="H6216" s="75"/>
      <c r="I6216" s="76"/>
      <c r="J6216" s="79"/>
      <c r="K6216" s="80"/>
      <c r="L6216" s="78"/>
      <c r="M6216" s="75"/>
      <c r="N6216" s="76"/>
    </row>
    <row r="6217" spans="1:14" ht="15" x14ac:dyDescent="0.3">
      <c r="A6217" s="17" t="e">
        <f>INDEX('Артикул без-с размером'!A:A,MATCH('Начисления и компенсации по тов'!E6217,'Артикул без-с размером'!B:B,0))</f>
        <v>#N/A</v>
      </c>
      <c r="B6217" s="79"/>
      <c r="C6217" s="80"/>
      <c r="D6217" s="80"/>
      <c r="E6217" s="80"/>
      <c r="F6217" s="80"/>
      <c r="G6217" s="80"/>
      <c r="H6217" s="75"/>
      <c r="I6217" s="76"/>
      <c r="J6217" s="79"/>
      <c r="K6217" s="80"/>
      <c r="L6217" s="78"/>
      <c r="M6217" s="75"/>
      <c r="N6217" s="76"/>
    </row>
    <row r="6218" spans="1:14" ht="15" x14ac:dyDescent="0.3">
      <c r="A6218" s="17" t="e">
        <f>INDEX('Артикул без-с размером'!A:A,MATCH('Начисления и компенсации по тов'!E6218,'Артикул без-с размером'!B:B,0))</f>
        <v>#N/A</v>
      </c>
      <c r="B6218" s="79"/>
      <c r="C6218" s="80"/>
      <c r="D6218" s="80"/>
      <c r="E6218" s="80"/>
      <c r="F6218" s="80"/>
      <c r="G6218" s="80"/>
      <c r="H6218" s="75"/>
      <c r="I6218" s="76"/>
      <c r="J6218" s="79"/>
      <c r="K6218" s="80"/>
      <c r="L6218" s="78"/>
      <c r="M6218" s="75"/>
      <c r="N6218" s="76"/>
    </row>
    <row r="6219" spans="1:14" ht="15" x14ac:dyDescent="0.3">
      <c r="A6219" s="17" t="e">
        <f>INDEX('Артикул без-с размером'!A:A,MATCH('Начисления и компенсации по тов'!E6219,'Артикул без-с размером'!B:B,0))</f>
        <v>#N/A</v>
      </c>
      <c r="B6219" s="79"/>
      <c r="C6219" s="80"/>
      <c r="D6219" s="80"/>
      <c r="E6219" s="80"/>
      <c r="F6219" s="80"/>
      <c r="G6219" s="80"/>
      <c r="H6219" s="75"/>
      <c r="I6219" s="76"/>
      <c r="J6219" s="79"/>
      <c r="K6219" s="80"/>
      <c r="L6219" s="78"/>
      <c r="M6219" s="75"/>
      <c r="N6219" s="77"/>
    </row>
    <row r="6220" spans="1:14" ht="15" x14ac:dyDescent="0.3">
      <c r="A6220" s="17" t="e">
        <f>INDEX('Артикул без-с размером'!A:A,MATCH('Начисления и компенсации по тов'!E6220,'Артикул без-с размером'!B:B,0))</f>
        <v>#N/A</v>
      </c>
      <c r="B6220" s="79"/>
      <c r="C6220" s="80"/>
      <c r="D6220" s="80"/>
      <c r="E6220" s="80"/>
      <c r="F6220" s="80"/>
      <c r="G6220" s="80"/>
      <c r="H6220" s="75"/>
      <c r="I6220" s="76"/>
      <c r="J6220" s="79"/>
      <c r="K6220" s="80"/>
      <c r="L6220" s="78"/>
      <c r="M6220" s="75"/>
      <c r="N6220" s="76"/>
    </row>
    <row r="6221" spans="1:14" ht="15" x14ac:dyDescent="0.3">
      <c r="A6221" s="17" t="e">
        <f>INDEX('Артикул без-с размером'!A:A,MATCH('Начисления и компенсации по тов'!E6221,'Артикул без-с размером'!B:B,0))</f>
        <v>#N/A</v>
      </c>
      <c r="B6221" s="79"/>
      <c r="C6221" s="80"/>
      <c r="D6221" s="80"/>
      <c r="E6221" s="80"/>
      <c r="F6221" s="80"/>
      <c r="G6221" s="80"/>
      <c r="H6221" s="75"/>
      <c r="I6221" s="76"/>
      <c r="J6221" s="79"/>
      <c r="K6221" s="80"/>
      <c r="L6221" s="78"/>
      <c r="M6221" s="75"/>
      <c r="N6221" s="76"/>
    </row>
    <row r="6222" spans="1:14" ht="15" x14ac:dyDescent="0.3">
      <c r="A6222" s="17" t="e">
        <f>INDEX('Артикул без-с размером'!A:A,MATCH('Начисления и компенсации по тов'!E6222,'Артикул без-с размером'!B:B,0))</f>
        <v>#N/A</v>
      </c>
      <c r="B6222" s="79"/>
      <c r="C6222" s="80"/>
      <c r="D6222" s="80"/>
      <c r="E6222" s="80"/>
      <c r="F6222" s="80"/>
      <c r="G6222" s="80"/>
      <c r="H6222" s="75"/>
      <c r="I6222" s="76"/>
      <c r="J6222" s="79"/>
      <c r="K6222" s="80"/>
      <c r="L6222" s="78"/>
      <c r="M6222" s="75"/>
      <c r="N6222" s="76"/>
    </row>
    <row r="6223" spans="1:14" ht="15" x14ac:dyDescent="0.3">
      <c r="A6223" s="17" t="e">
        <f>INDEX('Артикул без-с размером'!A:A,MATCH('Начисления и компенсации по тов'!E6223,'Артикул без-с размером'!B:B,0))</f>
        <v>#N/A</v>
      </c>
      <c r="B6223" s="79"/>
      <c r="C6223" s="80"/>
      <c r="D6223" s="80"/>
      <c r="E6223" s="80"/>
      <c r="F6223" s="80"/>
      <c r="G6223" s="80"/>
      <c r="H6223" s="75"/>
      <c r="I6223" s="76"/>
      <c r="J6223" s="79"/>
      <c r="K6223" s="80"/>
      <c r="L6223" s="78"/>
      <c r="M6223" s="75"/>
      <c r="N6223" s="76"/>
    </row>
    <row r="6224" spans="1:14" ht="15" x14ac:dyDescent="0.3">
      <c r="A6224" s="17" t="e">
        <f>INDEX('Артикул без-с размером'!A:A,MATCH('Начисления и компенсации по тов'!E6224,'Артикул без-с размером'!B:B,0))</f>
        <v>#N/A</v>
      </c>
      <c r="B6224" s="79"/>
      <c r="C6224" s="80"/>
      <c r="D6224" s="80"/>
      <c r="E6224" s="80"/>
      <c r="F6224" s="80"/>
      <c r="G6224" s="80"/>
      <c r="H6224" s="75"/>
      <c r="I6224" s="76"/>
      <c r="J6224" s="79"/>
      <c r="K6224" s="80"/>
      <c r="L6224" s="78"/>
      <c r="M6224" s="75"/>
      <c r="N6224" s="76"/>
    </row>
    <row r="6225" spans="1:14" ht="15" x14ac:dyDescent="0.3">
      <c r="A6225" s="17" t="e">
        <f>INDEX('Артикул без-с размером'!A:A,MATCH('Начисления и компенсации по тов'!E6225,'Артикул без-с размером'!B:B,0))</f>
        <v>#N/A</v>
      </c>
      <c r="B6225" s="79"/>
      <c r="C6225" s="80"/>
      <c r="D6225" s="80"/>
      <c r="E6225" s="80"/>
      <c r="F6225" s="80"/>
      <c r="G6225" s="80"/>
      <c r="H6225" s="75"/>
      <c r="I6225" s="76"/>
      <c r="J6225" s="79"/>
      <c r="K6225" s="80"/>
      <c r="L6225" s="78"/>
      <c r="M6225" s="75"/>
      <c r="N6225" s="77"/>
    </row>
    <row r="6226" spans="1:14" ht="15" x14ac:dyDescent="0.3">
      <c r="A6226" s="17" t="e">
        <f>INDEX('Артикул без-с размером'!A:A,MATCH('Начисления и компенсации по тов'!E6226,'Артикул без-с размером'!B:B,0))</f>
        <v>#N/A</v>
      </c>
      <c r="B6226" s="79"/>
      <c r="C6226" s="80"/>
      <c r="D6226" s="80"/>
      <c r="E6226" s="80"/>
      <c r="F6226" s="80"/>
      <c r="G6226" s="80"/>
      <c r="H6226" s="75"/>
      <c r="I6226" s="76"/>
      <c r="J6226" s="79"/>
      <c r="K6226" s="80"/>
      <c r="L6226" s="78"/>
      <c r="M6226" s="75"/>
      <c r="N6226" s="76"/>
    </row>
    <row r="6227" spans="1:14" ht="15" x14ac:dyDescent="0.3">
      <c r="A6227" s="17" t="e">
        <f>INDEX('Артикул без-с размером'!A:A,MATCH('Начисления и компенсации по тов'!E6227,'Артикул без-с размером'!B:B,0))</f>
        <v>#N/A</v>
      </c>
      <c r="B6227" s="79"/>
      <c r="C6227" s="80"/>
      <c r="D6227" s="80"/>
      <c r="E6227" s="80"/>
      <c r="F6227" s="80"/>
      <c r="G6227" s="80"/>
      <c r="H6227" s="75"/>
      <c r="I6227" s="76"/>
      <c r="J6227" s="79"/>
      <c r="K6227" s="80"/>
      <c r="L6227" s="78"/>
      <c r="M6227" s="75"/>
      <c r="N6227" s="76"/>
    </row>
    <row r="6228" spans="1:14" ht="15" x14ac:dyDescent="0.3">
      <c r="A6228" s="17" t="e">
        <f>INDEX('Артикул без-с размером'!A:A,MATCH('Начисления и компенсации по тов'!E6228,'Артикул без-с размером'!B:B,0))</f>
        <v>#N/A</v>
      </c>
      <c r="B6228" s="79"/>
      <c r="C6228" s="80"/>
      <c r="D6228" s="80"/>
      <c r="E6228" s="80"/>
      <c r="F6228" s="80"/>
      <c r="G6228" s="80"/>
      <c r="H6228" s="75"/>
      <c r="I6228" s="76"/>
      <c r="J6228" s="79"/>
      <c r="K6228" s="80"/>
      <c r="L6228" s="78"/>
      <c r="M6228" s="75"/>
      <c r="N6228" s="76"/>
    </row>
    <row r="6229" spans="1:14" ht="15" x14ac:dyDescent="0.3">
      <c r="A6229" s="17" t="e">
        <f>INDEX('Артикул без-с размером'!A:A,MATCH('Начисления и компенсации по тов'!E6229,'Артикул без-с размером'!B:B,0))</f>
        <v>#N/A</v>
      </c>
      <c r="B6229" s="79"/>
      <c r="C6229" s="80"/>
      <c r="D6229" s="80"/>
      <c r="E6229" s="80"/>
      <c r="F6229" s="80"/>
      <c r="G6229" s="80"/>
      <c r="H6229" s="75"/>
      <c r="I6229" s="76"/>
      <c r="J6229" s="79"/>
      <c r="K6229" s="80"/>
      <c r="L6229" s="78"/>
      <c r="M6229" s="75"/>
      <c r="N6229" s="76"/>
    </row>
    <row r="6230" spans="1:14" ht="15" x14ac:dyDescent="0.3">
      <c r="A6230" s="17" t="e">
        <f>INDEX('Артикул без-с размером'!A:A,MATCH('Начисления и компенсации по тов'!E6230,'Артикул без-с размером'!B:B,0))</f>
        <v>#N/A</v>
      </c>
      <c r="B6230" s="79"/>
      <c r="C6230" s="80"/>
      <c r="D6230" s="80"/>
      <c r="E6230" s="80"/>
      <c r="F6230" s="80"/>
      <c r="G6230" s="80"/>
      <c r="H6230" s="75"/>
      <c r="I6230" s="76"/>
      <c r="J6230" s="79"/>
      <c r="K6230" s="80"/>
      <c r="L6230" s="78"/>
      <c r="M6230" s="75"/>
      <c r="N6230" s="76"/>
    </row>
    <row r="6231" spans="1:14" ht="15" x14ac:dyDescent="0.3">
      <c r="A6231" s="17" t="e">
        <f>INDEX('Артикул без-с размером'!A:A,MATCH('Начисления и компенсации по тов'!E6231,'Артикул без-с размером'!B:B,0))</f>
        <v>#N/A</v>
      </c>
      <c r="B6231" s="79"/>
      <c r="C6231" s="80"/>
      <c r="D6231" s="80"/>
      <c r="E6231" s="80"/>
      <c r="F6231" s="80"/>
      <c r="G6231" s="80"/>
      <c r="H6231" s="75"/>
      <c r="I6231" s="76"/>
      <c r="J6231" s="79"/>
      <c r="K6231" s="80"/>
      <c r="L6231" s="78"/>
      <c r="M6231" s="75"/>
      <c r="N6231" s="76"/>
    </row>
    <row r="6232" spans="1:14" ht="15" x14ac:dyDescent="0.3">
      <c r="A6232" s="17" t="e">
        <f>INDEX('Артикул без-с размером'!A:A,MATCH('Начисления и компенсации по тов'!E6232,'Артикул без-с размером'!B:B,0))</f>
        <v>#N/A</v>
      </c>
      <c r="B6232" s="79"/>
      <c r="C6232" s="80"/>
      <c r="D6232" s="80"/>
      <c r="E6232" s="80"/>
      <c r="F6232" s="80"/>
      <c r="G6232" s="80"/>
      <c r="H6232" s="75"/>
      <c r="I6232" s="76"/>
      <c r="J6232" s="79"/>
      <c r="K6232" s="80"/>
      <c r="L6232" s="78"/>
      <c r="M6232" s="75"/>
      <c r="N6232" s="76"/>
    </row>
    <row r="6233" spans="1:14" ht="15" x14ac:dyDescent="0.3">
      <c r="A6233" s="17" t="e">
        <f>INDEX('Артикул без-с размером'!A:A,MATCH('Начисления и компенсации по тов'!E6233,'Артикул без-с размером'!B:B,0))</f>
        <v>#N/A</v>
      </c>
      <c r="B6233" s="79"/>
      <c r="C6233" s="80"/>
      <c r="D6233" s="80"/>
      <c r="E6233" s="80"/>
      <c r="F6233" s="80"/>
      <c r="G6233" s="80"/>
      <c r="H6233" s="75"/>
      <c r="I6233" s="76"/>
      <c r="J6233" s="79"/>
      <c r="K6233" s="80"/>
      <c r="L6233" s="78"/>
      <c r="M6233" s="75"/>
      <c r="N6233" s="77"/>
    </row>
    <row r="6234" spans="1:14" ht="15" x14ac:dyDescent="0.3">
      <c r="A6234" s="17" t="e">
        <f>INDEX('Артикул без-с размером'!A:A,MATCH('Начисления и компенсации по тов'!E6234,'Артикул без-с размером'!B:B,0))</f>
        <v>#N/A</v>
      </c>
      <c r="B6234" s="79"/>
      <c r="C6234" s="80"/>
      <c r="D6234" s="80"/>
      <c r="E6234" s="80"/>
      <c r="F6234" s="80"/>
      <c r="G6234" s="80"/>
      <c r="H6234" s="75"/>
      <c r="I6234" s="76"/>
      <c r="J6234" s="79"/>
      <c r="K6234" s="80"/>
      <c r="L6234" s="78"/>
      <c r="M6234" s="75"/>
      <c r="N6234" s="76"/>
    </row>
    <row r="6235" spans="1:14" ht="15" x14ac:dyDescent="0.3">
      <c r="A6235" s="17" t="e">
        <f>INDEX('Артикул без-с размером'!A:A,MATCH('Начисления и компенсации по тов'!E6235,'Артикул без-с размером'!B:B,0))</f>
        <v>#N/A</v>
      </c>
      <c r="B6235" s="79"/>
      <c r="C6235" s="80"/>
      <c r="D6235" s="80"/>
      <c r="E6235" s="80"/>
      <c r="F6235" s="80"/>
      <c r="G6235" s="80"/>
      <c r="H6235" s="75"/>
      <c r="I6235" s="76"/>
      <c r="J6235" s="79"/>
      <c r="K6235" s="80"/>
      <c r="L6235" s="78"/>
      <c r="M6235" s="75"/>
      <c r="N6235" s="76"/>
    </row>
    <row r="6236" spans="1:14" ht="15" x14ac:dyDescent="0.3">
      <c r="A6236" s="17" t="e">
        <f>INDEX('Артикул без-с размером'!A:A,MATCH('Начисления и компенсации по тов'!E6236,'Артикул без-с размером'!B:B,0))</f>
        <v>#N/A</v>
      </c>
      <c r="B6236" s="79"/>
      <c r="C6236" s="80"/>
      <c r="D6236" s="80"/>
      <c r="E6236" s="80"/>
      <c r="F6236" s="80"/>
      <c r="G6236" s="80"/>
      <c r="H6236" s="75"/>
      <c r="I6236" s="76"/>
      <c r="J6236" s="79"/>
      <c r="K6236" s="80"/>
      <c r="L6236" s="78"/>
      <c r="M6236" s="75"/>
      <c r="N6236" s="76"/>
    </row>
    <row r="6237" spans="1:14" ht="15" x14ac:dyDescent="0.3">
      <c r="A6237" s="17" t="e">
        <f>INDEX('Артикул без-с размером'!A:A,MATCH('Начисления и компенсации по тов'!E6237,'Артикул без-с размером'!B:B,0))</f>
        <v>#N/A</v>
      </c>
      <c r="B6237" s="79"/>
      <c r="C6237" s="80"/>
      <c r="D6237" s="80"/>
      <c r="E6237" s="80"/>
      <c r="F6237" s="80"/>
      <c r="G6237" s="80"/>
      <c r="H6237" s="75"/>
      <c r="I6237" s="76"/>
      <c r="J6237" s="79"/>
      <c r="K6237" s="80"/>
      <c r="L6237" s="78"/>
      <c r="M6237" s="75"/>
      <c r="N6237" s="76"/>
    </row>
    <row r="6238" spans="1:14" ht="15" x14ac:dyDescent="0.3">
      <c r="A6238" s="17" t="e">
        <f>INDEX('Артикул без-с размером'!A:A,MATCH('Начисления и компенсации по тов'!E6238,'Артикул без-с размером'!B:B,0))</f>
        <v>#N/A</v>
      </c>
      <c r="B6238" s="79"/>
      <c r="C6238" s="80"/>
      <c r="D6238" s="80"/>
      <c r="E6238" s="80"/>
      <c r="F6238" s="80"/>
      <c r="G6238" s="80"/>
      <c r="H6238" s="75"/>
      <c r="I6238" s="76"/>
      <c r="J6238" s="79"/>
      <c r="K6238" s="80"/>
      <c r="L6238" s="78"/>
      <c r="M6238" s="75"/>
      <c r="N6238" s="76"/>
    </row>
    <row r="6239" spans="1:14" ht="15" x14ac:dyDescent="0.3">
      <c r="A6239" s="17" t="e">
        <f>INDEX('Артикул без-с размером'!A:A,MATCH('Начисления и компенсации по тов'!E6239,'Артикул без-с размером'!B:B,0))</f>
        <v>#N/A</v>
      </c>
      <c r="B6239" s="79"/>
      <c r="C6239" s="80"/>
      <c r="D6239" s="80"/>
      <c r="E6239" s="80"/>
      <c r="F6239" s="80"/>
      <c r="G6239" s="80"/>
      <c r="H6239" s="75"/>
      <c r="I6239" s="76"/>
      <c r="J6239" s="79"/>
      <c r="K6239" s="80"/>
      <c r="L6239" s="78"/>
      <c r="M6239" s="75"/>
      <c r="N6239" s="77"/>
    </row>
    <row r="6240" spans="1:14" ht="15" x14ac:dyDescent="0.3">
      <c r="A6240" s="17" t="e">
        <f>INDEX('Артикул без-с размером'!A:A,MATCH('Начисления и компенсации по тов'!E6240,'Артикул без-с размером'!B:B,0))</f>
        <v>#N/A</v>
      </c>
      <c r="B6240" s="79"/>
      <c r="C6240" s="80"/>
      <c r="D6240" s="80"/>
      <c r="E6240" s="80"/>
      <c r="F6240" s="80"/>
      <c r="G6240" s="80"/>
      <c r="H6240" s="75"/>
      <c r="I6240" s="76"/>
      <c r="J6240" s="79"/>
      <c r="K6240" s="80"/>
      <c r="L6240" s="78"/>
      <c r="M6240" s="75"/>
      <c r="N6240" s="76"/>
    </row>
    <row r="6241" spans="1:14" ht="15" x14ac:dyDescent="0.3">
      <c r="A6241" s="17" t="e">
        <f>INDEX('Артикул без-с размером'!A:A,MATCH('Начисления и компенсации по тов'!E6241,'Артикул без-с размером'!B:B,0))</f>
        <v>#N/A</v>
      </c>
      <c r="B6241" s="79"/>
      <c r="C6241" s="80"/>
      <c r="D6241" s="80"/>
      <c r="E6241" s="80"/>
      <c r="F6241" s="80"/>
      <c r="G6241" s="80"/>
      <c r="H6241" s="75"/>
      <c r="I6241" s="76"/>
      <c r="J6241" s="79"/>
      <c r="K6241" s="80"/>
      <c r="L6241" s="78"/>
      <c r="M6241" s="75"/>
      <c r="N6241" s="76"/>
    </row>
    <row r="6242" spans="1:14" ht="15" x14ac:dyDescent="0.3">
      <c r="A6242" s="17" t="e">
        <f>INDEX('Артикул без-с размером'!A:A,MATCH('Начисления и компенсации по тов'!E6242,'Артикул без-с размером'!B:B,0))</f>
        <v>#N/A</v>
      </c>
      <c r="B6242" s="79"/>
      <c r="C6242" s="80"/>
      <c r="D6242" s="80"/>
      <c r="E6242" s="80"/>
      <c r="F6242" s="80"/>
      <c r="G6242" s="80"/>
      <c r="H6242" s="75"/>
      <c r="I6242" s="76"/>
      <c r="J6242" s="79"/>
      <c r="K6242" s="80"/>
      <c r="L6242" s="78"/>
      <c r="M6242" s="75"/>
      <c r="N6242" s="76"/>
    </row>
    <row r="6243" spans="1:14" ht="15" x14ac:dyDescent="0.3">
      <c r="A6243" s="17" t="e">
        <f>INDEX('Артикул без-с размером'!A:A,MATCH('Начисления и компенсации по тов'!E6243,'Артикул без-с размером'!B:B,0))</f>
        <v>#N/A</v>
      </c>
      <c r="B6243" s="79"/>
      <c r="C6243" s="80"/>
      <c r="D6243" s="80"/>
      <c r="E6243" s="80"/>
      <c r="F6243" s="80"/>
      <c r="G6243" s="80"/>
      <c r="H6243" s="75"/>
      <c r="I6243" s="76"/>
      <c r="J6243" s="79"/>
      <c r="K6243" s="80"/>
      <c r="L6243" s="78"/>
      <c r="M6243" s="75"/>
      <c r="N6243" s="76"/>
    </row>
    <row r="6244" spans="1:14" ht="15" x14ac:dyDescent="0.3">
      <c r="A6244" s="17" t="e">
        <f>INDEX('Артикул без-с размером'!A:A,MATCH('Начисления и компенсации по тов'!E6244,'Артикул без-с размером'!B:B,0))</f>
        <v>#N/A</v>
      </c>
      <c r="B6244" s="79"/>
      <c r="C6244" s="80"/>
      <c r="D6244" s="80"/>
      <c r="E6244" s="80"/>
      <c r="F6244" s="80"/>
      <c r="G6244" s="80"/>
      <c r="H6244" s="75"/>
      <c r="I6244" s="76"/>
      <c r="J6244" s="79"/>
      <c r="K6244" s="80"/>
      <c r="L6244" s="78"/>
      <c r="M6244" s="75"/>
      <c r="N6244" s="76"/>
    </row>
    <row r="6245" spans="1:14" ht="15" x14ac:dyDescent="0.3">
      <c r="A6245" s="17" t="e">
        <f>INDEX('Артикул без-с размером'!A:A,MATCH('Начисления и компенсации по тов'!E6245,'Артикул без-с размером'!B:B,0))</f>
        <v>#N/A</v>
      </c>
      <c r="B6245" s="79"/>
      <c r="C6245" s="80"/>
      <c r="D6245" s="80"/>
      <c r="E6245" s="80"/>
      <c r="F6245" s="80"/>
      <c r="G6245" s="80"/>
      <c r="H6245" s="75"/>
      <c r="I6245" s="76"/>
      <c r="J6245" s="79"/>
      <c r="K6245" s="80"/>
      <c r="L6245" s="78"/>
      <c r="M6245" s="75"/>
      <c r="N6245" s="77"/>
    </row>
    <row r="6246" spans="1:14" ht="15" x14ac:dyDescent="0.3">
      <c r="A6246" s="17" t="e">
        <f>INDEX('Артикул без-с размером'!A:A,MATCH('Начисления и компенсации по тов'!E6246,'Артикул без-с размером'!B:B,0))</f>
        <v>#N/A</v>
      </c>
      <c r="B6246" s="79"/>
      <c r="C6246" s="80"/>
      <c r="D6246" s="80"/>
      <c r="E6246" s="80"/>
      <c r="F6246" s="80"/>
      <c r="G6246" s="80"/>
      <c r="H6246" s="75"/>
      <c r="I6246" s="76"/>
      <c r="J6246" s="79"/>
      <c r="K6246" s="80"/>
      <c r="L6246" s="78"/>
      <c r="M6246" s="75"/>
      <c r="N6246" s="76"/>
    </row>
    <row r="6247" spans="1:14" ht="15" x14ac:dyDescent="0.3">
      <c r="A6247" s="17" t="e">
        <f>INDEX('Артикул без-с размером'!A:A,MATCH('Начисления и компенсации по тов'!E6247,'Артикул без-с размером'!B:B,0))</f>
        <v>#N/A</v>
      </c>
      <c r="B6247" s="79"/>
      <c r="C6247" s="80"/>
      <c r="D6247" s="80"/>
      <c r="E6247" s="80"/>
      <c r="F6247" s="80"/>
      <c r="G6247" s="80"/>
      <c r="H6247" s="75"/>
      <c r="I6247" s="76"/>
      <c r="J6247" s="79"/>
      <c r="K6247" s="80"/>
      <c r="L6247" s="78"/>
      <c r="M6247" s="75"/>
      <c r="N6247" s="76"/>
    </row>
    <row r="6248" spans="1:14" ht="15" x14ac:dyDescent="0.3">
      <c r="A6248" s="17" t="e">
        <f>INDEX('Артикул без-с размером'!A:A,MATCH('Начисления и компенсации по тов'!E6248,'Артикул без-с размером'!B:B,0))</f>
        <v>#N/A</v>
      </c>
      <c r="B6248" s="79"/>
      <c r="C6248" s="80"/>
      <c r="D6248" s="80"/>
      <c r="E6248" s="80"/>
      <c r="F6248" s="80"/>
      <c r="G6248" s="80"/>
      <c r="H6248" s="75"/>
      <c r="I6248" s="76"/>
      <c r="J6248" s="79"/>
      <c r="K6248" s="80"/>
      <c r="L6248" s="78"/>
      <c r="M6248" s="75"/>
      <c r="N6248" s="76"/>
    </row>
    <row r="6249" spans="1:14" ht="15" x14ac:dyDescent="0.3">
      <c r="A6249" s="17" t="e">
        <f>INDEX('Артикул без-с размером'!A:A,MATCH('Начисления и компенсации по тов'!E6249,'Артикул без-с размером'!B:B,0))</f>
        <v>#N/A</v>
      </c>
      <c r="B6249" s="79"/>
      <c r="C6249" s="80"/>
      <c r="D6249" s="80"/>
      <c r="E6249" s="80"/>
      <c r="F6249" s="80"/>
      <c r="G6249" s="80"/>
      <c r="H6249" s="75"/>
      <c r="I6249" s="76"/>
      <c r="J6249" s="79"/>
      <c r="K6249" s="80"/>
      <c r="L6249" s="78"/>
      <c r="M6249" s="75"/>
      <c r="N6249" s="76"/>
    </row>
    <row r="6250" spans="1:14" ht="15" x14ac:dyDescent="0.3">
      <c r="A6250" s="17" t="e">
        <f>INDEX('Артикул без-с размером'!A:A,MATCH('Начисления и компенсации по тов'!E6250,'Артикул без-с размером'!B:B,0))</f>
        <v>#N/A</v>
      </c>
      <c r="B6250" s="79"/>
      <c r="C6250" s="80"/>
      <c r="D6250" s="80"/>
      <c r="E6250" s="80"/>
      <c r="F6250" s="80"/>
      <c r="G6250" s="80"/>
      <c r="H6250" s="75"/>
      <c r="I6250" s="76"/>
      <c r="J6250" s="79"/>
      <c r="K6250" s="80"/>
      <c r="L6250" s="78"/>
      <c r="M6250" s="75"/>
      <c r="N6250" s="76"/>
    </row>
    <row r="6251" spans="1:14" ht="15" x14ac:dyDescent="0.3">
      <c r="A6251" s="17" t="e">
        <f>INDEX('Артикул без-с размером'!A:A,MATCH('Начисления и компенсации по тов'!E6251,'Артикул без-с размером'!B:B,0))</f>
        <v>#N/A</v>
      </c>
      <c r="B6251" s="79"/>
      <c r="C6251" s="80"/>
      <c r="D6251" s="80"/>
      <c r="E6251" s="80"/>
      <c r="F6251" s="80"/>
      <c r="G6251" s="80"/>
      <c r="H6251" s="75"/>
      <c r="I6251" s="76"/>
      <c r="J6251" s="79"/>
      <c r="K6251" s="80"/>
      <c r="L6251" s="78"/>
      <c r="M6251" s="75"/>
      <c r="N6251" s="77"/>
    </row>
    <row r="6252" spans="1:14" ht="15" x14ac:dyDescent="0.3">
      <c r="A6252" s="17" t="e">
        <f>INDEX('Артикул без-с размером'!A:A,MATCH('Начисления и компенсации по тов'!E6252,'Артикул без-с размером'!B:B,0))</f>
        <v>#N/A</v>
      </c>
      <c r="B6252" s="79"/>
      <c r="C6252" s="80"/>
      <c r="D6252" s="80"/>
      <c r="E6252" s="80"/>
      <c r="F6252" s="80"/>
      <c r="G6252" s="80"/>
      <c r="H6252" s="75"/>
      <c r="I6252" s="76"/>
      <c r="J6252" s="79"/>
      <c r="K6252" s="80"/>
      <c r="L6252" s="78"/>
      <c r="M6252" s="75"/>
      <c r="N6252" s="76"/>
    </row>
    <row r="6253" spans="1:14" ht="15" x14ac:dyDescent="0.3">
      <c r="A6253" s="17" t="e">
        <f>INDEX('Артикул без-с размером'!A:A,MATCH('Начисления и компенсации по тов'!E6253,'Артикул без-с размером'!B:B,0))</f>
        <v>#N/A</v>
      </c>
      <c r="B6253" s="79"/>
      <c r="C6253" s="80"/>
      <c r="D6253" s="80"/>
      <c r="E6253" s="80"/>
      <c r="F6253" s="80"/>
      <c r="G6253" s="80"/>
      <c r="H6253" s="75"/>
      <c r="I6253" s="76"/>
      <c r="J6253" s="79"/>
      <c r="K6253" s="80"/>
      <c r="L6253" s="78"/>
      <c r="M6253" s="75"/>
      <c r="N6253" s="76"/>
    </row>
    <row r="6254" spans="1:14" ht="15" x14ac:dyDescent="0.3">
      <c r="A6254" s="17" t="e">
        <f>INDEX('Артикул без-с размером'!A:A,MATCH('Начисления и компенсации по тов'!E6254,'Артикул без-с размером'!B:B,0))</f>
        <v>#N/A</v>
      </c>
      <c r="B6254" s="79"/>
      <c r="C6254" s="80"/>
      <c r="D6254" s="80"/>
      <c r="E6254" s="80"/>
      <c r="F6254" s="80"/>
      <c r="G6254" s="80"/>
      <c r="H6254" s="75"/>
      <c r="I6254" s="76"/>
      <c r="J6254" s="79"/>
      <c r="K6254" s="80"/>
      <c r="L6254" s="78"/>
      <c r="M6254" s="75"/>
      <c r="N6254" s="76"/>
    </row>
    <row r="6255" spans="1:14" ht="15" x14ac:dyDescent="0.3">
      <c r="A6255" s="17" t="e">
        <f>INDEX('Артикул без-с размером'!A:A,MATCH('Начисления и компенсации по тов'!E6255,'Артикул без-с размером'!B:B,0))</f>
        <v>#N/A</v>
      </c>
      <c r="B6255" s="79"/>
      <c r="C6255" s="80"/>
      <c r="D6255" s="80"/>
      <c r="E6255" s="80"/>
      <c r="F6255" s="80"/>
      <c r="G6255" s="80"/>
      <c r="H6255" s="75"/>
      <c r="I6255" s="76"/>
      <c r="J6255" s="79"/>
      <c r="K6255" s="80"/>
      <c r="L6255" s="78"/>
      <c r="M6255" s="75"/>
      <c r="N6255" s="76"/>
    </row>
    <row r="6256" spans="1:14" ht="15" x14ac:dyDescent="0.3">
      <c r="A6256" s="17" t="e">
        <f>INDEX('Артикул без-с размером'!A:A,MATCH('Начисления и компенсации по тов'!E6256,'Артикул без-с размером'!B:B,0))</f>
        <v>#N/A</v>
      </c>
      <c r="B6256" s="79"/>
      <c r="C6256" s="80"/>
      <c r="D6256" s="80"/>
      <c r="E6256" s="80"/>
      <c r="F6256" s="80"/>
      <c r="G6256" s="80"/>
      <c r="H6256" s="75"/>
      <c r="I6256" s="76"/>
      <c r="J6256" s="79"/>
      <c r="K6256" s="80"/>
      <c r="L6256" s="78"/>
      <c r="M6256" s="75"/>
      <c r="N6256" s="76"/>
    </row>
    <row r="6257" spans="1:14" ht="15" x14ac:dyDescent="0.3">
      <c r="A6257" s="17" t="e">
        <f>INDEX('Артикул без-с размером'!A:A,MATCH('Начисления и компенсации по тов'!E6257,'Артикул без-с размером'!B:B,0))</f>
        <v>#N/A</v>
      </c>
      <c r="B6257" s="79"/>
      <c r="C6257" s="80"/>
      <c r="D6257" s="80"/>
      <c r="E6257" s="80"/>
      <c r="F6257" s="80"/>
      <c r="G6257" s="80"/>
      <c r="H6257" s="75"/>
      <c r="I6257" s="76"/>
      <c r="J6257" s="79"/>
      <c r="K6257" s="80"/>
      <c r="L6257" s="78"/>
      <c r="M6257" s="75"/>
      <c r="N6257" s="77"/>
    </row>
    <row r="6258" spans="1:14" ht="15" x14ac:dyDescent="0.3">
      <c r="A6258" s="17" t="e">
        <f>INDEX('Артикул без-с размером'!A:A,MATCH('Начисления и компенсации по тов'!E6258,'Артикул без-с размером'!B:B,0))</f>
        <v>#N/A</v>
      </c>
      <c r="B6258" s="79"/>
      <c r="C6258" s="80"/>
      <c r="D6258" s="80"/>
      <c r="E6258" s="80"/>
      <c r="F6258" s="80"/>
      <c r="G6258" s="80"/>
      <c r="H6258" s="75"/>
      <c r="I6258" s="76"/>
      <c r="J6258" s="79"/>
      <c r="K6258" s="80"/>
      <c r="L6258" s="78"/>
      <c r="M6258" s="75"/>
      <c r="N6258" s="76"/>
    </row>
    <row r="6259" spans="1:14" ht="15" x14ac:dyDescent="0.3">
      <c r="A6259" s="17" t="e">
        <f>INDEX('Артикул без-с размером'!A:A,MATCH('Начисления и компенсации по тов'!E6259,'Артикул без-с размером'!B:B,0))</f>
        <v>#N/A</v>
      </c>
      <c r="B6259" s="79"/>
      <c r="C6259" s="80"/>
      <c r="D6259" s="80"/>
      <c r="E6259" s="80"/>
      <c r="F6259" s="80"/>
      <c r="G6259" s="80"/>
      <c r="H6259" s="75"/>
      <c r="I6259" s="76"/>
      <c r="J6259" s="79"/>
      <c r="K6259" s="80"/>
      <c r="L6259" s="78"/>
      <c r="M6259" s="75"/>
      <c r="N6259" s="76"/>
    </row>
    <row r="6260" spans="1:14" ht="15" x14ac:dyDescent="0.3">
      <c r="A6260" s="17" t="e">
        <f>INDEX('Артикул без-с размером'!A:A,MATCH('Начисления и компенсации по тов'!E6260,'Артикул без-с размером'!B:B,0))</f>
        <v>#N/A</v>
      </c>
      <c r="B6260" s="79"/>
      <c r="C6260" s="80"/>
      <c r="D6260" s="80"/>
      <c r="E6260" s="80"/>
      <c r="F6260" s="80"/>
      <c r="G6260" s="80"/>
      <c r="H6260" s="75"/>
      <c r="I6260" s="76"/>
      <c r="J6260" s="79"/>
      <c r="K6260" s="80"/>
      <c r="L6260" s="78"/>
      <c r="M6260" s="75"/>
      <c r="N6260" s="76"/>
    </row>
    <row r="6261" spans="1:14" ht="15" x14ac:dyDescent="0.3">
      <c r="A6261" s="17" t="e">
        <f>INDEX('Артикул без-с размером'!A:A,MATCH('Начисления и компенсации по тов'!E6261,'Артикул без-с размером'!B:B,0))</f>
        <v>#N/A</v>
      </c>
      <c r="B6261" s="79"/>
      <c r="C6261" s="80"/>
      <c r="D6261" s="80"/>
      <c r="E6261" s="80"/>
      <c r="F6261" s="80"/>
      <c r="G6261" s="80"/>
      <c r="H6261" s="75"/>
      <c r="I6261" s="76"/>
      <c r="J6261" s="79"/>
      <c r="K6261" s="80"/>
      <c r="L6261" s="78"/>
      <c r="M6261" s="75"/>
      <c r="N6261" s="76"/>
    </row>
    <row r="6262" spans="1:14" ht="15" x14ac:dyDescent="0.3">
      <c r="A6262" s="17" t="e">
        <f>INDEX('Артикул без-с размером'!A:A,MATCH('Начисления и компенсации по тов'!E6262,'Артикул без-с размером'!B:B,0))</f>
        <v>#N/A</v>
      </c>
      <c r="B6262" s="79"/>
      <c r="C6262" s="80"/>
      <c r="D6262" s="80"/>
      <c r="E6262" s="80"/>
      <c r="F6262" s="80"/>
      <c r="G6262" s="80"/>
      <c r="H6262" s="75"/>
      <c r="I6262" s="76"/>
      <c r="J6262" s="79"/>
      <c r="K6262" s="80"/>
      <c r="L6262" s="78"/>
      <c r="M6262" s="75"/>
      <c r="N6262" s="76"/>
    </row>
    <row r="6263" spans="1:14" ht="15" x14ac:dyDescent="0.3">
      <c r="A6263" s="17" t="e">
        <f>INDEX('Артикул без-с размером'!A:A,MATCH('Начисления и компенсации по тов'!E6263,'Артикул без-с размером'!B:B,0))</f>
        <v>#N/A</v>
      </c>
      <c r="B6263" s="79"/>
      <c r="C6263" s="80"/>
      <c r="D6263" s="80"/>
      <c r="E6263" s="80"/>
      <c r="F6263" s="80"/>
      <c r="G6263" s="80"/>
      <c r="H6263" s="75"/>
      <c r="I6263" s="76"/>
      <c r="J6263" s="79"/>
      <c r="K6263" s="80"/>
      <c r="L6263" s="78"/>
      <c r="M6263" s="75"/>
      <c r="N6263" s="76"/>
    </row>
    <row r="6264" spans="1:14" ht="15" x14ac:dyDescent="0.3">
      <c r="A6264" s="17" t="e">
        <f>INDEX('Артикул без-с размером'!A:A,MATCH('Начисления и компенсации по тов'!E6264,'Артикул без-с размером'!B:B,0))</f>
        <v>#N/A</v>
      </c>
      <c r="B6264" s="79"/>
      <c r="C6264" s="80"/>
      <c r="D6264" s="80"/>
      <c r="E6264" s="80"/>
      <c r="F6264" s="80"/>
      <c r="G6264" s="80"/>
      <c r="H6264" s="75"/>
      <c r="I6264" s="76"/>
      <c r="J6264" s="79"/>
      <c r="K6264" s="80"/>
      <c r="L6264" s="78"/>
      <c r="M6264" s="75"/>
      <c r="N6264" s="76"/>
    </row>
    <row r="6265" spans="1:14" ht="15" x14ac:dyDescent="0.3">
      <c r="A6265" s="17" t="e">
        <f>INDEX('Артикул без-с размером'!A:A,MATCH('Начисления и компенсации по тов'!E6265,'Артикул без-с размером'!B:B,0))</f>
        <v>#N/A</v>
      </c>
      <c r="B6265" s="79"/>
      <c r="C6265" s="80"/>
      <c r="D6265" s="80"/>
      <c r="E6265" s="80"/>
      <c r="F6265" s="80"/>
      <c r="G6265" s="80"/>
      <c r="H6265" s="75"/>
      <c r="I6265" s="76"/>
      <c r="J6265" s="79"/>
      <c r="K6265" s="80"/>
      <c r="L6265" s="78"/>
      <c r="M6265" s="75"/>
      <c r="N6265" s="76"/>
    </row>
    <row r="6266" spans="1:14" ht="15" x14ac:dyDescent="0.3">
      <c r="A6266" s="17" t="e">
        <f>INDEX('Артикул без-с размером'!A:A,MATCH('Начисления и компенсации по тов'!E6266,'Артикул без-с размером'!B:B,0))</f>
        <v>#N/A</v>
      </c>
      <c r="B6266" s="79"/>
      <c r="C6266" s="80"/>
      <c r="D6266" s="80"/>
      <c r="E6266" s="80"/>
      <c r="F6266" s="80"/>
      <c r="G6266" s="80"/>
      <c r="H6266" s="75"/>
      <c r="I6266" s="76"/>
      <c r="J6266" s="79"/>
      <c r="K6266" s="80"/>
      <c r="L6266" s="78"/>
      <c r="M6266" s="75"/>
      <c r="N6266" s="76"/>
    </row>
    <row r="6267" spans="1:14" ht="15" x14ac:dyDescent="0.3">
      <c r="A6267" s="17" t="e">
        <f>INDEX('Артикул без-с размером'!A:A,MATCH('Начисления и компенсации по тов'!E6267,'Артикул без-с размером'!B:B,0))</f>
        <v>#N/A</v>
      </c>
      <c r="B6267" s="79"/>
      <c r="C6267" s="80"/>
      <c r="D6267" s="80"/>
      <c r="E6267" s="80"/>
      <c r="F6267" s="80"/>
      <c r="G6267" s="80"/>
      <c r="H6267" s="75"/>
      <c r="I6267" s="76"/>
      <c r="J6267" s="79"/>
      <c r="K6267" s="80"/>
      <c r="L6267" s="78"/>
      <c r="M6267" s="75"/>
      <c r="N6267" s="76"/>
    </row>
    <row r="6268" spans="1:14" ht="15" x14ac:dyDescent="0.3">
      <c r="A6268" s="17" t="e">
        <f>INDEX('Артикул без-с размером'!A:A,MATCH('Начисления и компенсации по тов'!E6268,'Артикул без-с размером'!B:B,0))</f>
        <v>#N/A</v>
      </c>
      <c r="B6268" s="79"/>
      <c r="C6268" s="80"/>
      <c r="D6268" s="80"/>
      <c r="E6268" s="80"/>
      <c r="F6268" s="80"/>
      <c r="G6268" s="80"/>
      <c r="H6268" s="75"/>
      <c r="I6268" s="76"/>
      <c r="J6268" s="79"/>
      <c r="K6268" s="80"/>
      <c r="L6268" s="78"/>
      <c r="M6268" s="75"/>
      <c r="N6268" s="76"/>
    </row>
    <row r="6269" spans="1:14" ht="15" x14ac:dyDescent="0.3">
      <c r="A6269" s="17" t="e">
        <f>INDEX('Артикул без-с размером'!A:A,MATCH('Начисления и компенсации по тов'!E6269,'Артикул без-с размером'!B:B,0))</f>
        <v>#N/A</v>
      </c>
      <c r="B6269" s="79"/>
      <c r="C6269" s="80"/>
      <c r="D6269" s="80"/>
      <c r="E6269" s="80"/>
      <c r="F6269" s="80"/>
      <c r="G6269" s="80"/>
      <c r="H6269" s="75"/>
      <c r="I6269" s="76"/>
      <c r="J6269" s="79"/>
      <c r="K6269" s="80"/>
      <c r="L6269" s="78"/>
      <c r="M6269" s="75"/>
      <c r="N6269" s="76"/>
    </row>
    <row r="6270" spans="1:14" ht="15" x14ac:dyDescent="0.3">
      <c r="A6270" s="17" t="e">
        <f>INDEX('Артикул без-с размером'!A:A,MATCH('Начисления и компенсации по тов'!E6270,'Артикул без-с размером'!B:B,0))</f>
        <v>#N/A</v>
      </c>
      <c r="B6270" s="79"/>
      <c r="C6270" s="80"/>
      <c r="D6270" s="80"/>
      <c r="E6270" s="80"/>
      <c r="F6270" s="80"/>
      <c r="G6270" s="80"/>
      <c r="H6270" s="75"/>
      <c r="I6270" s="76"/>
      <c r="J6270" s="79"/>
      <c r="K6270" s="80"/>
      <c r="L6270" s="78"/>
      <c r="M6270" s="75"/>
      <c r="N6270" s="76"/>
    </row>
    <row r="6271" spans="1:14" ht="15" x14ac:dyDescent="0.3">
      <c r="A6271" s="17" t="e">
        <f>INDEX('Артикул без-с размером'!A:A,MATCH('Начисления и компенсации по тов'!E6271,'Артикул без-с размером'!B:B,0))</f>
        <v>#N/A</v>
      </c>
      <c r="B6271" s="79"/>
      <c r="C6271" s="80"/>
      <c r="D6271" s="80"/>
      <c r="E6271" s="80"/>
      <c r="F6271" s="80"/>
      <c r="G6271" s="80"/>
      <c r="H6271" s="75"/>
      <c r="I6271" s="76"/>
      <c r="J6271" s="79"/>
      <c r="K6271" s="80"/>
      <c r="L6271" s="78"/>
      <c r="M6271" s="75"/>
      <c r="N6271" s="76"/>
    </row>
    <row r="6272" spans="1:14" ht="15" x14ac:dyDescent="0.3">
      <c r="A6272" s="17" t="e">
        <f>INDEX('Артикул без-с размером'!A:A,MATCH('Начисления и компенсации по тов'!E6272,'Артикул без-с размером'!B:B,0))</f>
        <v>#N/A</v>
      </c>
      <c r="B6272" s="79"/>
      <c r="C6272" s="80"/>
      <c r="D6272" s="80"/>
      <c r="E6272" s="80"/>
      <c r="F6272" s="80"/>
      <c r="G6272" s="80"/>
      <c r="H6272" s="75"/>
      <c r="I6272" s="76"/>
      <c r="J6272" s="79"/>
      <c r="K6272" s="80"/>
      <c r="L6272" s="78"/>
      <c r="M6272" s="75"/>
      <c r="N6272" s="77"/>
    </row>
    <row r="6273" spans="1:14" ht="15" x14ac:dyDescent="0.3">
      <c r="A6273" s="17" t="e">
        <f>INDEX('Артикул без-с размером'!A:A,MATCH('Начисления и компенсации по тов'!E6273,'Артикул без-с размером'!B:B,0))</f>
        <v>#N/A</v>
      </c>
      <c r="B6273" s="79"/>
      <c r="C6273" s="80"/>
      <c r="D6273" s="80"/>
      <c r="E6273" s="80"/>
      <c r="F6273" s="80"/>
      <c r="G6273" s="80"/>
      <c r="H6273" s="75"/>
      <c r="I6273" s="76"/>
      <c r="J6273" s="79"/>
      <c r="K6273" s="80"/>
      <c r="L6273" s="78"/>
      <c r="M6273" s="75"/>
      <c r="N6273" s="76"/>
    </row>
    <row r="6274" spans="1:14" ht="15" x14ac:dyDescent="0.3">
      <c r="A6274" s="17" t="e">
        <f>INDEX('Артикул без-с размером'!A:A,MATCH('Начисления и компенсации по тов'!E6274,'Артикул без-с размером'!B:B,0))</f>
        <v>#N/A</v>
      </c>
      <c r="B6274" s="79"/>
      <c r="C6274" s="80"/>
      <c r="D6274" s="80"/>
      <c r="E6274" s="80"/>
      <c r="F6274" s="80"/>
      <c r="G6274" s="80"/>
      <c r="H6274" s="75"/>
      <c r="I6274" s="76"/>
      <c r="J6274" s="79"/>
      <c r="K6274" s="80"/>
      <c r="L6274" s="78"/>
      <c r="M6274" s="75"/>
      <c r="N6274" s="76"/>
    </row>
    <row r="6275" spans="1:14" ht="15" x14ac:dyDescent="0.3">
      <c r="A6275" s="17" t="e">
        <f>INDEX('Артикул без-с размером'!A:A,MATCH('Начисления и компенсации по тов'!E6275,'Артикул без-с размером'!B:B,0))</f>
        <v>#N/A</v>
      </c>
      <c r="B6275" s="79"/>
      <c r="C6275" s="80"/>
      <c r="D6275" s="80"/>
      <c r="E6275" s="80"/>
      <c r="F6275" s="80"/>
      <c r="G6275" s="80"/>
      <c r="H6275" s="75"/>
      <c r="I6275" s="76"/>
      <c r="J6275" s="79"/>
      <c r="K6275" s="80"/>
      <c r="L6275" s="78"/>
      <c r="M6275" s="75"/>
      <c r="N6275" s="76"/>
    </row>
    <row r="6276" spans="1:14" ht="15" x14ac:dyDescent="0.3">
      <c r="A6276" s="17" t="e">
        <f>INDEX('Артикул без-с размером'!A:A,MATCH('Начисления и компенсации по тов'!E6276,'Артикул без-с размером'!B:B,0))</f>
        <v>#N/A</v>
      </c>
      <c r="B6276" s="79"/>
      <c r="C6276" s="80"/>
      <c r="D6276" s="80"/>
      <c r="E6276" s="80"/>
      <c r="F6276" s="80"/>
      <c r="G6276" s="80"/>
      <c r="H6276" s="75"/>
      <c r="I6276" s="76"/>
      <c r="J6276" s="79"/>
      <c r="K6276" s="80"/>
      <c r="L6276" s="78"/>
      <c r="M6276" s="75"/>
      <c r="N6276" s="76"/>
    </row>
    <row r="6277" spans="1:14" ht="15" x14ac:dyDescent="0.3">
      <c r="A6277" s="17" t="e">
        <f>INDEX('Артикул без-с размером'!A:A,MATCH('Начисления и компенсации по тов'!E6277,'Артикул без-с размером'!B:B,0))</f>
        <v>#N/A</v>
      </c>
      <c r="B6277" s="79"/>
      <c r="C6277" s="80"/>
      <c r="D6277" s="80"/>
      <c r="E6277" s="80"/>
      <c r="F6277" s="80"/>
      <c r="G6277" s="80"/>
      <c r="H6277" s="75"/>
      <c r="I6277" s="76"/>
      <c r="J6277" s="79"/>
      <c r="K6277" s="80"/>
      <c r="L6277" s="78"/>
      <c r="M6277" s="75"/>
      <c r="N6277" s="76"/>
    </row>
    <row r="6278" spans="1:14" ht="15" x14ac:dyDescent="0.3">
      <c r="A6278" s="17" t="e">
        <f>INDEX('Артикул без-с размером'!A:A,MATCH('Начисления и компенсации по тов'!E6278,'Артикул без-с размером'!B:B,0))</f>
        <v>#N/A</v>
      </c>
      <c r="B6278" s="79"/>
      <c r="C6278" s="80"/>
      <c r="D6278" s="80"/>
      <c r="E6278" s="80"/>
      <c r="F6278" s="80"/>
      <c r="G6278" s="80"/>
      <c r="H6278" s="75"/>
      <c r="I6278" s="76"/>
      <c r="J6278" s="79"/>
      <c r="K6278" s="80"/>
      <c r="L6278" s="78"/>
      <c r="M6278" s="75"/>
      <c r="N6278" s="77"/>
    </row>
    <row r="6279" spans="1:14" ht="15" x14ac:dyDescent="0.3">
      <c r="A6279" s="17" t="e">
        <f>INDEX('Артикул без-с размером'!A:A,MATCH('Начисления и компенсации по тов'!E6279,'Артикул без-с размером'!B:B,0))</f>
        <v>#N/A</v>
      </c>
      <c r="B6279" s="79"/>
      <c r="C6279" s="80"/>
      <c r="D6279" s="80"/>
      <c r="E6279" s="80"/>
      <c r="F6279" s="80"/>
      <c r="G6279" s="80"/>
      <c r="H6279" s="75"/>
      <c r="I6279" s="76"/>
      <c r="J6279" s="79"/>
      <c r="K6279" s="80"/>
      <c r="L6279" s="78"/>
      <c r="M6279" s="75"/>
      <c r="N6279" s="76"/>
    </row>
    <row r="6280" spans="1:14" ht="15" x14ac:dyDescent="0.3">
      <c r="A6280" s="17" t="e">
        <f>INDEX('Артикул без-с размером'!A:A,MATCH('Начисления и компенсации по тов'!E6280,'Артикул без-с размером'!B:B,0))</f>
        <v>#N/A</v>
      </c>
      <c r="B6280" s="79"/>
      <c r="C6280" s="80"/>
      <c r="D6280" s="80"/>
      <c r="E6280" s="80"/>
      <c r="F6280" s="80"/>
      <c r="G6280" s="80"/>
      <c r="H6280" s="75"/>
      <c r="I6280" s="76"/>
      <c r="J6280" s="79"/>
      <c r="K6280" s="80"/>
      <c r="L6280" s="78"/>
      <c r="M6280" s="75"/>
      <c r="N6280" s="76"/>
    </row>
    <row r="6281" spans="1:14" ht="15" x14ac:dyDescent="0.3">
      <c r="A6281" s="17" t="e">
        <f>INDEX('Артикул без-с размером'!A:A,MATCH('Начисления и компенсации по тов'!E6281,'Артикул без-с размером'!B:B,0))</f>
        <v>#N/A</v>
      </c>
      <c r="B6281" s="79"/>
      <c r="C6281" s="80"/>
      <c r="D6281" s="80"/>
      <c r="E6281" s="80"/>
      <c r="F6281" s="80"/>
      <c r="G6281" s="80"/>
      <c r="H6281" s="75"/>
      <c r="I6281" s="76"/>
      <c r="J6281" s="79"/>
      <c r="K6281" s="80"/>
      <c r="L6281" s="78"/>
      <c r="M6281" s="75"/>
      <c r="N6281" s="76"/>
    </row>
    <row r="6282" spans="1:14" ht="15" x14ac:dyDescent="0.3">
      <c r="A6282" s="17" t="e">
        <f>INDEX('Артикул без-с размером'!A:A,MATCH('Начисления и компенсации по тов'!E6282,'Артикул без-с размером'!B:B,0))</f>
        <v>#N/A</v>
      </c>
      <c r="B6282" s="79"/>
      <c r="C6282" s="80"/>
      <c r="D6282" s="80"/>
      <c r="E6282" s="80"/>
      <c r="F6282" s="80"/>
      <c r="G6282" s="80"/>
      <c r="H6282" s="75"/>
      <c r="I6282" s="76"/>
      <c r="J6282" s="79"/>
      <c r="K6282" s="80"/>
      <c r="L6282" s="78"/>
      <c r="M6282" s="75"/>
      <c r="N6282" s="76"/>
    </row>
    <row r="6283" spans="1:14" ht="15" x14ac:dyDescent="0.3">
      <c r="A6283" s="17" t="e">
        <f>INDEX('Артикул без-с размером'!A:A,MATCH('Начисления и компенсации по тов'!E6283,'Артикул без-с размером'!B:B,0))</f>
        <v>#N/A</v>
      </c>
      <c r="B6283" s="79"/>
      <c r="C6283" s="80"/>
      <c r="D6283" s="80"/>
      <c r="E6283" s="80"/>
      <c r="F6283" s="80"/>
      <c r="G6283" s="80"/>
      <c r="H6283" s="75"/>
      <c r="I6283" s="76"/>
      <c r="J6283" s="79"/>
      <c r="K6283" s="80"/>
      <c r="L6283" s="78"/>
      <c r="M6283" s="75"/>
      <c r="N6283" s="76"/>
    </row>
    <row r="6284" spans="1:14" ht="15" x14ac:dyDescent="0.3">
      <c r="A6284" s="17" t="e">
        <f>INDEX('Артикул без-с размером'!A:A,MATCH('Начисления и компенсации по тов'!E6284,'Артикул без-с размером'!B:B,0))</f>
        <v>#N/A</v>
      </c>
      <c r="B6284" s="79"/>
      <c r="C6284" s="80"/>
      <c r="D6284" s="80"/>
      <c r="E6284" s="80"/>
      <c r="F6284" s="80"/>
      <c r="G6284" s="80"/>
      <c r="H6284" s="75"/>
      <c r="I6284" s="76"/>
      <c r="J6284" s="79"/>
      <c r="K6284" s="80"/>
      <c r="L6284" s="78"/>
      <c r="M6284" s="75"/>
      <c r="N6284" s="77"/>
    </row>
    <row r="6285" spans="1:14" ht="15" x14ac:dyDescent="0.3">
      <c r="A6285" s="17" t="e">
        <f>INDEX('Артикул без-с размером'!A:A,MATCH('Начисления и компенсации по тов'!E6285,'Артикул без-с размером'!B:B,0))</f>
        <v>#N/A</v>
      </c>
      <c r="B6285" s="79"/>
      <c r="C6285" s="80"/>
      <c r="D6285" s="80"/>
      <c r="E6285" s="80"/>
      <c r="F6285" s="80"/>
      <c r="G6285" s="80"/>
      <c r="H6285" s="75"/>
      <c r="I6285" s="76"/>
      <c r="J6285" s="79"/>
      <c r="K6285" s="80"/>
      <c r="L6285" s="78"/>
      <c r="M6285" s="75"/>
      <c r="N6285" s="76"/>
    </row>
    <row r="6286" spans="1:14" ht="15" x14ac:dyDescent="0.3">
      <c r="A6286" s="17" t="e">
        <f>INDEX('Артикул без-с размером'!A:A,MATCH('Начисления и компенсации по тов'!E6286,'Артикул без-с размером'!B:B,0))</f>
        <v>#N/A</v>
      </c>
      <c r="B6286" s="79"/>
      <c r="C6286" s="80"/>
      <c r="D6286" s="80"/>
      <c r="E6286" s="80"/>
      <c r="F6286" s="80"/>
      <c r="G6286" s="80"/>
      <c r="H6286" s="75"/>
      <c r="I6286" s="76"/>
      <c r="J6286" s="79"/>
      <c r="K6286" s="80"/>
      <c r="L6286" s="78"/>
      <c r="M6286" s="75"/>
      <c r="N6286" s="76"/>
    </row>
    <row r="6287" spans="1:14" ht="15" x14ac:dyDescent="0.3">
      <c r="A6287" s="17" t="e">
        <f>INDEX('Артикул без-с размером'!A:A,MATCH('Начисления и компенсации по тов'!E6287,'Артикул без-с размером'!B:B,0))</f>
        <v>#N/A</v>
      </c>
      <c r="B6287" s="79"/>
      <c r="C6287" s="80"/>
      <c r="D6287" s="80"/>
      <c r="E6287" s="80"/>
      <c r="F6287" s="80"/>
      <c r="G6287" s="80"/>
      <c r="H6287" s="75"/>
      <c r="I6287" s="76"/>
      <c r="J6287" s="79"/>
      <c r="K6287" s="80"/>
      <c r="L6287" s="78"/>
      <c r="M6287" s="75"/>
      <c r="N6287" s="76"/>
    </row>
    <row r="6288" spans="1:14" ht="15" x14ac:dyDescent="0.3">
      <c r="A6288" s="17" t="e">
        <f>INDEX('Артикул без-с размером'!A:A,MATCH('Начисления и компенсации по тов'!E6288,'Артикул без-с размером'!B:B,0))</f>
        <v>#N/A</v>
      </c>
      <c r="B6288" s="79"/>
      <c r="C6288" s="80"/>
      <c r="D6288" s="80"/>
      <c r="E6288" s="80"/>
      <c r="F6288" s="80"/>
      <c r="G6288" s="80"/>
      <c r="H6288" s="75"/>
      <c r="I6288" s="76"/>
      <c r="J6288" s="79"/>
      <c r="K6288" s="80"/>
      <c r="L6288" s="78"/>
      <c r="M6288" s="75"/>
      <c r="N6288" s="76"/>
    </row>
    <row r="6289" spans="1:14" ht="15" x14ac:dyDescent="0.3">
      <c r="A6289" s="17" t="e">
        <f>INDEX('Артикул без-с размером'!A:A,MATCH('Начисления и компенсации по тов'!E6289,'Артикул без-с размером'!B:B,0))</f>
        <v>#N/A</v>
      </c>
      <c r="B6289" s="79"/>
      <c r="C6289" s="80"/>
      <c r="D6289" s="80"/>
      <c r="E6289" s="80"/>
      <c r="F6289" s="80"/>
      <c r="G6289" s="80"/>
      <c r="H6289" s="75"/>
      <c r="I6289" s="76"/>
      <c r="J6289" s="79"/>
      <c r="K6289" s="80"/>
      <c r="L6289" s="78"/>
      <c r="M6289" s="75"/>
      <c r="N6289" s="76"/>
    </row>
    <row r="6290" spans="1:14" ht="15" x14ac:dyDescent="0.3">
      <c r="A6290" s="17" t="e">
        <f>INDEX('Артикул без-с размером'!A:A,MATCH('Начисления и компенсации по тов'!E6290,'Артикул без-с размером'!B:B,0))</f>
        <v>#N/A</v>
      </c>
      <c r="B6290" s="79"/>
      <c r="C6290" s="80"/>
      <c r="D6290" s="80"/>
      <c r="E6290" s="80"/>
      <c r="F6290" s="80"/>
      <c r="G6290" s="80"/>
      <c r="H6290" s="75"/>
      <c r="I6290" s="76"/>
      <c r="J6290" s="79"/>
      <c r="K6290" s="80"/>
      <c r="L6290" s="78"/>
      <c r="M6290" s="75"/>
      <c r="N6290" s="76"/>
    </row>
    <row r="6291" spans="1:14" ht="15" x14ac:dyDescent="0.3">
      <c r="A6291" s="17" t="e">
        <f>INDEX('Артикул без-с размером'!A:A,MATCH('Начисления и компенсации по тов'!E6291,'Артикул без-с размером'!B:B,0))</f>
        <v>#N/A</v>
      </c>
      <c r="B6291" s="79"/>
      <c r="C6291" s="80"/>
      <c r="D6291" s="80"/>
      <c r="E6291" s="80"/>
      <c r="F6291" s="80"/>
      <c r="G6291" s="80"/>
      <c r="H6291" s="75"/>
      <c r="I6291" s="76"/>
      <c r="J6291" s="79"/>
      <c r="K6291" s="80"/>
      <c r="L6291" s="78"/>
      <c r="M6291" s="75"/>
      <c r="N6291" s="76"/>
    </row>
    <row r="6292" spans="1:14" ht="15" x14ac:dyDescent="0.3">
      <c r="A6292" s="17" t="e">
        <f>INDEX('Артикул без-с размером'!A:A,MATCH('Начисления и компенсации по тов'!E6292,'Артикул без-с размером'!B:B,0))</f>
        <v>#N/A</v>
      </c>
      <c r="B6292" s="79"/>
      <c r="C6292" s="80"/>
      <c r="D6292" s="80"/>
      <c r="E6292" s="80"/>
      <c r="F6292" s="80"/>
      <c r="G6292" s="80"/>
      <c r="H6292" s="75"/>
      <c r="I6292" s="76"/>
      <c r="J6292" s="79"/>
      <c r="K6292" s="80"/>
      <c r="L6292" s="78"/>
      <c r="M6292" s="75"/>
      <c r="N6292" s="76"/>
    </row>
    <row r="6293" spans="1:14" ht="15" x14ac:dyDescent="0.3">
      <c r="A6293" s="17" t="e">
        <f>INDEX('Артикул без-с размером'!A:A,MATCH('Начисления и компенсации по тов'!E6293,'Артикул без-с размером'!B:B,0))</f>
        <v>#N/A</v>
      </c>
      <c r="B6293" s="79"/>
      <c r="C6293" s="80"/>
      <c r="D6293" s="80"/>
      <c r="E6293" s="80"/>
      <c r="F6293" s="80"/>
      <c r="G6293" s="80"/>
      <c r="H6293" s="75"/>
      <c r="I6293" s="76"/>
      <c r="J6293" s="79"/>
      <c r="K6293" s="80"/>
      <c r="L6293" s="78"/>
      <c r="M6293" s="75"/>
      <c r="N6293" s="76"/>
    </row>
    <row r="6294" spans="1:14" ht="15" x14ac:dyDescent="0.3">
      <c r="A6294" s="17" t="e">
        <f>INDEX('Артикул без-с размером'!A:A,MATCH('Начисления и компенсации по тов'!E6294,'Артикул без-с размером'!B:B,0))</f>
        <v>#N/A</v>
      </c>
      <c r="B6294" s="79"/>
      <c r="C6294" s="80"/>
      <c r="D6294" s="80"/>
      <c r="E6294" s="80"/>
      <c r="F6294" s="80"/>
      <c r="G6294" s="80"/>
      <c r="H6294" s="75"/>
      <c r="I6294" s="76"/>
      <c r="J6294" s="79"/>
      <c r="K6294" s="80"/>
      <c r="L6294" s="78"/>
      <c r="M6294" s="75"/>
      <c r="N6294" s="76"/>
    </row>
    <row r="6295" spans="1:14" ht="15" x14ac:dyDescent="0.3">
      <c r="A6295" s="17" t="e">
        <f>INDEX('Артикул без-с размером'!A:A,MATCH('Начисления и компенсации по тов'!E6295,'Артикул без-с размером'!B:B,0))</f>
        <v>#N/A</v>
      </c>
      <c r="B6295" s="79"/>
      <c r="C6295" s="80"/>
      <c r="D6295" s="80"/>
      <c r="E6295" s="80"/>
      <c r="F6295" s="80"/>
      <c r="G6295" s="80"/>
      <c r="H6295" s="75"/>
      <c r="I6295" s="76"/>
      <c r="J6295" s="79"/>
      <c r="K6295" s="80"/>
      <c r="L6295" s="78"/>
      <c r="M6295" s="75"/>
      <c r="N6295" s="76"/>
    </row>
    <row r="6296" spans="1:14" ht="15" x14ac:dyDescent="0.3">
      <c r="A6296" s="17" t="e">
        <f>INDEX('Артикул без-с размером'!A:A,MATCH('Начисления и компенсации по тов'!E6296,'Артикул без-с размером'!B:B,0))</f>
        <v>#N/A</v>
      </c>
      <c r="B6296" s="79"/>
      <c r="C6296" s="80"/>
      <c r="D6296" s="80"/>
      <c r="E6296" s="80"/>
      <c r="F6296" s="80"/>
      <c r="G6296" s="80"/>
      <c r="H6296" s="75"/>
      <c r="I6296" s="76"/>
      <c r="J6296" s="79"/>
      <c r="K6296" s="80"/>
      <c r="L6296" s="78"/>
      <c r="M6296" s="75"/>
      <c r="N6296" s="76"/>
    </row>
    <row r="6297" spans="1:14" ht="15" x14ac:dyDescent="0.3">
      <c r="A6297" s="17" t="e">
        <f>INDEX('Артикул без-с размером'!A:A,MATCH('Начисления и компенсации по тов'!E6297,'Артикул без-с размером'!B:B,0))</f>
        <v>#N/A</v>
      </c>
      <c r="B6297" s="79"/>
      <c r="C6297" s="80"/>
      <c r="D6297" s="80"/>
      <c r="E6297" s="80"/>
      <c r="F6297" s="80"/>
      <c r="G6297" s="80"/>
      <c r="H6297" s="75"/>
      <c r="I6297" s="76"/>
      <c r="J6297" s="79"/>
      <c r="K6297" s="80"/>
      <c r="L6297" s="78"/>
      <c r="M6297" s="75"/>
      <c r="N6297" s="76"/>
    </row>
    <row r="6298" spans="1:14" ht="15" x14ac:dyDescent="0.3">
      <c r="A6298" s="17" t="e">
        <f>INDEX('Артикул без-с размером'!A:A,MATCH('Начисления и компенсации по тов'!E6298,'Артикул без-с размером'!B:B,0))</f>
        <v>#N/A</v>
      </c>
      <c r="B6298" s="79"/>
      <c r="C6298" s="80"/>
      <c r="D6298" s="80"/>
      <c r="E6298" s="80"/>
      <c r="F6298" s="80"/>
      <c r="G6298" s="80"/>
      <c r="H6298" s="75"/>
      <c r="I6298" s="76"/>
      <c r="J6298" s="79"/>
      <c r="K6298" s="80"/>
      <c r="L6298" s="78"/>
      <c r="M6298" s="75"/>
      <c r="N6298" s="76"/>
    </row>
    <row r="6299" spans="1:14" ht="15" x14ac:dyDescent="0.3">
      <c r="A6299" s="17" t="e">
        <f>INDEX('Артикул без-с размером'!A:A,MATCH('Начисления и компенсации по тов'!E6299,'Артикул без-с размером'!B:B,0))</f>
        <v>#N/A</v>
      </c>
      <c r="B6299" s="79"/>
      <c r="C6299" s="80"/>
      <c r="D6299" s="80"/>
      <c r="E6299" s="80"/>
      <c r="F6299" s="80"/>
      <c r="G6299" s="80"/>
      <c r="H6299" s="75"/>
      <c r="I6299" s="76"/>
      <c r="J6299" s="79"/>
      <c r="K6299" s="80"/>
      <c r="L6299" s="78"/>
      <c r="M6299" s="75"/>
      <c r="N6299" s="76"/>
    </row>
    <row r="6300" spans="1:14" ht="15" x14ac:dyDescent="0.3">
      <c r="A6300" s="17" t="e">
        <f>INDEX('Артикул без-с размером'!A:A,MATCH('Начисления и компенсации по тов'!E6300,'Артикул без-с размером'!B:B,0))</f>
        <v>#N/A</v>
      </c>
      <c r="B6300" s="79"/>
      <c r="C6300" s="80"/>
      <c r="D6300" s="80"/>
      <c r="E6300" s="80"/>
      <c r="F6300" s="80"/>
      <c r="G6300" s="80"/>
      <c r="H6300" s="75"/>
      <c r="I6300" s="76"/>
      <c r="J6300" s="79"/>
      <c r="K6300" s="80"/>
      <c r="L6300" s="78"/>
      <c r="M6300" s="75"/>
      <c r="N6300" s="76"/>
    </row>
    <row r="6301" spans="1:14" ht="15" x14ac:dyDescent="0.3">
      <c r="A6301" s="17" t="e">
        <f>INDEX('Артикул без-с размером'!A:A,MATCH('Начисления и компенсации по тов'!E6301,'Артикул без-с размером'!B:B,0))</f>
        <v>#N/A</v>
      </c>
      <c r="B6301" s="79"/>
      <c r="C6301" s="80"/>
      <c r="D6301" s="80"/>
      <c r="E6301" s="80"/>
      <c r="F6301" s="80"/>
      <c r="G6301" s="80"/>
      <c r="H6301" s="75"/>
      <c r="I6301" s="76"/>
      <c r="J6301" s="79"/>
      <c r="K6301" s="80"/>
      <c r="L6301" s="78"/>
      <c r="M6301" s="75"/>
      <c r="N6301" s="76"/>
    </row>
    <row r="6302" spans="1:14" ht="15" x14ac:dyDescent="0.3">
      <c r="A6302" s="17" t="e">
        <f>INDEX('Артикул без-с размером'!A:A,MATCH('Начисления и компенсации по тов'!E6302,'Артикул без-с размером'!B:B,0))</f>
        <v>#N/A</v>
      </c>
      <c r="B6302" s="79"/>
      <c r="C6302" s="80"/>
      <c r="D6302" s="80"/>
      <c r="E6302" s="80"/>
      <c r="F6302" s="80"/>
      <c r="G6302" s="80"/>
      <c r="H6302" s="75"/>
      <c r="I6302" s="76"/>
      <c r="J6302" s="79"/>
      <c r="K6302" s="80"/>
      <c r="L6302" s="78"/>
      <c r="M6302" s="75"/>
      <c r="N6302" s="76"/>
    </row>
    <row r="6303" spans="1:14" ht="15" x14ac:dyDescent="0.3">
      <c r="A6303" s="17" t="e">
        <f>INDEX('Артикул без-с размером'!A:A,MATCH('Начисления и компенсации по тов'!E6303,'Артикул без-с размером'!B:B,0))</f>
        <v>#N/A</v>
      </c>
      <c r="B6303" s="79"/>
      <c r="C6303" s="80"/>
      <c r="D6303" s="80"/>
      <c r="E6303" s="80"/>
      <c r="F6303" s="80"/>
      <c r="G6303" s="80"/>
      <c r="H6303" s="75"/>
      <c r="I6303" s="76"/>
      <c r="J6303" s="79"/>
      <c r="K6303" s="80"/>
      <c r="L6303" s="78"/>
      <c r="M6303" s="75"/>
      <c r="N6303" s="76"/>
    </row>
    <row r="6304" spans="1:14" ht="15" x14ac:dyDescent="0.3">
      <c r="A6304" s="17" t="e">
        <f>INDEX('Артикул без-с размером'!A:A,MATCH('Начисления и компенсации по тов'!E6304,'Артикул без-с размером'!B:B,0))</f>
        <v>#N/A</v>
      </c>
      <c r="B6304" s="79"/>
      <c r="C6304" s="80"/>
      <c r="D6304" s="80"/>
      <c r="E6304" s="80"/>
      <c r="F6304" s="80"/>
      <c r="G6304" s="80"/>
      <c r="H6304" s="75"/>
      <c r="I6304" s="76"/>
      <c r="J6304" s="79"/>
      <c r="K6304" s="80"/>
      <c r="L6304" s="78"/>
      <c r="M6304" s="75"/>
      <c r="N6304" s="76"/>
    </row>
    <row r="6305" spans="1:14" ht="15" x14ac:dyDescent="0.3">
      <c r="A6305" s="17" t="e">
        <f>INDEX('Артикул без-с размером'!A:A,MATCH('Начисления и компенсации по тов'!E6305,'Артикул без-с размером'!B:B,0))</f>
        <v>#N/A</v>
      </c>
      <c r="B6305" s="79"/>
      <c r="C6305" s="80"/>
      <c r="D6305" s="80"/>
      <c r="E6305" s="80"/>
      <c r="F6305" s="80"/>
      <c r="G6305" s="80"/>
      <c r="H6305" s="75"/>
      <c r="I6305" s="76"/>
      <c r="J6305" s="79"/>
      <c r="K6305" s="80"/>
      <c r="L6305" s="78"/>
      <c r="M6305" s="75"/>
      <c r="N6305" s="76"/>
    </row>
    <row r="6306" spans="1:14" ht="15" x14ac:dyDescent="0.3">
      <c r="A6306" s="17" t="e">
        <f>INDEX('Артикул без-с размером'!A:A,MATCH('Начисления и компенсации по тов'!E6306,'Артикул без-с размером'!B:B,0))</f>
        <v>#N/A</v>
      </c>
      <c r="B6306" s="79"/>
      <c r="C6306" s="80"/>
      <c r="D6306" s="80"/>
      <c r="E6306" s="80"/>
      <c r="F6306" s="80"/>
      <c r="G6306" s="80"/>
      <c r="H6306" s="75"/>
      <c r="I6306" s="76"/>
      <c r="J6306" s="79"/>
      <c r="K6306" s="80"/>
      <c r="L6306" s="78"/>
      <c r="M6306" s="75"/>
      <c r="N6306" s="76"/>
    </row>
    <row r="6307" spans="1:14" ht="15" x14ac:dyDescent="0.3">
      <c r="A6307" s="17" t="e">
        <f>INDEX('Артикул без-с размером'!A:A,MATCH('Начисления и компенсации по тов'!E6307,'Артикул без-с размером'!B:B,0))</f>
        <v>#N/A</v>
      </c>
      <c r="B6307" s="79"/>
      <c r="C6307" s="80"/>
      <c r="D6307" s="80"/>
      <c r="E6307" s="80"/>
      <c r="F6307" s="80"/>
      <c r="G6307" s="80"/>
      <c r="H6307" s="75"/>
      <c r="I6307" s="76"/>
      <c r="J6307" s="79"/>
      <c r="K6307" s="80"/>
      <c r="L6307" s="78"/>
      <c r="M6307" s="75"/>
      <c r="N6307" s="76"/>
    </row>
    <row r="6308" spans="1:14" ht="15" x14ac:dyDescent="0.3">
      <c r="A6308" s="17" t="e">
        <f>INDEX('Артикул без-с размером'!A:A,MATCH('Начисления и компенсации по тов'!E6308,'Артикул без-с размером'!B:B,0))</f>
        <v>#N/A</v>
      </c>
      <c r="B6308" s="79"/>
      <c r="C6308" s="80"/>
      <c r="D6308" s="80"/>
      <c r="E6308" s="80"/>
      <c r="F6308" s="80"/>
      <c r="G6308" s="80"/>
      <c r="H6308" s="75"/>
      <c r="I6308" s="76"/>
      <c r="J6308" s="79"/>
      <c r="K6308" s="80"/>
      <c r="L6308" s="78"/>
      <c r="M6308" s="75"/>
      <c r="N6308" s="76"/>
    </row>
    <row r="6309" spans="1:14" ht="15" x14ac:dyDescent="0.3">
      <c r="A6309" s="17" t="e">
        <f>INDEX('Артикул без-с размером'!A:A,MATCH('Начисления и компенсации по тов'!E6309,'Артикул без-с размером'!B:B,0))</f>
        <v>#N/A</v>
      </c>
      <c r="B6309" s="79"/>
      <c r="C6309" s="80"/>
      <c r="D6309" s="80"/>
      <c r="E6309" s="80"/>
      <c r="F6309" s="80"/>
      <c r="G6309" s="80"/>
      <c r="H6309" s="75"/>
      <c r="I6309" s="76"/>
      <c r="J6309" s="79"/>
      <c r="K6309" s="80"/>
      <c r="L6309" s="78"/>
      <c r="M6309" s="75"/>
      <c r="N6309" s="76"/>
    </row>
    <row r="6310" spans="1:14" ht="15" x14ac:dyDescent="0.3">
      <c r="A6310" s="17" t="e">
        <f>INDEX('Артикул без-с размером'!A:A,MATCH('Начисления и компенсации по тов'!E6310,'Артикул без-с размером'!B:B,0))</f>
        <v>#N/A</v>
      </c>
      <c r="B6310" s="79"/>
      <c r="C6310" s="80"/>
      <c r="D6310" s="80"/>
      <c r="E6310" s="80"/>
      <c r="F6310" s="80"/>
      <c r="G6310" s="80"/>
      <c r="H6310" s="75"/>
      <c r="I6310" s="76"/>
      <c r="J6310" s="79"/>
      <c r="K6310" s="80"/>
      <c r="L6310" s="78"/>
      <c r="M6310" s="75"/>
      <c r="N6310" s="76"/>
    </row>
    <row r="6311" spans="1:14" ht="15" x14ac:dyDescent="0.3">
      <c r="A6311" s="17" t="e">
        <f>INDEX('Артикул без-с размером'!A:A,MATCH('Начисления и компенсации по тов'!E6311,'Артикул без-с размером'!B:B,0))</f>
        <v>#N/A</v>
      </c>
      <c r="B6311" s="79"/>
      <c r="C6311" s="80"/>
      <c r="D6311" s="80"/>
      <c r="E6311" s="80"/>
      <c r="F6311" s="80"/>
      <c r="G6311" s="80"/>
      <c r="H6311" s="75"/>
      <c r="I6311" s="76"/>
      <c r="J6311" s="79"/>
      <c r="K6311" s="80"/>
      <c r="L6311" s="78"/>
      <c r="M6311" s="75"/>
      <c r="N6311" s="76"/>
    </row>
    <row r="6312" spans="1:14" ht="15" x14ac:dyDescent="0.3">
      <c r="A6312" s="17" t="e">
        <f>INDEX('Артикул без-с размером'!A:A,MATCH('Начисления и компенсации по тов'!E6312,'Артикул без-с размером'!B:B,0))</f>
        <v>#N/A</v>
      </c>
      <c r="B6312" s="79"/>
      <c r="C6312" s="80"/>
      <c r="D6312" s="80"/>
      <c r="E6312" s="80"/>
      <c r="F6312" s="80"/>
      <c r="G6312" s="80"/>
      <c r="H6312" s="75"/>
      <c r="I6312" s="76"/>
      <c r="J6312" s="79"/>
      <c r="K6312" s="80"/>
      <c r="L6312" s="78"/>
      <c r="M6312" s="75"/>
      <c r="N6312" s="76"/>
    </row>
    <row r="6313" spans="1:14" ht="15" x14ac:dyDescent="0.3">
      <c r="A6313" s="17" t="e">
        <f>INDEX('Артикул без-с размером'!A:A,MATCH('Начисления и компенсации по тов'!E6313,'Артикул без-с размером'!B:B,0))</f>
        <v>#N/A</v>
      </c>
      <c r="B6313" s="79"/>
      <c r="C6313" s="80"/>
      <c r="D6313" s="80"/>
      <c r="E6313" s="80"/>
      <c r="F6313" s="80"/>
      <c r="G6313" s="80"/>
      <c r="H6313" s="75"/>
      <c r="I6313" s="76"/>
      <c r="J6313" s="79"/>
      <c r="K6313" s="80"/>
      <c r="L6313" s="78"/>
      <c r="M6313" s="75"/>
      <c r="N6313" s="76"/>
    </row>
    <row r="6314" spans="1:14" ht="15" x14ac:dyDescent="0.3">
      <c r="A6314" s="17" t="e">
        <f>INDEX('Артикул без-с размером'!A:A,MATCH('Начисления и компенсации по тов'!E6314,'Артикул без-с размером'!B:B,0))</f>
        <v>#N/A</v>
      </c>
      <c r="B6314" s="79"/>
      <c r="C6314" s="80"/>
      <c r="D6314" s="80"/>
      <c r="E6314" s="80"/>
      <c r="F6314" s="80"/>
      <c r="G6314" s="80"/>
      <c r="H6314" s="75"/>
      <c r="I6314" s="76"/>
      <c r="J6314" s="79"/>
      <c r="K6314" s="80"/>
      <c r="L6314" s="78"/>
      <c r="M6314" s="75"/>
      <c r="N6314" s="76"/>
    </row>
    <row r="6315" spans="1:14" ht="15" x14ac:dyDescent="0.3">
      <c r="A6315" s="17" t="e">
        <f>INDEX('Артикул без-с размером'!A:A,MATCH('Начисления и компенсации по тов'!E6315,'Артикул без-с размером'!B:B,0))</f>
        <v>#N/A</v>
      </c>
      <c r="B6315" s="79"/>
      <c r="C6315" s="80"/>
      <c r="D6315" s="80"/>
      <c r="E6315" s="80"/>
      <c r="F6315" s="80"/>
      <c r="G6315" s="80"/>
      <c r="H6315" s="75"/>
      <c r="I6315" s="76"/>
      <c r="J6315" s="79"/>
      <c r="K6315" s="80"/>
      <c r="L6315" s="78"/>
      <c r="M6315" s="75"/>
      <c r="N6315" s="77"/>
    </row>
    <row r="6316" spans="1:14" ht="15" x14ac:dyDescent="0.3">
      <c r="A6316" s="17" t="e">
        <f>INDEX('Артикул без-с размером'!A:A,MATCH('Начисления и компенсации по тов'!E6316,'Артикул без-с размером'!B:B,0))</f>
        <v>#N/A</v>
      </c>
      <c r="B6316" s="79"/>
      <c r="C6316" s="80"/>
      <c r="D6316" s="80"/>
      <c r="E6316" s="80"/>
      <c r="F6316" s="80"/>
      <c r="G6316" s="80"/>
      <c r="H6316" s="75"/>
      <c r="I6316" s="76"/>
      <c r="J6316" s="79"/>
      <c r="K6316" s="80"/>
      <c r="L6316" s="78"/>
      <c r="M6316" s="75"/>
      <c r="N6316" s="76"/>
    </row>
    <row r="6317" spans="1:14" ht="15" x14ac:dyDescent="0.3">
      <c r="A6317" s="17" t="e">
        <f>INDEX('Артикул без-с размером'!A:A,MATCH('Начисления и компенсации по тов'!E6317,'Артикул без-с размером'!B:B,0))</f>
        <v>#N/A</v>
      </c>
      <c r="B6317" s="79"/>
      <c r="C6317" s="80"/>
      <c r="D6317" s="80"/>
      <c r="E6317" s="80"/>
      <c r="F6317" s="80"/>
      <c r="G6317" s="80"/>
      <c r="H6317" s="75"/>
      <c r="I6317" s="76"/>
      <c r="J6317" s="79"/>
      <c r="K6317" s="80"/>
      <c r="L6317" s="78"/>
      <c r="M6317" s="75"/>
      <c r="N6317" s="76"/>
    </row>
    <row r="6318" spans="1:14" ht="15" x14ac:dyDescent="0.3">
      <c r="A6318" s="17" t="e">
        <f>INDEX('Артикул без-с размером'!A:A,MATCH('Начисления и компенсации по тов'!E6318,'Артикул без-с размером'!B:B,0))</f>
        <v>#N/A</v>
      </c>
      <c r="B6318" s="79"/>
      <c r="C6318" s="80"/>
      <c r="D6318" s="80"/>
      <c r="E6318" s="80"/>
      <c r="F6318" s="80"/>
      <c r="G6318" s="80"/>
      <c r="H6318" s="75"/>
      <c r="I6318" s="76"/>
      <c r="J6318" s="79"/>
      <c r="K6318" s="80"/>
      <c r="L6318" s="78"/>
      <c r="M6318" s="75"/>
      <c r="N6318" s="76"/>
    </row>
    <row r="6319" spans="1:14" ht="15" x14ac:dyDescent="0.3">
      <c r="A6319" s="17" t="e">
        <f>INDEX('Артикул без-с размером'!A:A,MATCH('Начисления и компенсации по тов'!E6319,'Артикул без-с размером'!B:B,0))</f>
        <v>#N/A</v>
      </c>
      <c r="B6319" s="79"/>
      <c r="C6319" s="80"/>
      <c r="D6319" s="80"/>
      <c r="E6319" s="80"/>
      <c r="F6319" s="80"/>
      <c r="G6319" s="80"/>
      <c r="H6319" s="75"/>
      <c r="I6319" s="76"/>
      <c r="J6319" s="79"/>
      <c r="K6319" s="80"/>
      <c r="L6319" s="78"/>
      <c r="M6319" s="75"/>
      <c r="N6319" s="76"/>
    </row>
    <row r="6320" spans="1:14" ht="15" x14ac:dyDescent="0.3">
      <c r="A6320" s="17" t="e">
        <f>INDEX('Артикул без-с размером'!A:A,MATCH('Начисления и компенсации по тов'!E6320,'Артикул без-с размером'!B:B,0))</f>
        <v>#N/A</v>
      </c>
      <c r="B6320" s="79"/>
      <c r="C6320" s="80"/>
      <c r="D6320" s="80"/>
      <c r="E6320" s="80"/>
      <c r="F6320" s="80"/>
      <c r="G6320" s="80"/>
      <c r="H6320" s="75"/>
      <c r="I6320" s="76"/>
      <c r="J6320" s="79"/>
      <c r="K6320" s="80"/>
      <c r="L6320" s="78"/>
      <c r="M6320" s="75"/>
      <c r="N6320" s="76"/>
    </row>
    <row r="6321" spans="1:14" ht="15" x14ac:dyDescent="0.3">
      <c r="A6321" s="17" t="e">
        <f>INDEX('Артикул без-с размером'!A:A,MATCH('Начисления и компенсации по тов'!E6321,'Артикул без-с размером'!B:B,0))</f>
        <v>#N/A</v>
      </c>
      <c r="B6321" s="79"/>
      <c r="C6321" s="80"/>
      <c r="D6321" s="80"/>
      <c r="E6321" s="80"/>
      <c r="F6321" s="80"/>
      <c r="G6321" s="80"/>
      <c r="H6321" s="75"/>
      <c r="I6321" s="76"/>
      <c r="J6321" s="79"/>
      <c r="K6321" s="80"/>
      <c r="L6321" s="78"/>
      <c r="M6321" s="75"/>
      <c r="N6321" s="76"/>
    </row>
    <row r="6322" spans="1:14" ht="15" x14ac:dyDescent="0.3">
      <c r="A6322" s="17" t="e">
        <f>INDEX('Артикул без-с размером'!A:A,MATCH('Начисления и компенсации по тов'!E6322,'Артикул без-с размером'!B:B,0))</f>
        <v>#N/A</v>
      </c>
      <c r="B6322" s="79"/>
      <c r="C6322" s="80"/>
      <c r="D6322" s="80"/>
      <c r="E6322" s="80"/>
      <c r="F6322" s="80"/>
      <c r="G6322" s="80"/>
      <c r="H6322" s="75"/>
      <c r="I6322" s="76"/>
      <c r="J6322" s="79"/>
      <c r="K6322" s="80"/>
      <c r="L6322" s="78"/>
      <c r="M6322" s="75"/>
      <c r="N6322" s="76"/>
    </row>
    <row r="6323" spans="1:14" ht="15" x14ac:dyDescent="0.3">
      <c r="A6323" s="17" t="e">
        <f>INDEX('Артикул без-с размером'!A:A,MATCH('Начисления и компенсации по тов'!E6323,'Артикул без-с размером'!B:B,0))</f>
        <v>#N/A</v>
      </c>
      <c r="B6323" s="79"/>
      <c r="C6323" s="80"/>
      <c r="D6323" s="80"/>
      <c r="E6323" s="80"/>
      <c r="F6323" s="80"/>
      <c r="G6323" s="80"/>
      <c r="H6323" s="75"/>
      <c r="I6323" s="76"/>
      <c r="J6323" s="79"/>
      <c r="K6323" s="80"/>
      <c r="L6323" s="78"/>
      <c r="M6323" s="75"/>
      <c r="N6323" s="76"/>
    </row>
    <row r="6324" spans="1:14" ht="15" x14ac:dyDescent="0.3">
      <c r="A6324" s="17" t="e">
        <f>INDEX('Артикул без-с размером'!A:A,MATCH('Начисления и компенсации по тов'!E6324,'Артикул без-с размером'!B:B,0))</f>
        <v>#N/A</v>
      </c>
      <c r="B6324" s="79"/>
      <c r="C6324" s="80"/>
      <c r="D6324" s="80"/>
      <c r="E6324" s="80"/>
      <c r="F6324" s="80"/>
      <c r="G6324" s="80"/>
      <c r="H6324" s="75"/>
      <c r="I6324" s="76"/>
      <c r="J6324" s="79"/>
      <c r="K6324" s="80"/>
      <c r="L6324" s="78"/>
      <c r="M6324" s="75"/>
      <c r="N6324" s="77"/>
    </row>
    <row r="6325" spans="1:14" ht="15" x14ac:dyDescent="0.3">
      <c r="A6325" s="17" t="e">
        <f>INDEX('Артикул без-с размером'!A:A,MATCH('Начисления и компенсации по тов'!E6325,'Артикул без-с размером'!B:B,0))</f>
        <v>#N/A</v>
      </c>
      <c r="B6325" s="79"/>
      <c r="C6325" s="80"/>
      <c r="D6325" s="80"/>
      <c r="E6325" s="80"/>
      <c r="F6325" s="80"/>
      <c r="G6325" s="80"/>
      <c r="H6325" s="75"/>
      <c r="I6325" s="76"/>
      <c r="J6325" s="79"/>
      <c r="K6325" s="80"/>
      <c r="L6325" s="78"/>
      <c r="M6325" s="75"/>
      <c r="N6325" s="76"/>
    </row>
    <row r="6326" spans="1:14" ht="15" x14ac:dyDescent="0.3">
      <c r="A6326" s="17" t="e">
        <f>INDEX('Артикул без-с размером'!A:A,MATCH('Начисления и компенсации по тов'!E6326,'Артикул без-с размером'!B:B,0))</f>
        <v>#N/A</v>
      </c>
      <c r="B6326" s="79"/>
      <c r="C6326" s="80"/>
      <c r="D6326" s="80"/>
      <c r="E6326" s="80"/>
      <c r="F6326" s="80"/>
      <c r="G6326" s="80"/>
      <c r="H6326" s="75"/>
      <c r="I6326" s="76"/>
      <c r="J6326" s="79"/>
      <c r="K6326" s="80"/>
      <c r="L6326" s="78"/>
      <c r="M6326" s="75"/>
      <c r="N6326" s="76"/>
    </row>
    <row r="6327" spans="1:14" ht="15" x14ac:dyDescent="0.3">
      <c r="A6327" s="17" t="e">
        <f>INDEX('Артикул без-с размером'!A:A,MATCH('Начисления и компенсации по тов'!E6327,'Артикул без-с размером'!B:B,0))</f>
        <v>#N/A</v>
      </c>
      <c r="B6327" s="79"/>
      <c r="C6327" s="80"/>
      <c r="D6327" s="80"/>
      <c r="E6327" s="80"/>
      <c r="F6327" s="80"/>
      <c r="G6327" s="80"/>
      <c r="H6327" s="75"/>
      <c r="I6327" s="76"/>
      <c r="J6327" s="79"/>
      <c r="K6327" s="80"/>
      <c r="L6327" s="78"/>
      <c r="M6327" s="75"/>
      <c r="N6327" s="76"/>
    </row>
    <row r="6328" spans="1:14" ht="15" x14ac:dyDescent="0.3">
      <c r="A6328" s="17" t="e">
        <f>INDEX('Артикул без-с размером'!A:A,MATCH('Начисления и компенсации по тов'!E6328,'Артикул без-с размером'!B:B,0))</f>
        <v>#N/A</v>
      </c>
      <c r="B6328" s="79"/>
      <c r="C6328" s="80"/>
      <c r="D6328" s="80"/>
      <c r="E6328" s="80"/>
      <c r="F6328" s="80"/>
      <c r="G6328" s="80"/>
      <c r="H6328" s="75"/>
      <c r="I6328" s="76"/>
      <c r="J6328" s="79"/>
      <c r="K6328" s="80"/>
      <c r="L6328" s="78"/>
      <c r="M6328" s="75"/>
      <c r="N6328" s="76"/>
    </row>
    <row r="6329" spans="1:14" ht="15" x14ac:dyDescent="0.3">
      <c r="A6329" s="17" t="e">
        <f>INDEX('Артикул без-с размером'!A:A,MATCH('Начисления и компенсации по тов'!E6329,'Артикул без-с размером'!B:B,0))</f>
        <v>#N/A</v>
      </c>
      <c r="B6329" s="79"/>
      <c r="C6329" s="80"/>
      <c r="D6329" s="80"/>
      <c r="E6329" s="80"/>
      <c r="F6329" s="80"/>
      <c r="G6329" s="80"/>
      <c r="H6329" s="75"/>
      <c r="I6329" s="76"/>
      <c r="J6329" s="79"/>
      <c r="K6329" s="80"/>
      <c r="L6329" s="78"/>
      <c r="M6329" s="75"/>
      <c r="N6329" s="76"/>
    </row>
    <row r="6330" spans="1:14" ht="15" x14ac:dyDescent="0.3">
      <c r="A6330" s="17" t="e">
        <f>INDEX('Артикул без-с размером'!A:A,MATCH('Начисления и компенсации по тов'!E6330,'Артикул без-с размером'!B:B,0))</f>
        <v>#N/A</v>
      </c>
      <c r="B6330" s="79"/>
      <c r="C6330" s="80"/>
      <c r="D6330" s="80"/>
      <c r="E6330" s="80"/>
      <c r="F6330" s="80"/>
      <c r="G6330" s="80"/>
      <c r="H6330" s="75"/>
      <c r="I6330" s="76"/>
      <c r="J6330" s="79"/>
      <c r="K6330" s="80"/>
      <c r="L6330" s="78"/>
      <c r="M6330" s="75"/>
      <c r="N6330" s="76"/>
    </row>
    <row r="6331" spans="1:14" ht="15" x14ac:dyDescent="0.3">
      <c r="A6331" s="17" t="e">
        <f>INDEX('Артикул без-с размером'!A:A,MATCH('Начисления и компенсации по тов'!E6331,'Артикул без-с размером'!B:B,0))</f>
        <v>#N/A</v>
      </c>
      <c r="B6331" s="79"/>
      <c r="C6331" s="80"/>
      <c r="D6331" s="80"/>
      <c r="E6331" s="80"/>
      <c r="F6331" s="80"/>
      <c r="G6331" s="80"/>
      <c r="H6331" s="75"/>
      <c r="I6331" s="76"/>
      <c r="J6331" s="79"/>
      <c r="K6331" s="80"/>
      <c r="L6331" s="78"/>
      <c r="M6331" s="75"/>
      <c r="N6331" s="76"/>
    </row>
    <row r="6332" spans="1:14" ht="15" x14ac:dyDescent="0.3">
      <c r="A6332" s="17" t="e">
        <f>INDEX('Артикул без-с размером'!A:A,MATCH('Начисления и компенсации по тов'!E6332,'Артикул без-с размером'!B:B,0))</f>
        <v>#N/A</v>
      </c>
      <c r="B6332" s="79"/>
      <c r="C6332" s="80"/>
      <c r="D6332" s="80"/>
      <c r="E6332" s="80"/>
      <c r="F6332" s="80"/>
      <c r="G6332" s="80"/>
      <c r="H6332" s="75"/>
      <c r="I6332" s="76"/>
      <c r="J6332" s="79"/>
      <c r="K6332" s="80"/>
      <c r="L6332" s="78"/>
      <c r="M6332" s="75"/>
      <c r="N6332" s="76"/>
    </row>
    <row r="6333" spans="1:14" ht="15" x14ac:dyDescent="0.3">
      <c r="A6333" s="17" t="e">
        <f>INDEX('Артикул без-с размером'!A:A,MATCH('Начисления и компенсации по тов'!E6333,'Артикул без-с размером'!B:B,0))</f>
        <v>#N/A</v>
      </c>
      <c r="B6333" s="79"/>
      <c r="C6333" s="80"/>
      <c r="D6333" s="80"/>
      <c r="E6333" s="80"/>
      <c r="F6333" s="80"/>
      <c r="G6333" s="80"/>
      <c r="H6333" s="75"/>
      <c r="I6333" s="76"/>
      <c r="J6333" s="79"/>
      <c r="K6333" s="80"/>
      <c r="L6333" s="78"/>
      <c r="M6333" s="75"/>
      <c r="N6333" s="76"/>
    </row>
    <row r="6334" spans="1:14" ht="15" x14ac:dyDescent="0.3">
      <c r="A6334" s="17" t="e">
        <f>INDEX('Артикул без-с размером'!A:A,MATCH('Начисления и компенсации по тов'!E6334,'Артикул без-с размером'!B:B,0))</f>
        <v>#N/A</v>
      </c>
      <c r="B6334" s="79"/>
      <c r="C6334" s="80"/>
      <c r="D6334" s="80"/>
      <c r="E6334" s="80"/>
      <c r="F6334" s="80"/>
      <c r="G6334" s="80"/>
      <c r="H6334" s="75"/>
      <c r="I6334" s="76"/>
      <c r="J6334" s="79"/>
      <c r="K6334" s="80"/>
      <c r="L6334" s="78"/>
      <c r="M6334" s="75"/>
      <c r="N6334" s="76"/>
    </row>
    <row r="6335" spans="1:14" ht="15" x14ac:dyDescent="0.3">
      <c r="A6335" s="17" t="e">
        <f>INDEX('Артикул без-с размером'!A:A,MATCH('Начисления и компенсации по тов'!E6335,'Артикул без-с размером'!B:B,0))</f>
        <v>#N/A</v>
      </c>
      <c r="B6335" s="79"/>
      <c r="C6335" s="80"/>
      <c r="D6335" s="80"/>
      <c r="E6335" s="80"/>
      <c r="F6335" s="80"/>
      <c r="G6335" s="80"/>
      <c r="H6335" s="75"/>
      <c r="I6335" s="76"/>
      <c r="J6335" s="79"/>
      <c r="K6335" s="80"/>
      <c r="L6335" s="78"/>
      <c r="M6335" s="75"/>
      <c r="N6335" s="76"/>
    </row>
    <row r="6336" spans="1:14" ht="15" x14ac:dyDescent="0.3">
      <c r="A6336" s="17" t="e">
        <f>INDEX('Артикул без-с размером'!A:A,MATCH('Начисления и компенсации по тов'!E6336,'Артикул без-с размером'!B:B,0))</f>
        <v>#N/A</v>
      </c>
      <c r="B6336" s="79"/>
      <c r="C6336" s="80"/>
      <c r="D6336" s="80"/>
      <c r="E6336" s="80"/>
      <c r="F6336" s="80"/>
      <c r="G6336" s="80"/>
      <c r="H6336" s="75"/>
      <c r="I6336" s="76"/>
      <c r="J6336" s="79"/>
      <c r="K6336" s="80"/>
      <c r="L6336" s="78"/>
      <c r="M6336" s="75"/>
      <c r="N6336" s="76"/>
    </row>
    <row r="6337" spans="1:14" ht="15" x14ac:dyDescent="0.3">
      <c r="A6337" s="17" t="e">
        <f>INDEX('Артикул без-с размером'!A:A,MATCH('Начисления и компенсации по тов'!E6337,'Артикул без-с размером'!B:B,0))</f>
        <v>#N/A</v>
      </c>
      <c r="B6337" s="79"/>
      <c r="C6337" s="80"/>
      <c r="D6337" s="80"/>
      <c r="E6337" s="80"/>
      <c r="F6337" s="80"/>
      <c r="G6337" s="80"/>
      <c r="H6337" s="75"/>
      <c r="I6337" s="76"/>
      <c r="J6337" s="79"/>
      <c r="K6337" s="80"/>
      <c r="L6337" s="78"/>
      <c r="M6337" s="75"/>
      <c r="N6337" s="76"/>
    </row>
    <row r="6338" spans="1:14" ht="15" x14ac:dyDescent="0.3">
      <c r="A6338" s="17" t="e">
        <f>INDEX('Артикул без-с размером'!A:A,MATCH('Начисления и компенсации по тов'!E6338,'Артикул без-с размером'!B:B,0))</f>
        <v>#N/A</v>
      </c>
      <c r="B6338" s="79"/>
      <c r="C6338" s="80"/>
      <c r="D6338" s="80"/>
      <c r="E6338" s="80"/>
      <c r="F6338" s="80"/>
      <c r="G6338" s="80"/>
      <c r="H6338" s="75"/>
      <c r="I6338" s="76"/>
      <c r="J6338" s="79"/>
      <c r="K6338" s="80"/>
      <c r="L6338" s="78"/>
      <c r="M6338" s="75"/>
      <c r="N6338" s="76"/>
    </row>
    <row r="6339" spans="1:14" ht="15" x14ac:dyDescent="0.3">
      <c r="A6339" s="17" t="e">
        <f>INDEX('Артикул без-с размером'!A:A,MATCH('Начисления и компенсации по тов'!E6339,'Артикул без-с размером'!B:B,0))</f>
        <v>#N/A</v>
      </c>
      <c r="B6339" s="79"/>
      <c r="C6339" s="80"/>
      <c r="D6339" s="80"/>
      <c r="E6339" s="80"/>
      <c r="F6339" s="80"/>
      <c r="G6339" s="80"/>
      <c r="H6339" s="75"/>
      <c r="I6339" s="76"/>
      <c r="J6339" s="79"/>
      <c r="K6339" s="80"/>
      <c r="L6339" s="78"/>
      <c r="M6339" s="75"/>
      <c r="N6339" s="76"/>
    </row>
    <row r="6340" spans="1:14" ht="15" x14ac:dyDescent="0.3">
      <c r="A6340" s="17" t="e">
        <f>INDEX('Артикул без-с размером'!A:A,MATCH('Начисления и компенсации по тов'!E6340,'Артикул без-с размером'!B:B,0))</f>
        <v>#N/A</v>
      </c>
      <c r="B6340" s="79"/>
      <c r="C6340" s="80"/>
      <c r="D6340" s="80"/>
      <c r="E6340" s="80"/>
      <c r="F6340" s="80"/>
      <c r="G6340" s="80"/>
      <c r="H6340" s="75"/>
      <c r="I6340" s="76"/>
      <c r="J6340" s="79"/>
      <c r="K6340" s="80"/>
      <c r="L6340" s="78"/>
      <c r="M6340" s="75"/>
      <c r="N6340" s="76"/>
    </row>
    <row r="6341" spans="1:14" ht="15" x14ac:dyDescent="0.3">
      <c r="A6341" s="17" t="e">
        <f>INDEX('Артикул без-с размером'!A:A,MATCH('Начисления и компенсации по тов'!E6341,'Артикул без-с размером'!B:B,0))</f>
        <v>#N/A</v>
      </c>
      <c r="B6341" s="79"/>
      <c r="C6341" s="80"/>
      <c r="D6341" s="80"/>
      <c r="E6341" s="80"/>
      <c r="F6341" s="80"/>
      <c r="G6341" s="80"/>
      <c r="H6341" s="75"/>
      <c r="I6341" s="76"/>
      <c r="J6341" s="79"/>
      <c r="K6341" s="80"/>
      <c r="L6341" s="78"/>
      <c r="M6341" s="75"/>
      <c r="N6341" s="76"/>
    </row>
    <row r="6342" spans="1:14" ht="15" x14ac:dyDescent="0.3">
      <c r="A6342" s="17" t="e">
        <f>INDEX('Артикул без-с размером'!A:A,MATCH('Начисления и компенсации по тов'!E6342,'Артикул без-с размером'!B:B,0))</f>
        <v>#N/A</v>
      </c>
      <c r="B6342" s="79"/>
      <c r="C6342" s="80"/>
      <c r="D6342" s="80"/>
      <c r="E6342" s="80"/>
      <c r="F6342" s="80"/>
      <c r="G6342" s="80"/>
      <c r="H6342" s="75"/>
      <c r="I6342" s="76"/>
      <c r="J6342" s="79"/>
      <c r="K6342" s="80"/>
      <c r="L6342" s="78"/>
      <c r="M6342" s="75"/>
      <c r="N6342" s="76"/>
    </row>
    <row r="6343" spans="1:14" ht="15" x14ac:dyDescent="0.3">
      <c r="A6343" s="17" t="e">
        <f>INDEX('Артикул без-с размером'!A:A,MATCH('Начисления и компенсации по тов'!E6343,'Артикул без-с размером'!B:B,0))</f>
        <v>#N/A</v>
      </c>
      <c r="B6343" s="79"/>
      <c r="C6343" s="80"/>
      <c r="D6343" s="80"/>
      <c r="E6343" s="80"/>
      <c r="F6343" s="80"/>
      <c r="G6343" s="80"/>
      <c r="H6343" s="75"/>
      <c r="I6343" s="76"/>
      <c r="J6343" s="79"/>
      <c r="K6343" s="80"/>
      <c r="L6343" s="78"/>
      <c r="M6343" s="75"/>
      <c r="N6343" s="76"/>
    </row>
    <row r="6344" spans="1:14" ht="15" x14ac:dyDescent="0.3">
      <c r="A6344" s="17" t="e">
        <f>INDEX('Артикул без-с размером'!A:A,MATCH('Начисления и компенсации по тов'!E6344,'Артикул без-с размером'!B:B,0))</f>
        <v>#N/A</v>
      </c>
      <c r="B6344" s="79"/>
      <c r="C6344" s="80"/>
      <c r="D6344" s="80"/>
      <c r="E6344" s="80"/>
      <c r="F6344" s="80"/>
      <c r="G6344" s="80"/>
      <c r="H6344" s="75"/>
      <c r="I6344" s="76"/>
      <c r="J6344" s="79"/>
      <c r="K6344" s="80"/>
      <c r="L6344" s="78"/>
      <c r="M6344" s="75"/>
      <c r="N6344" s="76"/>
    </row>
    <row r="6345" spans="1:14" ht="15" x14ac:dyDescent="0.3">
      <c r="A6345" s="17" t="e">
        <f>INDEX('Артикул без-с размером'!A:A,MATCH('Начисления и компенсации по тов'!E6345,'Артикул без-с размером'!B:B,0))</f>
        <v>#N/A</v>
      </c>
      <c r="B6345" s="79"/>
      <c r="C6345" s="80"/>
      <c r="D6345" s="80"/>
      <c r="E6345" s="80"/>
      <c r="F6345" s="80"/>
      <c r="G6345" s="80"/>
      <c r="H6345" s="75"/>
      <c r="I6345" s="76"/>
      <c r="J6345" s="79"/>
      <c r="K6345" s="80"/>
      <c r="L6345" s="78"/>
      <c r="M6345" s="75"/>
      <c r="N6345" s="76"/>
    </row>
    <row r="6346" spans="1:14" ht="15" x14ac:dyDescent="0.3">
      <c r="A6346" s="17" t="e">
        <f>INDEX('Артикул без-с размером'!A:A,MATCH('Начисления и компенсации по тов'!E6346,'Артикул без-с размером'!B:B,0))</f>
        <v>#N/A</v>
      </c>
      <c r="B6346" s="79"/>
      <c r="C6346" s="80"/>
      <c r="D6346" s="80"/>
      <c r="E6346" s="80"/>
      <c r="F6346" s="80"/>
      <c r="G6346" s="80"/>
      <c r="H6346" s="75"/>
      <c r="I6346" s="76"/>
      <c r="J6346" s="79"/>
      <c r="K6346" s="80"/>
      <c r="L6346" s="78"/>
      <c r="M6346" s="75"/>
      <c r="N6346" s="76"/>
    </row>
    <row r="6347" spans="1:14" ht="15" x14ac:dyDescent="0.3">
      <c r="A6347" s="17" t="e">
        <f>INDEX('Артикул без-с размером'!A:A,MATCH('Начисления и компенсации по тов'!E6347,'Артикул без-с размером'!B:B,0))</f>
        <v>#N/A</v>
      </c>
      <c r="B6347" s="79"/>
      <c r="C6347" s="80"/>
      <c r="D6347" s="80"/>
      <c r="E6347" s="80"/>
      <c r="F6347" s="80"/>
      <c r="G6347" s="80"/>
      <c r="H6347" s="75"/>
      <c r="I6347" s="76"/>
      <c r="J6347" s="79"/>
      <c r="K6347" s="80"/>
      <c r="L6347" s="78"/>
      <c r="M6347" s="75"/>
      <c r="N6347" s="76"/>
    </row>
    <row r="6348" spans="1:14" ht="15" x14ac:dyDescent="0.3">
      <c r="A6348" s="17" t="e">
        <f>INDEX('Артикул без-с размером'!A:A,MATCH('Начисления и компенсации по тов'!E6348,'Артикул без-с размером'!B:B,0))</f>
        <v>#N/A</v>
      </c>
      <c r="B6348" s="79"/>
      <c r="C6348" s="80"/>
      <c r="D6348" s="80"/>
      <c r="E6348" s="80"/>
      <c r="F6348" s="80"/>
      <c r="G6348" s="80"/>
      <c r="H6348" s="75"/>
      <c r="I6348" s="76"/>
      <c r="J6348" s="79"/>
      <c r="K6348" s="80"/>
      <c r="L6348" s="78"/>
      <c r="M6348" s="75"/>
      <c r="N6348" s="76"/>
    </row>
    <row r="6349" spans="1:14" ht="15" x14ac:dyDescent="0.3">
      <c r="A6349" s="17" t="e">
        <f>INDEX('Артикул без-с размером'!A:A,MATCH('Начисления и компенсации по тов'!E6349,'Артикул без-с размером'!B:B,0))</f>
        <v>#N/A</v>
      </c>
      <c r="B6349" s="79"/>
      <c r="C6349" s="80"/>
      <c r="D6349" s="80"/>
      <c r="E6349" s="80"/>
      <c r="F6349" s="80"/>
      <c r="G6349" s="80"/>
      <c r="H6349" s="75"/>
      <c r="I6349" s="76"/>
      <c r="J6349" s="79"/>
      <c r="K6349" s="80"/>
      <c r="L6349" s="78"/>
      <c r="M6349" s="75"/>
      <c r="N6349" s="77"/>
    </row>
    <row r="6350" spans="1:14" ht="15" x14ac:dyDescent="0.3">
      <c r="A6350" s="17" t="e">
        <f>INDEX('Артикул без-с размером'!A:A,MATCH('Начисления и компенсации по тов'!E6350,'Артикул без-с размером'!B:B,0))</f>
        <v>#N/A</v>
      </c>
      <c r="B6350" s="79"/>
      <c r="C6350" s="80"/>
      <c r="D6350" s="80"/>
      <c r="E6350" s="80"/>
      <c r="F6350" s="80"/>
      <c r="G6350" s="80"/>
      <c r="H6350" s="75"/>
      <c r="I6350" s="76"/>
      <c r="J6350" s="79"/>
      <c r="K6350" s="80"/>
      <c r="L6350" s="78"/>
      <c r="M6350" s="75"/>
      <c r="N6350" s="76"/>
    </row>
    <row r="6351" spans="1:14" ht="15" x14ac:dyDescent="0.3">
      <c r="A6351" s="17" t="e">
        <f>INDEX('Артикул без-с размером'!A:A,MATCH('Начисления и компенсации по тов'!E6351,'Артикул без-с размером'!B:B,0))</f>
        <v>#N/A</v>
      </c>
      <c r="B6351" s="79"/>
      <c r="C6351" s="80"/>
      <c r="D6351" s="80"/>
      <c r="E6351" s="80"/>
      <c r="F6351" s="80"/>
      <c r="G6351" s="80"/>
      <c r="H6351" s="75"/>
      <c r="I6351" s="76"/>
      <c r="J6351" s="79"/>
      <c r="K6351" s="80"/>
      <c r="L6351" s="78"/>
      <c r="M6351" s="75"/>
      <c r="N6351" s="76"/>
    </row>
    <row r="6352" spans="1:14" ht="15" x14ac:dyDescent="0.3">
      <c r="A6352" s="17" t="e">
        <f>INDEX('Артикул без-с размером'!A:A,MATCH('Начисления и компенсации по тов'!E6352,'Артикул без-с размером'!B:B,0))</f>
        <v>#N/A</v>
      </c>
      <c r="B6352" s="79"/>
      <c r="C6352" s="80"/>
      <c r="D6352" s="80"/>
      <c r="E6352" s="80"/>
      <c r="F6352" s="80"/>
      <c r="G6352" s="80"/>
      <c r="H6352" s="75"/>
      <c r="I6352" s="76"/>
      <c r="J6352" s="79"/>
      <c r="K6352" s="80"/>
      <c r="L6352" s="78"/>
      <c r="M6352" s="75"/>
      <c r="N6352" s="76"/>
    </row>
    <row r="6353" spans="1:14" ht="15" x14ac:dyDescent="0.3">
      <c r="A6353" s="17" t="e">
        <f>INDEX('Артикул без-с размером'!A:A,MATCH('Начисления и компенсации по тов'!E6353,'Артикул без-с размером'!B:B,0))</f>
        <v>#N/A</v>
      </c>
      <c r="B6353" s="79"/>
      <c r="C6353" s="80"/>
      <c r="D6353" s="80"/>
      <c r="E6353" s="80"/>
      <c r="F6353" s="80"/>
      <c r="G6353" s="80"/>
      <c r="H6353" s="75"/>
      <c r="I6353" s="76"/>
      <c r="J6353" s="79"/>
      <c r="K6353" s="80"/>
      <c r="L6353" s="78"/>
      <c r="M6353" s="75"/>
      <c r="N6353" s="76"/>
    </row>
    <row r="6354" spans="1:14" ht="15" x14ac:dyDescent="0.3">
      <c r="A6354" s="17" t="e">
        <f>INDEX('Артикул без-с размером'!A:A,MATCH('Начисления и компенсации по тов'!E6354,'Артикул без-с размером'!B:B,0))</f>
        <v>#N/A</v>
      </c>
      <c r="B6354" s="79"/>
      <c r="C6354" s="80"/>
      <c r="D6354" s="80"/>
      <c r="E6354" s="80"/>
      <c r="F6354" s="80"/>
      <c r="G6354" s="80"/>
      <c r="H6354" s="75"/>
      <c r="I6354" s="76"/>
      <c r="J6354" s="79"/>
      <c r="K6354" s="80"/>
      <c r="L6354" s="78"/>
      <c r="M6354" s="75"/>
      <c r="N6354" s="76"/>
    </row>
    <row r="6355" spans="1:14" ht="15" x14ac:dyDescent="0.3">
      <c r="A6355" s="17" t="e">
        <f>INDEX('Артикул без-с размером'!A:A,MATCH('Начисления и компенсации по тов'!E6355,'Артикул без-с размером'!B:B,0))</f>
        <v>#N/A</v>
      </c>
      <c r="B6355" s="79"/>
      <c r="C6355" s="80"/>
      <c r="D6355" s="80"/>
      <c r="E6355" s="80"/>
      <c r="F6355" s="80"/>
      <c r="G6355" s="80"/>
      <c r="H6355" s="75"/>
      <c r="I6355" s="76"/>
      <c r="J6355" s="79"/>
      <c r="K6355" s="80"/>
      <c r="L6355" s="78"/>
      <c r="M6355" s="75"/>
      <c r="N6355" s="76"/>
    </row>
    <row r="6356" spans="1:14" ht="15" x14ac:dyDescent="0.3">
      <c r="A6356" s="17" t="e">
        <f>INDEX('Артикул без-с размером'!A:A,MATCH('Начисления и компенсации по тов'!E6356,'Артикул без-с размером'!B:B,0))</f>
        <v>#N/A</v>
      </c>
      <c r="B6356" s="79"/>
      <c r="C6356" s="80"/>
      <c r="D6356" s="80"/>
      <c r="E6356" s="80"/>
      <c r="F6356" s="80"/>
      <c r="G6356" s="80"/>
      <c r="H6356" s="75"/>
      <c r="I6356" s="76"/>
      <c r="J6356" s="79"/>
      <c r="K6356" s="80"/>
      <c r="L6356" s="78"/>
      <c r="M6356" s="75"/>
      <c r="N6356" s="76"/>
    </row>
    <row r="6357" spans="1:14" ht="15" x14ac:dyDescent="0.3">
      <c r="A6357" s="17" t="e">
        <f>INDEX('Артикул без-с размером'!A:A,MATCH('Начисления и компенсации по тов'!E6357,'Артикул без-с размером'!B:B,0))</f>
        <v>#N/A</v>
      </c>
      <c r="B6357" s="79"/>
      <c r="C6357" s="80"/>
      <c r="D6357" s="80"/>
      <c r="E6357" s="80"/>
      <c r="F6357" s="80"/>
      <c r="G6357" s="80"/>
      <c r="H6357" s="75"/>
      <c r="I6357" s="76"/>
      <c r="J6357" s="79"/>
      <c r="K6357" s="80"/>
      <c r="L6357" s="78"/>
      <c r="M6357" s="75"/>
      <c r="N6357" s="76"/>
    </row>
    <row r="6358" spans="1:14" ht="15" x14ac:dyDescent="0.3">
      <c r="A6358" s="17" t="e">
        <f>INDEX('Артикул без-с размером'!A:A,MATCH('Начисления и компенсации по тов'!E6358,'Артикул без-с размером'!B:B,0))</f>
        <v>#N/A</v>
      </c>
      <c r="B6358" s="79"/>
      <c r="C6358" s="80"/>
      <c r="D6358" s="80"/>
      <c r="E6358" s="80"/>
      <c r="F6358" s="80"/>
      <c r="G6358" s="80"/>
      <c r="H6358" s="75"/>
      <c r="I6358" s="76"/>
      <c r="J6358" s="79"/>
      <c r="K6358" s="80"/>
      <c r="L6358" s="78"/>
      <c r="M6358" s="75"/>
      <c r="N6358" s="76"/>
    </row>
    <row r="6359" spans="1:14" ht="15" x14ac:dyDescent="0.3">
      <c r="A6359" s="17" t="e">
        <f>INDEX('Артикул без-с размером'!A:A,MATCH('Начисления и компенсации по тов'!E6359,'Артикул без-с размером'!B:B,0))</f>
        <v>#N/A</v>
      </c>
      <c r="B6359" s="79"/>
      <c r="C6359" s="80"/>
      <c r="D6359" s="80"/>
      <c r="E6359" s="80"/>
      <c r="F6359" s="80"/>
      <c r="G6359" s="80"/>
      <c r="H6359" s="75"/>
      <c r="I6359" s="76"/>
      <c r="J6359" s="79"/>
      <c r="K6359" s="80"/>
      <c r="L6359" s="78"/>
      <c r="M6359" s="75"/>
      <c r="N6359" s="77"/>
    </row>
    <row r="6360" spans="1:14" ht="15" x14ac:dyDescent="0.3">
      <c r="A6360" s="17" t="e">
        <f>INDEX('Артикул без-с размером'!A:A,MATCH('Начисления и компенсации по тов'!E6360,'Артикул без-с размером'!B:B,0))</f>
        <v>#N/A</v>
      </c>
      <c r="B6360" s="79"/>
      <c r="C6360" s="80"/>
      <c r="D6360" s="80"/>
      <c r="E6360" s="80"/>
      <c r="F6360" s="80"/>
      <c r="G6360" s="80"/>
      <c r="H6360" s="75"/>
      <c r="I6360" s="76"/>
      <c r="J6360" s="79"/>
      <c r="K6360" s="80"/>
      <c r="L6360" s="78"/>
      <c r="M6360" s="75"/>
      <c r="N6360" s="76"/>
    </row>
    <row r="6361" spans="1:14" ht="15" x14ac:dyDescent="0.3">
      <c r="A6361" s="17" t="e">
        <f>INDEX('Артикул без-с размером'!A:A,MATCH('Начисления и компенсации по тов'!E6361,'Артикул без-с размером'!B:B,0))</f>
        <v>#N/A</v>
      </c>
      <c r="B6361" s="79"/>
      <c r="C6361" s="80"/>
      <c r="D6361" s="80"/>
      <c r="E6361" s="80"/>
      <c r="F6361" s="80"/>
      <c r="G6361" s="80"/>
      <c r="H6361" s="75"/>
      <c r="I6361" s="76"/>
      <c r="J6361" s="79"/>
      <c r="K6361" s="80"/>
      <c r="L6361" s="78"/>
      <c r="M6361" s="75"/>
      <c r="N6361" s="76"/>
    </row>
    <row r="6362" spans="1:14" ht="15" x14ac:dyDescent="0.3">
      <c r="A6362" s="17" t="e">
        <f>INDEX('Артикул без-с размером'!A:A,MATCH('Начисления и компенсации по тов'!E6362,'Артикул без-с размером'!B:B,0))</f>
        <v>#N/A</v>
      </c>
      <c r="B6362" s="79"/>
      <c r="C6362" s="80"/>
      <c r="D6362" s="80"/>
      <c r="E6362" s="80"/>
      <c r="F6362" s="80"/>
      <c r="G6362" s="80"/>
      <c r="H6362" s="75"/>
      <c r="I6362" s="76"/>
      <c r="J6362" s="79"/>
      <c r="K6362" s="80"/>
      <c r="L6362" s="78"/>
      <c r="M6362" s="75"/>
      <c r="N6362" s="76"/>
    </row>
    <row r="6363" spans="1:14" ht="15" x14ac:dyDescent="0.3">
      <c r="A6363" s="17" t="e">
        <f>INDEX('Артикул без-с размером'!A:A,MATCH('Начисления и компенсации по тов'!E6363,'Артикул без-с размером'!B:B,0))</f>
        <v>#N/A</v>
      </c>
      <c r="B6363" s="79"/>
      <c r="C6363" s="80"/>
      <c r="D6363" s="80"/>
      <c r="E6363" s="80"/>
      <c r="F6363" s="80"/>
      <c r="G6363" s="80"/>
      <c r="H6363" s="75"/>
      <c r="I6363" s="76"/>
      <c r="J6363" s="79"/>
      <c r="K6363" s="80"/>
      <c r="L6363" s="78"/>
      <c r="M6363" s="75"/>
      <c r="N6363" s="76"/>
    </row>
    <row r="6364" spans="1:14" ht="15" x14ac:dyDescent="0.3">
      <c r="A6364" s="17" t="e">
        <f>INDEX('Артикул без-с размером'!A:A,MATCH('Начисления и компенсации по тов'!E6364,'Артикул без-с размером'!B:B,0))</f>
        <v>#N/A</v>
      </c>
      <c r="B6364" s="79"/>
      <c r="C6364" s="80"/>
      <c r="D6364" s="80"/>
      <c r="E6364" s="80"/>
      <c r="F6364" s="80"/>
      <c r="G6364" s="80"/>
      <c r="H6364" s="75"/>
      <c r="I6364" s="76"/>
      <c r="J6364" s="79"/>
      <c r="K6364" s="80"/>
      <c r="L6364" s="78"/>
      <c r="M6364" s="75"/>
      <c r="N6364" s="76"/>
    </row>
    <row r="6365" spans="1:14" ht="15" x14ac:dyDescent="0.3">
      <c r="A6365" s="17" t="e">
        <f>INDEX('Артикул без-с размером'!A:A,MATCH('Начисления и компенсации по тов'!E6365,'Артикул без-с размером'!B:B,0))</f>
        <v>#N/A</v>
      </c>
      <c r="B6365" s="79"/>
      <c r="C6365" s="80"/>
      <c r="D6365" s="80"/>
      <c r="E6365" s="80"/>
      <c r="F6365" s="80"/>
      <c r="G6365" s="80"/>
      <c r="H6365" s="75"/>
      <c r="I6365" s="76"/>
      <c r="J6365" s="79"/>
      <c r="K6365" s="80"/>
      <c r="L6365" s="78"/>
      <c r="M6365" s="75"/>
      <c r="N6365" s="76"/>
    </row>
    <row r="6366" spans="1:14" ht="15" x14ac:dyDescent="0.3">
      <c r="A6366" s="17" t="e">
        <f>INDEX('Артикул без-с размером'!A:A,MATCH('Начисления и компенсации по тов'!E6366,'Артикул без-с размером'!B:B,0))</f>
        <v>#N/A</v>
      </c>
      <c r="B6366" s="79"/>
      <c r="C6366" s="80"/>
      <c r="D6366" s="80"/>
      <c r="E6366" s="80"/>
      <c r="F6366" s="80"/>
      <c r="G6366" s="80"/>
      <c r="H6366" s="75"/>
      <c r="I6366" s="76"/>
      <c r="J6366" s="79"/>
      <c r="K6366" s="80"/>
      <c r="L6366" s="78"/>
      <c r="M6366" s="75"/>
      <c r="N6366" s="76"/>
    </row>
    <row r="6367" spans="1:14" ht="15" x14ac:dyDescent="0.3">
      <c r="A6367" s="17" t="e">
        <f>INDEX('Артикул без-с размером'!A:A,MATCH('Начисления и компенсации по тов'!E6367,'Артикул без-с размером'!B:B,0))</f>
        <v>#N/A</v>
      </c>
      <c r="B6367" s="79"/>
      <c r="C6367" s="80"/>
      <c r="D6367" s="80"/>
      <c r="E6367" s="80"/>
      <c r="F6367" s="80"/>
      <c r="G6367" s="80"/>
      <c r="H6367" s="75"/>
      <c r="I6367" s="76"/>
      <c r="J6367" s="79"/>
      <c r="K6367" s="80"/>
      <c r="L6367" s="78"/>
      <c r="M6367" s="75"/>
      <c r="N6367" s="76"/>
    </row>
    <row r="6368" spans="1:14" ht="15" x14ac:dyDescent="0.3">
      <c r="A6368" s="17" t="e">
        <f>INDEX('Артикул без-с размером'!A:A,MATCH('Начисления и компенсации по тов'!E6368,'Артикул без-с размером'!B:B,0))</f>
        <v>#N/A</v>
      </c>
      <c r="B6368" s="79"/>
      <c r="C6368" s="80"/>
      <c r="D6368" s="80"/>
      <c r="E6368" s="80"/>
      <c r="F6368" s="80"/>
      <c r="G6368" s="80"/>
      <c r="H6368" s="75"/>
      <c r="I6368" s="76"/>
      <c r="J6368" s="79"/>
      <c r="K6368" s="80"/>
      <c r="L6368" s="78"/>
      <c r="M6368" s="75"/>
      <c r="N6368" s="76"/>
    </row>
    <row r="6369" spans="1:14" ht="15" x14ac:dyDescent="0.3">
      <c r="A6369" s="17" t="e">
        <f>INDEX('Артикул без-с размером'!A:A,MATCH('Начисления и компенсации по тов'!E6369,'Артикул без-с размером'!B:B,0))</f>
        <v>#N/A</v>
      </c>
      <c r="B6369" s="79"/>
      <c r="C6369" s="80"/>
      <c r="D6369" s="80"/>
      <c r="E6369" s="80"/>
      <c r="F6369" s="80"/>
      <c r="G6369" s="80"/>
      <c r="H6369" s="75"/>
      <c r="I6369" s="76"/>
      <c r="J6369" s="79"/>
      <c r="K6369" s="80"/>
      <c r="L6369" s="78"/>
      <c r="M6369" s="75"/>
      <c r="N6369" s="76"/>
    </row>
    <row r="6370" spans="1:14" ht="15" x14ac:dyDescent="0.3">
      <c r="A6370" s="17" t="e">
        <f>INDEX('Артикул без-с размером'!A:A,MATCH('Начисления и компенсации по тов'!E6370,'Артикул без-с размером'!B:B,0))</f>
        <v>#N/A</v>
      </c>
      <c r="B6370" s="79"/>
      <c r="C6370" s="80"/>
      <c r="D6370" s="80"/>
      <c r="E6370" s="80"/>
      <c r="F6370" s="80"/>
      <c r="G6370" s="80"/>
      <c r="H6370" s="75"/>
      <c r="I6370" s="76"/>
      <c r="J6370" s="79"/>
      <c r="K6370" s="80"/>
      <c r="L6370" s="78"/>
      <c r="M6370" s="75"/>
      <c r="N6370" s="76"/>
    </row>
    <row r="6371" spans="1:14" ht="15" x14ac:dyDescent="0.3">
      <c r="A6371" s="17" t="e">
        <f>INDEX('Артикул без-с размером'!A:A,MATCH('Начисления и компенсации по тов'!E6371,'Артикул без-с размером'!B:B,0))</f>
        <v>#N/A</v>
      </c>
      <c r="B6371" s="79"/>
      <c r="C6371" s="80"/>
      <c r="D6371" s="80"/>
      <c r="E6371" s="80"/>
      <c r="F6371" s="80"/>
      <c r="G6371" s="80"/>
      <c r="H6371" s="75"/>
      <c r="I6371" s="76"/>
      <c r="J6371" s="79"/>
      <c r="K6371" s="80"/>
      <c r="L6371" s="78"/>
      <c r="M6371" s="75"/>
      <c r="N6371" s="76"/>
    </row>
    <row r="6372" spans="1:14" ht="15" x14ac:dyDescent="0.3">
      <c r="A6372" s="17" t="e">
        <f>INDEX('Артикул без-с размером'!A:A,MATCH('Начисления и компенсации по тов'!E6372,'Артикул без-с размером'!B:B,0))</f>
        <v>#N/A</v>
      </c>
      <c r="B6372" s="79"/>
      <c r="C6372" s="80"/>
      <c r="D6372" s="80"/>
      <c r="E6372" s="80"/>
      <c r="F6372" s="80"/>
      <c r="G6372" s="80"/>
      <c r="H6372" s="75"/>
      <c r="I6372" s="76"/>
      <c r="J6372" s="79"/>
      <c r="K6372" s="80"/>
      <c r="L6372" s="78"/>
      <c r="M6372" s="75"/>
      <c r="N6372" s="76"/>
    </row>
    <row r="6373" spans="1:14" ht="15" x14ac:dyDescent="0.3">
      <c r="A6373" s="17" t="e">
        <f>INDEX('Артикул без-с размером'!A:A,MATCH('Начисления и компенсации по тов'!E6373,'Артикул без-с размером'!B:B,0))</f>
        <v>#N/A</v>
      </c>
      <c r="B6373" s="79"/>
      <c r="C6373" s="80"/>
      <c r="D6373" s="80"/>
      <c r="E6373" s="80"/>
      <c r="F6373" s="80"/>
      <c r="G6373" s="80"/>
      <c r="H6373" s="75"/>
      <c r="I6373" s="76"/>
      <c r="J6373" s="79"/>
      <c r="K6373" s="80"/>
      <c r="L6373" s="78"/>
      <c r="M6373" s="75"/>
      <c r="N6373" s="76"/>
    </row>
    <row r="6374" spans="1:14" ht="15" x14ac:dyDescent="0.3">
      <c r="A6374" s="17" t="e">
        <f>INDEX('Артикул без-с размером'!A:A,MATCH('Начисления и компенсации по тов'!E6374,'Артикул без-с размером'!B:B,0))</f>
        <v>#N/A</v>
      </c>
      <c r="B6374" s="79"/>
      <c r="C6374" s="80"/>
      <c r="D6374" s="80"/>
      <c r="E6374" s="80"/>
      <c r="F6374" s="80"/>
      <c r="G6374" s="80"/>
      <c r="H6374" s="75"/>
      <c r="I6374" s="76"/>
      <c r="J6374" s="79"/>
      <c r="K6374" s="80"/>
      <c r="L6374" s="78"/>
      <c r="M6374" s="75"/>
      <c r="N6374" s="76"/>
    </row>
    <row r="6375" spans="1:14" ht="15" x14ac:dyDescent="0.3">
      <c r="A6375" s="17" t="e">
        <f>INDEX('Артикул без-с размером'!A:A,MATCH('Начисления и компенсации по тов'!E6375,'Артикул без-с размером'!B:B,0))</f>
        <v>#N/A</v>
      </c>
      <c r="B6375" s="79"/>
      <c r="C6375" s="80"/>
      <c r="D6375" s="80"/>
      <c r="E6375" s="80"/>
      <c r="F6375" s="80"/>
      <c r="G6375" s="80"/>
      <c r="H6375" s="75"/>
      <c r="I6375" s="76"/>
      <c r="J6375" s="79"/>
      <c r="K6375" s="80"/>
      <c r="L6375" s="78"/>
      <c r="M6375" s="75"/>
      <c r="N6375" s="76"/>
    </row>
    <row r="6376" spans="1:14" ht="15" x14ac:dyDescent="0.3">
      <c r="A6376" s="17" t="e">
        <f>INDEX('Артикул без-с размером'!A:A,MATCH('Начисления и компенсации по тов'!E6376,'Артикул без-с размером'!B:B,0))</f>
        <v>#N/A</v>
      </c>
      <c r="B6376" s="79"/>
      <c r="C6376" s="80"/>
      <c r="D6376" s="80"/>
      <c r="E6376" s="80"/>
      <c r="F6376" s="80"/>
      <c r="G6376" s="80"/>
      <c r="H6376" s="75"/>
      <c r="I6376" s="76"/>
      <c r="J6376" s="79"/>
      <c r="K6376" s="80"/>
      <c r="L6376" s="78"/>
      <c r="M6376" s="75"/>
      <c r="N6376" s="76"/>
    </row>
    <row r="6377" spans="1:14" ht="15" x14ac:dyDescent="0.3">
      <c r="A6377" s="17" t="e">
        <f>INDEX('Артикул без-с размером'!A:A,MATCH('Начисления и компенсации по тов'!E6377,'Артикул без-с размером'!B:B,0))</f>
        <v>#N/A</v>
      </c>
      <c r="B6377" s="79"/>
      <c r="C6377" s="80"/>
      <c r="D6377" s="80"/>
      <c r="E6377" s="80"/>
      <c r="F6377" s="80"/>
      <c r="G6377" s="80"/>
      <c r="H6377" s="75"/>
      <c r="I6377" s="76"/>
      <c r="J6377" s="79"/>
      <c r="K6377" s="80"/>
      <c r="L6377" s="78"/>
      <c r="M6377" s="75"/>
      <c r="N6377" s="76"/>
    </row>
    <row r="6378" spans="1:14" ht="15" x14ac:dyDescent="0.3">
      <c r="A6378" s="17" t="e">
        <f>INDEX('Артикул без-с размером'!A:A,MATCH('Начисления и компенсации по тов'!E6378,'Артикул без-с размером'!B:B,0))</f>
        <v>#N/A</v>
      </c>
      <c r="B6378" s="79"/>
      <c r="C6378" s="80"/>
      <c r="D6378" s="80"/>
      <c r="E6378" s="80"/>
      <c r="F6378" s="80"/>
      <c r="G6378" s="80"/>
      <c r="H6378" s="75"/>
      <c r="I6378" s="76"/>
      <c r="J6378" s="79"/>
      <c r="K6378" s="80"/>
      <c r="L6378" s="78"/>
      <c r="M6378" s="75"/>
      <c r="N6378" s="76"/>
    </row>
    <row r="6379" spans="1:14" ht="15" x14ac:dyDescent="0.3">
      <c r="A6379" s="17" t="e">
        <f>INDEX('Артикул без-с размером'!A:A,MATCH('Начисления и компенсации по тов'!E6379,'Артикул без-с размером'!B:B,0))</f>
        <v>#N/A</v>
      </c>
      <c r="B6379" s="79"/>
      <c r="C6379" s="80"/>
      <c r="D6379" s="80"/>
      <c r="E6379" s="80"/>
      <c r="F6379" s="80"/>
      <c r="G6379" s="80"/>
      <c r="H6379" s="75"/>
      <c r="I6379" s="76"/>
      <c r="J6379" s="79"/>
      <c r="K6379" s="80"/>
      <c r="L6379" s="78"/>
      <c r="M6379" s="75"/>
      <c r="N6379" s="76"/>
    </row>
    <row r="6380" spans="1:14" ht="15" x14ac:dyDescent="0.3">
      <c r="A6380" s="17" t="e">
        <f>INDEX('Артикул без-с размером'!A:A,MATCH('Начисления и компенсации по тов'!E6380,'Артикул без-с размером'!B:B,0))</f>
        <v>#N/A</v>
      </c>
      <c r="B6380" s="79"/>
      <c r="C6380" s="80"/>
      <c r="D6380" s="80"/>
      <c r="E6380" s="80"/>
      <c r="F6380" s="80"/>
      <c r="G6380" s="80"/>
      <c r="H6380" s="75"/>
      <c r="I6380" s="76"/>
      <c r="J6380" s="79"/>
      <c r="K6380" s="80"/>
      <c r="L6380" s="78"/>
      <c r="M6380" s="75"/>
      <c r="N6380" s="76"/>
    </row>
    <row r="6381" spans="1:14" ht="15" x14ac:dyDescent="0.3">
      <c r="A6381" s="17" t="e">
        <f>INDEX('Артикул без-с размером'!A:A,MATCH('Начисления и компенсации по тов'!E6381,'Артикул без-с размером'!B:B,0))</f>
        <v>#N/A</v>
      </c>
      <c r="B6381" s="79"/>
      <c r="C6381" s="80"/>
      <c r="D6381" s="80"/>
      <c r="E6381" s="80"/>
      <c r="F6381" s="80"/>
      <c r="G6381" s="80"/>
      <c r="H6381" s="75"/>
      <c r="I6381" s="76"/>
      <c r="J6381" s="79"/>
      <c r="K6381" s="80"/>
      <c r="L6381" s="78"/>
      <c r="M6381" s="75"/>
      <c r="N6381" s="76"/>
    </row>
    <row r="6382" spans="1:14" ht="15" x14ac:dyDescent="0.3">
      <c r="A6382" s="17" t="e">
        <f>INDEX('Артикул без-с размером'!A:A,MATCH('Начисления и компенсации по тов'!E6382,'Артикул без-с размером'!B:B,0))</f>
        <v>#N/A</v>
      </c>
      <c r="B6382" s="79"/>
      <c r="C6382" s="80"/>
      <c r="D6382" s="80"/>
      <c r="E6382" s="80"/>
      <c r="F6382" s="80"/>
      <c r="G6382" s="80"/>
      <c r="H6382" s="75"/>
      <c r="I6382" s="76"/>
      <c r="J6382" s="79"/>
      <c r="K6382" s="80"/>
      <c r="L6382" s="78"/>
      <c r="M6382" s="75"/>
      <c r="N6382" s="76"/>
    </row>
    <row r="6383" spans="1:14" ht="15" x14ac:dyDescent="0.3">
      <c r="A6383" s="17" t="e">
        <f>INDEX('Артикул без-с размером'!A:A,MATCH('Начисления и компенсации по тов'!E6383,'Артикул без-с размером'!B:B,0))</f>
        <v>#N/A</v>
      </c>
      <c r="B6383" s="79"/>
      <c r="C6383" s="80"/>
      <c r="D6383" s="80"/>
      <c r="E6383" s="80"/>
      <c r="F6383" s="80"/>
      <c r="G6383" s="80"/>
      <c r="H6383" s="75"/>
      <c r="I6383" s="76"/>
      <c r="J6383" s="79"/>
      <c r="K6383" s="80"/>
      <c r="L6383" s="78"/>
      <c r="M6383" s="75"/>
      <c r="N6383" s="76"/>
    </row>
    <row r="6384" spans="1:14" ht="15" x14ac:dyDescent="0.3">
      <c r="A6384" s="17" t="e">
        <f>INDEX('Артикул без-с размером'!A:A,MATCH('Начисления и компенсации по тов'!E6384,'Артикул без-с размером'!B:B,0))</f>
        <v>#N/A</v>
      </c>
      <c r="B6384" s="79"/>
      <c r="C6384" s="80"/>
      <c r="D6384" s="80"/>
      <c r="E6384" s="80"/>
      <c r="F6384" s="80"/>
      <c r="G6384" s="80"/>
      <c r="H6384" s="75"/>
      <c r="I6384" s="76"/>
      <c r="J6384" s="79"/>
      <c r="K6384" s="80"/>
      <c r="L6384" s="78"/>
      <c r="M6384" s="75"/>
      <c r="N6384" s="76"/>
    </row>
    <row r="6385" spans="1:14" ht="15" x14ac:dyDescent="0.3">
      <c r="A6385" s="17" t="e">
        <f>INDEX('Артикул без-с размером'!A:A,MATCH('Начисления и компенсации по тов'!E6385,'Артикул без-с размером'!B:B,0))</f>
        <v>#N/A</v>
      </c>
      <c r="B6385" s="79"/>
      <c r="C6385" s="80"/>
      <c r="D6385" s="80"/>
      <c r="E6385" s="80"/>
      <c r="F6385" s="80"/>
      <c r="G6385" s="80"/>
      <c r="H6385" s="75"/>
      <c r="I6385" s="76"/>
      <c r="J6385" s="79"/>
      <c r="K6385" s="80"/>
      <c r="L6385" s="78"/>
      <c r="M6385" s="75"/>
      <c r="N6385" s="76"/>
    </row>
    <row r="6386" spans="1:14" ht="15" x14ac:dyDescent="0.3">
      <c r="A6386" s="17" t="e">
        <f>INDEX('Артикул без-с размером'!A:A,MATCH('Начисления и компенсации по тов'!E6386,'Артикул без-с размером'!B:B,0))</f>
        <v>#N/A</v>
      </c>
      <c r="B6386" s="79"/>
      <c r="C6386" s="80"/>
      <c r="D6386" s="80"/>
      <c r="E6386" s="80"/>
      <c r="F6386" s="80"/>
      <c r="G6386" s="80"/>
      <c r="H6386" s="75"/>
      <c r="I6386" s="76"/>
      <c r="J6386" s="79"/>
      <c r="K6386" s="80"/>
      <c r="L6386" s="78"/>
      <c r="M6386" s="75"/>
      <c r="N6386" s="76"/>
    </row>
    <row r="6387" spans="1:14" ht="15" x14ac:dyDescent="0.3">
      <c r="A6387" s="17" t="e">
        <f>INDEX('Артикул без-с размером'!A:A,MATCH('Начисления и компенсации по тов'!E6387,'Артикул без-с размером'!B:B,0))</f>
        <v>#N/A</v>
      </c>
      <c r="B6387" s="79"/>
      <c r="C6387" s="80"/>
      <c r="D6387" s="80"/>
      <c r="E6387" s="80"/>
      <c r="F6387" s="80"/>
      <c r="G6387" s="80"/>
      <c r="H6387" s="75"/>
      <c r="I6387" s="76"/>
      <c r="J6387" s="79"/>
      <c r="K6387" s="80"/>
      <c r="L6387" s="78"/>
      <c r="M6387" s="75"/>
      <c r="N6387" s="76"/>
    </row>
    <row r="6388" spans="1:14" ht="15" x14ac:dyDescent="0.3">
      <c r="A6388" s="17" t="e">
        <f>INDEX('Артикул без-с размером'!A:A,MATCH('Начисления и компенсации по тов'!E6388,'Артикул без-с размером'!B:B,0))</f>
        <v>#N/A</v>
      </c>
      <c r="B6388" s="79"/>
      <c r="C6388" s="80"/>
      <c r="D6388" s="80"/>
      <c r="E6388" s="80"/>
      <c r="F6388" s="80"/>
      <c r="G6388" s="80"/>
      <c r="H6388" s="75"/>
      <c r="I6388" s="76"/>
      <c r="J6388" s="79"/>
      <c r="K6388" s="80"/>
      <c r="L6388" s="78"/>
      <c r="M6388" s="75"/>
      <c r="N6388" s="76"/>
    </row>
    <row r="6389" spans="1:14" ht="15" x14ac:dyDescent="0.3">
      <c r="A6389" s="17" t="e">
        <f>INDEX('Артикул без-с размером'!A:A,MATCH('Начисления и компенсации по тов'!E6389,'Артикул без-с размером'!B:B,0))</f>
        <v>#N/A</v>
      </c>
      <c r="B6389" s="79"/>
      <c r="C6389" s="80"/>
      <c r="D6389" s="80"/>
      <c r="E6389" s="80"/>
      <c r="F6389" s="80"/>
      <c r="G6389" s="80"/>
      <c r="H6389" s="75"/>
      <c r="I6389" s="76"/>
      <c r="J6389" s="79"/>
      <c r="K6389" s="80"/>
      <c r="L6389" s="78"/>
      <c r="M6389" s="75"/>
      <c r="N6389" s="76"/>
    </row>
    <row r="6390" spans="1:14" ht="15" x14ac:dyDescent="0.3">
      <c r="A6390" s="17" t="e">
        <f>INDEX('Артикул без-с размером'!A:A,MATCH('Начисления и компенсации по тов'!E6390,'Артикул без-с размером'!B:B,0))</f>
        <v>#N/A</v>
      </c>
      <c r="B6390" s="79"/>
      <c r="C6390" s="80"/>
      <c r="D6390" s="80"/>
      <c r="E6390" s="80"/>
      <c r="F6390" s="80"/>
      <c r="G6390" s="80"/>
      <c r="H6390" s="75"/>
      <c r="I6390" s="76"/>
      <c r="J6390" s="79"/>
      <c r="K6390" s="80"/>
      <c r="L6390" s="78"/>
      <c r="M6390" s="75"/>
      <c r="N6390" s="76"/>
    </row>
    <row r="6391" spans="1:14" ht="15" x14ac:dyDescent="0.3">
      <c r="A6391" s="17" t="e">
        <f>INDEX('Артикул без-с размером'!A:A,MATCH('Начисления и компенсации по тов'!E6391,'Артикул без-с размером'!B:B,0))</f>
        <v>#N/A</v>
      </c>
      <c r="B6391" s="79"/>
      <c r="C6391" s="80"/>
      <c r="D6391" s="80"/>
      <c r="E6391" s="80"/>
      <c r="F6391" s="80"/>
      <c r="G6391" s="80"/>
      <c r="H6391" s="75"/>
      <c r="I6391" s="76"/>
      <c r="J6391" s="79"/>
      <c r="K6391" s="80"/>
      <c r="L6391" s="78"/>
      <c r="M6391" s="75"/>
      <c r="N6391" s="76"/>
    </row>
    <row r="6392" spans="1:14" ht="15" x14ac:dyDescent="0.3">
      <c r="A6392" s="17" t="e">
        <f>INDEX('Артикул без-с размером'!A:A,MATCH('Начисления и компенсации по тов'!E6392,'Артикул без-с размером'!B:B,0))</f>
        <v>#N/A</v>
      </c>
      <c r="B6392" s="79"/>
      <c r="C6392" s="80"/>
      <c r="D6392" s="80"/>
      <c r="E6392" s="80"/>
      <c r="F6392" s="80"/>
      <c r="G6392" s="80"/>
      <c r="H6392" s="75"/>
      <c r="I6392" s="76"/>
      <c r="J6392" s="79"/>
      <c r="K6392" s="80"/>
      <c r="L6392" s="78"/>
      <c r="M6392" s="75"/>
      <c r="N6392" s="76"/>
    </row>
    <row r="6393" spans="1:14" ht="15" x14ac:dyDescent="0.3">
      <c r="A6393" s="17" t="e">
        <f>INDEX('Артикул без-с размером'!A:A,MATCH('Начисления и компенсации по тов'!E6393,'Артикул без-с размером'!B:B,0))</f>
        <v>#N/A</v>
      </c>
      <c r="B6393" s="79"/>
      <c r="C6393" s="80"/>
      <c r="D6393" s="80"/>
      <c r="E6393" s="80"/>
      <c r="F6393" s="80"/>
      <c r="G6393" s="80"/>
      <c r="H6393" s="75"/>
      <c r="I6393" s="76"/>
      <c r="J6393" s="79"/>
      <c r="K6393" s="80"/>
      <c r="L6393" s="78"/>
      <c r="M6393" s="75"/>
      <c r="N6393" s="76"/>
    </row>
    <row r="6394" spans="1:14" ht="15" x14ac:dyDescent="0.3">
      <c r="A6394" s="17" t="e">
        <f>INDEX('Артикул без-с размером'!A:A,MATCH('Начисления и компенсации по тов'!E6394,'Артикул без-с размером'!B:B,0))</f>
        <v>#N/A</v>
      </c>
      <c r="B6394" s="79"/>
      <c r="C6394" s="80"/>
      <c r="D6394" s="80"/>
      <c r="E6394" s="80"/>
      <c r="F6394" s="80"/>
      <c r="G6394" s="80"/>
      <c r="H6394" s="75"/>
      <c r="I6394" s="76"/>
      <c r="J6394" s="79"/>
      <c r="K6394" s="80"/>
      <c r="L6394" s="78"/>
      <c r="M6394" s="75"/>
      <c r="N6394" s="76"/>
    </row>
    <row r="6395" spans="1:14" ht="15" x14ac:dyDescent="0.3">
      <c r="A6395" s="17" t="e">
        <f>INDEX('Артикул без-с размером'!A:A,MATCH('Начисления и компенсации по тов'!E6395,'Артикул без-с размером'!B:B,0))</f>
        <v>#N/A</v>
      </c>
      <c r="B6395" s="79"/>
      <c r="C6395" s="80"/>
      <c r="D6395" s="80"/>
      <c r="E6395" s="80"/>
      <c r="F6395" s="80"/>
      <c r="G6395" s="80"/>
      <c r="H6395" s="75"/>
      <c r="I6395" s="76"/>
      <c r="J6395" s="79"/>
      <c r="K6395" s="80"/>
      <c r="L6395" s="78"/>
      <c r="M6395" s="75"/>
      <c r="N6395" s="76"/>
    </row>
    <row r="6396" spans="1:14" ht="15" x14ac:dyDescent="0.3">
      <c r="A6396" s="17" t="e">
        <f>INDEX('Артикул без-с размером'!A:A,MATCH('Начисления и компенсации по тов'!E6396,'Артикул без-с размером'!B:B,0))</f>
        <v>#N/A</v>
      </c>
      <c r="B6396" s="79"/>
      <c r="C6396" s="80"/>
      <c r="D6396" s="80"/>
      <c r="E6396" s="80"/>
      <c r="F6396" s="80"/>
      <c r="G6396" s="80"/>
      <c r="H6396" s="75"/>
      <c r="I6396" s="76"/>
      <c r="J6396" s="79"/>
      <c r="K6396" s="80"/>
      <c r="L6396" s="78"/>
      <c r="M6396" s="75"/>
      <c r="N6396" s="76"/>
    </row>
    <row r="6397" spans="1:14" ht="15" x14ac:dyDescent="0.3">
      <c r="A6397" s="17" t="e">
        <f>INDEX('Артикул без-с размером'!A:A,MATCH('Начисления и компенсации по тов'!E6397,'Артикул без-с размером'!B:B,0))</f>
        <v>#N/A</v>
      </c>
      <c r="B6397" s="79"/>
      <c r="C6397" s="80"/>
      <c r="D6397" s="80"/>
      <c r="E6397" s="80"/>
      <c r="F6397" s="80"/>
      <c r="G6397" s="80"/>
      <c r="H6397" s="75"/>
      <c r="I6397" s="76"/>
      <c r="J6397" s="79"/>
      <c r="K6397" s="80"/>
      <c r="L6397" s="78"/>
      <c r="M6397" s="75"/>
      <c r="N6397" s="76"/>
    </row>
    <row r="6398" spans="1:14" ht="15" x14ac:dyDescent="0.3">
      <c r="A6398" s="17" t="e">
        <f>INDEX('Артикул без-с размером'!A:A,MATCH('Начисления и компенсации по тов'!E6398,'Артикул без-с размером'!B:B,0))</f>
        <v>#N/A</v>
      </c>
      <c r="B6398" s="79"/>
      <c r="C6398" s="80"/>
      <c r="D6398" s="80"/>
      <c r="E6398" s="80"/>
      <c r="F6398" s="80"/>
      <c r="G6398" s="80"/>
      <c r="H6398" s="75"/>
      <c r="I6398" s="76"/>
      <c r="J6398" s="79"/>
      <c r="K6398" s="80"/>
      <c r="L6398" s="78"/>
      <c r="M6398" s="75"/>
      <c r="N6398" s="76"/>
    </row>
    <row r="6399" spans="1:14" ht="15" x14ac:dyDescent="0.3">
      <c r="A6399" s="17" t="e">
        <f>INDEX('Артикул без-с размером'!A:A,MATCH('Начисления и компенсации по тов'!E6399,'Артикул без-с размером'!B:B,0))</f>
        <v>#N/A</v>
      </c>
      <c r="B6399" s="79"/>
      <c r="C6399" s="80"/>
      <c r="D6399" s="80"/>
      <c r="E6399" s="80"/>
      <c r="F6399" s="80"/>
      <c r="G6399" s="80"/>
      <c r="H6399" s="75"/>
      <c r="I6399" s="76"/>
      <c r="J6399" s="79"/>
      <c r="K6399" s="80"/>
      <c r="L6399" s="78"/>
      <c r="M6399" s="75"/>
      <c r="N6399" s="76"/>
    </row>
    <row r="6400" spans="1:14" ht="15" x14ac:dyDescent="0.3">
      <c r="A6400" s="17" t="e">
        <f>INDEX('Артикул без-с размером'!A:A,MATCH('Начисления и компенсации по тов'!E6400,'Артикул без-с размером'!B:B,0))</f>
        <v>#N/A</v>
      </c>
      <c r="B6400" s="79"/>
      <c r="C6400" s="80"/>
      <c r="D6400" s="80"/>
      <c r="E6400" s="80"/>
      <c r="F6400" s="80"/>
      <c r="G6400" s="80"/>
      <c r="H6400" s="75"/>
      <c r="I6400" s="76"/>
      <c r="J6400" s="79"/>
      <c r="K6400" s="80"/>
      <c r="L6400" s="78"/>
      <c r="M6400" s="75"/>
      <c r="N6400" s="76"/>
    </row>
    <row r="6401" spans="1:14" ht="15" x14ac:dyDescent="0.3">
      <c r="A6401" s="17" t="e">
        <f>INDEX('Артикул без-с размером'!A:A,MATCH('Начисления и компенсации по тов'!E6401,'Артикул без-с размером'!B:B,0))</f>
        <v>#N/A</v>
      </c>
      <c r="B6401" s="79"/>
      <c r="C6401" s="80"/>
      <c r="D6401" s="80"/>
      <c r="E6401" s="80"/>
      <c r="F6401" s="80"/>
      <c r="G6401" s="80"/>
      <c r="H6401" s="75"/>
      <c r="I6401" s="76"/>
      <c r="J6401" s="79"/>
      <c r="K6401" s="80"/>
      <c r="L6401" s="78"/>
      <c r="M6401" s="75"/>
      <c r="N6401" s="76"/>
    </row>
    <row r="6402" spans="1:14" ht="15" x14ac:dyDescent="0.3">
      <c r="A6402" s="17" t="e">
        <f>INDEX('Артикул без-с размером'!A:A,MATCH('Начисления и компенсации по тов'!E6402,'Артикул без-с размером'!B:B,0))</f>
        <v>#N/A</v>
      </c>
      <c r="B6402" s="79"/>
      <c r="C6402" s="80"/>
      <c r="D6402" s="80"/>
      <c r="E6402" s="80"/>
      <c r="F6402" s="80"/>
      <c r="G6402" s="80"/>
      <c r="H6402" s="75"/>
      <c r="I6402" s="76"/>
      <c r="J6402" s="79"/>
      <c r="K6402" s="80"/>
      <c r="L6402" s="78"/>
      <c r="M6402" s="75"/>
      <c r="N6402" s="76"/>
    </row>
    <row r="6403" spans="1:14" ht="15" x14ac:dyDescent="0.3">
      <c r="A6403" s="17" t="e">
        <f>INDEX('Артикул без-с размером'!A:A,MATCH('Начисления и компенсации по тов'!E6403,'Артикул без-с размером'!B:B,0))</f>
        <v>#N/A</v>
      </c>
      <c r="B6403" s="79"/>
      <c r="C6403" s="80"/>
      <c r="D6403" s="80"/>
      <c r="E6403" s="80"/>
      <c r="F6403" s="80"/>
      <c r="G6403" s="80"/>
      <c r="H6403" s="75"/>
      <c r="I6403" s="76"/>
      <c r="J6403" s="79"/>
      <c r="K6403" s="80"/>
      <c r="L6403" s="78"/>
      <c r="M6403" s="75"/>
      <c r="N6403" s="76"/>
    </row>
    <row r="6404" spans="1:14" ht="15" x14ac:dyDescent="0.3">
      <c r="A6404" s="17" t="e">
        <f>INDEX('Артикул без-с размером'!A:A,MATCH('Начисления и компенсации по тов'!E6404,'Артикул без-с размером'!B:B,0))</f>
        <v>#N/A</v>
      </c>
      <c r="B6404" s="79"/>
      <c r="C6404" s="80"/>
      <c r="D6404" s="80"/>
      <c r="E6404" s="80"/>
      <c r="F6404" s="80"/>
      <c r="G6404" s="80"/>
      <c r="H6404" s="75"/>
      <c r="I6404" s="76"/>
      <c r="J6404" s="79"/>
      <c r="K6404" s="80"/>
      <c r="L6404" s="78"/>
      <c r="M6404" s="75"/>
      <c r="N6404" s="76"/>
    </row>
    <row r="6405" spans="1:14" ht="15" x14ac:dyDescent="0.3">
      <c r="A6405" s="17" t="e">
        <f>INDEX('Артикул без-с размером'!A:A,MATCH('Начисления и компенсации по тов'!E6405,'Артикул без-с размером'!B:B,0))</f>
        <v>#N/A</v>
      </c>
      <c r="B6405" s="79"/>
      <c r="C6405" s="80"/>
      <c r="D6405" s="80"/>
      <c r="E6405" s="80"/>
      <c r="F6405" s="80"/>
      <c r="G6405" s="80"/>
      <c r="H6405" s="75"/>
      <c r="I6405" s="76"/>
      <c r="J6405" s="79"/>
      <c r="K6405" s="80"/>
      <c r="L6405" s="78"/>
      <c r="M6405" s="75"/>
      <c r="N6405" s="76"/>
    </row>
    <row r="6406" spans="1:14" ht="15" x14ac:dyDescent="0.3">
      <c r="A6406" s="17" t="e">
        <f>INDEX('Артикул без-с размером'!A:A,MATCH('Начисления и компенсации по тов'!E6406,'Артикул без-с размером'!B:B,0))</f>
        <v>#N/A</v>
      </c>
      <c r="B6406" s="79"/>
      <c r="C6406" s="80"/>
      <c r="D6406" s="80"/>
      <c r="E6406" s="80"/>
      <c r="F6406" s="80"/>
      <c r="G6406" s="80"/>
      <c r="H6406" s="75"/>
      <c r="I6406" s="76"/>
      <c r="J6406" s="79"/>
      <c r="K6406" s="80"/>
      <c r="L6406" s="78"/>
      <c r="M6406" s="75"/>
      <c r="N6406" s="76"/>
    </row>
    <row r="6407" spans="1:14" ht="15" x14ac:dyDescent="0.3">
      <c r="A6407" s="17" t="e">
        <f>INDEX('Артикул без-с размером'!A:A,MATCH('Начисления и компенсации по тов'!E6407,'Артикул без-с размером'!B:B,0))</f>
        <v>#N/A</v>
      </c>
      <c r="B6407" s="79"/>
      <c r="C6407" s="80"/>
      <c r="D6407" s="80"/>
      <c r="E6407" s="80"/>
      <c r="F6407" s="80"/>
      <c r="G6407" s="80"/>
      <c r="H6407" s="75"/>
      <c r="I6407" s="76"/>
      <c r="J6407" s="79"/>
      <c r="K6407" s="80"/>
      <c r="L6407" s="78"/>
      <c r="M6407" s="75"/>
      <c r="N6407" s="76"/>
    </row>
    <row r="6408" spans="1:14" ht="15" x14ac:dyDescent="0.3">
      <c r="A6408" s="17" t="e">
        <f>INDEX('Артикул без-с размером'!A:A,MATCH('Начисления и компенсации по тов'!E6408,'Артикул без-с размером'!B:B,0))</f>
        <v>#N/A</v>
      </c>
      <c r="B6408" s="79"/>
      <c r="C6408" s="80"/>
      <c r="D6408" s="80"/>
      <c r="E6408" s="80"/>
      <c r="F6408" s="80"/>
      <c r="G6408" s="80"/>
      <c r="H6408" s="75"/>
      <c r="I6408" s="76"/>
      <c r="J6408" s="79"/>
      <c r="K6408" s="80"/>
      <c r="L6408" s="78"/>
      <c r="M6408" s="75"/>
      <c r="N6408" s="76"/>
    </row>
    <row r="6409" spans="1:14" ht="15" x14ac:dyDescent="0.3">
      <c r="A6409" s="17" t="e">
        <f>INDEX('Артикул без-с размером'!A:A,MATCH('Начисления и компенсации по тов'!E6409,'Артикул без-с размером'!B:B,0))</f>
        <v>#N/A</v>
      </c>
      <c r="B6409" s="79"/>
      <c r="C6409" s="80"/>
      <c r="D6409" s="80"/>
      <c r="E6409" s="80"/>
      <c r="F6409" s="80"/>
      <c r="G6409" s="80"/>
      <c r="H6409" s="75"/>
      <c r="I6409" s="76"/>
      <c r="J6409" s="79"/>
      <c r="K6409" s="80"/>
      <c r="L6409" s="78"/>
      <c r="M6409" s="75"/>
      <c r="N6409" s="76"/>
    </row>
    <row r="6410" spans="1:14" ht="15" x14ac:dyDescent="0.3">
      <c r="A6410" s="17" t="e">
        <f>INDEX('Артикул без-с размером'!A:A,MATCH('Начисления и компенсации по тов'!E6410,'Артикул без-с размером'!B:B,0))</f>
        <v>#N/A</v>
      </c>
      <c r="B6410" s="79"/>
      <c r="C6410" s="80"/>
      <c r="D6410" s="80"/>
      <c r="E6410" s="80"/>
      <c r="F6410" s="80"/>
      <c r="G6410" s="80"/>
      <c r="H6410" s="75"/>
      <c r="I6410" s="76"/>
      <c r="J6410" s="79"/>
      <c r="K6410" s="80"/>
      <c r="L6410" s="78"/>
      <c r="M6410" s="75"/>
      <c r="N6410" s="76"/>
    </row>
    <row r="6411" spans="1:14" ht="15" x14ac:dyDescent="0.3">
      <c r="A6411" s="17" t="e">
        <f>INDEX('Артикул без-с размером'!A:A,MATCH('Начисления и компенсации по тов'!E6411,'Артикул без-с размером'!B:B,0))</f>
        <v>#N/A</v>
      </c>
      <c r="B6411" s="79"/>
      <c r="C6411" s="80"/>
      <c r="D6411" s="80"/>
      <c r="E6411" s="80"/>
      <c r="F6411" s="80"/>
      <c r="G6411" s="80"/>
      <c r="H6411" s="75"/>
      <c r="I6411" s="76"/>
      <c r="J6411" s="79"/>
      <c r="K6411" s="80"/>
      <c r="L6411" s="78"/>
      <c r="M6411" s="75"/>
      <c r="N6411" s="76"/>
    </row>
    <row r="6412" spans="1:14" ht="15" x14ac:dyDescent="0.3">
      <c r="A6412" s="17" t="e">
        <f>INDEX('Артикул без-с размером'!A:A,MATCH('Начисления и компенсации по тов'!E6412,'Артикул без-с размером'!B:B,0))</f>
        <v>#N/A</v>
      </c>
      <c r="B6412" s="79"/>
      <c r="C6412" s="80"/>
      <c r="D6412" s="80"/>
      <c r="E6412" s="80"/>
      <c r="F6412" s="80"/>
      <c r="G6412" s="80"/>
      <c r="H6412" s="75"/>
      <c r="I6412" s="76"/>
      <c r="J6412" s="79"/>
      <c r="K6412" s="80"/>
      <c r="L6412" s="78"/>
      <c r="M6412" s="75"/>
      <c r="N6412" s="76"/>
    </row>
    <row r="6413" spans="1:14" ht="15" x14ac:dyDescent="0.3">
      <c r="A6413" s="17" t="e">
        <f>INDEX('Артикул без-с размером'!A:A,MATCH('Начисления и компенсации по тов'!E6413,'Артикул без-с размером'!B:B,0))</f>
        <v>#N/A</v>
      </c>
      <c r="B6413" s="79"/>
      <c r="C6413" s="80"/>
      <c r="D6413" s="80"/>
      <c r="E6413" s="80"/>
      <c r="F6413" s="80"/>
      <c r="G6413" s="80"/>
      <c r="H6413" s="75"/>
      <c r="I6413" s="76"/>
      <c r="J6413" s="79"/>
      <c r="K6413" s="80"/>
      <c r="L6413" s="78"/>
      <c r="M6413" s="75"/>
      <c r="N6413" s="76"/>
    </row>
    <row r="6414" spans="1:14" ht="15" x14ac:dyDescent="0.3">
      <c r="A6414" s="17" t="e">
        <f>INDEX('Артикул без-с размером'!A:A,MATCH('Начисления и компенсации по тов'!E6414,'Артикул без-с размером'!B:B,0))</f>
        <v>#N/A</v>
      </c>
      <c r="B6414" s="79"/>
      <c r="C6414" s="80"/>
      <c r="D6414" s="80"/>
      <c r="E6414" s="80"/>
      <c r="F6414" s="80"/>
      <c r="G6414" s="80"/>
      <c r="H6414" s="75"/>
      <c r="I6414" s="76"/>
      <c r="J6414" s="79"/>
      <c r="K6414" s="80"/>
      <c r="L6414" s="78"/>
      <c r="M6414" s="75"/>
      <c r="N6414" s="76"/>
    </row>
    <row r="6415" spans="1:14" ht="15" x14ac:dyDescent="0.3">
      <c r="A6415" s="17" t="e">
        <f>INDEX('Артикул без-с размером'!A:A,MATCH('Начисления и компенсации по тов'!E6415,'Артикул без-с размером'!B:B,0))</f>
        <v>#N/A</v>
      </c>
      <c r="B6415" s="79"/>
      <c r="C6415" s="80"/>
      <c r="D6415" s="80"/>
      <c r="E6415" s="80"/>
      <c r="F6415" s="80"/>
      <c r="G6415" s="80"/>
      <c r="H6415" s="75"/>
      <c r="I6415" s="76"/>
      <c r="J6415" s="79"/>
      <c r="K6415" s="80"/>
      <c r="L6415" s="78"/>
      <c r="M6415" s="75"/>
      <c r="N6415" s="76"/>
    </row>
    <row r="6416" spans="1:14" ht="15" x14ac:dyDescent="0.3">
      <c r="A6416" s="17" t="e">
        <f>INDEX('Артикул без-с размером'!A:A,MATCH('Начисления и компенсации по тов'!E6416,'Артикул без-с размером'!B:B,0))</f>
        <v>#N/A</v>
      </c>
      <c r="B6416" s="79"/>
      <c r="C6416" s="80"/>
      <c r="D6416" s="80"/>
      <c r="E6416" s="80"/>
      <c r="F6416" s="80"/>
      <c r="G6416" s="80"/>
      <c r="H6416" s="75"/>
      <c r="I6416" s="76"/>
      <c r="J6416" s="79"/>
      <c r="K6416" s="80"/>
      <c r="L6416" s="78"/>
      <c r="M6416" s="75"/>
      <c r="N6416" s="76"/>
    </row>
    <row r="6417" spans="1:14" ht="15" x14ac:dyDescent="0.3">
      <c r="A6417" s="17" t="e">
        <f>INDEX('Артикул без-с размером'!A:A,MATCH('Начисления и компенсации по тов'!E6417,'Артикул без-с размером'!B:B,0))</f>
        <v>#N/A</v>
      </c>
      <c r="B6417" s="79"/>
      <c r="C6417" s="80"/>
      <c r="D6417" s="80"/>
      <c r="E6417" s="80"/>
      <c r="F6417" s="80"/>
      <c r="G6417" s="80"/>
      <c r="H6417" s="75"/>
      <c r="I6417" s="76"/>
      <c r="J6417" s="79"/>
      <c r="K6417" s="80"/>
      <c r="L6417" s="78"/>
      <c r="M6417" s="75"/>
      <c r="N6417" s="76"/>
    </row>
    <row r="6418" spans="1:14" ht="15" x14ac:dyDescent="0.3">
      <c r="A6418" s="17" t="e">
        <f>INDEX('Артикул без-с размером'!A:A,MATCH('Начисления и компенсации по тов'!E6418,'Артикул без-с размером'!B:B,0))</f>
        <v>#N/A</v>
      </c>
      <c r="B6418" s="79"/>
      <c r="C6418" s="80"/>
      <c r="D6418" s="80"/>
      <c r="E6418" s="80"/>
      <c r="F6418" s="80"/>
      <c r="G6418" s="80"/>
      <c r="H6418" s="75"/>
      <c r="I6418" s="76"/>
      <c r="J6418" s="79"/>
      <c r="K6418" s="80"/>
      <c r="L6418" s="78"/>
      <c r="M6418" s="75"/>
      <c r="N6418" s="76"/>
    </row>
    <row r="6419" spans="1:14" ht="15" x14ac:dyDescent="0.3">
      <c r="A6419" s="17" t="e">
        <f>INDEX('Артикул без-с размером'!A:A,MATCH('Начисления и компенсации по тов'!E6419,'Артикул без-с размером'!B:B,0))</f>
        <v>#N/A</v>
      </c>
      <c r="B6419" s="79"/>
      <c r="C6419" s="80"/>
      <c r="D6419" s="80"/>
      <c r="E6419" s="80"/>
      <c r="F6419" s="80"/>
      <c r="G6419" s="80"/>
      <c r="H6419" s="75"/>
      <c r="I6419" s="76"/>
      <c r="J6419" s="79"/>
      <c r="K6419" s="80"/>
      <c r="L6419" s="78"/>
      <c r="M6419" s="75"/>
      <c r="N6419" s="76"/>
    </row>
    <row r="6420" spans="1:14" ht="15" x14ac:dyDescent="0.3">
      <c r="A6420" s="17" t="e">
        <f>INDEX('Артикул без-с размером'!A:A,MATCH('Начисления и компенсации по тов'!E6420,'Артикул без-с размером'!B:B,0))</f>
        <v>#N/A</v>
      </c>
      <c r="B6420" s="79"/>
      <c r="C6420" s="80"/>
      <c r="D6420" s="80"/>
      <c r="E6420" s="80"/>
      <c r="F6420" s="80"/>
      <c r="G6420" s="80"/>
      <c r="H6420" s="75"/>
      <c r="I6420" s="76"/>
      <c r="J6420" s="79"/>
      <c r="K6420" s="80"/>
      <c r="L6420" s="78"/>
      <c r="M6420" s="75"/>
      <c r="N6420" s="76"/>
    </row>
    <row r="6421" spans="1:14" ht="15" x14ac:dyDescent="0.3">
      <c r="A6421" s="17" t="e">
        <f>INDEX('Артикул без-с размером'!A:A,MATCH('Начисления и компенсации по тов'!E6421,'Артикул без-с размером'!B:B,0))</f>
        <v>#N/A</v>
      </c>
      <c r="B6421" s="79"/>
      <c r="C6421" s="80"/>
      <c r="D6421" s="80"/>
      <c r="E6421" s="80"/>
      <c r="F6421" s="80"/>
      <c r="G6421" s="80"/>
      <c r="H6421" s="75"/>
      <c r="I6421" s="76"/>
      <c r="J6421" s="79"/>
      <c r="K6421" s="80"/>
      <c r="L6421" s="78"/>
      <c r="M6421" s="75"/>
      <c r="N6421" s="76"/>
    </row>
    <row r="6422" spans="1:14" ht="15" x14ac:dyDescent="0.3">
      <c r="A6422" s="17" t="e">
        <f>INDEX('Артикул без-с размером'!A:A,MATCH('Начисления и компенсации по тов'!E6422,'Артикул без-с размером'!B:B,0))</f>
        <v>#N/A</v>
      </c>
      <c r="B6422" s="79"/>
      <c r="C6422" s="80"/>
      <c r="D6422" s="80"/>
      <c r="E6422" s="80"/>
      <c r="F6422" s="80"/>
      <c r="G6422" s="80"/>
      <c r="H6422" s="75"/>
      <c r="I6422" s="76"/>
      <c r="J6422" s="79"/>
      <c r="K6422" s="80"/>
      <c r="L6422" s="78"/>
      <c r="M6422" s="75"/>
      <c r="N6422" s="76"/>
    </row>
    <row r="6423" spans="1:14" ht="15" x14ac:dyDescent="0.3">
      <c r="A6423" s="17" t="e">
        <f>INDEX('Артикул без-с размером'!A:A,MATCH('Начисления и компенсации по тов'!E6423,'Артикул без-с размером'!B:B,0))</f>
        <v>#N/A</v>
      </c>
      <c r="B6423" s="79"/>
      <c r="C6423" s="80"/>
      <c r="D6423" s="80"/>
      <c r="E6423" s="80"/>
      <c r="F6423" s="80"/>
      <c r="G6423" s="80"/>
      <c r="H6423" s="75"/>
      <c r="I6423" s="76"/>
      <c r="J6423" s="79"/>
      <c r="K6423" s="80"/>
      <c r="L6423" s="78"/>
      <c r="M6423" s="75"/>
      <c r="N6423" s="76"/>
    </row>
    <row r="6424" spans="1:14" ht="15" x14ac:dyDescent="0.3">
      <c r="A6424" s="17" t="e">
        <f>INDEX('Артикул без-с размером'!A:A,MATCH('Начисления и компенсации по тов'!E6424,'Артикул без-с размером'!B:B,0))</f>
        <v>#N/A</v>
      </c>
      <c r="B6424" s="79"/>
      <c r="C6424" s="80"/>
      <c r="D6424" s="80"/>
      <c r="E6424" s="80"/>
      <c r="F6424" s="80"/>
      <c r="G6424" s="80"/>
      <c r="H6424" s="75"/>
      <c r="I6424" s="76"/>
      <c r="J6424" s="79"/>
      <c r="K6424" s="80"/>
      <c r="L6424" s="78"/>
      <c r="M6424" s="75"/>
      <c r="N6424" s="76"/>
    </row>
    <row r="6425" spans="1:14" ht="15" x14ac:dyDescent="0.3">
      <c r="A6425" s="17" t="e">
        <f>INDEX('Артикул без-с размером'!A:A,MATCH('Начисления и компенсации по тов'!E6425,'Артикул без-с размером'!B:B,0))</f>
        <v>#N/A</v>
      </c>
      <c r="B6425" s="79"/>
      <c r="C6425" s="80"/>
      <c r="D6425" s="80"/>
      <c r="E6425" s="80"/>
      <c r="F6425" s="80"/>
      <c r="G6425" s="80"/>
      <c r="H6425" s="75"/>
      <c r="I6425" s="76"/>
      <c r="J6425" s="79"/>
      <c r="K6425" s="80"/>
      <c r="L6425" s="78"/>
      <c r="M6425" s="75"/>
      <c r="N6425" s="76"/>
    </row>
    <row r="6426" spans="1:14" ht="15" x14ac:dyDescent="0.3">
      <c r="A6426" s="17" t="e">
        <f>INDEX('Артикул без-с размером'!A:A,MATCH('Начисления и компенсации по тов'!E6426,'Артикул без-с размером'!B:B,0))</f>
        <v>#N/A</v>
      </c>
      <c r="B6426" s="79"/>
      <c r="C6426" s="80"/>
      <c r="D6426" s="80"/>
      <c r="E6426" s="80"/>
      <c r="F6426" s="80"/>
      <c r="G6426" s="80"/>
      <c r="H6426" s="75"/>
      <c r="I6426" s="76"/>
      <c r="J6426" s="79"/>
      <c r="K6426" s="80"/>
      <c r="L6426" s="78"/>
      <c r="M6426" s="75"/>
      <c r="N6426" s="76"/>
    </row>
    <row r="6427" spans="1:14" ht="15" x14ac:dyDescent="0.3">
      <c r="A6427" s="17" t="e">
        <f>INDEX('Артикул без-с размером'!A:A,MATCH('Начисления и компенсации по тов'!E6427,'Артикул без-с размером'!B:B,0))</f>
        <v>#N/A</v>
      </c>
      <c r="B6427" s="79"/>
      <c r="C6427" s="80"/>
      <c r="D6427" s="80"/>
      <c r="E6427" s="80"/>
      <c r="F6427" s="80"/>
      <c r="G6427" s="80"/>
      <c r="H6427" s="75"/>
      <c r="I6427" s="76"/>
      <c r="J6427" s="79"/>
      <c r="K6427" s="80"/>
      <c r="L6427" s="78"/>
      <c r="M6427" s="75"/>
      <c r="N6427" s="76"/>
    </row>
    <row r="6428" spans="1:14" ht="15" x14ac:dyDescent="0.3">
      <c r="A6428" s="17" t="e">
        <f>INDEX('Артикул без-с размером'!A:A,MATCH('Начисления и компенсации по тов'!E6428,'Артикул без-с размером'!B:B,0))</f>
        <v>#N/A</v>
      </c>
      <c r="B6428" s="79"/>
      <c r="C6428" s="80"/>
      <c r="D6428" s="80"/>
      <c r="E6428" s="80"/>
      <c r="F6428" s="80"/>
      <c r="G6428" s="80"/>
      <c r="H6428" s="75"/>
      <c r="I6428" s="76"/>
      <c r="J6428" s="79"/>
      <c r="K6428" s="80"/>
      <c r="L6428" s="78"/>
      <c r="M6428" s="75"/>
      <c r="N6428" s="76"/>
    </row>
    <row r="6429" spans="1:14" ht="15" x14ac:dyDescent="0.3">
      <c r="A6429" s="17" t="e">
        <f>INDEX('Артикул без-с размером'!A:A,MATCH('Начисления и компенсации по тов'!E6429,'Артикул без-с размером'!B:B,0))</f>
        <v>#N/A</v>
      </c>
      <c r="B6429" s="79"/>
      <c r="C6429" s="80"/>
      <c r="D6429" s="80"/>
      <c r="E6429" s="80"/>
      <c r="F6429" s="80"/>
      <c r="G6429" s="80"/>
      <c r="H6429" s="75"/>
      <c r="I6429" s="76"/>
      <c r="J6429" s="79"/>
      <c r="K6429" s="80"/>
      <c r="L6429" s="78"/>
      <c r="M6429" s="75"/>
      <c r="N6429" s="76"/>
    </row>
    <row r="6430" spans="1:14" ht="15" x14ac:dyDescent="0.3">
      <c r="A6430" s="17" t="e">
        <f>INDEX('Артикул без-с размером'!A:A,MATCH('Начисления и компенсации по тов'!E6430,'Артикул без-с размером'!B:B,0))</f>
        <v>#N/A</v>
      </c>
      <c r="B6430" s="79"/>
      <c r="C6430" s="80"/>
      <c r="D6430" s="80"/>
      <c r="E6430" s="80"/>
      <c r="F6430" s="80"/>
      <c r="G6430" s="80"/>
      <c r="H6430" s="75"/>
      <c r="I6430" s="76"/>
      <c r="J6430" s="79"/>
      <c r="K6430" s="80"/>
      <c r="L6430" s="78"/>
      <c r="M6430" s="75"/>
      <c r="N6430" s="76"/>
    </row>
    <row r="6431" spans="1:14" ht="15" x14ac:dyDescent="0.3">
      <c r="A6431" s="17" t="e">
        <f>INDEX('Артикул без-с размером'!A:A,MATCH('Начисления и компенсации по тов'!E6431,'Артикул без-с размером'!B:B,0))</f>
        <v>#N/A</v>
      </c>
      <c r="B6431" s="79"/>
      <c r="C6431" s="80"/>
      <c r="D6431" s="80"/>
      <c r="E6431" s="80"/>
      <c r="F6431" s="80"/>
      <c r="G6431" s="80"/>
      <c r="H6431" s="75"/>
      <c r="I6431" s="76"/>
      <c r="J6431" s="79"/>
      <c r="K6431" s="80"/>
      <c r="L6431" s="78"/>
      <c r="M6431" s="75"/>
      <c r="N6431" s="76"/>
    </row>
    <row r="6432" spans="1:14" ht="15" x14ac:dyDescent="0.3">
      <c r="A6432" s="17" t="e">
        <f>INDEX('Артикул без-с размером'!A:A,MATCH('Начисления и компенсации по тов'!E6432,'Артикул без-с размером'!B:B,0))</f>
        <v>#N/A</v>
      </c>
      <c r="B6432" s="79"/>
      <c r="C6432" s="80"/>
      <c r="D6432" s="80"/>
      <c r="E6432" s="80"/>
      <c r="F6432" s="80"/>
      <c r="G6432" s="80"/>
      <c r="H6432" s="75"/>
      <c r="I6432" s="76"/>
      <c r="J6432" s="79"/>
      <c r="K6432" s="80"/>
      <c r="L6432" s="78"/>
      <c r="M6432" s="75"/>
      <c r="N6432" s="76"/>
    </row>
    <row r="6433" spans="1:14" ht="15" x14ac:dyDescent="0.3">
      <c r="A6433" s="17" t="e">
        <f>INDEX('Артикул без-с размером'!A:A,MATCH('Начисления и компенсации по тов'!E6433,'Артикул без-с размером'!B:B,0))</f>
        <v>#N/A</v>
      </c>
      <c r="B6433" s="79"/>
      <c r="C6433" s="80"/>
      <c r="D6433" s="80"/>
      <c r="E6433" s="80"/>
      <c r="F6433" s="80"/>
      <c r="G6433" s="80"/>
      <c r="H6433" s="75"/>
      <c r="I6433" s="76"/>
      <c r="J6433" s="79"/>
      <c r="K6433" s="80"/>
      <c r="L6433" s="78"/>
      <c r="M6433" s="75"/>
      <c r="N6433" s="76"/>
    </row>
    <row r="6434" spans="1:14" ht="15" x14ac:dyDescent="0.3">
      <c r="A6434" s="17" t="e">
        <f>INDEX('Артикул без-с размером'!A:A,MATCH('Начисления и компенсации по тов'!E6434,'Артикул без-с размером'!B:B,0))</f>
        <v>#N/A</v>
      </c>
      <c r="B6434" s="79"/>
      <c r="C6434" s="80"/>
      <c r="D6434" s="80"/>
      <c r="E6434" s="80"/>
      <c r="F6434" s="80"/>
      <c r="G6434" s="80"/>
      <c r="H6434" s="75"/>
      <c r="I6434" s="76"/>
      <c r="J6434" s="79"/>
      <c r="K6434" s="80"/>
      <c r="L6434" s="78"/>
      <c r="M6434" s="75"/>
      <c r="N6434" s="76"/>
    </row>
    <row r="6435" spans="1:14" ht="15" x14ac:dyDescent="0.3">
      <c r="A6435" s="17" t="e">
        <f>INDEX('Артикул без-с размером'!A:A,MATCH('Начисления и компенсации по тов'!E6435,'Артикул без-с размером'!B:B,0))</f>
        <v>#N/A</v>
      </c>
      <c r="B6435" s="79"/>
      <c r="C6435" s="80"/>
      <c r="D6435" s="80"/>
      <c r="E6435" s="80"/>
      <c r="F6435" s="80"/>
      <c r="G6435" s="80"/>
      <c r="H6435" s="75"/>
      <c r="I6435" s="76"/>
      <c r="J6435" s="79"/>
      <c r="K6435" s="80"/>
      <c r="L6435" s="78"/>
      <c r="M6435" s="75"/>
      <c r="N6435" s="76"/>
    </row>
    <row r="6436" spans="1:14" ht="15" x14ac:dyDescent="0.3">
      <c r="A6436" s="17" t="e">
        <f>INDEX('Артикул без-с размером'!A:A,MATCH('Начисления и компенсации по тов'!E6436,'Артикул без-с размером'!B:B,0))</f>
        <v>#N/A</v>
      </c>
      <c r="B6436" s="79"/>
      <c r="C6436" s="80"/>
      <c r="D6436" s="80"/>
      <c r="E6436" s="80"/>
      <c r="F6436" s="80"/>
      <c r="G6436" s="80"/>
      <c r="H6436" s="75"/>
      <c r="I6436" s="76"/>
      <c r="J6436" s="79"/>
      <c r="K6436" s="80"/>
      <c r="L6436" s="78"/>
      <c r="M6436" s="75"/>
      <c r="N6436" s="76"/>
    </row>
    <row r="6437" spans="1:14" ht="15" x14ac:dyDescent="0.3">
      <c r="A6437" s="17" t="e">
        <f>INDEX('Артикул без-с размером'!A:A,MATCH('Начисления и компенсации по тов'!E6437,'Артикул без-с размером'!B:B,0))</f>
        <v>#N/A</v>
      </c>
      <c r="B6437" s="79"/>
      <c r="C6437" s="80"/>
      <c r="D6437" s="80"/>
      <c r="E6437" s="80"/>
      <c r="F6437" s="80"/>
      <c r="G6437" s="80"/>
      <c r="H6437" s="75"/>
      <c r="I6437" s="76"/>
      <c r="J6437" s="79"/>
      <c r="K6437" s="80"/>
      <c r="L6437" s="78"/>
      <c r="M6437" s="75"/>
      <c r="N6437" s="76"/>
    </row>
    <row r="6438" spans="1:14" ht="15" x14ac:dyDescent="0.3">
      <c r="A6438" s="17" t="e">
        <f>INDEX('Артикул без-с размером'!A:A,MATCH('Начисления и компенсации по тов'!E6438,'Артикул без-с размером'!B:B,0))</f>
        <v>#N/A</v>
      </c>
      <c r="B6438" s="79"/>
      <c r="C6438" s="80"/>
      <c r="D6438" s="80"/>
      <c r="E6438" s="80"/>
      <c r="F6438" s="80"/>
      <c r="G6438" s="80"/>
      <c r="H6438" s="75"/>
      <c r="I6438" s="76"/>
      <c r="J6438" s="79"/>
      <c r="K6438" s="80"/>
      <c r="L6438" s="78"/>
      <c r="M6438" s="75"/>
      <c r="N6438" s="76"/>
    </row>
    <row r="6439" spans="1:14" ht="15" x14ac:dyDescent="0.3">
      <c r="A6439" s="17" t="e">
        <f>INDEX('Артикул без-с размером'!A:A,MATCH('Начисления и компенсации по тов'!E6439,'Артикул без-с размером'!B:B,0))</f>
        <v>#N/A</v>
      </c>
      <c r="B6439" s="79"/>
      <c r="C6439" s="80"/>
      <c r="D6439" s="80"/>
      <c r="E6439" s="80"/>
      <c r="F6439" s="80"/>
      <c r="G6439" s="80"/>
      <c r="H6439" s="75"/>
      <c r="I6439" s="76"/>
      <c r="J6439" s="79"/>
      <c r="K6439" s="80"/>
      <c r="L6439" s="78"/>
      <c r="M6439" s="75"/>
      <c r="N6439" s="76"/>
    </row>
    <row r="6440" spans="1:14" ht="15" x14ac:dyDescent="0.3">
      <c r="A6440" s="17" t="e">
        <f>INDEX('Артикул без-с размером'!A:A,MATCH('Начисления и компенсации по тов'!E6440,'Артикул без-с размером'!B:B,0))</f>
        <v>#N/A</v>
      </c>
      <c r="B6440" s="79"/>
      <c r="C6440" s="80"/>
      <c r="D6440" s="80"/>
      <c r="E6440" s="80"/>
      <c r="F6440" s="80"/>
      <c r="G6440" s="80"/>
      <c r="H6440" s="75"/>
      <c r="I6440" s="76"/>
      <c r="J6440" s="79"/>
      <c r="K6440" s="80"/>
      <c r="L6440" s="78"/>
      <c r="M6440" s="75"/>
      <c r="N6440" s="76"/>
    </row>
    <row r="6441" spans="1:14" ht="15" x14ac:dyDescent="0.3">
      <c r="A6441" s="17" t="e">
        <f>INDEX('Артикул без-с размером'!A:A,MATCH('Начисления и компенсации по тов'!E6441,'Артикул без-с размером'!B:B,0))</f>
        <v>#N/A</v>
      </c>
      <c r="B6441" s="79"/>
      <c r="C6441" s="80"/>
      <c r="D6441" s="80"/>
      <c r="E6441" s="80"/>
      <c r="F6441" s="80"/>
      <c r="G6441" s="80"/>
      <c r="H6441" s="75"/>
      <c r="I6441" s="76"/>
      <c r="J6441" s="79"/>
      <c r="K6441" s="80"/>
      <c r="L6441" s="78"/>
      <c r="M6441" s="75"/>
      <c r="N6441" s="76"/>
    </row>
    <row r="6442" spans="1:14" ht="15" x14ac:dyDescent="0.3">
      <c r="A6442" s="17" t="e">
        <f>INDEX('Артикул без-с размером'!A:A,MATCH('Начисления и компенсации по тов'!E6442,'Артикул без-с размером'!B:B,0))</f>
        <v>#N/A</v>
      </c>
      <c r="B6442" s="79"/>
      <c r="C6442" s="80"/>
      <c r="D6442" s="80"/>
      <c r="E6442" s="80"/>
      <c r="F6442" s="80"/>
      <c r="G6442" s="80"/>
      <c r="H6442" s="75"/>
      <c r="I6442" s="76"/>
      <c r="J6442" s="79"/>
      <c r="K6442" s="80"/>
      <c r="L6442" s="78"/>
      <c r="M6442" s="75"/>
      <c r="N6442" s="76"/>
    </row>
    <row r="6443" spans="1:14" ht="15" x14ac:dyDescent="0.3">
      <c r="A6443" s="17" t="e">
        <f>INDEX('Артикул без-с размером'!A:A,MATCH('Начисления и компенсации по тов'!E6443,'Артикул без-с размером'!B:B,0))</f>
        <v>#N/A</v>
      </c>
      <c r="B6443" s="79"/>
      <c r="C6443" s="80"/>
      <c r="D6443" s="80"/>
      <c r="E6443" s="80"/>
      <c r="F6443" s="80"/>
      <c r="G6443" s="80"/>
      <c r="H6443" s="75"/>
      <c r="I6443" s="76"/>
      <c r="J6443" s="79"/>
      <c r="K6443" s="80"/>
      <c r="L6443" s="78"/>
      <c r="M6443" s="75"/>
      <c r="N6443" s="76"/>
    </row>
    <row r="6444" spans="1:14" ht="15" x14ac:dyDescent="0.3">
      <c r="A6444" s="17" t="e">
        <f>INDEX('Артикул без-с размером'!A:A,MATCH('Начисления и компенсации по тов'!E6444,'Артикул без-с размером'!B:B,0))</f>
        <v>#N/A</v>
      </c>
      <c r="B6444" s="79"/>
      <c r="C6444" s="80"/>
      <c r="D6444" s="80"/>
      <c r="E6444" s="80"/>
      <c r="F6444" s="80"/>
      <c r="G6444" s="80"/>
      <c r="H6444" s="75"/>
      <c r="I6444" s="76"/>
      <c r="J6444" s="79"/>
      <c r="K6444" s="80"/>
      <c r="L6444" s="78"/>
      <c r="M6444" s="75"/>
      <c r="N6444" s="76"/>
    </row>
    <row r="6445" spans="1:14" ht="15" x14ac:dyDescent="0.3">
      <c r="A6445" s="17" t="e">
        <f>INDEX('Артикул без-с размером'!A:A,MATCH('Начисления и компенсации по тов'!E6445,'Артикул без-с размером'!B:B,0))</f>
        <v>#N/A</v>
      </c>
      <c r="B6445" s="79"/>
      <c r="C6445" s="80"/>
      <c r="D6445" s="80"/>
      <c r="E6445" s="80"/>
      <c r="F6445" s="80"/>
      <c r="G6445" s="80"/>
      <c r="H6445" s="75"/>
      <c r="I6445" s="76"/>
      <c r="J6445" s="79"/>
      <c r="K6445" s="80"/>
      <c r="L6445" s="78"/>
      <c r="M6445" s="75"/>
      <c r="N6445" s="76"/>
    </row>
    <row r="6446" spans="1:14" ht="15" x14ac:dyDescent="0.3">
      <c r="A6446" s="17" t="e">
        <f>INDEX('Артикул без-с размером'!A:A,MATCH('Начисления и компенсации по тов'!E6446,'Артикул без-с размером'!B:B,0))</f>
        <v>#N/A</v>
      </c>
      <c r="B6446" s="79"/>
      <c r="C6446" s="80"/>
      <c r="D6446" s="80"/>
      <c r="E6446" s="80"/>
      <c r="F6446" s="80"/>
      <c r="G6446" s="80"/>
      <c r="H6446" s="75"/>
      <c r="I6446" s="76"/>
      <c r="J6446" s="79"/>
      <c r="K6446" s="80"/>
      <c r="L6446" s="78"/>
      <c r="M6446" s="75"/>
      <c r="N6446" s="76"/>
    </row>
    <row r="6447" spans="1:14" ht="15" x14ac:dyDescent="0.3">
      <c r="A6447" s="17" t="e">
        <f>INDEX('Артикул без-с размером'!A:A,MATCH('Начисления и компенсации по тов'!E6447,'Артикул без-с размером'!B:B,0))</f>
        <v>#N/A</v>
      </c>
      <c r="B6447" s="79"/>
      <c r="C6447" s="80"/>
      <c r="D6447" s="80"/>
      <c r="E6447" s="80"/>
      <c r="F6447" s="80"/>
      <c r="G6447" s="80"/>
      <c r="H6447" s="75"/>
      <c r="I6447" s="76"/>
      <c r="J6447" s="79"/>
      <c r="K6447" s="80"/>
      <c r="L6447" s="78"/>
      <c r="M6447" s="75"/>
      <c r="N6447" s="76"/>
    </row>
    <row r="6448" spans="1:14" ht="15" x14ac:dyDescent="0.3">
      <c r="A6448" s="17" t="e">
        <f>INDEX('Артикул без-с размером'!A:A,MATCH('Начисления и компенсации по тов'!E6448,'Артикул без-с размером'!B:B,0))</f>
        <v>#N/A</v>
      </c>
      <c r="B6448" s="79"/>
      <c r="C6448" s="80"/>
      <c r="D6448" s="80"/>
      <c r="E6448" s="80"/>
      <c r="F6448" s="80"/>
      <c r="G6448" s="80"/>
      <c r="H6448" s="75"/>
      <c r="I6448" s="76"/>
      <c r="J6448" s="79"/>
      <c r="K6448" s="80"/>
      <c r="L6448" s="78"/>
      <c r="M6448" s="75"/>
      <c r="N6448" s="76"/>
    </row>
    <row r="6449" spans="1:14" ht="15" x14ac:dyDescent="0.3">
      <c r="A6449" s="17" t="e">
        <f>INDEX('Артикул без-с размером'!A:A,MATCH('Начисления и компенсации по тов'!E6449,'Артикул без-с размером'!B:B,0))</f>
        <v>#N/A</v>
      </c>
      <c r="B6449" s="79"/>
      <c r="C6449" s="80"/>
      <c r="D6449" s="80"/>
      <c r="E6449" s="80"/>
      <c r="F6449" s="80"/>
      <c r="G6449" s="80"/>
      <c r="H6449" s="75"/>
      <c r="I6449" s="76"/>
      <c r="J6449" s="79"/>
      <c r="K6449" s="80"/>
      <c r="L6449" s="78"/>
      <c r="M6449" s="75"/>
      <c r="N6449" s="76"/>
    </row>
    <row r="6450" spans="1:14" ht="15" x14ac:dyDescent="0.3">
      <c r="A6450" s="17" t="e">
        <f>INDEX('Артикул без-с размером'!A:A,MATCH('Начисления и компенсации по тов'!E6450,'Артикул без-с размером'!B:B,0))</f>
        <v>#N/A</v>
      </c>
      <c r="B6450" s="79"/>
      <c r="C6450" s="80"/>
      <c r="D6450" s="80"/>
      <c r="E6450" s="80"/>
      <c r="F6450" s="80"/>
      <c r="G6450" s="80"/>
      <c r="H6450" s="75"/>
      <c r="I6450" s="76"/>
      <c r="J6450" s="79"/>
      <c r="K6450" s="80"/>
      <c r="L6450" s="78"/>
      <c r="M6450" s="75"/>
      <c r="N6450" s="76"/>
    </row>
    <row r="6451" spans="1:14" ht="15" x14ac:dyDescent="0.3">
      <c r="A6451" s="17" t="e">
        <f>INDEX('Артикул без-с размером'!A:A,MATCH('Начисления и компенсации по тов'!E6451,'Артикул без-с размером'!B:B,0))</f>
        <v>#N/A</v>
      </c>
      <c r="B6451" s="79"/>
      <c r="C6451" s="80"/>
      <c r="D6451" s="80"/>
      <c r="E6451" s="80"/>
      <c r="F6451" s="80"/>
      <c r="G6451" s="80"/>
      <c r="H6451" s="75"/>
      <c r="I6451" s="76"/>
      <c r="J6451" s="79"/>
      <c r="K6451" s="80"/>
      <c r="L6451" s="78"/>
      <c r="M6451" s="75"/>
      <c r="N6451" s="76"/>
    </row>
    <row r="6452" spans="1:14" ht="15" x14ac:dyDescent="0.3">
      <c r="A6452" s="17" t="e">
        <f>INDEX('Артикул без-с размером'!A:A,MATCH('Начисления и компенсации по тов'!E6452,'Артикул без-с размером'!B:B,0))</f>
        <v>#N/A</v>
      </c>
      <c r="B6452" s="79"/>
      <c r="C6452" s="80"/>
      <c r="D6452" s="80"/>
      <c r="E6452" s="80"/>
      <c r="F6452" s="80"/>
      <c r="G6452" s="80"/>
      <c r="H6452" s="75"/>
      <c r="I6452" s="76"/>
      <c r="J6452" s="79"/>
      <c r="K6452" s="80"/>
      <c r="L6452" s="78"/>
      <c r="M6452" s="75"/>
      <c r="N6452" s="76"/>
    </row>
    <row r="6453" spans="1:14" ht="15" x14ac:dyDescent="0.3">
      <c r="A6453" s="17" t="e">
        <f>INDEX('Артикул без-с размером'!A:A,MATCH('Начисления и компенсации по тов'!E6453,'Артикул без-с размером'!B:B,0))</f>
        <v>#N/A</v>
      </c>
      <c r="B6453" s="79"/>
      <c r="C6453" s="80"/>
      <c r="D6453" s="80"/>
      <c r="E6453" s="80"/>
      <c r="F6453" s="80"/>
      <c r="G6453" s="80"/>
      <c r="H6453" s="75"/>
      <c r="I6453" s="76"/>
      <c r="J6453" s="79"/>
      <c r="K6453" s="80"/>
      <c r="L6453" s="78"/>
      <c r="M6453" s="75"/>
      <c r="N6453" s="76"/>
    </row>
    <row r="6454" spans="1:14" ht="15" x14ac:dyDescent="0.3">
      <c r="A6454" s="17" t="e">
        <f>INDEX('Артикул без-с размером'!A:A,MATCH('Начисления и компенсации по тов'!E6454,'Артикул без-с размером'!B:B,0))</f>
        <v>#N/A</v>
      </c>
      <c r="B6454" s="79"/>
      <c r="C6454" s="80"/>
      <c r="D6454" s="80"/>
      <c r="E6454" s="80"/>
      <c r="F6454" s="80"/>
      <c r="G6454" s="80"/>
      <c r="H6454" s="75"/>
      <c r="I6454" s="76"/>
      <c r="J6454" s="79"/>
      <c r="K6454" s="80"/>
      <c r="L6454" s="78"/>
      <c r="M6454" s="75"/>
      <c r="N6454" s="76"/>
    </row>
    <row r="6455" spans="1:14" ht="15" x14ac:dyDescent="0.3">
      <c r="A6455" s="17" t="e">
        <f>INDEX('Артикул без-с размером'!A:A,MATCH('Начисления и компенсации по тов'!E6455,'Артикул без-с размером'!B:B,0))</f>
        <v>#N/A</v>
      </c>
      <c r="B6455" s="79"/>
      <c r="C6455" s="80"/>
      <c r="D6455" s="80"/>
      <c r="E6455" s="80"/>
      <c r="F6455" s="80"/>
      <c r="G6455" s="80"/>
      <c r="H6455" s="75"/>
      <c r="I6455" s="76"/>
      <c r="J6455" s="79"/>
      <c r="K6455" s="80"/>
      <c r="L6455" s="78"/>
      <c r="M6455" s="75"/>
      <c r="N6455" s="76"/>
    </row>
    <row r="6456" spans="1:14" ht="15" x14ac:dyDescent="0.3">
      <c r="A6456" s="17" t="e">
        <f>INDEX('Артикул без-с размером'!A:A,MATCH('Начисления и компенсации по тов'!E6456,'Артикул без-с размером'!B:B,0))</f>
        <v>#N/A</v>
      </c>
      <c r="B6456" s="79"/>
      <c r="C6456" s="80"/>
      <c r="D6456" s="80"/>
      <c r="E6456" s="80"/>
      <c r="F6456" s="80"/>
      <c r="G6456" s="80"/>
      <c r="H6456" s="75"/>
      <c r="I6456" s="76"/>
      <c r="J6456" s="79"/>
      <c r="K6456" s="80"/>
      <c r="L6456" s="78"/>
      <c r="M6456" s="75"/>
      <c r="N6456" s="76"/>
    </row>
    <row r="6457" spans="1:14" ht="15" x14ac:dyDescent="0.3">
      <c r="A6457" s="17" t="e">
        <f>INDEX('Артикул без-с размером'!A:A,MATCH('Начисления и компенсации по тов'!E6457,'Артикул без-с размером'!B:B,0))</f>
        <v>#N/A</v>
      </c>
      <c r="B6457" s="79"/>
      <c r="C6457" s="80"/>
      <c r="D6457" s="80"/>
      <c r="E6457" s="80"/>
      <c r="F6457" s="80"/>
      <c r="G6457" s="80"/>
      <c r="H6457" s="75"/>
      <c r="I6457" s="76"/>
      <c r="J6457" s="79"/>
      <c r="K6457" s="80"/>
      <c r="L6457" s="78"/>
      <c r="M6457" s="75"/>
      <c r="N6457" s="76"/>
    </row>
    <row r="6458" spans="1:14" ht="15" x14ac:dyDescent="0.3">
      <c r="A6458" s="17" t="e">
        <f>INDEX('Артикул без-с размером'!A:A,MATCH('Начисления и компенсации по тов'!E6458,'Артикул без-с размером'!B:B,0))</f>
        <v>#N/A</v>
      </c>
      <c r="B6458" s="79"/>
      <c r="C6458" s="80"/>
      <c r="D6458" s="80"/>
      <c r="E6458" s="80"/>
      <c r="F6458" s="80"/>
      <c r="G6458" s="80"/>
      <c r="H6458" s="75"/>
      <c r="I6458" s="76"/>
      <c r="J6458" s="79"/>
      <c r="K6458" s="80"/>
      <c r="L6458" s="78"/>
      <c r="M6458" s="75"/>
      <c r="N6458" s="76"/>
    </row>
    <row r="6459" spans="1:14" ht="15" x14ac:dyDescent="0.3">
      <c r="A6459" s="17" t="e">
        <f>INDEX('Артикул без-с размером'!A:A,MATCH('Начисления и компенсации по тов'!E6459,'Артикул без-с размером'!B:B,0))</f>
        <v>#N/A</v>
      </c>
      <c r="B6459" s="79"/>
      <c r="C6459" s="80"/>
      <c r="D6459" s="80"/>
      <c r="E6459" s="80"/>
      <c r="F6459" s="80"/>
      <c r="G6459" s="80"/>
      <c r="H6459" s="75"/>
      <c r="I6459" s="76"/>
      <c r="J6459" s="79"/>
      <c r="K6459" s="80"/>
      <c r="L6459" s="78"/>
      <c r="M6459" s="75"/>
      <c r="N6459" s="76"/>
    </row>
    <row r="6460" spans="1:14" ht="15" x14ac:dyDescent="0.3">
      <c r="A6460" s="17" t="e">
        <f>INDEX('Артикул без-с размером'!A:A,MATCH('Начисления и компенсации по тов'!E6460,'Артикул без-с размером'!B:B,0))</f>
        <v>#N/A</v>
      </c>
      <c r="B6460" s="79"/>
      <c r="C6460" s="80"/>
      <c r="D6460" s="80"/>
      <c r="E6460" s="80"/>
      <c r="F6460" s="80"/>
      <c r="G6460" s="80"/>
      <c r="H6460" s="75"/>
      <c r="I6460" s="76"/>
      <c r="J6460" s="79"/>
      <c r="K6460" s="80"/>
      <c r="L6460" s="78"/>
      <c r="M6460" s="75"/>
      <c r="N6460" s="76"/>
    </row>
    <row r="6461" spans="1:14" ht="15" x14ac:dyDescent="0.3">
      <c r="A6461" s="17" t="e">
        <f>INDEX('Артикул без-с размером'!A:A,MATCH('Начисления и компенсации по тов'!E6461,'Артикул без-с размером'!B:B,0))</f>
        <v>#N/A</v>
      </c>
      <c r="B6461" s="79"/>
      <c r="C6461" s="80"/>
      <c r="D6461" s="80"/>
      <c r="E6461" s="80"/>
      <c r="F6461" s="80"/>
      <c r="G6461" s="80"/>
      <c r="H6461" s="75"/>
      <c r="I6461" s="76"/>
      <c r="J6461" s="79"/>
      <c r="K6461" s="80"/>
      <c r="L6461" s="78"/>
      <c r="M6461" s="75"/>
      <c r="N6461" s="76"/>
    </row>
    <row r="6462" spans="1:14" ht="15" x14ac:dyDescent="0.3">
      <c r="A6462" s="17" t="e">
        <f>INDEX('Артикул без-с размером'!A:A,MATCH('Начисления и компенсации по тов'!E6462,'Артикул без-с размером'!B:B,0))</f>
        <v>#N/A</v>
      </c>
      <c r="B6462" s="79"/>
      <c r="C6462" s="80"/>
      <c r="D6462" s="80"/>
      <c r="E6462" s="80"/>
      <c r="F6462" s="80"/>
      <c r="G6462" s="80"/>
      <c r="H6462" s="75"/>
      <c r="I6462" s="76"/>
      <c r="J6462" s="79"/>
      <c r="K6462" s="80"/>
      <c r="L6462" s="78"/>
      <c r="M6462" s="75"/>
      <c r="N6462" s="76"/>
    </row>
    <row r="6463" spans="1:14" ht="15" x14ac:dyDescent="0.3">
      <c r="A6463" s="17" t="e">
        <f>INDEX('Артикул без-с размером'!A:A,MATCH('Начисления и компенсации по тов'!E6463,'Артикул без-с размером'!B:B,0))</f>
        <v>#N/A</v>
      </c>
      <c r="B6463" s="79"/>
      <c r="C6463" s="80"/>
      <c r="D6463" s="80"/>
      <c r="E6463" s="80"/>
      <c r="F6463" s="80"/>
      <c r="G6463" s="80"/>
      <c r="H6463" s="75"/>
      <c r="I6463" s="76"/>
      <c r="J6463" s="79"/>
      <c r="K6463" s="80"/>
      <c r="L6463" s="78"/>
      <c r="M6463" s="75"/>
      <c r="N6463" s="76"/>
    </row>
    <row r="6464" spans="1:14" ht="15" x14ac:dyDescent="0.3">
      <c r="A6464" s="17" t="e">
        <f>INDEX('Артикул без-с размером'!A:A,MATCH('Начисления и компенсации по тов'!E6464,'Артикул без-с размером'!B:B,0))</f>
        <v>#N/A</v>
      </c>
      <c r="B6464" s="79"/>
      <c r="C6464" s="80"/>
      <c r="D6464" s="80"/>
      <c r="E6464" s="80"/>
      <c r="F6464" s="80"/>
      <c r="G6464" s="80"/>
      <c r="H6464" s="75"/>
      <c r="I6464" s="76"/>
      <c r="J6464" s="79"/>
      <c r="K6464" s="80"/>
      <c r="L6464" s="78"/>
      <c r="M6464" s="75"/>
      <c r="N6464" s="76"/>
    </row>
    <row r="6465" spans="1:14" ht="15" x14ac:dyDescent="0.3">
      <c r="A6465" s="17" t="e">
        <f>INDEX('Артикул без-с размером'!A:A,MATCH('Начисления и компенсации по тов'!E6465,'Артикул без-с размером'!B:B,0))</f>
        <v>#N/A</v>
      </c>
      <c r="B6465" s="79"/>
      <c r="C6465" s="80"/>
      <c r="D6465" s="80"/>
      <c r="E6465" s="80"/>
      <c r="F6465" s="80"/>
      <c r="G6465" s="80"/>
      <c r="H6465" s="75"/>
      <c r="I6465" s="76"/>
      <c r="J6465" s="79"/>
      <c r="K6465" s="80"/>
      <c r="L6465" s="78"/>
      <c r="M6465" s="75"/>
      <c r="N6465" s="76"/>
    </row>
    <row r="6466" spans="1:14" ht="15" x14ac:dyDescent="0.3">
      <c r="A6466" s="17" t="e">
        <f>INDEX('Артикул без-с размером'!A:A,MATCH('Начисления и компенсации по тов'!E6466,'Артикул без-с размером'!B:B,0))</f>
        <v>#N/A</v>
      </c>
      <c r="B6466" s="79"/>
      <c r="C6466" s="80"/>
      <c r="D6466" s="80"/>
      <c r="E6466" s="80"/>
      <c r="F6466" s="80"/>
      <c r="G6466" s="80"/>
      <c r="H6466" s="75"/>
      <c r="I6466" s="76"/>
      <c r="J6466" s="79"/>
      <c r="K6466" s="80"/>
      <c r="L6466" s="78"/>
      <c r="M6466" s="75"/>
      <c r="N6466" s="76"/>
    </row>
    <row r="6467" spans="1:14" ht="15" x14ac:dyDescent="0.3">
      <c r="A6467" s="17" t="e">
        <f>INDEX('Артикул без-с размером'!A:A,MATCH('Начисления и компенсации по тов'!E6467,'Артикул без-с размером'!B:B,0))</f>
        <v>#N/A</v>
      </c>
      <c r="B6467" s="79"/>
      <c r="C6467" s="80"/>
      <c r="D6467" s="80"/>
      <c r="E6467" s="80"/>
      <c r="F6467" s="80"/>
      <c r="G6467" s="80"/>
      <c r="H6467" s="75"/>
      <c r="I6467" s="76"/>
      <c r="J6467" s="79"/>
      <c r="K6467" s="80"/>
      <c r="L6467" s="78"/>
      <c r="M6467" s="75"/>
      <c r="N6467" s="76"/>
    </row>
    <row r="6468" spans="1:14" ht="15" x14ac:dyDescent="0.3">
      <c r="A6468" s="17" t="e">
        <f>INDEX('Артикул без-с размером'!A:A,MATCH('Начисления и компенсации по тов'!E6468,'Артикул без-с размером'!B:B,0))</f>
        <v>#N/A</v>
      </c>
      <c r="B6468" s="79"/>
      <c r="C6468" s="80"/>
      <c r="D6468" s="80"/>
      <c r="E6468" s="80"/>
      <c r="F6468" s="80"/>
      <c r="G6468" s="80"/>
      <c r="H6468" s="75"/>
      <c r="I6468" s="76"/>
      <c r="J6468" s="79"/>
      <c r="K6468" s="80"/>
      <c r="L6468" s="78"/>
      <c r="M6468" s="75"/>
      <c r="N6468" s="76"/>
    </row>
    <row r="6469" spans="1:14" ht="15" x14ac:dyDescent="0.3">
      <c r="A6469" s="17" t="e">
        <f>INDEX('Артикул без-с размером'!A:A,MATCH('Начисления и компенсации по тов'!E6469,'Артикул без-с размером'!B:B,0))</f>
        <v>#N/A</v>
      </c>
      <c r="B6469" s="79"/>
      <c r="C6469" s="80"/>
      <c r="D6469" s="80"/>
      <c r="E6469" s="80"/>
      <c r="F6469" s="80"/>
      <c r="G6469" s="80"/>
      <c r="H6469" s="75"/>
      <c r="I6469" s="76"/>
      <c r="J6469" s="79"/>
      <c r="K6469" s="80"/>
      <c r="L6469" s="78"/>
      <c r="M6469" s="75"/>
      <c r="N6469" s="76"/>
    </row>
    <row r="6470" spans="1:14" ht="15" x14ac:dyDescent="0.3">
      <c r="A6470" s="17" t="e">
        <f>INDEX('Артикул без-с размером'!A:A,MATCH('Начисления и компенсации по тов'!E6470,'Артикул без-с размером'!B:B,0))</f>
        <v>#N/A</v>
      </c>
      <c r="B6470" s="79"/>
      <c r="C6470" s="80"/>
      <c r="D6470" s="80"/>
      <c r="E6470" s="80"/>
      <c r="F6470" s="80"/>
      <c r="G6470" s="80"/>
      <c r="H6470" s="75"/>
      <c r="I6470" s="76"/>
      <c r="J6470" s="79"/>
      <c r="K6470" s="80"/>
      <c r="L6470" s="78"/>
      <c r="M6470" s="75"/>
      <c r="N6470" s="76"/>
    </row>
    <row r="6471" spans="1:14" ht="15" x14ac:dyDescent="0.3">
      <c r="A6471" s="17" t="e">
        <f>INDEX('Артикул без-с размером'!A:A,MATCH('Начисления и компенсации по тов'!E6471,'Артикул без-с размером'!B:B,0))</f>
        <v>#N/A</v>
      </c>
      <c r="B6471" s="79"/>
      <c r="C6471" s="80"/>
      <c r="D6471" s="80"/>
      <c r="E6471" s="80"/>
      <c r="F6471" s="80"/>
      <c r="G6471" s="80"/>
      <c r="H6471" s="75"/>
      <c r="I6471" s="76"/>
      <c r="J6471" s="79"/>
      <c r="K6471" s="80"/>
      <c r="L6471" s="78"/>
      <c r="M6471" s="75"/>
      <c r="N6471" s="76"/>
    </row>
    <row r="6472" spans="1:14" ht="15" x14ac:dyDescent="0.3">
      <c r="A6472" s="17" t="e">
        <f>INDEX('Артикул без-с размером'!A:A,MATCH('Начисления и компенсации по тов'!E6472,'Артикул без-с размером'!B:B,0))</f>
        <v>#N/A</v>
      </c>
      <c r="B6472" s="79"/>
      <c r="C6472" s="80"/>
      <c r="D6472" s="80"/>
      <c r="E6472" s="80"/>
      <c r="F6472" s="80"/>
      <c r="G6472" s="80"/>
      <c r="H6472" s="75"/>
      <c r="I6472" s="76"/>
      <c r="J6472" s="79"/>
      <c r="K6472" s="80"/>
      <c r="L6472" s="78"/>
      <c r="M6472" s="75"/>
      <c r="N6472" s="76"/>
    </row>
    <row r="6473" spans="1:14" ht="15" x14ac:dyDescent="0.3">
      <c r="A6473" s="17" t="e">
        <f>INDEX('Артикул без-с размером'!A:A,MATCH('Начисления и компенсации по тов'!E6473,'Артикул без-с размером'!B:B,0))</f>
        <v>#N/A</v>
      </c>
      <c r="B6473" s="79"/>
      <c r="C6473" s="80"/>
      <c r="D6473" s="80"/>
      <c r="E6473" s="80"/>
      <c r="F6473" s="80"/>
      <c r="G6473" s="80"/>
      <c r="H6473" s="75"/>
      <c r="I6473" s="76"/>
      <c r="J6473" s="79"/>
      <c r="K6473" s="80"/>
      <c r="L6473" s="78"/>
      <c r="M6473" s="75"/>
      <c r="N6473" s="76"/>
    </row>
    <row r="6474" spans="1:14" ht="15" x14ac:dyDescent="0.3">
      <c r="A6474" s="17" t="e">
        <f>INDEX('Артикул без-с размером'!A:A,MATCH('Начисления и компенсации по тов'!E6474,'Артикул без-с размером'!B:B,0))</f>
        <v>#N/A</v>
      </c>
      <c r="B6474" s="79"/>
      <c r="C6474" s="80"/>
      <c r="D6474" s="80"/>
      <c r="E6474" s="80"/>
      <c r="F6474" s="80"/>
      <c r="G6474" s="80"/>
      <c r="H6474" s="75"/>
      <c r="I6474" s="76"/>
      <c r="J6474" s="79"/>
      <c r="K6474" s="80"/>
      <c r="L6474" s="78"/>
      <c r="M6474" s="75"/>
      <c r="N6474" s="76"/>
    </row>
    <row r="6475" spans="1:14" ht="15" x14ac:dyDescent="0.3">
      <c r="A6475" s="17" t="e">
        <f>INDEX('Артикул без-с размером'!A:A,MATCH('Начисления и компенсации по тов'!E6475,'Артикул без-с размером'!B:B,0))</f>
        <v>#N/A</v>
      </c>
      <c r="B6475" s="79"/>
      <c r="C6475" s="80"/>
      <c r="D6475" s="80"/>
      <c r="E6475" s="80"/>
      <c r="F6475" s="80"/>
      <c r="G6475" s="80"/>
      <c r="H6475" s="75"/>
      <c r="I6475" s="76"/>
      <c r="J6475" s="79"/>
      <c r="K6475" s="80"/>
      <c r="L6475" s="78"/>
      <c r="M6475" s="75"/>
      <c r="N6475" s="76"/>
    </row>
    <row r="6476" spans="1:14" ht="15" x14ac:dyDescent="0.3">
      <c r="A6476" s="17" t="e">
        <f>INDEX('Артикул без-с размером'!A:A,MATCH('Начисления и компенсации по тов'!E6476,'Артикул без-с размером'!B:B,0))</f>
        <v>#N/A</v>
      </c>
      <c r="B6476" s="79"/>
      <c r="C6476" s="80"/>
      <c r="D6476" s="80"/>
      <c r="E6476" s="80"/>
      <c r="F6476" s="80"/>
      <c r="G6476" s="80"/>
      <c r="H6476" s="75"/>
      <c r="I6476" s="76"/>
      <c r="J6476" s="79"/>
      <c r="K6476" s="80"/>
      <c r="L6476" s="78"/>
      <c r="M6476" s="75"/>
      <c r="N6476" s="76"/>
    </row>
    <row r="6477" spans="1:14" ht="15" x14ac:dyDescent="0.3">
      <c r="A6477" s="17" t="e">
        <f>INDEX('Артикул без-с размером'!A:A,MATCH('Начисления и компенсации по тов'!E6477,'Артикул без-с размером'!B:B,0))</f>
        <v>#N/A</v>
      </c>
      <c r="B6477" s="79"/>
      <c r="C6477" s="80"/>
      <c r="D6477" s="80"/>
      <c r="E6477" s="80"/>
      <c r="F6477" s="80"/>
      <c r="G6477" s="80"/>
      <c r="H6477" s="75"/>
      <c r="I6477" s="76"/>
      <c r="J6477" s="79"/>
      <c r="K6477" s="80"/>
      <c r="L6477" s="78"/>
      <c r="M6477" s="75"/>
      <c r="N6477" s="76"/>
    </row>
    <row r="6478" spans="1:14" ht="15" x14ac:dyDescent="0.3">
      <c r="A6478" s="17" t="e">
        <f>INDEX('Артикул без-с размером'!A:A,MATCH('Начисления и компенсации по тов'!E6478,'Артикул без-с размером'!B:B,0))</f>
        <v>#N/A</v>
      </c>
      <c r="B6478" s="79"/>
      <c r="C6478" s="80"/>
      <c r="D6478" s="80"/>
      <c r="E6478" s="80"/>
      <c r="F6478" s="80"/>
      <c r="G6478" s="80"/>
      <c r="H6478" s="75"/>
      <c r="I6478" s="76"/>
      <c r="J6478" s="79"/>
      <c r="K6478" s="80"/>
      <c r="L6478" s="78"/>
      <c r="M6478" s="75"/>
      <c r="N6478" s="76"/>
    </row>
    <row r="6479" spans="1:14" ht="15" x14ac:dyDescent="0.3">
      <c r="A6479" s="17" t="e">
        <f>INDEX('Артикул без-с размером'!A:A,MATCH('Начисления и компенсации по тов'!E6479,'Артикул без-с размером'!B:B,0))</f>
        <v>#N/A</v>
      </c>
      <c r="B6479" s="79"/>
      <c r="C6479" s="80"/>
      <c r="D6479" s="80"/>
      <c r="E6479" s="80"/>
      <c r="F6479" s="80"/>
      <c r="G6479" s="80"/>
      <c r="H6479" s="75"/>
      <c r="I6479" s="76"/>
      <c r="J6479" s="79"/>
      <c r="K6479" s="80"/>
      <c r="L6479" s="78"/>
      <c r="M6479" s="75"/>
      <c r="N6479" s="76"/>
    </row>
    <row r="6480" spans="1:14" ht="15" x14ac:dyDescent="0.3">
      <c r="A6480" s="17" t="e">
        <f>INDEX('Артикул без-с размером'!A:A,MATCH('Начисления и компенсации по тов'!E6480,'Артикул без-с размером'!B:B,0))</f>
        <v>#N/A</v>
      </c>
      <c r="B6480" s="79"/>
      <c r="C6480" s="80"/>
      <c r="D6480" s="80"/>
      <c r="E6480" s="80"/>
      <c r="F6480" s="80"/>
      <c r="G6480" s="80"/>
      <c r="H6480" s="75"/>
      <c r="I6480" s="76"/>
      <c r="J6480" s="79"/>
      <c r="K6480" s="80"/>
      <c r="L6480" s="78"/>
      <c r="M6480" s="75"/>
      <c r="N6480" s="76"/>
    </row>
    <row r="6481" spans="1:14" ht="15" x14ac:dyDescent="0.3">
      <c r="A6481" s="17" t="e">
        <f>INDEX('Артикул без-с размером'!A:A,MATCH('Начисления и компенсации по тов'!E6481,'Артикул без-с размером'!B:B,0))</f>
        <v>#N/A</v>
      </c>
      <c r="B6481" s="79"/>
      <c r="C6481" s="80"/>
      <c r="D6481" s="80"/>
      <c r="E6481" s="80"/>
      <c r="F6481" s="80"/>
      <c r="G6481" s="80"/>
      <c r="H6481" s="75"/>
      <c r="I6481" s="76"/>
      <c r="J6481" s="79"/>
      <c r="K6481" s="80"/>
      <c r="L6481" s="78"/>
      <c r="M6481" s="75"/>
      <c r="N6481" s="76"/>
    </row>
    <row r="6482" spans="1:14" ht="15" x14ac:dyDescent="0.3">
      <c r="A6482" s="17" t="e">
        <f>INDEX('Артикул без-с размером'!A:A,MATCH('Начисления и компенсации по тов'!E6482,'Артикул без-с размером'!B:B,0))</f>
        <v>#N/A</v>
      </c>
      <c r="B6482" s="79"/>
      <c r="C6482" s="80"/>
      <c r="D6482" s="80"/>
      <c r="E6482" s="80"/>
      <c r="F6482" s="80"/>
      <c r="G6482" s="80"/>
      <c r="H6482" s="75"/>
      <c r="I6482" s="76"/>
      <c r="J6482" s="79"/>
      <c r="K6482" s="80"/>
      <c r="L6482" s="78"/>
      <c r="M6482" s="75"/>
      <c r="N6482" s="76"/>
    </row>
    <row r="6483" spans="1:14" ht="15" x14ac:dyDescent="0.3">
      <c r="A6483" s="17" t="e">
        <f>INDEX('Артикул без-с размером'!A:A,MATCH('Начисления и компенсации по тов'!E6483,'Артикул без-с размером'!B:B,0))</f>
        <v>#N/A</v>
      </c>
      <c r="B6483" s="79"/>
      <c r="C6483" s="80"/>
      <c r="D6483" s="80"/>
      <c r="E6483" s="80"/>
      <c r="F6483" s="80"/>
      <c r="G6483" s="80"/>
      <c r="H6483" s="75"/>
      <c r="I6483" s="76"/>
      <c r="J6483" s="79"/>
      <c r="K6483" s="80"/>
      <c r="L6483" s="78"/>
      <c r="M6483" s="75"/>
      <c r="N6483" s="76"/>
    </row>
    <row r="6484" spans="1:14" ht="15" x14ac:dyDescent="0.3">
      <c r="A6484" s="17" t="e">
        <f>INDEX('Артикул без-с размером'!A:A,MATCH('Начисления и компенсации по тов'!E6484,'Артикул без-с размером'!B:B,0))</f>
        <v>#N/A</v>
      </c>
      <c r="B6484" s="79"/>
      <c r="C6484" s="80"/>
      <c r="D6484" s="80"/>
      <c r="E6484" s="80"/>
      <c r="F6484" s="80"/>
      <c r="G6484" s="80"/>
      <c r="H6484" s="75"/>
      <c r="I6484" s="76"/>
      <c r="J6484" s="79"/>
      <c r="K6484" s="80"/>
      <c r="L6484" s="78"/>
      <c r="M6484" s="75"/>
      <c r="N6484" s="76"/>
    </row>
    <row r="6485" spans="1:14" ht="15" x14ac:dyDescent="0.3">
      <c r="A6485" s="17" t="e">
        <f>INDEX('Артикул без-с размером'!A:A,MATCH('Начисления и компенсации по тов'!E6485,'Артикул без-с размером'!B:B,0))</f>
        <v>#N/A</v>
      </c>
      <c r="B6485" s="79"/>
      <c r="C6485" s="80"/>
      <c r="D6485" s="80"/>
      <c r="E6485" s="80"/>
      <c r="F6485" s="80"/>
      <c r="G6485" s="80"/>
      <c r="H6485" s="75"/>
      <c r="I6485" s="76"/>
      <c r="J6485" s="79"/>
      <c r="K6485" s="80"/>
      <c r="L6485" s="78"/>
      <c r="M6485" s="75"/>
      <c r="N6485" s="76"/>
    </row>
    <row r="6486" spans="1:14" ht="15" x14ac:dyDescent="0.3">
      <c r="A6486" s="17" t="e">
        <f>INDEX('Артикул без-с размером'!A:A,MATCH('Начисления и компенсации по тов'!E6486,'Артикул без-с размером'!B:B,0))</f>
        <v>#N/A</v>
      </c>
      <c r="B6486" s="79"/>
      <c r="C6486" s="80"/>
      <c r="D6486" s="80"/>
      <c r="E6486" s="80"/>
      <c r="F6486" s="80"/>
      <c r="G6486" s="80"/>
      <c r="H6486" s="75"/>
      <c r="I6486" s="76"/>
      <c r="J6486" s="79"/>
      <c r="K6486" s="80"/>
      <c r="L6486" s="78"/>
      <c r="M6486" s="75"/>
      <c r="N6486" s="76"/>
    </row>
    <row r="6487" spans="1:14" ht="15" x14ac:dyDescent="0.3">
      <c r="A6487" s="17" t="e">
        <f>INDEX('Артикул без-с размером'!A:A,MATCH('Начисления и компенсации по тов'!E6487,'Артикул без-с размером'!B:B,0))</f>
        <v>#N/A</v>
      </c>
      <c r="B6487" s="79"/>
      <c r="C6487" s="80"/>
      <c r="D6487" s="80"/>
      <c r="E6487" s="80"/>
      <c r="F6487" s="80"/>
      <c r="G6487" s="80"/>
      <c r="H6487" s="75"/>
      <c r="I6487" s="76"/>
      <c r="J6487" s="79"/>
      <c r="K6487" s="80"/>
      <c r="L6487" s="78"/>
      <c r="M6487" s="75"/>
      <c r="N6487" s="76"/>
    </row>
    <row r="6488" spans="1:14" ht="15" x14ac:dyDescent="0.3">
      <c r="A6488" s="17" t="e">
        <f>INDEX('Артикул без-с размером'!A:A,MATCH('Начисления и компенсации по тов'!E6488,'Артикул без-с размером'!B:B,0))</f>
        <v>#N/A</v>
      </c>
      <c r="B6488" s="79"/>
      <c r="C6488" s="80"/>
      <c r="D6488" s="80"/>
      <c r="E6488" s="80"/>
      <c r="F6488" s="80"/>
      <c r="G6488" s="80"/>
      <c r="H6488" s="75"/>
      <c r="I6488" s="76"/>
      <c r="J6488" s="79"/>
      <c r="K6488" s="80"/>
      <c r="L6488" s="78"/>
      <c r="M6488" s="75"/>
      <c r="N6488" s="76"/>
    </row>
    <row r="6489" spans="1:14" ht="15" x14ac:dyDescent="0.3">
      <c r="A6489" s="17" t="e">
        <f>INDEX('Артикул без-с размером'!A:A,MATCH('Начисления и компенсации по тов'!E6489,'Артикул без-с размером'!B:B,0))</f>
        <v>#N/A</v>
      </c>
      <c r="B6489" s="79"/>
      <c r="C6489" s="80"/>
      <c r="D6489" s="80"/>
      <c r="E6489" s="80"/>
      <c r="F6489" s="80"/>
      <c r="G6489" s="80"/>
      <c r="H6489" s="75"/>
      <c r="I6489" s="76"/>
      <c r="J6489" s="79"/>
      <c r="K6489" s="80"/>
      <c r="L6489" s="78"/>
      <c r="M6489" s="75"/>
      <c r="N6489" s="76"/>
    </row>
    <row r="6490" spans="1:14" ht="15" x14ac:dyDescent="0.3">
      <c r="A6490" s="17" t="e">
        <f>INDEX('Артикул без-с размером'!A:A,MATCH('Начисления и компенсации по тов'!E6490,'Артикул без-с размером'!B:B,0))</f>
        <v>#N/A</v>
      </c>
      <c r="B6490" s="79"/>
      <c r="C6490" s="80"/>
      <c r="D6490" s="80"/>
      <c r="E6490" s="80"/>
      <c r="F6490" s="80"/>
      <c r="G6490" s="80"/>
      <c r="H6490" s="75"/>
      <c r="I6490" s="76"/>
      <c r="J6490" s="79"/>
      <c r="K6490" s="80"/>
      <c r="L6490" s="78"/>
      <c r="M6490" s="75"/>
      <c r="N6490" s="76"/>
    </row>
    <row r="6491" spans="1:14" ht="15" x14ac:dyDescent="0.3">
      <c r="A6491" s="17" t="e">
        <f>INDEX('Артикул без-с размером'!A:A,MATCH('Начисления и компенсации по тов'!E6491,'Артикул без-с размером'!B:B,0))</f>
        <v>#N/A</v>
      </c>
      <c r="B6491" s="79"/>
      <c r="C6491" s="80"/>
      <c r="D6491" s="80"/>
      <c r="E6491" s="80"/>
      <c r="F6491" s="80"/>
      <c r="G6491" s="80"/>
      <c r="H6491" s="75"/>
      <c r="I6491" s="76"/>
      <c r="J6491" s="79"/>
      <c r="K6491" s="80"/>
      <c r="L6491" s="78"/>
      <c r="M6491" s="75"/>
      <c r="N6491" s="76"/>
    </row>
    <row r="6492" spans="1:14" ht="15" x14ac:dyDescent="0.3">
      <c r="A6492" s="17" t="e">
        <f>INDEX('Артикул без-с размером'!A:A,MATCH('Начисления и компенсации по тов'!E6492,'Артикул без-с размером'!B:B,0))</f>
        <v>#N/A</v>
      </c>
      <c r="B6492" s="79"/>
      <c r="C6492" s="80"/>
      <c r="D6492" s="80"/>
      <c r="E6492" s="80"/>
      <c r="F6492" s="80"/>
      <c r="G6492" s="80"/>
      <c r="H6492" s="75"/>
      <c r="I6492" s="76"/>
      <c r="J6492" s="79"/>
      <c r="K6492" s="80"/>
      <c r="L6492" s="78"/>
      <c r="M6492" s="75"/>
      <c r="N6492" s="76"/>
    </row>
    <row r="6493" spans="1:14" ht="15" x14ac:dyDescent="0.3">
      <c r="A6493" s="17" t="e">
        <f>INDEX('Артикул без-с размером'!A:A,MATCH('Начисления и компенсации по тов'!E6493,'Артикул без-с размером'!B:B,0))</f>
        <v>#N/A</v>
      </c>
      <c r="B6493" s="79"/>
      <c r="C6493" s="80"/>
      <c r="D6493" s="80"/>
      <c r="E6493" s="80"/>
      <c r="F6493" s="80"/>
      <c r="G6493" s="80"/>
      <c r="H6493" s="75"/>
      <c r="I6493" s="76"/>
      <c r="J6493" s="79"/>
      <c r="K6493" s="80"/>
      <c r="L6493" s="78"/>
      <c r="M6493" s="75"/>
      <c r="N6493" s="76"/>
    </row>
    <row r="6494" spans="1:14" ht="15" x14ac:dyDescent="0.3">
      <c r="A6494" s="17" t="e">
        <f>INDEX('Артикул без-с размером'!A:A,MATCH('Начисления и компенсации по тов'!E6494,'Артикул без-с размером'!B:B,0))</f>
        <v>#N/A</v>
      </c>
      <c r="B6494" s="79"/>
      <c r="C6494" s="80"/>
      <c r="D6494" s="80"/>
      <c r="E6494" s="80"/>
      <c r="F6494" s="80"/>
      <c r="G6494" s="80"/>
      <c r="H6494" s="75"/>
      <c r="I6494" s="76"/>
      <c r="J6494" s="79"/>
      <c r="K6494" s="80"/>
      <c r="L6494" s="78"/>
      <c r="M6494" s="75"/>
      <c r="N6494" s="76"/>
    </row>
    <row r="6495" spans="1:14" ht="15" x14ac:dyDescent="0.3">
      <c r="A6495" s="17" t="e">
        <f>INDEX('Артикул без-с размером'!A:A,MATCH('Начисления и компенсации по тов'!E6495,'Артикул без-с размером'!B:B,0))</f>
        <v>#N/A</v>
      </c>
      <c r="B6495" s="79"/>
      <c r="C6495" s="80"/>
      <c r="D6495" s="80"/>
      <c r="E6495" s="80"/>
      <c r="F6495" s="80"/>
      <c r="G6495" s="80"/>
      <c r="H6495" s="75"/>
      <c r="I6495" s="76"/>
      <c r="J6495" s="79"/>
      <c r="K6495" s="80"/>
      <c r="L6495" s="78"/>
      <c r="M6495" s="75"/>
      <c r="N6495" s="77"/>
    </row>
    <row r="6496" spans="1:14" ht="15" x14ac:dyDescent="0.3">
      <c r="A6496" s="17" t="e">
        <f>INDEX('Артикул без-с размером'!A:A,MATCH('Начисления и компенсации по тов'!E6496,'Артикул без-с размером'!B:B,0))</f>
        <v>#N/A</v>
      </c>
      <c r="B6496" s="79"/>
      <c r="C6496" s="80"/>
      <c r="D6496" s="80"/>
      <c r="E6496" s="80"/>
      <c r="F6496" s="80"/>
      <c r="G6496" s="80"/>
      <c r="H6496" s="75"/>
      <c r="I6496" s="76"/>
      <c r="J6496" s="79"/>
      <c r="K6496" s="80"/>
      <c r="L6496" s="78"/>
      <c r="M6496" s="75"/>
      <c r="N6496" s="76"/>
    </row>
    <row r="6497" spans="1:14" ht="15" x14ac:dyDescent="0.3">
      <c r="A6497" s="17" t="e">
        <f>INDEX('Артикул без-с размером'!A:A,MATCH('Начисления и компенсации по тов'!E6497,'Артикул без-с размером'!B:B,0))</f>
        <v>#N/A</v>
      </c>
      <c r="B6497" s="79"/>
      <c r="C6497" s="80"/>
      <c r="D6497" s="80"/>
      <c r="E6497" s="80"/>
      <c r="F6497" s="80"/>
      <c r="G6497" s="80"/>
      <c r="H6497" s="75"/>
      <c r="I6497" s="76"/>
      <c r="J6497" s="79"/>
      <c r="K6497" s="80"/>
      <c r="L6497" s="78"/>
      <c r="M6497" s="75"/>
      <c r="N6497" s="76"/>
    </row>
    <row r="6498" spans="1:14" ht="15" x14ac:dyDescent="0.3">
      <c r="A6498" s="17" t="e">
        <f>INDEX('Артикул без-с размером'!A:A,MATCH('Начисления и компенсации по тов'!E6498,'Артикул без-с размером'!B:B,0))</f>
        <v>#N/A</v>
      </c>
      <c r="B6498" s="79"/>
      <c r="C6498" s="80"/>
      <c r="D6498" s="80"/>
      <c r="E6498" s="80"/>
      <c r="F6498" s="80"/>
      <c r="G6498" s="80"/>
      <c r="H6498" s="75"/>
      <c r="I6498" s="76"/>
      <c r="J6498" s="79"/>
      <c r="K6498" s="80"/>
      <c r="L6498" s="78"/>
      <c r="M6498" s="75"/>
      <c r="N6498" s="76"/>
    </row>
    <row r="6499" spans="1:14" ht="15" x14ac:dyDescent="0.3">
      <c r="A6499" s="17" t="e">
        <f>INDEX('Артикул без-с размером'!A:A,MATCH('Начисления и компенсации по тов'!E6499,'Артикул без-с размером'!B:B,0))</f>
        <v>#N/A</v>
      </c>
      <c r="B6499" s="79"/>
      <c r="C6499" s="80"/>
      <c r="D6499" s="80"/>
      <c r="E6499" s="80"/>
      <c r="F6499" s="80"/>
      <c r="G6499" s="80"/>
      <c r="H6499" s="75"/>
      <c r="I6499" s="76"/>
      <c r="J6499" s="79"/>
      <c r="K6499" s="80"/>
      <c r="L6499" s="78"/>
      <c r="M6499" s="75"/>
      <c r="N6499" s="76"/>
    </row>
    <row r="6500" spans="1:14" ht="15" x14ac:dyDescent="0.3">
      <c r="A6500" s="17" t="e">
        <f>INDEX('Артикул без-с размером'!A:A,MATCH('Начисления и компенсации по тов'!E6500,'Артикул без-с размером'!B:B,0))</f>
        <v>#N/A</v>
      </c>
      <c r="B6500" s="79"/>
      <c r="C6500" s="80"/>
      <c r="D6500" s="80"/>
      <c r="E6500" s="80"/>
      <c r="F6500" s="80"/>
      <c r="G6500" s="80"/>
      <c r="H6500" s="75"/>
      <c r="I6500" s="76"/>
      <c r="J6500" s="79"/>
      <c r="K6500" s="80"/>
      <c r="L6500" s="78"/>
      <c r="M6500" s="75"/>
      <c r="N6500" s="76"/>
    </row>
    <row r="6501" spans="1:14" ht="15" x14ac:dyDescent="0.3">
      <c r="A6501" s="17" t="e">
        <f>INDEX('Артикул без-с размером'!A:A,MATCH('Начисления и компенсации по тов'!E6501,'Артикул без-с размером'!B:B,0))</f>
        <v>#N/A</v>
      </c>
      <c r="B6501" s="79"/>
      <c r="C6501" s="80"/>
      <c r="D6501" s="80"/>
      <c r="E6501" s="80"/>
      <c r="F6501" s="80"/>
      <c r="G6501" s="80"/>
      <c r="H6501" s="75"/>
      <c r="I6501" s="76"/>
      <c r="J6501" s="79"/>
      <c r="K6501" s="80"/>
      <c r="L6501" s="78"/>
      <c r="M6501" s="75"/>
      <c r="N6501" s="76"/>
    </row>
    <row r="6502" spans="1:14" ht="15" x14ac:dyDescent="0.3">
      <c r="A6502" s="17" t="e">
        <f>INDEX('Артикул без-с размером'!A:A,MATCH('Начисления и компенсации по тов'!E6502,'Артикул без-с размером'!B:B,0))</f>
        <v>#N/A</v>
      </c>
      <c r="B6502" s="79"/>
      <c r="C6502" s="80"/>
      <c r="D6502" s="80"/>
      <c r="E6502" s="80"/>
      <c r="F6502" s="80"/>
      <c r="G6502" s="80"/>
      <c r="H6502" s="75"/>
      <c r="I6502" s="76"/>
      <c r="J6502" s="79"/>
      <c r="K6502" s="80"/>
      <c r="L6502" s="78"/>
      <c r="M6502" s="75"/>
      <c r="N6502" s="76"/>
    </row>
    <row r="6503" spans="1:14" ht="15" x14ac:dyDescent="0.3">
      <c r="A6503" s="17" t="e">
        <f>INDEX('Артикул без-с размером'!A:A,MATCH('Начисления и компенсации по тов'!E6503,'Артикул без-с размером'!B:B,0))</f>
        <v>#N/A</v>
      </c>
      <c r="B6503" s="79"/>
      <c r="C6503" s="80"/>
      <c r="D6503" s="80"/>
      <c r="E6503" s="80"/>
      <c r="F6503" s="80"/>
      <c r="G6503" s="80"/>
      <c r="H6503" s="75"/>
      <c r="I6503" s="76"/>
      <c r="J6503" s="79"/>
      <c r="K6503" s="80"/>
      <c r="L6503" s="78"/>
      <c r="M6503" s="75"/>
      <c r="N6503" s="76"/>
    </row>
    <row r="6504" spans="1:14" ht="15" x14ac:dyDescent="0.3">
      <c r="A6504" s="17" t="e">
        <f>INDEX('Артикул без-с размером'!A:A,MATCH('Начисления и компенсации по тов'!E6504,'Артикул без-с размером'!B:B,0))</f>
        <v>#N/A</v>
      </c>
      <c r="B6504" s="79"/>
      <c r="C6504" s="80"/>
      <c r="D6504" s="80"/>
      <c r="E6504" s="80"/>
      <c r="F6504" s="80"/>
      <c r="G6504" s="80"/>
      <c r="H6504" s="75"/>
      <c r="I6504" s="76"/>
      <c r="J6504" s="79"/>
      <c r="K6504" s="80"/>
      <c r="L6504" s="78"/>
      <c r="M6504" s="75"/>
      <c r="N6504" s="76"/>
    </row>
    <row r="6505" spans="1:14" ht="15" x14ac:dyDescent="0.3">
      <c r="A6505" s="17" t="e">
        <f>INDEX('Артикул без-с размером'!A:A,MATCH('Начисления и компенсации по тов'!E6505,'Артикул без-с размером'!B:B,0))</f>
        <v>#N/A</v>
      </c>
      <c r="B6505" s="79"/>
      <c r="C6505" s="80"/>
      <c r="D6505" s="80"/>
      <c r="E6505" s="80"/>
      <c r="F6505" s="80"/>
      <c r="G6505" s="80"/>
      <c r="H6505" s="75"/>
      <c r="I6505" s="76"/>
      <c r="J6505" s="79"/>
      <c r="K6505" s="80"/>
      <c r="L6505" s="78"/>
      <c r="M6505" s="75"/>
      <c r="N6505" s="76"/>
    </row>
    <row r="6506" spans="1:14" ht="15" x14ac:dyDescent="0.3">
      <c r="A6506" s="17" t="e">
        <f>INDEX('Артикул без-с размером'!A:A,MATCH('Начисления и компенсации по тов'!E6506,'Артикул без-с размером'!B:B,0))</f>
        <v>#N/A</v>
      </c>
      <c r="B6506" s="79"/>
      <c r="C6506" s="80"/>
      <c r="D6506" s="80"/>
      <c r="E6506" s="80"/>
      <c r="F6506" s="80"/>
      <c r="G6506" s="80"/>
      <c r="H6506" s="75"/>
      <c r="I6506" s="76"/>
      <c r="J6506" s="79"/>
      <c r="K6506" s="80"/>
      <c r="L6506" s="78"/>
      <c r="M6506" s="75"/>
      <c r="N6506" s="76"/>
    </row>
    <row r="6507" spans="1:14" ht="15" x14ac:dyDescent="0.3">
      <c r="A6507" s="17" t="e">
        <f>INDEX('Артикул без-с размером'!A:A,MATCH('Начисления и компенсации по тов'!E6507,'Артикул без-с размером'!B:B,0))</f>
        <v>#N/A</v>
      </c>
      <c r="B6507" s="79"/>
      <c r="C6507" s="80"/>
      <c r="D6507" s="80"/>
      <c r="E6507" s="80"/>
      <c r="F6507" s="80"/>
      <c r="G6507" s="80"/>
      <c r="H6507" s="75"/>
      <c r="I6507" s="76"/>
      <c r="J6507" s="79"/>
      <c r="K6507" s="80"/>
      <c r="L6507" s="78"/>
      <c r="M6507" s="75"/>
      <c r="N6507" s="76"/>
    </row>
    <row r="6508" spans="1:14" ht="15" x14ac:dyDescent="0.3">
      <c r="A6508" s="17" t="e">
        <f>INDEX('Артикул без-с размером'!A:A,MATCH('Начисления и компенсации по тов'!E6508,'Артикул без-с размером'!B:B,0))</f>
        <v>#N/A</v>
      </c>
      <c r="B6508" s="79"/>
      <c r="C6508" s="80"/>
      <c r="D6508" s="80"/>
      <c r="E6508" s="80"/>
      <c r="F6508" s="80"/>
      <c r="G6508" s="80"/>
      <c r="H6508" s="75"/>
      <c r="I6508" s="76"/>
      <c r="J6508" s="79"/>
      <c r="K6508" s="80"/>
      <c r="L6508" s="78"/>
      <c r="M6508" s="75"/>
      <c r="N6508" s="76"/>
    </row>
    <row r="6509" spans="1:14" ht="15" x14ac:dyDescent="0.3">
      <c r="A6509" s="17" t="e">
        <f>INDEX('Артикул без-с размером'!A:A,MATCH('Начисления и компенсации по тов'!E6509,'Артикул без-с размером'!B:B,0))</f>
        <v>#N/A</v>
      </c>
      <c r="B6509" s="79"/>
      <c r="C6509" s="80"/>
      <c r="D6509" s="80"/>
      <c r="E6509" s="80"/>
      <c r="F6509" s="80"/>
      <c r="G6509" s="80"/>
      <c r="H6509" s="75"/>
      <c r="I6509" s="76"/>
      <c r="J6509" s="79"/>
      <c r="K6509" s="80"/>
      <c r="L6509" s="78"/>
      <c r="M6509" s="75"/>
      <c r="N6509" s="76"/>
    </row>
    <row r="6510" spans="1:14" ht="15" x14ac:dyDescent="0.3">
      <c r="A6510" s="17" t="e">
        <f>INDEX('Артикул без-с размером'!A:A,MATCH('Начисления и компенсации по тов'!E6510,'Артикул без-с размером'!B:B,0))</f>
        <v>#N/A</v>
      </c>
      <c r="B6510" s="79"/>
      <c r="C6510" s="80"/>
      <c r="D6510" s="80"/>
      <c r="E6510" s="80"/>
      <c r="F6510" s="80"/>
      <c r="G6510" s="80"/>
      <c r="H6510" s="75"/>
      <c r="I6510" s="76"/>
      <c r="J6510" s="79"/>
      <c r="K6510" s="80"/>
      <c r="L6510" s="78"/>
      <c r="M6510" s="75"/>
      <c r="N6510" s="76"/>
    </row>
    <row r="6511" spans="1:14" ht="15" x14ac:dyDescent="0.3">
      <c r="A6511" s="17" t="e">
        <f>INDEX('Артикул без-с размером'!A:A,MATCH('Начисления и компенсации по тов'!E6511,'Артикул без-с размером'!B:B,0))</f>
        <v>#N/A</v>
      </c>
      <c r="B6511" s="79"/>
      <c r="C6511" s="80"/>
      <c r="D6511" s="80"/>
      <c r="E6511" s="80"/>
      <c r="F6511" s="80"/>
      <c r="G6511" s="80"/>
      <c r="H6511" s="75"/>
      <c r="I6511" s="76"/>
      <c r="J6511" s="79"/>
      <c r="K6511" s="80"/>
      <c r="L6511" s="78"/>
      <c r="M6511" s="75"/>
      <c r="N6511" s="76"/>
    </row>
    <row r="6512" spans="1:14" ht="15" x14ac:dyDescent="0.3">
      <c r="A6512" s="17" t="e">
        <f>INDEX('Артикул без-с размером'!A:A,MATCH('Начисления и компенсации по тов'!E6512,'Артикул без-с размером'!B:B,0))</f>
        <v>#N/A</v>
      </c>
      <c r="B6512" s="79"/>
      <c r="C6512" s="80"/>
      <c r="D6512" s="80"/>
      <c r="E6512" s="80"/>
      <c r="F6512" s="80"/>
      <c r="G6512" s="80"/>
      <c r="H6512" s="75"/>
      <c r="I6512" s="76"/>
      <c r="J6512" s="79"/>
      <c r="K6512" s="80"/>
      <c r="L6512" s="78"/>
      <c r="M6512" s="75"/>
      <c r="N6512" s="76"/>
    </row>
    <row r="6513" spans="1:14" ht="15" x14ac:dyDescent="0.3">
      <c r="A6513" s="17" t="e">
        <f>INDEX('Артикул без-с размером'!A:A,MATCH('Начисления и компенсации по тов'!E6513,'Артикул без-с размером'!B:B,0))</f>
        <v>#N/A</v>
      </c>
      <c r="B6513" s="79"/>
      <c r="C6513" s="80"/>
      <c r="D6513" s="80"/>
      <c r="E6513" s="80"/>
      <c r="F6513" s="80"/>
      <c r="G6513" s="80"/>
      <c r="H6513" s="75"/>
      <c r="I6513" s="76"/>
      <c r="J6513" s="79"/>
      <c r="K6513" s="80"/>
      <c r="L6513" s="78"/>
      <c r="M6513" s="75"/>
      <c r="N6513" s="76"/>
    </row>
    <row r="6514" spans="1:14" ht="15" x14ac:dyDescent="0.3">
      <c r="A6514" s="17" t="e">
        <f>INDEX('Артикул без-с размером'!A:A,MATCH('Начисления и компенсации по тов'!E6514,'Артикул без-с размером'!B:B,0))</f>
        <v>#N/A</v>
      </c>
      <c r="B6514" s="79"/>
      <c r="C6514" s="80"/>
      <c r="D6514" s="80"/>
      <c r="E6514" s="80"/>
      <c r="F6514" s="80"/>
      <c r="G6514" s="80"/>
      <c r="H6514" s="75"/>
      <c r="I6514" s="76"/>
      <c r="J6514" s="79"/>
      <c r="K6514" s="80"/>
      <c r="L6514" s="78"/>
      <c r="M6514" s="75"/>
      <c r="N6514" s="77"/>
    </row>
    <row r="6515" spans="1:14" ht="15" x14ac:dyDescent="0.3">
      <c r="A6515" s="17" t="e">
        <f>INDEX('Артикул без-с размером'!A:A,MATCH('Начисления и компенсации по тов'!E6515,'Артикул без-с размером'!B:B,0))</f>
        <v>#N/A</v>
      </c>
      <c r="B6515" s="79"/>
      <c r="C6515" s="80"/>
      <c r="D6515" s="80"/>
      <c r="E6515" s="80"/>
      <c r="F6515" s="80"/>
      <c r="G6515" s="80"/>
      <c r="H6515" s="75"/>
      <c r="I6515" s="76"/>
      <c r="J6515" s="79"/>
      <c r="K6515" s="80"/>
      <c r="L6515" s="78"/>
      <c r="M6515" s="75"/>
      <c r="N6515" s="76"/>
    </row>
    <row r="6516" spans="1:14" ht="15" x14ac:dyDescent="0.3">
      <c r="A6516" s="17" t="e">
        <f>INDEX('Артикул без-с размером'!A:A,MATCH('Начисления и компенсации по тов'!E6516,'Артикул без-с размером'!B:B,0))</f>
        <v>#N/A</v>
      </c>
      <c r="B6516" s="79"/>
      <c r="C6516" s="80"/>
      <c r="D6516" s="80"/>
      <c r="E6516" s="80"/>
      <c r="F6516" s="80"/>
      <c r="G6516" s="80"/>
      <c r="H6516" s="75"/>
      <c r="I6516" s="76"/>
      <c r="J6516" s="79"/>
      <c r="K6516" s="80"/>
      <c r="L6516" s="78"/>
      <c r="M6516" s="75"/>
      <c r="N6516" s="76"/>
    </row>
    <row r="6517" spans="1:14" ht="15" x14ac:dyDescent="0.3">
      <c r="A6517" s="17" t="e">
        <f>INDEX('Артикул без-с размером'!A:A,MATCH('Начисления и компенсации по тов'!E6517,'Артикул без-с размером'!B:B,0))</f>
        <v>#N/A</v>
      </c>
      <c r="B6517" s="79"/>
      <c r="C6517" s="80"/>
      <c r="D6517" s="80"/>
      <c r="E6517" s="80"/>
      <c r="F6517" s="80"/>
      <c r="G6517" s="80"/>
      <c r="H6517" s="75"/>
      <c r="I6517" s="76"/>
      <c r="J6517" s="79"/>
      <c r="K6517" s="80"/>
      <c r="L6517" s="78"/>
      <c r="M6517" s="75"/>
      <c r="N6517" s="76"/>
    </row>
    <row r="6518" spans="1:14" ht="15" x14ac:dyDescent="0.3">
      <c r="A6518" s="17" t="e">
        <f>INDEX('Артикул без-с размером'!A:A,MATCH('Начисления и компенсации по тов'!E6518,'Артикул без-с размером'!B:B,0))</f>
        <v>#N/A</v>
      </c>
      <c r="B6518" s="79"/>
      <c r="C6518" s="80"/>
      <c r="D6518" s="80"/>
      <c r="E6518" s="80"/>
      <c r="F6518" s="80"/>
      <c r="G6518" s="80"/>
      <c r="H6518" s="75"/>
      <c r="I6518" s="76"/>
      <c r="J6518" s="79"/>
      <c r="K6518" s="80"/>
      <c r="L6518" s="78"/>
      <c r="M6518" s="75"/>
      <c r="N6518" s="76"/>
    </row>
    <row r="6519" spans="1:14" ht="15" x14ac:dyDescent="0.3">
      <c r="A6519" s="17" t="e">
        <f>INDEX('Артикул без-с размером'!A:A,MATCH('Начисления и компенсации по тов'!E6519,'Артикул без-с размером'!B:B,0))</f>
        <v>#N/A</v>
      </c>
      <c r="B6519" s="79"/>
      <c r="C6519" s="80"/>
      <c r="D6519" s="80"/>
      <c r="E6519" s="80"/>
      <c r="F6519" s="80"/>
      <c r="G6519" s="80"/>
      <c r="H6519" s="75"/>
      <c r="I6519" s="76"/>
      <c r="J6519" s="79"/>
      <c r="K6519" s="80"/>
      <c r="L6519" s="78"/>
      <c r="M6519" s="75"/>
      <c r="N6519" s="76"/>
    </row>
    <row r="6520" spans="1:14" ht="15" x14ac:dyDescent="0.3">
      <c r="A6520" s="17" t="e">
        <f>INDEX('Артикул без-с размером'!A:A,MATCH('Начисления и компенсации по тов'!E6520,'Артикул без-с размером'!B:B,0))</f>
        <v>#N/A</v>
      </c>
      <c r="B6520" s="79"/>
      <c r="C6520" s="80"/>
      <c r="D6520" s="80"/>
      <c r="E6520" s="80"/>
      <c r="F6520" s="80"/>
      <c r="G6520" s="80"/>
      <c r="H6520" s="75"/>
      <c r="I6520" s="76"/>
      <c r="J6520" s="79"/>
      <c r="K6520" s="80"/>
      <c r="L6520" s="78"/>
      <c r="M6520" s="75"/>
      <c r="N6520" s="76"/>
    </row>
    <row r="6521" spans="1:14" ht="15" x14ac:dyDescent="0.3">
      <c r="A6521" s="17" t="e">
        <f>INDEX('Артикул без-с размером'!A:A,MATCH('Начисления и компенсации по тов'!E6521,'Артикул без-с размером'!B:B,0))</f>
        <v>#N/A</v>
      </c>
      <c r="B6521" s="79"/>
      <c r="C6521" s="80"/>
      <c r="D6521" s="80"/>
      <c r="E6521" s="80"/>
      <c r="F6521" s="80"/>
      <c r="G6521" s="80"/>
      <c r="H6521" s="75"/>
      <c r="I6521" s="76"/>
      <c r="J6521" s="79"/>
      <c r="K6521" s="80"/>
      <c r="L6521" s="78"/>
      <c r="M6521" s="75"/>
      <c r="N6521" s="76"/>
    </row>
    <row r="6522" spans="1:14" ht="15" x14ac:dyDescent="0.3">
      <c r="A6522" s="17" t="e">
        <f>INDEX('Артикул без-с размером'!A:A,MATCH('Начисления и компенсации по тов'!E6522,'Артикул без-с размером'!B:B,0))</f>
        <v>#N/A</v>
      </c>
      <c r="B6522" s="79"/>
      <c r="C6522" s="80"/>
      <c r="D6522" s="80"/>
      <c r="E6522" s="80"/>
      <c r="F6522" s="80"/>
      <c r="G6522" s="80"/>
      <c r="H6522" s="75"/>
      <c r="I6522" s="76"/>
      <c r="J6522" s="79"/>
      <c r="K6522" s="80"/>
      <c r="L6522" s="78"/>
      <c r="M6522" s="75"/>
      <c r="N6522" s="76"/>
    </row>
    <row r="6523" spans="1:14" ht="15" x14ac:dyDescent="0.3">
      <c r="A6523" s="17" t="e">
        <f>INDEX('Артикул без-с размером'!A:A,MATCH('Начисления и компенсации по тов'!E6523,'Артикул без-с размером'!B:B,0))</f>
        <v>#N/A</v>
      </c>
      <c r="B6523" s="79"/>
      <c r="C6523" s="80"/>
      <c r="D6523" s="80"/>
      <c r="E6523" s="80"/>
      <c r="F6523" s="80"/>
      <c r="G6523" s="80"/>
      <c r="H6523" s="75"/>
      <c r="I6523" s="76"/>
      <c r="J6523" s="79"/>
      <c r="K6523" s="80"/>
      <c r="L6523" s="78"/>
      <c r="M6523" s="75"/>
      <c r="N6523" s="76"/>
    </row>
    <row r="6524" spans="1:14" ht="15" x14ac:dyDescent="0.3">
      <c r="A6524" s="17" t="e">
        <f>INDEX('Артикул без-с размером'!A:A,MATCH('Начисления и компенсации по тов'!E6524,'Артикул без-с размером'!B:B,0))</f>
        <v>#N/A</v>
      </c>
      <c r="B6524" s="79"/>
      <c r="C6524" s="80"/>
      <c r="D6524" s="80"/>
      <c r="E6524" s="80"/>
      <c r="F6524" s="80"/>
      <c r="G6524" s="80"/>
      <c r="H6524" s="75"/>
      <c r="I6524" s="76"/>
      <c r="J6524" s="79"/>
      <c r="K6524" s="80"/>
      <c r="L6524" s="78"/>
      <c r="M6524" s="75"/>
      <c r="N6524" s="76"/>
    </row>
    <row r="6525" spans="1:14" ht="15" x14ac:dyDescent="0.3">
      <c r="A6525" s="17" t="e">
        <f>INDEX('Артикул без-с размером'!A:A,MATCH('Начисления и компенсации по тов'!E6525,'Артикул без-с размером'!B:B,0))</f>
        <v>#N/A</v>
      </c>
      <c r="B6525" s="79"/>
      <c r="C6525" s="80"/>
      <c r="D6525" s="80"/>
      <c r="E6525" s="80"/>
      <c r="F6525" s="80"/>
      <c r="G6525" s="80"/>
      <c r="H6525" s="75"/>
      <c r="I6525" s="76"/>
      <c r="J6525" s="79"/>
      <c r="K6525" s="80"/>
      <c r="L6525" s="78"/>
      <c r="M6525" s="75"/>
      <c r="N6525" s="77"/>
    </row>
    <row r="6526" spans="1:14" ht="15" x14ac:dyDescent="0.3">
      <c r="A6526" s="17" t="e">
        <f>INDEX('Артикул без-с размером'!A:A,MATCH('Начисления и компенсации по тов'!E6526,'Артикул без-с размером'!B:B,0))</f>
        <v>#N/A</v>
      </c>
      <c r="B6526" s="79"/>
      <c r="C6526" s="80"/>
      <c r="D6526" s="80"/>
      <c r="E6526" s="80"/>
      <c r="F6526" s="80"/>
      <c r="G6526" s="80"/>
      <c r="H6526" s="75"/>
      <c r="I6526" s="76"/>
      <c r="J6526" s="79"/>
      <c r="K6526" s="80"/>
      <c r="L6526" s="78"/>
      <c r="M6526" s="75"/>
      <c r="N6526" s="76"/>
    </row>
    <row r="6527" spans="1:14" ht="15" x14ac:dyDescent="0.3">
      <c r="A6527" s="17" t="e">
        <f>INDEX('Артикул без-с размером'!A:A,MATCH('Начисления и компенсации по тов'!E6527,'Артикул без-с размером'!B:B,0))</f>
        <v>#N/A</v>
      </c>
      <c r="B6527" s="79"/>
      <c r="C6527" s="80"/>
      <c r="D6527" s="80"/>
      <c r="E6527" s="80"/>
      <c r="F6527" s="80"/>
      <c r="G6527" s="80"/>
      <c r="H6527" s="75"/>
      <c r="I6527" s="76"/>
      <c r="J6527" s="79"/>
      <c r="K6527" s="80"/>
      <c r="L6527" s="78"/>
      <c r="M6527" s="75"/>
      <c r="N6527" s="76"/>
    </row>
    <row r="6528" spans="1:14" ht="15" x14ac:dyDescent="0.3">
      <c r="A6528" s="17" t="e">
        <f>INDEX('Артикул без-с размером'!A:A,MATCH('Начисления и компенсации по тов'!E6528,'Артикул без-с размером'!B:B,0))</f>
        <v>#N/A</v>
      </c>
      <c r="B6528" s="79"/>
      <c r="C6528" s="80"/>
      <c r="D6528" s="80"/>
      <c r="E6528" s="80"/>
      <c r="F6528" s="80"/>
      <c r="G6528" s="80"/>
      <c r="H6528" s="75"/>
      <c r="I6528" s="76"/>
      <c r="J6528" s="79"/>
      <c r="K6528" s="80"/>
      <c r="L6528" s="78"/>
      <c r="M6528" s="75"/>
      <c r="N6528" s="76"/>
    </row>
    <row r="6529" spans="1:14" ht="15" x14ac:dyDescent="0.3">
      <c r="A6529" s="17" t="e">
        <f>INDEX('Артикул без-с размером'!A:A,MATCH('Начисления и компенсации по тов'!E6529,'Артикул без-с размером'!B:B,0))</f>
        <v>#N/A</v>
      </c>
      <c r="B6529" s="79"/>
      <c r="C6529" s="80"/>
      <c r="D6529" s="80"/>
      <c r="E6529" s="80"/>
      <c r="F6529" s="80"/>
      <c r="G6529" s="80"/>
      <c r="H6529" s="75"/>
      <c r="I6529" s="76"/>
      <c r="J6529" s="79"/>
      <c r="K6529" s="80"/>
      <c r="L6529" s="78"/>
      <c r="M6529" s="75"/>
      <c r="N6529" s="76"/>
    </row>
    <row r="6530" spans="1:14" ht="15" x14ac:dyDescent="0.3">
      <c r="A6530" s="17" t="e">
        <f>INDEX('Артикул без-с размером'!A:A,MATCH('Начисления и компенсации по тов'!E6530,'Артикул без-с размером'!B:B,0))</f>
        <v>#N/A</v>
      </c>
      <c r="B6530" s="79"/>
      <c r="C6530" s="80"/>
      <c r="D6530" s="80"/>
      <c r="E6530" s="80"/>
      <c r="F6530" s="80"/>
      <c r="G6530" s="80"/>
      <c r="H6530" s="75"/>
      <c r="I6530" s="76"/>
      <c r="J6530" s="79"/>
      <c r="K6530" s="80"/>
      <c r="L6530" s="78"/>
      <c r="M6530" s="75"/>
      <c r="N6530" s="76"/>
    </row>
    <row r="6531" spans="1:14" ht="15" x14ac:dyDescent="0.3">
      <c r="A6531" s="17" t="e">
        <f>INDEX('Артикул без-с размером'!A:A,MATCH('Начисления и компенсации по тов'!E6531,'Артикул без-с размером'!B:B,0))</f>
        <v>#N/A</v>
      </c>
      <c r="B6531" s="79"/>
      <c r="C6531" s="80"/>
      <c r="D6531" s="80"/>
      <c r="E6531" s="80"/>
      <c r="F6531" s="80"/>
      <c r="G6531" s="80"/>
      <c r="H6531" s="75"/>
      <c r="I6531" s="76"/>
      <c r="J6531" s="79"/>
      <c r="K6531" s="80"/>
      <c r="L6531" s="78"/>
      <c r="M6531" s="75"/>
      <c r="N6531" s="76"/>
    </row>
    <row r="6532" spans="1:14" ht="15" x14ac:dyDescent="0.3">
      <c r="A6532" s="17" t="e">
        <f>INDEX('Артикул без-с размером'!A:A,MATCH('Начисления и компенсации по тов'!E6532,'Артикул без-с размером'!B:B,0))</f>
        <v>#N/A</v>
      </c>
      <c r="B6532" s="79"/>
      <c r="C6532" s="80"/>
      <c r="D6532" s="80"/>
      <c r="E6532" s="80"/>
      <c r="F6532" s="80"/>
      <c r="G6532" s="80"/>
      <c r="H6532" s="75"/>
      <c r="I6532" s="76"/>
      <c r="J6532" s="79"/>
      <c r="K6532" s="80"/>
      <c r="L6532" s="78"/>
      <c r="M6532" s="75"/>
      <c r="N6532" s="76"/>
    </row>
    <row r="6533" spans="1:14" ht="15" x14ac:dyDescent="0.3">
      <c r="A6533" s="17" t="e">
        <f>INDEX('Артикул без-с размером'!A:A,MATCH('Начисления и компенсации по тов'!E6533,'Артикул без-с размером'!B:B,0))</f>
        <v>#N/A</v>
      </c>
      <c r="B6533" s="79"/>
      <c r="C6533" s="80"/>
      <c r="D6533" s="80"/>
      <c r="E6533" s="80"/>
      <c r="F6533" s="80"/>
      <c r="G6533" s="80"/>
      <c r="H6533" s="75"/>
      <c r="I6533" s="76"/>
      <c r="J6533" s="79"/>
      <c r="K6533" s="80"/>
      <c r="L6533" s="78"/>
      <c r="M6533" s="75"/>
      <c r="N6533" s="76"/>
    </row>
    <row r="6534" spans="1:14" ht="15" x14ac:dyDescent="0.3">
      <c r="A6534" s="17" t="e">
        <f>INDEX('Артикул без-с размером'!A:A,MATCH('Начисления и компенсации по тов'!E6534,'Артикул без-с размером'!B:B,0))</f>
        <v>#N/A</v>
      </c>
      <c r="B6534" s="79"/>
      <c r="C6534" s="80"/>
      <c r="D6534" s="80"/>
      <c r="E6534" s="80"/>
      <c r="F6534" s="80"/>
      <c r="G6534" s="80"/>
      <c r="H6534" s="75"/>
      <c r="I6534" s="76"/>
      <c r="J6534" s="79"/>
      <c r="K6534" s="80"/>
      <c r="L6534" s="78"/>
      <c r="M6534" s="75"/>
      <c r="N6534" s="77"/>
    </row>
    <row r="6535" spans="1:14" ht="15" x14ac:dyDescent="0.3">
      <c r="A6535" s="17" t="e">
        <f>INDEX('Артикул без-с размером'!A:A,MATCH('Начисления и компенсации по тов'!E6535,'Артикул без-с размером'!B:B,0))</f>
        <v>#N/A</v>
      </c>
      <c r="B6535" s="79"/>
      <c r="C6535" s="80"/>
      <c r="D6535" s="80"/>
      <c r="E6535" s="80"/>
      <c r="F6535" s="80"/>
      <c r="G6535" s="80"/>
      <c r="H6535" s="75"/>
      <c r="I6535" s="76"/>
      <c r="J6535" s="79"/>
      <c r="K6535" s="80"/>
      <c r="L6535" s="78"/>
      <c r="M6535" s="75"/>
      <c r="N6535" s="76"/>
    </row>
    <row r="6536" spans="1:14" ht="15" x14ac:dyDescent="0.3">
      <c r="A6536" s="17" t="e">
        <f>INDEX('Артикул без-с размером'!A:A,MATCH('Начисления и компенсации по тов'!E6536,'Артикул без-с размером'!B:B,0))</f>
        <v>#N/A</v>
      </c>
      <c r="B6536" s="79"/>
      <c r="C6536" s="80"/>
      <c r="D6536" s="80"/>
      <c r="E6536" s="80"/>
      <c r="F6536" s="80"/>
      <c r="G6536" s="80"/>
      <c r="H6536" s="75"/>
      <c r="I6536" s="76"/>
      <c r="J6536" s="79"/>
      <c r="K6536" s="80"/>
      <c r="L6536" s="78"/>
      <c r="M6536" s="75"/>
      <c r="N6536" s="76"/>
    </row>
    <row r="6537" spans="1:14" ht="15" x14ac:dyDescent="0.3">
      <c r="A6537" s="17" t="e">
        <f>INDEX('Артикул без-с размером'!A:A,MATCH('Начисления и компенсации по тов'!E6537,'Артикул без-с размером'!B:B,0))</f>
        <v>#N/A</v>
      </c>
      <c r="B6537" s="79"/>
      <c r="C6537" s="80"/>
      <c r="D6537" s="80"/>
      <c r="E6537" s="80"/>
      <c r="F6537" s="80"/>
      <c r="G6537" s="80"/>
      <c r="H6537" s="75"/>
      <c r="I6537" s="76"/>
      <c r="J6537" s="79"/>
      <c r="K6537" s="80"/>
      <c r="L6537" s="78"/>
      <c r="M6537" s="75"/>
      <c r="N6537" s="76"/>
    </row>
    <row r="6538" spans="1:14" ht="15" x14ac:dyDescent="0.3">
      <c r="A6538" s="17" t="e">
        <f>INDEX('Артикул без-с размером'!A:A,MATCH('Начисления и компенсации по тов'!E6538,'Артикул без-с размером'!B:B,0))</f>
        <v>#N/A</v>
      </c>
      <c r="B6538" s="79"/>
      <c r="C6538" s="80"/>
      <c r="D6538" s="80"/>
      <c r="E6538" s="80"/>
      <c r="F6538" s="80"/>
      <c r="G6538" s="80"/>
      <c r="H6538" s="75"/>
      <c r="I6538" s="76"/>
      <c r="J6538" s="79"/>
      <c r="K6538" s="80"/>
      <c r="L6538" s="78"/>
      <c r="M6538" s="75"/>
      <c r="N6538" s="76"/>
    </row>
    <row r="6539" spans="1:14" ht="15" x14ac:dyDescent="0.3">
      <c r="A6539" s="17" t="e">
        <f>INDEX('Артикул без-с размером'!A:A,MATCH('Начисления и компенсации по тов'!E6539,'Артикул без-с размером'!B:B,0))</f>
        <v>#N/A</v>
      </c>
      <c r="B6539" s="79"/>
      <c r="C6539" s="80"/>
      <c r="D6539" s="80"/>
      <c r="E6539" s="80"/>
      <c r="F6539" s="80"/>
      <c r="G6539" s="80"/>
      <c r="H6539" s="75"/>
      <c r="I6539" s="76"/>
      <c r="J6539" s="79"/>
      <c r="K6539" s="80"/>
      <c r="L6539" s="78"/>
      <c r="M6539" s="75"/>
      <c r="N6539" s="76"/>
    </row>
    <row r="6540" spans="1:14" ht="15" x14ac:dyDescent="0.3">
      <c r="A6540" s="17" t="e">
        <f>INDEX('Артикул без-с размером'!A:A,MATCH('Начисления и компенсации по тов'!E6540,'Артикул без-с размером'!B:B,0))</f>
        <v>#N/A</v>
      </c>
      <c r="B6540" s="79"/>
      <c r="C6540" s="80"/>
      <c r="D6540" s="80"/>
      <c r="E6540" s="80"/>
      <c r="F6540" s="80"/>
      <c r="G6540" s="80"/>
      <c r="H6540" s="75"/>
      <c r="I6540" s="76"/>
      <c r="J6540" s="79"/>
      <c r="K6540" s="80"/>
      <c r="L6540" s="78"/>
      <c r="M6540" s="75"/>
      <c r="N6540" s="76"/>
    </row>
    <row r="6541" spans="1:14" ht="15" x14ac:dyDescent="0.3">
      <c r="A6541" s="17" t="e">
        <f>INDEX('Артикул без-с размером'!A:A,MATCH('Начисления и компенсации по тов'!E6541,'Артикул без-с размером'!B:B,0))</f>
        <v>#N/A</v>
      </c>
      <c r="B6541" s="79"/>
      <c r="C6541" s="80"/>
      <c r="D6541" s="80"/>
      <c r="E6541" s="80"/>
      <c r="F6541" s="80"/>
      <c r="G6541" s="80"/>
      <c r="H6541" s="75"/>
      <c r="I6541" s="76"/>
      <c r="J6541" s="79"/>
      <c r="K6541" s="80"/>
      <c r="L6541" s="78"/>
      <c r="M6541" s="75"/>
      <c r="N6541" s="76"/>
    </row>
    <row r="6542" spans="1:14" ht="15" x14ac:dyDescent="0.3">
      <c r="A6542" s="17" t="e">
        <f>INDEX('Артикул без-с размером'!A:A,MATCH('Начисления и компенсации по тов'!E6542,'Артикул без-с размером'!B:B,0))</f>
        <v>#N/A</v>
      </c>
      <c r="B6542" s="79"/>
      <c r="C6542" s="80"/>
      <c r="D6542" s="80"/>
      <c r="E6542" s="80"/>
      <c r="F6542" s="80"/>
      <c r="G6542" s="80"/>
      <c r="H6542" s="75"/>
      <c r="I6542" s="76"/>
      <c r="J6542" s="79"/>
      <c r="K6542" s="80"/>
      <c r="L6542" s="78"/>
      <c r="M6542" s="75"/>
      <c r="N6542" s="76"/>
    </row>
    <row r="6543" spans="1:14" ht="15" x14ac:dyDescent="0.3">
      <c r="A6543" s="17" t="e">
        <f>INDEX('Артикул без-с размером'!A:A,MATCH('Начисления и компенсации по тов'!E6543,'Артикул без-с размером'!B:B,0))</f>
        <v>#N/A</v>
      </c>
      <c r="B6543" s="79"/>
      <c r="C6543" s="80"/>
      <c r="D6543" s="80"/>
      <c r="E6543" s="80"/>
      <c r="F6543" s="80"/>
      <c r="G6543" s="80"/>
      <c r="H6543" s="75"/>
      <c r="I6543" s="76"/>
      <c r="J6543" s="79"/>
      <c r="K6543" s="80"/>
      <c r="L6543" s="78"/>
      <c r="M6543" s="75"/>
      <c r="N6543" s="76"/>
    </row>
    <row r="6544" spans="1:14" ht="15" x14ac:dyDescent="0.3">
      <c r="A6544" s="17" t="e">
        <f>INDEX('Артикул без-с размером'!A:A,MATCH('Начисления и компенсации по тов'!E6544,'Артикул без-с размером'!B:B,0))</f>
        <v>#N/A</v>
      </c>
      <c r="B6544" s="79"/>
      <c r="C6544" s="80"/>
      <c r="D6544" s="80"/>
      <c r="E6544" s="80"/>
      <c r="F6544" s="80"/>
      <c r="G6544" s="80"/>
      <c r="H6544" s="75"/>
      <c r="I6544" s="76"/>
      <c r="J6544" s="79"/>
      <c r="K6544" s="80"/>
      <c r="L6544" s="78"/>
      <c r="M6544" s="75"/>
      <c r="N6544" s="76"/>
    </row>
    <row r="6545" spans="1:14" ht="15" x14ac:dyDescent="0.3">
      <c r="A6545" s="17" t="e">
        <f>INDEX('Артикул без-с размером'!A:A,MATCH('Начисления и компенсации по тов'!E6545,'Артикул без-с размером'!B:B,0))</f>
        <v>#N/A</v>
      </c>
      <c r="B6545" s="79"/>
      <c r="C6545" s="80"/>
      <c r="D6545" s="80"/>
      <c r="E6545" s="80"/>
      <c r="F6545" s="80"/>
      <c r="G6545" s="80"/>
      <c r="H6545" s="75"/>
      <c r="I6545" s="76"/>
      <c r="J6545" s="79"/>
      <c r="K6545" s="80"/>
      <c r="L6545" s="78"/>
      <c r="M6545" s="75"/>
      <c r="N6545" s="76"/>
    </row>
    <row r="6546" spans="1:14" ht="15" x14ac:dyDescent="0.3">
      <c r="A6546" s="17" t="e">
        <f>INDEX('Артикул без-с размером'!A:A,MATCH('Начисления и компенсации по тов'!E6546,'Артикул без-с размером'!B:B,0))</f>
        <v>#N/A</v>
      </c>
      <c r="B6546" s="79"/>
      <c r="C6546" s="80"/>
      <c r="D6546" s="80"/>
      <c r="E6546" s="80"/>
      <c r="F6546" s="80"/>
      <c r="G6546" s="80"/>
      <c r="H6546" s="75"/>
      <c r="I6546" s="76"/>
      <c r="J6546" s="79"/>
      <c r="K6546" s="80"/>
      <c r="L6546" s="78"/>
      <c r="M6546" s="75"/>
      <c r="N6546" s="76"/>
    </row>
    <row r="6547" spans="1:14" ht="15" x14ac:dyDescent="0.3">
      <c r="A6547" s="17" t="e">
        <f>INDEX('Артикул без-с размером'!A:A,MATCH('Начисления и компенсации по тов'!E6547,'Артикул без-с размером'!B:B,0))</f>
        <v>#N/A</v>
      </c>
      <c r="B6547" s="79"/>
      <c r="C6547" s="80"/>
      <c r="D6547" s="80"/>
      <c r="E6547" s="80"/>
      <c r="F6547" s="80"/>
      <c r="G6547" s="80"/>
      <c r="H6547" s="75"/>
      <c r="I6547" s="76"/>
      <c r="J6547" s="79"/>
      <c r="K6547" s="80"/>
      <c r="L6547" s="78"/>
      <c r="M6547" s="75"/>
      <c r="N6547" s="76"/>
    </row>
    <row r="6548" spans="1:14" ht="15" x14ac:dyDescent="0.3">
      <c r="A6548" s="17" t="e">
        <f>INDEX('Артикул без-с размером'!A:A,MATCH('Начисления и компенсации по тов'!E6548,'Артикул без-с размером'!B:B,0))</f>
        <v>#N/A</v>
      </c>
      <c r="B6548" s="79"/>
      <c r="C6548" s="80"/>
      <c r="D6548" s="80"/>
      <c r="E6548" s="80"/>
      <c r="F6548" s="80"/>
      <c r="G6548" s="80"/>
      <c r="H6548" s="75"/>
      <c r="I6548" s="76"/>
      <c r="J6548" s="79"/>
      <c r="K6548" s="80"/>
      <c r="L6548" s="78"/>
      <c r="M6548" s="75"/>
      <c r="N6548" s="76"/>
    </row>
    <row r="6549" spans="1:14" ht="15" x14ac:dyDescent="0.3">
      <c r="A6549" s="17" t="e">
        <f>INDEX('Артикул без-с размером'!A:A,MATCH('Начисления и компенсации по тов'!E6549,'Артикул без-с размером'!B:B,0))</f>
        <v>#N/A</v>
      </c>
      <c r="B6549" s="79"/>
      <c r="C6549" s="80"/>
      <c r="D6549" s="80"/>
      <c r="E6549" s="80"/>
      <c r="F6549" s="80"/>
      <c r="G6549" s="80"/>
      <c r="H6549" s="75"/>
      <c r="I6549" s="76"/>
      <c r="J6549" s="79"/>
      <c r="K6549" s="80"/>
      <c r="L6549" s="78"/>
      <c r="M6549" s="75"/>
      <c r="N6549" s="76"/>
    </row>
    <row r="6550" spans="1:14" ht="15" x14ac:dyDescent="0.3">
      <c r="A6550" s="17" t="e">
        <f>INDEX('Артикул без-с размером'!A:A,MATCH('Начисления и компенсации по тов'!E6550,'Артикул без-с размером'!B:B,0))</f>
        <v>#N/A</v>
      </c>
      <c r="B6550" s="79"/>
      <c r="C6550" s="80"/>
      <c r="D6550" s="80"/>
      <c r="E6550" s="80"/>
      <c r="F6550" s="80"/>
      <c r="G6550" s="80"/>
      <c r="H6550" s="75"/>
      <c r="I6550" s="76"/>
      <c r="J6550" s="79"/>
      <c r="K6550" s="80"/>
      <c r="L6550" s="78"/>
      <c r="M6550" s="75"/>
      <c r="N6550" s="76"/>
    </row>
    <row r="6551" spans="1:14" ht="15" x14ac:dyDescent="0.3">
      <c r="A6551" s="17" t="e">
        <f>INDEX('Артикул без-с размером'!A:A,MATCH('Начисления и компенсации по тов'!E6551,'Артикул без-с размером'!B:B,0))</f>
        <v>#N/A</v>
      </c>
      <c r="B6551" s="79"/>
      <c r="C6551" s="80"/>
      <c r="D6551" s="80"/>
      <c r="E6551" s="80"/>
      <c r="F6551" s="80"/>
      <c r="G6551" s="80"/>
      <c r="H6551" s="75"/>
      <c r="I6551" s="76"/>
      <c r="J6551" s="79"/>
      <c r="K6551" s="80"/>
      <c r="L6551" s="78"/>
      <c r="M6551" s="75"/>
      <c r="N6551" s="76"/>
    </row>
    <row r="6552" spans="1:14" ht="15" x14ac:dyDescent="0.3">
      <c r="A6552" s="17" t="e">
        <f>INDEX('Артикул без-с размером'!A:A,MATCH('Начисления и компенсации по тов'!E6552,'Артикул без-с размером'!B:B,0))</f>
        <v>#N/A</v>
      </c>
      <c r="B6552" s="79"/>
      <c r="C6552" s="80"/>
      <c r="D6552" s="80"/>
      <c r="E6552" s="80"/>
      <c r="F6552" s="80"/>
      <c r="G6552" s="80"/>
      <c r="H6552" s="75"/>
      <c r="I6552" s="76"/>
      <c r="J6552" s="79"/>
      <c r="K6552" s="80"/>
      <c r="L6552" s="78"/>
      <c r="M6552" s="75"/>
      <c r="N6552" s="76"/>
    </row>
    <row r="6553" spans="1:14" ht="15" x14ac:dyDescent="0.3">
      <c r="A6553" s="17" t="e">
        <f>INDEX('Артикул без-с размером'!A:A,MATCH('Начисления и компенсации по тов'!E6553,'Артикул без-с размером'!B:B,0))</f>
        <v>#N/A</v>
      </c>
      <c r="B6553" s="79"/>
      <c r="C6553" s="80"/>
      <c r="D6553" s="80"/>
      <c r="E6553" s="80"/>
      <c r="F6553" s="80"/>
      <c r="G6553" s="80"/>
      <c r="H6553" s="75"/>
      <c r="I6553" s="76"/>
      <c r="J6553" s="79"/>
      <c r="K6553" s="80"/>
      <c r="L6553" s="78"/>
      <c r="M6553" s="75"/>
      <c r="N6553" s="76"/>
    </row>
    <row r="6554" spans="1:14" ht="15" x14ac:dyDescent="0.3">
      <c r="A6554" s="17" t="e">
        <f>INDEX('Артикул без-с размером'!A:A,MATCH('Начисления и компенсации по тов'!E6554,'Артикул без-с размером'!B:B,0))</f>
        <v>#N/A</v>
      </c>
      <c r="B6554" s="79"/>
      <c r="C6554" s="80"/>
      <c r="D6554" s="80"/>
      <c r="E6554" s="80"/>
      <c r="F6554" s="80"/>
      <c r="G6554" s="80"/>
      <c r="H6554" s="75"/>
      <c r="I6554" s="76"/>
      <c r="J6554" s="79"/>
      <c r="K6554" s="80"/>
      <c r="L6554" s="78"/>
      <c r="M6554" s="75"/>
      <c r="N6554" s="76"/>
    </row>
    <row r="6555" spans="1:14" ht="15" x14ac:dyDescent="0.3">
      <c r="A6555" s="17" t="e">
        <f>INDEX('Артикул без-с размером'!A:A,MATCH('Начисления и компенсации по тов'!E6555,'Артикул без-с размером'!B:B,0))</f>
        <v>#N/A</v>
      </c>
      <c r="B6555" s="79"/>
      <c r="C6555" s="80"/>
      <c r="D6555" s="80"/>
      <c r="E6555" s="80"/>
      <c r="F6555" s="80"/>
      <c r="G6555" s="80"/>
      <c r="H6555" s="75"/>
      <c r="I6555" s="76"/>
      <c r="J6555" s="79"/>
      <c r="K6555" s="80"/>
      <c r="L6555" s="78"/>
      <c r="M6555" s="75"/>
      <c r="N6555" s="76"/>
    </row>
    <row r="6556" spans="1:14" ht="15" x14ac:dyDescent="0.3">
      <c r="A6556" s="17" t="e">
        <f>INDEX('Артикул без-с размером'!A:A,MATCH('Начисления и компенсации по тов'!E6556,'Артикул без-с размером'!B:B,0))</f>
        <v>#N/A</v>
      </c>
      <c r="B6556" s="79"/>
      <c r="C6556" s="80"/>
      <c r="D6556" s="80"/>
      <c r="E6556" s="80"/>
      <c r="F6556" s="80"/>
      <c r="G6556" s="80"/>
      <c r="H6556" s="75"/>
      <c r="I6556" s="76"/>
      <c r="J6556" s="79"/>
      <c r="K6556" s="80"/>
      <c r="L6556" s="78"/>
      <c r="M6556" s="75"/>
      <c r="N6556" s="76"/>
    </row>
    <row r="6557" spans="1:14" ht="15" x14ac:dyDescent="0.3">
      <c r="A6557" s="17" t="e">
        <f>INDEX('Артикул без-с размером'!A:A,MATCH('Начисления и компенсации по тов'!E6557,'Артикул без-с размером'!B:B,0))</f>
        <v>#N/A</v>
      </c>
      <c r="B6557" s="79"/>
      <c r="C6557" s="80"/>
      <c r="D6557" s="80"/>
      <c r="E6557" s="80"/>
      <c r="F6557" s="80"/>
      <c r="G6557" s="80"/>
      <c r="H6557" s="75"/>
      <c r="I6557" s="76"/>
      <c r="J6557" s="79"/>
      <c r="K6557" s="80"/>
      <c r="L6557" s="78"/>
      <c r="M6557" s="75"/>
      <c r="N6557" s="76"/>
    </row>
    <row r="6558" spans="1:14" ht="15" x14ac:dyDescent="0.3">
      <c r="A6558" s="17" t="e">
        <f>INDEX('Артикул без-с размером'!A:A,MATCH('Начисления и компенсации по тов'!E6558,'Артикул без-с размером'!B:B,0))</f>
        <v>#N/A</v>
      </c>
      <c r="B6558" s="79"/>
      <c r="C6558" s="80"/>
      <c r="D6558" s="80"/>
      <c r="E6558" s="80"/>
      <c r="F6558" s="80"/>
      <c r="G6558" s="80"/>
      <c r="H6558" s="75"/>
      <c r="I6558" s="76"/>
      <c r="J6558" s="79"/>
      <c r="K6558" s="80"/>
      <c r="L6558" s="78"/>
      <c r="M6558" s="75"/>
      <c r="N6558" s="76"/>
    </row>
    <row r="6559" spans="1:14" ht="15" x14ac:dyDescent="0.3">
      <c r="A6559" s="17" t="e">
        <f>INDEX('Артикул без-с размером'!A:A,MATCH('Начисления и компенсации по тов'!E6559,'Артикул без-с размером'!B:B,0))</f>
        <v>#N/A</v>
      </c>
      <c r="B6559" s="79"/>
      <c r="C6559" s="80"/>
      <c r="D6559" s="80"/>
      <c r="E6559" s="80"/>
      <c r="F6559" s="80"/>
      <c r="G6559" s="80"/>
      <c r="H6559" s="75"/>
      <c r="I6559" s="76"/>
      <c r="J6559" s="79"/>
      <c r="K6559" s="80"/>
      <c r="L6559" s="78"/>
      <c r="M6559" s="75"/>
      <c r="N6559" s="76"/>
    </row>
    <row r="6560" spans="1:14" ht="15" x14ac:dyDescent="0.3">
      <c r="A6560" s="17" t="e">
        <f>INDEX('Артикул без-с размером'!A:A,MATCH('Начисления и компенсации по тов'!E6560,'Артикул без-с размером'!B:B,0))</f>
        <v>#N/A</v>
      </c>
      <c r="B6560" s="79"/>
      <c r="C6560" s="80"/>
      <c r="D6560" s="80"/>
      <c r="E6560" s="80"/>
      <c r="F6560" s="80"/>
      <c r="G6560" s="80"/>
      <c r="H6560" s="75"/>
      <c r="I6560" s="76"/>
      <c r="J6560" s="79"/>
      <c r="K6560" s="80"/>
      <c r="L6560" s="78"/>
      <c r="M6560" s="75"/>
      <c r="N6560" s="76"/>
    </row>
    <row r="6561" spans="1:14" ht="15" x14ac:dyDescent="0.3">
      <c r="A6561" s="17" t="e">
        <f>INDEX('Артикул без-с размером'!A:A,MATCH('Начисления и компенсации по тов'!E6561,'Артикул без-с размером'!B:B,0))</f>
        <v>#N/A</v>
      </c>
      <c r="B6561" s="79"/>
      <c r="C6561" s="80"/>
      <c r="D6561" s="80"/>
      <c r="E6561" s="80"/>
      <c r="F6561" s="80"/>
      <c r="G6561" s="80"/>
      <c r="H6561" s="75"/>
      <c r="I6561" s="76"/>
      <c r="J6561" s="79"/>
      <c r="K6561" s="80"/>
      <c r="L6561" s="78"/>
      <c r="M6561" s="75"/>
      <c r="N6561" s="76"/>
    </row>
    <row r="6562" spans="1:14" ht="15" x14ac:dyDescent="0.3">
      <c r="A6562" s="17" t="e">
        <f>INDEX('Артикул без-с размером'!A:A,MATCH('Начисления и компенсации по тов'!E6562,'Артикул без-с размером'!B:B,0))</f>
        <v>#N/A</v>
      </c>
      <c r="B6562" s="79"/>
      <c r="C6562" s="80"/>
      <c r="D6562" s="80"/>
      <c r="E6562" s="80"/>
      <c r="F6562" s="80"/>
      <c r="G6562" s="80"/>
      <c r="H6562" s="75"/>
      <c r="I6562" s="76"/>
      <c r="J6562" s="79"/>
      <c r="K6562" s="80"/>
      <c r="L6562" s="78"/>
      <c r="M6562" s="75"/>
      <c r="N6562" s="76"/>
    </row>
    <row r="6563" spans="1:14" ht="15" x14ac:dyDescent="0.3">
      <c r="A6563" s="17" t="e">
        <f>INDEX('Артикул без-с размером'!A:A,MATCH('Начисления и компенсации по тов'!E6563,'Артикул без-с размером'!B:B,0))</f>
        <v>#N/A</v>
      </c>
      <c r="B6563" s="79"/>
      <c r="C6563" s="80"/>
      <c r="D6563" s="80"/>
      <c r="E6563" s="80"/>
      <c r="F6563" s="80"/>
      <c r="G6563" s="80"/>
      <c r="H6563" s="75"/>
      <c r="I6563" s="76"/>
      <c r="J6563" s="79"/>
      <c r="K6563" s="80"/>
      <c r="L6563" s="78"/>
      <c r="M6563" s="75"/>
      <c r="N6563" s="76"/>
    </row>
    <row r="6564" spans="1:14" ht="15" x14ac:dyDescent="0.3">
      <c r="A6564" s="17" t="e">
        <f>INDEX('Артикул без-с размером'!A:A,MATCH('Начисления и компенсации по тов'!E6564,'Артикул без-с размером'!B:B,0))</f>
        <v>#N/A</v>
      </c>
      <c r="B6564" s="79"/>
      <c r="C6564" s="80"/>
      <c r="D6564" s="80"/>
      <c r="E6564" s="80"/>
      <c r="F6564" s="80"/>
      <c r="G6564" s="80"/>
      <c r="H6564" s="75"/>
      <c r="I6564" s="76"/>
      <c r="J6564" s="79"/>
      <c r="K6564" s="80"/>
      <c r="L6564" s="78"/>
      <c r="M6564" s="75"/>
      <c r="N6564" s="76"/>
    </row>
    <row r="6565" spans="1:14" ht="15" x14ac:dyDescent="0.3">
      <c r="A6565" s="17" t="e">
        <f>INDEX('Артикул без-с размером'!A:A,MATCH('Начисления и компенсации по тов'!E6565,'Артикул без-с размером'!B:B,0))</f>
        <v>#N/A</v>
      </c>
      <c r="B6565" s="79"/>
      <c r="C6565" s="80"/>
      <c r="D6565" s="80"/>
      <c r="E6565" s="80"/>
      <c r="F6565" s="80"/>
      <c r="G6565" s="80"/>
      <c r="H6565" s="75"/>
      <c r="I6565" s="76"/>
      <c r="J6565" s="79"/>
      <c r="K6565" s="80"/>
      <c r="L6565" s="78"/>
      <c r="M6565" s="75"/>
      <c r="N6565" s="76"/>
    </row>
    <row r="6566" spans="1:14" ht="15" x14ac:dyDescent="0.3">
      <c r="A6566" s="17" t="e">
        <f>INDEX('Артикул без-с размером'!A:A,MATCH('Начисления и компенсации по тов'!E6566,'Артикул без-с размером'!B:B,0))</f>
        <v>#N/A</v>
      </c>
      <c r="B6566" s="79"/>
      <c r="C6566" s="80"/>
      <c r="D6566" s="80"/>
      <c r="E6566" s="80"/>
      <c r="F6566" s="80"/>
      <c r="G6566" s="80"/>
      <c r="H6566" s="75"/>
      <c r="I6566" s="76"/>
      <c r="J6566" s="79"/>
      <c r="K6566" s="80"/>
      <c r="L6566" s="78"/>
      <c r="M6566" s="75"/>
      <c r="N6566" s="76"/>
    </row>
    <row r="6567" spans="1:14" ht="15" x14ac:dyDescent="0.3">
      <c r="A6567" s="17" t="e">
        <f>INDEX('Артикул без-с размером'!A:A,MATCH('Начисления и компенсации по тов'!E6567,'Артикул без-с размером'!B:B,0))</f>
        <v>#N/A</v>
      </c>
      <c r="B6567" s="79"/>
      <c r="C6567" s="80"/>
      <c r="D6567" s="80"/>
      <c r="E6567" s="80"/>
      <c r="F6567" s="80"/>
      <c r="G6567" s="80"/>
      <c r="H6567" s="75"/>
      <c r="I6567" s="76"/>
      <c r="J6567" s="79"/>
      <c r="K6567" s="80"/>
      <c r="L6567" s="78"/>
      <c r="M6567" s="75"/>
      <c r="N6567" s="76"/>
    </row>
    <row r="6568" spans="1:14" ht="15" x14ac:dyDescent="0.3">
      <c r="A6568" s="17" t="e">
        <f>INDEX('Артикул без-с размером'!A:A,MATCH('Начисления и компенсации по тов'!E6568,'Артикул без-с размером'!B:B,0))</f>
        <v>#N/A</v>
      </c>
      <c r="B6568" s="79"/>
      <c r="C6568" s="80"/>
      <c r="D6568" s="80"/>
      <c r="E6568" s="80"/>
      <c r="F6568" s="80"/>
      <c r="G6568" s="80"/>
      <c r="H6568" s="75"/>
      <c r="I6568" s="76"/>
      <c r="J6568" s="79"/>
      <c r="K6568" s="80"/>
      <c r="L6568" s="78"/>
      <c r="M6568" s="75"/>
      <c r="N6568" s="76"/>
    </row>
    <row r="6569" spans="1:14" ht="15" x14ac:dyDescent="0.3">
      <c r="A6569" s="17" t="e">
        <f>INDEX('Артикул без-с размером'!A:A,MATCH('Начисления и компенсации по тов'!E6569,'Артикул без-с размером'!B:B,0))</f>
        <v>#N/A</v>
      </c>
      <c r="B6569" s="79"/>
      <c r="C6569" s="80"/>
      <c r="D6569" s="80"/>
      <c r="E6569" s="80"/>
      <c r="F6569" s="80"/>
      <c r="G6569" s="80"/>
      <c r="H6569" s="75"/>
      <c r="I6569" s="76"/>
      <c r="J6569" s="79"/>
      <c r="K6569" s="80"/>
      <c r="L6569" s="78"/>
      <c r="M6569" s="75"/>
      <c r="N6569" s="76"/>
    </row>
    <row r="6570" spans="1:14" ht="15" x14ac:dyDescent="0.3">
      <c r="A6570" s="17" t="e">
        <f>INDEX('Артикул без-с размером'!A:A,MATCH('Начисления и компенсации по тов'!E6570,'Артикул без-с размером'!B:B,0))</f>
        <v>#N/A</v>
      </c>
      <c r="B6570" s="79"/>
      <c r="C6570" s="80"/>
      <c r="D6570" s="80"/>
      <c r="E6570" s="80"/>
      <c r="F6570" s="80"/>
      <c r="G6570" s="80"/>
      <c r="H6570" s="75"/>
      <c r="I6570" s="76"/>
      <c r="J6570" s="79"/>
      <c r="K6570" s="80"/>
      <c r="L6570" s="78"/>
      <c r="M6570" s="75"/>
      <c r="N6570" s="76"/>
    </row>
    <row r="6571" spans="1:14" ht="15" x14ac:dyDescent="0.3">
      <c r="A6571" s="17" t="e">
        <f>INDEX('Артикул без-с размером'!A:A,MATCH('Начисления и компенсации по тов'!E6571,'Артикул без-с размером'!B:B,0))</f>
        <v>#N/A</v>
      </c>
      <c r="B6571" s="79"/>
      <c r="C6571" s="80"/>
      <c r="D6571" s="80"/>
      <c r="E6571" s="80"/>
      <c r="F6571" s="80"/>
      <c r="G6571" s="80"/>
      <c r="H6571" s="75"/>
      <c r="I6571" s="76"/>
      <c r="J6571" s="79"/>
      <c r="K6571" s="80"/>
      <c r="L6571" s="78"/>
      <c r="M6571" s="75"/>
      <c r="N6571" s="76"/>
    </row>
    <row r="6572" spans="1:14" ht="15" x14ac:dyDescent="0.3">
      <c r="A6572" s="17" t="e">
        <f>INDEX('Артикул без-с размером'!A:A,MATCH('Начисления и компенсации по тов'!E6572,'Артикул без-с размером'!B:B,0))</f>
        <v>#N/A</v>
      </c>
      <c r="B6572" s="79"/>
      <c r="C6572" s="80"/>
      <c r="D6572" s="80"/>
      <c r="E6572" s="80"/>
      <c r="F6572" s="80"/>
      <c r="G6572" s="80"/>
      <c r="H6572" s="75"/>
      <c r="I6572" s="76"/>
      <c r="J6572" s="79"/>
      <c r="K6572" s="80"/>
      <c r="L6572" s="78"/>
      <c r="M6572" s="75"/>
      <c r="N6572" s="76"/>
    </row>
    <row r="6573" spans="1:14" ht="15" x14ac:dyDescent="0.3">
      <c r="A6573" s="17" t="e">
        <f>INDEX('Артикул без-с размером'!A:A,MATCH('Начисления и компенсации по тов'!E6573,'Артикул без-с размером'!B:B,0))</f>
        <v>#N/A</v>
      </c>
      <c r="B6573" s="79"/>
      <c r="C6573" s="80"/>
      <c r="D6573" s="80"/>
      <c r="E6573" s="80"/>
      <c r="F6573" s="80"/>
      <c r="G6573" s="80"/>
      <c r="H6573" s="75"/>
      <c r="I6573" s="76"/>
      <c r="J6573" s="79"/>
      <c r="K6573" s="80"/>
      <c r="L6573" s="78"/>
      <c r="M6573" s="75"/>
      <c r="N6573" s="76"/>
    </row>
    <row r="6574" spans="1:14" ht="15" x14ac:dyDescent="0.3">
      <c r="A6574" s="17" t="e">
        <f>INDEX('Артикул без-с размером'!A:A,MATCH('Начисления и компенсации по тов'!E6574,'Артикул без-с размером'!B:B,0))</f>
        <v>#N/A</v>
      </c>
      <c r="B6574" s="79"/>
      <c r="C6574" s="80"/>
      <c r="D6574" s="80"/>
      <c r="E6574" s="80"/>
      <c r="F6574" s="80"/>
      <c r="G6574" s="80"/>
      <c r="H6574" s="75"/>
      <c r="I6574" s="76"/>
      <c r="J6574" s="79"/>
      <c r="K6574" s="80"/>
      <c r="L6574" s="78"/>
      <c r="M6574" s="75"/>
      <c r="N6574" s="76"/>
    </row>
    <row r="6575" spans="1:14" ht="15" x14ac:dyDescent="0.3">
      <c r="A6575" s="17" t="e">
        <f>INDEX('Артикул без-с размером'!A:A,MATCH('Начисления и компенсации по тов'!E6575,'Артикул без-с размером'!B:B,0))</f>
        <v>#N/A</v>
      </c>
      <c r="B6575" s="79"/>
      <c r="C6575" s="80"/>
      <c r="D6575" s="80"/>
      <c r="E6575" s="80"/>
      <c r="F6575" s="80"/>
      <c r="G6575" s="80"/>
      <c r="H6575" s="75"/>
      <c r="I6575" s="76"/>
      <c r="J6575" s="79"/>
      <c r="K6575" s="80"/>
      <c r="L6575" s="78"/>
      <c r="M6575" s="75"/>
      <c r="N6575" s="76"/>
    </row>
    <row r="6576" spans="1:14" ht="15" x14ac:dyDescent="0.3">
      <c r="A6576" s="17" t="e">
        <f>INDEX('Артикул без-с размером'!A:A,MATCH('Начисления и компенсации по тов'!E6576,'Артикул без-с размером'!B:B,0))</f>
        <v>#N/A</v>
      </c>
      <c r="B6576" s="79"/>
      <c r="C6576" s="80"/>
      <c r="D6576" s="80"/>
      <c r="E6576" s="80"/>
      <c r="F6576" s="80"/>
      <c r="G6576" s="80"/>
      <c r="H6576" s="75"/>
      <c r="I6576" s="76"/>
      <c r="J6576" s="79"/>
      <c r="K6576" s="80"/>
      <c r="L6576" s="78"/>
      <c r="M6576" s="75"/>
      <c r="N6576" s="76"/>
    </row>
    <row r="6577" spans="1:14" ht="15" x14ac:dyDescent="0.3">
      <c r="A6577" s="17" t="e">
        <f>INDEX('Артикул без-с размером'!A:A,MATCH('Начисления и компенсации по тов'!E6577,'Артикул без-с размером'!B:B,0))</f>
        <v>#N/A</v>
      </c>
      <c r="B6577" s="79"/>
      <c r="C6577" s="80"/>
      <c r="D6577" s="80"/>
      <c r="E6577" s="80"/>
      <c r="F6577" s="80"/>
      <c r="G6577" s="80"/>
      <c r="H6577" s="75"/>
      <c r="I6577" s="76"/>
      <c r="J6577" s="79"/>
      <c r="K6577" s="80"/>
      <c r="L6577" s="78"/>
      <c r="M6577" s="75"/>
      <c r="N6577" s="76"/>
    </row>
    <row r="6578" spans="1:14" ht="15" x14ac:dyDescent="0.3">
      <c r="A6578" s="17" t="e">
        <f>INDEX('Артикул без-с размером'!A:A,MATCH('Начисления и компенсации по тов'!E6578,'Артикул без-с размером'!B:B,0))</f>
        <v>#N/A</v>
      </c>
      <c r="B6578" s="79"/>
      <c r="C6578" s="80"/>
      <c r="D6578" s="80"/>
      <c r="E6578" s="80"/>
      <c r="F6578" s="80"/>
      <c r="G6578" s="80"/>
      <c r="H6578" s="75"/>
      <c r="I6578" s="76"/>
      <c r="J6578" s="79"/>
      <c r="K6578" s="80"/>
      <c r="L6578" s="78"/>
      <c r="M6578" s="75"/>
      <c r="N6578" s="76"/>
    </row>
    <row r="6579" spans="1:14" ht="15" x14ac:dyDescent="0.3">
      <c r="A6579" s="17" t="e">
        <f>INDEX('Артикул без-с размером'!A:A,MATCH('Начисления и компенсации по тов'!E6579,'Артикул без-с размером'!B:B,0))</f>
        <v>#N/A</v>
      </c>
      <c r="B6579" s="79"/>
      <c r="C6579" s="80"/>
      <c r="D6579" s="80"/>
      <c r="E6579" s="80"/>
      <c r="F6579" s="80"/>
      <c r="G6579" s="80"/>
      <c r="H6579" s="75"/>
      <c r="I6579" s="76"/>
      <c r="J6579" s="79"/>
      <c r="K6579" s="80"/>
      <c r="L6579" s="78"/>
      <c r="M6579" s="75"/>
      <c r="N6579" s="77"/>
    </row>
    <row r="6580" spans="1:14" ht="15" x14ac:dyDescent="0.3">
      <c r="A6580" s="17" t="e">
        <f>INDEX('Артикул без-с размером'!A:A,MATCH('Начисления и компенсации по тов'!E6580,'Артикул без-с размером'!B:B,0))</f>
        <v>#N/A</v>
      </c>
      <c r="B6580" s="79"/>
      <c r="C6580" s="80"/>
      <c r="D6580" s="80"/>
      <c r="E6580" s="80"/>
      <c r="F6580" s="80"/>
      <c r="G6580" s="80"/>
      <c r="H6580" s="75"/>
      <c r="I6580" s="76"/>
      <c r="J6580" s="79"/>
      <c r="K6580" s="80"/>
      <c r="L6580" s="78"/>
      <c r="M6580" s="75"/>
      <c r="N6580" s="76"/>
    </row>
    <row r="6581" spans="1:14" ht="15" x14ac:dyDescent="0.3">
      <c r="A6581" s="17" t="e">
        <f>INDEX('Артикул без-с размером'!A:A,MATCH('Начисления и компенсации по тов'!E6581,'Артикул без-с размером'!B:B,0))</f>
        <v>#N/A</v>
      </c>
      <c r="B6581" s="79"/>
      <c r="C6581" s="80"/>
      <c r="D6581" s="80"/>
      <c r="E6581" s="80"/>
      <c r="F6581" s="80"/>
      <c r="G6581" s="80"/>
      <c r="H6581" s="75"/>
      <c r="I6581" s="76"/>
      <c r="J6581" s="79"/>
      <c r="K6581" s="80"/>
      <c r="L6581" s="78"/>
      <c r="M6581" s="75"/>
      <c r="N6581" s="76"/>
    </row>
    <row r="6582" spans="1:14" ht="15" x14ac:dyDescent="0.3">
      <c r="A6582" s="17" t="e">
        <f>INDEX('Артикул без-с размером'!A:A,MATCH('Начисления и компенсации по тов'!E6582,'Артикул без-с размером'!B:B,0))</f>
        <v>#N/A</v>
      </c>
      <c r="B6582" s="79"/>
      <c r="C6582" s="80"/>
      <c r="D6582" s="80"/>
      <c r="E6582" s="80"/>
      <c r="F6582" s="80"/>
      <c r="G6582" s="80"/>
      <c r="H6582" s="75"/>
      <c r="I6582" s="76"/>
      <c r="J6582" s="79"/>
      <c r="K6582" s="80"/>
      <c r="L6582" s="78"/>
      <c r="M6582" s="75"/>
      <c r="N6582" s="76"/>
    </row>
    <row r="6583" spans="1:14" ht="15" x14ac:dyDescent="0.3">
      <c r="A6583" s="17" t="e">
        <f>INDEX('Артикул без-с размером'!A:A,MATCH('Начисления и компенсации по тов'!E6583,'Артикул без-с размером'!B:B,0))</f>
        <v>#N/A</v>
      </c>
      <c r="B6583" s="79"/>
      <c r="C6583" s="80"/>
      <c r="D6583" s="80"/>
      <c r="E6583" s="80"/>
      <c r="F6583" s="80"/>
      <c r="G6583" s="80"/>
      <c r="H6583" s="75"/>
      <c r="I6583" s="76"/>
      <c r="J6583" s="79"/>
      <c r="K6583" s="80"/>
      <c r="L6583" s="78"/>
      <c r="M6583" s="75"/>
      <c r="N6583" s="76"/>
    </row>
    <row r="6584" spans="1:14" ht="15" x14ac:dyDescent="0.3">
      <c r="A6584" s="17" t="e">
        <f>INDEX('Артикул без-с размером'!A:A,MATCH('Начисления и компенсации по тов'!E6584,'Артикул без-с размером'!B:B,0))</f>
        <v>#N/A</v>
      </c>
      <c r="B6584" s="79"/>
      <c r="C6584" s="80"/>
      <c r="D6584" s="80"/>
      <c r="E6584" s="80"/>
      <c r="F6584" s="80"/>
      <c r="G6584" s="80"/>
      <c r="H6584" s="75"/>
      <c r="I6584" s="76"/>
      <c r="J6584" s="79"/>
      <c r="K6584" s="80"/>
      <c r="L6584" s="78"/>
      <c r="M6584" s="75"/>
      <c r="N6584" s="76"/>
    </row>
    <row r="6585" spans="1:14" ht="15" x14ac:dyDescent="0.3">
      <c r="A6585" s="17" t="e">
        <f>INDEX('Артикул без-с размером'!A:A,MATCH('Начисления и компенсации по тов'!E6585,'Артикул без-с размером'!B:B,0))</f>
        <v>#N/A</v>
      </c>
      <c r="B6585" s="79"/>
      <c r="C6585" s="80"/>
      <c r="D6585" s="80"/>
      <c r="E6585" s="80"/>
      <c r="F6585" s="80"/>
      <c r="G6585" s="80"/>
      <c r="H6585" s="75"/>
      <c r="I6585" s="76"/>
      <c r="J6585" s="79"/>
      <c r="K6585" s="80"/>
      <c r="L6585" s="78"/>
      <c r="M6585" s="75"/>
      <c r="N6585" s="77"/>
    </row>
    <row r="6586" spans="1:14" ht="15" x14ac:dyDescent="0.3">
      <c r="A6586" s="17" t="e">
        <f>INDEX('Артикул без-с размером'!A:A,MATCH('Начисления и компенсации по тов'!E6586,'Артикул без-с размером'!B:B,0))</f>
        <v>#N/A</v>
      </c>
      <c r="B6586" s="79"/>
      <c r="C6586" s="80"/>
      <c r="D6586" s="80"/>
      <c r="E6586" s="80"/>
      <c r="F6586" s="80"/>
      <c r="G6586" s="80"/>
      <c r="H6586" s="75"/>
      <c r="I6586" s="76"/>
      <c r="J6586" s="79"/>
      <c r="K6586" s="80"/>
      <c r="L6586" s="78"/>
      <c r="M6586" s="75"/>
      <c r="N6586" s="76"/>
    </row>
    <row r="6587" spans="1:14" ht="15" x14ac:dyDescent="0.3">
      <c r="A6587" s="17" t="e">
        <f>INDEX('Артикул без-с размером'!A:A,MATCH('Начисления и компенсации по тов'!E6587,'Артикул без-с размером'!B:B,0))</f>
        <v>#N/A</v>
      </c>
      <c r="B6587" s="79"/>
      <c r="C6587" s="80"/>
      <c r="D6587" s="80"/>
      <c r="E6587" s="80"/>
      <c r="F6587" s="80"/>
      <c r="G6587" s="80"/>
      <c r="H6587" s="75"/>
      <c r="I6587" s="76"/>
      <c r="J6587" s="79"/>
      <c r="K6587" s="80"/>
      <c r="L6587" s="78"/>
      <c r="M6587" s="75"/>
      <c r="N6587" s="76"/>
    </row>
    <row r="6588" spans="1:14" ht="15" x14ac:dyDescent="0.3">
      <c r="A6588" s="17" t="e">
        <f>INDEX('Артикул без-с размером'!A:A,MATCH('Начисления и компенсации по тов'!E6588,'Артикул без-с размером'!B:B,0))</f>
        <v>#N/A</v>
      </c>
      <c r="B6588" s="79"/>
      <c r="C6588" s="80"/>
      <c r="D6588" s="80"/>
      <c r="E6588" s="80"/>
      <c r="F6588" s="80"/>
      <c r="G6588" s="80"/>
      <c r="H6588" s="75"/>
      <c r="I6588" s="76"/>
      <c r="J6588" s="79"/>
      <c r="K6588" s="80"/>
      <c r="L6588" s="78"/>
      <c r="M6588" s="75"/>
      <c r="N6588" s="76"/>
    </row>
    <row r="6589" spans="1:14" ht="15" x14ac:dyDescent="0.3">
      <c r="A6589" s="17" t="e">
        <f>INDEX('Артикул без-с размером'!A:A,MATCH('Начисления и компенсации по тов'!E6589,'Артикул без-с размером'!B:B,0))</f>
        <v>#N/A</v>
      </c>
      <c r="B6589" s="79"/>
      <c r="C6589" s="80"/>
      <c r="D6589" s="80"/>
      <c r="E6589" s="80"/>
      <c r="F6589" s="80"/>
      <c r="G6589" s="80"/>
      <c r="H6589" s="75"/>
      <c r="I6589" s="76"/>
      <c r="J6589" s="79"/>
      <c r="K6589" s="80"/>
      <c r="L6589" s="78"/>
      <c r="M6589" s="75"/>
      <c r="N6589" s="76"/>
    </row>
    <row r="6590" spans="1:14" ht="15" x14ac:dyDescent="0.3">
      <c r="A6590" s="17" t="e">
        <f>INDEX('Артикул без-с размером'!A:A,MATCH('Начисления и компенсации по тов'!E6590,'Артикул без-с размером'!B:B,0))</f>
        <v>#N/A</v>
      </c>
      <c r="B6590" s="79"/>
      <c r="C6590" s="80"/>
      <c r="D6590" s="80"/>
      <c r="E6590" s="80"/>
      <c r="F6590" s="80"/>
      <c r="G6590" s="80"/>
      <c r="H6590" s="75"/>
      <c r="I6590" s="76"/>
      <c r="J6590" s="79"/>
      <c r="K6590" s="80"/>
      <c r="L6590" s="78"/>
      <c r="M6590" s="75"/>
      <c r="N6590" s="76"/>
    </row>
    <row r="6591" spans="1:14" ht="15" x14ac:dyDescent="0.3">
      <c r="A6591" s="17" t="e">
        <f>INDEX('Артикул без-с размером'!A:A,MATCH('Начисления и компенсации по тов'!E6591,'Артикул без-с размером'!B:B,0))</f>
        <v>#N/A</v>
      </c>
      <c r="B6591" s="79"/>
      <c r="C6591" s="80"/>
      <c r="D6591" s="80"/>
      <c r="E6591" s="80"/>
      <c r="F6591" s="80"/>
      <c r="G6591" s="80"/>
      <c r="H6591" s="75"/>
      <c r="I6591" s="76"/>
      <c r="J6591" s="79"/>
      <c r="K6591" s="80"/>
      <c r="L6591" s="78"/>
      <c r="M6591" s="75"/>
      <c r="N6591" s="76"/>
    </row>
    <row r="6592" spans="1:14" ht="15" x14ac:dyDescent="0.3">
      <c r="A6592" s="17" t="e">
        <f>INDEX('Артикул без-с размером'!A:A,MATCH('Начисления и компенсации по тов'!E6592,'Артикул без-с размером'!B:B,0))</f>
        <v>#N/A</v>
      </c>
      <c r="B6592" s="79"/>
      <c r="C6592" s="80"/>
      <c r="D6592" s="80"/>
      <c r="E6592" s="80"/>
      <c r="F6592" s="80"/>
      <c r="G6592" s="80"/>
      <c r="H6592" s="75"/>
      <c r="I6592" s="76"/>
      <c r="J6592" s="79"/>
      <c r="K6592" s="80"/>
      <c r="L6592" s="78"/>
      <c r="M6592" s="75"/>
      <c r="N6592" s="76"/>
    </row>
    <row r="6593" spans="1:14" ht="15" x14ac:dyDescent="0.3">
      <c r="A6593" s="17" t="e">
        <f>INDEX('Артикул без-с размером'!A:A,MATCH('Начисления и компенсации по тов'!E6593,'Артикул без-с размером'!B:B,0))</f>
        <v>#N/A</v>
      </c>
      <c r="B6593" s="79"/>
      <c r="C6593" s="80"/>
      <c r="D6593" s="80"/>
      <c r="E6593" s="80"/>
      <c r="F6593" s="80"/>
      <c r="G6593" s="80"/>
      <c r="H6593" s="75"/>
      <c r="I6593" s="76"/>
      <c r="J6593" s="79"/>
      <c r="K6593" s="80"/>
      <c r="L6593" s="78"/>
      <c r="M6593" s="75"/>
      <c r="N6593" s="76"/>
    </row>
    <row r="6594" spans="1:14" ht="15" x14ac:dyDescent="0.3">
      <c r="A6594" s="17" t="e">
        <f>INDEX('Артикул без-с размером'!A:A,MATCH('Начисления и компенсации по тов'!E6594,'Артикул без-с размером'!B:B,0))</f>
        <v>#N/A</v>
      </c>
      <c r="B6594" s="79"/>
      <c r="C6594" s="80"/>
      <c r="D6594" s="80"/>
      <c r="E6594" s="80"/>
      <c r="F6594" s="80"/>
      <c r="G6594" s="80"/>
      <c r="H6594" s="75"/>
      <c r="I6594" s="76"/>
      <c r="J6594" s="79"/>
      <c r="K6594" s="80"/>
      <c r="L6594" s="78"/>
      <c r="M6594" s="75"/>
      <c r="N6594" s="76"/>
    </row>
    <row r="6595" spans="1:14" ht="15" x14ac:dyDescent="0.3">
      <c r="A6595" s="17" t="e">
        <f>INDEX('Артикул без-с размером'!A:A,MATCH('Начисления и компенсации по тов'!E6595,'Артикул без-с размером'!B:B,0))</f>
        <v>#N/A</v>
      </c>
      <c r="B6595" s="79"/>
      <c r="C6595" s="80"/>
      <c r="D6595" s="80"/>
      <c r="E6595" s="80"/>
      <c r="F6595" s="80"/>
      <c r="G6595" s="80"/>
      <c r="H6595" s="75"/>
      <c r="I6595" s="76"/>
      <c r="J6595" s="79"/>
      <c r="K6595" s="80"/>
      <c r="L6595" s="78"/>
      <c r="M6595" s="75"/>
      <c r="N6595" s="76"/>
    </row>
    <row r="6596" spans="1:14" ht="15" x14ac:dyDescent="0.3">
      <c r="A6596" s="17" t="e">
        <f>INDEX('Артикул без-с размером'!A:A,MATCH('Начисления и компенсации по тов'!E6596,'Артикул без-с размером'!B:B,0))</f>
        <v>#N/A</v>
      </c>
      <c r="B6596" s="79"/>
      <c r="C6596" s="80"/>
      <c r="D6596" s="80"/>
      <c r="E6596" s="80"/>
      <c r="F6596" s="80"/>
      <c r="G6596" s="80"/>
      <c r="H6596" s="75"/>
      <c r="I6596" s="76"/>
      <c r="J6596" s="79"/>
      <c r="K6596" s="80"/>
      <c r="L6596" s="78"/>
      <c r="M6596" s="75"/>
      <c r="N6596" s="76"/>
    </row>
    <row r="6597" spans="1:14" ht="15" x14ac:dyDescent="0.3">
      <c r="A6597" s="17" t="e">
        <f>INDEX('Артикул без-с размером'!A:A,MATCH('Начисления и компенсации по тов'!E6597,'Артикул без-с размером'!B:B,0))</f>
        <v>#N/A</v>
      </c>
      <c r="B6597" s="79"/>
      <c r="C6597" s="80"/>
      <c r="D6597" s="80"/>
      <c r="E6597" s="80"/>
      <c r="F6597" s="80"/>
      <c r="G6597" s="80"/>
      <c r="H6597" s="75"/>
      <c r="I6597" s="76"/>
      <c r="J6597" s="79"/>
      <c r="K6597" s="80"/>
      <c r="L6597" s="78"/>
      <c r="M6597" s="75"/>
      <c r="N6597" s="76"/>
    </row>
    <row r="6598" spans="1:14" ht="15" x14ac:dyDescent="0.3">
      <c r="A6598" s="17" t="e">
        <f>INDEX('Артикул без-с размером'!A:A,MATCH('Начисления и компенсации по тов'!E6598,'Артикул без-с размером'!B:B,0))</f>
        <v>#N/A</v>
      </c>
      <c r="B6598" s="79"/>
      <c r="C6598" s="80"/>
      <c r="D6598" s="80"/>
      <c r="E6598" s="80"/>
      <c r="F6598" s="80"/>
      <c r="G6598" s="80"/>
      <c r="H6598" s="75"/>
      <c r="I6598" s="76"/>
      <c r="J6598" s="79"/>
      <c r="K6598" s="80"/>
      <c r="L6598" s="78"/>
      <c r="M6598" s="75"/>
      <c r="N6598" s="76"/>
    </row>
    <row r="6599" spans="1:14" ht="15" x14ac:dyDescent="0.3">
      <c r="A6599" s="17" t="e">
        <f>INDEX('Артикул без-с размером'!A:A,MATCH('Начисления и компенсации по тов'!E6599,'Артикул без-с размером'!B:B,0))</f>
        <v>#N/A</v>
      </c>
      <c r="B6599" s="79"/>
      <c r="C6599" s="80"/>
      <c r="D6599" s="80"/>
      <c r="E6599" s="80"/>
      <c r="F6599" s="80"/>
      <c r="G6599" s="80"/>
      <c r="H6599" s="75"/>
      <c r="I6599" s="76"/>
      <c r="J6599" s="79"/>
      <c r="K6599" s="80"/>
      <c r="L6599" s="78"/>
      <c r="M6599" s="75"/>
      <c r="N6599" s="76"/>
    </row>
    <row r="6600" spans="1:14" ht="15" x14ac:dyDescent="0.3">
      <c r="A6600" s="17" t="e">
        <f>INDEX('Артикул без-с размером'!A:A,MATCH('Начисления и компенсации по тов'!E6600,'Артикул без-с размером'!B:B,0))</f>
        <v>#N/A</v>
      </c>
      <c r="B6600" s="79"/>
      <c r="C6600" s="80"/>
      <c r="D6600" s="80"/>
      <c r="E6600" s="80"/>
      <c r="F6600" s="80"/>
      <c r="G6600" s="80"/>
      <c r="H6600" s="75"/>
      <c r="I6600" s="76"/>
      <c r="J6600" s="79"/>
      <c r="K6600" s="80"/>
      <c r="L6600" s="78"/>
      <c r="M6600" s="75"/>
      <c r="N6600" s="76"/>
    </row>
    <row r="6601" spans="1:14" ht="15" x14ac:dyDescent="0.3">
      <c r="A6601" s="17" t="e">
        <f>INDEX('Артикул без-с размером'!A:A,MATCH('Начисления и компенсации по тов'!E6601,'Артикул без-с размером'!B:B,0))</f>
        <v>#N/A</v>
      </c>
      <c r="B6601" s="79"/>
      <c r="C6601" s="80"/>
      <c r="D6601" s="80"/>
      <c r="E6601" s="80"/>
      <c r="F6601" s="80"/>
      <c r="G6601" s="80"/>
      <c r="H6601" s="75"/>
      <c r="I6601" s="76"/>
      <c r="J6601" s="79"/>
      <c r="K6601" s="80"/>
      <c r="L6601" s="78"/>
      <c r="M6601" s="75"/>
      <c r="N6601" s="76"/>
    </row>
    <row r="6602" spans="1:14" ht="15" x14ac:dyDescent="0.3">
      <c r="A6602" s="17" t="e">
        <f>INDEX('Артикул без-с размером'!A:A,MATCH('Начисления и компенсации по тов'!E6602,'Артикул без-с размером'!B:B,0))</f>
        <v>#N/A</v>
      </c>
      <c r="B6602" s="79"/>
      <c r="C6602" s="80"/>
      <c r="D6602" s="80"/>
      <c r="E6602" s="80"/>
      <c r="F6602" s="80"/>
      <c r="G6602" s="80"/>
      <c r="H6602" s="75"/>
      <c r="I6602" s="76"/>
      <c r="J6602" s="79"/>
      <c r="K6602" s="80"/>
      <c r="L6602" s="78"/>
      <c r="M6602" s="75"/>
      <c r="N6602" s="76"/>
    </row>
    <row r="6603" spans="1:14" ht="15" x14ac:dyDescent="0.3">
      <c r="A6603" s="17" t="e">
        <f>INDEX('Артикул без-с размером'!A:A,MATCH('Начисления и компенсации по тов'!E6603,'Артикул без-с размером'!B:B,0))</f>
        <v>#N/A</v>
      </c>
      <c r="B6603" s="79"/>
      <c r="C6603" s="80"/>
      <c r="D6603" s="80"/>
      <c r="E6603" s="80"/>
      <c r="F6603" s="80"/>
      <c r="G6603" s="80"/>
      <c r="H6603" s="75"/>
      <c r="I6603" s="76"/>
      <c r="J6603" s="79"/>
      <c r="K6603" s="80"/>
      <c r="L6603" s="78"/>
      <c r="M6603" s="75"/>
      <c r="N6603" s="76"/>
    </row>
    <row r="6604" spans="1:14" ht="15" x14ac:dyDescent="0.3">
      <c r="A6604" s="17" t="e">
        <f>INDEX('Артикул без-с размером'!A:A,MATCH('Начисления и компенсации по тов'!E6604,'Артикул без-с размером'!B:B,0))</f>
        <v>#N/A</v>
      </c>
      <c r="B6604" s="79"/>
      <c r="C6604" s="80"/>
      <c r="D6604" s="80"/>
      <c r="E6604" s="80"/>
      <c r="F6604" s="80"/>
      <c r="G6604" s="80"/>
      <c r="H6604" s="75"/>
      <c r="I6604" s="76"/>
      <c r="J6604" s="79"/>
      <c r="K6604" s="80"/>
      <c r="L6604" s="78"/>
      <c r="M6604" s="75"/>
      <c r="N6604" s="76"/>
    </row>
    <row r="6605" spans="1:14" ht="15" x14ac:dyDescent="0.3">
      <c r="A6605" s="17" t="e">
        <f>INDEX('Артикул без-с размером'!A:A,MATCH('Начисления и компенсации по тов'!E6605,'Артикул без-с размером'!B:B,0))</f>
        <v>#N/A</v>
      </c>
      <c r="B6605" s="79"/>
      <c r="C6605" s="80"/>
      <c r="D6605" s="80"/>
      <c r="E6605" s="80"/>
      <c r="F6605" s="80"/>
      <c r="G6605" s="80"/>
      <c r="H6605" s="75"/>
      <c r="I6605" s="76"/>
      <c r="J6605" s="79"/>
      <c r="K6605" s="80"/>
      <c r="L6605" s="78"/>
      <c r="M6605" s="75"/>
      <c r="N6605" s="76"/>
    </row>
    <row r="6606" spans="1:14" ht="15" x14ac:dyDescent="0.3">
      <c r="A6606" s="17" t="e">
        <f>INDEX('Артикул без-с размером'!A:A,MATCH('Начисления и компенсации по тов'!E6606,'Артикул без-с размером'!B:B,0))</f>
        <v>#N/A</v>
      </c>
      <c r="B6606" s="79"/>
      <c r="C6606" s="80"/>
      <c r="D6606" s="80"/>
      <c r="E6606" s="80"/>
      <c r="F6606" s="80"/>
      <c r="G6606" s="80"/>
      <c r="H6606" s="75"/>
      <c r="I6606" s="76"/>
      <c r="J6606" s="79"/>
      <c r="K6606" s="80"/>
      <c r="L6606" s="78"/>
      <c r="M6606" s="75"/>
      <c r="N6606" s="76"/>
    </row>
    <row r="6607" spans="1:14" ht="15" x14ac:dyDescent="0.3">
      <c r="A6607" s="17" t="e">
        <f>INDEX('Артикул без-с размером'!A:A,MATCH('Начисления и компенсации по тов'!E6607,'Артикул без-с размером'!B:B,0))</f>
        <v>#N/A</v>
      </c>
      <c r="B6607" s="79"/>
      <c r="C6607" s="80"/>
      <c r="D6607" s="80"/>
      <c r="E6607" s="80"/>
      <c r="F6607" s="80"/>
      <c r="G6607" s="80"/>
      <c r="H6607" s="75"/>
      <c r="I6607" s="76"/>
      <c r="J6607" s="79"/>
      <c r="K6607" s="80"/>
      <c r="L6607" s="78"/>
      <c r="M6607" s="75"/>
      <c r="N6607" s="77"/>
    </row>
    <row r="6608" spans="1:14" ht="15" x14ac:dyDescent="0.3">
      <c r="A6608" s="17" t="e">
        <f>INDEX('Артикул без-с размером'!A:A,MATCH('Начисления и компенсации по тов'!E6608,'Артикул без-с размером'!B:B,0))</f>
        <v>#N/A</v>
      </c>
      <c r="B6608" s="79"/>
      <c r="C6608" s="80"/>
      <c r="D6608" s="80"/>
      <c r="E6608" s="80"/>
      <c r="F6608" s="80"/>
      <c r="G6608" s="80"/>
      <c r="H6608" s="75"/>
      <c r="I6608" s="76"/>
      <c r="J6608" s="79"/>
      <c r="K6608" s="80"/>
      <c r="L6608" s="78"/>
      <c r="M6608" s="75"/>
      <c r="N6608" s="76"/>
    </row>
    <row r="6609" spans="1:14" ht="15" x14ac:dyDescent="0.3">
      <c r="A6609" s="17" t="e">
        <f>INDEX('Артикул без-с размером'!A:A,MATCH('Начисления и компенсации по тов'!E6609,'Артикул без-с размером'!B:B,0))</f>
        <v>#N/A</v>
      </c>
      <c r="B6609" s="79"/>
      <c r="C6609" s="80"/>
      <c r="D6609" s="80"/>
      <c r="E6609" s="80"/>
      <c r="F6609" s="80"/>
      <c r="G6609" s="80"/>
      <c r="H6609" s="75"/>
      <c r="I6609" s="76"/>
      <c r="J6609" s="79"/>
      <c r="K6609" s="80"/>
      <c r="L6609" s="78"/>
      <c r="M6609" s="75"/>
      <c r="N6609" s="76"/>
    </row>
    <row r="6610" spans="1:14" ht="15" x14ac:dyDescent="0.3">
      <c r="A6610" s="17" t="e">
        <f>INDEX('Артикул без-с размером'!A:A,MATCH('Начисления и компенсации по тов'!E6610,'Артикул без-с размером'!B:B,0))</f>
        <v>#N/A</v>
      </c>
      <c r="B6610" s="79"/>
      <c r="C6610" s="80"/>
      <c r="D6610" s="80"/>
      <c r="E6610" s="80"/>
      <c r="F6610" s="80"/>
      <c r="G6610" s="80"/>
      <c r="H6610" s="75"/>
      <c r="I6610" s="76"/>
      <c r="J6610" s="79"/>
      <c r="K6610" s="80"/>
      <c r="L6610" s="78"/>
      <c r="M6610" s="75"/>
      <c r="N6610" s="76"/>
    </row>
    <row r="6611" spans="1:14" ht="15" x14ac:dyDescent="0.3">
      <c r="A6611" s="17" t="e">
        <f>INDEX('Артикул без-с размером'!A:A,MATCH('Начисления и компенсации по тов'!E6611,'Артикул без-с размером'!B:B,0))</f>
        <v>#N/A</v>
      </c>
      <c r="B6611" s="79"/>
      <c r="C6611" s="80"/>
      <c r="D6611" s="80"/>
      <c r="E6611" s="80"/>
      <c r="F6611" s="80"/>
      <c r="G6611" s="80"/>
      <c r="H6611" s="75"/>
      <c r="I6611" s="76"/>
      <c r="J6611" s="79"/>
      <c r="K6611" s="80"/>
      <c r="L6611" s="78"/>
      <c r="M6611" s="75"/>
      <c r="N6611" s="76"/>
    </row>
    <row r="6612" spans="1:14" ht="15" x14ac:dyDescent="0.3">
      <c r="A6612" s="17" t="e">
        <f>INDEX('Артикул без-с размером'!A:A,MATCH('Начисления и компенсации по тов'!E6612,'Артикул без-с размером'!B:B,0))</f>
        <v>#N/A</v>
      </c>
      <c r="B6612" s="79"/>
      <c r="C6612" s="80"/>
      <c r="D6612" s="80"/>
      <c r="E6612" s="80"/>
      <c r="F6612" s="80"/>
      <c r="G6612" s="80"/>
      <c r="H6612" s="75"/>
      <c r="I6612" s="76"/>
      <c r="J6612" s="79"/>
      <c r="K6612" s="80"/>
      <c r="L6612" s="78"/>
      <c r="M6612" s="75"/>
      <c r="N6612" s="76"/>
    </row>
    <row r="6613" spans="1:14" ht="15" x14ac:dyDescent="0.3">
      <c r="A6613" s="17" t="e">
        <f>INDEX('Артикул без-с размером'!A:A,MATCH('Начисления и компенсации по тов'!E6613,'Артикул без-с размером'!B:B,0))</f>
        <v>#N/A</v>
      </c>
      <c r="B6613" s="79"/>
      <c r="C6613" s="80"/>
      <c r="D6613" s="80"/>
      <c r="E6613" s="80"/>
      <c r="F6613" s="80"/>
      <c r="G6613" s="80"/>
      <c r="H6613" s="75"/>
      <c r="I6613" s="76"/>
      <c r="J6613" s="79"/>
      <c r="K6613" s="80"/>
      <c r="L6613" s="78"/>
      <c r="M6613" s="75"/>
      <c r="N6613" s="76"/>
    </row>
    <row r="6614" spans="1:14" ht="15" x14ac:dyDescent="0.3">
      <c r="A6614" s="17" t="e">
        <f>INDEX('Артикул без-с размером'!A:A,MATCH('Начисления и компенсации по тов'!E6614,'Артикул без-с размером'!B:B,0))</f>
        <v>#N/A</v>
      </c>
      <c r="B6614" s="79"/>
      <c r="C6614" s="80"/>
      <c r="D6614" s="80"/>
      <c r="E6614" s="80"/>
      <c r="F6614" s="80"/>
      <c r="G6614" s="80"/>
      <c r="H6614" s="75"/>
      <c r="I6614" s="76"/>
      <c r="J6614" s="79"/>
      <c r="K6614" s="80"/>
      <c r="L6614" s="78"/>
      <c r="M6614" s="75"/>
      <c r="N6614" s="76"/>
    </row>
    <row r="6615" spans="1:14" ht="15" x14ac:dyDescent="0.3">
      <c r="A6615" s="17" t="e">
        <f>INDEX('Артикул без-с размером'!A:A,MATCH('Начисления и компенсации по тов'!E6615,'Артикул без-с размером'!B:B,0))</f>
        <v>#N/A</v>
      </c>
      <c r="B6615" s="79"/>
      <c r="C6615" s="80"/>
      <c r="D6615" s="80"/>
      <c r="E6615" s="80"/>
      <c r="F6615" s="80"/>
      <c r="G6615" s="80"/>
      <c r="H6615" s="75"/>
      <c r="I6615" s="76"/>
      <c r="J6615" s="79"/>
      <c r="K6615" s="80"/>
      <c r="L6615" s="78"/>
      <c r="M6615" s="75"/>
      <c r="N6615" s="76"/>
    </row>
    <row r="6616" spans="1:14" ht="15" x14ac:dyDescent="0.3">
      <c r="A6616" s="17" t="e">
        <f>INDEX('Артикул без-с размером'!A:A,MATCH('Начисления и компенсации по тов'!E6616,'Артикул без-с размером'!B:B,0))</f>
        <v>#N/A</v>
      </c>
      <c r="B6616" s="79"/>
      <c r="C6616" s="80"/>
      <c r="D6616" s="80"/>
      <c r="E6616" s="80"/>
      <c r="F6616" s="80"/>
      <c r="G6616" s="80"/>
      <c r="H6616" s="75"/>
      <c r="I6616" s="76"/>
      <c r="J6616" s="79"/>
      <c r="K6616" s="80"/>
      <c r="L6616" s="78"/>
      <c r="M6616" s="75"/>
      <c r="N6616" s="76"/>
    </row>
    <row r="6617" spans="1:14" ht="15" x14ac:dyDescent="0.3">
      <c r="A6617" s="17" t="e">
        <f>INDEX('Артикул без-с размером'!A:A,MATCH('Начисления и компенсации по тов'!E6617,'Артикул без-с размером'!B:B,0))</f>
        <v>#N/A</v>
      </c>
      <c r="B6617" s="79"/>
      <c r="C6617" s="80"/>
      <c r="D6617" s="80"/>
      <c r="E6617" s="80"/>
      <c r="F6617" s="80"/>
      <c r="G6617" s="80"/>
      <c r="H6617" s="75"/>
      <c r="I6617" s="76"/>
      <c r="J6617" s="79"/>
      <c r="K6617" s="80"/>
      <c r="L6617" s="78"/>
      <c r="M6617" s="75"/>
      <c r="N6617" s="76"/>
    </row>
    <row r="6618" spans="1:14" ht="15" x14ac:dyDescent="0.3">
      <c r="A6618" s="17" t="e">
        <f>INDEX('Артикул без-с размером'!A:A,MATCH('Начисления и компенсации по тов'!E6618,'Артикул без-с размером'!B:B,0))</f>
        <v>#N/A</v>
      </c>
      <c r="B6618" s="79"/>
      <c r="C6618" s="80"/>
      <c r="D6618" s="80"/>
      <c r="E6618" s="80"/>
      <c r="F6618" s="80"/>
      <c r="G6618" s="80"/>
      <c r="H6618" s="75"/>
      <c r="I6618" s="76"/>
      <c r="J6618" s="79"/>
      <c r="K6618" s="80"/>
      <c r="L6618" s="78"/>
      <c r="M6618" s="75"/>
      <c r="N6618" s="76"/>
    </row>
    <row r="6619" spans="1:14" ht="15" x14ac:dyDescent="0.3">
      <c r="A6619" s="17" t="e">
        <f>INDEX('Артикул без-с размером'!A:A,MATCH('Начисления и компенсации по тов'!E6619,'Артикул без-с размером'!B:B,0))</f>
        <v>#N/A</v>
      </c>
      <c r="B6619" s="79"/>
      <c r="C6619" s="80"/>
      <c r="D6619" s="80"/>
      <c r="E6619" s="80"/>
      <c r="F6619" s="80"/>
      <c r="G6619" s="80"/>
      <c r="H6619" s="75"/>
      <c r="I6619" s="76"/>
      <c r="J6619" s="79"/>
      <c r="K6619" s="80"/>
      <c r="L6619" s="78"/>
      <c r="M6619" s="75"/>
      <c r="N6619" s="76"/>
    </row>
    <row r="6620" spans="1:14" ht="15" x14ac:dyDescent="0.3">
      <c r="A6620" s="17" t="e">
        <f>INDEX('Артикул без-с размером'!A:A,MATCH('Начисления и компенсации по тов'!E6620,'Артикул без-с размером'!B:B,0))</f>
        <v>#N/A</v>
      </c>
      <c r="B6620" s="79"/>
      <c r="C6620" s="80"/>
      <c r="D6620" s="80"/>
      <c r="E6620" s="80"/>
      <c r="F6620" s="80"/>
      <c r="G6620" s="80"/>
      <c r="H6620" s="75"/>
      <c r="I6620" s="76"/>
      <c r="J6620" s="79"/>
      <c r="K6620" s="80"/>
      <c r="L6620" s="78"/>
      <c r="M6620" s="75"/>
      <c r="N6620" s="76"/>
    </row>
    <row r="6621" spans="1:14" ht="15" x14ac:dyDescent="0.3">
      <c r="A6621" s="17" t="e">
        <f>INDEX('Артикул без-с размером'!A:A,MATCH('Начисления и компенсации по тов'!E6621,'Артикул без-с размером'!B:B,0))</f>
        <v>#N/A</v>
      </c>
      <c r="B6621" s="79"/>
      <c r="C6621" s="80"/>
      <c r="D6621" s="80"/>
      <c r="E6621" s="80"/>
      <c r="F6621" s="80"/>
      <c r="G6621" s="80"/>
      <c r="H6621" s="75"/>
      <c r="I6621" s="76"/>
      <c r="J6621" s="79"/>
      <c r="K6621" s="80"/>
      <c r="L6621" s="78"/>
      <c r="M6621" s="75"/>
      <c r="N6621" s="76"/>
    </row>
    <row r="6622" spans="1:14" ht="15" x14ac:dyDescent="0.3">
      <c r="A6622" s="17" t="e">
        <f>INDEX('Артикул без-с размером'!A:A,MATCH('Начисления и компенсации по тов'!E6622,'Артикул без-с размером'!B:B,0))</f>
        <v>#N/A</v>
      </c>
      <c r="B6622" s="79"/>
      <c r="C6622" s="80"/>
      <c r="D6622" s="80"/>
      <c r="E6622" s="80"/>
      <c r="F6622" s="80"/>
      <c r="G6622" s="80"/>
      <c r="H6622" s="75"/>
      <c r="I6622" s="76"/>
      <c r="J6622" s="79"/>
      <c r="K6622" s="80"/>
      <c r="L6622" s="78"/>
      <c r="M6622" s="75"/>
      <c r="N6622" s="76"/>
    </row>
    <row r="6623" spans="1:14" ht="15" x14ac:dyDescent="0.3">
      <c r="A6623" s="17" t="e">
        <f>INDEX('Артикул без-с размером'!A:A,MATCH('Начисления и компенсации по тов'!E6623,'Артикул без-с размером'!B:B,0))</f>
        <v>#N/A</v>
      </c>
      <c r="B6623" s="79"/>
      <c r="C6623" s="80"/>
      <c r="D6623" s="80"/>
      <c r="E6623" s="80"/>
      <c r="F6623" s="80"/>
      <c r="G6623" s="80"/>
      <c r="H6623" s="75"/>
      <c r="I6623" s="76"/>
      <c r="J6623" s="79"/>
      <c r="K6623" s="80"/>
      <c r="L6623" s="78"/>
      <c r="M6623" s="75"/>
      <c r="N6623" s="76"/>
    </row>
    <row r="6624" spans="1:14" ht="15" x14ac:dyDescent="0.3">
      <c r="A6624" s="17" t="e">
        <f>INDEX('Артикул без-с размером'!A:A,MATCH('Начисления и компенсации по тов'!E6624,'Артикул без-с размером'!B:B,0))</f>
        <v>#N/A</v>
      </c>
      <c r="B6624" s="79"/>
      <c r="C6624" s="80"/>
      <c r="D6624" s="80"/>
      <c r="E6624" s="80"/>
      <c r="F6624" s="80"/>
      <c r="G6624" s="80"/>
      <c r="H6624" s="75"/>
      <c r="I6624" s="76"/>
      <c r="J6624" s="79"/>
      <c r="K6624" s="80"/>
      <c r="L6624" s="78"/>
      <c r="M6624" s="75"/>
      <c r="N6624" s="76"/>
    </row>
    <row r="6625" spans="1:14" ht="15" x14ac:dyDescent="0.3">
      <c r="A6625" s="17" t="e">
        <f>INDEX('Артикул без-с размером'!A:A,MATCH('Начисления и компенсации по тов'!E6625,'Артикул без-с размером'!B:B,0))</f>
        <v>#N/A</v>
      </c>
      <c r="B6625" s="79"/>
      <c r="C6625" s="80"/>
      <c r="D6625" s="80"/>
      <c r="E6625" s="80"/>
      <c r="F6625" s="80"/>
      <c r="G6625" s="80"/>
      <c r="H6625" s="75"/>
      <c r="I6625" s="76"/>
      <c r="J6625" s="79"/>
      <c r="K6625" s="80"/>
      <c r="L6625" s="78"/>
      <c r="M6625" s="75"/>
      <c r="N6625" s="76"/>
    </row>
    <row r="6626" spans="1:14" ht="15" x14ac:dyDescent="0.3">
      <c r="A6626" s="17" t="e">
        <f>INDEX('Артикул без-с размером'!A:A,MATCH('Начисления и компенсации по тов'!E6626,'Артикул без-с размером'!B:B,0))</f>
        <v>#N/A</v>
      </c>
      <c r="B6626" s="79"/>
      <c r="C6626" s="80"/>
      <c r="D6626" s="80"/>
      <c r="E6626" s="80"/>
      <c r="F6626" s="80"/>
      <c r="G6626" s="80"/>
      <c r="H6626" s="75"/>
      <c r="I6626" s="76"/>
      <c r="J6626" s="79"/>
      <c r="K6626" s="80"/>
      <c r="L6626" s="78"/>
      <c r="M6626" s="75"/>
      <c r="N6626" s="76"/>
    </row>
    <row r="6627" spans="1:14" ht="15" x14ac:dyDescent="0.3">
      <c r="A6627" s="17" t="e">
        <f>INDEX('Артикул без-с размером'!A:A,MATCH('Начисления и компенсации по тов'!E6627,'Артикул без-с размером'!B:B,0))</f>
        <v>#N/A</v>
      </c>
      <c r="B6627" s="79"/>
      <c r="C6627" s="80"/>
      <c r="D6627" s="80"/>
      <c r="E6627" s="80"/>
      <c r="F6627" s="80"/>
      <c r="G6627" s="80"/>
      <c r="H6627" s="75"/>
      <c r="I6627" s="76"/>
      <c r="J6627" s="79"/>
      <c r="K6627" s="80"/>
      <c r="L6627" s="78"/>
      <c r="M6627" s="75"/>
      <c r="N6627" s="76"/>
    </row>
    <row r="6628" spans="1:14" ht="15" x14ac:dyDescent="0.3">
      <c r="A6628" s="17" t="e">
        <f>INDEX('Артикул без-с размером'!A:A,MATCH('Начисления и компенсации по тов'!E6628,'Артикул без-с размером'!B:B,0))</f>
        <v>#N/A</v>
      </c>
      <c r="B6628" s="79"/>
      <c r="C6628" s="80"/>
      <c r="D6628" s="80"/>
      <c r="E6628" s="80"/>
      <c r="F6628" s="80"/>
      <c r="G6628" s="80"/>
      <c r="H6628" s="75"/>
      <c r="I6628" s="76"/>
      <c r="J6628" s="79"/>
      <c r="K6628" s="80"/>
      <c r="L6628" s="78"/>
      <c r="M6628" s="75"/>
      <c r="N6628" s="76"/>
    </row>
    <row r="6629" spans="1:14" ht="15" x14ac:dyDescent="0.3">
      <c r="A6629" s="17" t="e">
        <f>INDEX('Артикул без-с размером'!A:A,MATCH('Начисления и компенсации по тов'!E6629,'Артикул без-с размером'!B:B,0))</f>
        <v>#N/A</v>
      </c>
      <c r="B6629" s="79"/>
      <c r="C6629" s="80"/>
      <c r="D6629" s="80"/>
      <c r="E6629" s="80"/>
      <c r="F6629" s="80"/>
      <c r="G6629" s="80"/>
      <c r="H6629" s="75"/>
      <c r="I6629" s="76"/>
      <c r="J6629" s="79"/>
      <c r="K6629" s="80"/>
      <c r="L6629" s="78"/>
      <c r="M6629" s="75"/>
      <c r="N6629" s="76"/>
    </row>
    <row r="6630" spans="1:14" ht="15" x14ac:dyDescent="0.3">
      <c r="A6630" s="17" t="e">
        <f>INDEX('Артикул без-с размером'!A:A,MATCH('Начисления и компенсации по тов'!E6630,'Артикул без-с размером'!B:B,0))</f>
        <v>#N/A</v>
      </c>
      <c r="B6630" s="79"/>
      <c r="C6630" s="80"/>
      <c r="D6630" s="80"/>
      <c r="E6630" s="80"/>
      <c r="F6630" s="80"/>
      <c r="G6630" s="80"/>
      <c r="H6630" s="75"/>
      <c r="I6630" s="76"/>
      <c r="J6630" s="79"/>
      <c r="K6630" s="80"/>
      <c r="L6630" s="78"/>
      <c r="M6630" s="75"/>
      <c r="N6630" s="76"/>
    </row>
    <row r="6631" spans="1:14" ht="15" x14ac:dyDescent="0.3">
      <c r="A6631" s="17" t="e">
        <f>INDEX('Артикул без-с размером'!A:A,MATCH('Начисления и компенсации по тов'!E6631,'Артикул без-с размером'!B:B,0))</f>
        <v>#N/A</v>
      </c>
      <c r="B6631" s="79"/>
      <c r="C6631" s="80"/>
      <c r="D6631" s="80"/>
      <c r="E6631" s="80"/>
      <c r="F6631" s="80"/>
      <c r="G6631" s="80"/>
      <c r="H6631" s="75"/>
      <c r="I6631" s="76"/>
      <c r="J6631" s="79"/>
      <c r="K6631" s="80"/>
      <c r="L6631" s="78"/>
      <c r="M6631" s="75"/>
      <c r="N6631" s="76"/>
    </row>
    <row r="6632" spans="1:14" ht="15" x14ac:dyDescent="0.3">
      <c r="A6632" s="17" t="e">
        <f>INDEX('Артикул без-с размером'!A:A,MATCH('Начисления и компенсации по тов'!E6632,'Артикул без-с размером'!B:B,0))</f>
        <v>#N/A</v>
      </c>
      <c r="B6632" s="79"/>
      <c r="C6632" s="80"/>
      <c r="D6632" s="80"/>
      <c r="E6632" s="80"/>
      <c r="F6632" s="80"/>
      <c r="G6632" s="80"/>
      <c r="H6632" s="75"/>
      <c r="I6632" s="76"/>
      <c r="J6632" s="79"/>
      <c r="K6632" s="80"/>
      <c r="L6632" s="78"/>
      <c r="M6632" s="75"/>
      <c r="N6632" s="77"/>
    </row>
    <row r="6633" spans="1:14" ht="15" x14ac:dyDescent="0.3">
      <c r="A6633" s="17" t="e">
        <f>INDEX('Артикул без-с размером'!A:A,MATCH('Начисления и компенсации по тов'!E6633,'Артикул без-с размером'!B:B,0))</f>
        <v>#N/A</v>
      </c>
      <c r="B6633" s="79"/>
      <c r="C6633" s="80"/>
      <c r="D6633" s="80"/>
      <c r="E6633" s="80"/>
      <c r="F6633" s="80"/>
      <c r="G6633" s="80"/>
      <c r="H6633" s="75"/>
      <c r="I6633" s="76"/>
      <c r="J6633" s="79"/>
      <c r="K6633" s="80"/>
      <c r="L6633" s="78"/>
      <c r="M6633" s="75"/>
      <c r="N6633" s="76"/>
    </row>
    <row r="6634" spans="1:14" ht="15" x14ac:dyDescent="0.3">
      <c r="A6634" s="17" t="e">
        <f>INDEX('Артикул без-с размером'!A:A,MATCH('Начисления и компенсации по тов'!E6634,'Артикул без-с размером'!B:B,0))</f>
        <v>#N/A</v>
      </c>
      <c r="B6634" s="79"/>
      <c r="C6634" s="80"/>
      <c r="D6634" s="80"/>
      <c r="E6634" s="80"/>
      <c r="F6634" s="80"/>
      <c r="G6634" s="80"/>
      <c r="H6634" s="75"/>
      <c r="I6634" s="76"/>
      <c r="J6634" s="79"/>
      <c r="K6634" s="80"/>
      <c r="L6634" s="78"/>
      <c r="M6634" s="75"/>
      <c r="N6634" s="76"/>
    </row>
    <row r="6635" spans="1:14" ht="15" x14ac:dyDescent="0.3">
      <c r="A6635" s="17" t="e">
        <f>INDEX('Артикул без-с размером'!A:A,MATCH('Начисления и компенсации по тов'!E6635,'Артикул без-с размером'!B:B,0))</f>
        <v>#N/A</v>
      </c>
      <c r="B6635" s="79"/>
      <c r="C6635" s="80"/>
      <c r="D6635" s="80"/>
      <c r="E6635" s="80"/>
      <c r="F6635" s="80"/>
      <c r="G6635" s="80"/>
      <c r="H6635" s="75"/>
      <c r="I6635" s="76"/>
      <c r="J6635" s="79"/>
      <c r="K6635" s="80"/>
      <c r="L6635" s="78"/>
      <c r="M6635" s="75"/>
      <c r="N6635" s="76"/>
    </row>
    <row r="6636" spans="1:14" ht="15" x14ac:dyDescent="0.3">
      <c r="A6636" s="17" t="e">
        <f>INDEX('Артикул без-с размером'!A:A,MATCH('Начисления и компенсации по тов'!E6636,'Артикул без-с размером'!B:B,0))</f>
        <v>#N/A</v>
      </c>
      <c r="B6636" s="79"/>
      <c r="C6636" s="80"/>
      <c r="D6636" s="80"/>
      <c r="E6636" s="80"/>
      <c r="F6636" s="80"/>
      <c r="G6636" s="80"/>
      <c r="H6636" s="75"/>
      <c r="I6636" s="76"/>
      <c r="J6636" s="79"/>
      <c r="K6636" s="80"/>
      <c r="L6636" s="78"/>
      <c r="M6636" s="75"/>
      <c r="N6636" s="76"/>
    </row>
    <row r="6637" spans="1:14" ht="15" x14ac:dyDescent="0.3">
      <c r="A6637" s="17" t="e">
        <f>INDEX('Артикул без-с размером'!A:A,MATCH('Начисления и компенсации по тов'!E6637,'Артикул без-с размером'!B:B,0))</f>
        <v>#N/A</v>
      </c>
      <c r="B6637" s="79"/>
      <c r="C6637" s="80"/>
      <c r="D6637" s="80"/>
      <c r="E6637" s="80"/>
      <c r="F6637" s="80"/>
      <c r="G6637" s="80"/>
      <c r="H6637" s="75"/>
      <c r="I6637" s="76"/>
      <c r="J6637" s="79"/>
      <c r="K6637" s="80"/>
      <c r="L6637" s="78"/>
      <c r="M6637" s="75"/>
      <c r="N6637" s="76"/>
    </row>
    <row r="6638" spans="1:14" ht="15" x14ac:dyDescent="0.3">
      <c r="A6638" s="17" t="e">
        <f>INDEX('Артикул без-с размером'!A:A,MATCH('Начисления и компенсации по тов'!E6638,'Артикул без-с размером'!B:B,0))</f>
        <v>#N/A</v>
      </c>
      <c r="B6638" s="79"/>
      <c r="C6638" s="80"/>
      <c r="D6638" s="80"/>
      <c r="E6638" s="80"/>
      <c r="F6638" s="80"/>
      <c r="G6638" s="80"/>
      <c r="H6638" s="75"/>
      <c r="I6638" s="76"/>
      <c r="J6638" s="79"/>
      <c r="K6638" s="80"/>
      <c r="L6638" s="78"/>
      <c r="M6638" s="75"/>
      <c r="N6638" s="76"/>
    </row>
    <row r="6639" spans="1:14" ht="15" x14ac:dyDescent="0.3">
      <c r="A6639" s="17" t="e">
        <f>INDEX('Артикул без-с размером'!A:A,MATCH('Начисления и компенсации по тов'!E6639,'Артикул без-с размером'!B:B,0))</f>
        <v>#N/A</v>
      </c>
      <c r="B6639" s="79"/>
      <c r="C6639" s="80"/>
      <c r="D6639" s="80"/>
      <c r="E6639" s="80"/>
      <c r="F6639" s="80"/>
      <c r="G6639" s="80"/>
      <c r="H6639" s="75"/>
      <c r="I6639" s="76"/>
      <c r="J6639" s="79"/>
      <c r="K6639" s="80"/>
      <c r="L6639" s="78"/>
      <c r="M6639" s="75"/>
      <c r="N6639" s="77"/>
    </row>
    <row r="6640" spans="1:14" ht="15" x14ac:dyDescent="0.3">
      <c r="A6640" s="17" t="e">
        <f>INDEX('Артикул без-с размером'!A:A,MATCH('Начисления и компенсации по тов'!E6640,'Артикул без-с размером'!B:B,0))</f>
        <v>#N/A</v>
      </c>
      <c r="B6640" s="79"/>
      <c r="C6640" s="80"/>
      <c r="D6640" s="80"/>
      <c r="E6640" s="80"/>
      <c r="F6640" s="80"/>
      <c r="G6640" s="80"/>
      <c r="H6640" s="75"/>
      <c r="I6640" s="76"/>
      <c r="J6640" s="79"/>
      <c r="K6640" s="80"/>
      <c r="L6640" s="78"/>
      <c r="M6640" s="75"/>
      <c r="N6640" s="76"/>
    </row>
    <row r="6641" spans="1:14" ht="15" x14ac:dyDescent="0.3">
      <c r="A6641" s="17" t="e">
        <f>INDEX('Артикул без-с размером'!A:A,MATCH('Начисления и компенсации по тов'!E6641,'Артикул без-с размером'!B:B,0))</f>
        <v>#N/A</v>
      </c>
      <c r="B6641" s="79"/>
      <c r="C6641" s="80"/>
      <c r="D6641" s="80"/>
      <c r="E6641" s="80"/>
      <c r="F6641" s="80"/>
      <c r="G6641" s="80"/>
      <c r="H6641" s="75"/>
      <c r="I6641" s="76"/>
      <c r="J6641" s="79"/>
      <c r="K6641" s="80"/>
      <c r="L6641" s="78"/>
      <c r="M6641" s="75"/>
      <c r="N6641" s="76"/>
    </row>
    <row r="6642" spans="1:14" ht="15" x14ac:dyDescent="0.3">
      <c r="A6642" s="17" t="e">
        <f>INDEX('Артикул без-с размером'!A:A,MATCH('Начисления и компенсации по тов'!E6642,'Артикул без-с размером'!B:B,0))</f>
        <v>#N/A</v>
      </c>
      <c r="B6642" s="79"/>
      <c r="C6642" s="80"/>
      <c r="D6642" s="80"/>
      <c r="E6642" s="80"/>
      <c r="F6642" s="80"/>
      <c r="G6642" s="80"/>
      <c r="H6642" s="75"/>
      <c r="I6642" s="76"/>
      <c r="J6642" s="79"/>
      <c r="K6642" s="80"/>
      <c r="L6642" s="78"/>
      <c r="M6642" s="75"/>
      <c r="N6642" s="76"/>
    </row>
    <row r="6643" spans="1:14" ht="15" x14ac:dyDescent="0.3">
      <c r="A6643" s="17" t="e">
        <f>INDEX('Артикул без-с размером'!A:A,MATCH('Начисления и компенсации по тов'!E6643,'Артикул без-с размером'!B:B,0))</f>
        <v>#N/A</v>
      </c>
      <c r="B6643" s="79"/>
      <c r="C6643" s="80"/>
      <c r="D6643" s="80"/>
      <c r="E6643" s="80"/>
      <c r="F6643" s="80"/>
      <c r="G6643" s="80"/>
      <c r="H6643" s="75"/>
      <c r="I6643" s="76"/>
      <c r="J6643" s="79"/>
      <c r="K6643" s="80"/>
      <c r="L6643" s="78"/>
      <c r="M6643" s="75"/>
      <c r="N6643" s="76"/>
    </row>
    <row r="6644" spans="1:14" ht="15" x14ac:dyDescent="0.3">
      <c r="A6644" s="17" t="e">
        <f>INDEX('Артикул без-с размером'!A:A,MATCH('Начисления и компенсации по тов'!E6644,'Артикул без-с размером'!B:B,0))</f>
        <v>#N/A</v>
      </c>
      <c r="B6644" s="79"/>
      <c r="C6644" s="80"/>
      <c r="D6644" s="80"/>
      <c r="E6644" s="80"/>
      <c r="F6644" s="80"/>
      <c r="G6644" s="80"/>
      <c r="H6644" s="75"/>
      <c r="I6644" s="76"/>
      <c r="J6644" s="79"/>
      <c r="K6644" s="80"/>
      <c r="L6644" s="78"/>
      <c r="M6644" s="75"/>
      <c r="N6644" s="76"/>
    </row>
    <row r="6645" spans="1:14" ht="15" x14ac:dyDescent="0.3">
      <c r="A6645" s="17" t="e">
        <f>INDEX('Артикул без-с размером'!A:A,MATCH('Начисления и компенсации по тов'!E6645,'Артикул без-с размером'!B:B,0))</f>
        <v>#N/A</v>
      </c>
      <c r="B6645" s="79"/>
      <c r="C6645" s="80"/>
      <c r="D6645" s="80"/>
      <c r="E6645" s="80"/>
      <c r="F6645" s="80"/>
      <c r="G6645" s="80"/>
      <c r="H6645" s="75"/>
      <c r="I6645" s="76"/>
      <c r="J6645" s="79"/>
      <c r="K6645" s="80"/>
      <c r="L6645" s="78"/>
      <c r="M6645" s="75"/>
      <c r="N6645" s="76"/>
    </row>
    <row r="6646" spans="1:14" ht="15" x14ac:dyDescent="0.3">
      <c r="A6646" s="17" t="e">
        <f>INDEX('Артикул без-с размером'!A:A,MATCH('Начисления и компенсации по тов'!E6646,'Артикул без-с размером'!B:B,0))</f>
        <v>#N/A</v>
      </c>
      <c r="B6646" s="79"/>
      <c r="C6646" s="80"/>
      <c r="D6646" s="80"/>
      <c r="E6646" s="80"/>
      <c r="F6646" s="80"/>
      <c r="G6646" s="80"/>
      <c r="H6646" s="75"/>
      <c r="I6646" s="76"/>
      <c r="J6646" s="79"/>
      <c r="K6646" s="80"/>
      <c r="L6646" s="78"/>
      <c r="M6646" s="75"/>
      <c r="N6646" s="76"/>
    </row>
    <row r="6647" spans="1:14" ht="15" x14ac:dyDescent="0.3">
      <c r="A6647" s="17" t="e">
        <f>INDEX('Артикул без-с размером'!A:A,MATCH('Начисления и компенсации по тов'!E6647,'Артикул без-с размером'!B:B,0))</f>
        <v>#N/A</v>
      </c>
      <c r="B6647" s="79"/>
      <c r="C6647" s="80"/>
      <c r="D6647" s="80"/>
      <c r="E6647" s="80"/>
      <c r="F6647" s="80"/>
      <c r="G6647" s="80"/>
      <c r="H6647" s="75"/>
      <c r="I6647" s="76"/>
      <c r="J6647" s="79"/>
      <c r="K6647" s="80"/>
      <c r="L6647" s="78"/>
      <c r="M6647" s="75"/>
      <c r="N6647" s="76"/>
    </row>
    <row r="6648" spans="1:14" ht="15" x14ac:dyDescent="0.3">
      <c r="A6648" s="17" t="e">
        <f>INDEX('Артикул без-с размером'!A:A,MATCH('Начисления и компенсации по тов'!E6648,'Артикул без-с размером'!B:B,0))</f>
        <v>#N/A</v>
      </c>
      <c r="B6648" s="79"/>
      <c r="C6648" s="80"/>
      <c r="D6648" s="80"/>
      <c r="E6648" s="80"/>
      <c r="F6648" s="80"/>
      <c r="G6648" s="80"/>
      <c r="H6648" s="75"/>
      <c r="I6648" s="76"/>
      <c r="J6648" s="79"/>
      <c r="K6648" s="80"/>
      <c r="L6648" s="78"/>
      <c r="M6648" s="75"/>
      <c r="N6648" s="77"/>
    </row>
    <row r="6649" spans="1:14" ht="15" x14ac:dyDescent="0.3">
      <c r="A6649" s="17" t="e">
        <f>INDEX('Артикул без-с размером'!A:A,MATCH('Начисления и компенсации по тов'!E6649,'Артикул без-с размером'!B:B,0))</f>
        <v>#N/A</v>
      </c>
      <c r="B6649" s="79"/>
      <c r="C6649" s="80"/>
      <c r="D6649" s="80"/>
      <c r="E6649" s="80"/>
      <c r="F6649" s="80"/>
      <c r="G6649" s="80"/>
      <c r="H6649" s="75"/>
      <c r="I6649" s="76"/>
      <c r="J6649" s="79"/>
      <c r="K6649" s="80"/>
      <c r="L6649" s="78"/>
      <c r="M6649" s="75"/>
      <c r="N6649" s="76"/>
    </row>
    <row r="6650" spans="1:14" ht="15" x14ac:dyDescent="0.3">
      <c r="A6650" s="17" t="e">
        <f>INDEX('Артикул без-с размером'!A:A,MATCH('Начисления и компенсации по тов'!E6650,'Артикул без-с размером'!B:B,0))</f>
        <v>#N/A</v>
      </c>
      <c r="B6650" s="79"/>
      <c r="C6650" s="80"/>
      <c r="D6650" s="80"/>
      <c r="E6650" s="80"/>
      <c r="F6650" s="80"/>
      <c r="G6650" s="80"/>
      <c r="H6650" s="75"/>
      <c r="I6650" s="76"/>
      <c r="J6650" s="79"/>
      <c r="K6650" s="80"/>
      <c r="L6650" s="78"/>
      <c r="M6650" s="75"/>
      <c r="N6650" s="76"/>
    </row>
    <row r="6651" spans="1:14" ht="15" x14ac:dyDescent="0.3">
      <c r="A6651" s="17" t="e">
        <f>INDEX('Артикул без-с размером'!A:A,MATCH('Начисления и компенсации по тов'!E6651,'Артикул без-с размером'!B:B,0))</f>
        <v>#N/A</v>
      </c>
      <c r="B6651" s="79"/>
      <c r="C6651" s="80"/>
      <c r="D6651" s="80"/>
      <c r="E6651" s="80"/>
      <c r="F6651" s="80"/>
      <c r="G6651" s="80"/>
      <c r="H6651" s="75"/>
      <c r="I6651" s="76"/>
      <c r="J6651" s="79"/>
      <c r="K6651" s="80"/>
      <c r="L6651" s="78"/>
      <c r="M6651" s="75"/>
      <c r="N6651" s="76"/>
    </row>
    <row r="6652" spans="1:14" ht="15" x14ac:dyDescent="0.3">
      <c r="A6652" s="17" t="e">
        <f>INDEX('Артикул без-с размером'!A:A,MATCH('Начисления и компенсации по тов'!E6652,'Артикул без-с размером'!B:B,0))</f>
        <v>#N/A</v>
      </c>
      <c r="B6652" s="79"/>
      <c r="C6652" s="80"/>
      <c r="D6652" s="80"/>
      <c r="E6652" s="80"/>
      <c r="F6652" s="80"/>
      <c r="G6652" s="80"/>
      <c r="H6652" s="75"/>
      <c r="I6652" s="76"/>
      <c r="J6652" s="79"/>
      <c r="K6652" s="80"/>
      <c r="L6652" s="78"/>
      <c r="M6652" s="75"/>
      <c r="N6652" s="76"/>
    </row>
    <row r="6653" spans="1:14" ht="15" x14ac:dyDescent="0.3">
      <c r="A6653" s="17" t="e">
        <f>INDEX('Артикул без-с размером'!A:A,MATCH('Начисления и компенсации по тов'!E6653,'Артикул без-с размером'!B:B,0))</f>
        <v>#N/A</v>
      </c>
      <c r="B6653" s="79"/>
      <c r="C6653" s="80"/>
      <c r="D6653" s="80"/>
      <c r="E6653" s="80"/>
      <c r="F6653" s="80"/>
      <c r="G6653" s="80"/>
      <c r="H6653" s="75"/>
      <c r="I6653" s="76"/>
      <c r="J6653" s="79"/>
      <c r="K6653" s="80"/>
      <c r="L6653" s="78"/>
      <c r="M6653" s="75"/>
      <c r="N6653" s="76"/>
    </row>
    <row r="6654" spans="1:14" ht="15" x14ac:dyDescent="0.3">
      <c r="A6654" s="17" t="e">
        <f>INDEX('Артикул без-с размером'!A:A,MATCH('Начисления и компенсации по тов'!E6654,'Артикул без-с размером'!B:B,0))</f>
        <v>#N/A</v>
      </c>
      <c r="B6654" s="79"/>
      <c r="C6654" s="80"/>
      <c r="D6654" s="80"/>
      <c r="E6654" s="80"/>
      <c r="F6654" s="80"/>
      <c r="G6654" s="80"/>
      <c r="H6654" s="75"/>
      <c r="I6654" s="76"/>
      <c r="J6654" s="79"/>
      <c r="K6654" s="80"/>
      <c r="L6654" s="78"/>
      <c r="M6654" s="75"/>
      <c r="N6654" s="76"/>
    </row>
    <row r="6655" spans="1:14" ht="15" x14ac:dyDescent="0.3">
      <c r="A6655" s="17" t="e">
        <f>INDEX('Артикул без-с размером'!A:A,MATCH('Начисления и компенсации по тов'!E6655,'Артикул без-с размером'!B:B,0))</f>
        <v>#N/A</v>
      </c>
      <c r="B6655" s="79"/>
      <c r="C6655" s="80"/>
      <c r="D6655" s="80"/>
      <c r="E6655" s="80"/>
      <c r="F6655" s="80"/>
      <c r="G6655" s="80"/>
      <c r="H6655" s="75"/>
      <c r="I6655" s="76"/>
      <c r="J6655" s="79"/>
      <c r="K6655" s="80"/>
      <c r="L6655" s="78"/>
      <c r="M6655" s="75"/>
      <c r="N6655" s="76"/>
    </row>
    <row r="6656" spans="1:14" ht="15" x14ac:dyDescent="0.3">
      <c r="A6656" s="17" t="e">
        <f>INDEX('Артикул без-с размером'!A:A,MATCH('Начисления и компенсации по тов'!E6656,'Артикул без-с размером'!B:B,0))</f>
        <v>#N/A</v>
      </c>
      <c r="B6656" s="79"/>
      <c r="C6656" s="80"/>
      <c r="D6656" s="80"/>
      <c r="E6656" s="80"/>
      <c r="F6656" s="80"/>
      <c r="G6656" s="80"/>
      <c r="H6656" s="75"/>
      <c r="I6656" s="76"/>
      <c r="J6656" s="79"/>
      <c r="K6656" s="80"/>
      <c r="L6656" s="78"/>
      <c r="M6656" s="75"/>
      <c r="N6656" s="76"/>
    </row>
    <row r="6657" spans="1:14" ht="15" x14ac:dyDescent="0.3">
      <c r="A6657" s="17" t="e">
        <f>INDEX('Артикул без-с размером'!A:A,MATCH('Начисления и компенсации по тов'!E6657,'Артикул без-с размером'!B:B,0))</f>
        <v>#N/A</v>
      </c>
      <c r="B6657" s="79"/>
      <c r="C6657" s="80"/>
      <c r="D6657" s="80"/>
      <c r="E6657" s="80"/>
      <c r="F6657" s="80"/>
      <c r="G6657" s="80"/>
      <c r="H6657" s="75"/>
      <c r="I6657" s="76"/>
      <c r="J6657" s="79"/>
      <c r="K6657" s="80"/>
      <c r="L6657" s="78"/>
      <c r="M6657" s="75"/>
      <c r="N6657" s="76"/>
    </row>
    <row r="6658" spans="1:14" ht="15" x14ac:dyDescent="0.3">
      <c r="A6658" s="17" t="e">
        <f>INDEX('Артикул без-с размером'!A:A,MATCH('Начисления и компенсации по тов'!E6658,'Артикул без-с размером'!B:B,0))</f>
        <v>#N/A</v>
      </c>
      <c r="B6658" s="79"/>
      <c r="C6658" s="80"/>
      <c r="D6658" s="80"/>
      <c r="E6658" s="80"/>
      <c r="F6658" s="80"/>
      <c r="G6658" s="80"/>
      <c r="H6658" s="75"/>
      <c r="I6658" s="76"/>
      <c r="J6658" s="79"/>
      <c r="K6658" s="80"/>
      <c r="L6658" s="78"/>
      <c r="M6658" s="75"/>
      <c r="N6658" s="76"/>
    </row>
    <row r="6659" spans="1:14" ht="15" x14ac:dyDescent="0.3">
      <c r="A6659" s="17" t="e">
        <f>INDEX('Артикул без-с размером'!A:A,MATCH('Начисления и компенсации по тов'!E6659,'Артикул без-с размером'!B:B,0))</f>
        <v>#N/A</v>
      </c>
      <c r="B6659" s="79"/>
      <c r="C6659" s="80"/>
      <c r="D6659" s="80"/>
      <c r="E6659" s="80"/>
      <c r="F6659" s="80"/>
      <c r="G6659" s="80"/>
      <c r="H6659" s="75"/>
      <c r="I6659" s="76"/>
      <c r="J6659" s="79"/>
      <c r="K6659" s="80"/>
      <c r="L6659" s="78"/>
      <c r="M6659" s="75"/>
      <c r="N6659" s="76"/>
    </row>
    <row r="6660" spans="1:14" ht="15" x14ac:dyDescent="0.3">
      <c r="A6660" s="17" t="e">
        <f>INDEX('Артикул без-с размером'!A:A,MATCH('Начисления и компенсации по тов'!E6660,'Артикул без-с размером'!B:B,0))</f>
        <v>#N/A</v>
      </c>
      <c r="B6660" s="79"/>
      <c r="C6660" s="80"/>
      <c r="D6660" s="80"/>
      <c r="E6660" s="80"/>
      <c r="F6660" s="80"/>
      <c r="G6660" s="80"/>
      <c r="H6660" s="75"/>
      <c r="I6660" s="76"/>
      <c r="J6660" s="79"/>
      <c r="K6660" s="80"/>
      <c r="L6660" s="78"/>
      <c r="M6660" s="75"/>
      <c r="N6660" s="76"/>
    </row>
    <row r="6661" spans="1:14" ht="15" x14ac:dyDescent="0.3">
      <c r="A6661" s="17" t="e">
        <f>INDEX('Артикул без-с размером'!A:A,MATCH('Начисления и компенсации по тов'!E6661,'Артикул без-с размером'!B:B,0))</f>
        <v>#N/A</v>
      </c>
      <c r="B6661" s="79"/>
      <c r="C6661" s="80"/>
      <c r="D6661" s="80"/>
      <c r="E6661" s="80"/>
      <c r="F6661" s="80"/>
      <c r="G6661" s="80"/>
      <c r="H6661" s="75"/>
      <c r="I6661" s="76"/>
      <c r="J6661" s="79"/>
      <c r="K6661" s="80"/>
      <c r="L6661" s="78"/>
      <c r="M6661" s="75"/>
      <c r="N6661" s="76"/>
    </row>
    <row r="6662" spans="1:14" ht="15" x14ac:dyDescent="0.3">
      <c r="A6662" s="17" t="e">
        <f>INDEX('Артикул без-с размером'!A:A,MATCH('Начисления и компенсации по тов'!E6662,'Артикул без-с размером'!B:B,0))</f>
        <v>#N/A</v>
      </c>
      <c r="B6662" s="79"/>
      <c r="C6662" s="80"/>
      <c r="D6662" s="80"/>
      <c r="E6662" s="80"/>
      <c r="F6662" s="80"/>
      <c r="G6662" s="80"/>
      <c r="H6662" s="75"/>
      <c r="I6662" s="76"/>
      <c r="J6662" s="79"/>
      <c r="K6662" s="80"/>
      <c r="L6662" s="78"/>
      <c r="M6662" s="75"/>
      <c r="N6662" s="76"/>
    </row>
    <row r="6663" spans="1:14" ht="15" x14ac:dyDescent="0.3">
      <c r="A6663" s="17" t="e">
        <f>INDEX('Артикул без-с размером'!A:A,MATCH('Начисления и компенсации по тов'!E6663,'Артикул без-с размером'!B:B,0))</f>
        <v>#N/A</v>
      </c>
      <c r="B6663" s="79"/>
      <c r="C6663" s="80"/>
      <c r="D6663" s="80"/>
      <c r="E6663" s="80"/>
      <c r="F6663" s="80"/>
      <c r="G6663" s="80"/>
      <c r="H6663" s="75"/>
      <c r="I6663" s="76"/>
      <c r="J6663" s="79"/>
      <c r="K6663" s="80"/>
      <c r="L6663" s="78"/>
      <c r="M6663" s="75"/>
      <c r="N6663" s="76"/>
    </row>
    <row r="6664" spans="1:14" ht="15" x14ac:dyDescent="0.3">
      <c r="A6664" s="17" t="e">
        <f>INDEX('Артикул без-с размером'!A:A,MATCH('Начисления и компенсации по тов'!E6664,'Артикул без-с размером'!B:B,0))</f>
        <v>#N/A</v>
      </c>
      <c r="B6664" s="79"/>
      <c r="C6664" s="80"/>
      <c r="D6664" s="80"/>
      <c r="E6664" s="80"/>
      <c r="F6664" s="80"/>
      <c r="G6664" s="80"/>
      <c r="H6664" s="75"/>
      <c r="I6664" s="76"/>
      <c r="J6664" s="79"/>
      <c r="K6664" s="80"/>
      <c r="L6664" s="78"/>
      <c r="M6664" s="75"/>
      <c r="N6664" s="76"/>
    </row>
    <row r="6665" spans="1:14" ht="15" x14ac:dyDescent="0.3">
      <c r="A6665" s="17" t="e">
        <f>INDEX('Артикул без-с размером'!A:A,MATCH('Начисления и компенсации по тов'!E6665,'Артикул без-с размером'!B:B,0))</f>
        <v>#N/A</v>
      </c>
      <c r="B6665" s="79"/>
      <c r="C6665" s="80"/>
      <c r="D6665" s="80"/>
      <c r="E6665" s="80"/>
      <c r="F6665" s="80"/>
      <c r="G6665" s="80"/>
      <c r="H6665" s="75"/>
      <c r="I6665" s="76"/>
      <c r="J6665" s="79"/>
      <c r="K6665" s="80"/>
      <c r="L6665" s="78"/>
      <c r="M6665" s="75"/>
      <c r="N6665" s="76"/>
    </row>
    <row r="6666" spans="1:14" ht="15" x14ac:dyDescent="0.3">
      <c r="A6666" s="17" t="e">
        <f>INDEX('Артикул без-с размером'!A:A,MATCH('Начисления и компенсации по тов'!E6666,'Артикул без-с размером'!B:B,0))</f>
        <v>#N/A</v>
      </c>
      <c r="B6666" s="79"/>
      <c r="C6666" s="80"/>
      <c r="D6666" s="80"/>
      <c r="E6666" s="80"/>
      <c r="F6666" s="80"/>
      <c r="G6666" s="80"/>
      <c r="H6666" s="75"/>
      <c r="I6666" s="76"/>
      <c r="J6666" s="79"/>
      <c r="K6666" s="80"/>
      <c r="L6666" s="78"/>
      <c r="M6666" s="75"/>
      <c r="N6666" s="76"/>
    </row>
    <row r="6667" spans="1:14" ht="15" x14ac:dyDescent="0.3">
      <c r="A6667" s="17" t="e">
        <f>INDEX('Артикул без-с размером'!A:A,MATCH('Начисления и компенсации по тов'!E6667,'Артикул без-с размером'!B:B,0))</f>
        <v>#N/A</v>
      </c>
      <c r="B6667" s="79"/>
      <c r="C6667" s="80"/>
      <c r="D6667" s="80"/>
      <c r="E6667" s="80"/>
      <c r="F6667" s="80"/>
      <c r="G6667" s="80"/>
      <c r="H6667" s="75"/>
      <c r="I6667" s="76"/>
      <c r="J6667" s="79"/>
      <c r="K6667" s="80"/>
      <c r="L6667" s="78"/>
      <c r="M6667" s="75"/>
      <c r="N6667" s="76"/>
    </row>
    <row r="6668" spans="1:14" ht="15" x14ac:dyDescent="0.3">
      <c r="A6668" s="17" t="e">
        <f>INDEX('Артикул без-с размером'!A:A,MATCH('Начисления и компенсации по тов'!E6668,'Артикул без-с размером'!B:B,0))</f>
        <v>#N/A</v>
      </c>
      <c r="B6668" s="79"/>
      <c r="C6668" s="80"/>
      <c r="D6668" s="80"/>
      <c r="E6668" s="80"/>
      <c r="F6668" s="80"/>
      <c r="G6668" s="80"/>
      <c r="H6668" s="75"/>
      <c r="I6668" s="76"/>
      <c r="J6668" s="79"/>
      <c r="K6668" s="80"/>
      <c r="L6668" s="78"/>
      <c r="M6668" s="75"/>
      <c r="N6668" s="76"/>
    </row>
    <row r="6669" spans="1:14" ht="15" x14ac:dyDescent="0.3">
      <c r="A6669" s="17" t="e">
        <f>INDEX('Артикул без-с размером'!A:A,MATCH('Начисления и компенсации по тов'!E6669,'Артикул без-с размером'!B:B,0))</f>
        <v>#N/A</v>
      </c>
      <c r="B6669" s="79"/>
      <c r="C6669" s="80"/>
      <c r="D6669" s="80"/>
      <c r="E6669" s="80"/>
      <c r="F6669" s="80"/>
      <c r="G6669" s="80"/>
      <c r="H6669" s="75"/>
      <c r="I6669" s="76"/>
      <c r="J6669" s="79"/>
      <c r="K6669" s="80"/>
      <c r="L6669" s="78"/>
      <c r="M6669" s="75"/>
      <c r="N6669" s="76"/>
    </row>
    <row r="6670" spans="1:14" ht="15" x14ac:dyDescent="0.3">
      <c r="A6670" s="17" t="e">
        <f>INDEX('Артикул без-с размером'!A:A,MATCH('Начисления и компенсации по тов'!E6670,'Артикул без-с размером'!B:B,0))</f>
        <v>#N/A</v>
      </c>
      <c r="B6670" s="79"/>
      <c r="C6670" s="80"/>
      <c r="D6670" s="80"/>
      <c r="E6670" s="80"/>
      <c r="F6670" s="80"/>
      <c r="G6670" s="80"/>
      <c r="H6670" s="75"/>
      <c r="I6670" s="76"/>
      <c r="J6670" s="79"/>
      <c r="K6670" s="80"/>
      <c r="L6670" s="78"/>
      <c r="M6670" s="75"/>
      <c r="N6670" s="76"/>
    </row>
    <row r="6671" spans="1:14" ht="15" x14ac:dyDescent="0.3">
      <c r="A6671" s="17" t="e">
        <f>INDEX('Артикул без-с размером'!A:A,MATCH('Начисления и компенсации по тов'!E6671,'Артикул без-с размером'!B:B,0))</f>
        <v>#N/A</v>
      </c>
      <c r="B6671" s="79"/>
      <c r="C6671" s="80"/>
      <c r="D6671" s="80"/>
      <c r="E6671" s="80"/>
      <c r="F6671" s="80"/>
      <c r="G6671" s="80"/>
      <c r="H6671" s="75"/>
      <c r="I6671" s="76"/>
      <c r="J6671" s="79"/>
      <c r="K6671" s="80"/>
      <c r="L6671" s="78"/>
      <c r="M6671" s="75"/>
      <c r="N6671" s="76"/>
    </row>
    <row r="6672" spans="1:14" ht="15" x14ac:dyDescent="0.3">
      <c r="A6672" s="17" t="e">
        <f>INDEX('Артикул без-с размером'!A:A,MATCH('Начисления и компенсации по тов'!E6672,'Артикул без-с размером'!B:B,0))</f>
        <v>#N/A</v>
      </c>
      <c r="B6672" s="79"/>
      <c r="C6672" s="80"/>
      <c r="D6672" s="80"/>
      <c r="E6672" s="80"/>
      <c r="F6672" s="80"/>
      <c r="G6672" s="80"/>
      <c r="H6672" s="75"/>
      <c r="I6672" s="76"/>
      <c r="J6672" s="79"/>
      <c r="K6672" s="80"/>
      <c r="L6672" s="78"/>
      <c r="M6672" s="75"/>
      <c r="N6672" s="76"/>
    </row>
    <row r="6673" spans="1:14" ht="15" x14ac:dyDescent="0.3">
      <c r="A6673" s="17" t="e">
        <f>INDEX('Артикул без-с размером'!A:A,MATCH('Начисления и компенсации по тов'!E6673,'Артикул без-с размером'!B:B,0))</f>
        <v>#N/A</v>
      </c>
      <c r="B6673" s="79"/>
      <c r="C6673" s="80"/>
      <c r="D6673" s="80"/>
      <c r="E6673" s="80"/>
      <c r="F6673" s="80"/>
      <c r="G6673" s="80"/>
      <c r="H6673" s="75"/>
      <c r="I6673" s="76"/>
      <c r="J6673" s="79"/>
      <c r="K6673" s="80"/>
      <c r="L6673" s="78"/>
      <c r="M6673" s="75"/>
      <c r="N6673" s="76"/>
    </row>
    <row r="6674" spans="1:14" ht="15" x14ac:dyDescent="0.3">
      <c r="A6674" s="17" t="e">
        <f>INDEX('Артикул без-с размером'!A:A,MATCH('Начисления и компенсации по тов'!E6674,'Артикул без-с размером'!B:B,0))</f>
        <v>#N/A</v>
      </c>
      <c r="B6674" s="79"/>
      <c r="C6674" s="80"/>
      <c r="D6674" s="80"/>
      <c r="E6674" s="80"/>
      <c r="F6674" s="80"/>
      <c r="G6674" s="80"/>
      <c r="H6674" s="75"/>
      <c r="I6674" s="76"/>
      <c r="J6674" s="79"/>
      <c r="K6674" s="80"/>
      <c r="L6674" s="78"/>
      <c r="M6674" s="75"/>
      <c r="N6674" s="76"/>
    </row>
    <row r="6675" spans="1:14" ht="15" x14ac:dyDescent="0.3">
      <c r="A6675" s="17" t="e">
        <f>INDEX('Артикул без-с размером'!A:A,MATCH('Начисления и компенсации по тов'!E6675,'Артикул без-с размером'!B:B,0))</f>
        <v>#N/A</v>
      </c>
      <c r="B6675" s="79"/>
      <c r="C6675" s="80"/>
      <c r="D6675" s="80"/>
      <c r="E6675" s="80"/>
      <c r="F6675" s="80"/>
      <c r="G6675" s="80"/>
      <c r="H6675" s="75"/>
      <c r="I6675" s="76"/>
      <c r="J6675" s="79"/>
      <c r="K6675" s="80"/>
      <c r="L6675" s="78"/>
      <c r="M6675" s="75"/>
      <c r="N6675" s="76"/>
    </row>
    <row r="6676" spans="1:14" ht="15" x14ac:dyDescent="0.3">
      <c r="A6676" s="17" t="e">
        <f>INDEX('Артикул без-с размером'!A:A,MATCH('Начисления и компенсации по тов'!E6676,'Артикул без-с размером'!B:B,0))</f>
        <v>#N/A</v>
      </c>
      <c r="B6676" s="79"/>
      <c r="C6676" s="80"/>
      <c r="D6676" s="80"/>
      <c r="E6676" s="80"/>
      <c r="F6676" s="80"/>
      <c r="G6676" s="80"/>
      <c r="H6676" s="75"/>
      <c r="I6676" s="76"/>
      <c r="J6676" s="79"/>
      <c r="K6676" s="80"/>
      <c r="L6676" s="78"/>
      <c r="M6676" s="75"/>
      <c r="N6676" s="76"/>
    </row>
    <row r="6677" spans="1:14" ht="15" x14ac:dyDescent="0.3">
      <c r="A6677" s="17" t="e">
        <f>INDEX('Артикул без-с размером'!A:A,MATCH('Начисления и компенсации по тов'!E6677,'Артикул без-с размером'!B:B,0))</f>
        <v>#N/A</v>
      </c>
      <c r="B6677" s="79"/>
      <c r="C6677" s="80"/>
      <c r="D6677" s="80"/>
      <c r="E6677" s="80"/>
      <c r="F6677" s="80"/>
      <c r="G6677" s="80"/>
      <c r="H6677" s="75"/>
      <c r="I6677" s="76"/>
      <c r="J6677" s="79"/>
      <c r="K6677" s="80"/>
      <c r="L6677" s="78"/>
      <c r="M6677" s="75"/>
      <c r="N6677" s="76"/>
    </row>
    <row r="6678" spans="1:14" ht="15" x14ac:dyDescent="0.3">
      <c r="A6678" s="17" t="e">
        <f>INDEX('Артикул без-с размером'!A:A,MATCH('Начисления и компенсации по тов'!E6678,'Артикул без-с размером'!B:B,0))</f>
        <v>#N/A</v>
      </c>
      <c r="B6678" s="79"/>
      <c r="C6678" s="80"/>
      <c r="D6678" s="80"/>
      <c r="E6678" s="80"/>
      <c r="F6678" s="80"/>
      <c r="G6678" s="80"/>
      <c r="H6678" s="75"/>
      <c r="I6678" s="76"/>
      <c r="J6678" s="79"/>
      <c r="K6678" s="80"/>
      <c r="L6678" s="78"/>
      <c r="M6678" s="75"/>
      <c r="N6678" s="76"/>
    </row>
    <row r="6679" spans="1:14" ht="15" x14ac:dyDescent="0.3">
      <c r="A6679" s="17" t="e">
        <f>INDEX('Артикул без-с размером'!A:A,MATCH('Начисления и компенсации по тов'!E6679,'Артикул без-с размером'!B:B,0))</f>
        <v>#N/A</v>
      </c>
      <c r="B6679" s="79"/>
      <c r="C6679" s="80"/>
      <c r="D6679" s="80"/>
      <c r="E6679" s="80"/>
      <c r="F6679" s="80"/>
      <c r="G6679" s="80"/>
      <c r="H6679" s="75"/>
      <c r="I6679" s="76"/>
      <c r="J6679" s="79"/>
      <c r="K6679" s="80"/>
      <c r="L6679" s="78"/>
      <c r="M6679" s="75"/>
      <c r="N6679" s="76"/>
    </row>
    <row r="6680" spans="1:14" ht="15" x14ac:dyDescent="0.3">
      <c r="A6680" s="17" t="e">
        <f>INDEX('Артикул без-с размером'!A:A,MATCH('Начисления и компенсации по тов'!E6680,'Артикул без-с размером'!B:B,0))</f>
        <v>#N/A</v>
      </c>
      <c r="B6680" s="79"/>
      <c r="C6680" s="80"/>
      <c r="D6680" s="80"/>
      <c r="E6680" s="80"/>
      <c r="F6680" s="80"/>
      <c r="G6680" s="80"/>
      <c r="H6680" s="75"/>
      <c r="I6680" s="76"/>
      <c r="J6680" s="79"/>
      <c r="K6680" s="80"/>
      <c r="L6680" s="78"/>
      <c r="M6680" s="75"/>
      <c r="N6680" s="76"/>
    </row>
    <row r="6681" spans="1:14" ht="15" x14ac:dyDescent="0.3">
      <c r="A6681" s="17" t="e">
        <f>INDEX('Артикул без-с размером'!A:A,MATCH('Начисления и компенсации по тов'!E6681,'Артикул без-с размером'!B:B,0))</f>
        <v>#N/A</v>
      </c>
      <c r="B6681" s="79"/>
      <c r="C6681" s="80"/>
      <c r="D6681" s="80"/>
      <c r="E6681" s="80"/>
      <c r="F6681" s="80"/>
      <c r="G6681" s="80"/>
      <c r="H6681" s="75"/>
      <c r="I6681" s="76"/>
      <c r="J6681" s="79"/>
      <c r="K6681" s="80"/>
      <c r="L6681" s="78"/>
      <c r="M6681" s="75"/>
      <c r="N6681" s="76"/>
    </row>
    <row r="6682" spans="1:14" ht="15" x14ac:dyDescent="0.3">
      <c r="A6682" s="17" t="e">
        <f>INDEX('Артикул без-с размером'!A:A,MATCH('Начисления и компенсации по тов'!E6682,'Артикул без-с размером'!B:B,0))</f>
        <v>#N/A</v>
      </c>
      <c r="B6682" s="79"/>
      <c r="C6682" s="80"/>
      <c r="D6682" s="80"/>
      <c r="E6682" s="80"/>
      <c r="F6682" s="80"/>
      <c r="G6682" s="80"/>
      <c r="H6682" s="75"/>
      <c r="I6682" s="76"/>
      <c r="J6682" s="79"/>
      <c r="K6682" s="80"/>
      <c r="L6682" s="78"/>
      <c r="M6682" s="75"/>
      <c r="N6682" s="76"/>
    </row>
    <row r="6683" spans="1:14" ht="15" x14ac:dyDescent="0.3">
      <c r="A6683" s="17" t="e">
        <f>INDEX('Артикул без-с размером'!A:A,MATCH('Начисления и компенсации по тов'!E6683,'Артикул без-с размером'!B:B,0))</f>
        <v>#N/A</v>
      </c>
      <c r="B6683" s="79"/>
      <c r="C6683" s="80"/>
      <c r="D6683" s="80"/>
      <c r="E6683" s="80"/>
      <c r="F6683" s="80"/>
      <c r="G6683" s="80"/>
      <c r="H6683" s="75"/>
      <c r="I6683" s="76"/>
      <c r="J6683" s="79"/>
      <c r="K6683" s="80"/>
      <c r="L6683" s="78"/>
      <c r="M6683" s="75"/>
      <c r="N6683" s="76"/>
    </row>
    <row r="6684" spans="1:14" ht="15" x14ac:dyDescent="0.3">
      <c r="A6684" s="17" t="e">
        <f>INDEX('Артикул без-с размером'!A:A,MATCH('Начисления и компенсации по тов'!E6684,'Артикул без-с размером'!B:B,0))</f>
        <v>#N/A</v>
      </c>
      <c r="B6684" s="79"/>
      <c r="C6684" s="80"/>
      <c r="D6684" s="80"/>
      <c r="E6684" s="80"/>
      <c r="F6684" s="80"/>
      <c r="G6684" s="80"/>
      <c r="H6684" s="75"/>
      <c r="I6684" s="76"/>
      <c r="J6684" s="79"/>
      <c r="K6684" s="80"/>
      <c r="L6684" s="78"/>
      <c r="M6684" s="75"/>
      <c r="N6684" s="76"/>
    </row>
    <row r="6685" spans="1:14" ht="15" x14ac:dyDescent="0.3">
      <c r="A6685" s="17" t="e">
        <f>INDEX('Артикул без-с размером'!A:A,MATCH('Начисления и компенсации по тов'!E6685,'Артикул без-с размером'!B:B,0))</f>
        <v>#N/A</v>
      </c>
      <c r="B6685" s="79"/>
      <c r="C6685" s="80"/>
      <c r="D6685" s="80"/>
      <c r="E6685" s="80"/>
      <c r="F6685" s="80"/>
      <c r="G6685" s="80"/>
      <c r="H6685" s="75"/>
      <c r="I6685" s="76"/>
      <c r="J6685" s="79"/>
      <c r="K6685" s="80"/>
      <c r="L6685" s="78"/>
      <c r="M6685" s="75"/>
      <c r="N6685" s="76"/>
    </row>
    <row r="6686" spans="1:14" ht="15" x14ac:dyDescent="0.3">
      <c r="A6686" s="17" t="e">
        <f>INDEX('Артикул без-с размером'!A:A,MATCH('Начисления и компенсации по тов'!E6686,'Артикул без-с размером'!B:B,0))</f>
        <v>#N/A</v>
      </c>
      <c r="B6686" s="79"/>
      <c r="C6686" s="80"/>
      <c r="D6686" s="80"/>
      <c r="E6686" s="80"/>
      <c r="F6686" s="80"/>
      <c r="G6686" s="80"/>
      <c r="H6686" s="75"/>
      <c r="I6686" s="76"/>
      <c r="J6686" s="79"/>
      <c r="K6686" s="80"/>
      <c r="L6686" s="78"/>
      <c r="M6686" s="75"/>
      <c r="N6686" s="76"/>
    </row>
    <row r="6687" spans="1:14" ht="15" x14ac:dyDescent="0.3">
      <c r="A6687" s="17" t="e">
        <f>INDEX('Артикул без-с размером'!A:A,MATCH('Начисления и компенсации по тов'!E6687,'Артикул без-с размером'!B:B,0))</f>
        <v>#N/A</v>
      </c>
      <c r="B6687" s="79"/>
      <c r="C6687" s="80"/>
      <c r="D6687" s="80"/>
      <c r="E6687" s="80"/>
      <c r="F6687" s="80"/>
      <c r="G6687" s="80"/>
      <c r="H6687" s="75"/>
      <c r="I6687" s="76"/>
      <c r="J6687" s="79"/>
      <c r="K6687" s="80"/>
      <c r="L6687" s="78"/>
      <c r="M6687" s="75"/>
      <c r="N6687" s="76"/>
    </row>
    <row r="6688" spans="1:14" ht="15" x14ac:dyDescent="0.3">
      <c r="A6688" s="17" t="e">
        <f>INDEX('Артикул без-с размером'!A:A,MATCH('Начисления и компенсации по тов'!E6688,'Артикул без-с размером'!B:B,0))</f>
        <v>#N/A</v>
      </c>
      <c r="B6688" s="79"/>
      <c r="C6688" s="80"/>
      <c r="D6688" s="80"/>
      <c r="E6688" s="80"/>
      <c r="F6688" s="80"/>
      <c r="G6688" s="80"/>
      <c r="H6688" s="75"/>
      <c r="I6688" s="76"/>
      <c r="J6688" s="79"/>
      <c r="K6688" s="80"/>
      <c r="L6688" s="78"/>
      <c r="M6688" s="75"/>
      <c r="N6688" s="76"/>
    </row>
    <row r="6689" spans="1:14" ht="15" x14ac:dyDescent="0.3">
      <c r="A6689" s="17" t="e">
        <f>INDEX('Артикул без-с размером'!A:A,MATCH('Начисления и компенсации по тов'!E6689,'Артикул без-с размером'!B:B,0))</f>
        <v>#N/A</v>
      </c>
      <c r="B6689" s="79"/>
      <c r="C6689" s="80"/>
      <c r="D6689" s="80"/>
      <c r="E6689" s="80"/>
      <c r="F6689" s="80"/>
      <c r="G6689" s="80"/>
      <c r="H6689" s="75"/>
      <c r="I6689" s="76"/>
      <c r="J6689" s="79"/>
      <c r="K6689" s="80"/>
      <c r="L6689" s="78"/>
      <c r="M6689" s="75"/>
      <c r="N6689" s="76"/>
    </row>
    <row r="6690" spans="1:14" ht="15" x14ac:dyDescent="0.3">
      <c r="A6690" s="17" t="e">
        <f>INDEX('Артикул без-с размером'!A:A,MATCH('Начисления и компенсации по тов'!E6690,'Артикул без-с размером'!B:B,0))</f>
        <v>#N/A</v>
      </c>
      <c r="B6690" s="79"/>
      <c r="C6690" s="80"/>
      <c r="D6690" s="80"/>
      <c r="E6690" s="80"/>
      <c r="F6690" s="80"/>
      <c r="G6690" s="80"/>
      <c r="H6690" s="75"/>
      <c r="I6690" s="76"/>
      <c r="J6690" s="79"/>
      <c r="K6690" s="80"/>
      <c r="L6690" s="78"/>
      <c r="M6690" s="75"/>
      <c r="N6690" s="76"/>
    </row>
    <row r="6691" spans="1:14" ht="15" x14ac:dyDescent="0.3">
      <c r="A6691" s="17" t="e">
        <f>INDEX('Артикул без-с размером'!A:A,MATCH('Начисления и компенсации по тов'!E6691,'Артикул без-с размером'!B:B,0))</f>
        <v>#N/A</v>
      </c>
      <c r="B6691" s="79"/>
      <c r="C6691" s="80"/>
      <c r="D6691" s="80"/>
      <c r="E6691" s="80"/>
      <c r="F6691" s="80"/>
      <c r="G6691" s="80"/>
      <c r="H6691" s="75"/>
      <c r="I6691" s="76"/>
      <c r="J6691" s="79"/>
      <c r="K6691" s="80"/>
      <c r="L6691" s="78"/>
      <c r="M6691" s="75"/>
      <c r="N6691" s="77"/>
    </row>
    <row r="6692" spans="1:14" ht="15" x14ac:dyDescent="0.3">
      <c r="A6692" s="17" t="e">
        <f>INDEX('Артикул без-с размером'!A:A,MATCH('Начисления и компенсации по тов'!E6692,'Артикул без-с размером'!B:B,0))</f>
        <v>#N/A</v>
      </c>
      <c r="B6692" s="79"/>
      <c r="C6692" s="80"/>
      <c r="D6692" s="80"/>
      <c r="E6692" s="80"/>
      <c r="F6692" s="80"/>
      <c r="G6692" s="80"/>
      <c r="H6692" s="75"/>
      <c r="I6692" s="76"/>
      <c r="J6692" s="79"/>
      <c r="K6692" s="80"/>
      <c r="L6692" s="78"/>
      <c r="M6692" s="75"/>
      <c r="N6692" s="76"/>
    </row>
    <row r="6693" spans="1:14" ht="15" x14ac:dyDescent="0.3">
      <c r="A6693" s="17" t="e">
        <f>INDEX('Артикул без-с размером'!A:A,MATCH('Начисления и компенсации по тов'!E6693,'Артикул без-с размером'!B:B,0))</f>
        <v>#N/A</v>
      </c>
      <c r="B6693" s="79"/>
      <c r="C6693" s="80"/>
      <c r="D6693" s="80"/>
      <c r="E6693" s="80"/>
      <c r="F6693" s="80"/>
      <c r="G6693" s="80"/>
      <c r="H6693" s="75"/>
      <c r="I6693" s="76"/>
      <c r="J6693" s="79"/>
      <c r="K6693" s="80"/>
      <c r="L6693" s="78"/>
      <c r="M6693" s="75"/>
      <c r="N6693" s="76"/>
    </row>
    <row r="6694" spans="1:14" ht="15" x14ac:dyDescent="0.3">
      <c r="A6694" s="17" t="e">
        <f>INDEX('Артикул без-с размером'!A:A,MATCH('Начисления и компенсации по тов'!E6694,'Артикул без-с размером'!B:B,0))</f>
        <v>#N/A</v>
      </c>
      <c r="B6694" s="79"/>
      <c r="C6694" s="80"/>
      <c r="D6694" s="80"/>
      <c r="E6694" s="80"/>
      <c r="F6694" s="80"/>
      <c r="G6694" s="80"/>
      <c r="H6694" s="75"/>
      <c r="I6694" s="76"/>
      <c r="J6694" s="79"/>
      <c r="K6694" s="80"/>
      <c r="L6694" s="78"/>
      <c r="M6694" s="75"/>
      <c r="N6694" s="76"/>
    </row>
    <row r="6695" spans="1:14" ht="15" x14ac:dyDescent="0.3">
      <c r="A6695" s="17" t="e">
        <f>INDEX('Артикул без-с размером'!A:A,MATCH('Начисления и компенсации по тов'!E6695,'Артикул без-с размером'!B:B,0))</f>
        <v>#N/A</v>
      </c>
      <c r="B6695" s="79"/>
      <c r="C6695" s="80"/>
      <c r="D6695" s="80"/>
      <c r="E6695" s="80"/>
      <c r="F6695" s="80"/>
      <c r="G6695" s="80"/>
      <c r="H6695" s="75"/>
      <c r="I6695" s="76"/>
      <c r="J6695" s="79"/>
      <c r="K6695" s="80"/>
      <c r="L6695" s="78"/>
      <c r="M6695" s="75"/>
      <c r="N6695" s="76"/>
    </row>
    <row r="6696" spans="1:14" ht="15" x14ac:dyDescent="0.3">
      <c r="A6696" s="17" t="e">
        <f>INDEX('Артикул без-с размером'!A:A,MATCH('Начисления и компенсации по тов'!E6696,'Артикул без-с размером'!B:B,0))</f>
        <v>#N/A</v>
      </c>
      <c r="B6696" s="79"/>
      <c r="C6696" s="80"/>
      <c r="D6696" s="80"/>
      <c r="E6696" s="80"/>
      <c r="F6696" s="80"/>
      <c r="G6696" s="80"/>
      <c r="H6696" s="75"/>
      <c r="I6696" s="76"/>
      <c r="J6696" s="79"/>
      <c r="K6696" s="80"/>
      <c r="L6696" s="78"/>
      <c r="M6696" s="75"/>
      <c r="N6696" s="76"/>
    </row>
    <row r="6697" spans="1:14" ht="15" x14ac:dyDescent="0.3">
      <c r="A6697" s="17" t="e">
        <f>INDEX('Артикул без-с размером'!A:A,MATCH('Начисления и компенсации по тов'!E6697,'Артикул без-с размером'!B:B,0))</f>
        <v>#N/A</v>
      </c>
      <c r="B6697" s="79"/>
      <c r="C6697" s="80"/>
      <c r="D6697" s="80"/>
      <c r="E6697" s="80"/>
      <c r="F6697" s="80"/>
      <c r="G6697" s="80"/>
      <c r="H6697" s="75"/>
      <c r="I6697" s="76"/>
      <c r="J6697" s="79"/>
      <c r="K6697" s="80"/>
      <c r="L6697" s="78"/>
      <c r="M6697" s="75"/>
      <c r="N6697" s="76"/>
    </row>
    <row r="6698" spans="1:14" ht="15" x14ac:dyDescent="0.3">
      <c r="A6698" s="17" t="e">
        <f>INDEX('Артикул без-с размером'!A:A,MATCH('Начисления и компенсации по тов'!E6698,'Артикул без-с размером'!B:B,0))</f>
        <v>#N/A</v>
      </c>
      <c r="B6698" s="79"/>
      <c r="C6698" s="80"/>
      <c r="D6698" s="80"/>
      <c r="E6698" s="80"/>
      <c r="F6698" s="80"/>
      <c r="G6698" s="80"/>
      <c r="H6698" s="75"/>
      <c r="I6698" s="76"/>
      <c r="J6698" s="79"/>
      <c r="K6698" s="80"/>
      <c r="L6698" s="78"/>
      <c r="M6698" s="75"/>
      <c r="N6698" s="76"/>
    </row>
    <row r="6699" spans="1:14" ht="15" x14ac:dyDescent="0.3">
      <c r="A6699" s="17" t="e">
        <f>INDEX('Артикул без-с размером'!A:A,MATCH('Начисления и компенсации по тов'!E6699,'Артикул без-с размером'!B:B,0))</f>
        <v>#N/A</v>
      </c>
      <c r="B6699" s="79"/>
      <c r="C6699" s="80"/>
      <c r="D6699" s="80"/>
      <c r="E6699" s="80"/>
      <c r="F6699" s="80"/>
      <c r="G6699" s="80"/>
      <c r="H6699" s="75"/>
      <c r="I6699" s="76"/>
      <c r="J6699" s="79"/>
      <c r="K6699" s="80"/>
      <c r="L6699" s="78"/>
      <c r="M6699" s="75"/>
      <c r="N6699" s="76"/>
    </row>
    <row r="6700" spans="1:14" ht="15" x14ac:dyDescent="0.3">
      <c r="A6700" s="17" t="e">
        <f>INDEX('Артикул без-с размером'!A:A,MATCH('Начисления и компенсации по тов'!E6700,'Артикул без-с размером'!B:B,0))</f>
        <v>#N/A</v>
      </c>
      <c r="B6700" s="79"/>
      <c r="C6700" s="80"/>
      <c r="D6700" s="80"/>
      <c r="E6700" s="80"/>
      <c r="F6700" s="80"/>
      <c r="G6700" s="80"/>
      <c r="H6700" s="75"/>
      <c r="I6700" s="76"/>
      <c r="J6700" s="79"/>
      <c r="K6700" s="80"/>
      <c r="L6700" s="78"/>
      <c r="M6700" s="75"/>
      <c r="N6700" s="76"/>
    </row>
    <row r="6701" spans="1:14" ht="15" x14ac:dyDescent="0.3">
      <c r="A6701" s="17" t="e">
        <f>INDEX('Артикул без-с размером'!A:A,MATCH('Начисления и компенсации по тов'!E6701,'Артикул без-с размером'!B:B,0))</f>
        <v>#N/A</v>
      </c>
      <c r="B6701" s="79"/>
      <c r="C6701" s="80"/>
      <c r="D6701" s="80"/>
      <c r="E6701" s="80"/>
      <c r="F6701" s="80"/>
      <c r="G6701" s="80"/>
      <c r="H6701" s="75"/>
      <c r="I6701" s="76"/>
      <c r="J6701" s="79"/>
      <c r="K6701" s="80"/>
      <c r="L6701" s="78"/>
      <c r="M6701" s="75"/>
      <c r="N6701" s="76"/>
    </row>
    <row r="6702" spans="1:14" ht="15" x14ac:dyDescent="0.3">
      <c r="A6702" s="17" t="e">
        <f>INDEX('Артикул без-с размером'!A:A,MATCH('Начисления и компенсации по тов'!E6702,'Артикул без-с размером'!B:B,0))</f>
        <v>#N/A</v>
      </c>
      <c r="B6702" s="79"/>
      <c r="C6702" s="80"/>
      <c r="D6702" s="80"/>
      <c r="E6702" s="80"/>
      <c r="F6702" s="80"/>
      <c r="G6702" s="80"/>
      <c r="H6702" s="75"/>
      <c r="I6702" s="76"/>
      <c r="J6702" s="79"/>
      <c r="K6702" s="80"/>
      <c r="L6702" s="78"/>
      <c r="M6702" s="75"/>
      <c r="N6702" s="76"/>
    </row>
    <row r="6703" spans="1:14" ht="15" x14ac:dyDescent="0.3">
      <c r="A6703" s="17" t="e">
        <f>INDEX('Артикул без-с размером'!A:A,MATCH('Начисления и компенсации по тов'!E6703,'Артикул без-с размером'!B:B,0))</f>
        <v>#N/A</v>
      </c>
      <c r="B6703" s="79"/>
      <c r="C6703" s="80"/>
      <c r="D6703" s="80"/>
      <c r="E6703" s="80"/>
      <c r="F6703" s="80"/>
      <c r="G6703" s="80"/>
      <c r="H6703" s="75"/>
      <c r="I6703" s="76"/>
      <c r="J6703" s="79"/>
      <c r="K6703" s="80"/>
      <c r="L6703" s="78"/>
      <c r="M6703" s="75"/>
      <c r="N6703" s="76"/>
    </row>
    <row r="6704" spans="1:14" ht="15" x14ac:dyDescent="0.3">
      <c r="A6704" s="17" t="e">
        <f>INDEX('Артикул без-с размером'!A:A,MATCH('Начисления и компенсации по тов'!E6704,'Артикул без-с размером'!B:B,0))</f>
        <v>#N/A</v>
      </c>
      <c r="B6704" s="79"/>
      <c r="C6704" s="80"/>
      <c r="D6704" s="80"/>
      <c r="E6704" s="80"/>
      <c r="F6704" s="80"/>
      <c r="G6704" s="80"/>
      <c r="H6704" s="75"/>
      <c r="I6704" s="76"/>
      <c r="J6704" s="79"/>
      <c r="K6704" s="80"/>
      <c r="L6704" s="78"/>
      <c r="M6704" s="75"/>
      <c r="N6704" s="76"/>
    </row>
    <row r="6705" spans="1:14" ht="15" x14ac:dyDescent="0.3">
      <c r="A6705" s="17" t="e">
        <f>INDEX('Артикул без-с размером'!A:A,MATCH('Начисления и компенсации по тов'!E6705,'Артикул без-с размером'!B:B,0))</f>
        <v>#N/A</v>
      </c>
      <c r="B6705" s="79"/>
      <c r="C6705" s="80"/>
      <c r="D6705" s="80"/>
      <c r="E6705" s="80"/>
      <c r="F6705" s="80"/>
      <c r="G6705" s="80"/>
      <c r="H6705" s="75"/>
      <c r="I6705" s="76"/>
      <c r="J6705" s="79"/>
      <c r="K6705" s="80"/>
      <c r="L6705" s="78"/>
      <c r="M6705" s="75"/>
      <c r="N6705" s="77"/>
    </row>
    <row r="6706" spans="1:14" ht="15" x14ac:dyDescent="0.3">
      <c r="A6706" s="17" t="e">
        <f>INDEX('Артикул без-с размером'!A:A,MATCH('Начисления и компенсации по тов'!E6706,'Артикул без-с размером'!B:B,0))</f>
        <v>#N/A</v>
      </c>
      <c r="B6706" s="79"/>
      <c r="C6706" s="80"/>
      <c r="D6706" s="80"/>
      <c r="E6706" s="80"/>
      <c r="F6706" s="80"/>
      <c r="G6706" s="80"/>
      <c r="H6706" s="75"/>
      <c r="I6706" s="76"/>
      <c r="J6706" s="79"/>
      <c r="K6706" s="80"/>
      <c r="L6706" s="78"/>
      <c r="M6706" s="75"/>
      <c r="N6706" s="76"/>
    </row>
    <row r="6707" spans="1:14" ht="15" x14ac:dyDescent="0.3">
      <c r="A6707" s="17" t="e">
        <f>INDEX('Артикул без-с размером'!A:A,MATCH('Начисления и компенсации по тов'!E6707,'Артикул без-с размером'!B:B,0))</f>
        <v>#N/A</v>
      </c>
      <c r="B6707" s="79"/>
      <c r="C6707" s="80"/>
      <c r="D6707" s="80"/>
      <c r="E6707" s="80"/>
      <c r="F6707" s="80"/>
      <c r="G6707" s="80"/>
      <c r="H6707" s="75"/>
      <c r="I6707" s="76"/>
      <c r="J6707" s="79"/>
      <c r="K6707" s="80"/>
      <c r="L6707" s="78"/>
      <c r="M6707" s="75"/>
      <c r="N6707" s="76"/>
    </row>
    <row r="6708" spans="1:14" ht="15" x14ac:dyDescent="0.3">
      <c r="A6708" s="17" t="e">
        <f>INDEX('Артикул без-с размером'!A:A,MATCH('Начисления и компенсации по тов'!E6708,'Артикул без-с размером'!B:B,0))</f>
        <v>#N/A</v>
      </c>
      <c r="B6708" s="79"/>
      <c r="C6708" s="80"/>
      <c r="D6708" s="80"/>
      <c r="E6708" s="80"/>
      <c r="F6708" s="80"/>
      <c r="G6708" s="80"/>
      <c r="H6708" s="75"/>
      <c r="I6708" s="76"/>
      <c r="J6708" s="79"/>
      <c r="K6708" s="80"/>
      <c r="L6708" s="78"/>
      <c r="M6708" s="75"/>
      <c r="N6708" s="76"/>
    </row>
    <row r="6709" spans="1:14" ht="15" x14ac:dyDescent="0.3">
      <c r="A6709" s="17" t="e">
        <f>INDEX('Артикул без-с размером'!A:A,MATCH('Начисления и компенсации по тов'!E6709,'Артикул без-с размером'!B:B,0))</f>
        <v>#N/A</v>
      </c>
      <c r="B6709" s="79"/>
      <c r="C6709" s="80"/>
      <c r="D6709" s="80"/>
      <c r="E6709" s="80"/>
      <c r="F6709" s="80"/>
      <c r="G6709" s="80"/>
      <c r="H6709" s="75"/>
      <c r="I6709" s="76"/>
      <c r="J6709" s="79"/>
      <c r="K6709" s="80"/>
      <c r="L6709" s="78"/>
      <c r="M6709" s="75"/>
      <c r="N6709" s="76"/>
    </row>
    <row r="6710" spans="1:14" ht="15" x14ac:dyDescent="0.3">
      <c r="A6710" s="17" t="e">
        <f>INDEX('Артикул без-с размером'!A:A,MATCH('Начисления и компенсации по тов'!E6710,'Артикул без-с размером'!B:B,0))</f>
        <v>#N/A</v>
      </c>
      <c r="B6710" s="79"/>
      <c r="C6710" s="80"/>
      <c r="D6710" s="80"/>
      <c r="E6710" s="80"/>
      <c r="F6710" s="80"/>
      <c r="G6710" s="80"/>
      <c r="H6710" s="75"/>
      <c r="I6710" s="76"/>
      <c r="J6710" s="79"/>
      <c r="K6710" s="80"/>
      <c r="L6710" s="78"/>
      <c r="M6710" s="75"/>
      <c r="N6710" s="76"/>
    </row>
    <row r="6711" spans="1:14" ht="15" x14ac:dyDescent="0.3">
      <c r="A6711" s="17" t="e">
        <f>INDEX('Артикул без-с размером'!A:A,MATCH('Начисления и компенсации по тов'!E6711,'Артикул без-с размером'!B:B,0))</f>
        <v>#N/A</v>
      </c>
      <c r="B6711" s="79"/>
      <c r="C6711" s="80"/>
      <c r="D6711" s="80"/>
      <c r="E6711" s="80"/>
      <c r="F6711" s="80"/>
      <c r="G6711" s="80"/>
      <c r="H6711" s="75"/>
      <c r="I6711" s="76"/>
      <c r="J6711" s="79"/>
      <c r="K6711" s="80"/>
      <c r="L6711" s="78"/>
      <c r="M6711" s="75"/>
      <c r="N6711" s="76"/>
    </row>
    <row r="6712" spans="1:14" ht="15" x14ac:dyDescent="0.3">
      <c r="A6712" s="17" t="e">
        <f>INDEX('Артикул без-с размером'!A:A,MATCH('Начисления и компенсации по тов'!E6712,'Артикул без-с размером'!B:B,0))</f>
        <v>#N/A</v>
      </c>
      <c r="B6712" s="79"/>
      <c r="C6712" s="80"/>
      <c r="D6712" s="80"/>
      <c r="E6712" s="80"/>
      <c r="F6712" s="80"/>
      <c r="G6712" s="80"/>
      <c r="H6712" s="75"/>
      <c r="I6712" s="76"/>
      <c r="J6712" s="79"/>
      <c r="K6712" s="80"/>
      <c r="L6712" s="78"/>
      <c r="M6712" s="75"/>
      <c r="N6712" s="76"/>
    </row>
    <row r="6713" spans="1:14" ht="15" x14ac:dyDescent="0.3">
      <c r="A6713" s="17" t="e">
        <f>INDEX('Артикул без-с размером'!A:A,MATCH('Начисления и компенсации по тов'!E6713,'Артикул без-с размером'!B:B,0))</f>
        <v>#N/A</v>
      </c>
      <c r="B6713" s="79"/>
      <c r="C6713" s="80"/>
      <c r="D6713" s="80"/>
      <c r="E6713" s="80"/>
      <c r="F6713" s="80"/>
      <c r="G6713" s="80"/>
      <c r="H6713" s="75"/>
      <c r="I6713" s="76"/>
      <c r="J6713" s="79"/>
      <c r="K6713" s="80"/>
      <c r="L6713" s="78"/>
      <c r="M6713" s="75"/>
      <c r="N6713" s="76"/>
    </row>
    <row r="6714" spans="1:14" ht="15" x14ac:dyDescent="0.3">
      <c r="A6714" s="17" t="e">
        <f>INDEX('Артикул без-с размером'!A:A,MATCH('Начисления и компенсации по тов'!E6714,'Артикул без-с размером'!B:B,0))</f>
        <v>#N/A</v>
      </c>
      <c r="B6714" s="79"/>
      <c r="C6714" s="80"/>
      <c r="D6714" s="80"/>
      <c r="E6714" s="80"/>
      <c r="F6714" s="80"/>
      <c r="G6714" s="80"/>
      <c r="H6714" s="75"/>
      <c r="I6714" s="76"/>
      <c r="J6714" s="79"/>
      <c r="K6714" s="80"/>
      <c r="L6714" s="78"/>
      <c r="M6714" s="75"/>
      <c r="N6714" s="76"/>
    </row>
    <row r="6715" spans="1:14" ht="15" x14ac:dyDescent="0.3">
      <c r="A6715" s="17" t="e">
        <f>INDEX('Артикул без-с размером'!A:A,MATCH('Начисления и компенсации по тов'!E6715,'Артикул без-с размером'!B:B,0))</f>
        <v>#N/A</v>
      </c>
      <c r="B6715" s="79"/>
      <c r="C6715" s="80"/>
      <c r="D6715" s="80"/>
      <c r="E6715" s="80"/>
      <c r="F6715" s="80"/>
      <c r="G6715" s="80"/>
      <c r="H6715" s="75"/>
      <c r="I6715" s="76"/>
      <c r="J6715" s="79"/>
      <c r="K6715" s="80"/>
      <c r="L6715" s="78"/>
      <c r="M6715" s="75"/>
      <c r="N6715" s="76"/>
    </row>
    <row r="6716" spans="1:14" ht="15" x14ac:dyDescent="0.3">
      <c r="A6716" s="17" t="e">
        <f>INDEX('Артикул без-с размером'!A:A,MATCH('Начисления и компенсации по тов'!E6716,'Артикул без-с размером'!B:B,0))</f>
        <v>#N/A</v>
      </c>
      <c r="B6716" s="79"/>
      <c r="C6716" s="80"/>
      <c r="D6716" s="80"/>
      <c r="E6716" s="80"/>
      <c r="F6716" s="80"/>
      <c r="G6716" s="80"/>
      <c r="H6716" s="75"/>
      <c r="I6716" s="76"/>
      <c r="J6716" s="79"/>
      <c r="K6716" s="80"/>
      <c r="L6716" s="78"/>
      <c r="M6716" s="75"/>
      <c r="N6716" s="76"/>
    </row>
    <row r="6717" spans="1:14" ht="15" x14ac:dyDescent="0.3">
      <c r="A6717" s="17" t="e">
        <f>INDEX('Артикул без-с размером'!A:A,MATCH('Начисления и компенсации по тов'!E6717,'Артикул без-с размером'!B:B,0))</f>
        <v>#N/A</v>
      </c>
      <c r="B6717" s="79"/>
      <c r="C6717" s="80"/>
      <c r="D6717" s="80"/>
      <c r="E6717" s="80"/>
      <c r="F6717" s="80"/>
      <c r="G6717" s="80"/>
      <c r="H6717" s="75"/>
      <c r="I6717" s="76"/>
      <c r="J6717" s="79"/>
      <c r="K6717" s="80"/>
      <c r="L6717" s="78"/>
      <c r="M6717" s="75"/>
      <c r="N6717" s="76"/>
    </row>
    <row r="6718" spans="1:14" ht="15" x14ac:dyDescent="0.3">
      <c r="A6718" s="17" t="e">
        <f>INDEX('Артикул без-с размером'!A:A,MATCH('Начисления и компенсации по тов'!E6718,'Артикул без-с размером'!B:B,0))</f>
        <v>#N/A</v>
      </c>
      <c r="B6718" s="79"/>
      <c r="C6718" s="80"/>
      <c r="D6718" s="80"/>
      <c r="E6718" s="80"/>
      <c r="F6718" s="80"/>
      <c r="G6718" s="80"/>
      <c r="H6718" s="75"/>
      <c r="I6718" s="76"/>
      <c r="J6718" s="79"/>
      <c r="K6718" s="80"/>
      <c r="L6718" s="78"/>
      <c r="M6718" s="75"/>
      <c r="N6718" s="76"/>
    </row>
    <row r="6719" spans="1:14" ht="15" x14ac:dyDescent="0.3">
      <c r="A6719" s="17" t="e">
        <f>INDEX('Артикул без-с размером'!A:A,MATCH('Начисления и компенсации по тов'!E6719,'Артикул без-с размером'!B:B,0))</f>
        <v>#N/A</v>
      </c>
      <c r="B6719" s="79"/>
      <c r="C6719" s="80"/>
      <c r="D6719" s="80"/>
      <c r="E6719" s="80"/>
      <c r="F6719" s="80"/>
      <c r="G6719" s="80"/>
      <c r="H6719" s="75"/>
      <c r="I6719" s="76"/>
      <c r="J6719" s="79"/>
      <c r="K6719" s="80"/>
      <c r="L6719" s="78"/>
      <c r="M6719" s="75"/>
      <c r="N6719" s="76"/>
    </row>
    <row r="6720" spans="1:14" ht="15" x14ac:dyDescent="0.3">
      <c r="A6720" s="17" t="e">
        <f>INDEX('Артикул без-с размером'!A:A,MATCH('Начисления и компенсации по тов'!E6720,'Артикул без-с размером'!B:B,0))</f>
        <v>#N/A</v>
      </c>
      <c r="B6720" s="79"/>
      <c r="C6720" s="80"/>
      <c r="D6720" s="80"/>
      <c r="E6720" s="80"/>
      <c r="F6720" s="80"/>
      <c r="G6720" s="80"/>
      <c r="H6720" s="75"/>
      <c r="I6720" s="76"/>
      <c r="J6720" s="79"/>
      <c r="K6720" s="80"/>
      <c r="L6720" s="78"/>
      <c r="M6720" s="75"/>
      <c r="N6720" s="76"/>
    </row>
    <row r="6721" spans="1:14" ht="15" x14ac:dyDescent="0.3">
      <c r="A6721" s="17" t="e">
        <f>INDEX('Артикул без-с размером'!A:A,MATCH('Начисления и компенсации по тов'!E6721,'Артикул без-с размером'!B:B,0))</f>
        <v>#N/A</v>
      </c>
      <c r="B6721" s="79"/>
      <c r="C6721" s="80"/>
      <c r="D6721" s="80"/>
      <c r="E6721" s="80"/>
      <c r="F6721" s="80"/>
      <c r="G6721" s="80"/>
      <c r="H6721" s="75"/>
      <c r="I6721" s="76"/>
      <c r="J6721" s="79"/>
      <c r="K6721" s="80"/>
      <c r="L6721" s="78"/>
      <c r="M6721" s="75"/>
      <c r="N6721" s="76"/>
    </row>
    <row r="6722" spans="1:14" ht="15" x14ac:dyDescent="0.3">
      <c r="A6722" s="17" t="e">
        <f>INDEX('Артикул без-с размером'!A:A,MATCH('Начисления и компенсации по тов'!E6722,'Артикул без-с размером'!B:B,0))</f>
        <v>#N/A</v>
      </c>
      <c r="B6722" s="79"/>
      <c r="C6722" s="80"/>
      <c r="D6722" s="80"/>
      <c r="E6722" s="80"/>
      <c r="F6722" s="80"/>
      <c r="G6722" s="80"/>
      <c r="H6722" s="75"/>
      <c r="I6722" s="76"/>
      <c r="J6722" s="79"/>
      <c r="K6722" s="80"/>
      <c r="L6722" s="78"/>
      <c r="M6722" s="75"/>
      <c r="N6722" s="76"/>
    </row>
    <row r="6723" spans="1:14" ht="15" x14ac:dyDescent="0.3">
      <c r="A6723" s="17" t="e">
        <f>INDEX('Артикул без-с размером'!A:A,MATCH('Начисления и компенсации по тов'!E6723,'Артикул без-с размером'!B:B,0))</f>
        <v>#N/A</v>
      </c>
      <c r="B6723" s="79"/>
      <c r="C6723" s="80"/>
      <c r="D6723" s="80"/>
      <c r="E6723" s="80"/>
      <c r="F6723" s="80"/>
      <c r="G6723" s="80"/>
      <c r="H6723" s="75"/>
      <c r="I6723" s="76"/>
      <c r="J6723" s="79"/>
      <c r="K6723" s="80"/>
      <c r="L6723" s="78"/>
      <c r="M6723" s="75"/>
      <c r="N6723" s="76"/>
    </row>
    <row r="6724" spans="1:14" ht="15" x14ac:dyDescent="0.3">
      <c r="A6724" s="17" t="e">
        <f>INDEX('Артикул без-с размером'!A:A,MATCH('Начисления и компенсации по тов'!E6724,'Артикул без-с размером'!B:B,0))</f>
        <v>#N/A</v>
      </c>
      <c r="B6724" s="79"/>
      <c r="C6724" s="80"/>
      <c r="D6724" s="80"/>
      <c r="E6724" s="80"/>
      <c r="F6724" s="80"/>
      <c r="G6724" s="80"/>
      <c r="H6724" s="75"/>
      <c r="I6724" s="76"/>
      <c r="J6724" s="79"/>
      <c r="K6724" s="80"/>
      <c r="L6724" s="78"/>
      <c r="M6724" s="75"/>
      <c r="N6724" s="76"/>
    </row>
    <row r="6725" spans="1:14" ht="15" x14ac:dyDescent="0.3">
      <c r="A6725" s="17" t="e">
        <f>INDEX('Артикул без-с размером'!A:A,MATCH('Начисления и компенсации по тов'!E6725,'Артикул без-с размером'!B:B,0))</f>
        <v>#N/A</v>
      </c>
      <c r="B6725" s="79"/>
      <c r="C6725" s="80"/>
      <c r="D6725" s="80"/>
      <c r="E6725" s="80"/>
      <c r="F6725" s="80"/>
      <c r="G6725" s="80"/>
      <c r="H6725" s="75"/>
      <c r="I6725" s="76"/>
      <c r="J6725" s="79"/>
      <c r="K6725" s="80"/>
      <c r="L6725" s="78"/>
      <c r="M6725" s="75"/>
      <c r="N6725" s="76"/>
    </row>
    <row r="6726" spans="1:14" ht="15" x14ac:dyDescent="0.3">
      <c r="A6726" s="17" t="e">
        <f>INDEX('Артикул без-с размером'!A:A,MATCH('Начисления и компенсации по тов'!E6726,'Артикул без-с размером'!B:B,0))</f>
        <v>#N/A</v>
      </c>
      <c r="B6726" s="79"/>
      <c r="C6726" s="80"/>
      <c r="D6726" s="80"/>
      <c r="E6726" s="80"/>
      <c r="F6726" s="80"/>
      <c r="G6726" s="80"/>
      <c r="H6726" s="75"/>
      <c r="I6726" s="76"/>
      <c r="J6726" s="79"/>
      <c r="K6726" s="80"/>
      <c r="L6726" s="78"/>
      <c r="M6726" s="75"/>
      <c r="N6726" s="76"/>
    </row>
    <row r="6727" spans="1:14" ht="15" x14ac:dyDescent="0.3">
      <c r="A6727" s="17" t="e">
        <f>INDEX('Артикул без-с размером'!A:A,MATCH('Начисления и компенсации по тов'!E6727,'Артикул без-с размером'!B:B,0))</f>
        <v>#N/A</v>
      </c>
      <c r="B6727" s="79"/>
      <c r="C6727" s="80"/>
      <c r="D6727" s="80"/>
      <c r="E6727" s="80"/>
      <c r="F6727" s="80"/>
      <c r="G6727" s="80"/>
      <c r="H6727" s="75"/>
      <c r="I6727" s="76"/>
      <c r="J6727" s="79"/>
      <c r="K6727" s="80"/>
      <c r="L6727" s="78"/>
      <c r="M6727" s="75"/>
      <c r="N6727" s="76"/>
    </row>
    <row r="6728" spans="1:14" ht="15" x14ac:dyDescent="0.3">
      <c r="A6728" s="17" t="e">
        <f>INDEX('Артикул без-с размером'!A:A,MATCH('Начисления и компенсации по тов'!E6728,'Артикул без-с размером'!B:B,0))</f>
        <v>#N/A</v>
      </c>
      <c r="B6728" s="79"/>
      <c r="C6728" s="80"/>
      <c r="D6728" s="80"/>
      <c r="E6728" s="80"/>
      <c r="F6728" s="80"/>
      <c r="G6728" s="80"/>
      <c r="H6728" s="75"/>
      <c r="I6728" s="76"/>
      <c r="J6728" s="79"/>
      <c r="K6728" s="80"/>
      <c r="L6728" s="78"/>
      <c r="M6728" s="75"/>
      <c r="N6728" s="77"/>
    </row>
    <row r="6729" spans="1:14" ht="15" x14ac:dyDescent="0.3">
      <c r="A6729" s="17" t="e">
        <f>INDEX('Артикул без-с размером'!A:A,MATCH('Начисления и компенсации по тов'!E6729,'Артикул без-с размером'!B:B,0))</f>
        <v>#N/A</v>
      </c>
      <c r="B6729" s="79"/>
      <c r="C6729" s="80"/>
      <c r="D6729" s="80"/>
      <c r="E6729" s="80"/>
      <c r="F6729" s="80"/>
      <c r="G6729" s="80"/>
      <c r="H6729" s="75"/>
      <c r="I6729" s="76"/>
      <c r="J6729" s="79"/>
      <c r="K6729" s="80"/>
      <c r="L6729" s="78"/>
      <c r="M6729" s="75"/>
      <c r="N6729" s="76"/>
    </row>
    <row r="6730" spans="1:14" ht="15" x14ac:dyDescent="0.3">
      <c r="A6730" s="17" t="e">
        <f>INDEX('Артикул без-с размером'!A:A,MATCH('Начисления и компенсации по тов'!E6730,'Артикул без-с размером'!B:B,0))</f>
        <v>#N/A</v>
      </c>
      <c r="B6730" s="79"/>
      <c r="C6730" s="80"/>
      <c r="D6730" s="80"/>
      <c r="E6730" s="80"/>
      <c r="F6730" s="80"/>
      <c r="G6730" s="80"/>
      <c r="H6730" s="75"/>
      <c r="I6730" s="76"/>
      <c r="J6730" s="79"/>
      <c r="K6730" s="80"/>
      <c r="L6730" s="78"/>
      <c r="M6730" s="75"/>
      <c r="N6730" s="76"/>
    </row>
    <row r="6731" spans="1:14" ht="15" x14ac:dyDescent="0.3">
      <c r="A6731" s="17" t="e">
        <f>INDEX('Артикул без-с размером'!A:A,MATCH('Начисления и компенсации по тов'!E6731,'Артикул без-с размером'!B:B,0))</f>
        <v>#N/A</v>
      </c>
      <c r="B6731" s="79"/>
      <c r="C6731" s="80"/>
      <c r="D6731" s="80"/>
      <c r="E6731" s="80"/>
      <c r="F6731" s="80"/>
      <c r="G6731" s="80"/>
      <c r="H6731" s="75"/>
      <c r="I6731" s="76"/>
      <c r="J6731" s="79"/>
      <c r="K6731" s="80"/>
      <c r="L6731" s="78"/>
      <c r="M6731" s="75"/>
      <c r="N6731" s="76"/>
    </row>
    <row r="6732" spans="1:14" ht="15" x14ac:dyDescent="0.3">
      <c r="A6732" s="17" t="e">
        <f>INDEX('Артикул без-с размером'!A:A,MATCH('Начисления и компенсации по тов'!E6732,'Артикул без-с размером'!B:B,0))</f>
        <v>#N/A</v>
      </c>
      <c r="B6732" s="79"/>
      <c r="C6732" s="80"/>
      <c r="D6732" s="80"/>
      <c r="E6732" s="80"/>
      <c r="F6732" s="80"/>
      <c r="G6732" s="80"/>
      <c r="H6732" s="75"/>
      <c r="I6732" s="76"/>
      <c r="J6732" s="79"/>
      <c r="K6732" s="80"/>
      <c r="L6732" s="78"/>
      <c r="M6732" s="75"/>
      <c r="N6732" s="76"/>
    </row>
    <row r="6733" spans="1:14" ht="15" x14ac:dyDescent="0.3">
      <c r="A6733" s="17" t="e">
        <f>INDEX('Артикул без-с размером'!A:A,MATCH('Начисления и компенсации по тов'!E6733,'Артикул без-с размером'!B:B,0))</f>
        <v>#N/A</v>
      </c>
      <c r="B6733" s="79"/>
      <c r="C6733" s="80"/>
      <c r="D6733" s="80"/>
      <c r="E6733" s="80"/>
      <c r="F6733" s="80"/>
      <c r="G6733" s="80"/>
      <c r="H6733" s="75"/>
      <c r="I6733" s="76"/>
      <c r="J6733" s="79"/>
      <c r="K6733" s="80"/>
      <c r="L6733" s="78"/>
      <c r="M6733" s="75"/>
      <c r="N6733" s="76"/>
    </row>
    <row r="6734" spans="1:14" ht="15" x14ac:dyDescent="0.3">
      <c r="A6734" s="17" t="e">
        <f>INDEX('Артикул без-с размером'!A:A,MATCH('Начисления и компенсации по тов'!E6734,'Артикул без-с размером'!B:B,0))</f>
        <v>#N/A</v>
      </c>
      <c r="B6734" s="79"/>
      <c r="C6734" s="80"/>
      <c r="D6734" s="80"/>
      <c r="E6734" s="80"/>
      <c r="F6734" s="80"/>
      <c r="G6734" s="80"/>
      <c r="H6734" s="75"/>
      <c r="I6734" s="76"/>
      <c r="J6734" s="79"/>
      <c r="K6734" s="80"/>
      <c r="L6734" s="78"/>
      <c r="M6734" s="75"/>
      <c r="N6734" s="76"/>
    </row>
    <row r="6735" spans="1:14" ht="15" x14ac:dyDescent="0.3">
      <c r="A6735" s="17" t="e">
        <f>INDEX('Артикул без-с размером'!A:A,MATCH('Начисления и компенсации по тов'!E6735,'Артикул без-с размером'!B:B,0))</f>
        <v>#N/A</v>
      </c>
      <c r="B6735" s="79"/>
      <c r="C6735" s="80"/>
      <c r="D6735" s="80"/>
      <c r="E6735" s="80"/>
      <c r="F6735" s="80"/>
      <c r="G6735" s="80"/>
      <c r="H6735" s="75"/>
      <c r="I6735" s="76"/>
      <c r="J6735" s="79"/>
      <c r="K6735" s="80"/>
      <c r="L6735" s="78"/>
      <c r="M6735" s="75"/>
      <c r="N6735" s="76"/>
    </row>
    <row r="6736" spans="1:14" ht="15" x14ac:dyDescent="0.3">
      <c r="A6736" s="17" t="e">
        <f>INDEX('Артикул без-с размером'!A:A,MATCH('Начисления и компенсации по тов'!E6736,'Артикул без-с размером'!B:B,0))</f>
        <v>#N/A</v>
      </c>
      <c r="B6736" s="79"/>
      <c r="C6736" s="80"/>
      <c r="D6736" s="80"/>
      <c r="E6736" s="80"/>
      <c r="F6736" s="80"/>
      <c r="G6736" s="80"/>
      <c r="H6736" s="75"/>
      <c r="I6736" s="76"/>
      <c r="J6736" s="79"/>
      <c r="K6736" s="80"/>
      <c r="L6736" s="78"/>
      <c r="M6736" s="75"/>
      <c r="N6736" s="76"/>
    </row>
    <row r="6737" spans="1:14" ht="15" x14ac:dyDescent="0.3">
      <c r="A6737" s="17" t="e">
        <f>INDEX('Артикул без-с размером'!A:A,MATCH('Начисления и компенсации по тов'!E6737,'Артикул без-с размером'!B:B,0))</f>
        <v>#N/A</v>
      </c>
      <c r="B6737" s="79"/>
      <c r="C6737" s="80"/>
      <c r="D6737" s="80"/>
      <c r="E6737" s="80"/>
      <c r="F6737" s="80"/>
      <c r="G6737" s="80"/>
      <c r="H6737" s="75"/>
      <c r="I6737" s="76"/>
      <c r="J6737" s="79"/>
      <c r="K6737" s="80"/>
      <c r="L6737" s="78"/>
      <c r="M6737" s="75"/>
      <c r="N6737" s="76"/>
    </row>
    <row r="6738" spans="1:14" ht="15" x14ac:dyDescent="0.3">
      <c r="A6738" s="17" t="e">
        <f>INDEX('Артикул без-с размером'!A:A,MATCH('Начисления и компенсации по тов'!E6738,'Артикул без-с размером'!B:B,0))</f>
        <v>#N/A</v>
      </c>
      <c r="B6738" s="79"/>
      <c r="C6738" s="80"/>
      <c r="D6738" s="80"/>
      <c r="E6738" s="80"/>
      <c r="F6738" s="80"/>
      <c r="G6738" s="80"/>
      <c r="H6738" s="75"/>
      <c r="I6738" s="76"/>
      <c r="J6738" s="79"/>
      <c r="K6738" s="80"/>
      <c r="L6738" s="78"/>
      <c r="M6738" s="75"/>
      <c r="N6738" s="77"/>
    </row>
    <row r="6739" spans="1:14" ht="15" x14ac:dyDescent="0.3">
      <c r="A6739" s="17" t="e">
        <f>INDEX('Артикул без-с размером'!A:A,MATCH('Начисления и компенсации по тов'!E6739,'Артикул без-с размером'!B:B,0))</f>
        <v>#N/A</v>
      </c>
      <c r="B6739" s="79"/>
      <c r="C6739" s="80"/>
      <c r="D6739" s="80"/>
      <c r="E6739" s="80"/>
      <c r="F6739" s="80"/>
      <c r="G6739" s="80"/>
      <c r="H6739" s="75"/>
      <c r="I6739" s="76"/>
      <c r="J6739" s="79"/>
      <c r="K6739" s="80"/>
      <c r="L6739" s="78"/>
      <c r="M6739" s="75"/>
      <c r="N6739" s="76"/>
    </row>
    <row r="6740" spans="1:14" ht="15" x14ac:dyDescent="0.3">
      <c r="A6740" s="17" t="e">
        <f>INDEX('Артикул без-с размером'!A:A,MATCH('Начисления и компенсации по тов'!E6740,'Артикул без-с размером'!B:B,0))</f>
        <v>#N/A</v>
      </c>
      <c r="B6740" s="79"/>
      <c r="C6740" s="80"/>
      <c r="D6740" s="80"/>
      <c r="E6740" s="80"/>
      <c r="F6740" s="80"/>
      <c r="G6740" s="80"/>
      <c r="H6740" s="75"/>
      <c r="I6740" s="76"/>
      <c r="J6740" s="79"/>
      <c r="K6740" s="80"/>
      <c r="L6740" s="78"/>
      <c r="M6740" s="75"/>
      <c r="N6740" s="76"/>
    </row>
    <row r="6741" spans="1:14" ht="15" x14ac:dyDescent="0.3">
      <c r="A6741" s="17" t="e">
        <f>INDEX('Артикул без-с размером'!A:A,MATCH('Начисления и компенсации по тов'!E6741,'Артикул без-с размером'!B:B,0))</f>
        <v>#N/A</v>
      </c>
      <c r="B6741" s="79"/>
      <c r="C6741" s="80"/>
      <c r="D6741" s="80"/>
      <c r="E6741" s="80"/>
      <c r="F6741" s="80"/>
      <c r="G6741" s="80"/>
      <c r="H6741" s="75"/>
      <c r="I6741" s="76"/>
      <c r="J6741" s="79"/>
      <c r="K6741" s="80"/>
      <c r="L6741" s="78"/>
      <c r="M6741" s="75"/>
      <c r="N6741" s="76"/>
    </row>
    <row r="6742" spans="1:14" ht="15" x14ac:dyDescent="0.3">
      <c r="A6742" s="17" t="e">
        <f>INDEX('Артикул без-с размером'!A:A,MATCH('Начисления и компенсации по тов'!E6742,'Артикул без-с размером'!B:B,0))</f>
        <v>#N/A</v>
      </c>
      <c r="B6742" s="79"/>
      <c r="C6742" s="80"/>
      <c r="D6742" s="80"/>
      <c r="E6742" s="80"/>
      <c r="F6742" s="80"/>
      <c r="G6742" s="80"/>
      <c r="H6742" s="75"/>
      <c r="I6742" s="76"/>
      <c r="J6742" s="79"/>
      <c r="K6742" s="80"/>
      <c r="L6742" s="78"/>
      <c r="M6742" s="75"/>
      <c r="N6742" s="76"/>
    </row>
    <row r="6743" spans="1:14" ht="15" x14ac:dyDescent="0.3">
      <c r="A6743" s="17" t="e">
        <f>INDEX('Артикул без-с размером'!A:A,MATCH('Начисления и компенсации по тов'!E6743,'Артикул без-с размером'!B:B,0))</f>
        <v>#N/A</v>
      </c>
      <c r="B6743" s="79"/>
      <c r="C6743" s="80"/>
      <c r="D6743" s="80"/>
      <c r="E6743" s="80"/>
      <c r="F6743" s="80"/>
      <c r="G6743" s="80"/>
      <c r="H6743" s="75"/>
      <c r="I6743" s="76"/>
      <c r="J6743" s="79"/>
      <c r="K6743" s="80"/>
      <c r="L6743" s="78"/>
      <c r="M6743" s="75"/>
      <c r="N6743" s="76"/>
    </row>
    <row r="6744" spans="1:14" ht="15" x14ac:dyDescent="0.3">
      <c r="A6744" s="17" t="e">
        <f>INDEX('Артикул без-с размером'!A:A,MATCH('Начисления и компенсации по тов'!E6744,'Артикул без-с размером'!B:B,0))</f>
        <v>#N/A</v>
      </c>
      <c r="B6744" s="79"/>
      <c r="C6744" s="80"/>
      <c r="D6744" s="80"/>
      <c r="E6744" s="80"/>
      <c r="F6744" s="80"/>
      <c r="G6744" s="80"/>
      <c r="H6744" s="75"/>
      <c r="I6744" s="76"/>
      <c r="J6744" s="79"/>
      <c r="K6744" s="80"/>
      <c r="L6744" s="78"/>
      <c r="M6744" s="75"/>
      <c r="N6744" s="77"/>
    </row>
    <row r="6745" spans="1:14" ht="15" x14ac:dyDescent="0.3">
      <c r="A6745" s="17" t="e">
        <f>INDEX('Артикул без-с размером'!A:A,MATCH('Начисления и компенсации по тов'!E6745,'Артикул без-с размером'!B:B,0))</f>
        <v>#N/A</v>
      </c>
      <c r="B6745" s="79"/>
      <c r="C6745" s="80"/>
      <c r="D6745" s="80"/>
      <c r="E6745" s="80"/>
      <c r="F6745" s="80"/>
      <c r="G6745" s="80"/>
      <c r="H6745" s="75"/>
      <c r="I6745" s="76"/>
      <c r="J6745" s="79"/>
      <c r="K6745" s="80"/>
      <c r="L6745" s="78"/>
      <c r="M6745" s="75"/>
      <c r="N6745" s="76"/>
    </row>
    <row r="6746" spans="1:14" ht="15" x14ac:dyDescent="0.3">
      <c r="A6746" s="17" t="e">
        <f>INDEX('Артикул без-с размером'!A:A,MATCH('Начисления и компенсации по тов'!E6746,'Артикул без-с размером'!B:B,0))</f>
        <v>#N/A</v>
      </c>
      <c r="B6746" s="79"/>
      <c r="C6746" s="80"/>
      <c r="D6746" s="80"/>
      <c r="E6746" s="80"/>
      <c r="F6746" s="80"/>
      <c r="G6746" s="80"/>
      <c r="H6746" s="75"/>
      <c r="I6746" s="76"/>
      <c r="J6746" s="79"/>
      <c r="K6746" s="80"/>
      <c r="L6746" s="78"/>
      <c r="M6746" s="75"/>
      <c r="N6746" s="76"/>
    </row>
    <row r="6747" spans="1:14" ht="15" x14ac:dyDescent="0.3">
      <c r="A6747" s="17" t="e">
        <f>INDEX('Артикул без-с размером'!A:A,MATCH('Начисления и компенсации по тов'!E6747,'Артикул без-с размером'!B:B,0))</f>
        <v>#N/A</v>
      </c>
      <c r="B6747" s="79"/>
      <c r="C6747" s="80"/>
      <c r="D6747" s="80"/>
      <c r="E6747" s="80"/>
      <c r="F6747" s="80"/>
      <c r="G6747" s="80"/>
      <c r="H6747" s="75"/>
      <c r="I6747" s="76"/>
      <c r="J6747" s="79"/>
      <c r="K6747" s="80"/>
      <c r="L6747" s="78"/>
      <c r="M6747" s="75"/>
      <c r="N6747" s="76"/>
    </row>
    <row r="6748" spans="1:14" ht="15" x14ac:dyDescent="0.3">
      <c r="A6748" s="17" t="e">
        <f>INDEX('Артикул без-с размером'!A:A,MATCH('Начисления и компенсации по тов'!E6748,'Артикул без-с размером'!B:B,0))</f>
        <v>#N/A</v>
      </c>
      <c r="B6748" s="79"/>
      <c r="C6748" s="80"/>
      <c r="D6748" s="80"/>
      <c r="E6748" s="80"/>
      <c r="F6748" s="80"/>
      <c r="G6748" s="80"/>
      <c r="H6748" s="75"/>
      <c r="I6748" s="76"/>
      <c r="J6748" s="79"/>
      <c r="K6748" s="80"/>
      <c r="L6748" s="78"/>
      <c r="M6748" s="75"/>
      <c r="N6748" s="76"/>
    </row>
    <row r="6749" spans="1:14" ht="15" x14ac:dyDescent="0.3">
      <c r="A6749" s="17" t="e">
        <f>INDEX('Артикул без-с размером'!A:A,MATCH('Начисления и компенсации по тов'!E6749,'Артикул без-с размером'!B:B,0))</f>
        <v>#N/A</v>
      </c>
      <c r="B6749" s="79"/>
      <c r="C6749" s="80"/>
      <c r="D6749" s="80"/>
      <c r="E6749" s="80"/>
      <c r="F6749" s="80"/>
      <c r="G6749" s="80"/>
      <c r="H6749" s="75"/>
      <c r="I6749" s="76"/>
      <c r="J6749" s="79"/>
      <c r="K6749" s="80"/>
      <c r="L6749" s="78"/>
      <c r="M6749" s="75"/>
      <c r="N6749" s="76"/>
    </row>
    <row r="6750" spans="1:14" ht="15" x14ac:dyDescent="0.3">
      <c r="A6750" s="17" t="e">
        <f>INDEX('Артикул без-с размером'!A:A,MATCH('Начисления и компенсации по тов'!E6750,'Артикул без-с размером'!B:B,0))</f>
        <v>#N/A</v>
      </c>
      <c r="B6750" s="79"/>
      <c r="C6750" s="80"/>
      <c r="D6750" s="80"/>
      <c r="E6750" s="80"/>
      <c r="F6750" s="80"/>
      <c r="G6750" s="80"/>
      <c r="H6750" s="75"/>
      <c r="I6750" s="76"/>
      <c r="J6750" s="79"/>
      <c r="K6750" s="80"/>
      <c r="L6750" s="78"/>
      <c r="M6750" s="75"/>
      <c r="N6750" s="76"/>
    </row>
    <row r="6751" spans="1:14" ht="15" x14ac:dyDescent="0.3">
      <c r="A6751" s="17" t="e">
        <f>INDEX('Артикул без-с размером'!A:A,MATCH('Начисления и компенсации по тов'!E6751,'Артикул без-с размером'!B:B,0))</f>
        <v>#N/A</v>
      </c>
      <c r="B6751" s="79"/>
      <c r="C6751" s="80"/>
      <c r="D6751" s="80"/>
      <c r="E6751" s="80"/>
      <c r="F6751" s="80"/>
      <c r="G6751" s="80"/>
      <c r="H6751" s="75"/>
      <c r="I6751" s="76"/>
      <c r="J6751" s="79"/>
      <c r="K6751" s="80"/>
      <c r="L6751" s="78"/>
      <c r="M6751" s="75"/>
      <c r="N6751" s="76"/>
    </row>
    <row r="6752" spans="1:14" ht="15" x14ac:dyDescent="0.3">
      <c r="A6752" s="17" t="e">
        <f>INDEX('Артикул без-с размером'!A:A,MATCH('Начисления и компенсации по тов'!E6752,'Артикул без-с размером'!B:B,0))</f>
        <v>#N/A</v>
      </c>
      <c r="B6752" s="79"/>
      <c r="C6752" s="80"/>
      <c r="D6752" s="80"/>
      <c r="E6752" s="80"/>
      <c r="F6752" s="80"/>
      <c r="G6752" s="80"/>
      <c r="H6752" s="75"/>
      <c r="I6752" s="76"/>
      <c r="J6752" s="79"/>
      <c r="K6752" s="80"/>
      <c r="L6752" s="78"/>
      <c r="M6752" s="75"/>
      <c r="N6752" s="76"/>
    </row>
    <row r="6753" spans="1:14" ht="15" x14ac:dyDescent="0.3">
      <c r="A6753" s="17" t="e">
        <f>INDEX('Артикул без-с размером'!A:A,MATCH('Начисления и компенсации по тов'!E6753,'Артикул без-с размером'!B:B,0))</f>
        <v>#N/A</v>
      </c>
      <c r="B6753" s="79"/>
      <c r="C6753" s="80"/>
      <c r="D6753" s="80"/>
      <c r="E6753" s="80"/>
      <c r="F6753" s="80"/>
      <c r="G6753" s="80"/>
      <c r="H6753" s="75"/>
      <c r="I6753" s="76"/>
      <c r="J6753" s="79"/>
      <c r="K6753" s="80"/>
      <c r="L6753" s="78"/>
      <c r="M6753" s="75"/>
      <c r="N6753" s="76"/>
    </row>
    <row r="6754" spans="1:14" ht="15" x14ac:dyDescent="0.3">
      <c r="A6754" s="17" t="e">
        <f>INDEX('Артикул без-с размером'!A:A,MATCH('Начисления и компенсации по тов'!E6754,'Артикул без-с размером'!B:B,0))</f>
        <v>#N/A</v>
      </c>
      <c r="B6754" s="79"/>
      <c r="C6754" s="80"/>
      <c r="D6754" s="80"/>
      <c r="E6754" s="80"/>
      <c r="F6754" s="80"/>
      <c r="G6754" s="80"/>
      <c r="H6754" s="75"/>
      <c r="I6754" s="76"/>
      <c r="J6754" s="79"/>
      <c r="K6754" s="80"/>
      <c r="L6754" s="78"/>
      <c r="M6754" s="75"/>
      <c r="N6754" s="76"/>
    </row>
    <row r="6755" spans="1:14" ht="15" x14ac:dyDescent="0.3">
      <c r="A6755" s="17" t="e">
        <f>INDEX('Артикул без-с размером'!A:A,MATCH('Начисления и компенсации по тов'!E6755,'Артикул без-с размером'!B:B,0))</f>
        <v>#N/A</v>
      </c>
      <c r="B6755" s="79"/>
      <c r="C6755" s="80"/>
      <c r="D6755" s="80"/>
      <c r="E6755" s="80"/>
      <c r="F6755" s="80"/>
      <c r="G6755" s="80"/>
      <c r="H6755" s="75"/>
      <c r="I6755" s="76"/>
      <c r="J6755" s="79"/>
      <c r="K6755" s="80"/>
      <c r="L6755" s="78"/>
      <c r="M6755" s="75"/>
      <c r="N6755" s="76"/>
    </row>
    <row r="6756" spans="1:14" ht="15" x14ac:dyDescent="0.3">
      <c r="A6756" s="17" t="e">
        <f>INDEX('Артикул без-с размером'!A:A,MATCH('Начисления и компенсации по тов'!E6756,'Артикул без-с размером'!B:B,0))</f>
        <v>#N/A</v>
      </c>
      <c r="B6756" s="79"/>
      <c r="C6756" s="80"/>
      <c r="D6756" s="80"/>
      <c r="E6756" s="80"/>
      <c r="F6756" s="80"/>
      <c r="G6756" s="80"/>
      <c r="H6756" s="75"/>
      <c r="I6756" s="76"/>
      <c r="J6756" s="79"/>
      <c r="K6756" s="80"/>
      <c r="L6756" s="78"/>
      <c r="M6756" s="75"/>
      <c r="N6756" s="76"/>
    </row>
    <row r="6757" spans="1:14" ht="15" x14ac:dyDescent="0.3">
      <c r="A6757" s="17" t="e">
        <f>INDEX('Артикул без-с размером'!A:A,MATCH('Начисления и компенсации по тов'!E6757,'Артикул без-с размером'!B:B,0))</f>
        <v>#N/A</v>
      </c>
      <c r="B6757" s="79"/>
      <c r="C6757" s="80"/>
      <c r="D6757" s="80"/>
      <c r="E6757" s="80"/>
      <c r="F6757" s="80"/>
      <c r="G6757" s="80"/>
      <c r="H6757" s="75"/>
      <c r="I6757" s="76"/>
      <c r="J6757" s="79"/>
      <c r="K6757" s="80"/>
      <c r="L6757" s="78"/>
      <c r="M6757" s="75"/>
      <c r="N6757" s="76"/>
    </row>
    <row r="6758" spans="1:14" ht="15" x14ac:dyDescent="0.3">
      <c r="A6758" s="17" t="e">
        <f>INDEX('Артикул без-с размером'!A:A,MATCH('Начисления и компенсации по тов'!E6758,'Артикул без-с размером'!B:B,0))</f>
        <v>#N/A</v>
      </c>
      <c r="B6758" s="79"/>
      <c r="C6758" s="80"/>
      <c r="D6758" s="80"/>
      <c r="E6758" s="80"/>
      <c r="F6758" s="80"/>
      <c r="G6758" s="80"/>
      <c r="H6758" s="75"/>
      <c r="I6758" s="76"/>
      <c r="J6758" s="79"/>
      <c r="K6758" s="80"/>
      <c r="L6758" s="78"/>
      <c r="M6758" s="75"/>
      <c r="N6758" s="76"/>
    </row>
    <row r="6759" spans="1:14" ht="15" x14ac:dyDescent="0.3">
      <c r="A6759" s="17" t="e">
        <f>INDEX('Артикул без-с размером'!A:A,MATCH('Начисления и компенсации по тов'!E6759,'Артикул без-с размером'!B:B,0))</f>
        <v>#N/A</v>
      </c>
      <c r="B6759" s="79"/>
      <c r="C6759" s="80"/>
      <c r="D6759" s="80"/>
      <c r="E6759" s="80"/>
      <c r="F6759" s="80"/>
      <c r="G6759" s="80"/>
      <c r="H6759" s="75"/>
      <c r="I6759" s="76"/>
      <c r="J6759" s="79"/>
      <c r="K6759" s="80"/>
      <c r="L6759" s="78"/>
      <c r="M6759" s="75"/>
      <c r="N6759" s="76"/>
    </row>
    <row r="6760" spans="1:14" ht="15" x14ac:dyDescent="0.3">
      <c r="A6760" s="17" t="e">
        <f>INDEX('Артикул без-с размером'!A:A,MATCH('Начисления и компенсации по тов'!E6760,'Артикул без-с размером'!B:B,0))</f>
        <v>#N/A</v>
      </c>
      <c r="B6760" s="79"/>
      <c r="C6760" s="80"/>
      <c r="D6760" s="80"/>
      <c r="E6760" s="80"/>
      <c r="F6760" s="80"/>
      <c r="G6760" s="80"/>
      <c r="H6760" s="75"/>
      <c r="I6760" s="76"/>
      <c r="J6760" s="79"/>
      <c r="K6760" s="80"/>
      <c r="L6760" s="78"/>
      <c r="M6760" s="75"/>
      <c r="N6760" s="76"/>
    </row>
    <row r="6761" spans="1:14" ht="15" x14ac:dyDescent="0.3">
      <c r="A6761" s="17" t="e">
        <f>INDEX('Артикул без-с размером'!A:A,MATCH('Начисления и компенсации по тов'!E6761,'Артикул без-с размером'!B:B,0))</f>
        <v>#N/A</v>
      </c>
      <c r="B6761" s="79"/>
      <c r="C6761" s="80"/>
      <c r="D6761" s="80"/>
      <c r="E6761" s="80"/>
      <c r="F6761" s="80"/>
      <c r="G6761" s="80"/>
      <c r="H6761" s="75"/>
      <c r="I6761" s="76"/>
      <c r="J6761" s="79"/>
      <c r="K6761" s="80"/>
      <c r="L6761" s="78"/>
      <c r="M6761" s="75"/>
      <c r="N6761" s="76"/>
    </row>
    <row r="6762" spans="1:14" ht="15" x14ac:dyDescent="0.3">
      <c r="A6762" s="17" t="e">
        <f>INDEX('Артикул без-с размером'!A:A,MATCH('Начисления и компенсации по тов'!E6762,'Артикул без-с размером'!B:B,0))</f>
        <v>#N/A</v>
      </c>
      <c r="B6762" s="79"/>
      <c r="C6762" s="80"/>
      <c r="D6762" s="80"/>
      <c r="E6762" s="80"/>
      <c r="F6762" s="80"/>
      <c r="G6762" s="80"/>
      <c r="H6762" s="75"/>
      <c r="I6762" s="76"/>
      <c r="J6762" s="79"/>
      <c r="K6762" s="80"/>
      <c r="L6762" s="78"/>
      <c r="M6762" s="75"/>
      <c r="N6762" s="76"/>
    </row>
    <row r="6763" spans="1:14" ht="15" x14ac:dyDescent="0.3">
      <c r="A6763" s="17" t="e">
        <f>INDEX('Артикул без-с размером'!A:A,MATCH('Начисления и компенсации по тов'!E6763,'Артикул без-с размером'!B:B,0))</f>
        <v>#N/A</v>
      </c>
      <c r="B6763" s="79"/>
      <c r="C6763" s="80"/>
      <c r="D6763" s="80"/>
      <c r="E6763" s="80"/>
      <c r="F6763" s="80"/>
      <c r="G6763" s="80"/>
      <c r="H6763" s="75"/>
      <c r="I6763" s="76"/>
      <c r="J6763" s="79"/>
      <c r="K6763" s="80"/>
      <c r="L6763" s="78"/>
      <c r="M6763" s="75"/>
      <c r="N6763" s="76"/>
    </row>
    <row r="6764" spans="1:14" ht="15" x14ac:dyDescent="0.3">
      <c r="A6764" s="17" t="e">
        <f>INDEX('Артикул без-с размером'!A:A,MATCH('Начисления и компенсации по тов'!E6764,'Артикул без-с размером'!B:B,0))</f>
        <v>#N/A</v>
      </c>
      <c r="B6764" s="79"/>
      <c r="C6764" s="80"/>
      <c r="D6764" s="80"/>
      <c r="E6764" s="80"/>
      <c r="F6764" s="80"/>
      <c r="G6764" s="80"/>
      <c r="H6764" s="75"/>
      <c r="I6764" s="76"/>
      <c r="J6764" s="79"/>
      <c r="K6764" s="80"/>
      <c r="L6764" s="78"/>
      <c r="M6764" s="75"/>
      <c r="N6764" s="76"/>
    </row>
    <row r="6765" spans="1:14" ht="15" x14ac:dyDescent="0.3">
      <c r="A6765" s="17" t="e">
        <f>INDEX('Артикул без-с размером'!A:A,MATCH('Начисления и компенсации по тов'!E6765,'Артикул без-с размером'!B:B,0))</f>
        <v>#N/A</v>
      </c>
      <c r="B6765" s="79"/>
      <c r="C6765" s="80"/>
      <c r="D6765" s="80"/>
      <c r="E6765" s="80"/>
      <c r="F6765" s="80"/>
      <c r="G6765" s="80"/>
      <c r="H6765" s="75"/>
      <c r="I6765" s="76"/>
      <c r="J6765" s="79"/>
      <c r="K6765" s="80"/>
      <c r="L6765" s="78"/>
      <c r="M6765" s="75"/>
      <c r="N6765" s="76"/>
    </row>
    <row r="6766" spans="1:14" ht="15" x14ac:dyDescent="0.3">
      <c r="A6766" s="17" t="e">
        <f>INDEX('Артикул без-с размером'!A:A,MATCH('Начисления и компенсации по тов'!E6766,'Артикул без-с размером'!B:B,0))</f>
        <v>#N/A</v>
      </c>
      <c r="B6766" s="79"/>
      <c r="C6766" s="80"/>
      <c r="D6766" s="80"/>
      <c r="E6766" s="80"/>
      <c r="F6766" s="80"/>
      <c r="G6766" s="80"/>
      <c r="H6766" s="75"/>
      <c r="I6766" s="76"/>
      <c r="J6766" s="79"/>
      <c r="K6766" s="80"/>
      <c r="L6766" s="78"/>
      <c r="M6766" s="75"/>
      <c r="N6766" s="76"/>
    </row>
    <row r="6767" spans="1:14" ht="15" x14ac:dyDescent="0.3">
      <c r="A6767" s="17" t="e">
        <f>INDEX('Артикул без-с размером'!A:A,MATCH('Начисления и компенсации по тов'!E6767,'Артикул без-с размером'!B:B,0))</f>
        <v>#N/A</v>
      </c>
      <c r="B6767" s="79"/>
      <c r="C6767" s="80"/>
      <c r="D6767" s="80"/>
      <c r="E6767" s="80"/>
      <c r="F6767" s="80"/>
      <c r="G6767" s="80"/>
      <c r="H6767" s="75"/>
      <c r="I6767" s="76"/>
      <c r="J6767" s="79"/>
      <c r="K6767" s="80"/>
      <c r="L6767" s="78"/>
      <c r="M6767" s="75"/>
      <c r="N6767" s="76"/>
    </row>
    <row r="6768" spans="1:14" ht="15" x14ac:dyDescent="0.3">
      <c r="A6768" s="17" t="e">
        <f>INDEX('Артикул без-с размером'!A:A,MATCH('Начисления и компенсации по тов'!E6768,'Артикул без-с размером'!B:B,0))</f>
        <v>#N/A</v>
      </c>
      <c r="B6768" s="79"/>
      <c r="C6768" s="80"/>
      <c r="D6768" s="80"/>
      <c r="E6768" s="80"/>
      <c r="F6768" s="80"/>
      <c r="G6768" s="80"/>
      <c r="H6768" s="75"/>
      <c r="I6768" s="76"/>
      <c r="J6768" s="79"/>
      <c r="K6768" s="80"/>
      <c r="L6768" s="78"/>
      <c r="M6768" s="75"/>
      <c r="N6768" s="76"/>
    </row>
    <row r="6769" spans="1:14" ht="15" x14ac:dyDescent="0.3">
      <c r="A6769" s="17" t="e">
        <f>INDEX('Артикул без-с размером'!A:A,MATCH('Начисления и компенсации по тов'!E6769,'Артикул без-с размером'!B:B,0))</f>
        <v>#N/A</v>
      </c>
      <c r="B6769" s="79"/>
      <c r="C6769" s="80"/>
      <c r="D6769" s="80"/>
      <c r="E6769" s="80"/>
      <c r="F6769" s="80"/>
      <c r="G6769" s="80"/>
      <c r="H6769" s="75"/>
      <c r="I6769" s="76"/>
      <c r="J6769" s="79"/>
      <c r="K6769" s="80"/>
      <c r="L6769" s="78"/>
      <c r="M6769" s="75"/>
      <c r="N6769" s="76"/>
    </row>
    <row r="6770" spans="1:14" ht="15" x14ac:dyDescent="0.3">
      <c r="A6770" s="17" t="e">
        <f>INDEX('Артикул без-с размером'!A:A,MATCH('Начисления и компенсации по тов'!E6770,'Артикул без-с размером'!B:B,0))</f>
        <v>#N/A</v>
      </c>
      <c r="B6770" s="79"/>
      <c r="C6770" s="80"/>
      <c r="D6770" s="80"/>
      <c r="E6770" s="80"/>
      <c r="F6770" s="80"/>
      <c r="G6770" s="80"/>
      <c r="H6770" s="75"/>
      <c r="I6770" s="76"/>
      <c r="J6770" s="79"/>
      <c r="K6770" s="80"/>
      <c r="L6770" s="78"/>
      <c r="M6770" s="75"/>
      <c r="N6770" s="76"/>
    </row>
    <row r="6771" spans="1:14" ht="15" x14ac:dyDescent="0.3">
      <c r="A6771" s="17" t="e">
        <f>INDEX('Артикул без-с размером'!A:A,MATCH('Начисления и компенсации по тов'!E6771,'Артикул без-с размером'!B:B,0))</f>
        <v>#N/A</v>
      </c>
      <c r="B6771" s="79"/>
      <c r="C6771" s="80"/>
      <c r="D6771" s="80"/>
      <c r="E6771" s="80"/>
      <c r="F6771" s="80"/>
      <c r="G6771" s="80"/>
      <c r="H6771" s="75"/>
      <c r="I6771" s="76"/>
      <c r="J6771" s="79"/>
      <c r="K6771" s="80"/>
      <c r="L6771" s="78"/>
      <c r="M6771" s="75"/>
      <c r="N6771" s="76"/>
    </row>
    <row r="6772" spans="1:14" ht="15" x14ac:dyDescent="0.3">
      <c r="A6772" s="17" t="e">
        <f>INDEX('Артикул без-с размером'!A:A,MATCH('Начисления и компенсации по тов'!E6772,'Артикул без-с размером'!B:B,0))</f>
        <v>#N/A</v>
      </c>
      <c r="B6772" s="79"/>
      <c r="C6772" s="80"/>
      <c r="D6772" s="80"/>
      <c r="E6772" s="80"/>
      <c r="F6772" s="80"/>
      <c r="G6772" s="80"/>
      <c r="H6772" s="75"/>
      <c r="I6772" s="76"/>
      <c r="J6772" s="79"/>
      <c r="K6772" s="80"/>
      <c r="L6772" s="78"/>
      <c r="M6772" s="75"/>
      <c r="N6772" s="76"/>
    </row>
    <row r="6773" spans="1:14" ht="15" x14ac:dyDescent="0.3">
      <c r="A6773" s="17" t="e">
        <f>INDEX('Артикул без-с размером'!A:A,MATCH('Начисления и компенсации по тов'!E6773,'Артикул без-с размером'!B:B,0))</f>
        <v>#N/A</v>
      </c>
      <c r="B6773" s="79"/>
      <c r="C6773" s="80"/>
      <c r="D6773" s="80"/>
      <c r="E6773" s="80"/>
      <c r="F6773" s="80"/>
      <c r="G6773" s="80"/>
      <c r="H6773" s="75"/>
      <c r="I6773" s="76"/>
      <c r="J6773" s="79"/>
      <c r="K6773" s="80"/>
      <c r="L6773" s="78"/>
      <c r="M6773" s="75"/>
      <c r="N6773" s="76"/>
    </row>
    <row r="6774" spans="1:14" ht="15" x14ac:dyDescent="0.3">
      <c r="A6774" s="17" t="e">
        <f>INDEX('Артикул без-с размером'!A:A,MATCH('Начисления и компенсации по тов'!E6774,'Артикул без-с размером'!B:B,0))</f>
        <v>#N/A</v>
      </c>
      <c r="B6774" s="79"/>
      <c r="C6774" s="80"/>
      <c r="D6774" s="80"/>
      <c r="E6774" s="80"/>
      <c r="F6774" s="80"/>
      <c r="G6774" s="80"/>
      <c r="H6774" s="75"/>
      <c r="I6774" s="76"/>
      <c r="J6774" s="79"/>
      <c r="K6774" s="80"/>
      <c r="L6774" s="78"/>
      <c r="M6774" s="75"/>
      <c r="N6774" s="76"/>
    </row>
    <row r="6775" spans="1:14" ht="15" x14ac:dyDescent="0.3">
      <c r="A6775" s="17" t="e">
        <f>INDEX('Артикул без-с размером'!A:A,MATCH('Начисления и компенсации по тов'!E6775,'Артикул без-с размером'!B:B,0))</f>
        <v>#N/A</v>
      </c>
      <c r="B6775" s="79"/>
      <c r="C6775" s="80"/>
      <c r="D6775" s="80"/>
      <c r="E6775" s="80"/>
      <c r="F6775" s="80"/>
      <c r="G6775" s="80"/>
      <c r="H6775" s="75"/>
      <c r="I6775" s="76"/>
      <c r="J6775" s="79"/>
      <c r="K6775" s="80"/>
      <c r="L6775" s="78"/>
      <c r="M6775" s="75"/>
      <c r="N6775" s="76"/>
    </row>
    <row r="6776" spans="1:14" ht="15" x14ac:dyDescent="0.3">
      <c r="A6776" s="17" t="e">
        <f>INDEX('Артикул без-с размером'!A:A,MATCH('Начисления и компенсации по тов'!E6776,'Артикул без-с размером'!B:B,0))</f>
        <v>#N/A</v>
      </c>
      <c r="B6776" s="79"/>
      <c r="C6776" s="80"/>
      <c r="D6776" s="80"/>
      <c r="E6776" s="80"/>
      <c r="F6776" s="80"/>
      <c r="G6776" s="80"/>
      <c r="H6776" s="75"/>
      <c r="I6776" s="76"/>
      <c r="J6776" s="79"/>
      <c r="K6776" s="80"/>
      <c r="L6776" s="78"/>
      <c r="M6776" s="75"/>
      <c r="N6776" s="76"/>
    </row>
    <row r="6777" spans="1:14" ht="15" x14ac:dyDescent="0.3">
      <c r="A6777" s="17" t="e">
        <f>INDEX('Артикул без-с размером'!A:A,MATCH('Начисления и компенсации по тов'!E6777,'Артикул без-с размером'!B:B,0))</f>
        <v>#N/A</v>
      </c>
      <c r="B6777" s="79"/>
      <c r="C6777" s="80"/>
      <c r="D6777" s="80"/>
      <c r="E6777" s="80"/>
      <c r="F6777" s="80"/>
      <c r="G6777" s="80"/>
      <c r="H6777" s="75"/>
      <c r="I6777" s="76"/>
      <c r="J6777" s="79"/>
      <c r="K6777" s="80"/>
      <c r="L6777" s="78"/>
      <c r="M6777" s="75"/>
      <c r="N6777" s="76"/>
    </row>
    <row r="6778" spans="1:14" ht="15" x14ac:dyDescent="0.3">
      <c r="A6778" s="17" t="e">
        <f>INDEX('Артикул без-с размером'!A:A,MATCH('Начисления и компенсации по тов'!E6778,'Артикул без-с размером'!B:B,0))</f>
        <v>#N/A</v>
      </c>
      <c r="B6778" s="79"/>
      <c r="C6778" s="80"/>
      <c r="D6778" s="80"/>
      <c r="E6778" s="80"/>
      <c r="F6778" s="80"/>
      <c r="G6778" s="80"/>
      <c r="H6778" s="75"/>
      <c r="I6778" s="76"/>
      <c r="J6778" s="79"/>
      <c r="K6778" s="80"/>
      <c r="L6778" s="78"/>
      <c r="M6778" s="75"/>
      <c r="N6778" s="76"/>
    </row>
    <row r="6779" spans="1:14" ht="15" x14ac:dyDescent="0.3">
      <c r="A6779" s="17" t="e">
        <f>INDEX('Артикул без-с размером'!A:A,MATCH('Начисления и компенсации по тов'!E6779,'Артикул без-с размером'!B:B,0))</f>
        <v>#N/A</v>
      </c>
      <c r="B6779" s="79"/>
      <c r="C6779" s="80"/>
      <c r="D6779" s="80"/>
      <c r="E6779" s="80"/>
      <c r="F6779" s="80"/>
      <c r="G6779" s="80"/>
      <c r="H6779" s="75"/>
      <c r="I6779" s="76"/>
      <c r="J6779" s="79"/>
      <c r="K6779" s="80"/>
      <c r="L6779" s="78"/>
      <c r="M6779" s="75"/>
      <c r="N6779" s="76"/>
    </row>
    <row r="6780" spans="1:14" ht="15" x14ac:dyDescent="0.3">
      <c r="A6780" s="17" t="e">
        <f>INDEX('Артикул без-с размером'!A:A,MATCH('Начисления и компенсации по тов'!E6780,'Артикул без-с размером'!B:B,0))</f>
        <v>#N/A</v>
      </c>
      <c r="B6780" s="79"/>
      <c r="C6780" s="80"/>
      <c r="D6780" s="80"/>
      <c r="E6780" s="80"/>
      <c r="F6780" s="80"/>
      <c r="G6780" s="80"/>
      <c r="H6780" s="75"/>
      <c r="I6780" s="76"/>
      <c r="J6780" s="79"/>
      <c r="K6780" s="80"/>
      <c r="L6780" s="78"/>
      <c r="M6780" s="75"/>
      <c r="N6780" s="76"/>
    </row>
    <row r="6781" spans="1:14" ht="15" x14ac:dyDescent="0.3">
      <c r="A6781" s="17" t="e">
        <f>INDEX('Артикул без-с размером'!A:A,MATCH('Начисления и компенсации по тов'!E6781,'Артикул без-с размером'!B:B,0))</f>
        <v>#N/A</v>
      </c>
      <c r="B6781" s="79"/>
      <c r="C6781" s="80"/>
      <c r="D6781" s="80"/>
      <c r="E6781" s="80"/>
      <c r="F6781" s="80"/>
      <c r="G6781" s="80"/>
      <c r="H6781" s="75"/>
      <c r="I6781" s="76"/>
      <c r="J6781" s="79"/>
      <c r="K6781" s="80"/>
      <c r="L6781" s="78"/>
      <c r="M6781" s="75"/>
      <c r="N6781" s="76"/>
    </row>
    <row r="6782" spans="1:14" ht="15" x14ac:dyDescent="0.3">
      <c r="A6782" s="17" t="e">
        <f>INDEX('Артикул без-с размером'!A:A,MATCH('Начисления и компенсации по тов'!E6782,'Артикул без-с размером'!B:B,0))</f>
        <v>#N/A</v>
      </c>
      <c r="B6782" s="79"/>
      <c r="C6782" s="80"/>
      <c r="D6782" s="80"/>
      <c r="E6782" s="80"/>
      <c r="F6782" s="80"/>
      <c r="G6782" s="80"/>
      <c r="H6782" s="75"/>
      <c r="I6782" s="76"/>
      <c r="J6782" s="79"/>
      <c r="K6782" s="80"/>
      <c r="L6782" s="78"/>
      <c r="M6782" s="75"/>
      <c r="N6782" s="76"/>
    </row>
    <row r="6783" spans="1:14" ht="15" x14ac:dyDescent="0.3">
      <c r="A6783" s="17" t="e">
        <f>INDEX('Артикул без-с размером'!A:A,MATCH('Начисления и компенсации по тов'!E6783,'Артикул без-с размером'!B:B,0))</f>
        <v>#N/A</v>
      </c>
      <c r="B6783" s="79"/>
      <c r="C6783" s="80"/>
      <c r="D6783" s="80"/>
      <c r="E6783" s="80"/>
      <c r="F6783" s="80"/>
      <c r="G6783" s="80"/>
      <c r="H6783" s="75"/>
      <c r="I6783" s="76"/>
      <c r="J6783" s="79"/>
      <c r="K6783" s="80"/>
      <c r="L6783" s="78"/>
      <c r="M6783" s="75"/>
      <c r="N6783" s="76"/>
    </row>
    <row r="6784" spans="1:14" ht="15" x14ac:dyDescent="0.3">
      <c r="A6784" s="17" t="e">
        <f>INDEX('Артикул без-с размером'!A:A,MATCH('Начисления и компенсации по тов'!E6784,'Артикул без-с размером'!B:B,0))</f>
        <v>#N/A</v>
      </c>
      <c r="B6784" s="79"/>
      <c r="C6784" s="80"/>
      <c r="D6784" s="80"/>
      <c r="E6784" s="80"/>
      <c r="F6784" s="80"/>
      <c r="G6784" s="80"/>
      <c r="H6784" s="75"/>
      <c r="I6784" s="76"/>
      <c r="J6784" s="79"/>
      <c r="K6784" s="80"/>
      <c r="L6784" s="78"/>
      <c r="M6784" s="75"/>
      <c r="N6784" s="76"/>
    </row>
    <row r="6785" spans="1:14" ht="15" x14ac:dyDescent="0.3">
      <c r="A6785" s="17" t="e">
        <f>INDEX('Артикул без-с размером'!A:A,MATCH('Начисления и компенсации по тов'!E6785,'Артикул без-с размером'!B:B,0))</f>
        <v>#N/A</v>
      </c>
      <c r="B6785" s="79"/>
      <c r="C6785" s="80"/>
      <c r="D6785" s="80"/>
      <c r="E6785" s="80"/>
      <c r="F6785" s="80"/>
      <c r="G6785" s="80"/>
      <c r="H6785" s="75"/>
      <c r="I6785" s="76"/>
      <c r="J6785" s="79"/>
      <c r="K6785" s="80"/>
      <c r="L6785" s="78"/>
      <c r="M6785" s="75"/>
      <c r="N6785" s="76"/>
    </row>
    <row r="6786" spans="1:14" ht="15" x14ac:dyDescent="0.3">
      <c r="A6786" s="17" t="e">
        <f>INDEX('Артикул без-с размером'!A:A,MATCH('Начисления и компенсации по тов'!E6786,'Артикул без-с размером'!B:B,0))</f>
        <v>#N/A</v>
      </c>
      <c r="B6786" s="79"/>
      <c r="C6786" s="80"/>
      <c r="D6786" s="80"/>
      <c r="E6786" s="80"/>
      <c r="F6786" s="80"/>
      <c r="G6786" s="80"/>
      <c r="H6786" s="75"/>
      <c r="I6786" s="76"/>
      <c r="J6786" s="79"/>
      <c r="K6786" s="80"/>
      <c r="L6786" s="78"/>
      <c r="M6786" s="75"/>
      <c r="N6786" s="76"/>
    </row>
    <row r="6787" spans="1:14" ht="15" x14ac:dyDescent="0.3">
      <c r="A6787" s="17" t="e">
        <f>INDEX('Артикул без-с размером'!A:A,MATCH('Начисления и компенсации по тов'!E6787,'Артикул без-с размером'!B:B,0))</f>
        <v>#N/A</v>
      </c>
      <c r="B6787" s="79"/>
      <c r="C6787" s="80"/>
      <c r="D6787" s="80"/>
      <c r="E6787" s="80"/>
      <c r="F6787" s="80"/>
      <c r="G6787" s="80"/>
      <c r="H6787" s="75"/>
      <c r="I6787" s="76"/>
      <c r="J6787" s="79"/>
      <c r="K6787" s="80"/>
      <c r="L6787" s="78"/>
      <c r="M6787" s="75"/>
      <c r="N6787" s="76"/>
    </row>
    <row r="6788" spans="1:14" ht="15" x14ac:dyDescent="0.3">
      <c r="A6788" s="17" t="e">
        <f>INDEX('Артикул без-с размером'!A:A,MATCH('Начисления и компенсации по тов'!E6788,'Артикул без-с размером'!B:B,0))</f>
        <v>#N/A</v>
      </c>
      <c r="B6788" s="79"/>
      <c r="C6788" s="80"/>
      <c r="D6788" s="80"/>
      <c r="E6788" s="80"/>
      <c r="F6788" s="80"/>
      <c r="G6788" s="80"/>
      <c r="H6788" s="75"/>
      <c r="I6788" s="76"/>
      <c r="J6788" s="79"/>
      <c r="K6788" s="80"/>
      <c r="L6788" s="78"/>
      <c r="M6788" s="75"/>
      <c r="N6788" s="76"/>
    </row>
    <row r="6789" spans="1:14" ht="15" x14ac:dyDescent="0.3">
      <c r="A6789" s="17" t="e">
        <f>INDEX('Артикул без-с размером'!A:A,MATCH('Начисления и компенсации по тов'!E6789,'Артикул без-с размером'!B:B,0))</f>
        <v>#N/A</v>
      </c>
      <c r="B6789" s="79"/>
      <c r="C6789" s="80"/>
      <c r="D6789" s="80"/>
      <c r="E6789" s="80"/>
      <c r="F6789" s="80"/>
      <c r="G6789" s="80"/>
      <c r="H6789" s="75"/>
      <c r="I6789" s="76"/>
      <c r="J6789" s="79"/>
      <c r="K6789" s="80"/>
      <c r="L6789" s="78"/>
      <c r="M6789" s="75"/>
      <c r="N6789" s="76"/>
    </row>
    <row r="6790" spans="1:14" ht="15" x14ac:dyDescent="0.3">
      <c r="A6790" s="17" t="e">
        <f>INDEX('Артикул без-с размером'!A:A,MATCH('Начисления и компенсации по тов'!E6790,'Артикул без-с размером'!B:B,0))</f>
        <v>#N/A</v>
      </c>
      <c r="B6790" s="79"/>
      <c r="C6790" s="80"/>
      <c r="D6790" s="80"/>
      <c r="E6790" s="80"/>
      <c r="F6790" s="80"/>
      <c r="G6790" s="80"/>
      <c r="H6790" s="75"/>
      <c r="I6790" s="76"/>
      <c r="J6790" s="79"/>
      <c r="K6790" s="80"/>
      <c r="L6790" s="78"/>
      <c r="M6790" s="75"/>
      <c r="N6790" s="76"/>
    </row>
    <row r="6791" spans="1:14" ht="15" x14ac:dyDescent="0.3">
      <c r="A6791" s="17" t="e">
        <f>INDEX('Артикул без-с размером'!A:A,MATCH('Начисления и компенсации по тов'!E6791,'Артикул без-с размером'!B:B,0))</f>
        <v>#N/A</v>
      </c>
      <c r="B6791" s="79"/>
      <c r="C6791" s="80"/>
      <c r="D6791" s="80"/>
      <c r="E6791" s="80"/>
      <c r="F6791" s="80"/>
      <c r="G6791" s="80"/>
      <c r="H6791" s="75"/>
      <c r="I6791" s="76"/>
      <c r="J6791" s="79"/>
      <c r="K6791" s="80"/>
      <c r="L6791" s="78"/>
      <c r="M6791" s="75"/>
      <c r="N6791" s="76"/>
    </row>
    <row r="6792" spans="1:14" ht="15" x14ac:dyDescent="0.3">
      <c r="A6792" s="17" t="e">
        <f>INDEX('Артикул без-с размером'!A:A,MATCH('Начисления и компенсации по тов'!E6792,'Артикул без-с размером'!B:B,0))</f>
        <v>#N/A</v>
      </c>
      <c r="B6792" s="79"/>
      <c r="C6792" s="80"/>
      <c r="D6792" s="80"/>
      <c r="E6792" s="80"/>
      <c r="F6792" s="80"/>
      <c r="G6792" s="80"/>
      <c r="H6792" s="75"/>
      <c r="I6792" s="76"/>
      <c r="J6792" s="79"/>
      <c r="K6792" s="80"/>
      <c r="L6792" s="78"/>
      <c r="M6792" s="75"/>
      <c r="N6792" s="76"/>
    </row>
    <row r="6793" spans="1:14" ht="15" x14ac:dyDescent="0.3">
      <c r="A6793" s="17" t="e">
        <f>INDEX('Артикул без-с размером'!A:A,MATCH('Начисления и компенсации по тов'!E6793,'Артикул без-с размером'!B:B,0))</f>
        <v>#N/A</v>
      </c>
      <c r="B6793" s="79"/>
      <c r="C6793" s="80"/>
      <c r="D6793" s="80"/>
      <c r="E6793" s="80"/>
      <c r="F6793" s="80"/>
      <c r="G6793" s="80"/>
      <c r="H6793" s="75"/>
      <c r="I6793" s="76"/>
      <c r="J6793" s="79"/>
      <c r="K6793" s="80"/>
      <c r="L6793" s="78"/>
      <c r="M6793" s="75"/>
      <c r="N6793" s="76"/>
    </row>
    <row r="6794" spans="1:14" ht="15" x14ac:dyDescent="0.3">
      <c r="A6794" s="17" t="e">
        <f>INDEX('Артикул без-с размером'!A:A,MATCH('Начисления и компенсации по тов'!E6794,'Артикул без-с размером'!B:B,0))</f>
        <v>#N/A</v>
      </c>
      <c r="B6794" s="79"/>
      <c r="C6794" s="80"/>
      <c r="D6794" s="80"/>
      <c r="E6794" s="80"/>
      <c r="F6794" s="80"/>
      <c r="G6794" s="80"/>
      <c r="H6794" s="75"/>
      <c r="I6794" s="76"/>
      <c r="J6794" s="79"/>
      <c r="K6794" s="80"/>
      <c r="L6794" s="78"/>
      <c r="M6794" s="75"/>
      <c r="N6794" s="76"/>
    </row>
    <row r="6795" spans="1:14" ht="15" x14ac:dyDescent="0.3">
      <c r="A6795" s="17" t="e">
        <f>INDEX('Артикул без-с размером'!A:A,MATCH('Начисления и компенсации по тов'!E6795,'Артикул без-с размером'!B:B,0))</f>
        <v>#N/A</v>
      </c>
      <c r="B6795" s="79"/>
      <c r="C6795" s="80"/>
      <c r="D6795" s="80"/>
      <c r="E6795" s="80"/>
      <c r="F6795" s="80"/>
      <c r="G6795" s="80"/>
      <c r="H6795" s="75"/>
      <c r="I6795" s="76"/>
      <c r="J6795" s="79"/>
      <c r="K6795" s="80"/>
      <c r="L6795" s="78"/>
      <c r="M6795" s="75"/>
      <c r="N6795" s="76"/>
    </row>
    <row r="6796" spans="1:14" ht="15" x14ac:dyDescent="0.3">
      <c r="A6796" s="17" t="e">
        <f>INDEX('Артикул без-с размером'!A:A,MATCH('Начисления и компенсации по тов'!E6796,'Артикул без-с размером'!B:B,0))</f>
        <v>#N/A</v>
      </c>
      <c r="B6796" s="79"/>
      <c r="C6796" s="80"/>
      <c r="D6796" s="80"/>
      <c r="E6796" s="80"/>
      <c r="F6796" s="80"/>
      <c r="G6796" s="80"/>
      <c r="H6796" s="75"/>
      <c r="I6796" s="76"/>
      <c r="J6796" s="79"/>
      <c r="K6796" s="80"/>
      <c r="L6796" s="78"/>
      <c r="M6796" s="75"/>
      <c r="N6796" s="76"/>
    </row>
    <row r="6797" spans="1:14" ht="15" x14ac:dyDescent="0.3">
      <c r="A6797" s="17" t="e">
        <f>INDEX('Артикул без-с размером'!A:A,MATCH('Начисления и компенсации по тов'!E6797,'Артикул без-с размером'!B:B,0))</f>
        <v>#N/A</v>
      </c>
      <c r="B6797" s="79"/>
      <c r="C6797" s="80"/>
      <c r="D6797" s="80"/>
      <c r="E6797" s="80"/>
      <c r="F6797" s="80"/>
      <c r="G6797" s="80"/>
      <c r="H6797" s="75"/>
      <c r="I6797" s="76"/>
      <c r="J6797" s="79"/>
      <c r="K6797" s="80"/>
      <c r="L6797" s="78"/>
      <c r="M6797" s="75"/>
      <c r="N6797" s="76"/>
    </row>
    <row r="6798" spans="1:14" ht="15" x14ac:dyDescent="0.3">
      <c r="A6798" s="17" t="e">
        <f>INDEX('Артикул без-с размером'!A:A,MATCH('Начисления и компенсации по тов'!E6798,'Артикул без-с размером'!B:B,0))</f>
        <v>#N/A</v>
      </c>
      <c r="B6798" s="79"/>
      <c r="C6798" s="80"/>
      <c r="D6798" s="80"/>
      <c r="E6798" s="80"/>
      <c r="F6798" s="80"/>
      <c r="G6798" s="80"/>
      <c r="H6798" s="75"/>
      <c r="I6798" s="76"/>
      <c r="J6798" s="79"/>
      <c r="K6798" s="80"/>
      <c r="L6798" s="78"/>
      <c r="M6798" s="75"/>
      <c r="N6798" s="76"/>
    </row>
    <row r="6799" spans="1:14" ht="15" x14ac:dyDescent="0.3">
      <c r="A6799" s="17" t="e">
        <f>INDEX('Артикул без-с размером'!A:A,MATCH('Начисления и компенсации по тов'!E6799,'Артикул без-с размером'!B:B,0))</f>
        <v>#N/A</v>
      </c>
      <c r="B6799" s="79"/>
      <c r="C6799" s="80"/>
      <c r="D6799" s="80"/>
      <c r="E6799" s="80"/>
      <c r="F6799" s="80"/>
      <c r="G6799" s="80"/>
      <c r="H6799" s="75"/>
      <c r="I6799" s="76"/>
      <c r="J6799" s="79"/>
      <c r="K6799" s="80"/>
      <c r="L6799" s="78"/>
      <c r="M6799" s="75"/>
      <c r="N6799" s="76"/>
    </row>
    <row r="6800" spans="1:14" ht="15" x14ac:dyDescent="0.3">
      <c r="A6800" s="17" t="e">
        <f>INDEX('Артикул без-с размером'!A:A,MATCH('Начисления и компенсации по тов'!E6800,'Артикул без-с размером'!B:B,0))</f>
        <v>#N/A</v>
      </c>
      <c r="B6800" s="79"/>
      <c r="C6800" s="80"/>
      <c r="D6800" s="80"/>
      <c r="E6800" s="80"/>
      <c r="F6800" s="80"/>
      <c r="G6800" s="80"/>
      <c r="H6800" s="75"/>
      <c r="I6800" s="76"/>
      <c r="J6800" s="79"/>
      <c r="K6800" s="80"/>
      <c r="L6800" s="78"/>
      <c r="M6800" s="75"/>
      <c r="N6800" s="76"/>
    </row>
    <row r="6801" spans="1:14" ht="15" x14ac:dyDescent="0.3">
      <c r="A6801" s="17" t="e">
        <f>INDEX('Артикул без-с размером'!A:A,MATCH('Начисления и компенсации по тов'!E6801,'Артикул без-с размером'!B:B,0))</f>
        <v>#N/A</v>
      </c>
      <c r="B6801" s="79"/>
      <c r="C6801" s="80"/>
      <c r="D6801" s="80"/>
      <c r="E6801" s="80"/>
      <c r="F6801" s="80"/>
      <c r="G6801" s="80"/>
      <c r="H6801" s="75"/>
      <c r="I6801" s="76"/>
      <c r="J6801" s="79"/>
      <c r="K6801" s="80"/>
      <c r="L6801" s="78"/>
      <c r="M6801" s="75"/>
      <c r="N6801" s="76"/>
    </row>
    <row r="6802" spans="1:14" ht="15" x14ac:dyDescent="0.3">
      <c r="A6802" s="17" t="e">
        <f>INDEX('Артикул без-с размером'!A:A,MATCH('Начисления и компенсации по тов'!E6802,'Артикул без-с размером'!B:B,0))</f>
        <v>#N/A</v>
      </c>
      <c r="B6802" s="79"/>
      <c r="C6802" s="80"/>
      <c r="D6802" s="80"/>
      <c r="E6802" s="80"/>
      <c r="F6802" s="80"/>
      <c r="G6802" s="80"/>
      <c r="H6802" s="75"/>
      <c r="I6802" s="76"/>
      <c r="J6802" s="79"/>
      <c r="K6802" s="80"/>
      <c r="L6802" s="78"/>
      <c r="M6802" s="75"/>
      <c r="N6802" s="76"/>
    </row>
    <row r="6803" spans="1:14" ht="15" x14ac:dyDescent="0.3">
      <c r="A6803" s="17" t="e">
        <f>INDEX('Артикул без-с размером'!A:A,MATCH('Начисления и компенсации по тов'!E6803,'Артикул без-с размером'!B:B,0))</f>
        <v>#N/A</v>
      </c>
      <c r="B6803" s="79"/>
      <c r="C6803" s="80"/>
      <c r="D6803" s="80"/>
      <c r="E6803" s="80"/>
      <c r="F6803" s="80"/>
      <c r="G6803" s="80"/>
      <c r="H6803" s="75"/>
      <c r="I6803" s="76"/>
      <c r="J6803" s="79"/>
      <c r="K6803" s="80"/>
      <c r="L6803" s="78"/>
      <c r="M6803" s="75"/>
      <c r="N6803" s="76"/>
    </row>
    <row r="6804" spans="1:14" ht="15" x14ac:dyDescent="0.3">
      <c r="A6804" s="17" t="e">
        <f>INDEX('Артикул без-с размером'!A:A,MATCH('Начисления и компенсации по тов'!E6804,'Артикул без-с размером'!B:B,0))</f>
        <v>#N/A</v>
      </c>
      <c r="B6804" s="79"/>
      <c r="C6804" s="80"/>
      <c r="D6804" s="80"/>
      <c r="E6804" s="80"/>
      <c r="F6804" s="80"/>
      <c r="G6804" s="80"/>
      <c r="H6804" s="75"/>
      <c r="I6804" s="76"/>
      <c r="J6804" s="79"/>
      <c r="K6804" s="80"/>
      <c r="L6804" s="78"/>
      <c r="M6804" s="75"/>
      <c r="N6804" s="76"/>
    </row>
    <row r="6805" spans="1:14" ht="15" x14ac:dyDescent="0.3">
      <c r="A6805" s="17" t="e">
        <f>INDEX('Артикул без-с размером'!A:A,MATCH('Начисления и компенсации по тов'!E6805,'Артикул без-с размером'!B:B,0))</f>
        <v>#N/A</v>
      </c>
      <c r="B6805" s="79"/>
      <c r="C6805" s="80"/>
      <c r="D6805" s="80"/>
      <c r="E6805" s="80"/>
      <c r="F6805" s="80"/>
      <c r="G6805" s="80"/>
      <c r="H6805" s="75"/>
      <c r="I6805" s="76"/>
      <c r="J6805" s="79"/>
      <c r="K6805" s="80"/>
      <c r="L6805" s="78"/>
      <c r="M6805" s="75"/>
      <c r="N6805" s="76"/>
    </row>
    <row r="6806" spans="1:14" ht="15" x14ac:dyDescent="0.3">
      <c r="A6806" s="17" t="e">
        <f>INDEX('Артикул без-с размером'!A:A,MATCH('Начисления и компенсации по тов'!E6806,'Артикул без-с размером'!B:B,0))</f>
        <v>#N/A</v>
      </c>
      <c r="B6806" s="79"/>
      <c r="C6806" s="80"/>
      <c r="D6806" s="80"/>
      <c r="E6806" s="80"/>
      <c r="F6806" s="80"/>
      <c r="G6806" s="80"/>
      <c r="H6806" s="75"/>
      <c r="I6806" s="76"/>
      <c r="J6806" s="79"/>
      <c r="K6806" s="80"/>
      <c r="L6806" s="78"/>
      <c r="M6806" s="75"/>
      <c r="N6806" s="76"/>
    </row>
    <row r="6807" spans="1:14" ht="15" x14ac:dyDescent="0.3">
      <c r="A6807" s="17" t="e">
        <f>INDEX('Артикул без-с размером'!A:A,MATCH('Начисления и компенсации по тов'!E6807,'Артикул без-с размером'!B:B,0))</f>
        <v>#N/A</v>
      </c>
      <c r="B6807" s="79"/>
      <c r="C6807" s="80"/>
      <c r="D6807" s="80"/>
      <c r="E6807" s="80"/>
      <c r="F6807" s="80"/>
      <c r="G6807" s="80"/>
      <c r="H6807" s="75"/>
      <c r="I6807" s="76"/>
      <c r="J6807" s="79"/>
      <c r="K6807" s="80"/>
      <c r="L6807" s="78"/>
      <c r="M6807" s="75"/>
      <c r="N6807" s="76"/>
    </row>
    <row r="6808" spans="1:14" ht="15" x14ac:dyDescent="0.3">
      <c r="A6808" s="17" t="e">
        <f>INDEX('Артикул без-с размером'!A:A,MATCH('Начисления и компенсации по тов'!E6808,'Артикул без-с размером'!B:B,0))</f>
        <v>#N/A</v>
      </c>
      <c r="B6808" s="79"/>
      <c r="C6808" s="80"/>
      <c r="D6808" s="80"/>
      <c r="E6808" s="80"/>
      <c r="F6808" s="80"/>
      <c r="G6808" s="80"/>
      <c r="H6808" s="75"/>
      <c r="I6808" s="76"/>
      <c r="J6808" s="79"/>
      <c r="K6808" s="80"/>
      <c r="L6808" s="78"/>
      <c r="M6808" s="75"/>
      <c r="N6808" s="77"/>
    </row>
    <row r="6809" spans="1:14" ht="15" x14ac:dyDescent="0.3">
      <c r="A6809" s="17" t="e">
        <f>INDEX('Артикул без-с размером'!A:A,MATCH('Начисления и компенсации по тов'!E6809,'Артикул без-с размером'!B:B,0))</f>
        <v>#N/A</v>
      </c>
      <c r="B6809" s="79"/>
      <c r="C6809" s="80"/>
      <c r="D6809" s="80"/>
      <c r="E6809" s="80"/>
      <c r="F6809" s="80"/>
      <c r="G6809" s="80"/>
      <c r="H6809" s="75"/>
      <c r="I6809" s="76"/>
      <c r="J6809" s="79"/>
      <c r="K6809" s="80"/>
      <c r="L6809" s="78"/>
      <c r="M6809" s="75"/>
      <c r="N6809" s="76"/>
    </row>
    <row r="6810" spans="1:14" ht="15" x14ac:dyDescent="0.3">
      <c r="A6810" s="17" t="e">
        <f>INDEX('Артикул без-с размером'!A:A,MATCH('Начисления и компенсации по тов'!E6810,'Артикул без-с размером'!B:B,0))</f>
        <v>#N/A</v>
      </c>
      <c r="B6810" s="79"/>
      <c r="C6810" s="80"/>
      <c r="D6810" s="80"/>
      <c r="E6810" s="80"/>
      <c r="F6810" s="80"/>
      <c r="G6810" s="80"/>
      <c r="H6810" s="75"/>
      <c r="I6810" s="76"/>
      <c r="J6810" s="79"/>
      <c r="K6810" s="80"/>
      <c r="L6810" s="78"/>
      <c r="M6810" s="75"/>
      <c r="N6810" s="76"/>
    </row>
    <row r="6811" spans="1:14" ht="15" x14ac:dyDescent="0.3">
      <c r="A6811" s="17" t="e">
        <f>INDEX('Артикул без-с размером'!A:A,MATCH('Начисления и компенсации по тов'!E6811,'Артикул без-с размером'!B:B,0))</f>
        <v>#N/A</v>
      </c>
      <c r="B6811" s="79"/>
      <c r="C6811" s="80"/>
      <c r="D6811" s="80"/>
      <c r="E6811" s="80"/>
      <c r="F6811" s="80"/>
      <c r="G6811" s="80"/>
      <c r="H6811" s="75"/>
      <c r="I6811" s="76"/>
      <c r="J6811" s="79"/>
      <c r="K6811" s="80"/>
      <c r="L6811" s="78"/>
      <c r="M6811" s="75"/>
      <c r="N6811" s="76"/>
    </row>
    <row r="6812" spans="1:14" ht="15" x14ac:dyDescent="0.3">
      <c r="A6812" s="17" t="e">
        <f>INDEX('Артикул без-с размером'!A:A,MATCH('Начисления и компенсации по тов'!E6812,'Артикул без-с размером'!B:B,0))</f>
        <v>#N/A</v>
      </c>
      <c r="B6812" s="79"/>
      <c r="C6812" s="80"/>
      <c r="D6812" s="80"/>
      <c r="E6812" s="80"/>
      <c r="F6812" s="80"/>
      <c r="G6812" s="80"/>
      <c r="H6812" s="75"/>
      <c r="I6812" s="76"/>
      <c r="J6812" s="79"/>
      <c r="K6812" s="80"/>
      <c r="L6812" s="78"/>
      <c r="M6812" s="75"/>
      <c r="N6812" s="76"/>
    </row>
    <row r="6813" spans="1:14" ht="15" x14ac:dyDescent="0.3">
      <c r="A6813" s="17" t="e">
        <f>INDEX('Артикул без-с размером'!A:A,MATCH('Начисления и компенсации по тов'!E6813,'Артикул без-с размером'!B:B,0))</f>
        <v>#N/A</v>
      </c>
      <c r="B6813" s="79"/>
      <c r="C6813" s="80"/>
      <c r="D6813" s="80"/>
      <c r="E6813" s="80"/>
      <c r="F6813" s="80"/>
      <c r="G6813" s="80"/>
      <c r="H6813" s="75"/>
      <c r="I6813" s="76"/>
      <c r="J6813" s="79"/>
      <c r="K6813" s="80"/>
      <c r="L6813" s="78"/>
      <c r="M6813" s="75"/>
      <c r="N6813" s="76"/>
    </row>
    <row r="6814" spans="1:14" ht="15" x14ac:dyDescent="0.3">
      <c r="A6814" s="17" t="e">
        <f>INDEX('Артикул без-с размером'!A:A,MATCH('Начисления и компенсации по тов'!E6814,'Артикул без-с размером'!B:B,0))</f>
        <v>#N/A</v>
      </c>
      <c r="B6814" s="79"/>
      <c r="C6814" s="80"/>
      <c r="D6814" s="80"/>
      <c r="E6814" s="80"/>
      <c r="F6814" s="80"/>
      <c r="G6814" s="80"/>
      <c r="H6814" s="75"/>
      <c r="I6814" s="76"/>
      <c r="J6814" s="79"/>
      <c r="K6814" s="80"/>
      <c r="L6814" s="78"/>
      <c r="M6814" s="75"/>
      <c r="N6814" s="76"/>
    </row>
    <row r="6815" spans="1:14" ht="15" x14ac:dyDescent="0.3">
      <c r="A6815" s="17" t="e">
        <f>INDEX('Артикул без-с размером'!A:A,MATCH('Начисления и компенсации по тов'!E6815,'Артикул без-с размером'!B:B,0))</f>
        <v>#N/A</v>
      </c>
      <c r="B6815" s="79"/>
      <c r="C6815" s="80"/>
      <c r="D6815" s="80"/>
      <c r="E6815" s="80"/>
      <c r="F6815" s="80"/>
      <c r="G6815" s="80"/>
      <c r="H6815" s="75"/>
      <c r="I6815" s="76"/>
      <c r="J6815" s="79"/>
      <c r="K6815" s="80"/>
      <c r="L6815" s="78"/>
      <c r="M6815" s="75"/>
      <c r="N6815" s="76"/>
    </row>
    <row r="6816" spans="1:14" ht="15" x14ac:dyDescent="0.3">
      <c r="A6816" s="17" t="e">
        <f>INDEX('Артикул без-с размером'!A:A,MATCH('Начисления и компенсации по тов'!E6816,'Артикул без-с размером'!B:B,0))</f>
        <v>#N/A</v>
      </c>
      <c r="B6816" s="79"/>
      <c r="C6816" s="80"/>
      <c r="D6816" s="80"/>
      <c r="E6816" s="80"/>
      <c r="F6816" s="80"/>
      <c r="G6816" s="80"/>
      <c r="H6816" s="75"/>
      <c r="I6816" s="76"/>
      <c r="J6816" s="79"/>
      <c r="K6816" s="80"/>
      <c r="L6816" s="78"/>
      <c r="M6816" s="75"/>
      <c r="N6816" s="76"/>
    </row>
    <row r="6817" spans="1:14" ht="15" x14ac:dyDescent="0.3">
      <c r="A6817" s="17" t="e">
        <f>INDEX('Артикул без-с размером'!A:A,MATCH('Начисления и компенсации по тов'!E6817,'Артикул без-с размером'!B:B,0))</f>
        <v>#N/A</v>
      </c>
      <c r="B6817" s="79"/>
      <c r="C6817" s="80"/>
      <c r="D6817" s="80"/>
      <c r="E6817" s="80"/>
      <c r="F6817" s="80"/>
      <c r="G6817" s="80"/>
      <c r="H6817" s="75"/>
      <c r="I6817" s="76"/>
      <c r="J6817" s="79"/>
      <c r="K6817" s="80"/>
      <c r="L6817" s="78"/>
      <c r="M6817" s="75"/>
      <c r="N6817" s="76"/>
    </row>
    <row r="6818" spans="1:14" ht="15" x14ac:dyDescent="0.3">
      <c r="A6818" s="17" t="e">
        <f>INDEX('Артикул без-с размером'!A:A,MATCH('Начисления и компенсации по тов'!E6818,'Артикул без-с размером'!B:B,0))</f>
        <v>#N/A</v>
      </c>
      <c r="B6818" s="79"/>
      <c r="C6818" s="80"/>
      <c r="D6818" s="80"/>
      <c r="E6818" s="80"/>
      <c r="F6818" s="80"/>
      <c r="G6818" s="80"/>
      <c r="H6818" s="75"/>
      <c r="I6818" s="76"/>
      <c r="J6818" s="79"/>
      <c r="K6818" s="80"/>
      <c r="L6818" s="78"/>
      <c r="M6818" s="75"/>
      <c r="N6818" s="76"/>
    </row>
    <row r="6819" spans="1:14" ht="15" x14ac:dyDescent="0.3">
      <c r="A6819" s="17" t="e">
        <f>INDEX('Артикул без-с размером'!A:A,MATCH('Начисления и компенсации по тов'!E6819,'Артикул без-с размером'!B:B,0))</f>
        <v>#N/A</v>
      </c>
      <c r="B6819" s="79"/>
      <c r="C6819" s="80"/>
      <c r="D6819" s="80"/>
      <c r="E6819" s="80"/>
      <c r="F6819" s="80"/>
      <c r="G6819" s="80"/>
      <c r="H6819" s="75"/>
      <c r="I6819" s="76"/>
      <c r="J6819" s="79"/>
      <c r="K6819" s="80"/>
      <c r="L6819" s="78"/>
      <c r="M6819" s="75"/>
      <c r="N6819" s="77"/>
    </row>
    <row r="6820" spans="1:14" ht="15" x14ac:dyDescent="0.3">
      <c r="A6820" s="17" t="e">
        <f>INDEX('Артикул без-с размером'!A:A,MATCH('Начисления и компенсации по тов'!E6820,'Артикул без-с размером'!B:B,0))</f>
        <v>#N/A</v>
      </c>
      <c r="B6820" s="79"/>
      <c r="C6820" s="80"/>
      <c r="D6820" s="80"/>
      <c r="E6820" s="80"/>
      <c r="F6820" s="80"/>
      <c r="G6820" s="80"/>
      <c r="H6820" s="75"/>
      <c r="I6820" s="76"/>
      <c r="J6820" s="79"/>
      <c r="K6820" s="80"/>
      <c r="L6820" s="78"/>
      <c r="M6820" s="75"/>
      <c r="N6820" s="76"/>
    </row>
    <row r="6821" spans="1:14" ht="15" x14ac:dyDescent="0.3">
      <c r="A6821" s="17" t="e">
        <f>INDEX('Артикул без-с размером'!A:A,MATCH('Начисления и компенсации по тов'!E6821,'Артикул без-с размером'!B:B,0))</f>
        <v>#N/A</v>
      </c>
      <c r="B6821" s="79"/>
      <c r="C6821" s="80"/>
      <c r="D6821" s="80"/>
      <c r="E6821" s="80"/>
      <c r="F6821" s="80"/>
      <c r="G6821" s="80"/>
      <c r="H6821" s="75"/>
      <c r="I6821" s="76"/>
      <c r="J6821" s="79"/>
      <c r="K6821" s="80"/>
      <c r="L6821" s="78"/>
      <c r="M6821" s="75"/>
      <c r="N6821" s="76"/>
    </row>
    <row r="6822" spans="1:14" ht="15" x14ac:dyDescent="0.3">
      <c r="A6822" s="17" t="e">
        <f>INDEX('Артикул без-с размером'!A:A,MATCH('Начисления и компенсации по тов'!E6822,'Артикул без-с размером'!B:B,0))</f>
        <v>#N/A</v>
      </c>
      <c r="B6822" s="79"/>
      <c r="C6822" s="80"/>
      <c r="D6822" s="80"/>
      <c r="E6822" s="80"/>
      <c r="F6822" s="80"/>
      <c r="G6822" s="80"/>
      <c r="H6822" s="75"/>
      <c r="I6822" s="76"/>
      <c r="J6822" s="79"/>
      <c r="K6822" s="80"/>
      <c r="L6822" s="78"/>
      <c r="M6822" s="75"/>
      <c r="N6822" s="76"/>
    </row>
    <row r="6823" spans="1:14" ht="15" x14ac:dyDescent="0.3">
      <c r="A6823" s="17" t="e">
        <f>INDEX('Артикул без-с размером'!A:A,MATCH('Начисления и компенсации по тов'!E6823,'Артикул без-с размером'!B:B,0))</f>
        <v>#N/A</v>
      </c>
      <c r="B6823" s="79"/>
      <c r="C6823" s="80"/>
      <c r="D6823" s="80"/>
      <c r="E6823" s="80"/>
      <c r="F6823" s="80"/>
      <c r="G6823" s="80"/>
      <c r="H6823" s="75"/>
      <c r="I6823" s="76"/>
      <c r="J6823" s="79"/>
      <c r="K6823" s="80"/>
      <c r="L6823" s="78"/>
      <c r="M6823" s="75"/>
      <c r="N6823" s="76"/>
    </row>
    <row r="6824" spans="1:14" ht="15" x14ac:dyDescent="0.3">
      <c r="A6824" s="17" t="e">
        <f>INDEX('Артикул без-с размером'!A:A,MATCH('Начисления и компенсации по тов'!E6824,'Артикул без-с размером'!B:B,0))</f>
        <v>#N/A</v>
      </c>
      <c r="B6824" s="79"/>
      <c r="C6824" s="80"/>
      <c r="D6824" s="80"/>
      <c r="E6824" s="80"/>
      <c r="F6824" s="80"/>
      <c r="G6824" s="80"/>
      <c r="H6824" s="75"/>
      <c r="I6824" s="76"/>
      <c r="J6824" s="79"/>
      <c r="K6824" s="80"/>
      <c r="L6824" s="78"/>
      <c r="M6824" s="75"/>
      <c r="N6824" s="76"/>
    </row>
    <row r="6825" spans="1:14" ht="15" x14ac:dyDescent="0.3">
      <c r="A6825" s="17" t="e">
        <f>INDEX('Артикул без-с размером'!A:A,MATCH('Начисления и компенсации по тов'!E6825,'Артикул без-с размером'!B:B,0))</f>
        <v>#N/A</v>
      </c>
      <c r="B6825" s="79"/>
      <c r="C6825" s="80"/>
      <c r="D6825" s="80"/>
      <c r="E6825" s="80"/>
      <c r="F6825" s="80"/>
      <c r="G6825" s="80"/>
      <c r="H6825" s="75"/>
      <c r="I6825" s="76"/>
      <c r="J6825" s="79"/>
      <c r="K6825" s="80"/>
      <c r="L6825" s="78"/>
      <c r="M6825" s="75"/>
      <c r="N6825" s="76"/>
    </row>
    <row r="6826" spans="1:14" ht="15" x14ac:dyDescent="0.3">
      <c r="A6826" s="17" t="e">
        <f>INDEX('Артикул без-с размером'!A:A,MATCH('Начисления и компенсации по тов'!E6826,'Артикул без-с размером'!B:B,0))</f>
        <v>#N/A</v>
      </c>
      <c r="B6826" s="79"/>
      <c r="C6826" s="80"/>
      <c r="D6826" s="80"/>
      <c r="E6826" s="80"/>
      <c r="F6826" s="80"/>
      <c r="G6826" s="80"/>
      <c r="H6826" s="75"/>
      <c r="I6826" s="76"/>
      <c r="J6826" s="79"/>
      <c r="K6826" s="80"/>
      <c r="L6826" s="78"/>
      <c r="M6826" s="75"/>
      <c r="N6826" s="76"/>
    </row>
    <row r="6827" spans="1:14" ht="15" x14ac:dyDescent="0.3">
      <c r="A6827" s="17" t="e">
        <f>INDEX('Артикул без-с размером'!A:A,MATCH('Начисления и компенсации по тов'!E6827,'Артикул без-с размером'!B:B,0))</f>
        <v>#N/A</v>
      </c>
      <c r="B6827" s="79"/>
      <c r="C6827" s="80"/>
      <c r="D6827" s="80"/>
      <c r="E6827" s="80"/>
      <c r="F6827" s="80"/>
      <c r="G6827" s="80"/>
      <c r="H6827" s="75"/>
      <c r="I6827" s="76"/>
      <c r="J6827" s="79"/>
      <c r="K6827" s="80"/>
      <c r="L6827" s="78"/>
      <c r="M6827" s="75"/>
      <c r="N6827" s="76"/>
    </row>
    <row r="6828" spans="1:14" ht="15" x14ac:dyDescent="0.3">
      <c r="A6828" s="17" t="e">
        <f>INDEX('Артикул без-с размером'!A:A,MATCH('Начисления и компенсации по тов'!E6828,'Артикул без-с размером'!B:B,0))</f>
        <v>#N/A</v>
      </c>
      <c r="B6828" s="79"/>
      <c r="C6828" s="80"/>
      <c r="D6828" s="80"/>
      <c r="E6828" s="80"/>
      <c r="F6828" s="80"/>
      <c r="G6828" s="80"/>
      <c r="H6828" s="75"/>
      <c r="I6828" s="76"/>
      <c r="J6828" s="79"/>
      <c r="K6828" s="80"/>
      <c r="L6828" s="78"/>
      <c r="M6828" s="75"/>
      <c r="N6828" s="76"/>
    </row>
    <row r="6829" spans="1:14" ht="15" x14ac:dyDescent="0.3">
      <c r="A6829" s="17" t="e">
        <f>INDEX('Артикул без-с размером'!A:A,MATCH('Начисления и компенсации по тов'!E6829,'Артикул без-с размером'!B:B,0))</f>
        <v>#N/A</v>
      </c>
      <c r="B6829" s="79"/>
      <c r="C6829" s="80"/>
      <c r="D6829" s="80"/>
      <c r="E6829" s="80"/>
      <c r="F6829" s="80"/>
      <c r="G6829" s="80"/>
      <c r="H6829" s="75"/>
      <c r="I6829" s="76"/>
      <c r="J6829" s="79"/>
      <c r="K6829" s="80"/>
      <c r="L6829" s="78"/>
      <c r="M6829" s="75"/>
      <c r="N6829" s="76"/>
    </row>
    <row r="6830" spans="1:14" ht="15" x14ac:dyDescent="0.3">
      <c r="A6830" s="17" t="e">
        <f>INDEX('Артикул без-с размером'!A:A,MATCH('Начисления и компенсации по тов'!E6830,'Артикул без-с размером'!B:B,0))</f>
        <v>#N/A</v>
      </c>
      <c r="B6830" s="79"/>
      <c r="C6830" s="80"/>
      <c r="D6830" s="80"/>
      <c r="E6830" s="80"/>
      <c r="F6830" s="80"/>
      <c r="G6830" s="80"/>
      <c r="H6830" s="75"/>
      <c r="I6830" s="76"/>
      <c r="J6830" s="79"/>
      <c r="K6830" s="80"/>
      <c r="L6830" s="78"/>
      <c r="M6830" s="75"/>
      <c r="N6830" s="76"/>
    </row>
    <row r="6831" spans="1:14" ht="15" x14ac:dyDescent="0.3">
      <c r="A6831" s="17" t="e">
        <f>INDEX('Артикул без-с размером'!A:A,MATCH('Начисления и компенсации по тов'!E6831,'Артикул без-с размером'!B:B,0))</f>
        <v>#N/A</v>
      </c>
      <c r="B6831" s="79"/>
      <c r="C6831" s="80"/>
      <c r="D6831" s="80"/>
      <c r="E6831" s="80"/>
      <c r="F6831" s="80"/>
      <c r="G6831" s="80"/>
      <c r="H6831" s="75"/>
      <c r="I6831" s="76"/>
      <c r="J6831" s="79"/>
      <c r="K6831" s="80"/>
      <c r="L6831" s="78"/>
      <c r="M6831" s="75"/>
      <c r="N6831" s="76"/>
    </row>
    <row r="6832" spans="1:14" ht="15" x14ac:dyDescent="0.3">
      <c r="A6832" s="17" t="e">
        <f>INDEX('Артикул без-с размером'!A:A,MATCH('Начисления и компенсации по тов'!E6832,'Артикул без-с размером'!B:B,0))</f>
        <v>#N/A</v>
      </c>
      <c r="B6832" s="79"/>
      <c r="C6832" s="80"/>
      <c r="D6832" s="80"/>
      <c r="E6832" s="80"/>
      <c r="F6832" s="80"/>
      <c r="G6832" s="80"/>
      <c r="H6832" s="75"/>
      <c r="I6832" s="76"/>
      <c r="J6832" s="79"/>
      <c r="K6832" s="80"/>
      <c r="L6832" s="78"/>
      <c r="M6832" s="75"/>
      <c r="N6832" s="76"/>
    </row>
    <row r="6833" spans="1:14" ht="15" x14ac:dyDescent="0.3">
      <c r="A6833" s="17" t="e">
        <f>INDEX('Артикул без-с размером'!A:A,MATCH('Начисления и компенсации по тов'!E6833,'Артикул без-с размером'!B:B,0))</f>
        <v>#N/A</v>
      </c>
      <c r="B6833" s="79"/>
      <c r="C6833" s="80"/>
      <c r="D6833" s="80"/>
      <c r="E6833" s="80"/>
      <c r="F6833" s="80"/>
      <c r="G6833" s="80"/>
      <c r="H6833" s="75"/>
      <c r="I6833" s="76"/>
      <c r="J6833" s="79"/>
      <c r="K6833" s="80"/>
      <c r="L6833" s="78"/>
      <c r="M6833" s="75"/>
      <c r="N6833" s="76"/>
    </row>
    <row r="6834" spans="1:14" ht="15" x14ac:dyDescent="0.3">
      <c r="A6834" s="17" t="e">
        <f>INDEX('Артикул без-с размером'!A:A,MATCH('Начисления и компенсации по тов'!E6834,'Артикул без-с размером'!B:B,0))</f>
        <v>#N/A</v>
      </c>
      <c r="B6834" s="79"/>
      <c r="C6834" s="80"/>
      <c r="D6834" s="80"/>
      <c r="E6834" s="80"/>
      <c r="F6834" s="80"/>
      <c r="G6834" s="80"/>
      <c r="H6834" s="75"/>
      <c r="I6834" s="76"/>
      <c r="J6834" s="79"/>
      <c r="K6834" s="80"/>
      <c r="L6834" s="78"/>
      <c r="M6834" s="75"/>
      <c r="N6834" s="76"/>
    </row>
    <row r="6835" spans="1:14" ht="15" x14ac:dyDescent="0.3">
      <c r="A6835" s="17" t="e">
        <f>INDEX('Артикул без-с размером'!A:A,MATCH('Начисления и компенсации по тов'!E6835,'Артикул без-с размером'!B:B,0))</f>
        <v>#N/A</v>
      </c>
      <c r="B6835" s="79"/>
      <c r="C6835" s="80"/>
      <c r="D6835" s="80"/>
      <c r="E6835" s="80"/>
      <c r="F6835" s="80"/>
      <c r="G6835" s="80"/>
      <c r="H6835" s="75"/>
      <c r="I6835" s="76"/>
      <c r="J6835" s="79"/>
      <c r="K6835" s="80"/>
      <c r="L6835" s="78"/>
      <c r="M6835" s="75"/>
      <c r="N6835" s="76"/>
    </row>
    <row r="6836" spans="1:14" ht="15" x14ac:dyDescent="0.3">
      <c r="A6836" s="17" t="e">
        <f>INDEX('Артикул без-с размером'!A:A,MATCH('Начисления и компенсации по тов'!E6836,'Артикул без-с размером'!B:B,0))</f>
        <v>#N/A</v>
      </c>
      <c r="B6836" s="79"/>
      <c r="C6836" s="80"/>
      <c r="D6836" s="80"/>
      <c r="E6836" s="80"/>
      <c r="F6836" s="80"/>
      <c r="G6836" s="80"/>
      <c r="H6836" s="75"/>
      <c r="I6836" s="76"/>
      <c r="J6836" s="79"/>
      <c r="K6836" s="80"/>
      <c r="L6836" s="78"/>
      <c r="M6836" s="75"/>
      <c r="N6836" s="76"/>
    </row>
    <row r="6837" spans="1:14" ht="15" x14ac:dyDescent="0.3">
      <c r="A6837" s="17" t="e">
        <f>INDEX('Артикул без-с размером'!A:A,MATCH('Начисления и компенсации по тов'!E6837,'Артикул без-с размером'!B:B,0))</f>
        <v>#N/A</v>
      </c>
      <c r="B6837" s="79"/>
      <c r="C6837" s="80"/>
      <c r="D6837" s="80"/>
      <c r="E6837" s="80"/>
      <c r="F6837" s="80"/>
      <c r="G6837" s="80"/>
      <c r="H6837" s="75"/>
      <c r="I6837" s="76"/>
      <c r="J6837" s="79"/>
      <c r="K6837" s="80"/>
      <c r="L6837" s="78"/>
      <c r="M6837" s="75"/>
      <c r="N6837" s="76"/>
    </row>
    <row r="6838" spans="1:14" ht="15" x14ac:dyDescent="0.3">
      <c r="A6838" s="17" t="e">
        <f>INDEX('Артикул без-с размером'!A:A,MATCH('Начисления и компенсации по тов'!E6838,'Артикул без-с размером'!B:B,0))</f>
        <v>#N/A</v>
      </c>
      <c r="B6838" s="79"/>
      <c r="C6838" s="80"/>
      <c r="D6838" s="80"/>
      <c r="E6838" s="80"/>
      <c r="F6838" s="80"/>
      <c r="G6838" s="80"/>
      <c r="H6838" s="75"/>
      <c r="I6838" s="76"/>
      <c r="J6838" s="79"/>
      <c r="K6838" s="80"/>
      <c r="L6838" s="78"/>
      <c r="M6838" s="75"/>
      <c r="N6838" s="76"/>
    </row>
    <row r="6839" spans="1:14" ht="15" x14ac:dyDescent="0.3">
      <c r="A6839" s="17" t="e">
        <f>INDEX('Артикул без-с размером'!A:A,MATCH('Начисления и компенсации по тов'!E6839,'Артикул без-с размером'!B:B,0))</f>
        <v>#N/A</v>
      </c>
      <c r="B6839" s="79"/>
      <c r="C6839" s="80"/>
      <c r="D6839" s="80"/>
      <c r="E6839" s="80"/>
      <c r="F6839" s="80"/>
      <c r="G6839" s="80"/>
      <c r="H6839" s="75"/>
      <c r="I6839" s="76"/>
      <c r="J6839" s="79"/>
      <c r="K6839" s="80"/>
      <c r="L6839" s="78"/>
      <c r="M6839" s="75"/>
      <c r="N6839" s="76"/>
    </row>
    <row r="6840" spans="1:14" ht="15" x14ac:dyDescent="0.3">
      <c r="A6840" s="17" t="e">
        <f>INDEX('Артикул без-с размером'!A:A,MATCH('Начисления и компенсации по тов'!E6840,'Артикул без-с размером'!B:B,0))</f>
        <v>#N/A</v>
      </c>
      <c r="B6840" s="79"/>
      <c r="C6840" s="80"/>
      <c r="D6840" s="80"/>
      <c r="E6840" s="80"/>
      <c r="F6840" s="80"/>
      <c r="G6840" s="80"/>
      <c r="H6840" s="75"/>
      <c r="I6840" s="76"/>
      <c r="J6840" s="79"/>
      <c r="K6840" s="80"/>
      <c r="L6840" s="78"/>
      <c r="M6840" s="75"/>
      <c r="N6840" s="76"/>
    </row>
    <row r="6841" spans="1:14" ht="15" x14ac:dyDescent="0.3">
      <c r="A6841" s="17" t="e">
        <f>INDEX('Артикул без-с размером'!A:A,MATCH('Начисления и компенсации по тов'!E6841,'Артикул без-с размером'!B:B,0))</f>
        <v>#N/A</v>
      </c>
      <c r="B6841" s="79"/>
      <c r="C6841" s="80"/>
      <c r="D6841" s="80"/>
      <c r="E6841" s="80"/>
      <c r="F6841" s="80"/>
      <c r="G6841" s="80"/>
      <c r="H6841" s="75"/>
      <c r="I6841" s="76"/>
      <c r="J6841" s="79"/>
      <c r="K6841" s="80"/>
      <c r="L6841" s="78"/>
      <c r="M6841" s="75"/>
      <c r="N6841" s="76"/>
    </row>
    <row r="6842" spans="1:14" ht="15" x14ac:dyDescent="0.3">
      <c r="A6842" s="17" t="e">
        <f>INDEX('Артикул без-с размером'!A:A,MATCH('Начисления и компенсации по тов'!E6842,'Артикул без-с размером'!B:B,0))</f>
        <v>#N/A</v>
      </c>
      <c r="B6842" s="79"/>
      <c r="C6842" s="80"/>
      <c r="D6842" s="80"/>
      <c r="E6842" s="80"/>
      <c r="F6842" s="80"/>
      <c r="G6842" s="80"/>
      <c r="H6842" s="75"/>
      <c r="I6842" s="76"/>
      <c r="J6842" s="79"/>
      <c r="K6842" s="80"/>
      <c r="L6842" s="78"/>
      <c r="M6842" s="75"/>
      <c r="N6842" s="76"/>
    </row>
    <row r="6843" spans="1:14" ht="15" x14ac:dyDescent="0.3">
      <c r="A6843" s="17" t="e">
        <f>INDEX('Артикул без-с размером'!A:A,MATCH('Начисления и компенсации по тов'!E6843,'Артикул без-с размером'!B:B,0))</f>
        <v>#N/A</v>
      </c>
      <c r="B6843" s="79"/>
      <c r="C6843" s="80"/>
      <c r="D6843" s="80"/>
      <c r="E6843" s="80"/>
      <c r="F6843" s="80"/>
      <c r="G6843" s="80"/>
      <c r="H6843" s="75"/>
      <c r="I6843" s="76"/>
      <c r="J6843" s="79"/>
      <c r="K6843" s="80"/>
      <c r="L6843" s="78"/>
      <c r="M6843" s="75"/>
      <c r="N6843" s="77"/>
    </row>
    <row r="6844" spans="1:14" ht="15" x14ac:dyDescent="0.3">
      <c r="A6844" s="17" t="e">
        <f>INDEX('Артикул без-с размером'!A:A,MATCH('Начисления и компенсации по тов'!E6844,'Артикул без-с размером'!B:B,0))</f>
        <v>#N/A</v>
      </c>
      <c r="B6844" s="79"/>
      <c r="C6844" s="80"/>
      <c r="D6844" s="80"/>
      <c r="E6844" s="80"/>
      <c r="F6844" s="80"/>
      <c r="G6844" s="80"/>
      <c r="H6844" s="75"/>
      <c r="I6844" s="76"/>
      <c r="J6844" s="79"/>
      <c r="K6844" s="80"/>
      <c r="L6844" s="78"/>
      <c r="M6844" s="75"/>
      <c r="N6844" s="76"/>
    </row>
    <row r="6845" spans="1:14" ht="15" x14ac:dyDescent="0.3">
      <c r="A6845" s="17" t="e">
        <f>INDEX('Артикул без-с размером'!A:A,MATCH('Начисления и компенсации по тов'!E6845,'Артикул без-с размером'!B:B,0))</f>
        <v>#N/A</v>
      </c>
      <c r="B6845" s="79"/>
      <c r="C6845" s="80"/>
      <c r="D6845" s="80"/>
      <c r="E6845" s="80"/>
      <c r="F6845" s="80"/>
      <c r="G6845" s="80"/>
      <c r="H6845" s="75"/>
      <c r="I6845" s="76"/>
      <c r="J6845" s="79"/>
      <c r="K6845" s="80"/>
      <c r="L6845" s="78"/>
      <c r="M6845" s="75"/>
      <c r="N6845" s="76"/>
    </row>
    <row r="6846" spans="1:14" ht="15" x14ac:dyDescent="0.3">
      <c r="A6846" s="17" t="e">
        <f>INDEX('Артикул без-с размером'!A:A,MATCH('Начисления и компенсации по тов'!E6846,'Артикул без-с размером'!B:B,0))</f>
        <v>#N/A</v>
      </c>
      <c r="B6846" s="79"/>
      <c r="C6846" s="80"/>
      <c r="D6846" s="80"/>
      <c r="E6846" s="80"/>
      <c r="F6846" s="80"/>
      <c r="G6846" s="80"/>
      <c r="H6846" s="75"/>
      <c r="I6846" s="76"/>
      <c r="J6846" s="79"/>
      <c r="K6846" s="80"/>
      <c r="L6846" s="78"/>
      <c r="M6846" s="75"/>
      <c r="N6846" s="76"/>
    </row>
    <row r="6847" spans="1:14" ht="15" x14ac:dyDescent="0.3">
      <c r="A6847" s="17" t="e">
        <f>INDEX('Артикул без-с размером'!A:A,MATCH('Начисления и компенсации по тов'!E6847,'Артикул без-с размером'!B:B,0))</f>
        <v>#N/A</v>
      </c>
      <c r="B6847" s="79"/>
      <c r="C6847" s="80"/>
      <c r="D6847" s="80"/>
      <c r="E6847" s="80"/>
      <c r="F6847" s="80"/>
      <c r="G6847" s="80"/>
      <c r="H6847" s="75"/>
      <c r="I6847" s="76"/>
      <c r="J6847" s="79"/>
      <c r="K6847" s="80"/>
      <c r="L6847" s="78"/>
      <c r="M6847" s="75"/>
      <c r="N6847" s="76"/>
    </row>
    <row r="6848" spans="1:14" ht="15" x14ac:dyDescent="0.3">
      <c r="A6848" s="17" t="e">
        <f>INDEX('Артикул без-с размером'!A:A,MATCH('Начисления и компенсации по тов'!E6848,'Артикул без-с размером'!B:B,0))</f>
        <v>#N/A</v>
      </c>
      <c r="B6848" s="79"/>
      <c r="C6848" s="80"/>
      <c r="D6848" s="80"/>
      <c r="E6848" s="80"/>
      <c r="F6848" s="80"/>
      <c r="G6848" s="80"/>
      <c r="H6848" s="75"/>
      <c r="I6848" s="76"/>
      <c r="J6848" s="79"/>
      <c r="K6848" s="80"/>
      <c r="L6848" s="78"/>
      <c r="M6848" s="75"/>
      <c r="N6848" s="76"/>
    </row>
    <row r="6849" spans="1:14" ht="15" x14ac:dyDescent="0.3">
      <c r="A6849" s="17" t="e">
        <f>INDEX('Артикул без-с размером'!A:A,MATCH('Начисления и компенсации по тов'!E6849,'Артикул без-с размером'!B:B,0))</f>
        <v>#N/A</v>
      </c>
      <c r="B6849" s="79"/>
      <c r="C6849" s="80"/>
      <c r="D6849" s="80"/>
      <c r="E6849" s="80"/>
      <c r="F6849" s="80"/>
      <c r="G6849" s="80"/>
      <c r="H6849" s="75"/>
      <c r="I6849" s="76"/>
      <c r="J6849" s="79"/>
      <c r="K6849" s="80"/>
      <c r="L6849" s="78"/>
      <c r="M6849" s="75"/>
      <c r="N6849" s="76"/>
    </row>
    <row r="6850" spans="1:14" ht="15" x14ac:dyDescent="0.3">
      <c r="A6850" s="17" t="e">
        <f>INDEX('Артикул без-с размером'!A:A,MATCH('Начисления и компенсации по тов'!E6850,'Артикул без-с размером'!B:B,0))</f>
        <v>#N/A</v>
      </c>
      <c r="B6850" s="79"/>
      <c r="C6850" s="80"/>
      <c r="D6850" s="80"/>
      <c r="E6850" s="80"/>
      <c r="F6850" s="80"/>
      <c r="G6850" s="80"/>
      <c r="H6850" s="75"/>
      <c r="I6850" s="76"/>
      <c r="J6850" s="79"/>
      <c r="K6850" s="80"/>
      <c r="L6850" s="78"/>
      <c r="M6850" s="75"/>
      <c r="N6850" s="76"/>
    </row>
    <row r="6851" spans="1:14" ht="15" x14ac:dyDescent="0.3">
      <c r="A6851" s="17" t="e">
        <f>INDEX('Артикул без-с размером'!A:A,MATCH('Начисления и компенсации по тов'!E6851,'Артикул без-с размером'!B:B,0))</f>
        <v>#N/A</v>
      </c>
      <c r="B6851" s="79"/>
      <c r="C6851" s="80"/>
      <c r="D6851" s="80"/>
      <c r="E6851" s="80"/>
      <c r="F6851" s="80"/>
      <c r="G6851" s="80"/>
      <c r="H6851" s="75"/>
      <c r="I6851" s="76"/>
      <c r="J6851" s="79"/>
      <c r="K6851" s="80"/>
      <c r="L6851" s="78"/>
      <c r="M6851" s="75"/>
      <c r="N6851" s="76"/>
    </row>
    <row r="6852" spans="1:14" ht="15" x14ac:dyDescent="0.3">
      <c r="A6852" s="17" t="e">
        <f>INDEX('Артикул без-с размером'!A:A,MATCH('Начисления и компенсации по тов'!E6852,'Артикул без-с размером'!B:B,0))</f>
        <v>#N/A</v>
      </c>
      <c r="B6852" s="79"/>
      <c r="C6852" s="80"/>
      <c r="D6852" s="80"/>
      <c r="E6852" s="80"/>
      <c r="F6852" s="80"/>
      <c r="G6852" s="80"/>
      <c r="H6852" s="75"/>
      <c r="I6852" s="76"/>
      <c r="J6852" s="79"/>
      <c r="K6852" s="80"/>
      <c r="L6852" s="78"/>
      <c r="M6852" s="75"/>
      <c r="N6852" s="76"/>
    </row>
    <row r="6853" spans="1:14" ht="15" x14ac:dyDescent="0.3">
      <c r="A6853" s="17" t="e">
        <f>INDEX('Артикул без-с размером'!A:A,MATCH('Начисления и компенсации по тов'!E6853,'Артикул без-с размером'!B:B,0))</f>
        <v>#N/A</v>
      </c>
      <c r="B6853" s="79"/>
      <c r="C6853" s="80"/>
      <c r="D6853" s="80"/>
      <c r="E6853" s="80"/>
      <c r="F6853" s="80"/>
      <c r="G6853" s="80"/>
      <c r="H6853" s="75"/>
      <c r="I6853" s="76"/>
      <c r="J6853" s="79"/>
      <c r="K6853" s="80"/>
      <c r="L6853" s="78"/>
      <c r="M6853" s="75"/>
      <c r="N6853" s="76"/>
    </row>
    <row r="6854" spans="1:14" ht="15" x14ac:dyDescent="0.3">
      <c r="A6854" s="17" t="e">
        <f>INDEX('Артикул без-с размером'!A:A,MATCH('Начисления и компенсации по тов'!E6854,'Артикул без-с размером'!B:B,0))</f>
        <v>#N/A</v>
      </c>
      <c r="B6854" s="79"/>
      <c r="C6854" s="80"/>
      <c r="D6854" s="80"/>
      <c r="E6854" s="80"/>
      <c r="F6854" s="80"/>
      <c r="G6854" s="80"/>
      <c r="H6854" s="75"/>
      <c r="I6854" s="76"/>
      <c r="J6854" s="79"/>
      <c r="K6854" s="80"/>
      <c r="L6854" s="78"/>
      <c r="M6854" s="75"/>
      <c r="N6854" s="76"/>
    </row>
    <row r="6855" spans="1:14" ht="15" x14ac:dyDescent="0.3">
      <c r="A6855" s="17" t="e">
        <f>INDEX('Артикул без-с размером'!A:A,MATCH('Начисления и компенсации по тов'!E6855,'Артикул без-с размером'!B:B,0))</f>
        <v>#N/A</v>
      </c>
      <c r="B6855" s="79"/>
      <c r="C6855" s="80"/>
      <c r="D6855" s="80"/>
      <c r="E6855" s="80"/>
      <c r="F6855" s="80"/>
      <c r="G6855" s="80"/>
      <c r="H6855" s="75"/>
      <c r="I6855" s="76"/>
      <c r="J6855" s="79"/>
      <c r="K6855" s="80"/>
      <c r="L6855" s="78"/>
      <c r="M6855" s="75"/>
      <c r="N6855" s="76"/>
    </row>
    <row r="6856" spans="1:14" ht="15" x14ac:dyDescent="0.3">
      <c r="A6856" s="17" t="e">
        <f>INDEX('Артикул без-с размером'!A:A,MATCH('Начисления и компенсации по тов'!E6856,'Артикул без-с размером'!B:B,0))</f>
        <v>#N/A</v>
      </c>
      <c r="B6856" s="79"/>
      <c r="C6856" s="80"/>
      <c r="D6856" s="80"/>
      <c r="E6856" s="80"/>
      <c r="F6856" s="80"/>
      <c r="G6856" s="80"/>
      <c r="H6856" s="75"/>
      <c r="I6856" s="76"/>
      <c r="J6856" s="79"/>
      <c r="K6856" s="80"/>
      <c r="L6856" s="78"/>
      <c r="M6856" s="75"/>
      <c r="N6856" s="76"/>
    </row>
    <row r="6857" spans="1:14" ht="15" x14ac:dyDescent="0.3">
      <c r="A6857" s="17" t="e">
        <f>INDEX('Артикул без-с размером'!A:A,MATCH('Начисления и компенсации по тов'!E6857,'Артикул без-с размером'!B:B,0))</f>
        <v>#N/A</v>
      </c>
      <c r="B6857" s="79"/>
      <c r="C6857" s="80"/>
      <c r="D6857" s="80"/>
      <c r="E6857" s="80"/>
      <c r="F6857" s="80"/>
      <c r="G6857" s="80"/>
      <c r="H6857" s="75"/>
      <c r="I6857" s="76"/>
      <c r="J6857" s="79"/>
      <c r="K6857" s="80"/>
      <c r="L6857" s="78"/>
      <c r="M6857" s="75"/>
      <c r="N6857" s="76"/>
    </row>
    <row r="6858" spans="1:14" ht="15" x14ac:dyDescent="0.3">
      <c r="A6858" s="17" t="e">
        <f>INDEX('Артикул без-с размером'!A:A,MATCH('Начисления и компенсации по тов'!E6858,'Артикул без-с размером'!B:B,0))</f>
        <v>#N/A</v>
      </c>
      <c r="B6858" s="79"/>
      <c r="C6858" s="80"/>
      <c r="D6858" s="80"/>
      <c r="E6858" s="80"/>
      <c r="F6858" s="80"/>
      <c r="G6858" s="80"/>
      <c r="H6858" s="75"/>
      <c r="I6858" s="76"/>
      <c r="J6858" s="79"/>
      <c r="K6858" s="80"/>
      <c r="L6858" s="78"/>
      <c r="M6858" s="75"/>
      <c r="N6858" s="76"/>
    </row>
    <row r="6859" spans="1:14" ht="15" x14ac:dyDescent="0.3">
      <c r="A6859" s="17" t="e">
        <f>INDEX('Артикул без-с размером'!A:A,MATCH('Начисления и компенсации по тов'!E6859,'Артикул без-с размером'!B:B,0))</f>
        <v>#N/A</v>
      </c>
      <c r="B6859" s="79"/>
      <c r="C6859" s="80"/>
      <c r="D6859" s="80"/>
      <c r="E6859" s="80"/>
      <c r="F6859" s="80"/>
      <c r="G6859" s="80"/>
      <c r="H6859" s="75"/>
      <c r="I6859" s="76"/>
      <c r="J6859" s="79"/>
      <c r="K6859" s="80"/>
      <c r="L6859" s="78"/>
      <c r="M6859" s="75"/>
      <c r="N6859" s="76"/>
    </row>
    <row r="6860" spans="1:14" ht="15" x14ac:dyDescent="0.3">
      <c r="A6860" s="17" t="e">
        <f>INDEX('Артикул без-с размером'!A:A,MATCH('Начисления и компенсации по тов'!E6860,'Артикул без-с размером'!B:B,0))</f>
        <v>#N/A</v>
      </c>
      <c r="B6860" s="79"/>
      <c r="C6860" s="80"/>
      <c r="D6860" s="80"/>
      <c r="E6860" s="80"/>
      <c r="F6860" s="80"/>
      <c r="G6860" s="80"/>
      <c r="H6860" s="75"/>
      <c r="I6860" s="76"/>
      <c r="J6860" s="79"/>
      <c r="K6860" s="80"/>
      <c r="L6860" s="78"/>
      <c r="M6860" s="75"/>
      <c r="N6860" s="76"/>
    </row>
    <row r="6861" spans="1:14" ht="15" x14ac:dyDescent="0.3">
      <c r="A6861" s="17" t="e">
        <f>INDEX('Артикул без-с размером'!A:A,MATCH('Начисления и компенсации по тов'!E6861,'Артикул без-с размером'!B:B,0))</f>
        <v>#N/A</v>
      </c>
      <c r="B6861" s="79"/>
      <c r="C6861" s="80"/>
      <c r="D6861" s="80"/>
      <c r="E6861" s="80"/>
      <c r="F6861" s="80"/>
      <c r="G6861" s="80"/>
      <c r="H6861" s="75"/>
      <c r="I6861" s="76"/>
      <c r="J6861" s="79"/>
      <c r="K6861" s="80"/>
      <c r="L6861" s="78"/>
      <c r="M6861" s="75"/>
      <c r="N6861" s="76"/>
    </row>
    <row r="6862" spans="1:14" ht="15" x14ac:dyDescent="0.3">
      <c r="A6862" s="17" t="e">
        <f>INDEX('Артикул без-с размером'!A:A,MATCH('Начисления и компенсации по тов'!E6862,'Артикул без-с размером'!B:B,0))</f>
        <v>#N/A</v>
      </c>
      <c r="B6862" s="79"/>
      <c r="C6862" s="80"/>
      <c r="D6862" s="80"/>
      <c r="E6862" s="80"/>
      <c r="F6862" s="80"/>
      <c r="G6862" s="80"/>
      <c r="H6862" s="75"/>
      <c r="I6862" s="76"/>
      <c r="J6862" s="79"/>
      <c r="K6862" s="80"/>
      <c r="L6862" s="78"/>
      <c r="M6862" s="75"/>
      <c r="N6862" s="77"/>
    </row>
    <row r="6863" spans="1:14" ht="15" x14ac:dyDescent="0.3">
      <c r="A6863" s="17" t="e">
        <f>INDEX('Артикул без-с размером'!A:A,MATCH('Начисления и компенсации по тов'!E6863,'Артикул без-с размером'!B:B,0))</f>
        <v>#N/A</v>
      </c>
      <c r="B6863" s="79"/>
      <c r="C6863" s="80"/>
      <c r="D6863" s="80"/>
      <c r="E6863" s="80"/>
      <c r="F6863" s="80"/>
      <c r="G6863" s="80"/>
      <c r="H6863" s="75"/>
      <c r="I6863" s="76"/>
      <c r="J6863" s="79"/>
      <c r="K6863" s="80"/>
      <c r="L6863" s="78"/>
      <c r="M6863" s="75"/>
      <c r="N6863" s="76"/>
    </row>
    <row r="6864" spans="1:14" ht="15" x14ac:dyDescent="0.3">
      <c r="A6864" s="17" t="e">
        <f>INDEX('Артикул без-с размером'!A:A,MATCH('Начисления и компенсации по тов'!E6864,'Артикул без-с размером'!B:B,0))</f>
        <v>#N/A</v>
      </c>
      <c r="B6864" s="79"/>
      <c r="C6864" s="80"/>
      <c r="D6864" s="80"/>
      <c r="E6864" s="80"/>
      <c r="F6864" s="80"/>
      <c r="G6864" s="80"/>
      <c r="H6864" s="75"/>
      <c r="I6864" s="76"/>
      <c r="J6864" s="79"/>
      <c r="K6864" s="80"/>
      <c r="L6864" s="78"/>
      <c r="M6864" s="75"/>
      <c r="N6864" s="76"/>
    </row>
    <row r="6865" spans="1:14" ht="15" x14ac:dyDescent="0.3">
      <c r="A6865" s="17" t="e">
        <f>INDEX('Артикул без-с размером'!A:A,MATCH('Начисления и компенсации по тов'!E6865,'Артикул без-с размером'!B:B,0))</f>
        <v>#N/A</v>
      </c>
      <c r="B6865" s="79"/>
      <c r="C6865" s="80"/>
      <c r="D6865" s="80"/>
      <c r="E6865" s="80"/>
      <c r="F6865" s="80"/>
      <c r="G6865" s="80"/>
      <c r="H6865" s="75"/>
      <c r="I6865" s="76"/>
      <c r="J6865" s="79"/>
      <c r="K6865" s="80"/>
      <c r="L6865" s="78"/>
      <c r="M6865" s="75"/>
      <c r="N6865" s="76"/>
    </row>
    <row r="6866" spans="1:14" ht="15" x14ac:dyDescent="0.3">
      <c r="A6866" s="17" t="e">
        <f>INDEX('Артикул без-с размером'!A:A,MATCH('Начисления и компенсации по тов'!E6866,'Артикул без-с размером'!B:B,0))</f>
        <v>#N/A</v>
      </c>
      <c r="B6866" s="79"/>
      <c r="C6866" s="80"/>
      <c r="D6866" s="80"/>
      <c r="E6866" s="80"/>
      <c r="F6866" s="80"/>
      <c r="G6866" s="80"/>
      <c r="H6866" s="75"/>
      <c r="I6866" s="76"/>
      <c r="J6866" s="79"/>
      <c r="K6866" s="80"/>
      <c r="L6866" s="78"/>
      <c r="M6866" s="75"/>
      <c r="N6866" s="76"/>
    </row>
    <row r="6867" spans="1:14" ht="15" x14ac:dyDescent="0.3">
      <c r="A6867" s="17" t="e">
        <f>INDEX('Артикул без-с размером'!A:A,MATCH('Начисления и компенсации по тов'!E6867,'Артикул без-с размером'!B:B,0))</f>
        <v>#N/A</v>
      </c>
      <c r="B6867" s="79"/>
      <c r="C6867" s="80"/>
      <c r="D6867" s="80"/>
      <c r="E6867" s="80"/>
      <c r="F6867" s="80"/>
      <c r="G6867" s="80"/>
      <c r="H6867" s="75"/>
      <c r="I6867" s="76"/>
      <c r="J6867" s="79"/>
      <c r="K6867" s="80"/>
      <c r="L6867" s="78"/>
      <c r="M6867" s="75"/>
      <c r="N6867" s="76"/>
    </row>
    <row r="6868" spans="1:14" ht="15" x14ac:dyDescent="0.3">
      <c r="A6868" s="17" t="e">
        <f>INDEX('Артикул без-с размером'!A:A,MATCH('Начисления и компенсации по тов'!E6868,'Артикул без-с размером'!B:B,0))</f>
        <v>#N/A</v>
      </c>
      <c r="B6868" s="79"/>
      <c r="C6868" s="80"/>
      <c r="D6868" s="80"/>
      <c r="E6868" s="80"/>
      <c r="F6868" s="80"/>
      <c r="G6868" s="80"/>
      <c r="H6868" s="75"/>
      <c r="I6868" s="76"/>
      <c r="J6868" s="79"/>
      <c r="K6868" s="80"/>
      <c r="L6868" s="78"/>
      <c r="M6868" s="75"/>
      <c r="N6868" s="76"/>
    </row>
    <row r="6869" spans="1:14" ht="15" x14ac:dyDescent="0.3">
      <c r="A6869" s="17" t="e">
        <f>INDEX('Артикул без-с размером'!A:A,MATCH('Начисления и компенсации по тов'!E6869,'Артикул без-с размером'!B:B,0))</f>
        <v>#N/A</v>
      </c>
      <c r="B6869" s="79"/>
      <c r="C6869" s="80"/>
      <c r="D6869" s="80"/>
      <c r="E6869" s="80"/>
      <c r="F6869" s="80"/>
      <c r="G6869" s="80"/>
      <c r="H6869" s="75"/>
      <c r="I6869" s="76"/>
      <c r="J6869" s="79"/>
      <c r="K6869" s="80"/>
      <c r="L6869" s="78"/>
      <c r="M6869" s="75"/>
      <c r="N6869" s="77"/>
    </row>
    <row r="6870" spans="1:14" ht="15" x14ac:dyDescent="0.3">
      <c r="A6870" s="17" t="e">
        <f>INDEX('Артикул без-с размером'!A:A,MATCH('Начисления и компенсации по тов'!E6870,'Артикул без-с размером'!B:B,0))</f>
        <v>#N/A</v>
      </c>
      <c r="B6870" s="79"/>
      <c r="C6870" s="80"/>
      <c r="D6870" s="80"/>
      <c r="E6870" s="80"/>
      <c r="F6870" s="80"/>
      <c r="G6870" s="80"/>
      <c r="H6870" s="75"/>
      <c r="I6870" s="76"/>
      <c r="J6870" s="79"/>
      <c r="K6870" s="80"/>
      <c r="L6870" s="78"/>
      <c r="M6870" s="75"/>
      <c r="N6870" s="76"/>
    </row>
    <row r="6871" spans="1:14" ht="15" x14ac:dyDescent="0.3">
      <c r="A6871" s="17" t="e">
        <f>INDEX('Артикул без-с размером'!A:A,MATCH('Начисления и компенсации по тов'!E6871,'Артикул без-с размером'!B:B,0))</f>
        <v>#N/A</v>
      </c>
      <c r="B6871" s="79"/>
      <c r="C6871" s="80"/>
      <c r="D6871" s="80"/>
      <c r="E6871" s="80"/>
      <c r="F6871" s="80"/>
      <c r="G6871" s="80"/>
      <c r="H6871" s="75"/>
      <c r="I6871" s="76"/>
      <c r="J6871" s="79"/>
      <c r="K6871" s="80"/>
      <c r="L6871" s="78"/>
      <c r="M6871" s="75"/>
      <c r="N6871" s="76"/>
    </row>
    <row r="6872" spans="1:14" ht="15" x14ac:dyDescent="0.3">
      <c r="A6872" s="17" t="e">
        <f>INDEX('Артикул без-с размером'!A:A,MATCH('Начисления и компенсации по тов'!E6872,'Артикул без-с размером'!B:B,0))</f>
        <v>#N/A</v>
      </c>
      <c r="B6872" s="79"/>
      <c r="C6872" s="80"/>
      <c r="D6872" s="80"/>
      <c r="E6872" s="80"/>
      <c r="F6872" s="80"/>
      <c r="G6872" s="80"/>
      <c r="H6872" s="75"/>
      <c r="I6872" s="76"/>
      <c r="J6872" s="79"/>
      <c r="K6872" s="80"/>
      <c r="L6872" s="78"/>
      <c r="M6872" s="75"/>
      <c r="N6872" s="76"/>
    </row>
    <row r="6873" spans="1:14" ht="15" x14ac:dyDescent="0.3">
      <c r="A6873" s="17" t="e">
        <f>INDEX('Артикул без-с размером'!A:A,MATCH('Начисления и компенсации по тов'!E6873,'Артикул без-с размером'!B:B,0))</f>
        <v>#N/A</v>
      </c>
      <c r="B6873" s="79"/>
      <c r="C6873" s="80"/>
      <c r="D6873" s="80"/>
      <c r="E6873" s="80"/>
      <c r="F6873" s="80"/>
      <c r="G6873" s="80"/>
      <c r="H6873" s="75"/>
      <c r="I6873" s="76"/>
      <c r="J6873" s="79"/>
      <c r="K6873" s="80"/>
      <c r="L6873" s="78"/>
      <c r="M6873" s="75"/>
      <c r="N6873" s="76"/>
    </row>
    <row r="6874" spans="1:14" ht="15" x14ac:dyDescent="0.3">
      <c r="A6874" s="17" t="e">
        <f>INDEX('Артикул без-с размером'!A:A,MATCH('Начисления и компенсации по тов'!E6874,'Артикул без-с размером'!B:B,0))</f>
        <v>#N/A</v>
      </c>
      <c r="B6874" s="79"/>
      <c r="C6874" s="80"/>
      <c r="D6874" s="80"/>
      <c r="E6874" s="80"/>
      <c r="F6874" s="80"/>
      <c r="G6874" s="80"/>
      <c r="H6874" s="75"/>
      <c r="I6874" s="76"/>
      <c r="J6874" s="79"/>
      <c r="K6874" s="80"/>
      <c r="L6874" s="78"/>
      <c r="M6874" s="75"/>
      <c r="N6874" s="76"/>
    </row>
    <row r="6875" spans="1:14" ht="15" x14ac:dyDescent="0.3">
      <c r="A6875" s="17" t="e">
        <f>INDEX('Артикул без-с размером'!A:A,MATCH('Начисления и компенсации по тов'!E6875,'Артикул без-с размером'!B:B,0))</f>
        <v>#N/A</v>
      </c>
      <c r="B6875" s="79"/>
      <c r="C6875" s="80"/>
      <c r="D6875" s="80"/>
      <c r="E6875" s="80"/>
      <c r="F6875" s="80"/>
      <c r="G6875" s="80"/>
      <c r="H6875" s="75"/>
      <c r="I6875" s="76"/>
      <c r="J6875" s="79"/>
      <c r="K6875" s="80"/>
      <c r="L6875" s="78"/>
      <c r="M6875" s="75"/>
      <c r="N6875" s="77"/>
    </row>
    <row r="6876" spans="1:14" ht="15" x14ac:dyDescent="0.3">
      <c r="A6876" s="17" t="e">
        <f>INDEX('Артикул без-с размером'!A:A,MATCH('Начисления и компенсации по тов'!E6876,'Артикул без-с размером'!B:B,0))</f>
        <v>#N/A</v>
      </c>
      <c r="B6876" s="79"/>
      <c r="C6876" s="80"/>
      <c r="D6876" s="80"/>
      <c r="E6876" s="80"/>
      <c r="F6876" s="80"/>
      <c r="G6876" s="80"/>
      <c r="H6876" s="75"/>
      <c r="I6876" s="76"/>
      <c r="J6876" s="79"/>
      <c r="K6876" s="80"/>
      <c r="L6876" s="78"/>
      <c r="M6876" s="75"/>
      <c r="N6876" s="76"/>
    </row>
    <row r="6877" spans="1:14" ht="15" x14ac:dyDescent="0.3">
      <c r="A6877" s="17" t="e">
        <f>INDEX('Артикул без-с размером'!A:A,MATCH('Начисления и компенсации по тов'!E6877,'Артикул без-с размером'!B:B,0))</f>
        <v>#N/A</v>
      </c>
      <c r="B6877" s="79"/>
      <c r="C6877" s="80"/>
      <c r="D6877" s="80"/>
      <c r="E6877" s="80"/>
      <c r="F6877" s="80"/>
      <c r="G6877" s="80"/>
      <c r="H6877" s="75"/>
      <c r="I6877" s="76"/>
      <c r="J6877" s="79"/>
      <c r="K6877" s="80"/>
      <c r="L6877" s="78"/>
      <c r="M6877" s="75"/>
      <c r="N6877" s="76"/>
    </row>
    <row r="6878" spans="1:14" ht="15" x14ac:dyDescent="0.3">
      <c r="A6878" s="17" t="e">
        <f>INDEX('Артикул без-с размером'!A:A,MATCH('Начисления и компенсации по тов'!E6878,'Артикул без-с размером'!B:B,0))</f>
        <v>#N/A</v>
      </c>
      <c r="B6878" s="79"/>
      <c r="C6878" s="80"/>
      <c r="D6878" s="80"/>
      <c r="E6878" s="80"/>
      <c r="F6878" s="80"/>
      <c r="G6878" s="80"/>
      <c r="H6878" s="75"/>
      <c r="I6878" s="76"/>
      <c r="J6878" s="79"/>
      <c r="K6878" s="80"/>
      <c r="L6878" s="78"/>
      <c r="M6878" s="75"/>
      <c r="N6878" s="76"/>
    </row>
    <row r="6879" spans="1:14" ht="15" x14ac:dyDescent="0.3">
      <c r="A6879" s="17" t="e">
        <f>INDEX('Артикул без-с размером'!A:A,MATCH('Начисления и компенсации по тов'!E6879,'Артикул без-с размером'!B:B,0))</f>
        <v>#N/A</v>
      </c>
      <c r="B6879" s="79"/>
      <c r="C6879" s="80"/>
      <c r="D6879" s="80"/>
      <c r="E6879" s="80"/>
      <c r="F6879" s="80"/>
      <c r="G6879" s="80"/>
      <c r="H6879" s="75"/>
      <c r="I6879" s="76"/>
      <c r="J6879" s="79"/>
      <c r="K6879" s="80"/>
      <c r="L6879" s="78"/>
      <c r="M6879" s="75"/>
      <c r="N6879" s="76"/>
    </row>
    <row r="6880" spans="1:14" ht="15" x14ac:dyDescent="0.3">
      <c r="A6880" s="17" t="e">
        <f>INDEX('Артикул без-с размером'!A:A,MATCH('Начисления и компенсации по тов'!E6880,'Артикул без-с размером'!B:B,0))</f>
        <v>#N/A</v>
      </c>
      <c r="B6880" s="79"/>
      <c r="C6880" s="80"/>
      <c r="D6880" s="80"/>
      <c r="E6880" s="80"/>
      <c r="F6880" s="80"/>
      <c r="G6880" s="80"/>
      <c r="H6880" s="75"/>
      <c r="I6880" s="76"/>
      <c r="J6880" s="79"/>
      <c r="K6880" s="80"/>
      <c r="L6880" s="78"/>
      <c r="M6880" s="75"/>
      <c r="N6880" s="76"/>
    </row>
    <row r="6881" spans="1:14" ht="15" x14ac:dyDescent="0.3">
      <c r="A6881" s="17" t="e">
        <f>INDEX('Артикул без-с размером'!A:A,MATCH('Начисления и компенсации по тов'!E6881,'Артикул без-с размером'!B:B,0))</f>
        <v>#N/A</v>
      </c>
      <c r="B6881" s="79"/>
      <c r="C6881" s="80"/>
      <c r="D6881" s="80"/>
      <c r="E6881" s="80"/>
      <c r="F6881" s="80"/>
      <c r="G6881" s="80"/>
      <c r="H6881" s="75"/>
      <c r="I6881" s="76"/>
      <c r="J6881" s="79"/>
      <c r="K6881" s="80"/>
      <c r="L6881" s="78"/>
      <c r="M6881" s="75"/>
      <c r="N6881" s="76"/>
    </row>
    <row r="6882" spans="1:14" ht="15" x14ac:dyDescent="0.3">
      <c r="A6882" s="17" t="e">
        <f>INDEX('Артикул без-с размером'!A:A,MATCH('Начисления и компенсации по тов'!E6882,'Артикул без-с размером'!B:B,0))</f>
        <v>#N/A</v>
      </c>
      <c r="B6882" s="79"/>
      <c r="C6882" s="80"/>
      <c r="D6882" s="80"/>
      <c r="E6882" s="80"/>
      <c r="F6882" s="80"/>
      <c r="G6882" s="80"/>
      <c r="H6882" s="75"/>
      <c r="I6882" s="76"/>
      <c r="J6882" s="79"/>
      <c r="K6882" s="80"/>
      <c r="L6882" s="78"/>
      <c r="M6882" s="75"/>
      <c r="N6882" s="76"/>
    </row>
    <row r="6883" spans="1:14" ht="15" x14ac:dyDescent="0.3">
      <c r="A6883" s="17" t="e">
        <f>INDEX('Артикул без-с размером'!A:A,MATCH('Начисления и компенсации по тов'!E6883,'Артикул без-с размером'!B:B,0))</f>
        <v>#N/A</v>
      </c>
      <c r="B6883" s="79"/>
      <c r="C6883" s="80"/>
      <c r="D6883" s="80"/>
      <c r="E6883" s="80"/>
      <c r="F6883" s="80"/>
      <c r="G6883" s="80"/>
      <c r="H6883" s="75"/>
      <c r="I6883" s="76"/>
      <c r="J6883" s="79"/>
      <c r="K6883" s="80"/>
      <c r="L6883" s="78"/>
      <c r="M6883" s="75"/>
      <c r="N6883" s="76"/>
    </row>
    <row r="6884" spans="1:14" ht="15" x14ac:dyDescent="0.3">
      <c r="A6884" s="17" t="e">
        <f>INDEX('Артикул без-с размером'!A:A,MATCH('Начисления и компенсации по тов'!E6884,'Артикул без-с размером'!B:B,0))</f>
        <v>#N/A</v>
      </c>
      <c r="B6884" s="79"/>
      <c r="C6884" s="80"/>
      <c r="D6884" s="80"/>
      <c r="E6884" s="80"/>
      <c r="F6884" s="80"/>
      <c r="G6884" s="80"/>
      <c r="H6884" s="75"/>
      <c r="I6884" s="76"/>
      <c r="J6884" s="79"/>
      <c r="K6884" s="80"/>
      <c r="L6884" s="78"/>
      <c r="M6884" s="75"/>
      <c r="N6884" s="76"/>
    </row>
    <row r="6885" spans="1:14" ht="15" x14ac:dyDescent="0.3">
      <c r="A6885" s="17" t="e">
        <f>INDEX('Артикул без-с размером'!A:A,MATCH('Начисления и компенсации по тов'!E6885,'Артикул без-с размером'!B:B,0))</f>
        <v>#N/A</v>
      </c>
      <c r="B6885" s="79"/>
      <c r="C6885" s="80"/>
      <c r="D6885" s="80"/>
      <c r="E6885" s="80"/>
      <c r="F6885" s="80"/>
      <c r="G6885" s="80"/>
      <c r="H6885" s="75"/>
      <c r="I6885" s="76"/>
      <c r="J6885" s="79"/>
      <c r="K6885" s="80"/>
      <c r="L6885" s="78"/>
      <c r="M6885" s="75"/>
      <c r="N6885" s="77"/>
    </row>
    <row r="6886" spans="1:14" ht="15" x14ac:dyDescent="0.3">
      <c r="A6886" s="17" t="e">
        <f>INDEX('Артикул без-с размером'!A:A,MATCH('Начисления и компенсации по тов'!E6886,'Артикул без-с размером'!B:B,0))</f>
        <v>#N/A</v>
      </c>
      <c r="B6886" s="79"/>
      <c r="C6886" s="80"/>
      <c r="D6886" s="80"/>
      <c r="E6886" s="80"/>
      <c r="F6886" s="80"/>
      <c r="G6886" s="80"/>
      <c r="H6886" s="75"/>
      <c r="I6886" s="76"/>
      <c r="J6886" s="79"/>
      <c r="K6886" s="80"/>
      <c r="L6886" s="78"/>
      <c r="M6886" s="75"/>
      <c r="N6886" s="76"/>
    </row>
    <row r="6887" spans="1:14" ht="15" x14ac:dyDescent="0.3">
      <c r="A6887" s="17" t="e">
        <f>INDEX('Артикул без-с размером'!A:A,MATCH('Начисления и компенсации по тов'!E6887,'Артикул без-с размером'!B:B,0))</f>
        <v>#N/A</v>
      </c>
      <c r="B6887" s="79"/>
      <c r="C6887" s="80"/>
      <c r="D6887" s="80"/>
      <c r="E6887" s="80"/>
      <c r="F6887" s="80"/>
      <c r="G6887" s="80"/>
      <c r="H6887" s="75"/>
      <c r="I6887" s="76"/>
      <c r="J6887" s="79"/>
      <c r="K6887" s="80"/>
      <c r="L6887" s="78"/>
      <c r="M6887" s="75"/>
      <c r="N6887" s="76"/>
    </row>
    <row r="6888" spans="1:14" ht="15" x14ac:dyDescent="0.3">
      <c r="A6888" s="17" t="e">
        <f>INDEX('Артикул без-с размером'!A:A,MATCH('Начисления и компенсации по тов'!E6888,'Артикул без-с размером'!B:B,0))</f>
        <v>#N/A</v>
      </c>
      <c r="B6888" s="79"/>
      <c r="C6888" s="80"/>
      <c r="D6888" s="80"/>
      <c r="E6888" s="80"/>
      <c r="F6888" s="80"/>
      <c r="G6888" s="80"/>
      <c r="H6888" s="75"/>
      <c r="I6888" s="76"/>
      <c r="J6888" s="79"/>
      <c r="K6888" s="80"/>
      <c r="L6888" s="78"/>
      <c r="M6888" s="75"/>
      <c r="N6888" s="76"/>
    </row>
    <row r="6889" spans="1:14" ht="15" x14ac:dyDescent="0.3">
      <c r="A6889" s="17" t="e">
        <f>INDEX('Артикул без-с размером'!A:A,MATCH('Начисления и компенсации по тов'!E6889,'Артикул без-с размером'!B:B,0))</f>
        <v>#N/A</v>
      </c>
      <c r="B6889" s="79"/>
      <c r="C6889" s="80"/>
      <c r="D6889" s="80"/>
      <c r="E6889" s="80"/>
      <c r="F6889" s="80"/>
      <c r="G6889" s="80"/>
      <c r="H6889" s="75"/>
      <c r="I6889" s="76"/>
      <c r="J6889" s="79"/>
      <c r="K6889" s="80"/>
      <c r="L6889" s="78"/>
      <c r="M6889" s="75"/>
      <c r="N6889" s="76"/>
    </row>
    <row r="6890" spans="1:14" ht="15" x14ac:dyDescent="0.3">
      <c r="A6890" s="17" t="e">
        <f>INDEX('Артикул без-с размером'!A:A,MATCH('Начисления и компенсации по тов'!E6890,'Артикул без-с размером'!B:B,0))</f>
        <v>#N/A</v>
      </c>
      <c r="B6890" s="79"/>
      <c r="C6890" s="80"/>
      <c r="D6890" s="80"/>
      <c r="E6890" s="80"/>
      <c r="F6890" s="80"/>
      <c r="G6890" s="80"/>
      <c r="H6890" s="75"/>
      <c r="I6890" s="76"/>
      <c r="J6890" s="79"/>
      <c r="K6890" s="80"/>
      <c r="L6890" s="78"/>
      <c r="M6890" s="75"/>
      <c r="N6890" s="76"/>
    </row>
    <row r="6891" spans="1:14" ht="15" x14ac:dyDescent="0.3">
      <c r="A6891" s="17" t="e">
        <f>INDEX('Артикул без-с размером'!A:A,MATCH('Начисления и компенсации по тов'!E6891,'Артикул без-с размером'!B:B,0))</f>
        <v>#N/A</v>
      </c>
      <c r="B6891" s="79"/>
      <c r="C6891" s="80"/>
      <c r="D6891" s="80"/>
      <c r="E6891" s="80"/>
      <c r="F6891" s="80"/>
      <c r="G6891" s="80"/>
      <c r="H6891" s="75"/>
      <c r="I6891" s="76"/>
      <c r="J6891" s="79"/>
      <c r="K6891" s="80"/>
      <c r="L6891" s="78"/>
      <c r="M6891" s="75"/>
      <c r="N6891" s="77"/>
    </row>
    <row r="6892" spans="1:14" ht="15" x14ac:dyDescent="0.3">
      <c r="A6892" s="17" t="e">
        <f>INDEX('Артикул без-с размером'!A:A,MATCH('Начисления и компенсации по тов'!E6892,'Артикул без-с размером'!B:B,0))</f>
        <v>#N/A</v>
      </c>
      <c r="B6892" s="79"/>
      <c r="C6892" s="80"/>
      <c r="D6892" s="80"/>
      <c r="E6892" s="80"/>
      <c r="F6892" s="80"/>
      <c r="G6892" s="80"/>
      <c r="H6892" s="75"/>
      <c r="I6892" s="76"/>
      <c r="J6892" s="79"/>
      <c r="K6892" s="80"/>
      <c r="L6892" s="78"/>
      <c r="M6892" s="75"/>
      <c r="N6892" s="76"/>
    </row>
    <row r="6893" spans="1:14" ht="15" x14ac:dyDescent="0.3">
      <c r="A6893" s="17" t="e">
        <f>INDEX('Артикул без-с размером'!A:A,MATCH('Начисления и компенсации по тов'!E6893,'Артикул без-с размером'!B:B,0))</f>
        <v>#N/A</v>
      </c>
      <c r="B6893" s="79"/>
      <c r="C6893" s="80"/>
      <c r="D6893" s="80"/>
      <c r="E6893" s="80"/>
      <c r="F6893" s="80"/>
      <c r="G6893" s="80"/>
      <c r="H6893" s="75"/>
      <c r="I6893" s="76"/>
      <c r="J6893" s="79"/>
      <c r="K6893" s="80"/>
      <c r="L6893" s="78"/>
      <c r="M6893" s="75"/>
      <c r="N6893" s="76"/>
    </row>
    <row r="6894" spans="1:14" ht="15" x14ac:dyDescent="0.3">
      <c r="A6894" s="17" t="e">
        <f>INDEX('Артикул без-с размером'!A:A,MATCH('Начисления и компенсации по тов'!E6894,'Артикул без-с размером'!B:B,0))</f>
        <v>#N/A</v>
      </c>
      <c r="B6894" s="79"/>
      <c r="C6894" s="80"/>
      <c r="D6894" s="80"/>
      <c r="E6894" s="80"/>
      <c r="F6894" s="80"/>
      <c r="G6894" s="80"/>
      <c r="H6894" s="75"/>
      <c r="I6894" s="76"/>
      <c r="J6894" s="79"/>
      <c r="K6894" s="80"/>
      <c r="L6894" s="78"/>
      <c r="M6894" s="75"/>
      <c r="N6894" s="76"/>
    </row>
    <row r="6895" spans="1:14" ht="15" x14ac:dyDescent="0.3">
      <c r="A6895" s="17" t="e">
        <f>INDEX('Артикул без-с размером'!A:A,MATCH('Начисления и компенсации по тов'!E6895,'Артикул без-с размером'!B:B,0))</f>
        <v>#N/A</v>
      </c>
      <c r="B6895" s="79"/>
      <c r="C6895" s="80"/>
      <c r="D6895" s="80"/>
      <c r="E6895" s="80"/>
      <c r="F6895" s="80"/>
      <c r="G6895" s="80"/>
      <c r="H6895" s="75"/>
      <c r="I6895" s="76"/>
      <c r="J6895" s="79"/>
      <c r="K6895" s="80"/>
      <c r="L6895" s="78"/>
      <c r="M6895" s="75"/>
      <c r="N6895" s="76"/>
    </row>
    <row r="6896" spans="1:14" ht="15" x14ac:dyDescent="0.3">
      <c r="A6896" s="17" t="e">
        <f>INDEX('Артикул без-с размером'!A:A,MATCH('Начисления и компенсации по тов'!E6896,'Артикул без-с размером'!B:B,0))</f>
        <v>#N/A</v>
      </c>
      <c r="B6896" s="79"/>
      <c r="C6896" s="80"/>
      <c r="D6896" s="80"/>
      <c r="E6896" s="80"/>
      <c r="F6896" s="80"/>
      <c r="G6896" s="80"/>
      <c r="H6896" s="75"/>
      <c r="I6896" s="76"/>
      <c r="J6896" s="79"/>
      <c r="K6896" s="80"/>
      <c r="L6896" s="78"/>
      <c r="M6896" s="75"/>
      <c r="N6896" s="76"/>
    </row>
    <row r="6897" spans="1:14" ht="15" x14ac:dyDescent="0.3">
      <c r="A6897" s="17" t="e">
        <f>INDEX('Артикул без-с размером'!A:A,MATCH('Начисления и компенсации по тов'!E6897,'Артикул без-с размером'!B:B,0))</f>
        <v>#N/A</v>
      </c>
      <c r="B6897" s="79"/>
      <c r="C6897" s="80"/>
      <c r="D6897" s="80"/>
      <c r="E6897" s="80"/>
      <c r="F6897" s="80"/>
      <c r="G6897" s="80"/>
      <c r="H6897" s="75"/>
      <c r="I6897" s="76"/>
      <c r="J6897" s="79"/>
      <c r="K6897" s="80"/>
      <c r="L6897" s="78"/>
      <c r="M6897" s="75"/>
      <c r="N6897" s="76"/>
    </row>
    <row r="6898" spans="1:14" ht="15" x14ac:dyDescent="0.3">
      <c r="A6898" s="17" t="e">
        <f>INDEX('Артикул без-с размером'!A:A,MATCH('Начисления и компенсации по тов'!E6898,'Артикул без-с размером'!B:B,0))</f>
        <v>#N/A</v>
      </c>
      <c r="B6898" s="79"/>
      <c r="C6898" s="80"/>
      <c r="D6898" s="80"/>
      <c r="E6898" s="80"/>
      <c r="F6898" s="80"/>
      <c r="G6898" s="80"/>
      <c r="H6898" s="75"/>
      <c r="I6898" s="76"/>
      <c r="J6898" s="79"/>
      <c r="K6898" s="80"/>
      <c r="L6898" s="78"/>
      <c r="M6898" s="75"/>
      <c r="N6898" s="76"/>
    </row>
    <row r="6899" spans="1:14" ht="15" x14ac:dyDescent="0.3">
      <c r="A6899" s="17" t="e">
        <f>INDEX('Артикул без-с размером'!A:A,MATCH('Начисления и компенсации по тов'!E6899,'Артикул без-с размером'!B:B,0))</f>
        <v>#N/A</v>
      </c>
      <c r="B6899" s="79"/>
      <c r="C6899" s="80"/>
      <c r="D6899" s="80"/>
      <c r="E6899" s="80"/>
      <c r="F6899" s="80"/>
      <c r="G6899" s="80"/>
      <c r="H6899" s="75"/>
      <c r="I6899" s="76"/>
      <c r="J6899" s="79"/>
      <c r="K6899" s="80"/>
      <c r="L6899" s="78"/>
      <c r="M6899" s="75"/>
      <c r="N6899" s="76"/>
    </row>
    <row r="6900" spans="1:14" ht="15" x14ac:dyDescent="0.3">
      <c r="A6900" s="17" t="e">
        <f>INDEX('Артикул без-с размером'!A:A,MATCH('Начисления и компенсации по тов'!E6900,'Артикул без-с размером'!B:B,0))</f>
        <v>#N/A</v>
      </c>
      <c r="B6900" s="79"/>
      <c r="C6900" s="80"/>
      <c r="D6900" s="80"/>
      <c r="E6900" s="80"/>
      <c r="F6900" s="80"/>
      <c r="G6900" s="80"/>
      <c r="H6900" s="75"/>
      <c r="I6900" s="76"/>
      <c r="J6900" s="79"/>
      <c r="K6900" s="80"/>
      <c r="L6900" s="78"/>
      <c r="M6900" s="75"/>
      <c r="N6900" s="76"/>
    </row>
    <row r="6901" spans="1:14" ht="15" x14ac:dyDescent="0.3">
      <c r="A6901" s="17" t="e">
        <f>INDEX('Артикул без-с размером'!A:A,MATCH('Начисления и компенсации по тов'!E6901,'Артикул без-с размером'!B:B,0))</f>
        <v>#N/A</v>
      </c>
      <c r="B6901" s="79"/>
      <c r="C6901" s="80"/>
      <c r="D6901" s="80"/>
      <c r="E6901" s="80"/>
      <c r="F6901" s="80"/>
      <c r="G6901" s="80"/>
      <c r="H6901" s="75"/>
      <c r="I6901" s="76"/>
      <c r="J6901" s="79"/>
      <c r="K6901" s="80"/>
      <c r="L6901" s="78"/>
      <c r="M6901" s="75"/>
      <c r="N6901" s="76"/>
    </row>
    <row r="6902" spans="1:14" ht="15" x14ac:dyDescent="0.3">
      <c r="A6902" s="17" t="e">
        <f>INDEX('Артикул без-с размером'!A:A,MATCH('Начисления и компенсации по тов'!E6902,'Артикул без-с размером'!B:B,0))</f>
        <v>#N/A</v>
      </c>
      <c r="B6902" s="79"/>
      <c r="C6902" s="80"/>
      <c r="D6902" s="80"/>
      <c r="E6902" s="80"/>
      <c r="F6902" s="80"/>
      <c r="G6902" s="80"/>
      <c r="H6902" s="75"/>
      <c r="I6902" s="76"/>
      <c r="J6902" s="79"/>
      <c r="K6902" s="80"/>
      <c r="L6902" s="78"/>
      <c r="M6902" s="75"/>
      <c r="N6902" s="76"/>
    </row>
    <row r="6903" spans="1:14" ht="15" x14ac:dyDescent="0.3">
      <c r="A6903" s="17" t="e">
        <f>INDEX('Артикул без-с размером'!A:A,MATCH('Начисления и компенсации по тов'!E6903,'Артикул без-с размером'!B:B,0))</f>
        <v>#N/A</v>
      </c>
      <c r="B6903" s="79"/>
      <c r="C6903" s="80"/>
      <c r="D6903" s="80"/>
      <c r="E6903" s="80"/>
      <c r="F6903" s="80"/>
      <c r="G6903" s="80"/>
      <c r="H6903" s="75"/>
      <c r="I6903" s="76"/>
      <c r="J6903" s="79"/>
      <c r="K6903" s="80"/>
      <c r="L6903" s="78"/>
      <c r="M6903" s="75"/>
      <c r="N6903" s="76"/>
    </row>
    <row r="6904" spans="1:14" ht="15" x14ac:dyDescent="0.3">
      <c r="A6904" s="17" t="e">
        <f>INDEX('Артикул без-с размером'!A:A,MATCH('Начисления и компенсации по тов'!E6904,'Артикул без-с размером'!B:B,0))</f>
        <v>#N/A</v>
      </c>
      <c r="B6904" s="79"/>
      <c r="C6904" s="80"/>
      <c r="D6904" s="80"/>
      <c r="E6904" s="80"/>
      <c r="F6904" s="80"/>
      <c r="G6904" s="80"/>
      <c r="H6904" s="75"/>
      <c r="I6904" s="76"/>
      <c r="J6904" s="79"/>
      <c r="K6904" s="80"/>
      <c r="L6904" s="78"/>
      <c r="M6904" s="75"/>
      <c r="N6904" s="76"/>
    </row>
    <row r="6905" spans="1:14" ht="15" x14ac:dyDescent="0.3">
      <c r="A6905" s="17" t="e">
        <f>INDEX('Артикул без-с размером'!A:A,MATCH('Начисления и компенсации по тов'!E6905,'Артикул без-с размером'!B:B,0))</f>
        <v>#N/A</v>
      </c>
      <c r="B6905" s="79"/>
      <c r="C6905" s="80"/>
      <c r="D6905" s="80"/>
      <c r="E6905" s="80"/>
      <c r="F6905" s="80"/>
      <c r="G6905" s="80"/>
      <c r="H6905" s="75"/>
      <c r="I6905" s="76"/>
      <c r="J6905" s="79"/>
      <c r="K6905" s="80"/>
      <c r="L6905" s="78"/>
      <c r="M6905" s="75"/>
      <c r="N6905" s="76"/>
    </row>
    <row r="6906" spans="1:14" ht="15" x14ac:dyDescent="0.3">
      <c r="A6906" s="17" t="e">
        <f>INDEX('Артикул без-с размером'!A:A,MATCH('Начисления и компенсации по тов'!E6906,'Артикул без-с размером'!B:B,0))</f>
        <v>#N/A</v>
      </c>
      <c r="B6906" s="79"/>
      <c r="C6906" s="80"/>
      <c r="D6906" s="80"/>
      <c r="E6906" s="80"/>
      <c r="F6906" s="80"/>
      <c r="G6906" s="80"/>
      <c r="H6906" s="75"/>
      <c r="I6906" s="76"/>
      <c r="J6906" s="79"/>
      <c r="K6906" s="80"/>
      <c r="L6906" s="78"/>
      <c r="M6906" s="75"/>
      <c r="N6906" s="76"/>
    </row>
    <row r="6907" spans="1:14" ht="15" x14ac:dyDescent="0.3">
      <c r="A6907" s="17" t="e">
        <f>INDEX('Артикул без-с размером'!A:A,MATCH('Начисления и компенсации по тов'!E6907,'Артикул без-с размером'!B:B,0))</f>
        <v>#N/A</v>
      </c>
      <c r="B6907" s="79"/>
      <c r="C6907" s="80"/>
      <c r="D6907" s="80"/>
      <c r="E6907" s="80"/>
      <c r="F6907" s="80"/>
      <c r="G6907" s="80"/>
      <c r="H6907" s="75"/>
      <c r="I6907" s="76"/>
      <c r="J6907" s="79"/>
      <c r="K6907" s="80"/>
      <c r="L6907" s="78"/>
      <c r="M6907" s="75"/>
      <c r="N6907" s="77"/>
    </row>
    <row r="6908" spans="1:14" ht="15" x14ac:dyDescent="0.3">
      <c r="A6908" s="17" t="e">
        <f>INDEX('Артикул без-с размером'!A:A,MATCH('Начисления и компенсации по тов'!E6908,'Артикул без-с размером'!B:B,0))</f>
        <v>#N/A</v>
      </c>
      <c r="B6908" s="79"/>
      <c r="C6908" s="80"/>
      <c r="D6908" s="80"/>
      <c r="E6908" s="80"/>
      <c r="F6908" s="80"/>
      <c r="G6908" s="80"/>
      <c r="H6908" s="75"/>
      <c r="I6908" s="76"/>
      <c r="J6908" s="79"/>
      <c r="K6908" s="80"/>
      <c r="L6908" s="78"/>
      <c r="M6908" s="75"/>
      <c r="N6908" s="76"/>
    </row>
    <row r="6909" spans="1:14" ht="15" x14ac:dyDescent="0.3">
      <c r="A6909" s="17" t="e">
        <f>INDEX('Артикул без-с размером'!A:A,MATCH('Начисления и компенсации по тов'!E6909,'Артикул без-с размером'!B:B,0))</f>
        <v>#N/A</v>
      </c>
      <c r="B6909" s="79"/>
      <c r="C6909" s="80"/>
      <c r="D6909" s="80"/>
      <c r="E6909" s="80"/>
      <c r="F6909" s="80"/>
      <c r="G6909" s="80"/>
      <c r="H6909" s="75"/>
      <c r="I6909" s="76"/>
      <c r="J6909" s="79"/>
      <c r="K6909" s="80"/>
      <c r="L6909" s="78"/>
      <c r="M6909" s="75"/>
      <c r="N6909" s="76"/>
    </row>
    <row r="6910" spans="1:14" ht="15" x14ac:dyDescent="0.3">
      <c r="A6910" s="17" t="e">
        <f>INDEX('Артикул без-с размером'!A:A,MATCH('Начисления и компенсации по тов'!E6910,'Артикул без-с размером'!B:B,0))</f>
        <v>#N/A</v>
      </c>
      <c r="B6910" s="79"/>
      <c r="C6910" s="80"/>
      <c r="D6910" s="80"/>
      <c r="E6910" s="80"/>
      <c r="F6910" s="80"/>
      <c r="G6910" s="80"/>
      <c r="H6910" s="75"/>
      <c r="I6910" s="76"/>
      <c r="J6910" s="79"/>
      <c r="K6910" s="80"/>
      <c r="L6910" s="78"/>
      <c r="M6910" s="75"/>
      <c r="N6910" s="76"/>
    </row>
    <row r="6911" spans="1:14" ht="15" x14ac:dyDescent="0.3">
      <c r="A6911" s="17" t="e">
        <f>INDEX('Артикул без-с размером'!A:A,MATCH('Начисления и компенсации по тов'!E6911,'Артикул без-с размером'!B:B,0))</f>
        <v>#N/A</v>
      </c>
      <c r="B6911" s="79"/>
      <c r="C6911" s="80"/>
      <c r="D6911" s="80"/>
      <c r="E6911" s="80"/>
      <c r="F6911" s="80"/>
      <c r="G6911" s="80"/>
      <c r="H6911" s="75"/>
      <c r="I6911" s="76"/>
      <c r="J6911" s="79"/>
      <c r="K6911" s="80"/>
      <c r="L6911" s="78"/>
      <c r="M6911" s="75"/>
      <c r="N6911" s="76"/>
    </row>
    <row r="6912" spans="1:14" ht="15" x14ac:dyDescent="0.3">
      <c r="A6912" s="17" t="e">
        <f>INDEX('Артикул без-с размером'!A:A,MATCH('Начисления и компенсации по тов'!E6912,'Артикул без-с размером'!B:B,0))</f>
        <v>#N/A</v>
      </c>
      <c r="B6912" s="79"/>
      <c r="C6912" s="80"/>
      <c r="D6912" s="80"/>
      <c r="E6912" s="80"/>
      <c r="F6912" s="80"/>
      <c r="G6912" s="80"/>
      <c r="H6912" s="75"/>
      <c r="I6912" s="76"/>
      <c r="J6912" s="79"/>
      <c r="K6912" s="80"/>
      <c r="L6912" s="78"/>
      <c r="M6912" s="75"/>
      <c r="N6912" s="76"/>
    </row>
    <row r="6913" spans="1:14" ht="15" x14ac:dyDescent="0.3">
      <c r="A6913" s="17" t="e">
        <f>INDEX('Артикул без-с размером'!A:A,MATCH('Начисления и компенсации по тов'!E6913,'Артикул без-с размером'!B:B,0))</f>
        <v>#N/A</v>
      </c>
      <c r="B6913" s="79"/>
      <c r="C6913" s="80"/>
      <c r="D6913" s="80"/>
      <c r="E6913" s="80"/>
      <c r="F6913" s="80"/>
      <c r="G6913" s="80"/>
      <c r="H6913" s="75"/>
      <c r="I6913" s="76"/>
      <c r="J6913" s="79"/>
      <c r="K6913" s="80"/>
      <c r="L6913" s="78"/>
      <c r="M6913" s="75"/>
      <c r="N6913" s="76"/>
    </row>
    <row r="6914" spans="1:14" ht="15" x14ac:dyDescent="0.3">
      <c r="A6914" s="17" t="e">
        <f>INDEX('Артикул без-с размером'!A:A,MATCH('Начисления и компенсации по тов'!E6914,'Артикул без-с размером'!B:B,0))</f>
        <v>#N/A</v>
      </c>
      <c r="B6914" s="79"/>
      <c r="C6914" s="80"/>
      <c r="D6914" s="80"/>
      <c r="E6914" s="80"/>
      <c r="F6914" s="80"/>
      <c r="G6914" s="80"/>
      <c r="H6914" s="75"/>
      <c r="I6914" s="76"/>
      <c r="J6914" s="79"/>
      <c r="K6914" s="80"/>
      <c r="L6914" s="78"/>
      <c r="M6914" s="75"/>
      <c r="N6914" s="77"/>
    </row>
    <row r="6915" spans="1:14" ht="15" x14ac:dyDescent="0.3">
      <c r="A6915" s="17" t="e">
        <f>INDEX('Артикул без-с размером'!A:A,MATCH('Начисления и компенсации по тов'!E6915,'Артикул без-с размером'!B:B,0))</f>
        <v>#N/A</v>
      </c>
      <c r="B6915" s="79"/>
      <c r="C6915" s="80"/>
      <c r="D6915" s="80"/>
      <c r="E6915" s="80"/>
      <c r="F6915" s="80"/>
      <c r="G6915" s="80"/>
      <c r="H6915" s="75"/>
      <c r="I6915" s="76"/>
      <c r="J6915" s="79"/>
      <c r="K6915" s="80"/>
      <c r="L6915" s="78"/>
      <c r="M6915" s="75"/>
      <c r="N6915" s="76"/>
    </row>
    <row r="6916" spans="1:14" ht="15" x14ac:dyDescent="0.3">
      <c r="A6916" s="17" t="e">
        <f>INDEX('Артикул без-с размером'!A:A,MATCH('Начисления и компенсации по тов'!E6916,'Артикул без-с размером'!B:B,0))</f>
        <v>#N/A</v>
      </c>
      <c r="B6916" s="79"/>
      <c r="C6916" s="80"/>
      <c r="D6916" s="80"/>
      <c r="E6916" s="80"/>
      <c r="F6916" s="80"/>
      <c r="G6916" s="80"/>
      <c r="H6916" s="75"/>
      <c r="I6916" s="76"/>
      <c r="J6916" s="79"/>
      <c r="K6916" s="80"/>
      <c r="L6916" s="78"/>
      <c r="M6916" s="75"/>
      <c r="N6916" s="76"/>
    </row>
    <row r="6917" spans="1:14" ht="15" x14ac:dyDescent="0.3">
      <c r="A6917" s="17" t="e">
        <f>INDEX('Артикул без-с размером'!A:A,MATCH('Начисления и компенсации по тов'!E6917,'Артикул без-с размером'!B:B,0))</f>
        <v>#N/A</v>
      </c>
      <c r="B6917" s="79"/>
      <c r="C6917" s="80"/>
      <c r="D6917" s="80"/>
      <c r="E6917" s="80"/>
      <c r="F6917" s="80"/>
      <c r="G6917" s="80"/>
      <c r="H6917" s="75"/>
      <c r="I6917" s="76"/>
      <c r="J6917" s="79"/>
      <c r="K6917" s="80"/>
      <c r="L6917" s="78"/>
      <c r="M6917" s="75"/>
      <c r="N6917" s="76"/>
    </row>
    <row r="6918" spans="1:14" ht="15" x14ac:dyDescent="0.3">
      <c r="A6918" s="17" t="e">
        <f>INDEX('Артикул без-с размером'!A:A,MATCH('Начисления и компенсации по тов'!E6918,'Артикул без-с размером'!B:B,0))</f>
        <v>#N/A</v>
      </c>
      <c r="B6918" s="79"/>
      <c r="C6918" s="80"/>
      <c r="D6918" s="80"/>
      <c r="E6918" s="80"/>
      <c r="F6918" s="80"/>
      <c r="G6918" s="80"/>
      <c r="H6918" s="75"/>
      <c r="I6918" s="76"/>
      <c r="J6918" s="79"/>
      <c r="K6918" s="80"/>
      <c r="L6918" s="78"/>
      <c r="M6918" s="75"/>
      <c r="N6918" s="76"/>
    </row>
    <row r="6919" spans="1:14" ht="15" x14ac:dyDescent="0.3">
      <c r="A6919" s="17" t="e">
        <f>INDEX('Артикул без-с размером'!A:A,MATCH('Начисления и компенсации по тов'!E6919,'Артикул без-с размером'!B:B,0))</f>
        <v>#N/A</v>
      </c>
      <c r="B6919" s="79"/>
      <c r="C6919" s="80"/>
      <c r="D6919" s="80"/>
      <c r="E6919" s="80"/>
      <c r="F6919" s="80"/>
      <c r="G6919" s="80"/>
      <c r="H6919" s="75"/>
      <c r="I6919" s="76"/>
      <c r="J6919" s="79"/>
      <c r="K6919" s="80"/>
      <c r="L6919" s="78"/>
      <c r="M6919" s="75"/>
      <c r="N6919" s="76"/>
    </row>
    <row r="6920" spans="1:14" ht="15" x14ac:dyDescent="0.3">
      <c r="A6920" s="17" t="e">
        <f>INDEX('Артикул без-с размером'!A:A,MATCH('Начисления и компенсации по тов'!E6920,'Артикул без-с размером'!B:B,0))</f>
        <v>#N/A</v>
      </c>
      <c r="B6920" s="79"/>
      <c r="C6920" s="80"/>
      <c r="D6920" s="80"/>
      <c r="E6920" s="80"/>
      <c r="F6920" s="80"/>
      <c r="G6920" s="80"/>
      <c r="H6920" s="75"/>
      <c r="I6920" s="76"/>
      <c r="J6920" s="79"/>
      <c r="K6920" s="80"/>
      <c r="L6920" s="78"/>
      <c r="M6920" s="75"/>
      <c r="N6920" s="76"/>
    </row>
    <row r="6921" spans="1:14" ht="15" x14ac:dyDescent="0.3">
      <c r="A6921" s="17" t="e">
        <f>INDEX('Артикул без-с размером'!A:A,MATCH('Начисления и компенсации по тов'!E6921,'Артикул без-с размером'!B:B,0))</f>
        <v>#N/A</v>
      </c>
      <c r="B6921" s="79"/>
      <c r="C6921" s="80"/>
      <c r="D6921" s="80"/>
      <c r="E6921" s="80"/>
      <c r="F6921" s="80"/>
      <c r="G6921" s="80"/>
      <c r="H6921" s="75"/>
      <c r="I6921" s="76"/>
      <c r="J6921" s="79"/>
      <c r="K6921" s="80"/>
      <c r="L6921" s="78"/>
      <c r="M6921" s="75"/>
      <c r="N6921" s="76"/>
    </row>
    <row r="6922" spans="1:14" ht="15" x14ac:dyDescent="0.3">
      <c r="A6922" s="17" t="e">
        <f>INDEX('Артикул без-с размером'!A:A,MATCH('Начисления и компенсации по тов'!E6922,'Артикул без-с размером'!B:B,0))</f>
        <v>#N/A</v>
      </c>
      <c r="B6922" s="79"/>
      <c r="C6922" s="80"/>
      <c r="D6922" s="80"/>
      <c r="E6922" s="80"/>
      <c r="F6922" s="80"/>
      <c r="G6922" s="80"/>
      <c r="H6922" s="75"/>
      <c r="I6922" s="76"/>
      <c r="J6922" s="79"/>
      <c r="K6922" s="80"/>
      <c r="L6922" s="78"/>
      <c r="M6922" s="75"/>
      <c r="N6922" s="77"/>
    </row>
    <row r="6923" spans="1:14" ht="15" x14ac:dyDescent="0.3">
      <c r="A6923" s="17" t="e">
        <f>INDEX('Артикул без-с размером'!A:A,MATCH('Начисления и компенсации по тов'!E6923,'Артикул без-с размером'!B:B,0))</f>
        <v>#N/A</v>
      </c>
      <c r="B6923" s="79"/>
      <c r="C6923" s="80"/>
      <c r="D6923" s="80"/>
      <c r="E6923" s="80"/>
      <c r="F6923" s="80"/>
      <c r="G6923" s="80"/>
      <c r="H6923" s="75"/>
      <c r="I6923" s="76"/>
      <c r="J6923" s="79"/>
      <c r="K6923" s="80"/>
      <c r="L6923" s="78"/>
      <c r="M6923" s="75"/>
      <c r="N6923" s="76"/>
    </row>
    <row r="6924" spans="1:14" ht="15" x14ac:dyDescent="0.3">
      <c r="A6924" s="17" t="e">
        <f>INDEX('Артикул без-с размером'!A:A,MATCH('Начисления и компенсации по тов'!E6924,'Артикул без-с размером'!B:B,0))</f>
        <v>#N/A</v>
      </c>
      <c r="B6924" s="79"/>
      <c r="C6924" s="80"/>
      <c r="D6924" s="80"/>
      <c r="E6924" s="80"/>
      <c r="F6924" s="80"/>
      <c r="G6924" s="80"/>
      <c r="H6924" s="75"/>
      <c r="I6924" s="76"/>
      <c r="J6924" s="79"/>
      <c r="K6924" s="80"/>
      <c r="L6924" s="78"/>
      <c r="M6924" s="75"/>
      <c r="N6924" s="76"/>
    </row>
    <row r="6925" spans="1:14" ht="15" x14ac:dyDescent="0.3">
      <c r="A6925" s="17" t="e">
        <f>INDEX('Артикул без-с размером'!A:A,MATCH('Начисления и компенсации по тов'!E6925,'Артикул без-с размером'!B:B,0))</f>
        <v>#N/A</v>
      </c>
      <c r="B6925" s="79"/>
      <c r="C6925" s="80"/>
      <c r="D6925" s="80"/>
      <c r="E6925" s="80"/>
      <c r="F6925" s="80"/>
      <c r="G6925" s="80"/>
      <c r="H6925" s="75"/>
      <c r="I6925" s="76"/>
      <c r="J6925" s="79"/>
      <c r="K6925" s="80"/>
      <c r="L6925" s="78"/>
      <c r="M6925" s="75"/>
      <c r="N6925" s="76"/>
    </row>
    <row r="6926" spans="1:14" ht="15" x14ac:dyDescent="0.3">
      <c r="A6926" s="17" t="e">
        <f>INDEX('Артикул без-с размером'!A:A,MATCH('Начисления и компенсации по тов'!E6926,'Артикул без-с размером'!B:B,0))</f>
        <v>#N/A</v>
      </c>
      <c r="B6926" s="79"/>
      <c r="C6926" s="80"/>
      <c r="D6926" s="80"/>
      <c r="E6926" s="80"/>
      <c r="F6926" s="80"/>
      <c r="G6926" s="80"/>
      <c r="H6926" s="75"/>
      <c r="I6926" s="76"/>
      <c r="J6926" s="79"/>
      <c r="K6926" s="80"/>
      <c r="L6926" s="78"/>
      <c r="M6926" s="75"/>
      <c r="N6926" s="76"/>
    </row>
    <row r="6927" spans="1:14" ht="15" x14ac:dyDescent="0.3">
      <c r="A6927" s="17" t="e">
        <f>INDEX('Артикул без-с размером'!A:A,MATCH('Начисления и компенсации по тов'!E6927,'Артикул без-с размером'!B:B,0))</f>
        <v>#N/A</v>
      </c>
      <c r="B6927" s="79"/>
      <c r="C6927" s="80"/>
      <c r="D6927" s="80"/>
      <c r="E6927" s="80"/>
      <c r="F6927" s="80"/>
      <c r="G6927" s="80"/>
      <c r="H6927" s="75"/>
      <c r="I6927" s="76"/>
      <c r="J6927" s="79"/>
      <c r="K6927" s="80"/>
      <c r="L6927" s="78"/>
      <c r="M6927" s="75"/>
      <c r="N6927" s="76"/>
    </row>
    <row r="6928" spans="1:14" ht="15" x14ac:dyDescent="0.3">
      <c r="A6928" s="17" t="e">
        <f>INDEX('Артикул без-с размером'!A:A,MATCH('Начисления и компенсации по тов'!E6928,'Артикул без-с размером'!B:B,0))</f>
        <v>#N/A</v>
      </c>
      <c r="B6928" s="79"/>
      <c r="C6928" s="80"/>
      <c r="D6928" s="80"/>
      <c r="E6928" s="80"/>
      <c r="F6928" s="80"/>
      <c r="G6928" s="80"/>
      <c r="H6928" s="75"/>
      <c r="I6928" s="76"/>
      <c r="J6928" s="79"/>
      <c r="K6928" s="80"/>
      <c r="L6928" s="78"/>
      <c r="M6928" s="75"/>
      <c r="N6928" s="76"/>
    </row>
    <row r="6929" spans="1:14" ht="15" x14ac:dyDescent="0.3">
      <c r="A6929" s="17" t="e">
        <f>INDEX('Артикул без-с размером'!A:A,MATCH('Начисления и компенсации по тов'!E6929,'Артикул без-с размером'!B:B,0))</f>
        <v>#N/A</v>
      </c>
      <c r="B6929" s="79"/>
      <c r="C6929" s="80"/>
      <c r="D6929" s="80"/>
      <c r="E6929" s="80"/>
      <c r="F6929" s="80"/>
      <c r="G6929" s="80"/>
      <c r="H6929" s="75"/>
      <c r="I6929" s="76"/>
      <c r="J6929" s="79"/>
      <c r="K6929" s="80"/>
      <c r="L6929" s="78"/>
      <c r="M6929" s="75"/>
      <c r="N6929" s="76"/>
    </row>
    <row r="6930" spans="1:14" ht="15" x14ac:dyDescent="0.3">
      <c r="A6930" s="17" t="e">
        <f>INDEX('Артикул без-с размером'!A:A,MATCH('Начисления и компенсации по тов'!E6930,'Артикул без-с размером'!B:B,0))</f>
        <v>#N/A</v>
      </c>
      <c r="B6930" s="79"/>
      <c r="C6930" s="80"/>
      <c r="D6930" s="80"/>
      <c r="E6930" s="80"/>
      <c r="F6930" s="80"/>
      <c r="G6930" s="80"/>
      <c r="H6930" s="75"/>
      <c r="I6930" s="76"/>
      <c r="J6930" s="79"/>
      <c r="K6930" s="80"/>
      <c r="L6930" s="78"/>
      <c r="M6930" s="75"/>
      <c r="N6930" s="76"/>
    </row>
    <row r="6931" spans="1:14" ht="15" x14ac:dyDescent="0.3">
      <c r="A6931" s="17" t="e">
        <f>INDEX('Артикул без-с размером'!A:A,MATCH('Начисления и компенсации по тов'!E6931,'Артикул без-с размером'!B:B,0))</f>
        <v>#N/A</v>
      </c>
      <c r="B6931" s="79"/>
      <c r="C6931" s="80"/>
      <c r="D6931" s="80"/>
      <c r="E6931" s="80"/>
      <c r="F6931" s="80"/>
      <c r="G6931" s="80"/>
      <c r="H6931" s="75"/>
      <c r="I6931" s="76"/>
      <c r="J6931" s="79"/>
      <c r="K6931" s="80"/>
      <c r="L6931" s="78"/>
      <c r="M6931" s="75"/>
      <c r="N6931" s="77"/>
    </row>
    <row r="6932" spans="1:14" ht="15" x14ac:dyDescent="0.3">
      <c r="A6932" s="17" t="e">
        <f>INDEX('Артикул без-с размером'!A:A,MATCH('Начисления и компенсации по тов'!E6932,'Артикул без-с размером'!B:B,0))</f>
        <v>#N/A</v>
      </c>
      <c r="B6932" s="79"/>
      <c r="C6932" s="80"/>
      <c r="D6932" s="80"/>
      <c r="E6932" s="80"/>
      <c r="F6932" s="80"/>
      <c r="G6932" s="80"/>
      <c r="H6932" s="75"/>
      <c r="I6932" s="76"/>
      <c r="J6932" s="79"/>
      <c r="K6932" s="80"/>
      <c r="L6932" s="78"/>
      <c r="M6932" s="75"/>
      <c r="N6932" s="76"/>
    </row>
    <row r="6933" spans="1:14" ht="15" x14ac:dyDescent="0.3">
      <c r="A6933" s="17" t="e">
        <f>INDEX('Артикул без-с размером'!A:A,MATCH('Начисления и компенсации по тов'!E6933,'Артикул без-с размером'!B:B,0))</f>
        <v>#N/A</v>
      </c>
      <c r="B6933" s="79"/>
      <c r="C6933" s="80"/>
      <c r="D6933" s="80"/>
      <c r="E6933" s="80"/>
      <c r="F6933" s="80"/>
      <c r="G6933" s="80"/>
      <c r="H6933" s="75"/>
      <c r="I6933" s="76"/>
      <c r="J6933" s="79"/>
      <c r="K6933" s="80"/>
      <c r="L6933" s="78"/>
      <c r="M6933" s="75"/>
      <c r="N6933" s="76"/>
    </row>
    <row r="6934" spans="1:14" ht="15" x14ac:dyDescent="0.3">
      <c r="A6934" s="17" t="e">
        <f>INDEX('Артикул без-с размером'!A:A,MATCH('Начисления и компенсации по тов'!E6934,'Артикул без-с размером'!B:B,0))</f>
        <v>#N/A</v>
      </c>
      <c r="B6934" s="79"/>
      <c r="C6934" s="80"/>
      <c r="D6934" s="80"/>
      <c r="E6934" s="80"/>
      <c r="F6934" s="80"/>
      <c r="G6934" s="80"/>
      <c r="H6934" s="75"/>
      <c r="I6934" s="76"/>
      <c r="J6934" s="79"/>
      <c r="K6934" s="80"/>
      <c r="L6934" s="78"/>
      <c r="M6934" s="75"/>
      <c r="N6934" s="76"/>
    </row>
    <row r="6935" spans="1:14" ht="15" x14ac:dyDescent="0.3">
      <c r="A6935" s="17" t="e">
        <f>INDEX('Артикул без-с размером'!A:A,MATCH('Начисления и компенсации по тов'!E6935,'Артикул без-с размером'!B:B,0))</f>
        <v>#N/A</v>
      </c>
      <c r="B6935" s="79"/>
      <c r="C6935" s="80"/>
      <c r="D6935" s="80"/>
      <c r="E6935" s="80"/>
      <c r="F6935" s="80"/>
      <c r="G6935" s="80"/>
      <c r="H6935" s="75"/>
      <c r="I6935" s="76"/>
      <c r="J6935" s="79"/>
      <c r="K6935" s="80"/>
      <c r="L6935" s="78"/>
      <c r="M6935" s="75"/>
      <c r="N6935" s="76"/>
    </row>
    <row r="6936" spans="1:14" ht="15" x14ac:dyDescent="0.3">
      <c r="A6936" s="17" t="e">
        <f>INDEX('Артикул без-с размером'!A:A,MATCH('Начисления и компенсации по тов'!E6936,'Артикул без-с размером'!B:B,0))</f>
        <v>#N/A</v>
      </c>
      <c r="B6936" s="79"/>
      <c r="C6936" s="80"/>
      <c r="D6936" s="80"/>
      <c r="E6936" s="80"/>
      <c r="F6936" s="80"/>
      <c r="G6936" s="80"/>
      <c r="H6936" s="75"/>
      <c r="I6936" s="76"/>
      <c r="J6936" s="79"/>
      <c r="K6936" s="80"/>
      <c r="L6936" s="78"/>
      <c r="M6936" s="75"/>
      <c r="N6936" s="76"/>
    </row>
    <row r="6937" spans="1:14" ht="15" x14ac:dyDescent="0.3">
      <c r="A6937" s="17" t="e">
        <f>INDEX('Артикул без-с размером'!A:A,MATCH('Начисления и компенсации по тов'!E6937,'Артикул без-с размером'!B:B,0))</f>
        <v>#N/A</v>
      </c>
      <c r="B6937" s="79"/>
      <c r="C6937" s="80"/>
      <c r="D6937" s="80"/>
      <c r="E6937" s="80"/>
      <c r="F6937" s="80"/>
      <c r="G6937" s="80"/>
      <c r="H6937" s="75"/>
      <c r="I6937" s="76"/>
      <c r="J6937" s="79"/>
      <c r="K6937" s="80"/>
      <c r="L6937" s="78"/>
      <c r="M6937" s="75"/>
      <c r="N6937" s="76"/>
    </row>
    <row r="6938" spans="1:14" ht="15" x14ac:dyDescent="0.3">
      <c r="A6938" s="17" t="e">
        <f>INDEX('Артикул без-с размером'!A:A,MATCH('Начисления и компенсации по тов'!E6938,'Артикул без-с размером'!B:B,0))</f>
        <v>#N/A</v>
      </c>
      <c r="B6938" s="79"/>
      <c r="C6938" s="80"/>
      <c r="D6938" s="80"/>
      <c r="E6938" s="80"/>
      <c r="F6938" s="80"/>
      <c r="G6938" s="80"/>
      <c r="H6938" s="75"/>
      <c r="I6938" s="76"/>
      <c r="J6938" s="79"/>
      <c r="K6938" s="80"/>
      <c r="L6938" s="78"/>
      <c r="M6938" s="75"/>
      <c r="N6938" s="76"/>
    </row>
    <row r="6939" spans="1:14" ht="15" x14ac:dyDescent="0.3">
      <c r="A6939" s="17" t="e">
        <f>INDEX('Артикул без-с размером'!A:A,MATCH('Начисления и компенсации по тов'!E6939,'Артикул без-с размером'!B:B,0))</f>
        <v>#N/A</v>
      </c>
      <c r="B6939" s="79"/>
      <c r="C6939" s="80"/>
      <c r="D6939" s="80"/>
      <c r="E6939" s="80"/>
      <c r="F6939" s="80"/>
      <c r="G6939" s="80"/>
      <c r="H6939" s="75"/>
      <c r="I6939" s="76"/>
      <c r="J6939" s="79"/>
      <c r="K6939" s="80"/>
      <c r="L6939" s="78"/>
      <c r="M6939" s="75"/>
      <c r="N6939" s="76"/>
    </row>
    <row r="6940" spans="1:14" ht="15" x14ac:dyDescent="0.3">
      <c r="A6940" s="17" t="e">
        <f>INDEX('Артикул без-с размером'!A:A,MATCH('Начисления и компенсации по тов'!E6940,'Артикул без-с размером'!B:B,0))</f>
        <v>#N/A</v>
      </c>
      <c r="B6940" s="79"/>
      <c r="C6940" s="80"/>
      <c r="D6940" s="80"/>
      <c r="E6940" s="80"/>
      <c r="F6940" s="80"/>
      <c r="G6940" s="80"/>
      <c r="H6940" s="75"/>
      <c r="I6940" s="76"/>
      <c r="J6940" s="79"/>
      <c r="K6940" s="80"/>
      <c r="L6940" s="78"/>
      <c r="M6940" s="75"/>
      <c r="N6940" s="76"/>
    </row>
    <row r="6941" spans="1:14" ht="15" x14ac:dyDescent="0.3">
      <c r="A6941" s="17" t="e">
        <f>INDEX('Артикул без-с размером'!A:A,MATCH('Начисления и компенсации по тов'!E6941,'Артикул без-с размером'!B:B,0))</f>
        <v>#N/A</v>
      </c>
      <c r="B6941" s="79"/>
      <c r="C6941" s="80"/>
      <c r="D6941" s="80"/>
      <c r="E6941" s="80"/>
      <c r="F6941" s="80"/>
      <c r="G6941" s="80"/>
      <c r="H6941" s="75"/>
      <c r="I6941" s="76"/>
      <c r="J6941" s="79"/>
      <c r="K6941" s="80"/>
      <c r="L6941" s="78"/>
      <c r="M6941" s="75"/>
      <c r="N6941" s="76"/>
    </row>
    <row r="6942" spans="1:14" ht="15" x14ac:dyDescent="0.3">
      <c r="A6942" s="17" t="e">
        <f>INDEX('Артикул без-с размером'!A:A,MATCH('Начисления и компенсации по тов'!E6942,'Артикул без-с размером'!B:B,0))</f>
        <v>#N/A</v>
      </c>
      <c r="B6942" s="79"/>
      <c r="C6942" s="80"/>
      <c r="D6942" s="80"/>
      <c r="E6942" s="80"/>
      <c r="F6942" s="80"/>
      <c r="G6942" s="80"/>
      <c r="H6942" s="75"/>
      <c r="I6942" s="76"/>
      <c r="J6942" s="79"/>
      <c r="K6942" s="80"/>
      <c r="L6942" s="78"/>
      <c r="M6942" s="75"/>
      <c r="N6942" s="76"/>
    </row>
    <row r="6943" spans="1:14" ht="15" x14ac:dyDescent="0.3">
      <c r="A6943" s="17" t="e">
        <f>INDEX('Артикул без-с размером'!A:A,MATCH('Начисления и компенсации по тов'!E6943,'Артикул без-с размером'!B:B,0))</f>
        <v>#N/A</v>
      </c>
      <c r="B6943" s="79"/>
      <c r="C6943" s="80"/>
      <c r="D6943" s="80"/>
      <c r="E6943" s="80"/>
      <c r="F6943" s="80"/>
      <c r="G6943" s="80"/>
      <c r="H6943" s="75"/>
      <c r="I6943" s="76"/>
      <c r="J6943" s="79"/>
      <c r="K6943" s="80"/>
      <c r="L6943" s="78"/>
      <c r="M6943" s="75"/>
      <c r="N6943" s="76"/>
    </row>
    <row r="6944" spans="1:14" ht="15" x14ac:dyDescent="0.3">
      <c r="A6944" s="17" t="e">
        <f>INDEX('Артикул без-с размером'!A:A,MATCH('Начисления и компенсации по тов'!E6944,'Артикул без-с размером'!B:B,0))</f>
        <v>#N/A</v>
      </c>
      <c r="B6944" s="79"/>
      <c r="C6944" s="80"/>
      <c r="D6944" s="80"/>
      <c r="E6944" s="80"/>
      <c r="F6944" s="80"/>
      <c r="G6944" s="80"/>
      <c r="H6944" s="75"/>
      <c r="I6944" s="76"/>
      <c r="J6944" s="79"/>
      <c r="K6944" s="80"/>
      <c r="L6944" s="78"/>
      <c r="M6944" s="75"/>
      <c r="N6944" s="76"/>
    </row>
    <row r="6945" spans="1:14" ht="15" x14ac:dyDescent="0.3">
      <c r="A6945" s="17" t="e">
        <f>INDEX('Артикул без-с размером'!A:A,MATCH('Начисления и компенсации по тов'!E6945,'Артикул без-с размером'!B:B,0))</f>
        <v>#N/A</v>
      </c>
      <c r="B6945" s="79"/>
      <c r="C6945" s="80"/>
      <c r="D6945" s="80"/>
      <c r="E6945" s="80"/>
      <c r="F6945" s="80"/>
      <c r="G6945" s="80"/>
      <c r="H6945" s="75"/>
      <c r="I6945" s="76"/>
      <c r="J6945" s="79"/>
      <c r="K6945" s="80"/>
      <c r="L6945" s="78"/>
      <c r="M6945" s="75"/>
      <c r="N6945" s="76"/>
    </row>
    <row r="6946" spans="1:14" ht="15" x14ac:dyDescent="0.3">
      <c r="A6946" s="17" t="e">
        <f>INDEX('Артикул без-с размером'!A:A,MATCH('Начисления и компенсации по тов'!E6946,'Артикул без-с размером'!B:B,0))</f>
        <v>#N/A</v>
      </c>
      <c r="B6946" s="79"/>
      <c r="C6946" s="80"/>
      <c r="D6946" s="80"/>
      <c r="E6946" s="80"/>
      <c r="F6946" s="80"/>
      <c r="G6946" s="80"/>
      <c r="H6946" s="75"/>
      <c r="I6946" s="76"/>
      <c r="J6946" s="79"/>
      <c r="K6946" s="80"/>
      <c r="L6946" s="78"/>
      <c r="M6946" s="75"/>
      <c r="N6946" s="76"/>
    </row>
    <row r="6947" spans="1:14" ht="15" x14ac:dyDescent="0.3">
      <c r="A6947" s="17" t="e">
        <f>INDEX('Артикул без-с размером'!A:A,MATCH('Начисления и компенсации по тов'!E6947,'Артикул без-с размером'!B:B,0))</f>
        <v>#N/A</v>
      </c>
      <c r="B6947" s="79"/>
      <c r="C6947" s="80"/>
      <c r="D6947" s="80"/>
      <c r="E6947" s="80"/>
      <c r="F6947" s="80"/>
      <c r="G6947" s="80"/>
      <c r="H6947" s="75"/>
      <c r="I6947" s="76"/>
      <c r="J6947" s="79"/>
      <c r="K6947" s="80"/>
      <c r="L6947" s="78"/>
      <c r="M6947" s="75"/>
      <c r="N6947" s="76"/>
    </row>
    <row r="6948" spans="1:14" ht="15" x14ac:dyDescent="0.3">
      <c r="A6948" s="17" t="e">
        <f>INDEX('Артикул без-с размером'!A:A,MATCH('Начисления и компенсации по тов'!E6948,'Артикул без-с размером'!B:B,0))</f>
        <v>#N/A</v>
      </c>
      <c r="B6948" s="79"/>
      <c r="C6948" s="80"/>
      <c r="D6948" s="80"/>
      <c r="E6948" s="80"/>
      <c r="F6948" s="80"/>
      <c r="G6948" s="80"/>
      <c r="H6948" s="75"/>
      <c r="I6948" s="76"/>
      <c r="J6948" s="79"/>
      <c r="K6948" s="80"/>
      <c r="L6948" s="78"/>
      <c r="M6948" s="75"/>
      <c r="N6948" s="76"/>
    </row>
    <row r="6949" spans="1:14" ht="15" x14ac:dyDescent="0.3">
      <c r="A6949" s="17" t="e">
        <f>INDEX('Артикул без-с размером'!A:A,MATCH('Начисления и компенсации по тов'!E6949,'Артикул без-с размером'!B:B,0))</f>
        <v>#N/A</v>
      </c>
      <c r="B6949" s="79"/>
      <c r="C6949" s="80"/>
      <c r="D6949" s="80"/>
      <c r="E6949" s="80"/>
      <c r="F6949" s="80"/>
      <c r="G6949" s="80"/>
      <c r="H6949" s="75"/>
      <c r="I6949" s="76"/>
      <c r="J6949" s="79"/>
      <c r="K6949" s="80"/>
      <c r="L6949" s="78"/>
      <c r="M6949" s="75"/>
      <c r="N6949" s="76"/>
    </row>
    <row r="6950" spans="1:14" ht="15" x14ac:dyDescent="0.3">
      <c r="A6950" s="17" t="e">
        <f>INDEX('Артикул без-с размером'!A:A,MATCH('Начисления и компенсации по тов'!E6950,'Артикул без-с размером'!B:B,0))</f>
        <v>#N/A</v>
      </c>
      <c r="B6950" s="79"/>
      <c r="C6950" s="80"/>
      <c r="D6950" s="80"/>
      <c r="E6950" s="80"/>
      <c r="F6950" s="80"/>
      <c r="G6950" s="80"/>
      <c r="H6950" s="75"/>
      <c r="I6950" s="76"/>
      <c r="J6950" s="79"/>
      <c r="K6950" s="80"/>
      <c r="L6950" s="78"/>
      <c r="M6950" s="75"/>
      <c r="N6950" s="76"/>
    </row>
    <row r="6951" spans="1:14" ht="15" x14ac:dyDescent="0.3">
      <c r="A6951" s="17" t="e">
        <f>INDEX('Артикул без-с размером'!A:A,MATCH('Начисления и компенсации по тов'!E6951,'Артикул без-с размером'!B:B,0))</f>
        <v>#N/A</v>
      </c>
      <c r="B6951" s="79"/>
      <c r="C6951" s="80"/>
      <c r="D6951" s="80"/>
      <c r="E6951" s="80"/>
      <c r="F6951" s="80"/>
      <c r="G6951" s="80"/>
      <c r="H6951" s="75"/>
      <c r="I6951" s="76"/>
      <c r="J6951" s="79"/>
      <c r="K6951" s="80"/>
      <c r="L6951" s="78"/>
      <c r="M6951" s="75"/>
      <c r="N6951" s="76"/>
    </row>
    <row r="6952" spans="1:14" ht="15" x14ac:dyDescent="0.3">
      <c r="A6952" s="17" t="e">
        <f>INDEX('Артикул без-с размером'!A:A,MATCH('Начисления и компенсации по тов'!E6952,'Артикул без-с размером'!B:B,0))</f>
        <v>#N/A</v>
      </c>
      <c r="B6952" s="79"/>
      <c r="C6952" s="80"/>
      <c r="D6952" s="80"/>
      <c r="E6952" s="80"/>
      <c r="F6952" s="80"/>
      <c r="G6952" s="80"/>
      <c r="H6952" s="75"/>
      <c r="I6952" s="76"/>
      <c r="J6952" s="79"/>
      <c r="K6952" s="80"/>
      <c r="L6952" s="78"/>
      <c r="M6952" s="75"/>
      <c r="N6952" s="76"/>
    </row>
    <row r="6953" spans="1:14" ht="15" x14ac:dyDescent="0.3">
      <c r="A6953" s="17" t="e">
        <f>INDEX('Артикул без-с размером'!A:A,MATCH('Начисления и компенсации по тов'!E6953,'Артикул без-с размером'!B:B,0))</f>
        <v>#N/A</v>
      </c>
      <c r="B6953" s="79"/>
      <c r="C6953" s="80"/>
      <c r="D6953" s="80"/>
      <c r="E6953" s="80"/>
      <c r="F6953" s="80"/>
      <c r="G6953" s="80"/>
      <c r="H6953" s="75"/>
      <c r="I6953" s="76"/>
      <c r="J6953" s="79"/>
      <c r="K6953" s="80"/>
      <c r="L6953" s="78"/>
      <c r="M6953" s="75"/>
      <c r="N6953" s="76"/>
    </row>
    <row r="6954" spans="1:14" ht="15" x14ac:dyDescent="0.3">
      <c r="A6954" s="17" t="e">
        <f>INDEX('Артикул без-с размером'!A:A,MATCH('Начисления и компенсации по тов'!E6954,'Артикул без-с размером'!B:B,0))</f>
        <v>#N/A</v>
      </c>
      <c r="B6954" s="79"/>
      <c r="C6954" s="80"/>
      <c r="D6954" s="80"/>
      <c r="E6954" s="80"/>
      <c r="F6954" s="80"/>
      <c r="G6954" s="80"/>
      <c r="H6954" s="75"/>
      <c r="I6954" s="76"/>
      <c r="J6954" s="79"/>
      <c r="K6954" s="80"/>
      <c r="L6954" s="78"/>
      <c r="M6954" s="75"/>
      <c r="N6954" s="76"/>
    </row>
    <row r="6955" spans="1:14" ht="15" x14ac:dyDescent="0.3">
      <c r="A6955" s="17" t="e">
        <f>INDEX('Артикул без-с размером'!A:A,MATCH('Начисления и компенсации по тов'!E6955,'Артикул без-с размером'!B:B,0))</f>
        <v>#N/A</v>
      </c>
      <c r="B6955" s="79"/>
      <c r="C6955" s="80"/>
      <c r="D6955" s="80"/>
      <c r="E6955" s="80"/>
      <c r="F6955" s="80"/>
      <c r="G6955" s="80"/>
      <c r="H6955" s="75"/>
      <c r="I6955" s="76"/>
      <c r="J6955" s="79"/>
      <c r="K6955" s="80"/>
      <c r="L6955" s="78"/>
      <c r="M6955" s="75"/>
      <c r="N6955" s="76"/>
    </row>
    <row r="6956" spans="1:14" ht="15" x14ac:dyDescent="0.3">
      <c r="A6956" s="17" t="e">
        <f>INDEX('Артикул без-с размером'!A:A,MATCH('Начисления и компенсации по тов'!E6956,'Артикул без-с размером'!B:B,0))</f>
        <v>#N/A</v>
      </c>
      <c r="B6956" s="79"/>
      <c r="C6956" s="80"/>
      <c r="D6956" s="80"/>
      <c r="E6956" s="80"/>
      <c r="F6956" s="80"/>
      <c r="G6956" s="80"/>
      <c r="H6956" s="75"/>
      <c r="I6956" s="76"/>
      <c r="J6956" s="79"/>
      <c r="K6956" s="80"/>
      <c r="L6956" s="78"/>
      <c r="M6956" s="75"/>
      <c r="N6956" s="76"/>
    </row>
    <row r="6957" spans="1:14" ht="15" x14ac:dyDescent="0.3">
      <c r="A6957" s="17" t="e">
        <f>INDEX('Артикул без-с размером'!A:A,MATCH('Начисления и компенсации по тов'!E6957,'Артикул без-с размером'!B:B,0))</f>
        <v>#N/A</v>
      </c>
      <c r="B6957" s="79"/>
      <c r="C6957" s="80"/>
      <c r="D6957" s="80"/>
      <c r="E6957" s="80"/>
      <c r="F6957" s="80"/>
      <c r="G6957" s="80"/>
      <c r="H6957" s="75"/>
      <c r="I6957" s="76"/>
      <c r="J6957" s="79"/>
      <c r="K6957" s="80"/>
      <c r="L6957" s="78"/>
      <c r="M6957" s="75"/>
      <c r="N6957" s="76"/>
    </row>
    <row r="6958" spans="1:14" ht="15" x14ac:dyDescent="0.3">
      <c r="A6958" s="17" t="e">
        <f>INDEX('Артикул без-с размером'!A:A,MATCH('Начисления и компенсации по тов'!E6958,'Артикул без-с размером'!B:B,0))</f>
        <v>#N/A</v>
      </c>
      <c r="B6958" s="79"/>
      <c r="C6958" s="80"/>
      <c r="D6958" s="80"/>
      <c r="E6958" s="80"/>
      <c r="F6958" s="80"/>
      <c r="G6958" s="80"/>
      <c r="H6958" s="75"/>
      <c r="I6958" s="76"/>
      <c r="J6958" s="79"/>
      <c r="K6958" s="80"/>
      <c r="L6958" s="78"/>
      <c r="M6958" s="75"/>
      <c r="N6958" s="76"/>
    </row>
    <row r="6959" spans="1:14" ht="15" x14ac:dyDescent="0.3">
      <c r="A6959" s="17" t="e">
        <f>INDEX('Артикул без-с размером'!A:A,MATCH('Начисления и компенсации по тов'!E6959,'Артикул без-с размером'!B:B,0))</f>
        <v>#N/A</v>
      </c>
      <c r="B6959" s="79"/>
      <c r="C6959" s="80"/>
      <c r="D6959" s="80"/>
      <c r="E6959" s="80"/>
      <c r="F6959" s="80"/>
      <c r="G6959" s="80"/>
      <c r="H6959" s="75"/>
      <c r="I6959" s="76"/>
      <c r="J6959" s="79"/>
      <c r="K6959" s="80"/>
      <c r="L6959" s="78"/>
      <c r="M6959" s="75"/>
      <c r="N6959" s="76"/>
    </row>
    <row r="6960" spans="1:14" ht="15" x14ac:dyDescent="0.3">
      <c r="A6960" s="17" t="e">
        <f>INDEX('Артикул без-с размером'!A:A,MATCH('Начисления и компенсации по тов'!E6960,'Артикул без-с размером'!B:B,0))</f>
        <v>#N/A</v>
      </c>
      <c r="B6960" s="79"/>
      <c r="C6960" s="80"/>
      <c r="D6960" s="80"/>
      <c r="E6960" s="80"/>
      <c r="F6960" s="80"/>
      <c r="G6960" s="80"/>
      <c r="H6960" s="75"/>
      <c r="I6960" s="76"/>
      <c r="J6960" s="79"/>
      <c r="K6960" s="80"/>
      <c r="L6960" s="78"/>
      <c r="M6960" s="75"/>
      <c r="N6960" s="76"/>
    </row>
    <row r="6961" spans="1:14" ht="15" x14ac:dyDescent="0.3">
      <c r="A6961" s="17" t="e">
        <f>INDEX('Артикул без-с размером'!A:A,MATCH('Начисления и компенсации по тов'!E6961,'Артикул без-с размером'!B:B,0))</f>
        <v>#N/A</v>
      </c>
      <c r="B6961" s="79"/>
      <c r="C6961" s="80"/>
      <c r="D6961" s="80"/>
      <c r="E6961" s="80"/>
      <c r="F6961" s="80"/>
      <c r="G6961" s="80"/>
      <c r="H6961" s="75"/>
      <c r="I6961" s="76"/>
      <c r="J6961" s="79"/>
      <c r="K6961" s="80"/>
      <c r="L6961" s="78"/>
      <c r="M6961" s="75"/>
      <c r="N6961" s="76"/>
    </row>
    <row r="6962" spans="1:14" ht="15" x14ac:dyDescent="0.3">
      <c r="A6962" s="17" t="e">
        <f>INDEX('Артикул без-с размером'!A:A,MATCH('Начисления и компенсации по тов'!E6962,'Артикул без-с размером'!B:B,0))</f>
        <v>#N/A</v>
      </c>
      <c r="B6962" s="79"/>
      <c r="C6962" s="80"/>
      <c r="D6962" s="80"/>
      <c r="E6962" s="80"/>
      <c r="F6962" s="80"/>
      <c r="G6962" s="80"/>
      <c r="H6962" s="75"/>
      <c r="I6962" s="76"/>
      <c r="J6962" s="79"/>
      <c r="K6962" s="80"/>
      <c r="L6962" s="78"/>
      <c r="M6962" s="75"/>
      <c r="N6962" s="76"/>
    </row>
    <row r="6963" spans="1:14" ht="15" x14ac:dyDescent="0.3">
      <c r="A6963" s="17" t="e">
        <f>INDEX('Артикул без-с размером'!A:A,MATCH('Начисления и компенсации по тов'!E6963,'Артикул без-с размером'!B:B,0))</f>
        <v>#N/A</v>
      </c>
      <c r="B6963" s="79"/>
      <c r="C6963" s="80"/>
      <c r="D6963" s="80"/>
      <c r="E6963" s="80"/>
      <c r="F6963" s="80"/>
      <c r="G6963" s="80"/>
      <c r="H6963" s="75"/>
      <c r="I6963" s="76"/>
      <c r="J6963" s="79"/>
      <c r="K6963" s="80"/>
      <c r="L6963" s="78"/>
      <c r="M6963" s="75"/>
      <c r="N6963" s="76"/>
    </row>
    <row r="6964" spans="1:14" ht="15" x14ac:dyDescent="0.3">
      <c r="A6964" s="17" t="e">
        <f>INDEX('Артикул без-с размером'!A:A,MATCH('Начисления и компенсации по тов'!E6964,'Артикул без-с размером'!B:B,0))</f>
        <v>#N/A</v>
      </c>
      <c r="B6964" s="79"/>
      <c r="C6964" s="80"/>
      <c r="D6964" s="80"/>
      <c r="E6964" s="80"/>
      <c r="F6964" s="80"/>
      <c r="G6964" s="80"/>
      <c r="H6964" s="75"/>
      <c r="I6964" s="76"/>
      <c r="J6964" s="79"/>
      <c r="K6964" s="80"/>
      <c r="L6964" s="78"/>
      <c r="M6964" s="75"/>
      <c r="N6964" s="76"/>
    </row>
    <row r="6965" spans="1:14" ht="15" x14ac:dyDescent="0.3">
      <c r="A6965" s="17" t="e">
        <f>INDEX('Артикул без-с размером'!A:A,MATCH('Начисления и компенсации по тов'!E6965,'Артикул без-с размером'!B:B,0))</f>
        <v>#N/A</v>
      </c>
      <c r="B6965" s="79"/>
      <c r="C6965" s="80"/>
      <c r="D6965" s="80"/>
      <c r="E6965" s="80"/>
      <c r="F6965" s="80"/>
      <c r="G6965" s="80"/>
      <c r="H6965" s="75"/>
      <c r="I6965" s="76"/>
      <c r="J6965" s="79"/>
      <c r="K6965" s="80"/>
      <c r="L6965" s="78"/>
      <c r="M6965" s="75"/>
      <c r="N6965" s="76"/>
    </row>
    <row r="6966" spans="1:14" ht="15" x14ac:dyDescent="0.3">
      <c r="A6966" s="17" t="e">
        <f>INDEX('Артикул без-с размером'!A:A,MATCH('Начисления и компенсации по тов'!E6966,'Артикул без-с размером'!B:B,0))</f>
        <v>#N/A</v>
      </c>
      <c r="B6966" s="79"/>
      <c r="C6966" s="80"/>
      <c r="D6966" s="80"/>
      <c r="E6966" s="80"/>
      <c r="F6966" s="80"/>
      <c r="G6966" s="80"/>
      <c r="H6966" s="75"/>
      <c r="I6966" s="76"/>
      <c r="J6966" s="79"/>
      <c r="K6966" s="80"/>
      <c r="L6966" s="78"/>
      <c r="M6966" s="75"/>
      <c r="N6966" s="76"/>
    </row>
    <row r="6967" spans="1:14" ht="15" x14ac:dyDescent="0.3">
      <c r="A6967" s="17" t="e">
        <f>INDEX('Артикул без-с размером'!A:A,MATCH('Начисления и компенсации по тов'!E6967,'Артикул без-с размером'!B:B,0))</f>
        <v>#N/A</v>
      </c>
      <c r="B6967" s="79"/>
      <c r="C6967" s="80"/>
      <c r="D6967" s="80"/>
      <c r="E6967" s="80"/>
      <c r="F6967" s="80"/>
      <c r="G6967" s="80"/>
      <c r="H6967" s="75"/>
      <c r="I6967" s="76"/>
      <c r="J6967" s="79"/>
      <c r="K6967" s="80"/>
      <c r="L6967" s="78"/>
      <c r="M6967" s="75"/>
      <c r="N6967" s="76"/>
    </row>
    <row r="6968" spans="1:14" ht="15" x14ac:dyDescent="0.3">
      <c r="A6968" s="17" t="e">
        <f>INDEX('Артикул без-с размером'!A:A,MATCH('Начисления и компенсации по тов'!E6968,'Артикул без-с размером'!B:B,0))</f>
        <v>#N/A</v>
      </c>
      <c r="B6968" s="79"/>
      <c r="C6968" s="80"/>
      <c r="D6968" s="80"/>
      <c r="E6968" s="80"/>
      <c r="F6968" s="80"/>
      <c r="G6968" s="80"/>
      <c r="H6968" s="75"/>
      <c r="I6968" s="76"/>
      <c r="J6968" s="79"/>
      <c r="K6968" s="80"/>
      <c r="L6968" s="78"/>
      <c r="M6968" s="75"/>
      <c r="N6968" s="76"/>
    </row>
    <row r="6969" spans="1:14" ht="15" x14ac:dyDescent="0.3">
      <c r="A6969" s="17" t="e">
        <f>INDEX('Артикул без-с размером'!A:A,MATCH('Начисления и компенсации по тов'!E6969,'Артикул без-с размером'!B:B,0))</f>
        <v>#N/A</v>
      </c>
      <c r="B6969" s="79"/>
      <c r="C6969" s="80"/>
      <c r="D6969" s="80"/>
      <c r="E6969" s="80"/>
      <c r="F6969" s="80"/>
      <c r="G6969" s="80"/>
      <c r="H6969" s="75"/>
      <c r="I6969" s="76"/>
      <c r="J6969" s="79"/>
      <c r="K6969" s="80"/>
      <c r="L6969" s="78"/>
      <c r="M6969" s="75"/>
      <c r="N6969" s="76"/>
    </row>
    <row r="6970" spans="1:14" ht="15" x14ac:dyDescent="0.3">
      <c r="A6970" s="17" t="e">
        <f>INDEX('Артикул без-с размером'!A:A,MATCH('Начисления и компенсации по тов'!E6970,'Артикул без-с размером'!B:B,0))</f>
        <v>#N/A</v>
      </c>
      <c r="B6970" s="79"/>
      <c r="C6970" s="80"/>
      <c r="D6970" s="80"/>
      <c r="E6970" s="80"/>
      <c r="F6970" s="80"/>
      <c r="G6970" s="80"/>
      <c r="H6970" s="75"/>
      <c r="I6970" s="76"/>
      <c r="J6970" s="79"/>
      <c r="K6970" s="80"/>
      <c r="L6970" s="78"/>
      <c r="M6970" s="75"/>
      <c r="N6970" s="76"/>
    </row>
    <row r="6971" spans="1:14" ht="15" x14ac:dyDescent="0.3">
      <c r="A6971" s="17" t="e">
        <f>INDEX('Артикул без-с размером'!A:A,MATCH('Начисления и компенсации по тов'!E6971,'Артикул без-с размером'!B:B,0))</f>
        <v>#N/A</v>
      </c>
      <c r="B6971" s="79"/>
      <c r="C6971" s="80"/>
      <c r="D6971" s="80"/>
      <c r="E6971" s="80"/>
      <c r="F6971" s="80"/>
      <c r="G6971" s="80"/>
      <c r="H6971" s="75"/>
      <c r="I6971" s="76"/>
      <c r="J6971" s="79"/>
      <c r="K6971" s="80"/>
      <c r="L6971" s="78"/>
      <c r="M6971" s="75"/>
      <c r="N6971" s="76"/>
    </row>
    <row r="6972" spans="1:14" ht="15" x14ac:dyDescent="0.3">
      <c r="A6972" s="17" t="e">
        <f>INDEX('Артикул без-с размером'!A:A,MATCH('Начисления и компенсации по тов'!E6972,'Артикул без-с размером'!B:B,0))</f>
        <v>#N/A</v>
      </c>
      <c r="B6972" s="79"/>
      <c r="C6972" s="80"/>
      <c r="D6972" s="80"/>
      <c r="E6972" s="80"/>
      <c r="F6972" s="80"/>
      <c r="G6972" s="80"/>
      <c r="H6972" s="75"/>
      <c r="I6972" s="76"/>
      <c r="J6972" s="79"/>
      <c r="K6972" s="80"/>
      <c r="L6972" s="78"/>
      <c r="M6972" s="75"/>
      <c r="N6972" s="76"/>
    </row>
    <row r="6973" spans="1:14" ht="15" x14ac:dyDescent="0.3">
      <c r="A6973" s="17" t="e">
        <f>INDEX('Артикул без-с размером'!A:A,MATCH('Начисления и компенсации по тов'!E6973,'Артикул без-с размером'!B:B,0))</f>
        <v>#N/A</v>
      </c>
      <c r="B6973" s="79"/>
      <c r="C6973" s="80"/>
      <c r="D6973" s="80"/>
      <c r="E6973" s="80"/>
      <c r="F6973" s="80"/>
      <c r="G6973" s="80"/>
      <c r="H6973" s="75"/>
      <c r="I6973" s="76"/>
      <c r="J6973" s="79"/>
      <c r="K6973" s="80"/>
      <c r="L6973" s="78"/>
      <c r="M6973" s="75"/>
      <c r="N6973" s="76"/>
    </row>
    <row r="6974" spans="1:14" ht="15" x14ac:dyDescent="0.3">
      <c r="A6974" s="17" t="e">
        <f>INDEX('Артикул без-с размером'!A:A,MATCH('Начисления и компенсации по тов'!E6974,'Артикул без-с размером'!B:B,0))</f>
        <v>#N/A</v>
      </c>
      <c r="B6974" s="79"/>
      <c r="C6974" s="80"/>
      <c r="D6974" s="80"/>
      <c r="E6974" s="80"/>
      <c r="F6974" s="80"/>
      <c r="G6974" s="80"/>
      <c r="H6974" s="75"/>
      <c r="I6974" s="76"/>
      <c r="J6974" s="79"/>
      <c r="K6974" s="80"/>
      <c r="L6974" s="78"/>
      <c r="M6974" s="75"/>
      <c r="N6974" s="76"/>
    </row>
    <row r="6975" spans="1:14" ht="15" x14ac:dyDescent="0.3">
      <c r="A6975" s="17" t="e">
        <f>INDEX('Артикул без-с размером'!A:A,MATCH('Начисления и компенсации по тов'!E6975,'Артикул без-с размером'!B:B,0))</f>
        <v>#N/A</v>
      </c>
      <c r="B6975" s="79"/>
      <c r="C6975" s="80"/>
      <c r="D6975" s="80"/>
      <c r="E6975" s="80"/>
      <c r="F6975" s="80"/>
      <c r="G6975" s="80"/>
      <c r="H6975" s="75"/>
      <c r="I6975" s="76"/>
      <c r="J6975" s="79"/>
      <c r="K6975" s="80"/>
      <c r="L6975" s="78"/>
      <c r="M6975" s="75"/>
      <c r="N6975" s="76"/>
    </row>
    <row r="6976" spans="1:14" ht="15" x14ac:dyDescent="0.3">
      <c r="A6976" s="17" t="e">
        <f>INDEX('Артикул без-с размером'!A:A,MATCH('Начисления и компенсации по тов'!E6976,'Артикул без-с размером'!B:B,0))</f>
        <v>#N/A</v>
      </c>
      <c r="B6976" s="79"/>
      <c r="C6976" s="80"/>
      <c r="D6976" s="80"/>
      <c r="E6976" s="80"/>
      <c r="F6976" s="80"/>
      <c r="G6976" s="80"/>
      <c r="H6976" s="75"/>
      <c r="I6976" s="76"/>
      <c r="J6976" s="79"/>
      <c r="K6976" s="80"/>
      <c r="L6976" s="78"/>
      <c r="M6976" s="75"/>
      <c r="N6976" s="76"/>
    </row>
  </sheetData>
  <autoFilter ref="A1:N6976"/>
  <pageMargins left="0.7" right="0.7" top="0.75" bottom="0.75" header="0.3" footer="0.3"/>
  <pageSetup paperSize="9"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M1809"/>
  <sheetViews>
    <sheetView topLeftCell="A1792" workbookViewId="0">
      <selection activeCell="A1809" sqref="A1809"/>
    </sheetView>
  </sheetViews>
  <sheetFormatPr defaultRowHeight="14.4" x14ac:dyDescent="0.3"/>
  <cols>
    <col min="1" max="1" width="12.5546875" style="5" customWidth="1"/>
    <col min="5" max="5" width="22.88671875" style="51" customWidth="1"/>
    <col min="6" max="6" width="31.5546875" style="51" bestFit="1" customWidth="1"/>
    <col min="7" max="7" width="31.88671875" style="51" customWidth="1"/>
    <col min="11" max="11" width="24.44140625" style="51" customWidth="1"/>
  </cols>
  <sheetData>
    <row r="1" spans="1:13" ht="24.9" customHeight="1" x14ac:dyDescent="0.3">
      <c r="A1" s="6" t="s">
        <v>0</v>
      </c>
      <c r="B1" s="57" t="s">
        <v>1109</v>
      </c>
      <c r="C1" s="57" t="s">
        <v>1110</v>
      </c>
      <c r="D1" s="57" t="s">
        <v>1111</v>
      </c>
      <c r="E1" s="57" t="s">
        <v>0</v>
      </c>
      <c r="F1" s="58" t="s">
        <v>1112</v>
      </c>
      <c r="G1" s="58" t="s">
        <v>1113</v>
      </c>
      <c r="H1" s="58" t="s">
        <v>1114</v>
      </c>
      <c r="I1" s="58" t="s">
        <v>1115</v>
      </c>
      <c r="J1" s="58" t="s">
        <v>1116</v>
      </c>
      <c r="K1" s="58" t="s">
        <v>1117</v>
      </c>
      <c r="L1" s="58" t="s">
        <v>1118</v>
      </c>
      <c r="M1" s="58" t="s">
        <v>1119</v>
      </c>
    </row>
    <row r="2" spans="1:13" x14ac:dyDescent="0.3">
      <c r="A2" s="5" t="e">
        <f>INDEX('Артикул без-с размером'!A:A,MATCH(Заказы!E2,'Артикул без-с размером'!B:B,0))</f>
        <v>#N/A</v>
      </c>
      <c r="B2" s="81"/>
      <c r="C2" s="81"/>
      <c r="D2" s="81"/>
      <c r="E2" s="81"/>
      <c r="F2" s="83"/>
      <c r="G2" s="83"/>
      <c r="H2" s="83"/>
      <c r="I2" s="84"/>
      <c r="J2" s="83"/>
      <c r="K2" s="83"/>
      <c r="L2" s="83"/>
      <c r="M2" s="83"/>
    </row>
    <row r="3" spans="1:13" x14ac:dyDescent="0.3">
      <c r="A3" s="5" t="e">
        <f>INDEX('Артикул без-с размером'!A:A,MATCH(Заказы!E3,'Артикул без-с размером'!B:B,0))</f>
        <v>#N/A</v>
      </c>
      <c r="B3" s="81"/>
      <c r="C3" s="81"/>
      <c r="D3" s="81"/>
      <c r="E3" s="81"/>
      <c r="F3" s="83"/>
      <c r="G3" s="83"/>
      <c r="H3" s="83"/>
      <c r="I3" s="84"/>
      <c r="J3" s="83"/>
      <c r="K3" s="83"/>
      <c r="L3" s="83"/>
      <c r="M3" s="83"/>
    </row>
    <row r="4" spans="1:13" x14ac:dyDescent="0.3">
      <c r="A4" s="5" t="e">
        <f>INDEX('Артикул без-с размером'!A:A,MATCH(Заказы!E4,'Артикул без-с размером'!B:B,0))</f>
        <v>#N/A</v>
      </c>
      <c r="B4" s="81"/>
      <c r="C4" s="81"/>
      <c r="D4" s="81"/>
      <c r="E4" s="81"/>
      <c r="F4" s="83"/>
      <c r="G4" s="83"/>
      <c r="H4" s="83"/>
      <c r="I4" s="84"/>
      <c r="J4" s="83"/>
      <c r="K4" s="83"/>
      <c r="L4" s="83"/>
      <c r="M4" s="83"/>
    </row>
    <row r="5" spans="1:13" x14ac:dyDescent="0.3">
      <c r="A5" s="5" t="e">
        <f>INDEX('Артикул без-с размером'!A:A,MATCH(Заказы!E5,'Артикул без-с размером'!B:B,0))</f>
        <v>#N/A</v>
      </c>
      <c r="B5" s="81"/>
      <c r="C5" s="81"/>
      <c r="D5" s="81"/>
      <c r="E5" s="81"/>
      <c r="F5" s="83"/>
      <c r="G5" s="83"/>
      <c r="H5" s="83"/>
      <c r="I5" s="84"/>
      <c r="J5" s="83"/>
      <c r="K5" s="83"/>
      <c r="L5" s="83"/>
      <c r="M5" s="83"/>
    </row>
    <row r="6" spans="1:13" x14ac:dyDescent="0.3">
      <c r="A6" s="5" t="e">
        <f>INDEX('Артикул без-с размером'!A:A,MATCH(Заказы!E6,'Артикул без-с размером'!B:B,0))</f>
        <v>#N/A</v>
      </c>
      <c r="B6" s="81"/>
      <c r="C6" s="81"/>
      <c r="D6" s="81"/>
      <c r="E6" s="81"/>
      <c r="F6" s="83"/>
      <c r="G6" s="83"/>
      <c r="H6" s="83"/>
      <c r="I6" s="84"/>
      <c r="J6" s="83"/>
      <c r="K6" s="83"/>
      <c r="L6" s="83"/>
      <c r="M6" s="83"/>
    </row>
    <row r="7" spans="1:13" x14ac:dyDescent="0.3">
      <c r="A7" s="5" t="e">
        <f>INDEX('Артикул без-с размером'!A:A,MATCH(Заказы!E7,'Артикул без-с размером'!B:B,0))</f>
        <v>#N/A</v>
      </c>
      <c r="B7" s="81"/>
      <c r="C7" s="81"/>
      <c r="D7" s="81"/>
      <c r="E7" s="81"/>
      <c r="F7" s="83"/>
      <c r="G7" s="83"/>
      <c r="H7" s="83"/>
      <c r="I7" s="84"/>
      <c r="J7" s="83"/>
      <c r="K7" s="83"/>
      <c r="L7" s="83"/>
      <c r="M7" s="83"/>
    </row>
    <row r="8" spans="1:13" x14ac:dyDescent="0.3">
      <c r="A8" s="5" t="e">
        <f>INDEX('Артикул без-с размером'!A:A,MATCH(Заказы!E8,'Артикул без-с размером'!B:B,0))</f>
        <v>#N/A</v>
      </c>
      <c r="B8" s="81"/>
      <c r="C8" s="81"/>
      <c r="D8" s="81"/>
      <c r="E8" s="81"/>
      <c r="F8" s="83"/>
      <c r="G8" s="83"/>
      <c r="H8" s="83"/>
      <c r="I8" s="84"/>
      <c r="J8" s="83"/>
      <c r="K8" s="83"/>
      <c r="L8" s="83"/>
      <c r="M8" s="83"/>
    </row>
    <row r="9" spans="1:13" x14ac:dyDescent="0.3">
      <c r="A9" s="5" t="e">
        <f>INDEX('Артикул без-с размером'!A:A,MATCH(Заказы!E9,'Артикул без-с размером'!B:B,0))</f>
        <v>#N/A</v>
      </c>
      <c r="B9" s="81"/>
      <c r="C9" s="81"/>
      <c r="D9" s="81"/>
      <c r="E9" s="81"/>
      <c r="F9" s="83"/>
      <c r="G9" s="83"/>
      <c r="H9" s="83"/>
      <c r="I9" s="84"/>
      <c r="J9" s="83"/>
      <c r="K9" s="83"/>
      <c r="L9" s="83"/>
      <c r="M9" s="83"/>
    </row>
    <row r="10" spans="1:13" x14ac:dyDescent="0.3">
      <c r="A10" s="5" t="e">
        <f>INDEX('Артикул без-с размером'!A:A,MATCH(Заказы!E10,'Артикул без-с размером'!B:B,0))</f>
        <v>#N/A</v>
      </c>
      <c r="B10" s="81"/>
      <c r="C10" s="81"/>
      <c r="D10" s="81"/>
      <c r="E10" s="81"/>
      <c r="F10" s="83"/>
      <c r="G10" s="83"/>
      <c r="H10" s="83"/>
      <c r="I10" s="84"/>
      <c r="J10" s="83"/>
      <c r="K10" s="83"/>
      <c r="L10" s="83"/>
      <c r="M10" s="83"/>
    </row>
    <row r="11" spans="1:13" x14ac:dyDescent="0.3">
      <c r="A11" s="5" t="e">
        <f>INDEX('Артикул без-с размером'!A:A,MATCH(Заказы!E11,'Артикул без-с размером'!B:B,0))</f>
        <v>#N/A</v>
      </c>
      <c r="B11" s="81"/>
      <c r="C11" s="81"/>
      <c r="D11" s="81"/>
      <c r="E11" s="81"/>
      <c r="F11" s="83"/>
      <c r="G11" s="83"/>
      <c r="H11" s="83"/>
      <c r="I11" s="84"/>
      <c r="J11" s="83"/>
      <c r="K11" s="83"/>
      <c r="L11" s="83"/>
      <c r="M11" s="83"/>
    </row>
    <row r="12" spans="1:13" x14ac:dyDescent="0.3">
      <c r="A12" s="5" t="e">
        <f>INDEX('Артикул без-с размером'!A:A,MATCH(Заказы!E12,'Артикул без-с размером'!B:B,0))</f>
        <v>#N/A</v>
      </c>
      <c r="B12" s="81"/>
      <c r="C12" s="81"/>
      <c r="D12" s="81"/>
      <c r="E12" s="81"/>
      <c r="F12" s="83"/>
      <c r="G12" s="83"/>
      <c r="H12" s="83"/>
      <c r="I12" s="84"/>
      <c r="J12" s="83"/>
      <c r="K12" s="83"/>
      <c r="L12" s="83"/>
      <c r="M12" s="83"/>
    </row>
    <row r="13" spans="1:13" x14ac:dyDescent="0.3">
      <c r="A13" s="5" t="e">
        <f>INDEX('Артикул без-с размером'!A:A,MATCH(Заказы!E13,'Артикул без-с размером'!B:B,0))</f>
        <v>#N/A</v>
      </c>
      <c r="B13" s="81"/>
      <c r="C13" s="81"/>
      <c r="D13" s="81"/>
      <c r="E13" s="81"/>
      <c r="F13" s="83"/>
      <c r="G13" s="83"/>
      <c r="H13" s="83"/>
      <c r="I13" s="84"/>
      <c r="J13" s="83"/>
      <c r="K13" s="83"/>
      <c r="L13" s="83"/>
      <c r="M13" s="83"/>
    </row>
    <row r="14" spans="1:13" x14ac:dyDescent="0.3">
      <c r="A14" s="5" t="e">
        <f>INDEX('Артикул без-с размером'!A:A,MATCH(Заказы!E14,'Артикул без-с размером'!B:B,0))</f>
        <v>#N/A</v>
      </c>
      <c r="B14" s="81"/>
      <c r="C14" s="81"/>
      <c r="D14" s="81"/>
      <c r="E14" s="81"/>
      <c r="F14" s="83"/>
      <c r="G14" s="83"/>
      <c r="H14" s="83"/>
      <c r="I14" s="84"/>
      <c r="J14" s="83"/>
      <c r="K14" s="83"/>
      <c r="L14" s="83"/>
      <c r="M14" s="83"/>
    </row>
    <row r="15" spans="1:13" x14ac:dyDescent="0.3">
      <c r="A15" s="5" t="e">
        <f>INDEX('Артикул без-с размером'!A:A,MATCH(Заказы!E15,'Артикул без-с размером'!B:B,0))</f>
        <v>#N/A</v>
      </c>
      <c r="B15" s="81"/>
      <c r="C15" s="81"/>
      <c r="D15" s="81"/>
      <c r="E15" s="81"/>
      <c r="F15" s="83"/>
      <c r="G15" s="83"/>
      <c r="H15" s="83"/>
      <c r="I15" s="84"/>
      <c r="J15" s="83"/>
      <c r="K15" s="83"/>
      <c r="L15" s="83"/>
      <c r="M15" s="83"/>
    </row>
    <row r="16" spans="1:13" x14ac:dyDescent="0.3">
      <c r="A16" s="5" t="e">
        <f>INDEX('Артикул без-с размером'!A:A,MATCH(Заказы!E16,'Артикул без-с размером'!B:B,0))</f>
        <v>#N/A</v>
      </c>
      <c r="B16" s="81"/>
      <c r="C16" s="81"/>
      <c r="D16" s="81"/>
      <c r="E16" s="81"/>
      <c r="F16" s="83"/>
      <c r="G16" s="83"/>
      <c r="H16" s="83"/>
      <c r="I16" s="84"/>
      <c r="J16" s="83"/>
      <c r="K16" s="83"/>
      <c r="L16" s="83"/>
      <c r="M16" s="83"/>
    </row>
    <row r="17" spans="1:13" x14ac:dyDescent="0.3">
      <c r="A17" s="5" t="e">
        <f>INDEX('Артикул без-с размером'!A:A,MATCH(Заказы!E17,'Артикул без-с размером'!B:B,0))</f>
        <v>#N/A</v>
      </c>
      <c r="B17" s="81"/>
      <c r="C17" s="81"/>
      <c r="D17" s="81"/>
      <c r="E17" s="81"/>
      <c r="F17" s="83"/>
      <c r="G17" s="83"/>
      <c r="H17" s="83"/>
      <c r="I17" s="84"/>
      <c r="J17" s="83"/>
      <c r="K17" s="83"/>
      <c r="L17" s="83"/>
      <c r="M17" s="83"/>
    </row>
    <row r="18" spans="1:13" x14ac:dyDescent="0.3">
      <c r="A18" s="5" t="e">
        <f>INDEX('Артикул без-с размером'!A:A,MATCH(Заказы!E18,'Артикул без-с размером'!B:B,0))</f>
        <v>#N/A</v>
      </c>
      <c r="B18" s="81"/>
      <c r="C18" s="81"/>
      <c r="D18" s="81"/>
      <c r="E18" s="81"/>
      <c r="F18" s="83"/>
      <c r="G18" s="83"/>
      <c r="H18" s="83"/>
      <c r="I18" s="84"/>
      <c r="J18" s="83"/>
      <c r="K18" s="83"/>
      <c r="L18" s="83"/>
      <c r="M18" s="83"/>
    </row>
    <row r="19" spans="1:13" x14ac:dyDescent="0.3">
      <c r="A19" s="5" t="e">
        <f>INDEX('Артикул без-с размером'!A:A,MATCH(Заказы!E19,'Артикул без-с размером'!B:B,0))</f>
        <v>#N/A</v>
      </c>
      <c r="B19" s="81"/>
      <c r="C19" s="81"/>
      <c r="D19" s="81"/>
      <c r="E19" s="81"/>
      <c r="F19" s="83"/>
      <c r="G19" s="83"/>
      <c r="H19" s="83"/>
      <c r="I19" s="84"/>
      <c r="J19" s="83"/>
      <c r="K19" s="83"/>
      <c r="L19" s="83"/>
      <c r="M19" s="83"/>
    </row>
    <row r="20" spans="1:13" x14ac:dyDescent="0.3">
      <c r="A20" s="5" t="e">
        <f>INDEX('Артикул без-с размером'!A:A,MATCH(Заказы!E20,'Артикул без-с размером'!B:B,0))</f>
        <v>#N/A</v>
      </c>
      <c r="B20" s="81"/>
      <c r="C20" s="81"/>
      <c r="D20" s="81"/>
      <c r="E20" s="81"/>
      <c r="F20" s="83"/>
      <c r="G20" s="83"/>
      <c r="H20" s="83"/>
      <c r="I20" s="84"/>
      <c r="J20" s="83"/>
      <c r="K20" s="83"/>
      <c r="L20" s="83"/>
      <c r="M20" s="83"/>
    </row>
    <row r="21" spans="1:13" x14ac:dyDescent="0.3">
      <c r="A21" s="5" t="e">
        <f>INDEX('Артикул без-с размером'!A:A,MATCH(Заказы!E21,'Артикул без-с размером'!B:B,0))</f>
        <v>#N/A</v>
      </c>
      <c r="B21" s="81"/>
      <c r="C21" s="81"/>
      <c r="D21" s="81"/>
      <c r="E21" s="81"/>
      <c r="F21" s="83"/>
      <c r="G21" s="83"/>
      <c r="H21" s="83"/>
      <c r="I21" s="84"/>
      <c r="J21" s="83"/>
      <c r="K21" s="83"/>
      <c r="L21" s="83"/>
      <c r="M21" s="83"/>
    </row>
    <row r="22" spans="1:13" x14ac:dyDescent="0.3">
      <c r="A22" s="5" t="e">
        <f>INDEX('Артикул без-с размером'!A:A,MATCH(Заказы!E22,'Артикул без-с размером'!B:B,0))</f>
        <v>#N/A</v>
      </c>
      <c r="B22" s="81"/>
      <c r="C22" s="81"/>
      <c r="D22" s="81"/>
      <c r="E22" s="81"/>
      <c r="F22" s="83"/>
      <c r="G22" s="83"/>
      <c r="H22" s="83"/>
      <c r="I22" s="84"/>
      <c r="J22" s="83"/>
      <c r="K22" s="83"/>
      <c r="L22" s="83"/>
      <c r="M22" s="83"/>
    </row>
    <row r="23" spans="1:13" x14ac:dyDescent="0.3">
      <c r="A23" s="5" t="e">
        <f>INDEX('Артикул без-с размером'!A:A,MATCH(Заказы!E23,'Артикул без-с размером'!B:B,0))</f>
        <v>#N/A</v>
      </c>
      <c r="B23" s="81"/>
      <c r="C23" s="81"/>
      <c r="D23" s="81"/>
      <c r="E23" s="81"/>
      <c r="F23" s="83"/>
      <c r="G23" s="83"/>
      <c r="H23" s="83"/>
      <c r="I23" s="84"/>
      <c r="J23" s="83"/>
      <c r="K23" s="83"/>
      <c r="L23" s="83"/>
      <c r="M23" s="83"/>
    </row>
    <row r="24" spans="1:13" x14ac:dyDescent="0.3">
      <c r="A24" s="5" t="e">
        <f>INDEX('Артикул без-с размером'!A:A,MATCH(Заказы!E24,'Артикул без-с размером'!B:B,0))</f>
        <v>#N/A</v>
      </c>
      <c r="B24" s="81"/>
      <c r="C24" s="81"/>
      <c r="D24" s="81"/>
      <c r="E24" s="81"/>
      <c r="F24" s="83"/>
      <c r="G24" s="83"/>
      <c r="H24" s="83"/>
      <c r="I24" s="84"/>
      <c r="J24" s="83"/>
      <c r="K24" s="83"/>
      <c r="L24" s="83"/>
      <c r="M24" s="83"/>
    </row>
    <row r="25" spans="1:13" x14ac:dyDescent="0.3">
      <c r="A25" s="5" t="e">
        <f>INDEX('Артикул без-с размером'!A:A,MATCH(Заказы!E25,'Артикул без-с размером'!B:B,0))</f>
        <v>#N/A</v>
      </c>
      <c r="B25" s="81"/>
      <c r="C25" s="81"/>
      <c r="D25" s="81"/>
      <c r="E25" s="81"/>
      <c r="F25" s="83"/>
      <c r="G25" s="83"/>
      <c r="H25" s="83"/>
      <c r="I25" s="84"/>
      <c r="J25" s="83"/>
      <c r="K25" s="83"/>
      <c r="L25" s="83"/>
      <c r="M25" s="83"/>
    </row>
    <row r="26" spans="1:13" x14ac:dyDescent="0.3">
      <c r="A26" s="5" t="e">
        <f>INDEX('Артикул без-с размером'!A:A,MATCH(Заказы!E26,'Артикул без-с размером'!B:B,0))</f>
        <v>#N/A</v>
      </c>
      <c r="B26" s="81"/>
      <c r="C26" s="81"/>
      <c r="D26" s="81"/>
      <c r="E26" s="81"/>
      <c r="F26" s="83"/>
      <c r="G26" s="83"/>
      <c r="H26" s="83"/>
      <c r="I26" s="84"/>
      <c r="J26" s="83"/>
      <c r="K26" s="83"/>
      <c r="L26" s="83"/>
      <c r="M26" s="83"/>
    </row>
    <row r="27" spans="1:13" x14ac:dyDescent="0.3">
      <c r="A27" s="5" t="e">
        <f>INDEX('Артикул без-с размером'!A:A,MATCH(Заказы!E27,'Артикул без-с размером'!B:B,0))</f>
        <v>#N/A</v>
      </c>
      <c r="B27" s="81"/>
      <c r="C27" s="81"/>
      <c r="D27" s="81"/>
      <c r="E27" s="81"/>
      <c r="F27" s="83"/>
      <c r="G27" s="83"/>
      <c r="H27" s="83"/>
      <c r="I27" s="84"/>
      <c r="J27" s="83"/>
      <c r="K27" s="83"/>
      <c r="L27" s="83"/>
      <c r="M27" s="83"/>
    </row>
    <row r="28" spans="1:13" x14ac:dyDescent="0.3">
      <c r="A28" s="5" t="e">
        <f>INDEX('Артикул без-с размером'!A:A,MATCH(Заказы!E28,'Артикул без-с размером'!B:B,0))</f>
        <v>#N/A</v>
      </c>
      <c r="B28" s="81"/>
      <c r="C28" s="81"/>
      <c r="D28" s="81"/>
      <c r="E28" s="81"/>
      <c r="F28" s="83"/>
      <c r="G28" s="83"/>
      <c r="H28" s="83"/>
      <c r="I28" s="84"/>
      <c r="J28" s="83"/>
      <c r="K28" s="83"/>
      <c r="L28" s="83"/>
      <c r="M28" s="83"/>
    </row>
    <row r="29" spans="1:13" x14ac:dyDescent="0.3">
      <c r="A29" s="5" t="e">
        <f>INDEX('Артикул без-с размером'!A:A,MATCH(Заказы!E29,'Артикул без-с размером'!B:B,0))</f>
        <v>#N/A</v>
      </c>
      <c r="B29" s="81"/>
      <c r="C29" s="81"/>
      <c r="D29" s="81"/>
      <c r="E29" s="81"/>
      <c r="F29" s="83"/>
      <c r="G29" s="83"/>
      <c r="H29" s="83"/>
      <c r="I29" s="84"/>
      <c r="J29" s="83"/>
      <c r="K29" s="83"/>
      <c r="L29" s="83"/>
      <c r="M29" s="83"/>
    </row>
    <row r="30" spans="1:13" x14ac:dyDescent="0.3">
      <c r="A30" s="5" t="e">
        <f>INDEX('Артикул без-с размером'!A:A,MATCH(Заказы!E30,'Артикул без-с размером'!B:B,0))</f>
        <v>#N/A</v>
      </c>
      <c r="B30" s="81"/>
      <c r="C30" s="81"/>
      <c r="D30" s="81"/>
      <c r="E30" s="81"/>
      <c r="F30" s="83"/>
      <c r="G30" s="83"/>
      <c r="H30" s="83"/>
      <c r="I30" s="84"/>
      <c r="J30" s="83"/>
      <c r="K30" s="83"/>
      <c r="L30" s="83"/>
      <c r="M30" s="83"/>
    </row>
    <row r="31" spans="1:13" x14ac:dyDescent="0.3">
      <c r="A31" s="5" t="e">
        <f>INDEX('Артикул без-с размером'!A:A,MATCH(Заказы!E31,'Артикул без-с размером'!B:B,0))</f>
        <v>#N/A</v>
      </c>
      <c r="B31" s="81"/>
      <c r="C31" s="81"/>
      <c r="D31" s="81"/>
      <c r="E31" s="81"/>
      <c r="F31" s="83"/>
      <c r="G31" s="83"/>
      <c r="H31" s="83"/>
      <c r="I31" s="84"/>
      <c r="J31" s="83"/>
      <c r="K31" s="83"/>
      <c r="L31" s="83"/>
      <c r="M31" s="83"/>
    </row>
    <row r="32" spans="1:13" x14ac:dyDescent="0.3">
      <c r="A32" s="5" t="e">
        <f>INDEX('Артикул без-с размером'!A:A,MATCH(Заказы!E32,'Артикул без-с размером'!B:B,0))</f>
        <v>#N/A</v>
      </c>
      <c r="B32" s="81"/>
      <c r="C32" s="81"/>
      <c r="D32" s="81"/>
      <c r="E32" s="81"/>
      <c r="F32" s="83"/>
      <c r="G32" s="83"/>
      <c r="H32" s="83"/>
      <c r="I32" s="84"/>
      <c r="J32" s="83"/>
      <c r="K32" s="83"/>
      <c r="L32" s="83"/>
      <c r="M32" s="83"/>
    </row>
    <row r="33" spans="1:13" x14ac:dyDescent="0.3">
      <c r="A33" s="5" t="e">
        <f>INDEX('Артикул без-с размером'!A:A,MATCH(Заказы!E33,'Артикул без-с размером'!B:B,0))</f>
        <v>#N/A</v>
      </c>
      <c r="B33" s="81"/>
      <c r="C33" s="81"/>
      <c r="D33" s="81"/>
      <c r="E33" s="81"/>
      <c r="F33" s="83"/>
      <c r="G33" s="83"/>
      <c r="H33" s="83"/>
      <c r="I33" s="84"/>
      <c r="J33" s="83"/>
      <c r="K33" s="83"/>
      <c r="L33" s="83"/>
      <c r="M33" s="83"/>
    </row>
    <row r="34" spans="1:13" x14ac:dyDescent="0.3">
      <c r="A34" s="5" t="e">
        <f>INDEX('Артикул без-с размером'!A:A,MATCH(Заказы!E34,'Артикул без-с размером'!B:B,0))</f>
        <v>#N/A</v>
      </c>
      <c r="B34" s="81"/>
      <c r="C34" s="81"/>
      <c r="D34" s="81"/>
      <c r="E34" s="81"/>
      <c r="F34" s="83"/>
      <c r="G34" s="83"/>
      <c r="H34" s="83"/>
      <c r="I34" s="84"/>
      <c r="J34" s="83"/>
      <c r="K34" s="83"/>
      <c r="L34" s="83"/>
      <c r="M34" s="83"/>
    </row>
    <row r="35" spans="1:13" x14ac:dyDescent="0.3">
      <c r="A35" s="5" t="e">
        <f>INDEX('Артикул без-с размером'!A:A,MATCH(Заказы!E35,'Артикул без-с размером'!B:B,0))</f>
        <v>#N/A</v>
      </c>
      <c r="B35" s="81"/>
      <c r="C35" s="81"/>
      <c r="D35" s="81"/>
      <c r="E35" s="81"/>
      <c r="F35" s="83"/>
      <c r="G35" s="83"/>
      <c r="H35" s="83"/>
      <c r="I35" s="84"/>
      <c r="J35" s="83"/>
      <c r="K35" s="83"/>
      <c r="L35" s="83"/>
      <c r="M35" s="83"/>
    </row>
    <row r="36" spans="1:13" x14ac:dyDescent="0.3">
      <c r="A36" s="5" t="e">
        <f>INDEX('Артикул без-с размером'!A:A,MATCH(Заказы!E36,'Артикул без-с размером'!B:B,0))</f>
        <v>#N/A</v>
      </c>
      <c r="B36" s="81"/>
      <c r="C36" s="81"/>
      <c r="D36" s="81"/>
      <c r="E36" s="81"/>
      <c r="F36" s="83"/>
      <c r="G36" s="83"/>
      <c r="H36" s="83"/>
      <c r="I36" s="84"/>
      <c r="J36" s="83"/>
      <c r="K36" s="83"/>
      <c r="L36" s="83"/>
      <c r="M36" s="83"/>
    </row>
    <row r="37" spans="1:13" x14ac:dyDescent="0.3">
      <c r="A37" s="5" t="e">
        <f>INDEX('Артикул без-с размером'!A:A,MATCH(Заказы!E37,'Артикул без-с размером'!B:B,0))</f>
        <v>#N/A</v>
      </c>
      <c r="B37" s="81"/>
      <c r="C37" s="81"/>
      <c r="D37" s="81"/>
      <c r="E37" s="81"/>
      <c r="F37" s="83"/>
      <c r="G37" s="83"/>
      <c r="H37" s="83"/>
      <c r="I37" s="84"/>
      <c r="J37" s="83"/>
      <c r="K37" s="83"/>
      <c r="L37" s="83"/>
      <c r="M37" s="83"/>
    </row>
    <row r="38" spans="1:13" x14ac:dyDescent="0.3">
      <c r="A38" s="5" t="e">
        <f>INDEX('Артикул без-с размером'!A:A,MATCH(Заказы!E38,'Артикул без-с размером'!B:B,0))</f>
        <v>#N/A</v>
      </c>
      <c r="B38" s="81"/>
      <c r="C38" s="81"/>
      <c r="D38" s="81"/>
      <c r="E38" s="81"/>
      <c r="F38" s="83"/>
      <c r="G38" s="83"/>
      <c r="H38" s="83"/>
      <c r="I38" s="84"/>
      <c r="J38" s="83"/>
      <c r="K38" s="83"/>
      <c r="L38" s="83"/>
      <c r="M38" s="83"/>
    </row>
    <row r="39" spans="1:13" x14ac:dyDescent="0.3">
      <c r="A39" s="5" t="e">
        <f>INDEX('Артикул без-с размером'!A:A,MATCH(Заказы!E39,'Артикул без-с размером'!B:B,0))</f>
        <v>#N/A</v>
      </c>
      <c r="B39" s="81"/>
      <c r="C39" s="81"/>
      <c r="D39" s="81"/>
      <c r="E39" s="81"/>
      <c r="F39" s="83"/>
      <c r="G39" s="83"/>
      <c r="H39" s="83"/>
      <c r="I39" s="84"/>
      <c r="J39" s="83"/>
      <c r="K39" s="83"/>
      <c r="L39" s="83"/>
      <c r="M39" s="83"/>
    </row>
    <row r="40" spans="1:13" x14ac:dyDescent="0.3">
      <c r="A40" s="5" t="e">
        <f>INDEX('Артикул без-с размером'!A:A,MATCH(Заказы!E40,'Артикул без-с размером'!B:B,0))</f>
        <v>#N/A</v>
      </c>
      <c r="B40" s="81"/>
      <c r="C40" s="81"/>
      <c r="D40" s="81"/>
      <c r="E40" s="81"/>
      <c r="F40" s="83"/>
      <c r="G40" s="83"/>
      <c r="H40" s="83"/>
      <c r="I40" s="84"/>
      <c r="J40" s="83"/>
      <c r="K40" s="83"/>
      <c r="L40" s="83"/>
      <c r="M40" s="83"/>
    </row>
    <row r="41" spans="1:13" x14ac:dyDescent="0.3">
      <c r="A41" s="5" t="e">
        <f>INDEX('Артикул без-с размером'!A:A,MATCH(Заказы!E41,'Артикул без-с размером'!B:B,0))</f>
        <v>#N/A</v>
      </c>
      <c r="B41" s="81"/>
      <c r="C41" s="81"/>
      <c r="D41" s="81"/>
      <c r="E41" s="81"/>
      <c r="F41" s="83"/>
      <c r="G41" s="83"/>
      <c r="H41" s="83"/>
      <c r="I41" s="84"/>
      <c r="J41" s="83"/>
      <c r="K41" s="83"/>
      <c r="L41" s="83"/>
      <c r="M41" s="83"/>
    </row>
    <row r="42" spans="1:13" x14ac:dyDescent="0.3">
      <c r="A42" s="5" t="e">
        <f>INDEX('Артикул без-с размером'!A:A,MATCH(Заказы!E42,'Артикул без-с размером'!B:B,0))</f>
        <v>#N/A</v>
      </c>
      <c r="B42" s="81"/>
      <c r="C42" s="81"/>
      <c r="D42" s="81"/>
      <c r="E42" s="81"/>
      <c r="F42" s="83"/>
      <c r="G42" s="83"/>
      <c r="H42" s="83"/>
      <c r="I42" s="84"/>
      <c r="J42" s="83"/>
      <c r="K42" s="83"/>
      <c r="L42" s="83"/>
      <c r="M42" s="83"/>
    </row>
    <row r="43" spans="1:13" x14ac:dyDescent="0.3">
      <c r="A43" s="5" t="e">
        <f>INDEX('Артикул без-с размером'!A:A,MATCH(Заказы!E43,'Артикул без-с размером'!B:B,0))</f>
        <v>#N/A</v>
      </c>
      <c r="B43" s="81"/>
      <c r="C43" s="81"/>
      <c r="D43" s="81"/>
      <c r="E43" s="81"/>
      <c r="F43" s="83"/>
      <c r="G43" s="83"/>
      <c r="H43" s="83"/>
      <c r="I43" s="84"/>
      <c r="J43" s="83"/>
      <c r="K43" s="83"/>
      <c r="L43" s="83"/>
      <c r="M43" s="83"/>
    </row>
    <row r="44" spans="1:13" x14ac:dyDescent="0.3">
      <c r="A44" s="5" t="e">
        <f>INDEX('Артикул без-с размером'!A:A,MATCH(Заказы!E44,'Артикул без-с размером'!B:B,0))</f>
        <v>#N/A</v>
      </c>
      <c r="B44" s="81"/>
      <c r="C44" s="81"/>
      <c r="D44" s="81"/>
      <c r="E44" s="81"/>
      <c r="F44" s="83"/>
      <c r="G44" s="83"/>
      <c r="H44" s="83"/>
      <c r="I44" s="84"/>
      <c r="J44" s="83"/>
      <c r="K44" s="83"/>
      <c r="L44" s="83"/>
      <c r="M44" s="83"/>
    </row>
    <row r="45" spans="1:13" x14ac:dyDescent="0.3">
      <c r="A45" s="5" t="e">
        <f>INDEX('Артикул без-с размером'!A:A,MATCH(Заказы!E45,'Артикул без-с размером'!B:B,0))</f>
        <v>#N/A</v>
      </c>
      <c r="B45" s="81"/>
      <c r="C45" s="81"/>
      <c r="D45" s="81"/>
      <c r="E45" s="81"/>
      <c r="F45" s="83"/>
      <c r="G45" s="83"/>
      <c r="H45" s="83"/>
      <c r="I45" s="84"/>
      <c r="J45" s="83"/>
      <c r="K45" s="83"/>
      <c r="L45" s="83"/>
      <c r="M45" s="83"/>
    </row>
    <row r="46" spans="1:13" x14ac:dyDescent="0.3">
      <c r="A46" s="5" t="e">
        <f>INDEX('Артикул без-с размером'!A:A,MATCH(Заказы!E46,'Артикул без-с размером'!B:B,0))</f>
        <v>#N/A</v>
      </c>
      <c r="B46" s="81"/>
      <c r="C46" s="81"/>
      <c r="D46" s="81"/>
      <c r="E46" s="81"/>
      <c r="F46" s="83"/>
      <c r="G46" s="83"/>
      <c r="H46" s="83"/>
      <c r="I46" s="84"/>
      <c r="J46" s="83"/>
      <c r="K46" s="83"/>
      <c r="L46" s="83"/>
      <c r="M46" s="83"/>
    </row>
    <row r="47" spans="1:13" x14ac:dyDescent="0.3">
      <c r="A47" s="5" t="e">
        <f>INDEX('Артикул без-с размером'!A:A,MATCH(Заказы!E47,'Артикул без-с размером'!B:B,0))</f>
        <v>#N/A</v>
      </c>
      <c r="B47" s="81"/>
      <c r="C47" s="81"/>
      <c r="D47" s="81"/>
      <c r="E47" s="81"/>
      <c r="F47" s="83"/>
      <c r="G47" s="83"/>
      <c r="H47" s="83"/>
      <c r="I47" s="84"/>
      <c r="J47" s="83"/>
      <c r="K47" s="83"/>
      <c r="L47" s="83"/>
      <c r="M47" s="83"/>
    </row>
    <row r="48" spans="1:13" x14ac:dyDescent="0.3">
      <c r="A48" s="5" t="e">
        <f>INDEX('Артикул без-с размером'!A:A,MATCH(Заказы!E48,'Артикул без-с размером'!B:B,0))</f>
        <v>#N/A</v>
      </c>
      <c r="B48" s="81"/>
      <c r="C48" s="81"/>
      <c r="D48" s="81"/>
      <c r="E48" s="81"/>
      <c r="F48" s="83"/>
      <c r="G48" s="83"/>
      <c r="H48" s="83"/>
      <c r="I48" s="84"/>
      <c r="J48" s="83"/>
      <c r="K48" s="83"/>
      <c r="L48" s="83"/>
      <c r="M48" s="83"/>
    </row>
    <row r="49" spans="1:13" x14ac:dyDescent="0.3">
      <c r="A49" s="5" t="e">
        <f>INDEX('Артикул без-с размером'!A:A,MATCH(Заказы!E49,'Артикул без-с размером'!B:B,0))</f>
        <v>#N/A</v>
      </c>
      <c r="B49" s="81"/>
      <c r="C49" s="81"/>
      <c r="D49" s="81"/>
      <c r="E49" s="81"/>
      <c r="F49" s="83"/>
      <c r="G49" s="83"/>
      <c r="H49" s="83"/>
      <c r="I49" s="84"/>
      <c r="J49" s="83"/>
      <c r="K49" s="83"/>
      <c r="L49" s="83"/>
      <c r="M49" s="83"/>
    </row>
    <row r="50" spans="1:13" x14ac:dyDescent="0.3">
      <c r="A50" s="5" t="e">
        <f>INDEX('Артикул без-с размером'!A:A,MATCH(Заказы!E50,'Артикул без-с размером'!B:B,0))</f>
        <v>#N/A</v>
      </c>
      <c r="B50" s="81"/>
      <c r="C50" s="81"/>
      <c r="D50" s="81"/>
      <c r="E50" s="81"/>
      <c r="F50" s="83"/>
      <c r="G50" s="83"/>
      <c r="H50" s="83"/>
      <c r="I50" s="84"/>
      <c r="J50" s="83"/>
      <c r="K50" s="83"/>
      <c r="L50" s="83"/>
      <c r="M50" s="83"/>
    </row>
    <row r="51" spans="1:13" x14ac:dyDescent="0.3">
      <c r="A51" s="5" t="e">
        <f>INDEX('Артикул без-с размером'!A:A,MATCH(Заказы!E51,'Артикул без-с размером'!B:B,0))</f>
        <v>#N/A</v>
      </c>
      <c r="B51" s="81"/>
      <c r="C51" s="81"/>
      <c r="D51" s="81"/>
      <c r="E51" s="81"/>
      <c r="F51" s="83"/>
      <c r="G51" s="83"/>
      <c r="H51" s="83"/>
      <c r="I51" s="84"/>
      <c r="J51" s="83"/>
      <c r="K51" s="83"/>
      <c r="L51" s="83"/>
      <c r="M51" s="83"/>
    </row>
    <row r="52" spans="1:13" x14ac:dyDescent="0.3">
      <c r="A52" s="5" t="e">
        <f>INDEX('Артикул без-с размером'!A:A,MATCH(Заказы!E52,'Артикул без-с размером'!B:B,0))</f>
        <v>#N/A</v>
      </c>
      <c r="B52" s="81"/>
      <c r="C52" s="81"/>
      <c r="D52" s="81"/>
      <c r="E52" s="81"/>
      <c r="F52" s="83"/>
      <c r="G52" s="83"/>
      <c r="H52" s="83"/>
      <c r="I52" s="84"/>
      <c r="J52" s="83"/>
      <c r="K52" s="83"/>
      <c r="L52" s="83"/>
      <c r="M52" s="83"/>
    </row>
    <row r="53" spans="1:13" x14ac:dyDescent="0.3">
      <c r="A53" s="5" t="e">
        <f>INDEX('Артикул без-с размером'!A:A,MATCH(Заказы!E53,'Артикул без-с размером'!B:B,0))</f>
        <v>#N/A</v>
      </c>
      <c r="B53" s="81"/>
      <c r="C53" s="81"/>
      <c r="D53" s="81"/>
      <c r="E53" s="81"/>
      <c r="F53" s="83"/>
      <c r="G53" s="83"/>
      <c r="H53" s="83"/>
      <c r="I53" s="84"/>
      <c r="J53" s="83"/>
      <c r="K53" s="83"/>
      <c r="L53" s="83"/>
      <c r="M53" s="83"/>
    </row>
    <row r="54" spans="1:13" x14ac:dyDescent="0.3">
      <c r="A54" s="5" t="e">
        <f>INDEX('Артикул без-с размером'!A:A,MATCH(Заказы!E54,'Артикул без-с размером'!B:B,0))</f>
        <v>#N/A</v>
      </c>
      <c r="B54" s="81"/>
      <c r="C54" s="81"/>
      <c r="D54" s="81"/>
      <c r="E54" s="81"/>
      <c r="F54" s="83"/>
      <c r="G54" s="83"/>
      <c r="H54" s="83"/>
      <c r="I54" s="84"/>
      <c r="J54" s="83"/>
      <c r="K54" s="83"/>
      <c r="L54" s="83"/>
      <c r="M54" s="83"/>
    </row>
    <row r="55" spans="1:13" x14ac:dyDescent="0.3">
      <c r="A55" s="5" t="e">
        <f>INDEX('Артикул без-с размером'!A:A,MATCH(Заказы!E55,'Артикул без-с размером'!B:B,0))</f>
        <v>#N/A</v>
      </c>
      <c r="B55" s="81"/>
      <c r="C55" s="81"/>
      <c r="D55" s="81"/>
      <c r="E55" s="81"/>
      <c r="F55" s="83"/>
      <c r="G55" s="83"/>
      <c r="H55" s="83"/>
      <c r="I55" s="84"/>
      <c r="J55" s="83"/>
      <c r="K55" s="83"/>
      <c r="L55" s="83"/>
      <c r="M55" s="83"/>
    </row>
    <row r="56" spans="1:13" x14ac:dyDescent="0.3">
      <c r="A56" s="5" t="e">
        <f>INDEX('Артикул без-с размером'!A:A,MATCH(Заказы!E56,'Артикул без-с размером'!B:B,0))</f>
        <v>#N/A</v>
      </c>
      <c r="B56" s="81"/>
      <c r="C56" s="81"/>
      <c r="D56" s="81"/>
      <c r="E56" s="81"/>
      <c r="F56" s="83"/>
      <c r="G56" s="83"/>
      <c r="H56" s="83"/>
      <c r="I56" s="84"/>
      <c r="J56" s="83"/>
      <c r="K56" s="83"/>
      <c r="L56" s="83"/>
      <c r="M56" s="83"/>
    </row>
    <row r="57" spans="1:13" x14ac:dyDescent="0.3">
      <c r="A57" s="5" t="e">
        <f>INDEX('Артикул без-с размером'!A:A,MATCH(Заказы!E57,'Артикул без-с размером'!B:B,0))</f>
        <v>#N/A</v>
      </c>
      <c r="B57" s="81"/>
      <c r="C57" s="81"/>
      <c r="D57" s="81"/>
      <c r="E57" s="81"/>
      <c r="F57" s="83"/>
      <c r="G57" s="83"/>
      <c r="H57" s="83"/>
      <c r="I57" s="84"/>
      <c r="J57" s="83"/>
      <c r="K57" s="83"/>
      <c r="L57" s="83"/>
      <c r="M57" s="83"/>
    </row>
    <row r="58" spans="1:13" x14ac:dyDescent="0.3">
      <c r="A58" s="5" t="e">
        <f>INDEX('Артикул без-с размером'!A:A,MATCH(Заказы!E58,'Артикул без-с размером'!B:B,0))</f>
        <v>#N/A</v>
      </c>
      <c r="B58" s="81"/>
      <c r="C58" s="81"/>
      <c r="D58" s="81"/>
      <c r="E58" s="81"/>
      <c r="F58" s="83"/>
      <c r="G58" s="83"/>
      <c r="H58" s="83"/>
      <c r="I58" s="84"/>
      <c r="J58" s="83"/>
      <c r="K58" s="83"/>
      <c r="L58" s="83"/>
      <c r="M58" s="83"/>
    </row>
    <row r="59" spans="1:13" x14ac:dyDescent="0.3">
      <c r="A59" s="5" t="e">
        <f>INDEX('Артикул без-с размером'!A:A,MATCH(Заказы!E59,'Артикул без-с размером'!B:B,0))</f>
        <v>#N/A</v>
      </c>
      <c r="B59" s="81"/>
      <c r="C59" s="81"/>
      <c r="D59" s="81"/>
      <c r="E59" s="81"/>
      <c r="F59" s="83"/>
      <c r="G59" s="83"/>
      <c r="H59" s="83"/>
      <c r="I59" s="84"/>
      <c r="J59" s="83"/>
      <c r="K59" s="83"/>
      <c r="L59" s="83"/>
      <c r="M59" s="83"/>
    </row>
    <row r="60" spans="1:13" x14ac:dyDescent="0.3">
      <c r="A60" s="5" t="e">
        <f>INDEX('Артикул без-с размером'!A:A,MATCH(Заказы!E60,'Артикул без-с размером'!B:B,0))</f>
        <v>#N/A</v>
      </c>
      <c r="B60" s="81"/>
      <c r="C60" s="81"/>
      <c r="D60" s="81"/>
      <c r="E60" s="81"/>
      <c r="F60" s="83"/>
      <c r="G60" s="83"/>
      <c r="H60" s="83"/>
      <c r="I60" s="84"/>
      <c r="J60" s="83"/>
      <c r="K60" s="83"/>
      <c r="L60" s="83"/>
      <c r="M60" s="83"/>
    </row>
    <row r="61" spans="1:13" x14ac:dyDescent="0.3">
      <c r="A61" s="5" t="e">
        <f>INDEX('Артикул без-с размером'!A:A,MATCH(Заказы!E61,'Артикул без-с размером'!B:B,0))</f>
        <v>#N/A</v>
      </c>
      <c r="B61" s="81"/>
      <c r="C61" s="81"/>
      <c r="D61" s="81"/>
      <c r="E61" s="81"/>
      <c r="F61" s="83"/>
      <c r="G61" s="83"/>
      <c r="H61" s="83"/>
      <c r="I61" s="84"/>
      <c r="J61" s="83"/>
      <c r="K61" s="83"/>
      <c r="L61" s="83"/>
      <c r="M61" s="83"/>
    </row>
    <row r="62" spans="1:13" x14ac:dyDescent="0.3">
      <c r="A62" s="5" t="e">
        <f>INDEX('Артикул без-с размером'!A:A,MATCH(Заказы!E62,'Артикул без-с размером'!B:B,0))</f>
        <v>#N/A</v>
      </c>
      <c r="B62" s="81"/>
      <c r="C62" s="81"/>
      <c r="D62" s="81"/>
      <c r="E62" s="81"/>
      <c r="F62" s="83"/>
      <c r="G62" s="83"/>
      <c r="H62" s="83"/>
      <c r="I62" s="84"/>
      <c r="J62" s="83"/>
      <c r="K62" s="83"/>
      <c r="L62" s="83"/>
      <c r="M62" s="83"/>
    </row>
    <row r="63" spans="1:13" x14ac:dyDescent="0.3">
      <c r="A63" s="5" t="e">
        <f>INDEX('Артикул без-с размером'!A:A,MATCH(Заказы!E63,'Артикул без-с размером'!B:B,0))</f>
        <v>#N/A</v>
      </c>
      <c r="B63" s="81"/>
      <c r="C63" s="81"/>
      <c r="D63" s="81"/>
      <c r="E63" s="81"/>
      <c r="F63" s="83"/>
      <c r="G63" s="83"/>
      <c r="H63" s="83"/>
      <c r="I63" s="84"/>
      <c r="J63" s="83"/>
      <c r="K63" s="83"/>
      <c r="L63" s="83"/>
      <c r="M63" s="83"/>
    </row>
    <row r="64" spans="1:13" x14ac:dyDescent="0.3">
      <c r="A64" s="5" t="e">
        <f>INDEX('Артикул без-с размером'!A:A,MATCH(Заказы!E64,'Артикул без-с размером'!B:B,0))</f>
        <v>#N/A</v>
      </c>
      <c r="B64" s="81"/>
      <c r="C64" s="81"/>
      <c r="D64" s="81"/>
      <c r="E64" s="81"/>
      <c r="F64" s="83"/>
      <c r="G64" s="83"/>
      <c r="H64" s="83"/>
      <c r="I64" s="84"/>
      <c r="J64" s="83"/>
      <c r="K64" s="83"/>
      <c r="L64" s="83"/>
      <c r="M64" s="83"/>
    </row>
    <row r="65" spans="1:13" x14ac:dyDescent="0.3">
      <c r="A65" s="5" t="e">
        <f>INDEX('Артикул без-с размером'!A:A,MATCH(Заказы!E65,'Артикул без-с размером'!B:B,0))</f>
        <v>#N/A</v>
      </c>
      <c r="B65" s="81"/>
      <c r="C65" s="81"/>
      <c r="D65" s="81"/>
      <c r="E65" s="81"/>
      <c r="F65" s="83"/>
      <c r="G65" s="83"/>
      <c r="H65" s="83"/>
      <c r="I65" s="84"/>
      <c r="J65" s="83"/>
      <c r="K65" s="83"/>
      <c r="L65" s="83"/>
      <c r="M65" s="83"/>
    </row>
    <row r="66" spans="1:13" x14ac:dyDescent="0.3">
      <c r="A66" s="5" t="e">
        <f>INDEX('Артикул без-с размером'!A:A,MATCH(Заказы!E66,'Артикул без-с размером'!B:B,0))</f>
        <v>#N/A</v>
      </c>
      <c r="B66" s="81"/>
      <c r="C66" s="81"/>
      <c r="D66" s="81"/>
      <c r="E66" s="81"/>
      <c r="F66" s="83"/>
      <c r="G66" s="83"/>
      <c r="H66" s="83"/>
      <c r="I66" s="84"/>
      <c r="J66" s="83"/>
      <c r="K66" s="83"/>
      <c r="L66" s="83"/>
      <c r="M66" s="83"/>
    </row>
    <row r="67" spans="1:13" x14ac:dyDescent="0.3">
      <c r="A67" s="5" t="e">
        <f>INDEX('Артикул без-с размером'!A:A,MATCH(Заказы!E67,'Артикул без-с размером'!B:B,0))</f>
        <v>#N/A</v>
      </c>
      <c r="B67" s="81"/>
      <c r="C67" s="81"/>
      <c r="D67" s="81"/>
      <c r="E67" s="81"/>
      <c r="F67" s="83"/>
      <c r="G67" s="83"/>
      <c r="H67" s="83"/>
      <c r="I67" s="84"/>
      <c r="J67" s="83"/>
      <c r="K67" s="83"/>
      <c r="L67" s="83"/>
      <c r="M67" s="83"/>
    </row>
    <row r="68" spans="1:13" x14ac:dyDescent="0.3">
      <c r="A68" s="5" t="e">
        <f>INDEX('Артикул без-с размером'!A:A,MATCH(Заказы!E68,'Артикул без-с размером'!B:B,0))</f>
        <v>#N/A</v>
      </c>
      <c r="B68" s="81"/>
      <c r="C68" s="81"/>
      <c r="D68" s="81"/>
      <c r="E68" s="81"/>
      <c r="F68" s="83"/>
      <c r="G68" s="83"/>
      <c r="H68" s="83"/>
      <c r="I68" s="84"/>
      <c r="J68" s="83"/>
      <c r="K68" s="83"/>
      <c r="L68" s="83"/>
      <c r="M68" s="83"/>
    </row>
    <row r="69" spans="1:13" x14ac:dyDescent="0.3">
      <c r="A69" s="5" t="e">
        <f>INDEX('Артикул без-с размером'!A:A,MATCH(Заказы!E69,'Артикул без-с размером'!B:B,0))</f>
        <v>#N/A</v>
      </c>
      <c r="B69" s="81"/>
      <c r="C69" s="81"/>
      <c r="D69" s="81"/>
      <c r="E69" s="81"/>
      <c r="F69" s="83"/>
      <c r="G69" s="83"/>
      <c r="H69" s="83"/>
      <c r="I69" s="84"/>
      <c r="J69" s="83"/>
      <c r="K69" s="83"/>
      <c r="L69" s="83"/>
      <c r="M69" s="83"/>
    </row>
    <row r="70" spans="1:13" x14ac:dyDescent="0.3">
      <c r="A70" s="5" t="e">
        <f>INDEX('Артикул без-с размером'!A:A,MATCH(Заказы!E70,'Артикул без-с размером'!B:B,0))</f>
        <v>#N/A</v>
      </c>
      <c r="B70" s="81"/>
      <c r="C70" s="81"/>
      <c r="D70" s="81"/>
      <c r="E70" s="81"/>
      <c r="F70" s="83"/>
      <c r="G70" s="83"/>
      <c r="H70" s="83"/>
      <c r="I70" s="84"/>
      <c r="J70" s="83"/>
      <c r="K70" s="83"/>
      <c r="L70" s="83"/>
      <c r="M70" s="83"/>
    </row>
    <row r="71" spans="1:13" x14ac:dyDescent="0.3">
      <c r="A71" s="5" t="e">
        <f>INDEX('Артикул без-с размером'!A:A,MATCH(Заказы!E71,'Артикул без-с размером'!B:B,0))</f>
        <v>#N/A</v>
      </c>
      <c r="B71" s="81"/>
      <c r="C71" s="81"/>
      <c r="D71" s="81"/>
      <c r="E71" s="81"/>
      <c r="F71" s="83"/>
      <c r="G71" s="83"/>
      <c r="H71" s="83"/>
      <c r="I71" s="84"/>
      <c r="J71" s="83"/>
      <c r="K71" s="83"/>
      <c r="L71" s="83"/>
      <c r="M71" s="83"/>
    </row>
    <row r="72" spans="1:13" x14ac:dyDescent="0.3">
      <c r="A72" s="5" t="e">
        <f>INDEX('Артикул без-с размером'!A:A,MATCH(Заказы!E72,'Артикул без-с размером'!B:B,0))</f>
        <v>#N/A</v>
      </c>
      <c r="B72" s="81"/>
      <c r="C72" s="81"/>
      <c r="D72" s="81"/>
      <c r="E72" s="81"/>
      <c r="F72" s="83"/>
      <c r="G72" s="83"/>
      <c r="H72" s="83"/>
      <c r="I72" s="84"/>
      <c r="J72" s="83"/>
      <c r="K72" s="83"/>
      <c r="L72" s="83"/>
      <c r="M72" s="83"/>
    </row>
    <row r="73" spans="1:13" x14ac:dyDescent="0.3">
      <c r="A73" s="5" t="e">
        <f>INDEX('Артикул без-с размером'!A:A,MATCH(Заказы!E73,'Артикул без-с размером'!B:B,0))</f>
        <v>#N/A</v>
      </c>
      <c r="B73" s="81"/>
      <c r="C73" s="81"/>
      <c r="D73" s="81"/>
      <c r="E73" s="81"/>
      <c r="F73" s="83"/>
      <c r="G73" s="83"/>
      <c r="H73" s="83"/>
      <c r="I73" s="84"/>
      <c r="J73" s="83"/>
      <c r="K73" s="83"/>
      <c r="L73" s="83"/>
      <c r="M73" s="83"/>
    </row>
    <row r="74" spans="1:13" x14ac:dyDescent="0.3">
      <c r="A74" s="5" t="e">
        <f>INDEX('Артикул без-с размером'!A:A,MATCH(Заказы!E74,'Артикул без-с размером'!B:B,0))</f>
        <v>#N/A</v>
      </c>
      <c r="B74" s="81"/>
      <c r="C74" s="81"/>
      <c r="D74" s="81"/>
      <c r="E74" s="81"/>
      <c r="F74" s="83"/>
      <c r="G74" s="83"/>
      <c r="H74" s="83"/>
      <c r="I74" s="84"/>
      <c r="J74" s="83"/>
      <c r="K74" s="83"/>
      <c r="L74" s="83"/>
      <c r="M74" s="83"/>
    </row>
    <row r="75" spans="1:13" x14ac:dyDescent="0.3">
      <c r="A75" s="5" t="e">
        <f>INDEX('Артикул без-с размером'!A:A,MATCH(Заказы!E75,'Артикул без-с размером'!B:B,0))</f>
        <v>#N/A</v>
      </c>
      <c r="B75" s="81"/>
      <c r="C75" s="81"/>
      <c r="D75" s="81"/>
      <c r="E75" s="81"/>
      <c r="F75" s="83"/>
      <c r="G75" s="83"/>
      <c r="H75" s="83"/>
      <c r="I75" s="84"/>
      <c r="J75" s="83"/>
      <c r="K75" s="83"/>
      <c r="L75" s="83"/>
      <c r="M75" s="83"/>
    </row>
    <row r="76" spans="1:13" x14ac:dyDescent="0.3">
      <c r="A76" s="5" t="e">
        <f>INDEX('Артикул без-с размером'!A:A,MATCH(Заказы!E76,'Артикул без-с размером'!B:B,0))</f>
        <v>#N/A</v>
      </c>
      <c r="B76" s="81"/>
      <c r="C76" s="81"/>
      <c r="D76" s="81"/>
      <c r="E76" s="81"/>
      <c r="F76" s="83"/>
      <c r="G76" s="83"/>
      <c r="H76" s="83"/>
      <c r="I76" s="84"/>
      <c r="J76" s="83"/>
      <c r="K76" s="83"/>
      <c r="L76" s="83"/>
      <c r="M76" s="83"/>
    </row>
    <row r="77" spans="1:13" x14ac:dyDescent="0.3">
      <c r="A77" s="5" t="e">
        <f>INDEX('Артикул без-с размером'!A:A,MATCH(Заказы!E77,'Артикул без-с размером'!B:B,0))</f>
        <v>#N/A</v>
      </c>
      <c r="B77" s="81"/>
      <c r="C77" s="81"/>
      <c r="D77" s="81"/>
      <c r="E77" s="81"/>
      <c r="F77" s="83"/>
      <c r="G77" s="83"/>
      <c r="H77" s="83"/>
      <c r="I77" s="84"/>
      <c r="J77" s="83"/>
      <c r="K77" s="83"/>
      <c r="L77" s="83"/>
      <c r="M77" s="83"/>
    </row>
    <row r="78" spans="1:13" x14ac:dyDescent="0.3">
      <c r="A78" s="5" t="e">
        <f>INDEX('Артикул без-с размером'!A:A,MATCH(Заказы!E78,'Артикул без-с размером'!B:B,0))</f>
        <v>#N/A</v>
      </c>
      <c r="B78" s="81"/>
      <c r="C78" s="81"/>
      <c r="D78" s="81"/>
      <c r="E78" s="81"/>
      <c r="F78" s="83"/>
      <c r="G78" s="83"/>
      <c r="H78" s="83"/>
      <c r="I78" s="84"/>
      <c r="J78" s="83"/>
      <c r="K78" s="83"/>
      <c r="L78" s="83"/>
      <c r="M78" s="83"/>
    </row>
    <row r="79" spans="1:13" x14ac:dyDescent="0.3">
      <c r="A79" s="5" t="e">
        <f>INDEX('Артикул без-с размером'!A:A,MATCH(Заказы!E79,'Артикул без-с размером'!B:B,0))</f>
        <v>#N/A</v>
      </c>
      <c r="B79" s="81"/>
      <c r="C79" s="81"/>
      <c r="D79" s="81"/>
      <c r="E79" s="81"/>
      <c r="F79" s="83"/>
      <c r="G79" s="83"/>
      <c r="H79" s="83"/>
      <c r="I79" s="84"/>
      <c r="J79" s="83"/>
      <c r="K79" s="83"/>
      <c r="L79" s="83"/>
      <c r="M79" s="83"/>
    </row>
    <row r="80" spans="1:13" x14ac:dyDescent="0.3">
      <c r="A80" s="5" t="e">
        <f>INDEX('Артикул без-с размером'!A:A,MATCH(Заказы!E80,'Артикул без-с размером'!B:B,0))</f>
        <v>#N/A</v>
      </c>
      <c r="B80" s="81"/>
      <c r="C80" s="81"/>
      <c r="D80" s="81"/>
      <c r="E80" s="81"/>
      <c r="F80" s="83"/>
      <c r="G80" s="83"/>
      <c r="H80" s="83"/>
      <c r="I80" s="84"/>
      <c r="J80" s="83"/>
      <c r="K80" s="83"/>
      <c r="L80" s="83"/>
      <c r="M80" s="83"/>
    </row>
    <row r="81" spans="1:13" x14ac:dyDescent="0.3">
      <c r="A81" s="5" t="e">
        <f>INDEX('Артикул без-с размером'!A:A,MATCH(Заказы!E81,'Артикул без-с размером'!B:B,0))</f>
        <v>#N/A</v>
      </c>
      <c r="B81" s="81"/>
      <c r="C81" s="81"/>
      <c r="D81" s="81"/>
      <c r="E81" s="81"/>
      <c r="F81" s="83"/>
      <c r="G81" s="83"/>
      <c r="H81" s="83"/>
      <c r="I81" s="84"/>
      <c r="J81" s="83"/>
      <c r="K81" s="83"/>
      <c r="L81" s="83"/>
      <c r="M81" s="83"/>
    </row>
    <row r="82" spans="1:13" x14ac:dyDescent="0.3">
      <c r="A82" s="5" t="e">
        <f>INDEX('Артикул без-с размером'!A:A,MATCH(Заказы!E82,'Артикул без-с размером'!B:B,0))</f>
        <v>#N/A</v>
      </c>
      <c r="B82" s="81"/>
      <c r="C82" s="81"/>
      <c r="D82" s="81"/>
      <c r="E82" s="81"/>
      <c r="F82" s="83"/>
      <c r="G82" s="83"/>
      <c r="H82" s="83"/>
      <c r="I82" s="84"/>
      <c r="J82" s="83"/>
      <c r="K82" s="83"/>
      <c r="L82" s="83"/>
      <c r="M82" s="83"/>
    </row>
    <row r="83" spans="1:13" x14ac:dyDescent="0.3">
      <c r="A83" s="5" t="e">
        <f>INDEX('Артикул без-с размером'!A:A,MATCH(Заказы!E83,'Артикул без-с размером'!B:B,0))</f>
        <v>#N/A</v>
      </c>
      <c r="B83" s="81"/>
      <c r="C83" s="81"/>
      <c r="D83" s="81"/>
      <c r="E83" s="81"/>
      <c r="F83" s="83"/>
      <c r="G83" s="83"/>
      <c r="H83" s="83"/>
      <c r="I83" s="84"/>
      <c r="J83" s="83"/>
      <c r="K83" s="83"/>
      <c r="L83" s="83"/>
      <c r="M83" s="83"/>
    </row>
    <row r="84" spans="1:13" x14ac:dyDescent="0.3">
      <c r="A84" s="5" t="e">
        <f>INDEX('Артикул без-с размером'!A:A,MATCH(Заказы!E84,'Артикул без-с размером'!B:B,0))</f>
        <v>#N/A</v>
      </c>
      <c r="B84" s="81"/>
      <c r="C84" s="81"/>
      <c r="D84" s="81"/>
      <c r="E84" s="81"/>
      <c r="F84" s="83"/>
      <c r="G84" s="83"/>
      <c r="H84" s="83"/>
      <c r="I84" s="84"/>
      <c r="J84" s="83"/>
      <c r="K84" s="83"/>
      <c r="L84" s="83"/>
      <c r="M84" s="83"/>
    </row>
    <row r="85" spans="1:13" x14ac:dyDescent="0.3">
      <c r="A85" s="5" t="e">
        <f>INDEX('Артикул без-с размером'!A:A,MATCH(Заказы!E85,'Артикул без-с размером'!B:B,0))</f>
        <v>#N/A</v>
      </c>
      <c r="B85" s="81"/>
      <c r="C85" s="81"/>
      <c r="D85" s="81"/>
      <c r="E85" s="81"/>
      <c r="F85" s="83"/>
      <c r="G85" s="83"/>
      <c r="H85" s="83"/>
      <c r="I85" s="84"/>
      <c r="J85" s="83"/>
      <c r="K85" s="83"/>
      <c r="L85" s="83"/>
      <c r="M85" s="83"/>
    </row>
    <row r="86" spans="1:13" x14ac:dyDescent="0.3">
      <c r="A86" s="5" t="e">
        <f>INDEX('Артикул без-с размером'!A:A,MATCH(Заказы!E86,'Артикул без-с размером'!B:B,0))</f>
        <v>#N/A</v>
      </c>
      <c r="B86" s="81"/>
      <c r="C86" s="81"/>
      <c r="D86" s="81"/>
      <c r="E86" s="81"/>
      <c r="F86" s="83"/>
      <c r="G86" s="83"/>
      <c r="H86" s="83"/>
      <c r="I86" s="84"/>
      <c r="J86" s="83"/>
      <c r="K86" s="83"/>
      <c r="L86" s="83"/>
      <c r="M86" s="83"/>
    </row>
    <row r="87" spans="1:13" x14ac:dyDescent="0.3">
      <c r="A87" s="5" t="e">
        <f>INDEX('Артикул без-с размером'!A:A,MATCH(Заказы!E87,'Артикул без-с размером'!B:B,0))</f>
        <v>#N/A</v>
      </c>
      <c r="B87" s="81"/>
      <c r="C87" s="81"/>
      <c r="D87" s="81"/>
      <c r="E87" s="81"/>
      <c r="F87" s="83"/>
      <c r="G87" s="83"/>
      <c r="H87" s="83"/>
      <c r="I87" s="84"/>
      <c r="J87" s="83"/>
      <c r="K87" s="83"/>
      <c r="L87" s="83"/>
      <c r="M87" s="83"/>
    </row>
    <row r="88" spans="1:13" x14ac:dyDescent="0.3">
      <c r="A88" s="5" t="e">
        <f>INDEX('Артикул без-с размером'!A:A,MATCH(Заказы!E88,'Артикул без-с размером'!B:B,0))</f>
        <v>#N/A</v>
      </c>
      <c r="B88" s="81"/>
      <c r="C88" s="81"/>
      <c r="D88" s="81"/>
      <c r="E88" s="81"/>
      <c r="F88" s="83"/>
      <c r="G88" s="83"/>
      <c r="H88" s="83"/>
      <c r="I88" s="84"/>
      <c r="J88" s="83"/>
      <c r="K88" s="83"/>
      <c r="L88" s="83"/>
      <c r="M88" s="83"/>
    </row>
    <row r="89" spans="1:13" x14ac:dyDescent="0.3">
      <c r="A89" s="5" t="e">
        <f>INDEX('Артикул без-с размером'!A:A,MATCH(Заказы!E89,'Артикул без-с размером'!B:B,0))</f>
        <v>#N/A</v>
      </c>
      <c r="B89" s="81"/>
      <c r="C89" s="81"/>
      <c r="D89" s="81"/>
      <c r="E89" s="81"/>
      <c r="F89" s="83"/>
      <c r="G89" s="83"/>
      <c r="H89" s="83"/>
      <c r="I89" s="84"/>
      <c r="J89" s="83"/>
      <c r="K89" s="83"/>
      <c r="L89" s="83"/>
      <c r="M89" s="83"/>
    </row>
    <row r="90" spans="1:13" x14ac:dyDescent="0.3">
      <c r="A90" s="5" t="e">
        <f>INDEX('Артикул без-с размером'!A:A,MATCH(Заказы!E90,'Артикул без-с размером'!B:B,0))</f>
        <v>#N/A</v>
      </c>
      <c r="B90" s="81"/>
      <c r="C90" s="81"/>
      <c r="D90" s="81"/>
      <c r="E90" s="81"/>
      <c r="F90" s="83"/>
      <c r="G90" s="83"/>
      <c r="H90" s="83"/>
      <c r="I90" s="84"/>
      <c r="J90" s="83"/>
      <c r="K90" s="83"/>
      <c r="L90" s="83"/>
      <c r="M90" s="83"/>
    </row>
    <row r="91" spans="1:13" x14ac:dyDescent="0.3">
      <c r="A91" s="5" t="e">
        <f>INDEX('Артикул без-с размером'!A:A,MATCH(Заказы!E91,'Артикул без-с размером'!B:B,0))</f>
        <v>#N/A</v>
      </c>
      <c r="B91" s="81"/>
      <c r="C91" s="81"/>
      <c r="D91" s="81"/>
      <c r="E91" s="81"/>
      <c r="F91" s="83"/>
      <c r="G91" s="83"/>
      <c r="H91" s="83"/>
      <c r="I91" s="84"/>
      <c r="J91" s="83"/>
      <c r="K91" s="83"/>
      <c r="L91" s="83"/>
      <c r="M91" s="83"/>
    </row>
    <row r="92" spans="1:13" x14ac:dyDescent="0.3">
      <c r="A92" s="5" t="e">
        <f>INDEX('Артикул без-с размером'!A:A,MATCH(Заказы!E92,'Артикул без-с размером'!B:B,0))</f>
        <v>#N/A</v>
      </c>
      <c r="B92" s="81"/>
      <c r="C92" s="81"/>
      <c r="D92" s="81"/>
      <c r="E92" s="81"/>
      <c r="F92" s="83"/>
      <c r="G92" s="83"/>
      <c r="H92" s="83"/>
      <c r="I92" s="84"/>
      <c r="J92" s="83"/>
      <c r="K92" s="83"/>
      <c r="L92" s="83"/>
      <c r="M92" s="83"/>
    </row>
    <row r="93" spans="1:13" x14ac:dyDescent="0.3">
      <c r="A93" s="5" t="e">
        <f>INDEX('Артикул без-с размером'!A:A,MATCH(Заказы!E93,'Артикул без-с размером'!B:B,0))</f>
        <v>#N/A</v>
      </c>
      <c r="B93" s="81"/>
      <c r="C93" s="81"/>
      <c r="D93" s="81"/>
      <c r="E93" s="81"/>
      <c r="F93" s="83"/>
      <c r="G93" s="83"/>
      <c r="H93" s="83"/>
      <c r="I93" s="84"/>
      <c r="J93" s="83"/>
      <c r="K93" s="83"/>
      <c r="L93" s="83"/>
      <c r="M93" s="83"/>
    </row>
    <row r="94" spans="1:13" x14ac:dyDescent="0.3">
      <c r="A94" s="5" t="e">
        <f>INDEX('Артикул без-с размером'!A:A,MATCH(Заказы!E94,'Артикул без-с размером'!B:B,0))</f>
        <v>#N/A</v>
      </c>
      <c r="B94" s="81"/>
      <c r="C94" s="81"/>
      <c r="D94" s="81"/>
      <c r="E94" s="81"/>
      <c r="F94" s="83"/>
      <c r="G94" s="83"/>
      <c r="H94" s="83"/>
      <c r="I94" s="84"/>
      <c r="J94" s="83"/>
      <c r="K94" s="83"/>
      <c r="L94" s="83"/>
      <c r="M94" s="83"/>
    </row>
    <row r="95" spans="1:13" x14ac:dyDescent="0.3">
      <c r="A95" s="5" t="e">
        <f>INDEX('Артикул без-с размером'!A:A,MATCH(Заказы!E95,'Артикул без-с размером'!B:B,0))</f>
        <v>#N/A</v>
      </c>
      <c r="B95" s="81"/>
      <c r="C95" s="81"/>
      <c r="D95" s="81"/>
      <c r="E95" s="81"/>
      <c r="F95" s="83"/>
      <c r="G95" s="83"/>
      <c r="H95" s="83"/>
      <c r="I95" s="84"/>
      <c r="J95" s="83"/>
      <c r="K95" s="83"/>
      <c r="L95" s="83"/>
      <c r="M95" s="83"/>
    </row>
    <row r="96" spans="1:13" x14ac:dyDescent="0.3">
      <c r="A96" s="5" t="e">
        <f>INDEX('Артикул без-с размером'!A:A,MATCH(Заказы!E96,'Артикул без-с размером'!B:B,0))</f>
        <v>#N/A</v>
      </c>
      <c r="B96" s="81"/>
      <c r="C96" s="81"/>
      <c r="D96" s="81"/>
      <c r="E96" s="81"/>
      <c r="F96" s="83"/>
      <c r="G96" s="83"/>
      <c r="H96" s="83"/>
      <c r="I96" s="84"/>
      <c r="J96" s="83"/>
      <c r="K96" s="83"/>
      <c r="L96" s="83"/>
      <c r="M96" s="83"/>
    </row>
    <row r="97" spans="1:13" x14ac:dyDescent="0.3">
      <c r="A97" s="5" t="e">
        <f>INDEX('Артикул без-с размером'!A:A,MATCH(Заказы!E97,'Артикул без-с размером'!B:B,0))</f>
        <v>#N/A</v>
      </c>
      <c r="B97" s="81"/>
      <c r="C97" s="81"/>
      <c r="D97" s="81"/>
      <c r="E97" s="81"/>
      <c r="F97" s="83"/>
      <c r="G97" s="83"/>
      <c r="H97" s="83"/>
      <c r="I97" s="84"/>
      <c r="J97" s="83"/>
      <c r="K97" s="83"/>
      <c r="L97" s="83"/>
      <c r="M97" s="83"/>
    </row>
    <row r="98" spans="1:13" x14ac:dyDescent="0.3">
      <c r="A98" s="5" t="e">
        <f>INDEX('Артикул без-с размером'!A:A,MATCH(Заказы!E98,'Артикул без-с размером'!B:B,0))</f>
        <v>#N/A</v>
      </c>
      <c r="B98" s="81"/>
      <c r="C98" s="81"/>
      <c r="D98" s="81"/>
      <c r="E98" s="81"/>
      <c r="F98" s="83"/>
      <c r="G98" s="83"/>
      <c r="H98" s="83"/>
      <c r="I98" s="84"/>
      <c r="J98" s="83"/>
      <c r="K98" s="83"/>
      <c r="L98" s="83"/>
      <c r="M98" s="83"/>
    </row>
    <row r="99" spans="1:13" x14ac:dyDescent="0.3">
      <c r="A99" s="5" t="e">
        <f>INDEX('Артикул без-с размером'!A:A,MATCH(Заказы!E99,'Артикул без-с размером'!B:B,0))</f>
        <v>#N/A</v>
      </c>
      <c r="B99" s="81"/>
      <c r="C99" s="81"/>
      <c r="D99" s="81"/>
      <c r="E99" s="81"/>
      <c r="F99" s="83"/>
      <c r="G99" s="83"/>
      <c r="H99" s="83"/>
      <c r="I99" s="84"/>
      <c r="J99" s="83"/>
      <c r="K99" s="83"/>
      <c r="L99" s="83"/>
      <c r="M99" s="83"/>
    </row>
    <row r="100" spans="1:13" x14ac:dyDescent="0.3">
      <c r="A100" s="5" t="e">
        <f>INDEX('Артикул без-с размером'!A:A,MATCH(Заказы!E100,'Артикул без-с размером'!B:B,0))</f>
        <v>#N/A</v>
      </c>
      <c r="B100" s="81"/>
      <c r="C100" s="81"/>
      <c r="D100" s="81"/>
      <c r="E100" s="81"/>
      <c r="F100" s="83"/>
      <c r="G100" s="83"/>
      <c r="H100" s="83"/>
      <c r="I100" s="84"/>
      <c r="J100" s="83"/>
      <c r="K100" s="83"/>
      <c r="L100" s="83"/>
      <c r="M100" s="83"/>
    </row>
    <row r="101" spans="1:13" x14ac:dyDescent="0.3">
      <c r="A101" s="5" t="e">
        <f>INDEX('Артикул без-с размером'!A:A,MATCH(Заказы!E101,'Артикул без-с размером'!B:B,0))</f>
        <v>#N/A</v>
      </c>
      <c r="B101" s="81"/>
      <c r="C101" s="81"/>
      <c r="D101" s="81"/>
      <c r="E101" s="81"/>
      <c r="F101" s="83"/>
      <c r="G101" s="83"/>
      <c r="H101" s="83"/>
      <c r="I101" s="84"/>
      <c r="J101" s="83"/>
      <c r="K101" s="83"/>
      <c r="L101" s="83"/>
      <c r="M101" s="83"/>
    </row>
    <row r="102" spans="1:13" x14ac:dyDescent="0.3">
      <c r="A102" s="5" t="e">
        <f>INDEX('Артикул без-с размером'!A:A,MATCH(Заказы!E102,'Артикул без-с размером'!B:B,0))</f>
        <v>#N/A</v>
      </c>
      <c r="B102" s="81"/>
      <c r="C102" s="81"/>
      <c r="D102" s="81"/>
      <c r="E102" s="81"/>
      <c r="F102" s="83"/>
      <c r="G102" s="83"/>
      <c r="H102" s="83"/>
      <c r="I102" s="84"/>
      <c r="J102" s="83"/>
      <c r="K102" s="83"/>
      <c r="L102" s="83"/>
      <c r="M102" s="83"/>
    </row>
    <row r="103" spans="1:13" x14ac:dyDescent="0.3">
      <c r="A103" s="5" t="e">
        <f>INDEX('Артикул без-с размером'!A:A,MATCH(Заказы!E103,'Артикул без-с размером'!B:B,0))</f>
        <v>#N/A</v>
      </c>
      <c r="B103" s="81"/>
      <c r="C103" s="81"/>
      <c r="D103" s="81"/>
      <c r="E103" s="81"/>
      <c r="F103" s="83"/>
      <c r="G103" s="83"/>
      <c r="H103" s="83"/>
      <c r="I103" s="84"/>
      <c r="J103" s="83"/>
      <c r="K103" s="83"/>
      <c r="L103" s="83"/>
      <c r="M103" s="83"/>
    </row>
    <row r="104" spans="1:13" x14ac:dyDescent="0.3">
      <c r="A104" s="5" t="e">
        <f>INDEX('Артикул без-с размером'!A:A,MATCH(Заказы!E104,'Артикул без-с размером'!B:B,0))</f>
        <v>#N/A</v>
      </c>
      <c r="B104" s="81"/>
      <c r="C104" s="81"/>
      <c r="D104" s="81"/>
      <c r="E104" s="81"/>
      <c r="F104" s="83"/>
      <c r="G104" s="83"/>
      <c r="H104" s="83"/>
      <c r="I104" s="84"/>
      <c r="J104" s="83"/>
      <c r="K104" s="83"/>
      <c r="L104" s="83"/>
      <c r="M104" s="83"/>
    </row>
    <row r="105" spans="1:13" x14ac:dyDescent="0.3">
      <c r="A105" s="5" t="e">
        <f>INDEX('Артикул без-с размером'!A:A,MATCH(Заказы!E105,'Артикул без-с размером'!B:B,0))</f>
        <v>#N/A</v>
      </c>
      <c r="B105" s="81"/>
      <c r="C105" s="81"/>
      <c r="D105" s="81"/>
      <c r="E105" s="81"/>
      <c r="F105" s="83"/>
      <c r="G105" s="83"/>
      <c r="H105" s="83"/>
      <c r="I105" s="84"/>
      <c r="J105" s="83"/>
      <c r="K105" s="83"/>
      <c r="L105" s="83"/>
      <c r="M105" s="83"/>
    </row>
    <row r="106" spans="1:13" x14ac:dyDescent="0.3">
      <c r="A106" s="5" t="e">
        <f>INDEX('Артикул без-с размером'!A:A,MATCH(Заказы!E106,'Артикул без-с размером'!B:B,0))</f>
        <v>#N/A</v>
      </c>
      <c r="B106" s="81"/>
      <c r="C106" s="81"/>
      <c r="D106" s="81"/>
      <c r="E106" s="81"/>
      <c r="F106" s="83"/>
      <c r="G106" s="83"/>
      <c r="H106" s="83"/>
      <c r="I106" s="84"/>
      <c r="J106" s="83"/>
      <c r="K106" s="83"/>
      <c r="L106" s="83"/>
      <c r="M106" s="83"/>
    </row>
    <row r="107" spans="1:13" x14ac:dyDescent="0.3">
      <c r="A107" s="5" t="e">
        <f>INDEX('Артикул без-с размером'!A:A,MATCH(Заказы!E107,'Артикул без-с размером'!B:B,0))</f>
        <v>#N/A</v>
      </c>
      <c r="B107" s="81"/>
      <c r="C107" s="81"/>
      <c r="D107" s="81"/>
      <c r="E107" s="81"/>
      <c r="F107" s="83"/>
      <c r="G107" s="83"/>
      <c r="H107" s="83"/>
      <c r="I107" s="84"/>
      <c r="J107" s="83"/>
      <c r="K107" s="83"/>
      <c r="L107" s="83"/>
      <c r="M107" s="83"/>
    </row>
    <row r="108" spans="1:13" x14ac:dyDescent="0.3">
      <c r="A108" s="5" t="e">
        <f>INDEX('Артикул без-с размером'!A:A,MATCH(Заказы!E108,'Артикул без-с размером'!B:B,0))</f>
        <v>#N/A</v>
      </c>
      <c r="B108" s="81"/>
      <c r="C108" s="81"/>
      <c r="D108" s="81"/>
      <c r="E108" s="81"/>
      <c r="F108" s="83"/>
      <c r="G108" s="83"/>
      <c r="H108" s="83"/>
      <c r="I108" s="84"/>
      <c r="J108" s="83"/>
      <c r="K108" s="83"/>
      <c r="L108" s="83"/>
      <c r="M108" s="83"/>
    </row>
    <row r="109" spans="1:13" x14ac:dyDescent="0.3">
      <c r="A109" s="5" t="e">
        <f>INDEX('Артикул без-с размером'!A:A,MATCH(Заказы!E109,'Артикул без-с размером'!B:B,0))</f>
        <v>#N/A</v>
      </c>
      <c r="B109" s="81"/>
      <c r="C109" s="81"/>
      <c r="D109" s="81"/>
      <c r="E109" s="81"/>
      <c r="F109" s="83"/>
      <c r="G109" s="83"/>
      <c r="H109" s="83"/>
      <c r="I109" s="84"/>
      <c r="J109" s="83"/>
      <c r="K109" s="83"/>
      <c r="L109" s="83"/>
      <c r="M109" s="83"/>
    </row>
    <row r="110" spans="1:13" x14ac:dyDescent="0.3">
      <c r="A110" s="5" t="e">
        <f>INDEX('Артикул без-с размером'!A:A,MATCH(Заказы!E110,'Артикул без-с размером'!B:B,0))</f>
        <v>#N/A</v>
      </c>
      <c r="B110" s="81"/>
      <c r="C110" s="81"/>
      <c r="D110" s="81"/>
      <c r="E110" s="81"/>
      <c r="F110" s="83"/>
      <c r="G110" s="83"/>
      <c r="H110" s="83"/>
      <c r="I110" s="84"/>
      <c r="J110" s="83"/>
      <c r="K110" s="83"/>
      <c r="L110" s="83"/>
      <c r="M110" s="83"/>
    </row>
    <row r="111" spans="1:13" x14ac:dyDescent="0.3">
      <c r="A111" s="5" t="e">
        <f>INDEX('Артикул без-с размером'!A:A,MATCH(Заказы!E111,'Артикул без-с размером'!B:B,0))</f>
        <v>#N/A</v>
      </c>
      <c r="B111" s="81"/>
      <c r="C111" s="81"/>
      <c r="D111" s="81"/>
      <c r="E111" s="81"/>
      <c r="F111" s="83"/>
      <c r="G111" s="83"/>
      <c r="H111" s="83"/>
      <c r="I111" s="84"/>
      <c r="J111" s="83"/>
      <c r="K111" s="83"/>
      <c r="L111" s="83"/>
      <c r="M111" s="83"/>
    </row>
    <row r="112" spans="1:13" x14ac:dyDescent="0.3">
      <c r="A112" s="5" t="e">
        <f>INDEX('Артикул без-с размером'!A:A,MATCH(Заказы!E112,'Артикул без-с размером'!B:B,0))</f>
        <v>#N/A</v>
      </c>
      <c r="B112" s="81"/>
      <c r="C112" s="81"/>
      <c r="D112" s="81"/>
      <c r="E112" s="81"/>
      <c r="F112" s="83"/>
      <c r="G112" s="83"/>
      <c r="H112" s="83"/>
      <c r="I112" s="84"/>
      <c r="J112" s="83"/>
      <c r="K112" s="83"/>
      <c r="L112" s="83"/>
      <c r="M112" s="83"/>
    </row>
    <row r="113" spans="1:13" x14ac:dyDescent="0.3">
      <c r="A113" s="5" t="e">
        <f>INDEX('Артикул без-с размером'!A:A,MATCH(Заказы!E113,'Артикул без-с размером'!B:B,0))</f>
        <v>#N/A</v>
      </c>
      <c r="B113" s="81"/>
      <c r="C113" s="81"/>
      <c r="D113" s="81"/>
      <c r="E113" s="81"/>
      <c r="F113" s="83"/>
      <c r="G113" s="83"/>
      <c r="H113" s="83"/>
      <c r="I113" s="84"/>
      <c r="J113" s="83"/>
      <c r="K113" s="83"/>
      <c r="L113" s="83"/>
      <c r="M113" s="83"/>
    </row>
    <row r="114" spans="1:13" x14ac:dyDescent="0.3">
      <c r="A114" s="5" t="e">
        <f>INDEX('Артикул без-с размером'!A:A,MATCH(Заказы!E114,'Артикул без-с размером'!B:B,0))</f>
        <v>#N/A</v>
      </c>
      <c r="B114" s="81"/>
      <c r="C114" s="81"/>
      <c r="D114" s="81"/>
      <c r="E114" s="81"/>
      <c r="F114" s="83"/>
      <c r="G114" s="83"/>
      <c r="H114" s="83"/>
      <c r="I114" s="84"/>
      <c r="J114" s="83"/>
      <c r="K114" s="83"/>
      <c r="L114" s="83"/>
      <c r="M114" s="83"/>
    </row>
    <row r="115" spans="1:13" x14ac:dyDescent="0.3">
      <c r="A115" s="5" t="e">
        <f>INDEX('Артикул без-с размером'!A:A,MATCH(Заказы!E115,'Артикул без-с размером'!B:B,0))</f>
        <v>#N/A</v>
      </c>
      <c r="B115" s="81"/>
      <c r="C115" s="81"/>
      <c r="D115" s="81"/>
      <c r="E115" s="81"/>
      <c r="F115" s="83"/>
      <c r="G115" s="83"/>
      <c r="H115" s="83"/>
      <c r="I115" s="84"/>
      <c r="J115" s="83"/>
      <c r="K115" s="83"/>
      <c r="L115" s="83"/>
      <c r="M115" s="83"/>
    </row>
    <row r="116" spans="1:13" x14ac:dyDescent="0.3">
      <c r="A116" s="5" t="e">
        <f>INDEX('Артикул без-с размером'!A:A,MATCH(Заказы!E116,'Артикул без-с размером'!B:B,0))</f>
        <v>#N/A</v>
      </c>
      <c r="B116" s="81"/>
      <c r="C116" s="81"/>
      <c r="D116" s="81"/>
      <c r="E116" s="81"/>
      <c r="F116" s="83"/>
      <c r="G116" s="83"/>
      <c r="H116" s="83"/>
      <c r="I116" s="84"/>
      <c r="J116" s="83"/>
      <c r="K116" s="83"/>
      <c r="L116" s="83"/>
      <c r="M116" s="83"/>
    </row>
    <row r="117" spans="1:13" x14ac:dyDescent="0.3">
      <c r="A117" s="5" t="e">
        <f>INDEX('Артикул без-с размером'!A:A,MATCH(Заказы!E117,'Артикул без-с размером'!B:B,0))</f>
        <v>#N/A</v>
      </c>
      <c r="B117" s="81"/>
      <c r="C117" s="81"/>
      <c r="D117" s="81"/>
      <c r="E117" s="81"/>
      <c r="F117" s="83"/>
      <c r="G117" s="83"/>
      <c r="H117" s="83"/>
      <c r="I117" s="84"/>
      <c r="J117" s="83"/>
      <c r="K117" s="83"/>
      <c r="L117" s="83"/>
      <c r="M117" s="83"/>
    </row>
    <row r="118" spans="1:13" x14ac:dyDescent="0.3">
      <c r="A118" s="5" t="e">
        <f>INDEX('Артикул без-с размером'!A:A,MATCH(Заказы!E118,'Артикул без-с размером'!B:B,0))</f>
        <v>#N/A</v>
      </c>
      <c r="B118" s="81"/>
      <c r="C118" s="81"/>
      <c r="D118" s="81"/>
      <c r="E118" s="81"/>
      <c r="F118" s="83"/>
      <c r="G118" s="83"/>
      <c r="H118" s="83"/>
      <c r="I118" s="84"/>
      <c r="J118" s="83"/>
      <c r="K118" s="83"/>
      <c r="L118" s="83"/>
      <c r="M118" s="83"/>
    </row>
    <row r="119" spans="1:13" x14ac:dyDescent="0.3">
      <c r="A119" s="5" t="e">
        <f>INDEX('Артикул без-с размером'!A:A,MATCH(Заказы!E119,'Артикул без-с размером'!B:B,0))</f>
        <v>#N/A</v>
      </c>
      <c r="B119" s="81"/>
      <c r="C119" s="81"/>
      <c r="D119" s="81"/>
      <c r="E119" s="81"/>
      <c r="F119" s="83"/>
      <c r="G119" s="83"/>
      <c r="H119" s="83"/>
      <c r="I119" s="84"/>
      <c r="J119" s="83"/>
      <c r="K119" s="83"/>
      <c r="L119" s="83"/>
      <c r="M119" s="83"/>
    </row>
    <row r="120" spans="1:13" x14ac:dyDescent="0.3">
      <c r="A120" s="5" t="e">
        <f>INDEX('Артикул без-с размером'!A:A,MATCH(Заказы!E120,'Артикул без-с размером'!B:B,0))</f>
        <v>#N/A</v>
      </c>
      <c r="B120" s="81"/>
      <c r="C120" s="81"/>
      <c r="D120" s="81"/>
      <c r="E120" s="81"/>
      <c r="F120" s="83"/>
      <c r="G120" s="83"/>
      <c r="H120" s="83"/>
      <c r="I120" s="84"/>
      <c r="J120" s="83"/>
      <c r="K120" s="83"/>
      <c r="L120" s="83"/>
      <c r="M120" s="83"/>
    </row>
    <row r="121" spans="1:13" x14ac:dyDescent="0.3">
      <c r="A121" s="5" t="e">
        <f>INDEX('Артикул без-с размером'!A:A,MATCH(Заказы!E121,'Артикул без-с размером'!B:B,0))</f>
        <v>#N/A</v>
      </c>
      <c r="B121" s="81"/>
      <c r="C121" s="81"/>
      <c r="D121" s="81"/>
      <c r="E121" s="81"/>
      <c r="F121" s="83"/>
      <c r="G121" s="83"/>
      <c r="H121" s="83"/>
      <c r="I121" s="84"/>
      <c r="J121" s="83"/>
      <c r="K121" s="83"/>
      <c r="L121" s="83"/>
      <c r="M121" s="83"/>
    </row>
    <row r="122" spans="1:13" x14ac:dyDescent="0.3">
      <c r="A122" s="5" t="e">
        <f>INDEX('Артикул без-с размером'!A:A,MATCH(Заказы!E122,'Артикул без-с размером'!B:B,0))</f>
        <v>#N/A</v>
      </c>
      <c r="B122" s="81"/>
      <c r="C122" s="81"/>
      <c r="D122" s="81"/>
      <c r="E122" s="81"/>
      <c r="F122" s="83"/>
      <c r="G122" s="83"/>
      <c r="H122" s="83"/>
      <c r="I122" s="84"/>
      <c r="J122" s="83"/>
      <c r="K122" s="83"/>
      <c r="L122" s="83"/>
      <c r="M122" s="83"/>
    </row>
    <row r="123" spans="1:13" x14ac:dyDescent="0.3">
      <c r="A123" s="5" t="e">
        <f>INDEX('Артикул без-с размером'!A:A,MATCH(Заказы!E123,'Артикул без-с размером'!B:B,0))</f>
        <v>#N/A</v>
      </c>
      <c r="B123" s="81"/>
      <c r="C123" s="81"/>
      <c r="D123" s="81"/>
      <c r="E123" s="81"/>
      <c r="F123" s="83"/>
      <c r="G123" s="83"/>
      <c r="H123" s="83"/>
      <c r="I123" s="84"/>
      <c r="J123" s="83"/>
      <c r="K123" s="83"/>
      <c r="L123" s="83"/>
      <c r="M123" s="83"/>
    </row>
    <row r="124" spans="1:13" x14ac:dyDescent="0.3">
      <c r="A124" s="5" t="e">
        <f>INDEX('Артикул без-с размером'!A:A,MATCH(Заказы!E124,'Артикул без-с размером'!B:B,0))</f>
        <v>#N/A</v>
      </c>
      <c r="B124" s="81"/>
      <c r="C124" s="81"/>
      <c r="D124" s="81"/>
      <c r="E124" s="81"/>
      <c r="F124" s="83"/>
      <c r="G124" s="83"/>
      <c r="H124" s="83"/>
      <c r="I124" s="84"/>
      <c r="J124" s="83"/>
      <c r="K124" s="83"/>
      <c r="L124" s="83"/>
      <c r="M124" s="83"/>
    </row>
    <row r="125" spans="1:13" x14ac:dyDescent="0.3">
      <c r="A125" s="5" t="e">
        <f>INDEX('Артикул без-с размером'!A:A,MATCH(Заказы!E125,'Артикул без-с размером'!B:B,0))</f>
        <v>#N/A</v>
      </c>
      <c r="B125" s="81"/>
      <c r="C125" s="81"/>
      <c r="D125" s="81"/>
      <c r="E125" s="81"/>
      <c r="F125" s="83"/>
      <c r="G125" s="83"/>
      <c r="H125" s="83"/>
      <c r="I125" s="84"/>
      <c r="J125" s="83"/>
      <c r="K125" s="83"/>
      <c r="L125" s="83"/>
      <c r="M125" s="83"/>
    </row>
    <row r="126" spans="1:13" x14ac:dyDescent="0.3">
      <c r="A126" s="5" t="e">
        <f>INDEX('Артикул без-с размером'!A:A,MATCH(Заказы!E126,'Артикул без-с размером'!B:B,0))</f>
        <v>#N/A</v>
      </c>
      <c r="B126" s="81"/>
      <c r="C126" s="81"/>
      <c r="D126" s="81"/>
      <c r="E126" s="81"/>
      <c r="F126" s="83"/>
      <c r="G126" s="83"/>
      <c r="H126" s="83"/>
      <c r="I126" s="84"/>
      <c r="J126" s="83"/>
      <c r="K126" s="83"/>
      <c r="L126" s="83"/>
      <c r="M126" s="83"/>
    </row>
    <row r="127" spans="1:13" x14ac:dyDescent="0.3">
      <c r="A127" s="5" t="e">
        <f>INDEX('Артикул без-с размером'!A:A,MATCH(Заказы!E127,'Артикул без-с размером'!B:B,0))</f>
        <v>#N/A</v>
      </c>
      <c r="B127" s="81"/>
      <c r="C127" s="81"/>
      <c r="D127" s="81"/>
      <c r="E127" s="81"/>
      <c r="F127" s="83"/>
      <c r="G127" s="83"/>
      <c r="H127" s="83"/>
      <c r="I127" s="84"/>
      <c r="J127" s="83"/>
      <c r="K127" s="83"/>
      <c r="L127" s="83"/>
      <c r="M127" s="83"/>
    </row>
    <row r="128" spans="1:13" x14ac:dyDescent="0.3">
      <c r="A128" s="5" t="e">
        <f>INDEX('Артикул без-с размером'!A:A,MATCH(Заказы!E128,'Артикул без-с размером'!B:B,0))</f>
        <v>#N/A</v>
      </c>
      <c r="B128" s="81"/>
      <c r="C128" s="81"/>
      <c r="D128" s="81"/>
      <c r="E128" s="81"/>
      <c r="F128" s="83"/>
      <c r="G128" s="83"/>
      <c r="H128" s="83"/>
      <c r="I128" s="84"/>
      <c r="J128" s="83"/>
      <c r="K128" s="83"/>
      <c r="L128" s="83"/>
      <c r="M128" s="83"/>
    </row>
    <row r="129" spans="1:13" x14ac:dyDescent="0.3">
      <c r="A129" s="5" t="e">
        <f>INDEX('Артикул без-с размером'!A:A,MATCH(Заказы!E129,'Артикул без-с размером'!B:B,0))</f>
        <v>#N/A</v>
      </c>
      <c r="B129" s="81"/>
      <c r="C129" s="81"/>
      <c r="D129" s="81"/>
      <c r="E129" s="81"/>
      <c r="F129" s="83"/>
      <c r="G129" s="83"/>
      <c r="H129" s="83"/>
      <c r="I129" s="84"/>
      <c r="J129" s="83"/>
      <c r="K129" s="83"/>
      <c r="L129" s="83"/>
      <c r="M129" s="83"/>
    </row>
    <row r="130" spans="1:13" x14ac:dyDescent="0.3">
      <c r="A130" s="5" t="e">
        <f>INDEX('Артикул без-с размером'!A:A,MATCH(Заказы!E130,'Артикул без-с размером'!B:B,0))</f>
        <v>#N/A</v>
      </c>
      <c r="B130" s="81"/>
      <c r="C130" s="81"/>
      <c r="D130" s="81"/>
      <c r="E130" s="81"/>
      <c r="F130" s="83"/>
      <c r="G130" s="83"/>
      <c r="H130" s="83"/>
      <c r="I130" s="84"/>
      <c r="J130" s="83"/>
      <c r="K130" s="83"/>
      <c r="L130" s="83"/>
      <c r="M130" s="83"/>
    </row>
    <row r="131" spans="1:13" x14ac:dyDescent="0.3">
      <c r="A131" s="5" t="e">
        <f>INDEX('Артикул без-с размером'!A:A,MATCH(Заказы!E131,'Артикул без-с размером'!B:B,0))</f>
        <v>#N/A</v>
      </c>
      <c r="B131" s="81"/>
      <c r="C131" s="81"/>
      <c r="D131" s="81"/>
      <c r="E131" s="81"/>
      <c r="F131" s="83"/>
      <c r="G131" s="83"/>
      <c r="H131" s="83"/>
      <c r="I131" s="84"/>
      <c r="J131" s="83"/>
      <c r="K131" s="83"/>
      <c r="L131" s="83"/>
      <c r="M131" s="83"/>
    </row>
    <row r="132" spans="1:13" x14ac:dyDescent="0.3">
      <c r="A132" s="5" t="e">
        <f>INDEX('Артикул без-с размером'!A:A,MATCH(Заказы!E132,'Артикул без-с размером'!B:B,0))</f>
        <v>#N/A</v>
      </c>
      <c r="B132" s="81"/>
      <c r="C132" s="81"/>
      <c r="D132" s="81"/>
      <c r="E132" s="81"/>
      <c r="F132" s="83"/>
      <c r="G132" s="83"/>
      <c r="H132" s="83"/>
      <c r="I132" s="84"/>
      <c r="J132" s="83"/>
      <c r="K132" s="83"/>
      <c r="L132" s="83"/>
      <c r="M132" s="83"/>
    </row>
    <row r="133" spans="1:13" x14ac:dyDescent="0.3">
      <c r="A133" s="5" t="e">
        <f>INDEX('Артикул без-с размером'!A:A,MATCH(Заказы!E133,'Артикул без-с размером'!B:B,0))</f>
        <v>#N/A</v>
      </c>
      <c r="B133" s="81"/>
      <c r="C133" s="81"/>
      <c r="D133" s="81"/>
      <c r="E133" s="81"/>
      <c r="F133" s="83"/>
      <c r="G133" s="83"/>
      <c r="H133" s="83"/>
      <c r="I133" s="84"/>
      <c r="J133" s="83"/>
      <c r="K133" s="83"/>
      <c r="L133" s="83"/>
      <c r="M133" s="83"/>
    </row>
    <row r="134" spans="1:13" x14ac:dyDescent="0.3">
      <c r="A134" s="5" t="e">
        <f>INDEX('Артикул без-с размером'!A:A,MATCH(Заказы!E134,'Артикул без-с размером'!B:B,0))</f>
        <v>#N/A</v>
      </c>
      <c r="B134" s="81"/>
      <c r="C134" s="81"/>
      <c r="D134" s="81"/>
      <c r="E134" s="81"/>
      <c r="F134" s="83"/>
      <c r="G134" s="83"/>
      <c r="H134" s="83"/>
      <c r="I134" s="84"/>
      <c r="J134" s="83"/>
      <c r="K134" s="83"/>
      <c r="L134" s="83"/>
      <c r="M134" s="83"/>
    </row>
    <row r="135" spans="1:13" x14ac:dyDescent="0.3">
      <c r="A135" s="5" t="e">
        <f>INDEX('Артикул без-с размером'!A:A,MATCH(Заказы!E135,'Артикул без-с размером'!B:B,0))</f>
        <v>#N/A</v>
      </c>
      <c r="B135" s="81"/>
      <c r="C135" s="81"/>
      <c r="D135" s="81"/>
      <c r="E135" s="81"/>
      <c r="F135" s="83"/>
      <c r="G135" s="83"/>
      <c r="H135" s="83"/>
      <c r="I135" s="84"/>
      <c r="J135" s="83"/>
      <c r="K135" s="83"/>
      <c r="L135" s="83"/>
      <c r="M135" s="83"/>
    </row>
    <row r="136" spans="1:13" x14ac:dyDescent="0.3">
      <c r="A136" s="5" t="e">
        <f>INDEX('Артикул без-с размером'!A:A,MATCH(Заказы!E136,'Артикул без-с размером'!B:B,0))</f>
        <v>#N/A</v>
      </c>
      <c r="B136" s="81"/>
      <c r="C136" s="81"/>
      <c r="D136" s="81"/>
      <c r="E136" s="81"/>
      <c r="F136" s="83"/>
      <c r="G136" s="83"/>
      <c r="H136" s="83"/>
      <c r="I136" s="84"/>
      <c r="J136" s="83"/>
      <c r="K136" s="83"/>
      <c r="L136" s="83"/>
      <c r="M136" s="83"/>
    </row>
    <row r="137" spans="1:13" x14ac:dyDescent="0.3">
      <c r="A137" s="5" t="e">
        <f>INDEX('Артикул без-с размером'!A:A,MATCH(Заказы!E137,'Артикул без-с размером'!B:B,0))</f>
        <v>#N/A</v>
      </c>
      <c r="B137" s="81"/>
      <c r="C137" s="81"/>
      <c r="D137" s="81"/>
      <c r="E137" s="81"/>
      <c r="F137" s="83"/>
      <c r="G137" s="83"/>
      <c r="H137" s="83"/>
      <c r="I137" s="84"/>
      <c r="J137" s="83"/>
      <c r="K137" s="83"/>
      <c r="L137" s="83"/>
      <c r="M137" s="83"/>
    </row>
    <row r="138" spans="1:13" x14ac:dyDescent="0.3">
      <c r="A138" s="5" t="e">
        <f>INDEX('Артикул без-с размером'!A:A,MATCH(Заказы!E138,'Артикул без-с размером'!B:B,0))</f>
        <v>#N/A</v>
      </c>
      <c r="B138" s="81"/>
      <c r="C138" s="81"/>
      <c r="D138" s="81"/>
      <c r="E138" s="81"/>
      <c r="F138" s="83"/>
      <c r="G138" s="83"/>
      <c r="H138" s="83"/>
      <c r="I138" s="84"/>
      <c r="J138" s="83"/>
      <c r="K138" s="83"/>
      <c r="L138" s="83"/>
      <c r="M138" s="83"/>
    </row>
    <row r="139" spans="1:13" x14ac:dyDescent="0.3">
      <c r="A139" s="5" t="e">
        <f>INDEX('Артикул без-с размером'!A:A,MATCH(Заказы!E139,'Артикул без-с размером'!B:B,0))</f>
        <v>#N/A</v>
      </c>
      <c r="B139" s="81"/>
      <c r="C139" s="81"/>
      <c r="D139" s="81"/>
      <c r="E139" s="81"/>
      <c r="F139" s="83"/>
      <c r="G139" s="83"/>
      <c r="H139" s="83"/>
      <c r="I139" s="84"/>
      <c r="J139" s="83"/>
      <c r="K139" s="83"/>
      <c r="L139" s="83"/>
      <c r="M139" s="83"/>
    </row>
    <row r="140" spans="1:13" x14ac:dyDescent="0.3">
      <c r="A140" s="5" t="e">
        <f>INDEX('Артикул без-с размером'!A:A,MATCH(Заказы!E140,'Артикул без-с размером'!B:B,0))</f>
        <v>#N/A</v>
      </c>
      <c r="B140" s="81"/>
      <c r="C140" s="81"/>
      <c r="D140" s="81"/>
      <c r="E140" s="81"/>
      <c r="F140" s="83"/>
      <c r="G140" s="83"/>
      <c r="H140" s="83"/>
      <c r="I140" s="84"/>
      <c r="J140" s="83"/>
      <c r="K140" s="83"/>
      <c r="L140" s="83"/>
      <c r="M140" s="83"/>
    </row>
    <row r="141" spans="1:13" x14ac:dyDescent="0.3">
      <c r="A141" s="5" t="e">
        <f>INDEX('Артикул без-с размером'!A:A,MATCH(Заказы!E141,'Артикул без-с размером'!B:B,0))</f>
        <v>#N/A</v>
      </c>
      <c r="B141" s="81"/>
      <c r="C141" s="81"/>
      <c r="D141" s="81"/>
      <c r="E141" s="81"/>
      <c r="F141" s="83"/>
      <c r="G141" s="83"/>
      <c r="H141" s="83"/>
      <c r="I141" s="84"/>
      <c r="J141" s="83"/>
      <c r="K141" s="83"/>
      <c r="L141" s="83"/>
      <c r="M141" s="83"/>
    </row>
    <row r="142" spans="1:13" x14ac:dyDescent="0.3">
      <c r="A142" s="5" t="e">
        <f>INDEX('Артикул без-с размером'!A:A,MATCH(Заказы!E142,'Артикул без-с размером'!B:B,0))</f>
        <v>#N/A</v>
      </c>
      <c r="B142" s="81"/>
      <c r="C142" s="81"/>
      <c r="D142" s="81"/>
      <c r="E142" s="81"/>
      <c r="F142" s="83"/>
      <c r="G142" s="83"/>
      <c r="H142" s="83"/>
      <c r="I142" s="84"/>
      <c r="J142" s="83"/>
      <c r="K142" s="83"/>
      <c r="L142" s="83"/>
      <c r="M142" s="83"/>
    </row>
    <row r="143" spans="1:13" x14ac:dyDescent="0.3">
      <c r="A143" s="5" t="e">
        <f>INDEX('Артикул без-с размером'!A:A,MATCH(Заказы!E143,'Артикул без-с размером'!B:B,0))</f>
        <v>#N/A</v>
      </c>
      <c r="B143" s="81"/>
      <c r="C143" s="81"/>
      <c r="D143" s="81"/>
      <c r="E143" s="81"/>
      <c r="F143" s="83"/>
      <c r="G143" s="83"/>
      <c r="H143" s="83"/>
      <c r="I143" s="84"/>
      <c r="J143" s="83"/>
      <c r="K143" s="83"/>
      <c r="L143" s="83"/>
      <c r="M143" s="83"/>
    </row>
    <row r="144" spans="1:13" x14ac:dyDescent="0.3">
      <c r="A144" s="5" t="e">
        <f>INDEX('Артикул без-с размером'!A:A,MATCH(Заказы!E144,'Артикул без-с размером'!B:B,0))</f>
        <v>#N/A</v>
      </c>
      <c r="B144" s="81"/>
      <c r="C144" s="81"/>
      <c r="D144" s="81"/>
      <c r="E144" s="81"/>
      <c r="F144" s="83"/>
      <c r="G144" s="83"/>
      <c r="H144" s="83"/>
      <c r="I144" s="84"/>
      <c r="J144" s="83"/>
      <c r="K144" s="83"/>
      <c r="L144" s="83"/>
      <c r="M144" s="83"/>
    </row>
    <row r="145" spans="1:13" x14ac:dyDescent="0.3">
      <c r="A145" s="5" t="e">
        <f>INDEX('Артикул без-с размером'!A:A,MATCH(Заказы!E145,'Артикул без-с размером'!B:B,0))</f>
        <v>#N/A</v>
      </c>
      <c r="B145" s="81"/>
      <c r="C145" s="81"/>
      <c r="D145" s="81"/>
      <c r="E145" s="81"/>
      <c r="F145" s="83"/>
      <c r="G145" s="83"/>
      <c r="H145" s="83"/>
      <c r="I145" s="84"/>
      <c r="J145" s="83"/>
      <c r="K145" s="83"/>
      <c r="L145" s="83"/>
      <c r="M145" s="83"/>
    </row>
    <row r="146" spans="1:13" x14ac:dyDescent="0.3">
      <c r="A146" s="5" t="e">
        <f>INDEX('Артикул без-с размером'!A:A,MATCH(Заказы!E146,'Артикул без-с размером'!B:B,0))</f>
        <v>#N/A</v>
      </c>
      <c r="B146" s="81"/>
      <c r="C146" s="81"/>
      <c r="D146" s="81"/>
      <c r="E146" s="81"/>
      <c r="F146" s="83"/>
      <c r="G146" s="83"/>
      <c r="H146" s="83"/>
      <c r="I146" s="84"/>
      <c r="J146" s="83"/>
      <c r="K146" s="83"/>
      <c r="L146" s="83"/>
      <c r="M146" s="83"/>
    </row>
    <row r="147" spans="1:13" x14ac:dyDescent="0.3">
      <c r="A147" s="5" t="e">
        <f>INDEX('Артикул без-с размером'!A:A,MATCH(Заказы!E147,'Артикул без-с размером'!B:B,0))</f>
        <v>#N/A</v>
      </c>
      <c r="B147" s="81"/>
      <c r="C147" s="81"/>
      <c r="D147" s="81"/>
      <c r="E147" s="81"/>
      <c r="F147" s="83"/>
      <c r="G147" s="83"/>
      <c r="H147" s="83"/>
      <c r="I147" s="84"/>
      <c r="J147" s="83"/>
      <c r="K147" s="83"/>
      <c r="L147" s="83"/>
      <c r="M147" s="83"/>
    </row>
    <row r="148" spans="1:13" x14ac:dyDescent="0.3">
      <c r="A148" s="5" t="e">
        <f>INDEX('Артикул без-с размером'!A:A,MATCH(Заказы!E148,'Артикул без-с размером'!B:B,0))</f>
        <v>#N/A</v>
      </c>
      <c r="B148" s="81"/>
      <c r="C148" s="81"/>
      <c r="D148" s="81"/>
      <c r="E148" s="81"/>
      <c r="F148" s="83"/>
      <c r="G148" s="83"/>
      <c r="H148" s="83"/>
      <c r="I148" s="84"/>
      <c r="J148" s="83"/>
      <c r="K148" s="83"/>
      <c r="L148" s="83"/>
      <c r="M148" s="83"/>
    </row>
    <row r="149" spans="1:13" x14ac:dyDescent="0.3">
      <c r="A149" s="5" t="e">
        <f>INDEX('Артикул без-с размером'!A:A,MATCH(Заказы!E149,'Артикул без-с размером'!B:B,0))</f>
        <v>#N/A</v>
      </c>
      <c r="B149" s="81"/>
      <c r="C149" s="81"/>
      <c r="D149" s="81"/>
      <c r="E149" s="81"/>
      <c r="F149" s="83"/>
      <c r="G149" s="83"/>
      <c r="H149" s="83"/>
      <c r="I149" s="84"/>
      <c r="J149" s="83"/>
      <c r="K149" s="83"/>
      <c r="L149" s="83"/>
      <c r="M149" s="83"/>
    </row>
    <row r="150" spans="1:13" x14ac:dyDescent="0.3">
      <c r="A150" s="5" t="e">
        <f>INDEX('Артикул без-с размером'!A:A,MATCH(Заказы!E150,'Артикул без-с размером'!B:B,0))</f>
        <v>#N/A</v>
      </c>
      <c r="B150" s="81"/>
      <c r="C150" s="81"/>
      <c r="D150" s="81"/>
      <c r="E150" s="81"/>
      <c r="F150" s="83"/>
      <c r="G150" s="83"/>
      <c r="H150" s="83"/>
      <c r="I150" s="84"/>
      <c r="J150" s="83"/>
      <c r="K150" s="83"/>
      <c r="L150" s="83"/>
      <c r="M150" s="83"/>
    </row>
    <row r="151" spans="1:13" x14ac:dyDescent="0.3">
      <c r="A151" s="5" t="e">
        <f>INDEX('Артикул без-с размером'!A:A,MATCH(Заказы!E151,'Артикул без-с размером'!B:B,0))</f>
        <v>#N/A</v>
      </c>
      <c r="B151" s="81"/>
      <c r="C151" s="81"/>
      <c r="D151" s="81"/>
      <c r="E151" s="81"/>
      <c r="F151" s="83"/>
      <c r="G151" s="83"/>
      <c r="H151" s="83"/>
      <c r="I151" s="84"/>
      <c r="J151" s="83"/>
      <c r="K151" s="83"/>
      <c r="L151" s="83"/>
      <c r="M151" s="83"/>
    </row>
    <row r="152" spans="1:13" x14ac:dyDescent="0.3">
      <c r="A152" s="5" t="e">
        <f>INDEX('Артикул без-с размером'!A:A,MATCH(Заказы!E152,'Артикул без-с размером'!B:B,0))</f>
        <v>#N/A</v>
      </c>
      <c r="B152" s="81"/>
      <c r="C152" s="81"/>
      <c r="D152" s="81"/>
      <c r="E152" s="81"/>
      <c r="F152" s="83"/>
      <c r="G152" s="83"/>
      <c r="H152" s="83"/>
      <c r="I152" s="84"/>
      <c r="J152" s="83"/>
      <c r="K152" s="83"/>
      <c r="L152" s="83"/>
      <c r="M152" s="83"/>
    </row>
    <row r="153" spans="1:13" x14ac:dyDescent="0.3">
      <c r="A153" s="5" t="e">
        <f>INDEX('Артикул без-с размером'!A:A,MATCH(Заказы!E153,'Артикул без-с размером'!B:B,0))</f>
        <v>#N/A</v>
      </c>
      <c r="B153" s="81"/>
      <c r="C153" s="81"/>
      <c r="D153" s="81"/>
      <c r="E153" s="81"/>
      <c r="F153" s="83"/>
      <c r="G153" s="83"/>
      <c r="H153" s="83"/>
      <c r="I153" s="84"/>
      <c r="J153" s="83"/>
      <c r="K153" s="83"/>
      <c r="L153" s="83"/>
      <c r="M153" s="83"/>
    </row>
    <row r="154" spans="1:13" x14ac:dyDescent="0.3">
      <c r="A154" s="5" t="e">
        <f>INDEX('Артикул без-с размером'!A:A,MATCH(Заказы!E154,'Артикул без-с размером'!B:B,0))</f>
        <v>#N/A</v>
      </c>
      <c r="B154" s="81"/>
      <c r="C154" s="81"/>
      <c r="D154" s="81"/>
      <c r="E154" s="81"/>
      <c r="F154" s="83"/>
      <c r="G154" s="83"/>
      <c r="H154" s="83"/>
      <c r="I154" s="84"/>
      <c r="J154" s="83"/>
      <c r="K154" s="83"/>
      <c r="L154" s="83"/>
      <c r="M154" s="83"/>
    </row>
    <row r="155" spans="1:13" x14ac:dyDescent="0.3">
      <c r="A155" s="5" t="e">
        <f>INDEX('Артикул без-с размером'!A:A,MATCH(Заказы!E155,'Артикул без-с размером'!B:B,0))</f>
        <v>#N/A</v>
      </c>
      <c r="B155" s="81"/>
      <c r="C155" s="81"/>
      <c r="D155" s="81"/>
      <c r="E155" s="81"/>
      <c r="F155" s="83"/>
      <c r="G155" s="83"/>
      <c r="H155" s="83"/>
      <c r="I155" s="84"/>
      <c r="J155" s="83"/>
      <c r="K155" s="83"/>
      <c r="L155" s="83"/>
      <c r="M155" s="83"/>
    </row>
    <row r="156" spans="1:13" x14ac:dyDescent="0.3">
      <c r="A156" s="5" t="e">
        <f>INDEX('Артикул без-с размером'!A:A,MATCH(Заказы!E156,'Артикул без-с размером'!B:B,0))</f>
        <v>#N/A</v>
      </c>
      <c r="B156" s="81"/>
      <c r="C156" s="81"/>
      <c r="D156" s="81"/>
      <c r="E156" s="81"/>
      <c r="F156" s="83"/>
      <c r="G156" s="83"/>
      <c r="H156" s="83"/>
      <c r="I156" s="84"/>
      <c r="J156" s="83"/>
      <c r="K156" s="83"/>
      <c r="L156" s="83"/>
      <c r="M156" s="83"/>
    </row>
    <row r="157" spans="1:13" x14ac:dyDescent="0.3">
      <c r="A157" s="5" t="e">
        <f>INDEX('Артикул без-с размером'!A:A,MATCH(Заказы!E157,'Артикул без-с размером'!B:B,0))</f>
        <v>#N/A</v>
      </c>
      <c r="B157" s="81"/>
      <c r="C157" s="81"/>
      <c r="D157" s="81"/>
      <c r="E157" s="81"/>
      <c r="F157" s="83"/>
      <c r="G157" s="83"/>
      <c r="H157" s="83"/>
      <c r="I157" s="84"/>
      <c r="J157" s="83"/>
      <c r="K157" s="83"/>
      <c r="L157" s="83"/>
      <c r="M157" s="83"/>
    </row>
    <row r="158" spans="1:13" x14ac:dyDescent="0.3">
      <c r="A158" s="5" t="e">
        <f>INDEX('Артикул без-с размером'!A:A,MATCH(Заказы!E158,'Артикул без-с размером'!B:B,0))</f>
        <v>#N/A</v>
      </c>
      <c r="B158" s="81"/>
      <c r="C158" s="81"/>
      <c r="D158" s="81"/>
      <c r="E158" s="81"/>
      <c r="F158" s="83"/>
      <c r="G158" s="83"/>
      <c r="H158" s="83"/>
      <c r="I158" s="84"/>
      <c r="J158" s="83"/>
      <c r="K158" s="83"/>
      <c r="L158" s="83"/>
      <c r="M158" s="83"/>
    </row>
    <row r="159" spans="1:13" x14ac:dyDescent="0.3">
      <c r="A159" s="5" t="e">
        <f>INDEX('Артикул без-с размером'!A:A,MATCH(Заказы!E159,'Артикул без-с размером'!B:B,0))</f>
        <v>#N/A</v>
      </c>
      <c r="B159" s="81"/>
      <c r="C159" s="81"/>
      <c r="D159" s="81"/>
      <c r="E159" s="81"/>
      <c r="F159" s="83"/>
      <c r="G159" s="83"/>
      <c r="H159" s="83"/>
      <c r="I159" s="84"/>
      <c r="J159" s="83"/>
      <c r="K159" s="83"/>
      <c r="L159" s="83"/>
      <c r="M159" s="83"/>
    </row>
    <row r="160" spans="1:13" x14ac:dyDescent="0.3">
      <c r="A160" s="5" t="e">
        <f>INDEX('Артикул без-с размером'!A:A,MATCH(Заказы!E160,'Артикул без-с размером'!B:B,0))</f>
        <v>#N/A</v>
      </c>
      <c r="B160" s="81"/>
      <c r="C160" s="81"/>
      <c r="D160" s="81"/>
      <c r="E160" s="81"/>
      <c r="F160" s="83"/>
      <c r="G160" s="83"/>
      <c r="H160" s="83"/>
      <c r="I160" s="84"/>
      <c r="J160" s="83"/>
      <c r="K160" s="83"/>
      <c r="L160" s="83"/>
      <c r="M160" s="83"/>
    </row>
    <row r="161" spans="1:13" x14ac:dyDescent="0.3">
      <c r="A161" s="5" t="e">
        <f>INDEX('Артикул без-с размером'!A:A,MATCH(Заказы!E161,'Артикул без-с размером'!B:B,0))</f>
        <v>#N/A</v>
      </c>
      <c r="B161" s="81"/>
      <c r="C161" s="81"/>
      <c r="D161" s="81"/>
      <c r="E161" s="81"/>
      <c r="F161" s="83"/>
      <c r="G161" s="83"/>
      <c r="H161" s="83"/>
      <c r="I161" s="84"/>
      <c r="J161" s="83"/>
      <c r="K161" s="83"/>
      <c r="L161" s="83"/>
      <c r="M161" s="83"/>
    </row>
    <row r="162" spans="1:13" x14ac:dyDescent="0.3">
      <c r="A162" s="5" t="e">
        <f>INDEX('Артикул без-с размером'!A:A,MATCH(Заказы!E162,'Артикул без-с размером'!B:B,0))</f>
        <v>#N/A</v>
      </c>
      <c r="B162" s="81"/>
      <c r="C162" s="81"/>
      <c r="D162" s="81"/>
      <c r="E162" s="81"/>
      <c r="F162" s="83"/>
      <c r="G162" s="83"/>
      <c r="H162" s="83"/>
      <c r="I162" s="84"/>
      <c r="J162" s="83"/>
      <c r="K162" s="83"/>
      <c r="L162" s="83"/>
      <c r="M162" s="83"/>
    </row>
    <row r="163" spans="1:13" x14ac:dyDescent="0.3">
      <c r="A163" s="5" t="e">
        <f>INDEX('Артикул без-с размером'!A:A,MATCH(Заказы!E163,'Артикул без-с размером'!B:B,0))</f>
        <v>#N/A</v>
      </c>
      <c r="B163" s="81"/>
      <c r="C163" s="81"/>
      <c r="D163" s="81"/>
      <c r="E163" s="81"/>
      <c r="F163" s="83"/>
      <c r="G163" s="83"/>
      <c r="H163" s="83"/>
      <c r="I163" s="84"/>
      <c r="J163" s="83"/>
      <c r="K163" s="83"/>
      <c r="L163" s="83"/>
      <c r="M163" s="83"/>
    </row>
    <row r="164" spans="1:13" x14ac:dyDescent="0.3">
      <c r="A164" s="5" t="e">
        <f>INDEX('Артикул без-с размером'!A:A,MATCH(Заказы!E164,'Артикул без-с размером'!B:B,0))</f>
        <v>#N/A</v>
      </c>
      <c r="B164" s="81"/>
      <c r="C164" s="81"/>
      <c r="D164" s="81"/>
      <c r="E164" s="81"/>
      <c r="F164" s="83"/>
      <c r="G164" s="83"/>
      <c r="H164" s="83"/>
      <c r="I164" s="84"/>
      <c r="J164" s="83"/>
      <c r="K164" s="83"/>
      <c r="L164" s="83"/>
      <c r="M164" s="83"/>
    </row>
    <row r="165" spans="1:13" x14ac:dyDescent="0.3">
      <c r="A165" s="5" t="e">
        <f>INDEX('Артикул без-с размером'!A:A,MATCH(Заказы!E165,'Артикул без-с размером'!B:B,0))</f>
        <v>#N/A</v>
      </c>
      <c r="B165" s="81"/>
      <c r="C165" s="81"/>
      <c r="D165" s="81"/>
      <c r="E165" s="81"/>
      <c r="F165" s="83"/>
      <c r="G165" s="83"/>
      <c r="H165" s="83"/>
      <c r="I165" s="84"/>
      <c r="J165" s="83"/>
      <c r="K165" s="83"/>
      <c r="L165" s="83"/>
      <c r="M165" s="83"/>
    </row>
    <row r="166" spans="1:13" x14ac:dyDescent="0.3">
      <c r="A166" s="5" t="e">
        <f>INDEX('Артикул без-с размером'!A:A,MATCH(Заказы!E166,'Артикул без-с размером'!B:B,0))</f>
        <v>#N/A</v>
      </c>
      <c r="B166" s="81"/>
      <c r="C166" s="81"/>
      <c r="D166" s="81"/>
      <c r="E166" s="81"/>
      <c r="F166" s="83"/>
      <c r="G166" s="83"/>
      <c r="H166" s="83"/>
      <c r="I166" s="84"/>
      <c r="J166" s="83"/>
      <c r="K166" s="83"/>
      <c r="L166" s="83"/>
      <c r="M166" s="83"/>
    </row>
    <row r="167" spans="1:13" x14ac:dyDescent="0.3">
      <c r="A167" s="5" t="e">
        <f>INDEX('Артикул без-с размером'!A:A,MATCH(Заказы!E167,'Артикул без-с размером'!B:B,0))</f>
        <v>#N/A</v>
      </c>
      <c r="B167" s="81"/>
      <c r="C167" s="81"/>
      <c r="D167" s="81"/>
      <c r="E167" s="81"/>
      <c r="F167" s="83"/>
      <c r="G167" s="83"/>
      <c r="H167" s="83"/>
      <c r="I167" s="84"/>
      <c r="J167" s="83"/>
      <c r="K167" s="83"/>
      <c r="L167" s="83"/>
      <c r="M167" s="83"/>
    </row>
    <row r="168" spans="1:13" x14ac:dyDescent="0.3">
      <c r="A168" s="5" t="e">
        <f>INDEX('Артикул без-с размером'!A:A,MATCH(Заказы!E168,'Артикул без-с размером'!B:B,0))</f>
        <v>#N/A</v>
      </c>
      <c r="B168" s="81"/>
      <c r="C168" s="81"/>
      <c r="D168" s="81"/>
      <c r="E168" s="81"/>
      <c r="F168" s="83"/>
      <c r="G168" s="83"/>
      <c r="H168" s="83"/>
      <c r="I168" s="84"/>
      <c r="J168" s="83"/>
      <c r="K168" s="83"/>
      <c r="L168" s="83"/>
      <c r="M168" s="83"/>
    </row>
    <row r="169" spans="1:13" x14ac:dyDescent="0.3">
      <c r="A169" s="5" t="e">
        <f>INDEX('Артикул без-с размером'!A:A,MATCH(Заказы!E169,'Артикул без-с размером'!B:B,0))</f>
        <v>#N/A</v>
      </c>
      <c r="B169" s="81"/>
      <c r="C169" s="81"/>
      <c r="D169" s="81"/>
      <c r="E169" s="81"/>
      <c r="F169" s="83"/>
      <c r="G169" s="83"/>
      <c r="H169" s="83"/>
      <c r="I169" s="84"/>
      <c r="J169" s="83"/>
      <c r="K169" s="83"/>
      <c r="L169" s="83"/>
      <c r="M169" s="83"/>
    </row>
    <row r="170" spans="1:13" x14ac:dyDescent="0.3">
      <c r="A170" s="5" t="e">
        <f>INDEX('Артикул без-с размером'!A:A,MATCH(Заказы!E170,'Артикул без-с размером'!B:B,0))</f>
        <v>#N/A</v>
      </c>
      <c r="B170" s="81"/>
      <c r="C170" s="81"/>
      <c r="D170" s="81"/>
      <c r="E170" s="81"/>
      <c r="F170" s="83"/>
      <c r="G170" s="83"/>
      <c r="H170" s="83"/>
      <c r="I170" s="84"/>
      <c r="J170" s="83"/>
      <c r="K170" s="83"/>
      <c r="L170" s="83"/>
      <c r="M170" s="83"/>
    </row>
    <row r="171" spans="1:13" x14ac:dyDescent="0.3">
      <c r="A171" s="5" t="e">
        <f>INDEX('Артикул без-с размером'!A:A,MATCH(Заказы!E171,'Артикул без-с размером'!B:B,0))</f>
        <v>#N/A</v>
      </c>
      <c r="B171" s="81"/>
      <c r="C171" s="81"/>
      <c r="D171" s="81"/>
      <c r="E171" s="81"/>
      <c r="F171" s="83"/>
      <c r="G171" s="83"/>
      <c r="H171" s="83"/>
      <c r="I171" s="84"/>
      <c r="J171" s="83"/>
      <c r="K171" s="83"/>
      <c r="L171" s="83"/>
      <c r="M171" s="83"/>
    </row>
    <row r="172" spans="1:13" x14ac:dyDescent="0.3">
      <c r="A172" s="5" t="e">
        <f>INDEX('Артикул без-с размером'!A:A,MATCH(Заказы!E172,'Артикул без-с размером'!B:B,0))</f>
        <v>#N/A</v>
      </c>
      <c r="B172" s="81"/>
      <c r="C172" s="81"/>
      <c r="D172" s="81"/>
      <c r="E172" s="81"/>
      <c r="F172" s="83"/>
      <c r="G172" s="83"/>
      <c r="H172" s="83"/>
      <c r="I172" s="84"/>
      <c r="J172" s="83"/>
      <c r="K172" s="83"/>
      <c r="L172" s="83"/>
      <c r="M172" s="83"/>
    </row>
    <row r="173" spans="1:13" x14ac:dyDescent="0.3">
      <c r="A173" s="5" t="e">
        <f>INDEX('Артикул без-с размером'!A:A,MATCH(Заказы!E173,'Артикул без-с размером'!B:B,0))</f>
        <v>#N/A</v>
      </c>
      <c r="B173" s="81"/>
      <c r="C173" s="81"/>
      <c r="D173" s="81"/>
      <c r="E173" s="81"/>
      <c r="F173" s="83"/>
      <c r="G173" s="83"/>
      <c r="H173" s="83"/>
      <c r="I173" s="84"/>
      <c r="J173" s="83"/>
      <c r="K173" s="83"/>
      <c r="L173" s="83"/>
      <c r="M173" s="83"/>
    </row>
    <row r="174" spans="1:13" x14ac:dyDescent="0.3">
      <c r="A174" s="5" t="e">
        <f>INDEX('Артикул без-с размером'!A:A,MATCH(Заказы!E174,'Артикул без-с размером'!B:B,0))</f>
        <v>#N/A</v>
      </c>
      <c r="B174" s="81"/>
      <c r="C174" s="81"/>
      <c r="D174" s="81"/>
      <c r="E174" s="81"/>
      <c r="F174" s="83"/>
      <c r="G174" s="83"/>
      <c r="H174" s="83"/>
      <c r="I174" s="84"/>
      <c r="J174" s="83"/>
      <c r="K174" s="83"/>
      <c r="L174" s="83"/>
      <c r="M174" s="83"/>
    </row>
    <row r="175" spans="1:13" x14ac:dyDescent="0.3">
      <c r="A175" s="5" t="e">
        <f>INDEX('Артикул без-с размером'!A:A,MATCH(Заказы!E175,'Артикул без-с размером'!B:B,0))</f>
        <v>#N/A</v>
      </c>
      <c r="B175" s="81"/>
      <c r="C175" s="81"/>
      <c r="D175" s="81"/>
      <c r="E175" s="81"/>
      <c r="F175" s="83"/>
      <c r="G175" s="83"/>
      <c r="H175" s="83"/>
      <c r="I175" s="84"/>
      <c r="J175" s="83"/>
      <c r="K175" s="83"/>
      <c r="L175" s="83"/>
      <c r="M175" s="83"/>
    </row>
    <row r="176" spans="1:13" x14ac:dyDescent="0.3">
      <c r="A176" s="5" t="e">
        <f>INDEX('Артикул без-с размером'!A:A,MATCH(Заказы!E176,'Артикул без-с размером'!B:B,0))</f>
        <v>#N/A</v>
      </c>
      <c r="B176" s="81"/>
      <c r="C176" s="81"/>
      <c r="D176" s="81"/>
      <c r="E176" s="81"/>
      <c r="F176" s="83"/>
      <c r="G176" s="83"/>
      <c r="H176" s="83"/>
      <c r="I176" s="84"/>
      <c r="J176" s="83"/>
      <c r="K176" s="83"/>
      <c r="L176" s="83"/>
      <c r="M176" s="83"/>
    </row>
    <row r="177" spans="1:13" x14ac:dyDescent="0.3">
      <c r="A177" s="5" t="e">
        <f>INDEX('Артикул без-с размером'!A:A,MATCH(Заказы!E177,'Артикул без-с размером'!B:B,0))</f>
        <v>#N/A</v>
      </c>
      <c r="B177" s="81"/>
      <c r="C177" s="81"/>
      <c r="D177" s="81"/>
      <c r="E177" s="81"/>
      <c r="F177" s="83"/>
      <c r="G177" s="83"/>
      <c r="H177" s="83"/>
      <c r="I177" s="84"/>
      <c r="J177" s="83"/>
      <c r="K177" s="83"/>
      <c r="L177" s="83"/>
      <c r="M177" s="83"/>
    </row>
    <row r="178" spans="1:13" x14ac:dyDescent="0.3">
      <c r="A178" s="5" t="e">
        <f>INDEX('Артикул без-с размером'!A:A,MATCH(Заказы!E178,'Артикул без-с размером'!B:B,0))</f>
        <v>#N/A</v>
      </c>
      <c r="B178" s="81"/>
      <c r="C178" s="81"/>
      <c r="D178" s="81"/>
      <c r="E178" s="81"/>
      <c r="F178" s="83"/>
      <c r="G178" s="83"/>
      <c r="H178" s="83"/>
      <c r="I178" s="84"/>
      <c r="J178" s="83"/>
      <c r="K178" s="83"/>
      <c r="L178" s="83"/>
      <c r="M178" s="83"/>
    </row>
    <row r="179" spans="1:13" x14ac:dyDescent="0.3">
      <c r="A179" s="5" t="e">
        <f>INDEX('Артикул без-с размером'!A:A,MATCH(Заказы!E179,'Артикул без-с размером'!B:B,0))</f>
        <v>#N/A</v>
      </c>
      <c r="B179" s="81"/>
      <c r="C179" s="81"/>
      <c r="D179" s="81"/>
      <c r="E179" s="81"/>
      <c r="F179" s="83"/>
      <c r="G179" s="83"/>
      <c r="H179" s="83"/>
      <c r="I179" s="84"/>
      <c r="J179" s="83"/>
      <c r="K179" s="83"/>
      <c r="L179" s="83"/>
      <c r="M179" s="83"/>
    </row>
    <row r="180" spans="1:13" x14ac:dyDescent="0.3">
      <c r="A180" s="5" t="e">
        <f>INDEX('Артикул без-с размером'!A:A,MATCH(Заказы!E180,'Артикул без-с размером'!B:B,0))</f>
        <v>#N/A</v>
      </c>
      <c r="B180" s="81"/>
      <c r="C180" s="81"/>
      <c r="D180" s="81"/>
      <c r="E180" s="81"/>
      <c r="F180" s="83"/>
      <c r="G180" s="83"/>
      <c r="H180" s="83"/>
      <c r="I180" s="84"/>
      <c r="J180" s="83"/>
      <c r="K180" s="83"/>
      <c r="L180" s="83"/>
      <c r="M180" s="83"/>
    </row>
    <row r="181" spans="1:13" x14ac:dyDescent="0.3">
      <c r="A181" s="5" t="e">
        <f>INDEX('Артикул без-с размером'!A:A,MATCH(Заказы!E181,'Артикул без-с размером'!B:B,0))</f>
        <v>#N/A</v>
      </c>
      <c r="B181" s="81"/>
      <c r="C181" s="81"/>
      <c r="D181" s="81"/>
      <c r="E181" s="81"/>
      <c r="F181" s="83"/>
      <c r="G181" s="83"/>
      <c r="H181" s="83"/>
      <c r="I181" s="84"/>
      <c r="J181" s="83"/>
      <c r="K181" s="83"/>
      <c r="L181" s="83"/>
      <c r="M181" s="83"/>
    </row>
    <row r="182" spans="1:13" x14ac:dyDescent="0.3">
      <c r="A182" s="5" t="e">
        <f>INDEX('Артикул без-с размером'!A:A,MATCH(Заказы!E182,'Артикул без-с размером'!B:B,0))</f>
        <v>#N/A</v>
      </c>
      <c r="B182" s="81"/>
      <c r="C182" s="81"/>
      <c r="D182" s="81"/>
      <c r="E182" s="81"/>
      <c r="F182" s="83"/>
      <c r="G182" s="83"/>
      <c r="H182" s="83"/>
      <c r="I182" s="84"/>
      <c r="J182" s="83"/>
      <c r="K182" s="83"/>
      <c r="L182" s="83"/>
      <c r="M182" s="83"/>
    </row>
    <row r="183" spans="1:13" x14ac:dyDescent="0.3">
      <c r="A183" s="5" t="e">
        <f>INDEX('Артикул без-с размером'!A:A,MATCH(Заказы!E183,'Артикул без-с размером'!B:B,0))</f>
        <v>#N/A</v>
      </c>
      <c r="B183" s="81"/>
      <c r="C183" s="81"/>
      <c r="D183" s="81"/>
      <c r="E183" s="81"/>
      <c r="F183" s="83"/>
      <c r="G183" s="83"/>
      <c r="H183" s="83"/>
      <c r="I183" s="84"/>
      <c r="J183" s="83"/>
      <c r="K183" s="83"/>
      <c r="L183" s="83"/>
      <c r="M183" s="83"/>
    </row>
    <row r="184" spans="1:13" x14ac:dyDescent="0.3">
      <c r="A184" s="5" t="e">
        <f>INDEX('Артикул без-с размером'!A:A,MATCH(Заказы!E184,'Артикул без-с размером'!B:B,0))</f>
        <v>#N/A</v>
      </c>
      <c r="B184" s="81"/>
      <c r="C184" s="81"/>
      <c r="D184" s="81"/>
      <c r="E184" s="81"/>
      <c r="F184" s="83"/>
      <c r="G184" s="83"/>
      <c r="H184" s="83"/>
      <c r="I184" s="84"/>
      <c r="J184" s="83"/>
      <c r="K184" s="83"/>
      <c r="L184" s="83"/>
      <c r="M184" s="83"/>
    </row>
    <row r="185" spans="1:13" x14ac:dyDescent="0.3">
      <c r="A185" s="5" t="e">
        <f>INDEX('Артикул без-с размером'!A:A,MATCH(Заказы!E185,'Артикул без-с размером'!B:B,0))</f>
        <v>#N/A</v>
      </c>
      <c r="B185" s="81"/>
      <c r="C185" s="81"/>
      <c r="D185" s="81"/>
      <c r="E185" s="81"/>
      <c r="F185" s="83"/>
      <c r="G185" s="83"/>
      <c r="H185" s="83"/>
      <c r="I185" s="84"/>
      <c r="J185" s="83"/>
      <c r="K185" s="83"/>
      <c r="L185" s="83"/>
      <c r="M185" s="83"/>
    </row>
    <row r="186" spans="1:13" x14ac:dyDescent="0.3">
      <c r="A186" s="5" t="e">
        <f>INDEX('Артикул без-с размером'!A:A,MATCH(Заказы!E186,'Артикул без-с размером'!B:B,0))</f>
        <v>#N/A</v>
      </c>
      <c r="B186" s="81"/>
      <c r="C186" s="81"/>
      <c r="D186" s="81"/>
      <c r="E186" s="81"/>
      <c r="F186" s="83"/>
      <c r="G186" s="83"/>
      <c r="H186" s="83"/>
      <c r="I186" s="84"/>
      <c r="J186" s="83"/>
      <c r="K186" s="83"/>
      <c r="L186" s="83"/>
      <c r="M186" s="83"/>
    </row>
    <row r="187" spans="1:13" x14ac:dyDescent="0.3">
      <c r="A187" s="5" t="e">
        <f>INDEX('Артикул без-с размером'!A:A,MATCH(Заказы!E187,'Артикул без-с размером'!B:B,0))</f>
        <v>#N/A</v>
      </c>
      <c r="B187" s="81"/>
      <c r="C187" s="81"/>
      <c r="D187" s="81"/>
      <c r="E187" s="81"/>
      <c r="F187" s="83"/>
      <c r="G187" s="83"/>
      <c r="H187" s="83"/>
      <c r="I187" s="84"/>
      <c r="J187" s="83"/>
      <c r="K187" s="83"/>
      <c r="L187" s="83"/>
      <c r="M187" s="83"/>
    </row>
    <row r="188" spans="1:13" x14ac:dyDescent="0.3">
      <c r="A188" s="5" t="e">
        <f>INDEX('Артикул без-с размером'!A:A,MATCH(Заказы!E188,'Артикул без-с размером'!B:B,0))</f>
        <v>#N/A</v>
      </c>
      <c r="B188" s="81"/>
      <c r="C188" s="81"/>
      <c r="D188" s="81"/>
      <c r="E188" s="81"/>
      <c r="F188" s="83"/>
      <c r="G188" s="83"/>
      <c r="H188" s="83"/>
      <c r="I188" s="84"/>
      <c r="J188" s="83"/>
      <c r="K188" s="83"/>
      <c r="L188" s="83"/>
      <c r="M188" s="83"/>
    </row>
    <row r="189" spans="1:13" x14ac:dyDescent="0.3">
      <c r="A189" s="5" t="e">
        <f>INDEX('Артикул без-с размером'!A:A,MATCH(Заказы!E189,'Артикул без-с размером'!B:B,0))</f>
        <v>#N/A</v>
      </c>
      <c r="B189" s="81"/>
      <c r="C189" s="81"/>
      <c r="D189" s="81"/>
      <c r="E189" s="81"/>
      <c r="F189" s="83"/>
      <c r="G189" s="83"/>
      <c r="H189" s="83"/>
      <c r="I189" s="84"/>
      <c r="J189" s="83"/>
      <c r="K189" s="83"/>
      <c r="L189" s="83"/>
      <c r="M189" s="83"/>
    </row>
    <row r="190" spans="1:13" x14ac:dyDescent="0.3">
      <c r="A190" s="5" t="e">
        <f>INDEX('Артикул без-с размером'!A:A,MATCH(Заказы!E190,'Артикул без-с размером'!B:B,0))</f>
        <v>#N/A</v>
      </c>
      <c r="B190" s="81"/>
      <c r="C190" s="81"/>
      <c r="D190" s="81"/>
      <c r="E190" s="81"/>
      <c r="F190" s="83"/>
      <c r="G190" s="83"/>
      <c r="H190" s="83"/>
      <c r="I190" s="84"/>
      <c r="J190" s="83"/>
      <c r="K190" s="83"/>
      <c r="L190" s="83"/>
      <c r="M190" s="83"/>
    </row>
    <row r="191" spans="1:13" x14ac:dyDescent="0.3">
      <c r="A191" s="5" t="e">
        <f>INDEX('Артикул без-с размером'!A:A,MATCH(Заказы!E191,'Артикул без-с размером'!B:B,0))</f>
        <v>#N/A</v>
      </c>
      <c r="B191" s="81"/>
      <c r="C191" s="81"/>
      <c r="D191" s="81"/>
      <c r="E191" s="81"/>
      <c r="F191" s="83"/>
      <c r="G191" s="83"/>
      <c r="H191" s="83"/>
      <c r="I191" s="84"/>
      <c r="J191" s="83"/>
      <c r="K191" s="83"/>
      <c r="L191" s="83"/>
      <c r="M191" s="83"/>
    </row>
    <row r="192" spans="1:13" x14ac:dyDescent="0.3">
      <c r="A192" s="5" t="e">
        <f>INDEX('Артикул без-с размером'!A:A,MATCH(Заказы!E192,'Артикул без-с размером'!B:B,0))</f>
        <v>#N/A</v>
      </c>
      <c r="B192" s="81"/>
      <c r="C192" s="81"/>
      <c r="D192" s="81"/>
      <c r="E192" s="81"/>
      <c r="F192" s="83"/>
      <c r="G192" s="83"/>
      <c r="H192" s="83"/>
      <c r="I192" s="84"/>
      <c r="J192" s="83"/>
      <c r="K192" s="83"/>
      <c r="L192" s="83"/>
      <c r="M192" s="83"/>
    </row>
    <row r="193" spans="1:13" x14ac:dyDescent="0.3">
      <c r="A193" s="5" t="e">
        <f>INDEX('Артикул без-с размером'!A:A,MATCH(Заказы!E193,'Артикул без-с размером'!B:B,0))</f>
        <v>#N/A</v>
      </c>
      <c r="B193" s="81"/>
      <c r="C193" s="81"/>
      <c r="D193" s="81"/>
      <c r="E193" s="81"/>
      <c r="F193" s="83"/>
      <c r="G193" s="83"/>
      <c r="H193" s="83"/>
      <c r="I193" s="84"/>
      <c r="J193" s="83"/>
      <c r="K193" s="83"/>
      <c r="L193" s="83"/>
      <c r="M193" s="83"/>
    </row>
    <row r="194" spans="1:13" x14ac:dyDescent="0.3">
      <c r="A194" s="5" t="e">
        <f>INDEX('Артикул без-с размером'!A:A,MATCH(Заказы!E194,'Артикул без-с размером'!B:B,0))</f>
        <v>#N/A</v>
      </c>
      <c r="B194" s="81"/>
      <c r="C194" s="81"/>
      <c r="D194" s="81"/>
      <c r="E194" s="81"/>
      <c r="F194" s="83"/>
      <c r="G194" s="83"/>
      <c r="H194" s="83"/>
      <c r="I194" s="84"/>
      <c r="J194" s="83"/>
      <c r="K194" s="83"/>
      <c r="L194" s="83"/>
      <c r="M194" s="83"/>
    </row>
    <row r="195" spans="1:13" x14ac:dyDescent="0.3">
      <c r="A195" s="5" t="e">
        <f>INDEX('Артикул без-с размером'!A:A,MATCH(Заказы!E195,'Артикул без-с размером'!B:B,0))</f>
        <v>#N/A</v>
      </c>
      <c r="B195" s="81"/>
      <c r="C195" s="81"/>
      <c r="D195" s="81"/>
      <c r="E195" s="81"/>
      <c r="F195" s="83"/>
      <c r="G195" s="83"/>
      <c r="H195" s="83"/>
      <c r="I195" s="84"/>
      <c r="J195" s="83"/>
      <c r="K195" s="83"/>
      <c r="L195" s="83"/>
      <c r="M195" s="83"/>
    </row>
    <row r="196" spans="1:13" x14ac:dyDescent="0.3">
      <c r="A196" s="5" t="e">
        <f>INDEX('Артикул без-с размером'!A:A,MATCH(Заказы!E196,'Артикул без-с размером'!B:B,0))</f>
        <v>#N/A</v>
      </c>
      <c r="B196" s="81"/>
      <c r="C196" s="81"/>
      <c r="D196" s="81"/>
      <c r="E196" s="81"/>
      <c r="F196" s="83"/>
      <c r="G196" s="83"/>
      <c r="H196" s="83"/>
      <c r="I196" s="84"/>
      <c r="J196" s="83"/>
      <c r="K196" s="83"/>
      <c r="L196" s="83"/>
      <c r="M196" s="83"/>
    </row>
    <row r="197" spans="1:13" x14ac:dyDescent="0.3">
      <c r="A197" s="5" t="e">
        <f>INDEX('Артикул без-с размером'!A:A,MATCH(Заказы!E197,'Артикул без-с размером'!B:B,0))</f>
        <v>#N/A</v>
      </c>
      <c r="B197" s="81"/>
      <c r="C197" s="81"/>
      <c r="D197" s="81"/>
      <c r="E197" s="81"/>
      <c r="F197" s="83"/>
      <c r="G197" s="83"/>
      <c r="H197" s="83"/>
      <c r="I197" s="84"/>
      <c r="J197" s="83"/>
      <c r="K197" s="83"/>
      <c r="L197" s="83"/>
      <c r="M197" s="83"/>
    </row>
    <row r="198" spans="1:13" x14ac:dyDescent="0.3">
      <c r="A198" s="5" t="e">
        <f>INDEX('Артикул без-с размером'!A:A,MATCH(Заказы!E198,'Артикул без-с размером'!B:B,0))</f>
        <v>#N/A</v>
      </c>
      <c r="B198" s="81"/>
      <c r="C198" s="81"/>
      <c r="D198" s="81"/>
      <c r="E198" s="81"/>
      <c r="F198" s="83"/>
      <c r="G198" s="83"/>
      <c r="H198" s="83"/>
      <c r="I198" s="84"/>
      <c r="J198" s="83"/>
      <c r="K198" s="83"/>
      <c r="L198" s="83"/>
      <c r="M198" s="83"/>
    </row>
    <row r="199" spans="1:13" x14ac:dyDescent="0.3">
      <c r="A199" s="5" t="e">
        <f>INDEX('Артикул без-с размером'!A:A,MATCH(Заказы!E199,'Артикул без-с размером'!B:B,0))</f>
        <v>#N/A</v>
      </c>
      <c r="B199" s="81"/>
      <c r="C199" s="81"/>
      <c r="D199" s="81"/>
      <c r="E199" s="81"/>
      <c r="F199" s="83"/>
      <c r="G199" s="83"/>
      <c r="H199" s="83"/>
      <c r="I199" s="84"/>
      <c r="J199" s="83"/>
      <c r="K199" s="83"/>
      <c r="L199" s="83"/>
      <c r="M199" s="83"/>
    </row>
    <row r="200" spans="1:13" x14ac:dyDescent="0.3">
      <c r="A200" s="5" t="e">
        <f>INDEX('Артикул без-с размером'!A:A,MATCH(Заказы!E200,'Артикул без-с размером'!B:B,0))</f>
        <v>#N/A</v>
      </c>
      <c r="B200" s="81"/>
      <c r="C200" s="81"/>
      <c r="D200" s="81"/>
      <c r="E200" s="81"/>
      <c r="F200" s="83"/>
      <c r="G200" s="83"/>
      <c r="H200" s="83"/>
      <c r="I200" s="84"/>
      <c r="J200" s="83"/>
      <c r="K200" s="83"/>
      <c r="L200" s="83"/>
      <c r="M200" s="83"/>
    </row>
    <row r="201" spans="1:13" x14ac:dyDescent="0.3">
      <c r="A201" s="5" t="e">
        <f>INDEX('Артикул без-с размером'!A:A,MATCH(Заказы!E201,'Артикул без-с размером'!B:B,0))</f>
        <v>#N/A</v>
      </c>
      <c r="B201" s="81"/>
      <c r="C201" s="81"/>
      <c r="D201" s="81"/>
      <c r="E201" s="81"/>
      <c r="F201" s="83"/>
      <c r="G201" s="83"/>
      <c r="H201" s="83"/>
      <c r="I201" s="84"/>
      <c r="J201" s="83"/>
      <c r="K201" s="83"/>
      <c r="L201" s="83"/>
      <c r="M201" s="83"/>
    </row>
    <row r="202" spans="1:13" x14ac:dyDescent="0.3">
      <c r="A202" s="5" t="e">
        <f>INDEX('Артикул без-с размером'!A:A,MATCH(Заказы!E202,'Артикул без-с размером'!B:B,0))</f>
        <v>#N/A</v>
      </c>
      <c r="B202" s="81"/>
      <c r="C202" s="81"/>
      <c r="D202" s="81"/>
      <c r="E202" s="81"/>
      <c r="F202" s="83"/>
      <c r="G202" s="83"/>
      <c r="H202" s="83"/>
      <c r="I202" s="84"/>
      <c r="J202" s="83"/>
      <c r="K202" s="83"/>
      <c r="L202" s="83"/>
      <c r="M202" s="83"/>
    </row>
    <row r="203" spans="1:13" x14ac:dyDescent="0.3">
      <c r="A203" s="5" t="e">
        <f>INDEX('Артикул без-с размером'!A:A,MATCH(Заказы!E203,'Артикул без-с размером'!B:B,0))</f>
        <v>#N/A</v>
      </c>
      <c r="B203" s="81"/>
      <c r="C203" s="81"/>
      <c r="D203" s="81"/>
      <c r="E203" s="81"/>
      <c r="F203" s="83"/>
      <c r="G203" s="83"/>
      <c r="H203" s="83"/>
      <c r="I203" s="84"/>
      <c r="J203" s="83"/>
      <c r="K203" s="83"/>
      <c r="L203" s="83"/>
      <c r="M203" s="83"/>
    </row>
    <row r="204" spans="1:13" x14ac:dyDescent="0.3">
      <c r="A204" s="5" t="e">
        <f>INDEX('Артикул без-с размером'!A:A,MATCH(Заказы!E204,'Артикул без-с размером'!B:B,0))</f>
        <v>#N/A</v>
      </c>
      <c r="B204" s="81"/>
      <c r="C204" s="81"/>
      <c r="D204" s="81"/>
      <c r="E204" s="81"/>
      <c r="F204" s="83"/>
      <c r="G204" s="83"/>
      <c r="H204" s="83"/>
      <c r="I204" s="84"/>
      <c r="J204" s="83"/>
      <c r="K204" s="83"/>
      <c r="L204" s="83"/>
      <c r="M204" s="83"/>
    </row>
    <row r="205" spans="1:13" x14ac:dyDescent="0.3">
      <c r="A205" s="5" t="e">
        <f>INDEX('Артикул без-с размером'!A:A,MATCH(Заказы!E205,'Артикул без-с размером'!B:B,0))</f>
        <v>#N/A</v>
      </c>
      <c r="B205" s="81"/>
      <c r="C205" s="81"/>
      <c r="D205" s="81"/>
      <c r="E205" s="81"/>
      <c r="F205" s="83"/>
      <c r="G205" s="83"/>
      <c r="H205" s="83"/>
      <c r="I205" s="84"/>
      <c r="J205" s="83"/>
      <c r="K205" s="83"/>
      <c r="L205" s="83"/>
      <c r="M205" s="83"/>
    </row>
    <row r="206" spans="1:13" x14ac:dyDescent="0.3">
      <c r="A206" s="5" t="e">
        <f>INDEX('Артикул без-с размером'!A:A,MATCH(Заказы!E206,'Артикул без-с размером'!B:B,0))</f>
        <v>#N/A</v>
      </c>
      <c r="B206" s="81"/>
      <c r="C206" s="81"/>
      <c r="D206" s="81"/>
      <c r="E206" s="81"/>
      <c r="F206" s="83"/>
      <c r="G206" s="83"/>
      <c r="H206" s="83"/>
      <c r="I206" s="84"/>
      <c r="J206" s="83"/>
      <c r="K206" s="83"/>
      <c r="L206" s="83"/>
      <c r="M206" s="83"/>
    </row>
    <row r="207" spans="1:13" x14ac:dyDescent="0.3">
      <c r="A207" s="5" t="e">
        <f>INDEX('Артикул без-с размером'!A:A,MATCH(Заказы!E207,'Артикул без-с размером'!B:B,0))</f>
        <v>#N/A</v>
      </c>
      <c r="B207" s="81"/>
      <c r="C207" s="81"/>
      <c r="D207" s="81"/>
      <c r="E207" s="81"/>
      <c r="F207" s="83"/>
      <c r="G207" s="83"/>
      <c r="H207" s="83"/>
      <c r="I207" s="84"/>
      <c r="J207" s="83"/>
      <c r="K207" s="83"/>
      <c r="L207" s="83"/>
      <c r="M207" s="83"/>
    </row>
    <row r="208" spans="1:13" x14ac:dyDescent="0.3">
      <c r="A208" s="5" t="e">
        <f>INDEX('Артикул без-с размером'!A:A,MATCH(Заказы!E208,'Артикул без-с размером'!B:B,0))</f>
        <v>#N/A</v>
      </c>
      <c r="B208" s="81"/>
      <c r="C208" s="81"/>
      <c r="D208" s="81"/>
      <c r="E208" s="81"/>
      <c r="F208" s="83"/>
      <c r="G208" s="83"/>
      <c r="H208" s="83"/>
      <c r="I208" s="84"/>
      <c r="J208" s="83"/>
      <c r="K208" s="83"/>
      <c r="L208" s="83"/>
      <c r="M208" s="83"/>
    </row>
    <row r="209" spans="1:13" x14ac:dyDescent="0.3">
      <c r="A209" s="5" t="e">
        <f>INDEX('Артикул без-с размером'!A:A,MATCH(Заказы!E209,'Артикул без-с размером'!B:B,0))</f>
        <v>#N/A</v>
      </c>
      <c r="B209" s="81"/>
      <c r="C209" s="81"/>
      <c r="D209" s="81"/>
      <c r="E209" s="81"/>
      <c r="F209" s="83"/>
      <c r="G209" s="83"/>
      <c r="H209" s="83"/>
      <c r="I209" s="84"/>
      <c r="J209" s="83"/>
      <c r="K209" s="83"/>
      <c r="L209" s="83"/>
      <c r="M209" s="83"/>
    </row>
    <row r="210" spans="1:13" x14ac:dyDescent="0.3">
      <c r="A210" s="5" t="e">
        <f>INDEX('Артикул без-с размером'!A:A,MATCH(Заказы!E210,'Артикул без-с размером'!B:B,0))</f>
        <v>#N/A</v>
      </c>
      <c r="B210" s="81"/>
      <c r="C210" s="81"/>
      <c r="D210" s="81"/>
      <c r="E210" s="81"/>
      <c r="F210" s="83"/>
      <c r="G210" s="83"/>
      <c r="H210" s="83"/>
      <c r="I210" s="84"/>
      <c r="J210" s="83"/>
      <c r="K210" s="83"/>
      <c r="L210" s="83"/>
      <c r="M210" s="83"/>
    </row>
    <row r="211" spans="1:13" x14ac:dyDescent="0.3">
      <c r="A211" s="5" t="e">
        <f>INDEX('Артикул без-с размером'!A:A,MATCH(Заказы!E211,'Артикул без-с размером'!B:B,0))</f>
        <v>#N/A</v>
      </c>
      <c r="B211" s="81"/>
      <c r="C211" s="81"/>
      <c r="D211" s="81"/>
      <c r="E211" s="81"/>
      <c r="F211" s="83"/>
      <c r="G211" s="83"/>
      <c r="H211" s="83"/>
      <c r="I211" s="84"/>
      <c r="J211" s="83"/>
      <c r="K211" s="83"/>
      <c r="L211" s="83"/>
      <c r="M211" s="83"/>
    </row>
    <row r="212" spans="1:13" x14ac:dyDescent="0.3">
      <c r="A212" s="5" t="e">
        <f>INDEX('Артикул без-с размером'!A:A,MATCH(Заказы!E212,'Артикул без-с размером'!B:B,0))</f>
        <v>#N/A</v>
      </c>
      <c r="B212" s="81"/>
      <c r="C212" s="81"/>
      <c r="D212" s="81"/>
      <c r="E212" s="81"/>
      <c r="F212" s="83"/>
      <c r="G212" s="83"/>
      <c r="H212" s="83"/>
      <c r="I212" s="84"/>
      <c r="J212" s="83"/>
      <c r="K212" s="83"/>
      <c r="L212" s="83"/>
      <c r="M212" s="83"/>
    </row>
    <row r="213" spans="1:13" x14ac:dyDescent="0.3">
      <c r="A213" s="5" t="e">
        <f>INDEX('Артикул без-с размером'!A:A,MATCH(Заказы!E213,'Артикул без-с размером'!B:B,0))</f>
        <v>#N/A</v>
      </c>
      <c r="B213" s="81"/>
      <c r="C213" s="81"/>
      <c r="D213" s="81"/>
      <c r="E213" s="81"/>
      <c r="F213" s="83"/>
      <c r="G213" s="83"/>
      <c r="H213" s="83"/>
      <c r="I213" s="84"/>
      <c r="J213" s="83"/>
      <c r="K213" s="83"/>
      <c r="L213" s="83"/>
      <c r="M213" s="83"/>
    </row>
    <row r="214" spans="1:13" x14ac:dyDescent="0.3">
      <c r="A214" s="5" t="e">
        <f>INDEX('Артикул без-с размером'!A:A,MATCH(Заказы!E214,'Артикул без-с размером'!B:B,0))</f>
        <v>#N/A</v>
      </c>
      <c r="B214" s="81"/>
      <c r="C214" s="81"/>
      <c r="D214" s="81"/>
      <c r="E214" s="81"/>
      <c r="F214" s="83"/>
      <c r="G214" s="83"/>
      <c r="H214" s="83"/>
      <c r="I214" s="84"/>
      <c r="J214" s="83"/>
      <c r="K214" s="83"/>
      <c r="L214" s="83"/>
      <c r="M214" s="83"/>
    </row>
    <row r="215" spans="1:13" x14ac:dyDescent="0.3">
      <c r="A215" s="5" t="e">
        <f>INDEX('Артикул без-с размером'!A:A,MATCH(Заказы!E215,'Артикул без-с размером'!B:B,0))</f>
        <v>#N/A</v>
      </c>
      <c r="B215" s="81"/>
      <c r="C215" s="81"/>
      <c r="D215" s="81"/>
      <c r="E215" s="81"/>
      <c r="F215" s="83"/>
      <c r="G215" s="83"/>
      <c r="H215" s="83"/>
      <c r="I215" s="84"/>
      <c r="J215" s="83"/>
      <c r="K215" s="83"/>
      <c r="L215" s="83"/>
      <c r="M215" s="83"/>
    </row>
    <row r="216" spans="1:13" x14ac:dyDescent="0.3">
      <c r="A216" s="5" t="e">
        <f>INDEX('Артикул без-с размером'!A:A,MATCH(Заказы!E216,'Артикул без-с размером'!B:B,0))</f>
        <v>#N/A</v>
      </c>
      <c r="B216" s="81"/>
      <c r="C216" s="81"/>
      <c r="D216" s="81"/>
      <c r="E216" s="81"/>
      <c r="F216" s="83"/>
      <c r="G216" s="83"/>
      <c r="H216" s="83"/>
      <c r="I216" s="84"/>
      <c r="J216" s="83"/>
      <c r="K216" s="83"/>
      <c r="L216" s="83"/>
      <c r="M216" s="83"/>
    </row>
    <row r="217" spans="1:13" x14ac:dyDescent="0.3">
      <c r="A217" s="5" t="e">
        <f>INDEX('Артикул без-с размером'!A:A,MATCH(Заказы!E217,'Артикул без-с размером'!B:B,0))</f>
        <v>#N/A</v>
      </c>
      <c r="B217" s="81"/>
      <c r="C217" s="81"/>
      <c r="D217" s="81"/>
      <c r="E217" s="81"/>
      <c r="F217" s="83"/>
      <c r="G217" s="83"/>
      <c r="H217" s="83"/>
      <c r="I217" s="84"/>
      <c r="J217" s="83"/>
      <c r="K217" s="83"/>
      <c r="L217" s="83"/>
      <c r="M217" s="83"/>
    </row>
    <row r="218" spans="1:13" x14ac:dyDescent="0.3">
      <c r="A218" s="5" t="e">
        <f>INDEX('Артикул без-с размером'!A:A,MATCH(Заказы!E218,'Артикул без-с размером'!B:B,0))</f>
        <v>#N/A</v>
      </c>
      <c r="B218" s="81"/>
      <c r="C218" s="81"/>
      <c r="D218" s="81"/>
      <c r="E218" s="81"/>
      <c r="F218" s="83"/>
      <c r="G218" s="83"/>
      <c r="H218" s="83"/>
      <c r="I218" s="84"/>
      <c r="J218" s="83"/>
      <c r="K218" s="83"/>
      <c r="L218" s="83"/>
      <c r="M218" s="83"/>
    </row>
    <row r="219" spans="1:13" x14ac:dyDescent="0.3">
      <c r="A219" s="5" t="e">
        <f>INDEX('Артикул без-с размером'!A:A,MATCH(Заказы!E219,'Артикул без-с размером'!B:B,0))</f>
        <v>#N/A</v>
      </c>
      <c r="B219" s="81"/>
      <c r="C219" s="81"/>
      <c r="D219" s="81"/>
      <c r="E219" s="81"/>
      <c r="F219" s="83"/>
      <c r="G219" s="83"/>
      <c r="H219" s="83"/>
      <c r="I219" s="84"/>
      <c r="J219" s="83"/>
      <c r="K219" s="83"/>
      <c r="L219" s="83"/>
      <c r="M219" s="83"/>
    </row>
    <row r="220" spans="1:13" x14ac:dyDescent="0.3">
      <c r="A220" s="5" t="e">
        <f>INDEX('Артикул без-с размером'!A:A,MATCH(Заказы!E220,'Артикул без-с размером'!B:B,0))</f>
        <v>#N/A</v>
      </c>
      <c r="B220" s="81"/>
      <c r="C220" s="81"/>
      <c r="D220" s="81"/>
      <c r="E220" s="81"/>
      <c r="F220" s="83"/>
      <c r="G220" s="83"/>
      <c r="H220" s="83"/>
      <c r="I220" s="84"/>
      <c r="J220" s="83"/>
      <c r="K220" s="83"/>
      <c r="L220" s="83"/>
      <c r="M220" s="83"/>
    </row>
    <row r="221" spans="1:13" x14ac:dyDescent="0.3">
      <c r="A221" s="5" t="e">
        <f>INDEX('Артикул без-с размером'!A:A,MATCH(Заказы!E221,'Артикул без-с размером'!B:B,0))</f>
        <v>#N/A</v>
      </c>
      <c r="B221" s="81"/>
      <c r="C221" s="81"/>
      <c r="D221" s="81"/>
      <c r="E221" s="81"/>
      <c r="F221" s="83"/>
      <c r="G221" s="83"/>
      <c r="H221" s="83"/>
      <c r="I221" s="84"/>
      <c r="J221" s="83"/>
      <c r="K221" s="83"/>
      <c r="L221" s="83"/>
      <c r="M221" s="83"/>
    </row>
    <row r="222" spans="1:13" x14ac:dyDescent="0.3">
      <c r="A222" s="5" t="e">
        <f>INDEX('Артикул без-с размером'!A:A,MATCH(Заказы!E222,'Артикул без-с размером'!B:B,0))</f>
        <v>#N/A</v>
      </c>
      <c r="B222" s="81"/>
      <c r="C222" s="81"/>
      <c r="D222" s="81"/>
      <c r="E222" s="81"/>
      <c r="F222" s="83"/>
      <c r="G222" s="83"/>
      <c r="H222" s="83"/>
      <c r="I222" s="84"/>
      <c r="J222" s="83"/>
      <c r="K222" s="83"/>
      <c r="L222" s="83"/>
      <c r="M222" s="83"/>
    </row>
    <row r="223" spans="1:13" x14ac:dyDescent="0.3">
      <c r="A223" s="5" t="e">
        <f>INDEX('Артикул без-с размером'!A:A,MATCH(Заказы!E223,'Артикул без-с размером'!B:B,0))</f>
        <v>#N/A</v>
      </c>
      <c r="B223" s="81"/>
      <c r="C223" s="81"/>
      <c r="D223" s="81"/>
      <c r="E223" s="81"/>
      <c r="F223" s="83"/>
      <c r="G223" s="83"/>
      <c r="H223" s="83"/>
      <c r="I223" s="84"/>
      <c r="J223" s="83"/>
      <c r="K223" s="83"/>
      <c r="L223" s="83"/>
      <c r="M223" s="83"/>
    </row>
    <row r="224" spans="1:13" x14ac:dyDescent="0.3">
      <c r="A224" s="5" t="e">
        <f>INDEX('Артикул без-с размером'!A:A,MATCH(Заказы!E224,'Артикул без-с размером'!B:B,0))</f>
        <v>#N/A</v>
      </c>
      <c r="B224" s="81"/>
      <c r="C224" s="81"/>
      <c r="D224" s="81"/>
      <c r="E224" s="81"/>
      <c r="F224" s="83"/>
      <c r="G224" s="83"/>
      <c r="H224" s="83"/>
      <c r="I224" s="84"/>
      <c r="J224" s="83"/>
      <c r="K224" s="83"/>
      <c r="L224" s="83"/>
      <c r="M224" s="83"/>
    </row>
    <row r="225" spans="1:13" x14ac:dyDescent="0.3">
      <c r="A225" s="5" t="e">
        <f>INDEX('Артикул без-с размером'!A:A,MATCH(Заказы!E225,'Артикул без-с размером'!B:B,0))</f>
        <v>#N/A</v>
      </c>
      <c r="B225" s="81"/>
      <c r="C225" s="81"/>
      <c r="D225" s="81"/>
      <c r="E225" s="81"/>
      <c r="F225" s="83"/>
      <c r="G225" s="83"/>
      <c r="H225" s="83"/>
      <c r="I225" s="84"/>
      <c r="J225" s="83"/>
      <c r="K225" s="83"/>
      <c r="L225" s="83"/>
      <c r="M225" s="83"/>
    </row>
    <row r="226" spans="1:13" x14ac:dyDescent="0.3">
      <c r="A226" s="5" t="e">
        <f>INDEX('Артикул без-с размером'!A:A,MATCH(Заказы!E226,'Артикул без-с размером'!B:B,0))</f>
        <v>#N/A</v>
      </c>
      <c r="B226" s="81"/>
      <c r="C226" s="81"/>
      <c r="D226" s="81"/>
      <c r="E226" s="81"/>
      <c r="F226" s="83"/>
      <c r="G226" s="83"/>
      <c r="H226" s="83"/>
      <c r="I226" s="84"/>
      <c r="J226" s="83"/>
      <c r="K226" s="83"/>
      <c r="L226" s="83"/>
      <c r="M226" s="83"/>
    </row>
    <row r="227" spans="1:13" x14ac:dyDescent="0.3">
      <c r="A227" s="5" t="e">
        <f>INDEX('Артикул без-с размером'!A:A,MATCH(Заказы!E227,'Артикул без-с размером'!B:B,0))</f>
        <v>#N/A</v>
      </c>
      <c r="B227" s="81"/>
      <c r="C227" s="81"/>
      <c r="D227" s="81"/>
      <c r="E227" s="81"/>
      <c r="F227" s="83"/>
      <c r="G227" s="83"/>
      <c r="H227" s="83"/>
      <c r="I227" s="84"/>
      <c r="J227" s="83"/>
      <c r="K227" s="83"/>
      <c r="L227" s="83"/>
      <c r="M227" s="83"/>
    </row>
    <row r="228" spans="1:13" x14ac:dyDescent="0.3">
      <c r="A228" s="5" t="e">
        <f>INDEX('Артикул без-с размером'!A:A,MATCH(Заказы!E228,'Артикул без-с размером'!B:B,0))</f>
        <v>#N/A</v>
      </c>
      <c r="B228" s="81"/>
      <c r="C228" s="81"/>
      <c r="D228" s="81"/>
      <c r="E228" s="81"/>
      <c r="F228" s="83"/>
      <c r="G228" s="83"/>
      <c r="H228" s="83"/>
      <c r="I228" s="84"/>
      <c r="J228" s="83"/>
      <c r="K228" s="83"/>
      <c r="L228" s="83"/>
      <c r="M228" s="83"/>
    </row>
    <row r="229" spans="1:13" x14ac:dyDescent="0.3">
      <c r="A229" s="5" t="e">
        <f>INDEX('Артикул без-с размером'!A:A,MATCH(Заказы!E229,'Артикул без-с размером'!B:B,0))</f>
        <v>#N/A</v>
      </c>
      <c r="B229" s="81"/>
      <c r="C229" s="81"/>
      <c r="D229" s="81"/>
      <c r="E229" s="81"/>
      <c r="F229" s="83"/>
      <c r="G229" s="83"/>
      <c r="H229" s="83"/>
      <c r="I229" s="84"/>
      <c r="J229" s="83"/>
      <c r="K229" s="83"/>
      <c r="L229" s="83"/>
      <c r="M229" s="83"/>
    </row>
    <row r="230" spans="1:13" x14ac:dyDescent="0.3">
      <c r="A230" s="5" t="e">
        <f>INDEX('Артикул без-с размером'!A:A,MATCH(Заказы!E230,'Артикул без-с размером'!B:B,0))</f>
        <v>#N/A</v>
      </c>
      <c r="B230" s="81"/>
      <c r="C230" s="81"/>
      <c r="D230" s="81"/>
      <c r="E230" s="81"/>
      <c r="F230" s="83"/>
      <c r="G230" s="83"/>
      <c r="H230" s="83"/>
      <c r="I230" s="84"/>
      <c r="J230" s="83"/>
      <c r="K230" s="83"/>
      <c r="L230" s="83"/>
      <c r="M230" s="83"/>
    </row>
    <row r="231" spans="1:13" x14ac:dyDescent="0.3">
      <c r="A231" s="5" t="e">
        <f>INDEX('Артикул без-с размером'!A:A,MATCH(Заказы!E231,'Артикул без-с размером'!B:B,0))</f>
        <v>#N/A</v>
      </c>
      <c r="B231" s="81"/>
      <c r="C231" s="81"/>
      <c r="D231" s="81"/>
      <c r="E231" s="81"/>
      <c r="F231" s="83"/>
      <c r="G231" s="83"/>
      <c r="H231" s="83"/>
      <c r="I231" s="84"/>
      <c r="J231" s="83"/>
      <c r="K231" s="83"/>
      <c r="L231" s="83"/>
      <c r="M231" s="83"/>
    </row>
    <row r="232" spans="1:13" x14ac:dyDescent="0.3">
      <c r="A232" s="5" t="e">
        <f>INDEX('Артикул без-с размером'!A:A,MATCH(Заказы!E232,'Артикул без-с размером'!B:B,0))</f>
        <v>#N/A</v>
      </c>
      <c r="B232" s="81"/>
      <c r="C232" s="81"/>
      <c r="D232" s="81"/>
      <c r="E232" s="81"/>
      <c r="F232" s="83"/>
      <c r="G232" s="83"/>
      <c r="H232" s="83"/>
      <c r="I232" s="84"/>
      <c r="J232" s="83"/>
      <c r="K232" s="83"/>
      <c r="L232" s="83"/>
      <c r="M232" s="83"/>
    </row>
    <row r="233" spans="1:13" x14ac:dyDescent="0.3">
      <c r="A233" s="5" t="e">
        <f>INDEX('Артикул без-с размером'!A:A,MATCH(Заказы!E233,'Артикул без-с размером'!B:B,0))</f>
        <v>#N/A</v>
      </c>
      <c r="B233" s="81"/>
      <c r="C233" s="81"/>
      <c r="D233" s="81"/>
      <c r="E233" s="81"/>
      <c r="F233" s="83"/>
      <c r="G233" s="83"/>
      <c r="H233" s="83"/>
      <c r="I233" s="84"/>
      <c r="J233" s="83"/>
      <c r="K233" s="83"/>
      <c r="L233" s="83"/>
      <c r="M233" s="83"/>
    </row>
    <row r="234" spans="1:13" x14ac:dyDescent="0.3">
      <c r="A234" s="5" t="e">
        <f>INDEX('Артикул без-с размером'!A:A,MATCH(Заказы!E234,'Артикул без-с размером'!B:B,0))</f>
        <v>#N/A</v>
      </c>
      <c r="B234" s="81"/>
      <c r="C234" s="81"/>
      <c r="D234" s="81"/>
      <c r="E234" s="81"/>
      <c r="F234" s="83"/>
      <c r="G234" s="83"/>
      <c r="H234" s="83"/>
      <c r="I234" s="84"/>
      <c r="J234" s="83"/>
      <c r="K234" s="83"/>
      <c r="L234" s="83"/>
      <c r="M234" s="83"/>
    </row>
    <row r="235" spans="1:13" x14ac:dyDescent="0.3">
      <c r="A235" s="5" t="e">
        <f>INDEX('Артикул без-с размером'!A:A,MATCH(Заказы!E235,'Артикул без-с размером'!B:B,0))</f>
        <v>#N/A</v>
      </c>
      <c r="B235" s="81"/>
      <c r="C235" s="81"/>
      <c r="D235" s="81"/>
      <c r="E235" s="81"/>
      <c r="F235" s="83"/>
      <c r="G235" s="83"/>
      <c r="H235" s="83"/>
      <c r="I235" s="84"/>
      <c r="J235" s="83"/>
      <c r="K235" s="83"/>
      <c r="L235" s="83"/>
      <c r="M235" s="83"/>
    </row>
    <row r="236" spans="1:13" x14ac:dyDescent="0.3">
      <c r="A236" s="5" t="e">
        <f>INDEX('Артикул без-с размером'!A:A,MATCH(Заказы!E236,'Артикул без-с размером'!B:B,0))</f>
        <v>#N/A</v>
      </c>
      <c r="B236" s="81"/>
      <c r="C236" s="81"/>
      <c r="D236" s="81"/>
      <c r="E236" s="81"/>
      <c r="F236" s="83"/>
      <c r="G236" s="83"/>
      <c r="H236" s="83"/>
      <c r="I236" s="84"/>
      <c r="J236" s="83"/>
      <c r="K236" s="83"/>
      <c r="L236" s="83"/>
      <c r="M236" s="83"/>
    </row>
    <row r="237" spans="1:13" x14ac:dyDescent="0.3">
      <c r="A237" s="5" t="e">
        <f>INDEX('Артикул без-с размером'!A:A,MATCH(Заказы!E237,'Артикул без-с размером'!B:B,0))</f>
        <v>#N/A</v>
      </c>
      <c r="B237" s="81"/>
      <c r="C237" s="81"/>
      <c r="D237" s="81"/>
      <c r="E237" s="81"/>
      <c r="F237" s="83"/>
      <c r="G237" s="83"/>
      <c r="H237" s="83"/>
      <c r="I237" s="84"/>
      <c r="J237" s="83"/>
      <c r="K237" s="83"/>
      <c r="L237" s="83"/>
      <c r="M237" s="83"/>
    </row>
    <row r="238" spans="1:13" x14ac:dyDescent="0.3">
      <c r="A238" s="5" t="e">
        <f>INDEX('Артикул без-с размером'!A:A,MATCH(Заказы!E238,'Артикул без-с размером'!B:B,0))</f>
        <v>#N/A</v>
      </c>
      <c r="B238" s="81"/>
      <c r="C238" s="81"/>
      <c r="D238" s="81"/>
      <c r="E238" s="81"/>
      <c r="F238" s="83"/>
      <c r="G238" s="83"/>
      <c r="H238" s="83"/>
      <c r="I238" s="84"/>
      <c r="J238" s="83"/>
      <c r="K238" s="83"/>
      <c r="L238" s="83"/>
      <c r="M238" s="83"/>
    </row>
    <row r="239" spans="1:13" x14ac:dyDescent="0.3">
      <c r="A239" s="5" t="e">
        <f>INDEX('Артикул без-с размером'!A:A,MATCH(Заказы!E239,'Артикул без-с размером'!B:B,0))</f>
        <v>#N/A</v>
      </c>
      <c r="B239" s="81"/>
      <c r="C239" s="81"/>
      <c r="D239" s="81"/>
      <c r="E239" s="81"/>
      <c r="F239" s="83"/>
      <c r="G239" s="83"/>
      <c r="H239" s="83"/>
      <c r="I239" s="84"/>
      <c r="J239" s="83"/>
      <c r="K239" s="83"/>
      <c r="L239" s="83"/>
      <c r="M239" s="83"/>
    </row>
    <row r="240" spans="1:13" x14ac:dyDescent="0.3">
      <c r="A240" s="5" t="e">
        <f>INDEX('Артикул без-с размером'!A:A,MATCH(Заказы!E240,'Артикул без-с размером'!B:B,0))</f>
        <v>#N/A</v>
      </c>
      <c r="B240" s="81"/>
      <c r="C240" s="81"/>
      <c r="D240" s="81"/>
      <c r="E240" s="81"/>
      <c r="F240" s="83"/>
      <c r="G240" s="83"/>
      <c r="H240" s="83"/>
      <c r="I240" s="84"/>
      <c r="J240" s="83"/>
      <c r="K240" s="83"/>
      <c r="L240" s="83"/>
      <c r="M240" s="83"/>
    </row>
    <row r="241" spans="1:13" x14ac:dyDescent="0.3">
      <c r="A241" s="5" t="e">
        <f>INDEX('Артикул без-с размером'!A:A,MATCH(Заказы!E241,'Артикул без-с размером'!B:B,0))</f>
        <v>#N/A</v>
      </c>
      <c r="B241" s="81"/>
      <c r="C241" s="81"/>
      <c r="D241" s="81"/>
      <c r="E241" s="81"/>
      <c r="F241" s="83"/>
      <c r="G241" s="83"/>
      <c r="H241" s="83"/>
      <c r="I241" s="84"/>
      <c r="J241" s="83"/>
      <c r="K241" s="83"/>
      <c r="L241" s="83"/>
      <c r="M241" s="83"/>
    </row>
    <row r="242" spans="1:13" x14ac:dyDescent="0.3">
      <c r="A242" s="5" t="e">
        <f>INDEX('Артикул без-с размером'!A:A,MATCH(Заказы!E242,'Артикул без-с размером'!B:B,0))</f>
        <v>#N/A</v>
      </c>
      <c r="B242" s="81"/>
      <c r="C242" s="81"/>
      <c r="D242" s="81"/>
      <c r="E242" s="81"/>
      <c r="F242" s="83"/>
      <c r="G242" s="83"/>
      <c r="H242" s="83"/>
      <c r="I242" s="84"/>
      <c r="J242" s="83"/>
      <c r="K242" s="83"/>
      <c r="L242" s="83"/>
      <c r="M242" s="83"/>
    </row>
    <row r="243" spans="1:13" x14ac:dyDescent="0.3">
      <c r="A243" s="5" t="e">
        <f>INDEX('Артикул без-с размером'!A:A,MATCH(Заказы!E243,'Артикул без-с размером'!B:B,0))</f>
        <v>#N/A</v>
      </c>
      <c r="B243" s="81"/>
      <c r="C243" s="81"/>
      <c r="D243" s="81"/>
      <c r="E243" s="81"/>
      <c r="F243" s="83"/>
      <c r="G243" s="83"/>
      <c r="H243" s="83"/>
      <c r="I243" s="84"/>
      <c r="J243" s="83"/>
      <c r="K243" s="83"/>
      <c r="L243" s="83"/>
      <c r="M243" s="83"/>
    </row>
    <row r="244" spans="1:13" x14ac:dyDescent="0.3">
      <c r="A244" s="5" t="e">
        <f>INDEX('Артикул без-с размером'!A:A,MATCH(Заказы!E244,'Артикул без-с размером'!B:B,0))</f>
        <v>#N/A</v>
      </c>
      <c r="B244" s="81"/>
      <c r="C244" s="81"/>
      <c r="D244" s="81"/>
      <c r="E244" s="81"/>
      <c r="F244" s="83"/>
      <c r="G244" s="83"/>
      <c r="H244" s="83"/>
      <c r="I244" s="84"/>
      <c r="J244" s="83"/>
      <c r="K244" s="83"/>
      <c r="L244" s="83"/>
      <c r="M244" s="83"/>
    </row>
    <row r="245" spans="1:13" x14ac:dyDescent="0.3">
      <c r="A245" s="5" t="e">
        <f>INDEX('Артикул без-с размером'!A:A,MATCH(Заказы!E245,'Артикул без-с размером'!B:B,0))</f>
        <v>#N/A</v>
      </c>
      <c r="B245" s="81"/>
      <c r="C245" s="81"/>
      <c r="D245" s="81"/>
      <c r="E245" s="81"/>
      <c r="F245" s="83"/>
      <c r="G245" s="83"/>
      <c r="H245" s="83"/>
      <c r="I245" s="84"/>
      <c r="J245" s="83"/>
      <c r="K245" s="83"/>
      <c r="L245" s="83"/>
      <c r="M245" s="83"/>
    </row>
    <row r="246" spans="1:13" x14ac:dyDescent="0.3">
      <c r="A246" s="5" t="e">
        <f>INDEX('Артикул без-с размером'!A:A,MATCH(Заказы!E246,'Артикул без-с размером'!B:B,0))</f>
        <v>#N/A</v>
      </c>
      <c r="B246" s="81"/>
      <c r="C246" s="81"/>
      <c r="D246" s="81"/>
      <c r="E246" s="81"/>
      <c r="F246" s="83"/>
      <c r="G246" s="83"/>
      <c r="H246" s="83"/>
      <c r="I246" s="84"/>
      <c r="J246" s="83"/>
      <c r="K246" s="83"/>
      <c r="L246" s="83"/>
      <c r="M246" s="83"/>
    </row>
    <row r="247" spans="1:13" x14ac:dyDescent="0.3">
      <c r="A247" s="5" t="e">
        <f>INDEX('Артикул без-с размером'!A:A,MATCH(Заказы!E247,'Артикул без-с размером'!B:B,0))</f>
        <v>#N/A</v>
      </c>
      <c r="B247" s="81"/>
      <c r="C247" s="81"/>
      <c r="D247" s="81"/>
      <c r="E247" s="81"/>
      <c r="F247" s="83"/>
      <c r="G247" s="83"/>
      <c r="H247" s="83"/>
      <c r="I247" s="84"/>
      <c r="J247" s="83"/>
      <c r="K247" s="83"/>
      <c r="L247" s="83"/>
      <c r="M247" s="83"/>
    </row>
    <row r="248" spans="1:13" x14ac:dyDescent="0.3">
      <c r="A248" s="5" t="e">
        <f>INDEX('Артикул без-с размером'!A:A,MATCH(Заказы!E248,'Артикул без-с размером'!B:B,0))</f>
        <v>#N/A</v>
      </c>
      <c r="B248" s="81"/>
      <c r="C248" s="81"/>
      <c r="D248" s="81"/>
      <c r="E248" s="81"/>
      <c r="F248" s="83"/>
      <c r="G248" s="83"/>
      <c r="H248" s="83"/>
      <c r="I248" s="84"/>
      <c r="J248" s="83"/>
      <c r="K248" s="83"/>
      <c r="L248" s="83"/>
      <c r="M248" s="83"/>
    </row>
    <row r="249" spans="1:13" x14ac:dyDescent="0.3">
      <c r="A249" s="5" t="e">
        <f>INDEX('Артикул без-с размером'!A:A,MATCH(Заказы!E249,'Артикул без-с размером'!B:B,0))</f>
        <v>#N/A</v>
      </c>
      <c r="B249" s="81"/>
      <c r="C249" s="81"/>
      <c r="D249" s="81"/>
      <c r="E249" s="81"/>
      <c r="F249" s="83"/>
      <c r="G249" s="83"/>
      <c r="H249" s="83"/>
      <c r="I249" s="84"/>
      <c r="J249" s="83"/>
      <c r="K249" s="83"/>
      <c r="L249" s="83"/>
      <c r="M249" s="83"/>
    </row>
    <row r="250" spans="1:13" x14ac:dyDescent="0.3">
      <c r="A250" s="5" t="e">
        <f>INDEX('Артикул без-с размером'!A:A,MATCH(Заказы!E250,'Артикул без-с размером'!B:B,0))</f>
        <v>#N/A</v>
      </c>
      <c r="B250" s="81"/>
      <c r="C250" s="81"/>
      <c r="D250" s="81"/>
      <c r="E250" s="81"/>
      <c r="F250" s="83"/>
      <c r="G250" s="83"/>
      <c r="H250" s="83"/>
      <c r="I250" s="84"/>
      <c r="J250" s="83"/>
      <c r="K250" s="83"/>
      <c r="L250" s="83"/>
      <c r="M250" s="83"/>
    </row>
    <row r="251" spans="1:13" x14ac:dyDescent="0.3">
      <c r="A251" s="5" t="e">
        <f>INDEX('Артикул без-с размером'!A:A,MATCH(Заказы!E251,'Артикул без-с размером'!B:B,0))</f>
        <v>#N/A</v>
      </c>
      <c r="B251" s="81"/>
      <c r="C251" s="81"/>
      <c r="D251" s="81"/>
      <c r="E251" s="81"/>
      <c r="F251" s="83"/>
      <c r="G251" s="83"/>
      <c r="H251" s="83"/>
      <c r="I251" s="84"/>
      <c r="J251" s="83"/>
      <c r="K251" s="83"/>
      <c r="L251" s="83"/>
      <c r="M251" s="83"/>
    </row>
    <row r="252" spans="1:13" x14ac:dyDescent="0.3">
      <c r="A252" s="5" t="e">
        <f>INDEX('Артикул без-с размером'!A:A,MATCH(Заказы!E252,'Артикул без-с размером'!B:B,0))</f>
        <v>#N/A</v>
      </c>
      <c r="B252" s="81"/>
      <c r="C252" s="81"/>
      <c r="D252" s="81"/>
      <c r="E252" s="81"/>
      <c r="F252" s="83"/>
      <c r="G252" s="83"/>
      <c r="H252" s="83"/>
      <c r="I252" s="84"/>
      <c r="J252" s="83"/>
      <c r="K252" s="83"/>
      <c r="L252" s="83"/>
      <c r="M252" s="83"/>
    </row>
    <row r="253" spans="1:13" x14ac:dyDescent="0.3">
      <c r="A253" s="5" t="e">
        <f>INDEX('Артикул без-с размером'!A:A,MATCH(Заказы!E253,'Артикул без-с размером'!B:B,0))</f>
        <v>#N/A</v>
      </c>
      <c r="B253" s="81"/>
      <c r="C253" s="81"/>
      <c r="D253" s="81"/>
      <c r="E253" s="81"/>
      <c r="F253" s="83"/>
      <c r="G253" s="83"/>
      <c r="H253" s="83"/>
      <c r="I253" s="84"/>
      <c r="J253" s="83"/>
      <c r="K253" s="83"/>
      <c r="L253" s="83"/>
      <c r="M253" s="83"/>
    </row>
    <row r="254" spans="1:13" x14ac:dyDescent="0.3">
      <c r="A254" s="5" t="e">
        <f>INDEX('Артикул без-с размером'!A:A,MATCH(Заказы!E254,'Артикул без-с размером'!B:B,0))</f>
        <v>#N/A</v>
      </c>
      <c r="B254" s="81"/>
      <c r="C254" s="81"/>
      <c r="D254" s="81"/>
      <c r="E254" s="81"/>
      <c r="F254" s="83"/>
      <c r="G254" s="83"/>
      <c r="H254" s="83"/>
      <c r="I254" s="84"/>
      <c r="J254" s="83"/>
      <c r="K254" s="83"/>
      <c r="L254" s="83"/>
      <c r="M254" s="83"/>
    </row>
    <row r="255" spans="1:13" x14ac:dyDescent="0.3">
      <c r="A255" s="5" t="e">
        <f>INDEX('Артикул без-с размером'!A:A,MATCH(Заказы!E255,'Артикул без-с размером'!B:B,0))</f>
        <v>#N/A</v>
      </c>
      <c r="B255" s="81"/>
      <c r="C255" s="81"/>
      <c r="D255" s="81"/>
      <c r="E255" s="81"/>
      <c r="F255" s="83"/>
      <c r="G255" s="83"/>
      <c r="H255" s="83"/>
      <c r="I255" s="84"/>
      <c r="J255" s="83"/>
      <c r="K255" s="83"/>
      <c r="L255" s="83"/>
      <c r="M255" s="83"/>
    </row>
    <row r="256" spans="1:13" x14ac:dyDescent="0.3">
      <c r="A256" s="5" t="e">
        <f>INDEX('Артикул без-с размером'!A:A,MATCH(Заказы!E256,'Артикул без-с размером'!B:B,0))</f>
        <v>#N/A</v>
      </c>
      <c r="B256" s="81"/>
      <c r="C256" s="81"/>
      <c r="D256" s="81"/>
      <c r="E256" s="81"/>
      <c r="F256" s="83"/>
      <c r="G256" s="83"/>
      <c r="H256" s="83"/>
      <c r="I256" s="84"/>
      <c r="J256" s="83"/>
      <c r="K256" s="83"/>
      <c r="L256" s="83"/>
      <c r="M256" s="83"/>
    </row>
    <row r="257" spans="1:13" x14ac:dyDescent="0.3">
      <c r="A257" s="5" t="e">
        <f>INDEX('Артикул без-с размером'!A:A,MATCH(Заказы!E257,'Артикул без-с размером'!B:B,0))</f>
        <v>#N/A</v>
      </c>
      <c r="B257" s="81"/>
      <c r="C257" s="81"/>
      <c r="D257" s="81"/>
      <c r="E257" s="81"/>
      <c r="F257" s="83"/>
      <c r="G257" s="83"/>
      <c r="H257" s="83"/>
      <c r="I257" s="84"/>
      <c r="J257" s="83"/>
      <c r="K257" s="83"/>
      <c r="L257" s="83"/>
      <c r="M257" s="83"/>
    </row>
    <row r="258" spans="1:13" x14ac:dyDescent="0.3">
      <c r="A258" s="5" t="e">
        <f>INDEX('Артикул без-с размером'!A:A,MATCH(Заказы!E258,'Артикул без-с размером'!B:B,0))</f>
        <v>#N/A</v>
      </c>
      <c r="B258" s="81"/>
      <c r="C258" s="81"/>
      <c r="D258" s="81"/>
      <c r="E258" s="81"/>
      <c r="F258" s="83"/>
      <c r="G258" s="83"/>
      <c r="H258" s="83"/>
      <c r="I258" s="84"/>
      <c r="J258" s="83"/>
      <c r="K258" s="83"/>
      <c r="L258" s="83"/>
      <c r="M258" s="83"/>
    </row>
    <row r="259" spans="1:13" x14ac:dyDescent="0.3">
      <c r="A259" s="5" t="e">
        <f>INDEX('Артикул без-с размером'!A:A,MATCH(Заказы!E259,'Артикул без-с размером'!B:B,0))</f>
        <v>#N/A</v>
      </c>
      <c r="B259" s="81"/>
      <c r="C259" s="81"/>
      <c r="D259" s="81"/>
      <c r="E259" s="81"/>
      <c r="F259" s="83"/>
      <c r="G259" s="83"/>
      <c r="H259" s="83"/>
      <c r="I259" s="84"/>
      <c r="J259" s="83"/>
      <c r="K259" s="83"/>
      <c r="L259" s="83"/>
      <c r="M259" s="83"/>
    </row>
    <row r="260" spans="1:13" x14ac:dyDescent="0.3">
      <c r="A260" s="5" t="e">
        <f>INDEX('Артикул без-с размером'!A:A,MATCH(Заказы!E260,'Артикул без-с размером'!B:B,0))</f>
        <v>#N/A</v>
      </c>
      <c r="B260" s="81"/>
      <c r="C260" s="81"/>
      <c r="D260" s="81"/>
      <c r="E260" s="81"/>
      <c r="F260" s="83"/>
      <c r="G260" s="83"/>
      <c r="H260" s="83"/>
      <c r="I260" s="84"/>
      <c r="J260" s="83"/>
      <c r="K260" s="83"/>
      <c r="L260" s="83"/>
      <c r="M260" s="83"/>
    </row>
    <row r="261" spans="1:13" x14ac:dyDescent="0.3">
      <c r="A261" s="5" t="e">
        <f>INDEX('Артикул без-с размером'!A:A,MATCH(Заказы!E261,'Артикул без-с размером'!B:B,0))</f>
        <v>#N/A</v>
      </c>
      <c r="B261" s="81"/>
      <c r="C261" s="81"/>
      <c r="D261" s="81"/>
      <c r="E261" s="81"/>
      <c r="F261" s="83"/>
      <c r="G261" s="83"/>
      <c r="H261" s="83"/>
      <c r="I261" s="84"/>
      <c r="J261" s="83"/>
      <c r="K261" s="83"/>
      <c r="L261" s="83"/>
      <c r="M261" s="83"/>
    </row>
    <row r="262" spans="1:13" x14ac:dyDescent="0.3">
      <c r="A262" s="5" t="e">
        <f>INDEX('Артикул без-с размером'!A:A,MATCH(Заказы!E262,'Артикул без-с размером'!B:B,0))</f>
        <v>#N/A</v>
      </c>
      <c r="B262" s="81"/>
      <c r="C262" s="81"/>
      <c r="D262" s="81"/>
      <c r="E262" s="81"/>
      <c r="F262" s="83"/>
      <c r="G262" s="83"/>
      <c r="H262" s="83"/>
      <c r="I262" s="84"/>
      <c r="J262" s="83"/>
      <c r="K262" s="83"/>
      <c r="L262" s="83"/>
      <c r="M262" s="83"/>
    </row>
    <row r="263" spans="1:13" x14ac:dyDescent="0.3">
      <c r="A263" s="5" t="e">
        <f>INDEX('Артикул без-с размером'!A:A,MATCH(Заказы!E263,'Артикул без-с размером'!B:B,0))</f>
        <v>#N/A</v>
      </c>
      <c r="B263" s="81"/>
      <c r="C263" s="81"/>
      <c r="D263" s="81"/>
      <c r="E263" s="81"/>
      <c r="F263" s="83"/>
      <c r="G263" s="83"/>
      <c r="H263" s="83"/>
      <c r="I263" s="84"/>
      <c r="J263" s="83"/>
      <c r="K263" s="83"/>
      <c r="L263" s="83"/>
      <c r="M263" s="83"/>
    </row>
    <row r="264" spans="1:13" x14ac:dyDescent="0.3">
      <c r="A264" s="5" t="e">
        <f>INDEX('Артикул без-с размером'!A:A,MATCH(Заказы!E264,'Артикул без-с размером'!B:B,0))</f>
        <v>#N/A</v>
      </c>
      <c r="B264" s="81"/>
      <c r="C264" s="81"/>
      <c r="D264" s="81"/>
      <c r="E264" s="81"/>
      <c r="F264" s="83"/>
      <c r="G264" s="83"/>
      <c r="H264" s="83"/>
      <c r="I264" s="84"/>
      <c r="J264" s="83"/>
      <c r="K264" s="83"/>
      <c r="L264" s="83"/>
      <c r="M264" s="83"/>
    </row>
    <row r="265" spans="1:13" x14ac:dyDescent="0.3">
      <c r="A265" s="5" t="e">
        <f>INDEX('Артикул без-с размером'!A:A,MATCH(Заказы!E265,'Артикул без-с размером'!B:B,0))</f>
        <v>#N/A</v>
      </c>
      <c r="B265" s="81"/>
      <c r="C265" s="81"/>
      <c r="D265" s="81"/>
      <c r="E265" s="81"/>
      <c r="F265" s="83"/>
      <c r="G265" s="83"/>
      <c r="H265" s="83"/>
      <c r="I265" s="84"/>
      <c r="J265" s="83"/>
      <c r="K265" s="83"/>
      <c r="L265" s="83"/>
      <c r="M265" s="83"/>
    </row>
    <row r="266" spans="1:13" x14ac:dyDescent="0.3">
      <c r="A266" s="5" t="e">
        <f>INDEX('Артикул без-с размером'!A:A,MATCH(Заказы!E266,'Артикул без-с размером'!B:B,0))</f>
        <v>#N/A</v>
      </c>
      <c r="B266" s="81"/>
      <c r="C266" s="81"/>
      <c r="D266" s="81"/>
      <c r="E266" s="81"/>
      <c r="F266" s="83"/>
      <c r="G266" s="83"/>
      <c r="H266" s="83"/>
      <c r="I266" s="84"/>
      <c r="J266" s="83"/>
      <c r="K266" s="83"/>
      <c r="L266" s="83"/>
      <c r="M266" s="83"/>
    </row>
    <row r="267" spans="1:13" x14ac:dyDescent="0.3">
      <c r="A267" s="5" t="e">
        <f>INDEX('Артикул без-с размером'!A:A,MATCH(Заказы!E267,'Артикул без-с размером'!B:B,0))</f>
        <v>#N/A</v>
      </c>
      <c r="B267" s="81"/>
      <c r="C267" s="81"/>
      <c r="D267" s="81"/>
      <c r="E267" s="81"/>
      <c r="F267" s="83"/>
      <c r="G267" s="83"/>
      <c r="H267" s="83"/>
      <c r="I267" s="84"/>
      <c r="J267" s="83"/>
      <c r="K267" s="83"/>
      <c r="L267" s="83"/>
      <c r="M267" s="83"/>
    </row>
    <row r="268" spans="1:13" x14ac:dyDescent="0.3">
      <c r="A268" s="5" t="e">
        <f>INDEX('Артикул без-с размером'!A:A,MATCH(Заказы!E268,'Артикул без-с размером'!B:B,0))</f>
        <v>#N/A</v>
      </c>
      <c r="B268" s="81"/>
      <c r="C268" s="81"/>
      <c r="D268" s="81"/>
      <c r="E268" s="81"/>
      <c r="F268" s="83"/>
      <c r="G268" s="83"/>
      <c r="H268" s="83"/>
      <c r="I268" s="84"/>
      <c r="J268" s="83"/>
      <c r="K268" s="83"/>
      <c r="L268" s="83"/>
      <c r="M268" s="83"/>
    </row>
    <row r="269" spans="1:13" x14ac:dyDescent="0.3">
      <c r="A269" s="5" t="e">
        <f>INDEX('Артикул без-с размером'!A:A,MATCH(Заказы!E269,'Артикул без-с размером'!B:B,0))</f>
        <v>#N/A</v>
      </c>
      <c r="B269" s="81"/>
      <c r="C269" s="81"/>
      <c r="D269" s="81"/>
      <c r="E269" s="81"/>
      <c r="F269" s="83"/>
      <c r="G269" s="83"/>
      <c r="H269" s="83"/>
      <c r="I269" s="84"/>
      <c r="J269" s="83"/>
      <c r="K269" s="83"/>
      <c r="L269" s="83"/>
      <c r="M269" s="83"/>
    </row>
    <row r="270" spans="1:13" x14ac:dyDescent="0.3">
      <c r="A270" s="5" t="e">
        <f>INDEX('Артикул без-с размером'!A:A,MATCH(Заказы!E270,'Артикул без-с размером'!B:B,0))</f>
        <v>#N/A</v>
      </c>
      <c r="B270" s="81"/>
      <c r="C270" s="81"/>
      <c r="D270" s="81"/>
      <c r="E270" s="81"/>
      <c r="F270" s="83"/>
      <c r="G270" s="83"/>
      <c r="H270" s="83"/>
      <c r="I270" s="84"/>
      <c r="J270" s="83"/>
      <c r="K270" s="83"/>
      <c r="L270" s="83"/>
      <c r="M270" s="83"/>
    </row>
    <row r="271" spans="1:13" x14ac:dyDescent="0.3">
      <c r="A271" s="5" t="e">
        <f>INDEX('Артикул без-с размером'!A:A,MATCH(Заказы!E271,'Артикул без-с размером'!B:B,0))</f>
        <v>#N/A</v>
      </c>
      <c r="B271" s="81"/>
      <c r="C271" s="81"/>
      <c r="D271" s="81"/>
      <c r="E271" s="81"/>
      <c r="F271" s="83"/>
      <c r="G271" s="83"/>
      <c r="H271" s="83"/>
      <c r="I271" s="84"/>
      <c r="J271" s="83"/>
      <c r="K271" s="83"/>
      <c r="L271" s="83"/>
      <c r="M271" s="83"/>
    </row>
    <row r="272" spans="1:13" x14ac:dyDescent="0.3">
      <c r="A272" s="5" t="e">
        <f>INDEX('Артикул без-с размером'!A:A,MATCH(Заказы!E272,'Артикул без-с размером'!B:B,0))</f>
        <v>#N/A</v>
      </c>
      <c r="B272" s="81"/>
      <c r="C272" s="81"/>
      <c r="D272" s="81"/>
      <c r="E272" s="81"/>
      <c r="F272" s="83"/>
      <c r="G272" s="83"/>
      <c r="H272" s="83"/>
      <c r="I272" s="84"/>
      <c r="J272" s="83"/>
      <c r="K272" s="83"/>
      <c r="L272" s="83"/>
      <c r="M272" s="83"/>
    </row>
    <row r="273" spans="1:13" x14ac:dyDescent="0.3">
      <c r="A273" s="5" t="e">
        <f>INDEX('Артикул без-с размером'!A:A,MATCH(Заказы!E273,'Артикул без-с размером'!B:B,0))</f>
        <v>#N/A</v>
      </c>
      <c r="B273" s="81"/>
      <c r="C273" s="81"/>
      <c r="D273" s="81"/>
      <c r="E273" s="81"/>
      <c r="F273" s="83"/>
      <c r="G273" s="83"/>
      <c r="H273" s="83"/>
      <c r="I273" s="84"/>
      <c r="J273" s="83"/>
      <c r="K273" s="83"/>
      <c r="L273" s="83"/>
      <c r="M273" s="83"/>
    </row>
    <row r="274" spans="1:13" x14ac:dyDescent="0.3">
      <c r="A274" s="5" t="e">
        <f>INDEX('Артикул без-с размером'!A:A,MATCH(Заказы!E274,'Артикул без-с размером'!B:B,0))</f>
        <v>#N/A</v>
      </c>
      <c r="B274" s="81"/>
      <c r="C274" s="81"/>
      <c r="D274" s="81"/>
      <c r="E274" s="81"/>
      <c r="F274" s="83"/>
      <c r="G274" s="83"/>
      <c r="H274" s="83"/>
      <c r="I274" s="84"/>
      <c r="J274" s="83"/>
      <c r="K274" s="83"/>
      <c r="L274" s="83"/>
      <c r="M274" s="83"/>
    </row>
    <row r="275" spans="1:13" x14ac:dyDescent="0.3">
      <c r="A275" s="5" t="e">
        <f>INDEX('Артикул без-с размером'!A:A,MATCH(Заказы!E275,'Артикул без-с размером'!B:B,0))</f>
        <v>#N/A</v>
      </c>
      <c r="B275" s="81"/>
      <c r="C275" s="81"/>
      <c r="D275" s="81"/>
      <c r="E275" s="81"/>
      <c r="F275" s="83"/>
      <c r="G275" s="83"/>
      <c r="H275" s="83"/>
      <c r="I275" s="84"/>
      <c r="J275" s="83"/>
      <c r="K275" s="83"/>
      <c r="L275" s="83"/>
      <c r="M275" s="83"/>
    </row>
    <row r="276" spans="1:13" x14ac:dyDescent="0.3">
      <c r="A276" s="5" t="e">
        <f>INDEX('Артикул без-с размером'!A:A,MATCH(Заказы!E276,'Артикул без-с размером'!B:B,0))</f>
        <v>#N/A</v>
      </c>
      <c r="B276" s="81"/>
      <c r="C276" s="81"/>
      <c r="D276" s="81"/>
      <c r="E276" s="81"/>
      <c r="F276" s="83"/>
      <c r="G276" s="83"/>
      <c r="H276" s="83"/>
      <c r="I276" s="84"/>
      <c r="J276" s="83"/>
      <c r="K276" s="83"/>
      <c r="L276" s="83"/>
      <c r="M276" s="83"/>
    </row>
    <row r="277" spans="1:13" x14ac:dyDescent="0.3">
      <c r="A277" s="5" t="e">
        <f>INDEX('Артикул без-с размером'!A:A,MATCH(Заказы!E277,'Артикул без-с размером'!B:B,0))</f>
        <v>#N/A</v>
      </c>
      <c r="B277" s="81"/>
      <c r="C277" s="81"/>
      <c r="D277" s="81"/>
      <c r="E277" s="81"/>
      <c r="F277" s="83"/>
      <c r="G277" s="83"/>
      <c r="H277" s="83"/>
      <c r="I277" s="84"/>
      <c r="J277" s="83"/>
      <c r="K277" s="83"/>
      <c r="L277" s="83"/>
      <c r="M277" s="83"/>
    </row>
    <row r="278" spans="1:13" x14ac:dyDescent="0.3">
      <c r="A278" s="5" t="e">
        <f>INDEX('Артикул без-с размером'!A:A,MATCH(Заказы!E278,'Артикул без-с размером'!B:B,0))</f>
        <v>#N/A</v>
      </c>
      <c r="B278" s="81"/>
      <c r="C278" s="81"/>
      <c r="D278" s="81"/>
      <c r="E278" s="81"/>
      <c r="F278" s="83"/>
      <c r="G278" s="83"/>
      <c r="H278" s="83"/>
      <c r="I278" s="84"/>
      <c r="J278" s="83"/>
      <c r="K278" s="83"/>
      <c r="L278" s="83"/>
      <c r="M278" s="83"/>
    </row>
    <row r="279" spans="1:13" x14ac:dyDescent="0.3">
      <c r="A279" s="5" t="e">
        <f>INDEX('Артикул без-с размером'!A:A,MATCH(Заказы!E279,'Артикул без-с размером'!B:B,0))</f>
        <v>#N/A</v>
      </c>
      <c r="B279" s="81"/>
      <c r="C279" s="81"/>
      <c r="D279" s="81"/>
      <c r="E279" s="81"/>
      <c r="F279" s="83"/>
      <c r="G279" s="83"/>
      <c r="H279" s="83"/>
      <c r="I279" s="84"/>
      <c r="J279" s="83"/>
      <c r="K279" s="83"/>
      <c r="L279" s="83"/>
      <c r="M279" s="83"/>
    </row>
    <row r="280" spans="1:13" x14ac:dyDescent="0.3">
      <c r="A280" s="5" t="e">
        <f>INDEX('Артикул без-с размером'!A:A,MATCH(Заказы!E280,'Артикул без-с размером'!B:B,0))</f>
        <v>#N/A</v>
      </c>
      <c r="B280" s="81"/>
      <c r="C280" s="81"/>
      <c r="D280" s="81"/>
      <c r="E280" s="81"/>
      <c r="F280" s="83"/>
      <c r="G280" s="83"/>
      <c r="H280" s="83"/>
      <c r="I280" s="84"/>
      <c r="J280" s="83"/>
      <c r="K280" s="83"/>
      <c r="L280" s="83"/>
      <c r="M280" s="83"/>
    </row>
    <row r="281" spans="1:13" x14ac:dyDescent="0.3">
      <c r="A281" s="5" t="e">
        <f>INDEX('Артикул без-с размером'!A:A,MATCH(Заказы!E281,'Артикул без-с размером'!B:B,0))</f>
        <v>#N/A</v>
      </c>
      <c r="B281" s="81"/>
      <c r="C281" s="81"/>
      <c r="D281" s="81"/>
      <c r="E281" s="81"/>
      <c r="F281" s="83"/>
      <c r="G281" s="83"/>
      <c r="H281" s="83"/>
      <c r="I281" s="84"/>
      <c r="J281" s="83"/>
      <c r="K281" s="83"/>
      <c r="L281" s="83"/>
      <c r="M281" s="83"/>
    </row>
    <row r="282" spans="1:13" x14ac:dyDescent="0.3">
      <c r="A282" s="5" t="e">
        <f>INDEX('Артикул без-с размером'!A:A,MATCH(Заказы!E282,'Артикул без-с размером'!B:B,0))</f>
        <v>#N/A</v>
      </c>
      <c r="B282" s="81"/>
      <c r="C282" s="81"/>
      <c r="D282" s="81"/>
      <c r="E282" s="81"/>
      <c r="F282" s="83"/>
      <c r="G282" s="83"/>
      <c r="H282" s="83"/>
      <c r="I282" s="84"/>
      <c r="J282" s="83"/>
      <c r="K282" s="83"/>
      <c r="L282" s="83"/>
      <c r="M282" s="83"/>
    </row>
    <row r="283" spans="1:13" x14ac:dyDescent="0.3">
      <c r="A283" s="5" t="e">
        <f>INDEX('Артикул без-с размером'!A:A,MATCH(Заказы!E283,'Артикул без-с размером'!B:B,0))</f>
        <v>#N/A</v>
      </c>
      <c r="B283" s="81"/>
      <c r="C283" s="81"/>
      <c r="D283" s="81"/>
      <c r="E283" s="81"/>
      <c r="F283" s="83"/>
      <c r="G283" s="83"/>
      <c r="H283" s="83"/>
      <c r="I283" s="84"/>
      <c r="J283" s="83"/>
      <c r="K283" s="83"/>
      <c r="L283" s="83"/>
      <c r="M283" s="83"/>
    </row>
    <row r="284" spans="1:13" x14ac:dyDescent="0.3">
      <c r="A284" s="5" t="e">
        <f>INDEX('Артикул без-с размером'!A:A,MATCH(Заказы!E284,'Артикул без-с размером'!B:B,0))</f>
        <v>#N/A</v>
      </c>
      <c r="B284" s="81"/>
      <c r="C284" s="81"/>
      <c r="D284" s="81"/>
      <c r="E284" s="81"/>
      <c r="F284" s="83"/>
      <c r="G284" s="83"/>
      <c r="H284" s="83"/>
      <c r="I284" s="84"/>
      <c r="J284" s="83"/>
      <c r="K284" s="83"/>
      <c r="L284" s="83"/>
      <c r="M284" s="83"/>
    </row>
    <row r="285" spans="1:13" x14ac:dyDescent="0.3">
      <c r="A285" s="5" t="e">
        <f>INDEX('Артикул без-с размером'!A:A,MATCH(Заказы!E285,'Артикул без-с размером'!B:B,0))</f>
        <v>#N/A</v>
      </c>
      <c r="B285" s="81"/>
      <c r="C285" s="81"/>
      <c r="D285" s="81"/>
      <c r="E285" s="81"/>
      <c r="F285" s="83"/>
      <c r="G285" s="83"/>
      <c r="H285" s="83"/>
      <c r="I285" s="84"/>
      <c r="J285" s="83"/>
      <c r="K285" s="83"/>
      <c r="L285" s="83"/>
      <c r="M285" s="83"/>
    </row>
    <row r="286" spans="1:13" x14ac:dyDescent="0.3">
      <c r="A286" s="5" t="e">
        <f>INDEX('Артикул без-с размером'!A:A,MATCH(Заказы!E286,'Артикул без-с размером'!B:B,0))</f>
        <v>#N/A</v>
      </c>
      <c r="B286" s="81"/>
      <c r="C286" s="81"/>
      <c r="D286" s="81"/>
      <c r="E286" s="81"/>
      <c r="F286" s="83"/>
      <c r="G286" s="83"/>
      <c r="H286" s="83"/>
      <c r="I286" s="84"/>
      <c r="J286" s="83"/>
      <c r="K286" s="83"/>
      <c r="L286" s="83"/>
      <c r="M286" s="83"/>
    </row>
    <row r="287" spans="1:13" x14ac:dyDescent="0.3">
      <c r="A287" s="5" t="e">
        <f>INDEX('Артикул без-с размером'!A:A,MATCH(Заказы!E287,'Артикул без-с размером'!B:B,0))</f>
        <v>#N/A</v>
      </c>
      <c r="B287" s="81"/>
      <c r="C287" s="81"/>
      <c r="D287" s="81"/>
      <c r="E287" s="81"/>
      <c r="F287" s="83"/>
      <c r="G287" s="83"/>
      <c r="H287" s="83"/>
      <c r="I287" s="84"/>
      <c r="J287" s="83"/>
      <c r="K287" s="83"/>
      <c r="L287" s="83"/>
      <c r="M287" s="83"/>
    </row>
    <row r="288" spans="1:13" x14ac:dyDescent="0.3">
      <c r="A288" s="5" t="e">
        <f>INDEX('Артикул без-с размером'!A:A,MATCH(Заказы!E288,'Артикул без-с размером'!B:B,0))</f>
        <v>#N/A</v>
      </c>
      <c r="B288" s="81"/>
      <c r="C288" s="81"/>
      <c r="D288" s="81"/>
      <c r="E288" s="81"/>
      <c r="F288" s="83"/>
      <c r="G288" s="83"/>
      <c r="H288" s="83"/>
      <c r="I288" s="84"/>
      <c r="J288" s="83"/>
      <c r="K288" s="83"/>
      <c r="L288" s="83"/>
      <c r="M288" s="83"/>
    </row>
    <row r="289" spans="1:13" x14ac:dyDescent="0.3">
      <c r="A289" s="5" t="e">
        <f>INDEX('Артикул без-с размером'!A:A,MATCH(Заказы!E289,'Артикул без-с размером'!B:B,0))</f>
        <v>#N/A</v>
      </c>
      <c r="B289" s="81"/>
      <c r="C289" s="81"/>
      <c r="D289" s="81"/>
      <c r="E289" s="81"/>
      <c r="F289" s="83"/>
      <c r="G289" s="83"/>
      <c r="H289" s="83"/>
      <c r="I289" s="84"/>
      <c r="J289" s="83"/>
      <c r="K289" s="83"/>
      <c r="L289" s="83"/>
      <c r="M289" s="83"/>
    </row>
    <row r="290" spans="1:13" x14ac:dyDescent="0.3">
      <c r="A290" s="5" t="e">
        <f>INDEX('Артикул без-с размером'!A:A,MATCH(Заказы!E290,'Артикул без-с размером'!B:B,0))</f>
        <v>#N/A</v>
      </c>
      <c r="B290" s="81"/>
      <c r="C290" s="81"/>
      <c r="D290" s="81"/>
      <c r="E290" s="81"/>
      <c r="F290" s="83"/>
      <c r="G290" s="83"/>
      <c r="H290" s="83"/>
      <c r="I290" s="84"/>
      <c r="J290" s="83"/>
      <c r="K290" s="83"/>
      <c r="L290" s="83"/>
      <c r="M290" s="83"/>
    </row>
    <row r="291" spans="1:13" x14ac:dyDescent="0.3">
      <c r="A291" s="5" t="e">
        <f>INDEX('Артикул без-с размером'!A:A,MATCH(Заказы!E291,'Артикул без-с размером'!B:B,0))</f>
        <v>#N/A</v>
      </c>
      <c r="B291" s="81"/>
      <c r="C291" s="81"/>
      <c r="D291" s="81"/>
      <c r="E291" s="81"/>
      <c r="F291" s="83"/>
      <c r="G291" s="83"/>
      <c r="H291" s="83"/>
      <c r="I291" s="84"/>
      <c r="J291" s="83"/>
      <c r="K291" s="83"/>
      <c r="L291" s="83"/>
      <c r="M291" s="83"/>
    </row>
    <row r="292" spans="1:13" x14ac:dyDescent="0.3">
      <c r="A292" s="5" t="e">
        <f>INDEX('Артикул без-с размером'!A:A,MATCH(Заказы!E292,'Артикул без-с размером'!B:B,0))</f>
        <v>#N/A</v>
      </c>
      <c r="B292" s="81"/>
      <c r="C292" s="81"/>
      <c r="D292" s="81"/>
      <c r="E292" s="81"/>
      <c r="F292" s="83"/>
      <c r="G292" s="83"/>
      <c r="H292" s="83"/>
      <c r="I292" s="84"/>
      <c r="J292" s="83"/>
      <c r="K292" s="83"/>
      <c r="L292" s="83"/>
      <c r="M292" s="83"/>
    </row>
    <row r="293" spans="1:13" x14ac:dyDescent="0.3">
      <c r="A293" s="5" t="e">
        <f>INDEX('Артикул без-с размером'!A:A,MATCH(Заказы!E293,'Артикул без-с размером'!B:B,0))</f>
        <v>#N/A</v>
      </c>
      <c r="B293" s="81"/>
      <c r="C293" s="81"/>
      <c r="D293" s="81"/>
      <c r="E293" s="81"/>
      <c r="F293" s="83"/>
      <c r="G293" s="83"/>
      <c r="H293" s="83"/>
      <c r="I293" s="84"/>
      <c r="J293" s="83"/>
      <c r="K293" s="83"/>
      <c r="L293" s="83"/>
      <c r="M293" s="83"/>
    </row>
    <row r="294" spans="1:13" x14ac:dyDescent="0.3">
      <c r="A294" s="5" t="e">
        <f>INDEX('Артикул без-с размером'!A:A,MATCH(Заказы!E294,'Артикул без-с размером'!B:B,0))</f>
        <v>#N/A</v>
      </c>
      <c r="B294" s="81"/>
      <c r="C294" s="81"/>
      <c r="D294" s="81"/>
      <c r="E294" s="81"/>
      <c r="F294" s="83"/>
      <c r="G294" s="83"/>
      <c r="H294" s="83"/>
      <c r="I294" s="84"/>
      <c r="J294" s="83"/>
      <c r="K294" s="83"/>
      <c r="L294" s="83"/>
      <c r="M294" s="83"/>
    </row>
    <row r="295" spans="1:13" x14ac:dyDescent="0.3">
      <c r="A295" s="5" t="e">
        <f>INDEX('Артикул без-с размером'!A:A,MATCH(Заказы!E295,'Артикул без-с размером'!B:B,0))</f>
        <v>#N/A</v>
      </c>
      <c r="B295" s="81"/>
      <c r="C295" s="81"/>
      <c r="D295" s="81"/>
      <c r="E295" s="81"/>
      <c r="F295" s="83"/>
      <c r="G295" s="83"/>
      <c r="H295" s="83"/>
      <c r="I295" s="84"/>
      <c r="J295" s="83"/>
      <c r="K295" s="83"/>
      <c r="L295" s="83"/>
      <c r="M295" s="83"/>
    </row>
    <row r="296" spans="1:13" x14ac:dyDescent="0.3">
      <c r="A296" s="5" t="e">
        <f>INDEX('Артикул без-с размером'!A:A,MATCH(Заказы!E296,'Артикул без-с размером'!B:B,0))</f>
        <v>#N/A</v>
      </c>
      <c r="B296" s="81"/>
      <c r="C296" s="81"/>
      <c r="D296" s="81"/>
      <c r="E296" s="81"/>
      <c r="F296" s="83"/>
      <c r="G296" s="83"/>
      <c r="H296" s="83"/>
      <c r="I296" s="84"/>
      <c r="J296" s="83"/>
      <c r="K296" s="83"/>
      <c r="L296" s="83"/>
      <c r="M296" s="83"/>
    </row>
    <row r="297" spans="1:13" x14ac:dyDescent="0.3">
      <c r="A297" s="5" t="e">
        <f>INDEX('Артикул без-с размером'!A:A,MATCH(Заказы!E297,'Артикул без-с размером'!B:B,0))</f>
        <v>#N/A</v>
      </c>
      <c r="B297" s="81"/>
      <c r="C297" s="81"/>
      <c r="D297" s="81"/>
      <c r="E297" s="81"/>
      <c r="F297" s="83"/>
      <c r="G297" s="83"/>
      <c r="H297" s="83"/>
      <c r="I297" s="84"/>
      <c r="J297" s="83"/>
      <c r="K297" s="83"/>
      <c r="L297" s="83"/>
      <c r="M297" s="83"/>
    </row>
    <row r="298" spans="1:13" x14ac:dyDescent="0.3">
      <c r="A298" s="5" t="e">
        <f>INDEX('Артикул без-с размером'!A:A,MATCH(Заказы!E298,'Артикул без-с размером'!B:B,0))</f>
        <v>#N/A</v>
      </c>
      <c r="B298" s="81"/>
      <c r="C298" s="81"/>
      <c r="D298" s="81"/>
      <c r="E298" s="81"/>
      <c r="F298" s="83"/>
      <c r="G298" s="83"/>
      <c r="H298" s="83"/>
      <c r="I298" s="84"/>
      <c r="J298" s="83"/>
      <c r="K298" s="83"/>
      <c r="L298" s="83"/>
      <c r="M298" s="83"/>
    </row>
    <row r="299" spans="1:13" x14ac:dyDescent="0.3">
      <c r="A299" s="5" t="e">
        <f>INDEX('Артикул без-с размером'!A:A,MATCH(Заказы!E299,'Артикул без-с размером'!B:B,0))</f>
        <v>#N/A</v>
      </c>
      <c r="B299" s="81"/>
      <c r="C299" s="81"/>
      <c r="D299" s="81"/>
      <c r="E299" s="81"/>
      <c r="F299" s="83"/>
      <c r="G299" s="83"/>
      <c r="H299" s="83"/>
      <c r="I299" s="84"/>
      <c r="J299" s="83"/>
      <c r="K299" s="83"/>
      <c r="L299" s="83"/>
      <c r="M299" s="83"/>
    </row>
    <row r="300" spans="1:13" x14ac:dyDescent="0.3">
      <c r="A300" s="5" t="e">
        <f>INDEX('Артикул без-с размером'!A:A,MATCH(Заказы!E300,'Артикул без-с размером'!B:B,0))</f>
        <v>#N/A</v>
      </c>
      <c r="B300" s="81"/>
      <c r="C300" s="81"/>
      <c r="D300" s="81"/>
      <c r="E300" s="81"/>
      <c r="F300" s="83"/>
      <c r="G300" s="83"/>
      <c r="H300" s="83"/>
      <c r="I300" s="84"/>
      <c r="J300" s="83"/>
      <c r="K300" s="83"/>
      <c r="L300" s="83"/>
      <c r="M300" s="83"/>
    </row>
    <row r="301" spans="1:13" x14ac:dyDescent="0.3">
      <c r="A301" s="5" t="e">
        <f>INDEX('Артикул без-с размером'!A:A,MATCH(Заказы!E301,'Артикул без-с размером'!B:B,0))</f>
        <v>#N/A</v>
      </c>
      <c r="B301" s="81"/>
      <c r="C301" s="81"/>
      <c r="D301" s="81"/>
      <c r="E301" s="81"/>
      <c r="F301" s="83"/>
      <c r="G301" s="83"/>
      <c r="H301" s="83"/>
      <c r="I301" s="84"/>
      <c r="J301" s="83"/>
      <c r="K301" s="83"/>
      <c r="L301" s="83"/>
      <c r="M301" s="83"/>
    </row>
    <row r="302" spans="1:13" x14ac:dyDescent="0.3">
      <c r="A302" s="5" t="e">
        <f>INDEX('Артикул без-с размером'!A:A,MATCH(Заказы!E302,'Артикул без-с размером'!B:B,0))</f>
        <v>#N/A</v>
      </c>
      <c r="B302" s="81"/>
      <c r="C302" s="81"/>
      <c r="D302" s="81"/>
      <c r="E302" s="81"/>
      <c r="F302" s="83"/>
      <c r="G302" s="83"/>
      <c r="H302" s="83"/>
      <c r="I302" s="84"/>
      <c r="J302" s="83"/>
      <c r="K302" s="83"/>
      <c r="L302" s="83"/>
      <c r="M302" s="83"/>
    </row>
    <row r="303" spans="1:13" x14ac:dyDescent="0.3">
      <c r="A303" s="5" t="e">
        <f>INDEX('Артикул без-с размером'!A:A,MATCH(Заказы!E303,'Артикул без-с размером'!B:B,0))</f>
        <v>#N/A</v>
      </c>
      <c r="B303" s="81"/>
      <c r="C303" s="81"/>
      <c r="D303" s="81"/>
      <c r="E303" s="81"/>
      <c r="F303" s="83"/>
      <c r="G303" s="83"/>
      <c r="H303" s="83"/>
      <c r="I303" s="84"/>
      <c r="J303" s="83"/>
      <c r="K303" s="83"/>
      <c r="L303" s="83"/>
      <c r="M303" s="83"/>
    </row>
    <row r="304" spans="1:13" x14ac:dyDescent="0.3">
      <c r="A304" s="5" t="e">
        <f>INDEX('Артикул без-с размером'!A:A,MATCH(Заказы!E304,'Артикул без-с размером'!B:B,0))</f>
        <v>#N/A</v>
      </c>
      <c r="B304" s="81"/>
      <c r="C304" s="81"/>
      <c r="D304" s="81"/>
      <c r="E304" s="81"/>
      <c r="F304" s="83"/>
      <c r="G304" s="83"/>
      <c r="H304" s="83"/>
      <c r="I304" s="84"/>
      <c r="J304" s="83"/>
      <c r="K304" s="83"/>
      <c r="L304" s="83"/>
      <c r="M304" s="83"/>
    </row>
    <row r="305" spans="1:13" x14ac:dyDescent="0.3">
      <c r="A305" s="5" t="e">
        <f>INDEX('Артикул без-с размером'!A:A,MATCH(Заказы!E305,'Артикул без-с размером'!B:B,0))</f>
        <v>#N/A</v>
      </c>
      <c r="B305" s="81"/>
      <c r="C305" s="81"/>
      <c r="D305" s="81"/>
      <c r="E305" s="81"/>
      <c r="F305" s="83"/>
      <c r="G305" s="83"/>
      <c r="H305" s="83"/>
      <c r="I305" s="84"/>
      <c r="J305" s="83"/>
      <c r="K305" s="83"/>
      <c r="L305" s="83"/>
      <c r="M305" s="83"/>
    </row>
    <row r="306" spans="1:13" x14ac:dyDescent="0.3">
      <c r="A306" s="5" t="e">
        <f>INDEX('Артикул без-с размером'!A:A,MATCH(Заказы!E306,'Артикул без-с размером'!B:B,0))</f>
        <v>#N/A</v>
      </c>
      <c r="B306" s="81"/>
      <c r="C306" s="81"/>
      <c r="D306" s="81"/>
      <c r="E306" s="81"/>
      <c r="F306" s="83"/>
      <c r="G306" s="83"/>
      <c r="H306" s="83"/>
      <c r="I306" s="84"/>
      <c r="J306" s="83"/>
      <c r="K306" s="83"/>
      <c r="L306" s="83"/>
      <c r="M306" s="83"/>
    </row>
    <row r="307" spans="1:13" x14ac:dyDescent="0.3">
      <c r="A307" s="5" t="e">
        <f>INDEX('Артикул без-с размером'!A:A,MATCH(Заказы!E307,'Артикул без-с размером'!B:B,0))</f>
        <v>#N/A</v>
      </c>
      <c r="B307" s="81"/>
      <c r="C307" s="81"/>
      <c r="D307" s="81"/>
      <c r="E307" s="81"/>
      <c r="F307" s="83"/>
      <c r="G307" s="83"/>
      <c r="H307" s="83"/>
      <c r="I307" s="84"/>
      <c r="J307" s="83"/>
      <c r="K307" s="83"/>
      <c r="L307" s="83"/>
      <c r="M307" s="83"/>
    </row>
    <row r="308" spans="1:13" x14ac:dyDescent="0.3">
      <c r="A308" s="5" t="e">
        <f>INDEX('Артикул без-с размером'!A:A,MATCH(Заказы!E308,'Артикул без-с размером'!B:B,0))</f>
        <v>#N/A</v>
      </c>
      <c r="B308" s="81"/>
      <c r="C308" s="81"/>
      <c r="D308" s="81"/>
      <c r="E308" s="81"/>
      <c r="F308" s="83"/>
      <c r="G308" s="83"/>
      <c r="H308" s="83"/>
      <c r="I308" s="84"/>
      <c r="J308" s="83"/>
      <c r="K308" s="83"/>
      <c r="L308" s="83"/>
      <c r="M308" s="83"/>
    </row>
    <row r="309" spans="1:13" x14ac:dyDescent="0.3">
      <c r="A309" s="5" t="e">
        <f>INDEX('Артикул без-с размером'!A:A,MATCH(Заказы!E309,'Артикул без-с размером'!B:B,0))</f>
        <v>#N/A</v>
      </c>
      <c r="B309" s="81"/>
      <c r="C309" s="81"/>
      <c r="D309" s="81"/>
      <c r="E309" s="81"/>
      <c r="F309" s="83"/>
      <c r="G309" s="83"/>
      <c r="H309" s="83"/>
      <c r="I309" s="84"/>
      <c r="J309" s="83"/>
      <c r="K309" s="83"/>
      <c r="L309" s="83"/>
      <c r="M309" s="83"/>
    </row>
    <row r="310" spans="1:13" x14ac:dyDescent="0.3">
      <c r="A310" s="5" t="e">
        <f>INDEX('Артикул без-с размером'!A:A,MATCH(Заказы!E310,'Артикул без-с размером'!B:B,0))</f>
        <v>#N/A</v>
      </c>
      <c r="B310" s="81"/>
      <c r="C310" s="81"/>
      <c r="D310" s="81"/>
      <c r="E310" s="81"/>
      <c r="F310" s="83"/>
      <c r="G310" s="83"/>
      <c r="H310" s="83"/>
      <c r="I310" s="84"/>
      <c r="J310" s="83"/>
      <c r="K310" s="83"/>
      <c r="L310" s="83"/>
      <c r="M310" s="83"/>
    </row>
    <row r="311" spans="1:13" x14ac:dyDescent="0.3">
      <c r="A311" s="5" t="e">
        <f>INDEX('Артикул без-с размером'!A:A,MATCH(Заказы!E311,'Артикул без-с размером'!B:B,0))</f>
        <v>#N/A</v>
      </c>
      <c r="B311" s="81"/>
      <c r="C311" s="81"/>
      <c r="D311" s="81"/>
      <c r="E311" s="81"/>
      <c r="F311" s="83"/>
      <c r="G311" s="83"/>
      <c r="H311" s="83"/>
      <c r="I311" s="84"/>
      <c r="J311" s="83"/>
      <c r="K311" s="83"/>
      <c r="L311" s="83"/>
      <c r="M311" s="83"/>
    </row>
    <row r="312" spans="1:13" x14ac:dyDescent="0.3">
      <c r="A312" s="5" t="e">
        <f>INDEX('Артикул без-с размером'!A:A,MATCH(Заказы!E312,'Артикул без-с размером'!B:B,0))</f>
        <v>#N/A</v>
      </c>
      <c r="B312" s="81"/>
      <c r="C312" s="81"/>
      <c r="D312" s="81"/>
      <c r="E312" s="81"/>
      <c r="F312" s="83"/>
      <c r="G312" s="83"/>
      <c r="H312" s="83"/>
      <c r="I312" s="84"/>
      <c r="J312" s="83"/>
      <c r="K312" s="83"/>
      <c r="L312" s="83"/>
      <c r="M312" s="83"/>
    </row>
    <row r="313" spans="1:13" x14ac:dyDescent="0.3">
      <c r="A313" s="5" t="e">
        <f>INDEX('Артикул без-с размером'!A:A,MATCH(Заказы!E313,'Артикул без-с размером'!B:B,0))</f>
        <v>#N/A</v>
      </c>
      <c r="B313" s="81"/>
      <c r="C313" s="81"/>
      <c r="D313" s="81"/>
      <c r="E313" s="81"/>
      <c r="F313" s="83"/>
      <c r="G313" s="83"/>
      <c r="H313" s="83"/>
      <c r="I313" s="84"/>
      <c r="J313" s="83"/>
      <c r="K313" s="83"/>
      <c r="L313" s="83"/>
      <c r="M313" s="83"/>
    </row>
    <row r="314" spans="1:13" x14ac:dyDescent="0.3">
      <c r="A314" s="5" t="e">
        <f>INDEX('Артикул без-с размером'!A:A,MATCH(Заказы!E314,'Артикул без-с размером'!B:B,0))</f>
        <v>#N/A</v>
      </c>
      <c r="B314" s="81"/>
      <c r="C314" s="81"/>
      <c r="D314" s="81"/>
      <c r="E314" s="81"/>
      <c r="F314" s="83"/>
      <c r="G314" s="83"/>
      <c r="H314" s="83"/>
      <c r="I314" s="84"/>
      <c r="J314" s="83"/>
      <c r="K314" s="83"/>
      <c r="L314" s="83"/>
      <c r="M314" s="83"/>
    </row>
    <row r="315" spans="1:13" x14ac:dyDescent="0.3">
      <c r="A315" s="5" t="e">
        <f>INDEX('Артикул без-с размером'!A:A,MATCH(Заказы!E315,'Артикул без-с размером'!B:B,0))</f>
        <v>#N/A</v>
      </c>
      <c r="B315" s="81"/>
      <c r="C315" s="81"/>
      <c r="D315" s="81"/>
      <c r="E315" s="81"/>
      <c r="F315" s="83"/>
      <c r="G315" s="83"/>
      <c r="H315" s="83"/>
      <c r="I315" s="84"/>
      <c r="J315" s="83"/>
      <c r="K315" s="83"/>
      <c r="L315" s="83"/>
      <c r="M315" s="83"/>
    </row>
    <row r="316" spans="1:13" x14ac:dyDescent="0.3">
      <c r="A316" s="5" t="e">
        <f>INDEX('Артикул без-с размером'!A:A,MATCH(Заказы!E316,'Артикул без-с размером'!B:B,0))</f>
        <v>#N/A</v>
      </c>
      <c r="B316" s="81"/>
      <c r="C316" s="81"/>
      <c r="D316" s="81"/>
      <c r="E316" s="81"/>
      <c r="F316" s="83"/>
      <c r="G316" s="83"/>
      <c r="H316" s="83"/>
      <c r="I316" s="84"/>
      <c r="J316" s="83"/>
      <c r="K316" s="83"/>
      <c r="L316" s="83"/>
      <c r="M316" s="83"/>
    </row>
    <row r="317" spans="1:13" x14ac:dyDescent="0.3">
      <c r="A317" s="5" t="e">
        <f>INDEX('Артикул без-с размером'!A:A,MATCH(Заказы!E317,'Артикул без-с размером'!B:B,0))</f>
        <v>#N/A</v>
      </c>
      <c r="B317" s="81"/>
      <c r="C317" s="81"/>
      <c r="D317" s="81"/>
      <c r="E317" s="81"/>
      <c r="F317" s="83"/>
      <c r="G317" s="83"/>
      <c r="H317" s="83"/>
      <c r="I317" s="84"/>
      <c r="J317" s="83"/>
      <c r="K317" s="83"/>
      <c r="L317" s="83"/>
      <c r="M317" s="83"/>
    </row>
    <row r="318" spans="1:13" x14ac:dyDescent="0.3">
      <c r="A318" s="5" t="e">
        <f>INDEX('Артикул без-с размером'!A:A,MATCH(Заказы!E318,'Артикул без-с размером'!B:B,0))</f>
        <v>#N/A</v>
      </c>
      <c r="B318" s="81"/>
      <c r="C318" s="81"/>
      <c r="D318" s="81"/>
      <c r="E318" s="81"/>
      <c r="F318" s="83"/>
      <c r="G318" s="83"/>
      <c r="H318" s="83"/>
      <c r="I318" s="84"/>
      <c r="J318" s="83"/>
      <c r="K318" s="83"/>
      <c r="L318" s="83"/>
      <c r="M318" s="83"/>
    </row>
    <row r="319" spans="1:13" x14ac:dyDescent="0.3">
      <c r="A319" s="5" t="e">
        <f>INDEX('Артикул без-с размером'!A:A,MATCH(Заказы!E319,'Артикул без-с размером'!B:B,0))</f>
        <v>#N/A</v>
      </c>
      <c r="B319" s="81"/>
      <c r="C319" s="81"/>
      <c r="D319" s="81"/>
      <c r="E319" s="81"/>
      <c r="F319" s="83"/>
      <c r="G319" s="83"/>
      <c r="H319" s="83"/>
      <c r="I319" s="84"/>
      <c r="J319" s="83"/>
      <c r="K319" s="83"/>
      <c r="L319" s="83"/>
      <c r="M319" s="83"/>
    </row>
    <row r="320" spans="1:13" x14ac:dyDescent="0.3">
      <c r="A320" s="5" t="e">
        <f>INDEX('Артикул без-с размером'!A:A,MATCH(Заказы!E320,'Артикул без-с размером'!B:B,0))</f>
        <v>#N/A</v>
      </c>
      <c r="B320" s="81"/>
      <c r="C320" s="81"/>
      <c r="D320" s="81"/>
      <c r="E320" s="81"/>
      <c r="F320" s="83"/>
      <c r="G320" s="83"/>
      <c r="H320" s="83"/>
      <c r="I320" s="84"/>
      <c r="J320" s="83"/>
      <c r="K320" s="83"/>
      <c r="L320" s="83"/>
      <c r="M320" s="83"/>
    </row>
    <row r="321" spans="1:13" x14ac:dyDescent="0.3">
      <c r="A321" s="5" t="e">
        <f>INDEX('Артикул без-с размером'!A:A,MATCH(Заказы!E321,'Артикул без-с размером'!B:B,0))</f>
        <v>#N/A</v>
      </c>
      <c r="B321" s="81"/>
      <c r="C321" s="81"/>
      <c r="D321" s="81"/>
      <c r="E321" s="81"/>
      <c r="F321" s="83"/>
      <c r="G321" s="83"/>
      <c r="H321" s="83"/>
      <c r="I321" s="84"/>
      <c r="J321" s="83"/>
      <c r="K321" s="83"/>
      <c r="L321" s="83"/>
      <c r="M321" s="83"/>
    </row>
    <row r="322" spans="1:13" x14ac:dyDescent="0.3">
      <c r="A322" s="5" t="e">
        <f>INDEX('Артикул без-с размером'!A:A,MATCH(Заказы!E322,'Артикул без-с размером'!B:B,0))</f>
        <v>#N/A</v>
      </c>
      <c r="B322" s="81"/>
      <c r="C322" s="81"/>
      <c r="D322" s="81"/>
      <c r="E322" s="81"/>
      <c r="F322" s="83"/>
      <c r="G322" s="83"/>
      <c r="H322" s="83"/>
      <c r="I322" s="84"/>
      <c r="J322" s="83"/>
      <c r="K322" s="83"/>
      <c r="L322" s="83"/>
      <c r="M322" s="83"/>
    </row>
    <row r="323" spans="1:13" x14ac:dyDescent="0.3">
      <c r="A323" s="5" t="e">
        <f>INDEX('Артикул без-с размером'!A:A,MATCH(Заказы!E323,'Артикул без-с размером'!B:B,0))</f>
        <v>#N/A</v>
      </c>
      <c r="B323" s="81"/>
      <c r="C323" s="81"/>
      <c r="D323" s="81"/>
      <c r="E323" s="81"/>
      <c r="F323" s="83"/>
      <c r="G323" s="83"/>
      <c r="H323" s="83"/>
      <c r="I323" s="84"/>
      <c r="J323" s="83"/>
      <c r="K323" s="83"/>
      <c r="L323" s="83"/>
      <c r="M323" s="83"/>
    </row>
    <row r="324" spans="1:13" x14ac:dyDescent="0.3">
      <c r="A324" s="5" t="e">
        <f>INDEX('Артикул без-с размером'!A:A,MATCH(Заказы!E324,'Артикул без-с размером'!B:B,0))</f>
        <v>#N/A</v>
      </c>
      <c r="B324" s="81"/>
      <c r="C324" s="81"/>
      <c r="D324" s="81"/>
      <c r="E324" s="81"/>
      <c r="F324" s="83"/>
      <c r="G324" s="83"/>
      <c r="H324" s="83"/>
      <c r="I324" s="84"/>
      <c r="J324" s="83"/>
      <c r="K324" s="83"/>
      <c r="L324" s="83"/>
      <c r="M324" s="83"/>
    </row>
    <row r="325" spans="1:13" x14ac:dyDescent="0.3">
      <c r="A325" s="5" t="e">
        <f>INDEX('Артикул без-с размером'!A:A,MATCH(Заказы!E325,'Артикул без-с размером'!B:B,0))</f>
        <v>#N/A</v>
      </c>
      <c r="B325" s="81"/>
      <c r="C325" s="81"/>
      <c r="D325" s="81"/>
      <c r="E325" s="81"/>
      <c r="F325" s="83"/>
      <c r="G325" s="83"/>
      <c r="H325" s="83"/>
      <c r="I325" s="84"/>
      <c r="J325" s="83"/>
      <c r="K325" s="83"/>
      <c r="L325" s="83"/>
      <c r="M325" s="83"/>
    </row>
    <row r="326" spans="1:13" x14ac:dyDescent="0.3">
      <c r="A326" s="5" t="e">
        <f>INDEX('Артикул без-с размером'!A:A,MATCH(Заказы!E326,'Артикул без-с размером'!B:B,0))</f>
        <v>#N/A</v>
      </c>
      <c r="B326" s="81"/>
      <c r="C326" s="81"/>
      <c r="D326" s="81"/>
      <c r="E326" s="81"/>
      <c r="F326" s="83"/>
      <c r="G326" s="83"/>
      <c r="H326" s="83"/>
      <c r="I326" s="84"/>
      <c r="J326" s="83"/>
      <c r="K326" s="83"/>
      <c r="L326" s="83"/>
      <c r="M326" s="83"/>
    </row>
    <row r="327" spans="1:13" x14ac:dyDescent="0.3">
      <c r="A327" s="5" t="e">
        <f>INDEX('Артикул без-с размером'!A:A,MATCH(Заказы!E327,'Артикул без-с размером'!B:B,0))</f>
        <v>#N/A</v>
      </c>
      <c r="B327" s="81"/>
      <c r="C327" s="81"/>
      <c r="D327" s="81"/>
      <c r="E327" s="81"/>
      <c r="F327" s="83"/>
      <c r="G327" s="83"/>
      <c r="H327" s="83"/>
      <c r="I327" s="84"/>
      <c r="J327" s="83"/>
      <c r="K327" s="83"/>
      <c r="L327" s="83"/>
      <c r="M327" s="83"/>
    </row>
    <row r="328" spans="1:13" x14ac:dyDescent="0.3">
      <c r="A328" s="5" t="e">
        <f>INDEX('Артикул без-с размером'!A:A,MATCH(Заказы!E328,'Артикул без-с размером'!B:B,0))</f>
        <v>#N/A</v>
      </c>
      <c r="B328" s="81"/>
      <c r="C328" s="81"/>
      <c r="D328" s="81"/>
      <c r="E328" s="81"/>
      <c r="F328" s="83"/>
      <c r="G328" s="83"/>
      <c r="H328" s="83"/>
      <c r="I328" s="84"/>
      <c r="J328" s="83"/>
      <c r="K328" s="83"/>
      <c r="L328" s="83"/>
      <c r="M328" s="83"/>
    </row>
    <row r="329" spans="1:13" x14ac:dyDescent="0.3">
      <c r="A329" s="5" t="e">
        <f>INDEX('Артикул без-с размером'!A:A,MATCH(Заказы!E329,'Артикул без-с размером'!B:B,0))</f>
        <v>#N/A</v>
      </c>
      <c r="B329" s="81"/>
      <c r="C329" s="81"/>
      <c r="D329" s="81"/>
      <c r="E329" s="81"/>
      <c r="F329" s="83"/>
      <c r="G329" s="83"/>
      <c r="H329" s="83"/>
      <c r="I329" s="84"/>
      <c r="J329" s="83"/>
      <c r="K329" s="83"/>
      <c r="L329" s="83"/>
      <c r="M329" s="83"/>
    </row>
    <row r="330" spans="1:13" x14ac:dyDescent="0.3">
      <c r="A330" s="5" t="e">
        <f>INDEX('Артикул без-с размером'!A:A,MATCH(Заказы!E330,'Артикул без-с размером'!B:B,0))</f>
        <v>#N/A</v>
      </c>
      <c r="B330" s="81"/>
      <c r="C330" s="81"/>
      <c r="D330" s="81"/>
      <c r="E330" s="81"/>
      <c r="F330" s="83"/>
      <c r="G330" s="83"/>
      <c r="H330" s="83"/>
      <c r="I330" s="84"/>
      <c r="J330" s="83"/>
      <c r="K330" s="83"/>
      <c r="L330" s="83"/>
      <c r="M330" s="83"/>
    </row>
    <row r="331" spans="1:13" x14ac:dyDescent="0.3">
      <c r="A331" s="5" t="e">
        <f>INDEX('Артикул без-с размером'!A:A,MATCH(Заказы!E331,'Артикул без-с размером'!B:B,0))</f>
        <v>#N/A</v>
      </c>
      <c r="B331" s="81"/>
      <c r="C331" s="81"/>
      <c r="D331" s="81"/>
      <c r="E331" s="81"/>
      <c r="F331" s="83"/>
      <c r="G331" s="83"/>
      <c r="H331" s="83"/>
      <c r="I331" s="84"/>
      <c r="J331" s="83"/>
      <c r="K331" s="83"/>
      <c r="L331" s="83"/>
      <c r="M331" s="83"/>
    </row>
    <row r="332" spans="1:13" x14ac:dyDescent="0.3">
      <c r="A332" s="5" t="e">
        <f>INDEX('Артикул без-с размером'!A:A,MATCH(Заказы!E332,'Артикул без-с размером'!B:B,0))</f>
        <v>#N/A</v>
      </c>
      <c r="B332" s="81"/>
      <c r="C332" s="81"/>
      <c r="D332" s="81"/>
      <c r="E332" s="81"/>
      <c r="F332" s="83"/>
      <c r="G332" s="83"/>
      <c r="H332" s="83"/>
      <c r="I332" s="84"/>
      <c r="J332" s="83"/>
      <c r="K332" s="83"/>
      <c r="L332" s="83"/>
      <c r="M332" s="83"/>
    </row>
    <row r="333" spans="1:13" x14ac:dyDescent="0.3">
      <c r="A333" s="5" t="e">
        <f>INDEX('Артикул без-с размером'!A:A,MATCH(Заказы!E333,'Артикул без-с размером'!B:B,0))</f>
        <v>#N/A</v>
      </c>
      <c r="B333" s="81"/>
      <c r="C333" s="81"/>
      <c r="D333" s="81"/>
      <c r="E333" s="81"/>
      <c r="F333" s="83"/>
      <c r="G333" s="83"/>
      <c r="H333" s="83"/>
      <c r="I333" s="84"/>
      <c r="J333" s="83"/>
      <c r="K333" s="83"/>
      <c r="L333" s="83"/>
      <c r="M333" s="83"/>
    </row>
    <row r="334" spans="1:13" x14ac:dyDescent="0.3">
      <c r="A334" s="5" t="e">
        <f>INDEX('Артикул без-с размером'!A:A,MATCH(Заказы!E334,'Артикул без-с размером'!B:B,0))</f>
        <v>#N/A</v>
      </c>
      <c r="B334" s="81"/>
      <c r="C334" s="81"/>
      <c r="D334" s="81"/>
      <c r="E334" s="81"/>
      <c r="F334" s="83"/>
      <c r="G334" s="83"/>
      <c r="H334" s="83"/>
      <c r="I334" s="84"/>
      <c r="J334" s="83"/>
      <c r="K334" s="83"/>
      <c r="L334" s="83"/>
      <c r="M334" s="83"/>
    </row>
    <row r="335" spans="1:13" x14ac:dyDescent="0.3">
      <c r="A335" s="5" t="e">
        <f>INDEX('Артикул без-с размером'!A:A,MATCH(Заказы!E335,'Артикул без-с размером'!B:B,0))</f>
        <v>#N/A</v>
      </c>
      <c r="B335" s="81"/>
      <c r="C335" s="81"/>
      <c r="D335" s="81"/>
      <c r="E335" s="81"/>
      <c r="F335" s="83"/>
      <c r="G335" s="83"/>
      <c r="H335" s="83"/>
      <c r="I335" s="84"/>
      <c r="J335" s="83"/>
      <c r="K335" s="83"/>
      <c r="L335" s="83"/>
      <c r="M335" s="83"/>
    </row>
    <row r="336" spans="1:13" x14ac:dyDescent="0.3">
      <c r="A336" s="5" t="e">
        <f>INDEX('Артикул без-с размером'!A:A,MATCH(Заказы!E336,'Артикул без-с размером'!B:B,0))</f>
        <v>#N/A</v>
      </c>
      <c r="B336" s="81"/>
      <c r="C336" s="81"/>
      <c r="D336" s="81"/>
      <c r="E336" s="81"/>
      <c r="F336" s="83"/>
      <c r="G336" s="83"/>
      <c r="H336" s="83"/>
      <c r="I336" s="84"/>
      <c r="J336" s="83"/>
      <c r="K336" s="83"/>
      <c r="L336" s="83"/>
      <c r="M336" s="83"/>
    </row>
    <row r="337" spans="1:13" x14ac:dyDescent="0.3">
      <c r="A337" s="5" t="e">
        <f>INDEX('Артикул без-с размером'!A:A,MATCH(Заказы!E337,'Артикул без-с размером'!B:B,0))</f>
        <v>#N/A</v>
      </c>
      <c r="B337" s="81"/>
      <c r="C337" s="81"/>
      <c r="D337" s="81"/>
      <c r="E337" s="81"/>
      <c r="F337" s="83"/>
      <c r="G337" s="83"/>
      <c r="H337" s="83"/>
      <c r="I337" s="84"/>
      <c r="J337" s="83"/>
      <c r="K337" s="83"/>
      <c r="L337" s="83"/>
      <c r="M337" s="83"/>
    </row>
    <row r="338" spans="1:13" x14ac:dyDescent="0.3">
      <c r="A338" s="5" t="e">
        <f>INDEX('Артикул без-с размером'!A:A,MATCH(Заказы!E338,'Артикул без-с размером'!B:B,0))</f>
        <v>#N/A</v>
      </c>
      <c r="B338" s="81"/>
      <c r="C338" s="81"/>
      <c r="D338" s="81"/>
      <c r="E338" s="81"/>
      <c r="F338" s="83"/>
      <c r="G338" s="83"/>
      <c r="H338" s="83"/>
      <c r="I338" s="84"/>
      <c r="J338" s="83"/>
      <c r="K338" s="83"/>
      <c r="L338" s="83"/>
      <c r="M338" s="83"/>
    </row>
    <row r="339" spans="1:13" x14ac:dyDescent="0.3">
      <c r="A339" s="5" t="e">
        <f>INDEX('Артикул без-с размером'!A:A,MATCH(Заказы!E339,'Артикул без-с размером'!B:B,0))</f>
        <v>#N/A</v>
      </c>
      <c r="B339" s="81"/>
      <c r="C339" s="81"/>
      <c r="D339" s="81"/>
      <c r="E339" s="81"/>
      <c r="F339" s="83"/>
      <c r="G339" s="83"/>
      <c r="H339" s="83"/>
      <c r="I339" s="84"/>
      <c r="J339" s="83"/>
      <c r="K339" s="83"/>
      <c r="L339" s="83"/>
      <c r="M339" s="83"/>
    </row>
    <row r="340" spans="1:13" x14ac:dyDescent="0.3">
      <c r="A340" s="5" t="e">
        <f>INDEX('Артикул без-с размером'!A:A,MATCH(Заказы!E340,'Артикул без-с размером'!B:B,0))</f>
        <v>#N/A</v>
      </c>
      <c r="B340" s="81"/>
      <c r="C340" s="81"/>
      <c r="D340" s="81"/>
      <c r="E340" s="81"/>
      <c r="F340" s="83"/>
      <c r="G340" s="83"/>
      <c r="H340" s="83"/>
      <c r="I340" s="84"/>
      <c r="J340" s="83"/>
      <c r="K340" s="83"/>
      <c r="L340" s="83"/>
      <c r="M340" s="83"/>
    </row>
    <row r="341" spans="1:13" x14ac:dyDescent="0.3">
      <c r="A341" s="5" t="e">
        <f>INDEX('Артикул без-с размером'!A:A,MATCH(Заказы!E341,'Артикул без-с размером'!B:B,0))</f>
        <v>#N/A</v>
      </c>
      <c r="B341" s="81"/>
      <c r="C341" s="81"/>
      <c r="D341" s="81"/>
      <c r="E341" s="81"/>
      <c r="F341" s="83"/>
      <c r="G341" s="83"/>
      <c r="H341" s="83"/>
      <c r="I341" s="84"/>
      <c r="J341" s="83"/>
      <c r="K341" s="83"/>
      <c r="L341" s="83"/>
      <c r="M341" s="83"/>
    </row>
    <row r="342" spans="1:13" x14ac:dyDescent="0.3">
      <c r="A342" s="5" t="e">
        <f>INDEX('Артикул без-с размером'!A:A,MATCH(Заказы!E342,'Артикул без-с размером'!B:B,0))</f>
        <v>#N/A</v>
      </c>
      <c r="B342" s="81"/>
      <c r="C342" s="81"/>
      <c r="D342" s="81"/>
      <c r="E342" s="81"/>
      <c r="F342" s="83"/>
      <c r="G342" s="83"/>
      <c r="H342" s="83"/>
      <c r="I342" s="84"/>
      <c r="J342" s="83"/>
      <c r="K342" s="83"/>
      <c r="L342" s="83"/>
      <c r="M342" s="83"/>
    </row>
    <row r="343" spans="1:13" x14ac:dyDescent="0.3">
      <c r="A343" s="5" t="e">
        <f>INDEX('Артикул без-с размером'!A:A,MATCH(Заказы!E343,'Артикул без-с размером'!B:B,0))</f>
        <v>#N/A</v>
      </c>
      <c r="B343" s="81"/>
      <c r="C343" s="81"/>
      <c r="D343" s="81"/>
      <c r="E343" s="81"/>
      <c r="F343" s="83"/>
      <c r="G343" s="83"/>
      <c r="H343" s="83"/>
      <c r="I343" s="84"/>
      <c r="J343" s="83"/>
      <c r="K343" s="83"/>
      <c r="L343" s="83"/>
      <c r="M343" s="83"/>
    </row>
    <row r="344" spans="1:13" x14ac:dyDescent="0.3">
      <c r="A344" s="5" t="e">
        <f>INDEX('Артикул без-с размером'!A:A,MATCH(Заказы!E344,'Артикул без-с размером'!B:B,0))</f>
        <v>#N/A</v>
      </c>
      <c r="B344" s="81"/>
      <c r="C344" s="81"/>
      <c r="D344" s="81"/>
      <c r="E344" s="81"/>
      <c r="F344" s="83"/>
      <c r="G344" s="83"/>
      <c r="H344" s="83"/>
      <c r="I344" s="84"/>
      <c r="J344" s="83"/>
      <c r="K344" s="83"/>
      <c r="L344" s="83"/>
      <c r="M344" s="83"/>
    </row>
    <row r="345" spans="1:13" x14ac:dyDescent="0.3">
      <c r="A345" s="5" t="e">
        <f>INDEX('Артикул без-с размером'!A:A,MATCH(Заказы!E345,'Артикул без-с размером'!B:B,0))</f>
        <v>#N/A</v>
      </c>
      <c r="B345" s="81"/>
      <c r="C345" s="81"/>
      <c r="D345" s="81"/>
      <c r="E345" s="81"/>
      <c r="F345" s="83"/>
      <c r="G345" s="83"/>
      <c r="H345" s="83"/>
      <c r="I345" s="84"/>
      <c r="J345" s="83"/>
      <c r="K345" s="83"/>
      <c r="L345" s="83"/>
      <c r="M345" s="83"/>
    </row>
    <row r="346" spans="1:13" x14ac:dyDescent="0.3">
      <c r="A346" s="5" t="e">
        <f>INDEX('Артикул без-с размером'!A:A,MATCH(Заказы!E346,'Артикул без-с размером'!B:B,0))</f>
        <v>#N/A</v>
      </c>
      <c r="B346" s="81"/>
      <c r="C346" s="81"/>
      <c r="D346" s="81"/>
      <c r="E346" s="81"/>
      <c r="F346" s="83"/>
      <c r="G346" s="83"/>
      <c r="H346" s="83"/>
      <c r="I346" s="84"/>
      <c r="J346" s="83"/>
      <c r="K346" s="83"/>
      <c r="L346" s="83"/>
      <c r="M346" s="83"/>
    </row>
    <row r="347" spans="1:13" x14ac:dyDescent="0.3">
      <c r="A347" s="5" t="e">
        <f>INDEX('Артикул без-с размером'!A:A,MATCH(Заказы!E347,'Артикул без-с размером'!B:B,0))</f>
        <v>#N/A</v>
      </c>
      <c r="B347" s="81"/>
      <c r="C347" s="81"/>
      <c r="D347" s="81"/>
      <c r="E347" s="81"/>
      <c r="F347" s="83"/>
      <c r="G347" s="83"/>
      <c r="H347" s="83"/>
      <c r="I347" s="84"/>
      <c r="J347" s="83"/>
      <c r="K347" s="83"/>
      <c r="L347" s="83"/>
      <c r="M347" s="83"/>
    </row>
    <row r="348" spans="1:13" x14ac:dyDescent="0.3">
      <c r="A348" s="5" t="e">
        <f>INDEX('Артикул без-с размером'!A:A,MATCH(Заказы!E348,'Артикул без-с размером'!B:B,0))</f>
        <v>#N/A</v>
      </c>
      <c r="B348" s="81"/>
      <c r="C348" s="81"/>
      <c r="D348" s="81"/>
      <c r="E348" s="81"/>
      <c r="F348" s="83"/>
      <c r="G348" s="83"/>
      <c r="H348" s="83"/>
      <c r="I348" s="84"/>
      <c r="J348" s="83"/>
      <c r="K348" s="83"/>
      <c r="L348" s="83"/>
      <c r="M348" s="83"/>
    </row>
    <row r="349" spans="1:13" x14ac:dyDescent="0.3">
      <c r="A349" s="5" t="e">
        <f>INDEX('Артикул без-с размером'!A:A,MATCH(Заказы!E349,'Артикул без-с размером'!B:B,0))</f>
        <v>#N/A</v>
      </c>
      <c r="B349" s="81"/>
      <c r="C349" s="81"/>
      <c r="D349" s="81"/>
      <c r="E349" s="81"/>
      <c r="F349" s="83"/>
      <c r="G349" s="83"/>
      <c r="H349" s="83"/>
      <c r="I349" s="84"/>
      <c r="J349" s="83"/>
      <c r="K349" s="83"/>
      <c r="L349" s="83"/>
      <c r="M349" s="83"/>
    </row>
    <row r="350" spans="1:13" x14ac:dyDescent="0.3">
      <c r="A350" s="5" t="e">
        <f>INDEX('Артикул без-с размером'!A:A,MATCH(Заказы!E350,'Артикул без-с размером'!B:B,0))</f>
        <v>#N/A</v>
      </c>
      <c r="B350" s="81"/>
      <c r="C350" s="81"/>
      <c r="D350" s="81"/>
      <c r="E350" s="81"/>
      <c r="F350" s="83"/>
      <c r="G350" s="83"/>
      <c r="H350" s="83"/>
      <c r="I350" s="84"/>
      <c r="J350" s="83"/>
      <c r="K350" s="83"/>
      <c r="L350" s="83"/>
      <c r="M350" s="83"/>
    </row>
    <row r="351" spans="1:13" x14ac:dyDescent="0.3">
      <c r="A351" s="5" t="e">
        <f>INDEX('Артикул без-с размером'!A:A,MATCH(Заказы!E351,'Артикул без-с размером'!B:B,0))</f>
        <v>#N/A</v>
      </c>
      <c r="B351" s="81"/>
      <c r="C351" s="81"/>
      <c r="D351" s="81"/>
      <c r="E351" s="81"/>
      <c r="F351" s="83"/>
      <c r="G351" s="83"/>
      <c r="H351" s="83"/>
      <c r="I351" s="84"/>
      <c r="J351" s="83"/>
      <c r="K351" s="83"/>
      <c r="L351" s="83"/>
      <c r="M351" s="83"/>
    </row>
    <row r="352" spans="1:13" x14ac:dyDescent="0.3">
      <c r="A352" s="5" t="e">
        <f>INDEX('Артикул без-с размером'!A:A,MATCH(Заказы!E352,'Артикул без-с размером'!B:B,0))</f>
        <v>#N/A</v>
      </c>
      <c r="B352" s="81"/>
      <c r="C352" s="81"/>
      <c r="D352" s="81"/>
      <c r="E352" s="81"/>
      <c r="F352" s="83"/>
      <c r="G352" s="83"/>
      <c r="H352" s="83"/>
      <c r="I352" s="84"/>
      <c r="J352" s="83"/>
      <c r="K352" s="83"/>
      <c r="L352" s="83"/>
      <c r="M352" s="83"/>
    </row>
    <row r="353" spans="1:13" x14ac:dyDescent="0.3">
      <c r="A353" s="5" t="e">
        <f>INDEX('Артикул без-с размером'!A:A,MATCH(Заказы!E353,'Артикул без-с размером'!B:B,0))</f>
        <v>#N/A</v>
      </c>
      <c r="B353" s="81"/>
      <c r="C353" s="81"/>
      <c r="D353" s="81"/>
      <c r="E353" s="81"/>
      <c r="F353" s="83"/>
      <c r="G353" s="83"/>
      <c r="H353" s="83"/>
      <c r="I353" s="84"/>
      <c r="J353" s="83"/>
      <c r="K353" s="83"/>
      <c r="L353" s="83"/>
      <c r="M353" s="83"/>
    </row>
    <row r="354" spans="1:13" x14ac:dyDescent="0.3">
      <c r="A354" s="5" t="e">
        <f>INDEX('Артикул без-с размером'!A:A,MATCH(Заказы!E354,'Артикул без-с размером'!B:B,0))</f>
        <v>#N/A</v>
      </c>
      <c r="B354" s="81"/>
      <c r="C354" s="81"/>
      <c r="D354" s="81"/>
      <c r="E354" s="81"/>
      <c r="F354" s="83"/>
      <c r="G354" s="83"/>
      <c r="H354" s="83"/>
      <c r="I354" s="84"/>
      <c r="J354" s="83"/>
      <c r="K354" s="83"/>
      <c r="L354" s="83"/>
      <c r="M354" s="83"/>
    </row>
    <row r="355" spans="1:13" x14ac:dyDescent="0.3">
      <c r="A355" s="5" t="e">
        <f>INDEX('Артикул без-с размером'!A:A,MATCH(Заказы!E355,'Артикул без-с размером'!B:B,0))</f>
        <v>#N/A</v>
      </c>
      <c r="B355" s="81"/>
      <c r="C355" s="81"/>
      <c r="D355" s="81"/>
      <c r="E355" s="81"/>
      <c r="F355" s="83"/>
      <c r="G355" s="83"/>
      <c r="H355" s="83"/>
      <c r="I355" s="84"/>
      <c r="J355" s="83"/>
      <c r="K355" s="83"/>
      <c r="L355" s="83"/>
      <c r="M355" s="83"/>
    </row>
    <row r="356" spans="1:13" x14ac:dyDescent="0.3">
      <c r="A356" s="5" t="e">
        <f>INDEX('Артикул без-с размером'!A:A,MATCH(Заказы!E356,'Артикул без-с размером'!B:B,0))</f>
        <v>#N/A</v>
      </c>
      <c r="B356" s="81"/>
      <c r="C356" s="81"/>
      <c r="D356" s="81"/>
      <c r="E356" s="81"/>
      <c r="F356" s="83"/>
      <c r="G356" s="83"/>
      <c r="H356" s="83"/>
      <c r="I356" s="84"/>
      <c r="J356" s="83"/>
      <c r="K356" s="83"/>
      <c r="L356" s="83"/>
      <c r="M356" s="83"/>
    </row>
    <row r="357" spans="1:13" x14ac:dyDescent="0.3">
      <c r="A357" s="5" t="e">
        <f>INDEX('Артикул без-с размером'!A:A,MATCH(Заказы!E357,'Артикул без-с размером'!B:B,0))</f>
        <v>#N/A</v>
      </c>
      <c r="B357" s="81"/>
      <c r="C357" s="81"/>
      <c r="D357" s="81"/>
      <c r="E357" s="81"/>
      <c r="F357" s="83"/>
      <c r="G357" s="83"/>
      <c r="H357" s="83"/>
      <c r="I357" s="84"/>
      <c r="J357" s="83"/>
      <c r="K357" s="83"/>
      <c r="L357" s="83"/>
      <c r="M357" s="83"/>
    </row>
    <row r="358" spans="1:13" x14ac:dyDescent="0.3">
      <c r="A358" s="5" t="e">
        <f>INDEX('Артикул без-с размером'!A:A,MATCH(Заказы!E358,'Артикул без-с размером'!B:B,0))</f>
        <v>#N/A</v>
      </c>
      <c r="B358" s="81"/>
      <c r="C358" s="81"/>
      <c r="D358" s="81"/>
      <c r="E358" s="81"/>
      <c r="F358" s="83"/>
      <c r="G358" s="83"/>
      <c r="H358" s="83"/>
      <c r="I358" s="84"/>
      <c r="J358" s="83"/>
      <c r="K358" s="83"/>
      <c r="L358" s="83"/>
      <c r="M358" s="83"/>
    </row>
    <row r="359" spans="1:13" x14ac:dyDescent="0.3">
      <c r="A359" s="5" t="e">
        <f>INDEX('Артикул без-с размером'!A:A,MATCH(Заказы!E359,'Артикул без-с размером'!B:B,0))</f>
        <v>#N/A</v>
      </c>
      <c r="B359" s="81"/>
      <c r="C359" s="81"/>
      <c r="D359" s="81"/>
      <c r="E359" s="81"/>
      <c r="F359" s="83"/>
      <c r="G359" s="83"/>
      <c r="H359" s="83"/>
      <c r="I359" s="84"/>
      <c r="J359" s="83"/>
      <c r="K359" s="83"/>
      <c r="L359" s="83"/>
      <c r="M359" s="83"/>
    </row>
    <row r="360" spans="1:13" x14ac:dyDescent="0.3">
      <c r="A360" s="5" t="e">
        <f>INDEX('Артикул без-с размером'!A:A,MATCH(Заказы!E360,'Артикул без-с размером'!B:B,0))</f>
        <v>#N/A</v>
      </c>
      <c r="B360" s="81"/>
      <c r="C360" s="81"/>
      <c r="D360" s="81"/>
      <c r="E360" s="81"/>
      <c r="F360" s="83"/>
      <c r="G360" s="83"/>
      <c r="H360" s="83"/>
      <c r="I360" s="84"/>
      <c r="J360" s="83"/>
      <c r="K360" s="83"/>
      <c r="L360" s="83"/>
      <c r="M360" s="83"/>
    </row>
    <row r="361" spans="1:13" x14ac:dyDescent="0.3">
      <c r="A361" s="5" t="e">
        <f>INDEX('Артикул без-с размером'!A:A,MATCH(Заказы!E361,'Артикул без-с размером'!B:B,0))</f>
        <v>#N/A</v>
      </c>
      <c r="B361" s="81"/>
      <c r="C361" s="81"/>
      <c r="D361" s="81"/>
      <c r="E361" s="81"/>
      <c r="F361" s="83"/>
      <c r="G361" s="83"/>
      <c r="H361" s="83"/>
      <c r="I361" s="84"/>
      <c r="J361" s="83"/>
      <c r="K361" s="83"/>
      <c r="L361" s="83"/>
      <c r="M361" s="83"/>
    </row>
    <row r="362" spans="1:13" x14ac:dyDescent="0.3">
      <c r="A362" s="5" t="e">
        <f>INDEX('Артикул без-с размером'!A:A,MATCH(Заказы!E362,'Артикул без-с размером'!B:B,0))</f>
        <v>#N/A</v>
      </c>
      <c r="B362" s="81"/>
      <c r="C362" s="81"/>
      <c r="D362" s="81"/>
      <c r="E362" s="81"/>
      <c r="F362" s="83"/>
      <c r="G362" s="83"/>
      <c r="H362" s="83"/>
      <c r="I362" s="84"/>
      <c r="J362" s="83"/>
      <c r="K362" s="83"/>
      <c r="L362" s="83"/>
      <c r="M362" s="83"/>
    </row>
    <row r="363" spans="1:13" x14ac:dyDescent="0.3">
      <c r="A363" s="5" t="e">
        <f>INDEX('Артикул без-с размером'!A:A,MATCH(Заказы!E363,'Артикул без-с размером'!B:B,0))</f>
        <v>#N/A</v>
      </c>
      <c r="B363" s="81"/>
      <c r="C363" s="81"/>
      <c r="D363" s="81"/>
      <c r="E363" s="81"/>
      <c r="F363" s="83"/>
      <c r="G363" s="83"/>
      <c r="H363" s="83"/>
      <c r="I363" s="84"/>
      <c r="J363" s="83"/>
      <c r="K363" s="83"/>
      <c r="L363" s="83"/>
      <c r="M363" s="83"/>
    </row>
    <row r="364" spans="1:13" x14ac:dyDescent="0.3">
      <c r="A364" s="5" t="e">
        <f>INDEX('Артикул без-с размером'!A:A,MATCH(Заказы!E364,'Артикул без-с размером'!B:B,0))</f>
        <v>#N/A</v>
      </c>
      <c r="B364" s="81"/>
      <c r="C364" s="81"/>
      <c r="D364" s="81"/>
      <c r="E364" s="81"/>
      <c r="F364" s="83"/>
      <c r="G364" s="83"/>
      <c r="H364" s="83"/>
      <c r="I364" s="84"/>
      <c r="J364" s="83"/>
      <c r="K364" s="83"/>
      <c r="L364" s="83"/>
      <c r="M364" s="83"/>
    </row>
    <row r="365" spans="1:13" x14ac:dyDescent="0.3">
      <c r="A365" s="5" t="e">
        <f>INDEX('Артикул без-с размером'!A:A,MATCH(Заказы!E365,'Артикул без-с размером'!B:B,0))</f>
        <v>#N/A</v>
      </c>
      <c r="B365" s="81"/>
      <c r="C365" s="81"/>
      <c r="D365" s="81"/>
      <c r="E365" s="81"/>
      <c r="F365" s="83"/>
      <c r="G365" s="83"/>
      <c r="H365" s="83"/>
      <c r="I365" s="84"/>
      <c r="J365" s="83"/>
      <c r="K365" s="83"/>
      <c r="L365" s="83"/>
      <c r="M365" s="83"/>
    </row>
    <row r="366" spans="1:13" x14ac:dyDescent="0.3">
      <c r="A366" s="5" t="e">
        <f>INDEX('Артикул без-с размером'!A:A,MATCH(Заказы!E366,'Артикул без-с размером'!B:B,0))</f>
        <v>#N/A</v>
      </c>
      <c r="B366" s="81"/>
      <c r="C366" s="81"/>
      <c r="D366" s="81"/>
      <c r="E366" s="81"/>
      <c r="F366" s="83"/>
      <c r="G366" s="83"/>
      <c r="H366" s="83"/>
      <c r="I366" s="84"/>
      <c r="J366" s="83"/>
      <c r="K366" s="83"/>
      <c r="L366" s="83"/>
      <c r="M366" s="83"/>
    </row>
    <row r="367" spans="1:13" x14ac:dyDescent="0.3">
      <c r="A367" s="5" t="e">
        <f>INDEX('Артикул без-с размером'!A:A,MATCH(Заказы!E367,'Артикул без-с размером'!B:B,0))</f>
        <v>#N/A</v>
      </c>
      <c r="B367" s="81"/>
      <c r="C367" s="81"/>
      <c r="D367" s="81"/>
      <c r="E367" s="81"/>
      <c r="F367" s="83"/>
      <c r="G367" s="83"/>
      <c r="H367" s="83"/>
      <c r="I367" s="84"/>
      <c r="J367" s="83"/>
      <c r="K367" s="83"/>
      <c r="L367" s="83"/>
      <c r="M367" s="83"/>
    </row>
    <row r="368" spans="1:13" x14ac:dyDescent="0.3">
      <c r="A368" s="5" t="e">
        <f>INDEX('Артикул без-с размером'!A:A,MATCH(Заказы!E368,'Артикул без-с размером'!B:B,0))</f>
        <v>#N/A</v>
      </c>
      <c r="B368" s="81"/>
      <c r="C368" s="81"/>
      <c r="D368" s="81"/>
      <c r="E368" s="81"/>
      <c r="F368" s="83"/>
      <c r="G368" s="83"/>
      <c r="H368" s="83"/>
      <c r="I368" s="84"/>
      <c r="J368" s="83"/>
      <c r="K368" s="83"/>
      <c r="L368" s="83"/>
      <c r="M368" s="83"/>
    </row>
    <row r="369" spans="1:13" x14ac:dyDescent="0.3">
      <c r="A369" s="5" t="e">
        <f>INDEX('Артикул без-с размером'!A:A,MATCH(Заказы!E369,'Артикул без-с размером'!B:B,0))</f>
        <v>#N/A</v>
      </c>
      <c r="B369" s="81"/>
      <c r="C369" s="81"/>
      <c r="D369" s="81"/>
      <c r="E369" s="81"/>
      <c r="F369" s="83"/>
      <c r="G369" s="83"/>
      <c r="H369" s="83"/>
      <c r="I369" s="84"/>
      <c r="J369" s="83"/>
      <c r="K369" s="83"/>
      <c r="L369" s="83"/>
      <c r="M369" s="83"/>
    </row>
    <row r="370" spans="1:13" x14ac:dyDescent="0.3">
      <c r="A370" s="5" t="e">
        <f>INDEX('Артикул без-с размером'!A:A,MATCH(Заказы!E370,'Артикул без-с размером'!B:B,0))</f>
        <v>#N/A</v>
      </c>
      <c r="B370" s="81"/>
      <c r="C370" s="81"/>
      <c r="D370" s="81"/>
      <c r="E370" s="81"/>
      <c r="F370" s="83"/>
      <c r="G370" s="83"/>
      <c r="H370" s="83"/>
      <c r="I370" s="84"/>
      <c r="J370" s="83"/>
      <c r="K370" s="83"/>
      <c r="L370" s="83"/>
      <c r="M370" s="83"/>
    </row>
    <row r="371" spans="1:13" x14ac:dyDescent="0.3">
      <c r="A371" s="5" t="e">
        <f>INDEX('Артикул без-с размером'!A:A,MATCH(Заказы!E371,'Артикул без-с размером'!B:B,0))</f>
        <v>#N/A</v>
      </c>
      <c r="B371" s="81"/>
      <c r="C371" s="81"/>
      <c r="D371" s="81"/>
      <c r="E371" s="81"/>
      <c r="F371" s="83"/>
      <c r="G371" s="83"/>
      <c r="H371" s="83"/>
      <c r="I371" s="84"/>
      <c r="J371" s="83"/>
      <c r="K371" s="83"/>
      <c r="L371" s="83"/>
      <c r="M371" s="83"/>
    </row>
    <row r="372" spans="1:13" x14ac:dyDescent="0.3">
      <c r="A372" s="5" t="e">
        <f>INDEX('Артикул без-с размером'!A:A,MATCH(Заказы!E372,'Артикул без-с размером'!B:B,0))</f>
        <v>#N/A</v>
      </c>
      <c r="B372" s="81"/>
      <c r="C372" s="81"/>
      <c r="D372" s="81"/>
      <c r="E372" s="81"/>
      <c r="F372" s="83"/>
      <c r="G372" s="83"/>
      <c r="H372" s="83"/>
      <c r="I372" s="84"/>
      <c r="J372" s="83"/>
      <c r="K372" s="83"/>
      <c r="L372" s="83"/>
      <c r="M372" s="83"/>
    </row>
    <row r="373" spans="1:13" x14ac:dyDescent="0.3">
      <c r="A373" s="5" t="e">
        <f>INDEX('Артикул без-с размером'!A:A,MATCH(Заказы!E373,'Артикул без-с размером'!B:B,0))</f>
        <v>#N/A</v>
      </c>
      <c r="B373" s="81"/>
      <c r="C373" s="81"/>
      <c r="D373" s="81"/>
      <c r="E373" s="81"/>
      <c r="F373" s="83"/>
      <c r="G373" s="83"/>
      <c r="H373" s="83"/>
      <c r="I373" s="84"/>
      <c r="J373" s="83"/>
      <c r="K373" s="83"/>
      <c r="L373" s="83"/>
      <c r="M373" s="83"/>
    </row>
    <row r="374" spans="1:13" x14ac:dyDescent="0.3">
      <c r="A374" s="5" t="e">
        <f>INDEX('Артикул без-с размером'!A:A,MATCH(Заказы!E374,'Артикул без-с размером'!B:B,0))</f>
        <v>#N/A</v>
      </c>
      <c r="B374" s="81"/>
      <c r="C374" s="81"/>
      <c r="D374" s="81"/>
      <c r="E374" s="81"/>
      <c r="F374" s="83"/>
      <c r="G374" s="83"/>
      <c r="H374" s="83"/>
      <c r="I374" s="84"/>
      <c r="J374" s="83"/>
      <c r="K374" s="83"/>
      <c r="L374" s="83"/>
      <c r="M374" s="83"/>
    </row>
    <row r="375" spans="1:13" x14ac:dyDescent="0.3">
      <c r="A375" s="5" t="e">
        <f>INDEX('Артикул без-с размером'!A:A,MATCH(Заказы!E375,'Артикул без-с размером'!B:B,0))</f>
        <v>#N/A</v>
      </c>
      <c r="B375" s="81"/>
      <c r="C375" s="81"/>
      <c r="D375" s="81"/>
      <c r="E375" s="81"/>
      <c r="F375" s="83"/>
      <c r="G375" s="83"/>
      <c r="H375" s="83"/>
      <c r="I375" s="84"/>
      <c r="J375" s="83"/>
      <c r="K375" s="83"/>
      <c r="L375" s="83"/>
      <c r="M375" s="83"/>
    </row>
    <row r="376" spans="1:13" x14ac:dyDescent="0.3">
      <c r="A376" s="5" t="e">
        <f>INDEX('Артикул без-с размером'!A:A,MATCH(Заказы!E376,'Артикул без-с размером'!B:B,0))</f>
        <v>#N/A</v>
      </c>
      <c r="B376" s="81"/>
      <c r="C376" s="81"/>
      <c r="D376" s="81"/>
      <c r="E376" s="81"/>
      <c r="F376" s="83"/>
      <c r="G376" s="83"/>
      <c r="H376" s="83"/>
      <c r="I376" s="84"/>
      <c r="J376" s="83"/>
      <c r="K376" s="83"/>
      <c r="L376" s="83"/>
      <c r="M376" s="83"/>
    </row>
    <row r="377" spans="1:13" x14ac:dyDescent="0.3">
      <c r="A377" s="5" t="e">
        <f>INDEX('Артикул без-с размером'!A:A,MATCH(Заказы!E377,'Артикул без-с размером'!B:B,0))</f>
        <v>#N/A</v>
      </c>
      <c r="B377" s="81"/>
      <c r="C377" s="81"/>
      <c r="D377" s="81"/>
      <c r="E377" s="81"/>
      <c r="F377" s="83"/>
      <c r="G377" s="83"/>
      <c r="H377" s="83"/>
      <c r="I377" s="84"/>
      <c r="J377" s="83"/>
      <c r="K377" s="83"/>
      <c r="L377" s="83"/>
      <c r="M377" s="83"/>
    </row>
    <row r="378" spans="1:13" x14ac:dyDescent="0.3">
      <c r="A378" s="5" t="e">
        <f>INDEX('Артикул без-с размером'!A:A,MATCH(Заказы!E378,'Артикул без-с размером'!B:B,0))</f>
        <v>#N/A</v>
      </c>
      <c r="B378" s="81"/>
      <c r="C378" s="81"/>
      <c r="D378" s="81"/>
      <c r="E378" s="81"/>
      <c r="F378" s="83"/>
      <c r="G378" s="83"/>
      <c r="H378" s="83"/>
      <c r="I378" s="84"/>
      <c r="J378" s="83"/>
      <c r="K378" s="83"/>
      <c r="L378" s="83"/>
      <c r="M378" s="83"/>
    </row>
    <row r="379" spans="1:13" x14ac:dyDescent="0.3">
      <c r="A379" s="5" t="e">
        <f>INDEX('Артикул без-с размером'!A:A,MATCH(Заказы!E379,'Артикул без-с размером'!B:B,0))</f>
        <v>#N/A</v>
      </c>
      <c r="B379" s="81"/>
      <c r="C379" s="81"/>
      <c r="D379" s="81"/>
      <c r="E379" s="81"/>
      <c r="F379" s="83"/>
      <c r="G379" s="83"/>
      <c r="H379" s="83"/>
      <c r="I379" s="84"/>
      <c r="J379" s="83"/>
      <c r="K379" s="83"/>
      <c r="L379" s="83"/>
      <c r="M379" s="83"/>
    </row>
    <row r="380" spans="1:13" x14ac:dyDescent="0.3">
      <c r="A380" s="5" t="e">
        <f>INDEX('Артикул без-с размером'!A:A,MATCH(Заказы!E380,'Артикул без-с размером'!B:B,0))</f>
        <v>#N/A</v>
      </c>
      <c r="B380" s="81"/>
      <c r="C380" s="81"/>
      <c r="D380" s="81"/>
      <c r="E380" s="81"/>
      <c r="F380" s="83"/>
      <c r="G380" s="83"/>
      <c r="H380" s="83"/>
      <c r="I380" s="84"/>
      <c r="J380" s="83"/>
      <c r="K380" s="83"/>
      <c r="L380" s="83"/>
      <c r="M380" s="83"/>
    </row>
    <row r="381" spans="1:13" x14ac:dyDescent="0.3">
      <c r="A381" s="5" t="e">
        <f>INDEX('Артикул без-с размером'!A:A,MATCH(Заказы!E381,'Артикул без-с размером'!B:B,0))</f>
        <v>#N/A</v>
      </c>
      <c r="B381" s="81"/>
      <c r="C381" s="81"/>
      <c r="D381" s="81"/>
      <c r="E381" s="81"/>
      <c r="F381" s="83"/>
      <c r="G381" s="83"/>
      <c r="H381" s="83"/>
      <c r="I381" s="84"/>
      <c r="J381" s="83"/>
      <c r="K381" s="83"/>
      <c r="L381" s="83"/>
      <c r="M381" s="83"/>
    </row>
    <row r="382" spans="1:13" x14ac:dyDescent="0.3">
      <c r="A382" s="5" t="e">
        <f>INDEX('Артикул без-с размером'!A:A,MATCH(Заказы!E382,'Артикул без-с размером'!B:B,0))</f>
        <v>#N/A</v>
      </c>
      <c r="B382" s="81"/>
      <c r="C382" s="81"/>
      <c r="D382" s="81"/>
      <c r="E382" s="81"/>
      <c r="F382" s="83"/>
      <c r="G382" s="83"/>
      <c r="H382" s="83"/>
      <c r="I382" s="84"/>
      <c r="J382" s="83"/>
      <c r="K382" s="83"/>
      <c r="L382" s="83"/>
      <c r="M382" s="83"/>
    </row>
    <row r="383" spans="1:13" x14ac:dyDescent="0.3">
      <c r="A383" s="5" t="e">
        <f>INDEX('Артикул без-с размером'!A:A,MATCH(Заказы!E383,'Артикул без-с размером'!B:B,0))</f>
        <v>#N/A</v>
      </c>
      <c r="B383" s="81"/>
      <c r="C383" s="81"/>
      <c r="D383" s="81"/>
      <c r="E383" s="81"/>
      <c r="F383" s="83"/>
      <c r="G383" s="83"/>
      <c r="H383" s="83"/>
      <c r="I383" s="84"/>
      <c r="J383" s="83"/>
      <c r="K383" s="83"/>
      <c r="L383" s="83"/>
      <c r="M383" s="83"/>
    </row>
    <row r="384" spans="1:13" x14ac:dyDescent="0.3">
      <c r="A384" s="5" t="e">
        <f>INDEX('Артикул без-с размером'!A:A,MATCH(Заказы!E384,'Артикул без-с размером'!B:B,0))</f>
        <v>#N/A</v>
      </c>
      <c r="B384" s="81"/>
      <c r="C384" s="81"/>
      <c r="D384" s="81"/>
      <c r="E384" s="81"/>
      <c r="F384" s="83"/>
      <c r="G384" s="83"/>
      <c r="H384" s="83"/>
      <c r="I384" s="84"/>
      <c r="J384" s="83"/>
      <c r="K384" s="83"/>
      <c r="L384" s="83"/>
      <c r="M384" s="83"/>
    </row>
    <row r="385" spans="1:13" x14ac:dyDescent="0.3">
      <c r="A385" s="5" t="e">
        <f>INDEX('Артикул без-с размером'!A:A,MATCH(Заказы!E385,'Артикул без-с размером'!B:B,0))</f>
        <v>#N/A</v>
      </c>
      <c r="B385" s="81"/>
      <c r="C385" s="81"/>
      <c r="D385" s="81"/>
      <c r="E385" s="81"/>
      <c r="F385" s="83"/>
      <c r="G385" s="83"/>
      <c r="H385" s="83"/>
      <c r="I385" s="84"/>
      <c r="J385" s="83"/>
      <c r="K385" s="83"/>
      <c r="L385" s="83"/>
      <c r="M385" s="83"/>
    </row>
    <row r="386" spans="1:13" x14ac:dyDescent="0.3">
      <c r="A386" s="5" t="e">
        <f>INDEX('Артикул без-с размером'!A:A,MATCH(Заказы!E386,'Артикул без-с размером'!B:B,0))</f>
        <v>#N/A</v>
      </c>
      <c r="B386" s="81"/>
      <c r="C386" s="81"/>
      <c r="D386" s="81"/>
      <c r="E386" s="81"/>
      <c r="F386" s="83"/>
      <c r="G386" s="83"/>
      <c r="H386" s="83"/>
      <c r="I386" s="84"/>
      <c r="J386" s="83"/>
      <c r="K386" s="83"/>
      <c r="L386" s="83"/>
      <c r="M386" s="83"/>
    </row>
    <row r="387" spans="1:13" x14ac:dyDescent="0.3">
      <c r="A387" s="5" t="e">
        <f>INDEX('Артикул без-с размером'!A:A,MATCH(Заказы!E387,'Артикул без-с размером'!B:B,0))</f>
        <v>#N/A</v>
      </c>
      <c r="B387" s="81"/>
      <c r="C387" s="81"/>
      <c r="D387" s="81"/>
      <c r="E387" s="81"/>
      <c r="F387" s="83"/>
      <c r="G387" s="83"/>
      <c r="H387" s="83"/>
      <c r="I387" s="84"/>
      <c r="J387" s="83"/>
      <c r="K387" s="83"/>
      <c r="L387" s="83"/>
      <c r="M387" s="83"/>
    </row>
    <row r="388" spans="1:13" x14ac:dyDescent="0.3">
      <c r="A388" s="5" t="e">
        <f>INDEX('Артикул без-с размером'!A:A,MATCH(Заказы!E388,'Артикул без-с размером'!B:B,0))</f>
        <v>#N/A</v>
      </c>
      <c r="B388" s="81"/>
      <c r="C388" s="81"/>
      <c r="D388" s="81"/>
      <c r="E388" s="81"/>
      <c r="F388" s="83"/>
      <c r="G388" s="83"/>
      <c r="H388" s="83"/>
      <c r="I388" s="84"/>
      <c r="J388" s="83"/>
      <c r="K388" s="83"/>
      <c r="L388" s="83"/>
      <c r="M388" s="83"/>
    </row>
    <row r="389" spans="1:13" x14ac:dyDescent="0.3">
      <c r="A389" s="5" t="e">
        <f>INDEX('Артикул без-с размером'!A:A,MATCH(Заказы!E389,'Артикул без-с размером'!B:B,0))</f>
        <v>#N/A</v>
      </c>
      <c r="B389" s="81"/>
      <c r="C389" s="81"/>
      <c r="D389" s="81"/>
      <c r="E389" s="81"/>
      <c r="F389" s="83"/>
      <c r="G389" s="83"/>
      <c r="H389" s="83"/>
      <c r="I389" s="84"/>
      <c r="J389" s="83"/>
      <c r="K389" s="83"/>
      <c r="L389" s="83"/>
      <c r="M389" s="83"/>
    </row>
    <row r="390" spans="1:13" x14ac:dyDescent="0.3">
      <c r="A390" s="5" t="e">
        <f>INDEX('Артикул без-с размером'!A:A,MATCH(Заказы!E390,'Артикул без-с размером'!B:B,0))</f>
        <v>#N/A</v>
      </c>
      <c r="B390" s="81"/>
      <c r="C390" s="81"/>
      <c r="D390" s="81"/>
      <c r="E390" s="81"/>
      <c r="F390" s="83"/>
      <c r="G390" s="83"/>
      <c r="H390" s="83"/>
      <c r="I390" s="84"/>
      <c r="J390" s="83"/>
      <c r="K390" s="83"/>
      <c r="L390" s="83"/>
      <c r="M390" s="83"/>
    </row>
    <row r="391" spans="1:13" x14ac:dyDescent="0.3">
      <c r="A391" s="5" t="e">
        <f>INDEX('Артикул без-с размером'!A:A,MATCH(Заказы!E391,'Артикул без-с размером'!B:B,0))</f>
        <v>#N/A</v>
      </c>
      <c r="B391" s="81"/>
      <c r="C391" s="81"/>
      <c r="D391" s="81"/>
      <c r="E391" s="81"/>
      <c r="F391" s="83"/>
      <c r="G391" s="83"/>
      <c r="H391" s="83"/>
      <c r="I391" s="84"/>
      <c r="J391" s="83"/>
      <c r="K391" s="83"/>
      <c r="L391" s="83"/>
      <c r="M391" s="83"/>
    </row>
    <row r="392" spans="1:13" x14ac:dyDescent="0.3">
      <c r="A392" s="5" t="e">
        <f>INDEX('Артикул без-с размером'!A:A,MATCH(Заказы!E392,'Артикул без-с размером'!B:B,0))</f>
        <v>#N/A</v>
      </c>
      <c r="B392" s="81"/>
      <c r="C392" s="81"/>
      <c r="D392" s="81"/>
      <c r="E392" s="81"/>
      <c r="F392" s="83"/>
      <c r="G392" s="83"/>
      <c r="H392" s="83"/>
      <c r="I392" s="84"/>
      <c r="J392" s="83"/>
      <c r="K392" s="83"/>
      <c r="L392" s="83"/>
      <c r="M392" s="83"/>
    </row>
    <row r="393" spans="1:13" x14ac:dyDescent="0.3">
      <c r="A393" s="5" t="e">
        <f>INDEX('Артикул без-с размером'!A:A,MATCH(Заказы!E393,'Артикул без-с размером'!B:B,0))</f>
        <v>#N/A</v>
      </c>
      <c r="B393" s="81"/>
      <c r="C393" s="81"/>
      <c r="D393" s="81"/>
      <c r="E393" s="81"/>
      <c r="F393" s="83"/>
      <c r="G393" s="83"/>
      <c r="H393" s="83"/>
      <c r="I393" s="84"/>
      <c r="J393" s="83"/>
      <c r="K393" s="83"/>
      <c r="L393" s="83"/>
      <c r="M393" s="83"/>
    </row>
    <row r="394" spans="1:13" x14ac:dyDescent="0.3">
      <c r="A394" s="5" t="e">
        <f>INDEX('Артикул без-с размером'!A:A,MATCH(Заказы!E394,'Артикул без-с размером'!B:B,0))</f>
        <v>#N/A</v>
      </c>
      <c r="B394" s="81"/>
      <c r="C394" s="81"/>
      <c r="D394" s="81"/>
      <c r="E394" s="81"/>
      <c r="F394" s="83"/>
      <c r="G394" s="83"/>
      <c r="H394" s="83"/>
      <c r="I394" s="84"/>
      <c r="J394" s="83"/>
      <c r="K394" s="83"/>
      <c r="L394" s="83"/>
      <c r="M394" s="83"/>
    </row>
    <row r="395" spans="1:13" x14ac:dyDescent="0.3">
      <c r="A395" s="5" t="e">
        <f>INDEX('Артикул без-с размером'!A:A,MATCH(Заказы!E395,'Артикул без-с размером'!B:B,0))</f>
        <v>#N/A</v>
      </c>
      <c r="B395" s="81"/>
      <c r="C395" s="81"/>
      <c r="D395" s="81"/>
      <c r="E395" s="81"/>
      <c r="F395" s="83"/>
      <c r="G395" s="83"/>
      <c r="H395" s="83"/>
      <c r="I395" s="84"/>
      <c r="J395" s="83"/>
      <c r="K395" s="83"/>
      <c r="L395" s="83"/>
      <c r="M395" s="83"/>
    </row>
    <row r="396" spans="1:13" x14ac:dyDescent="0.3">
      <c r="A396" s="5" t="e">
        <f>INDEX('Артикул без-с размером'!A:A,MATCH(Заказы!E396,'Артикул без-с размером'!B:B,0))</f>
        <v>#N/A</v>
      </c>
      <c r="B396" s="81"/>
      <c r="C396" s="81"/>
      <c r="D396" s="81"/>
      <c r="E396" s="81"/>
      <c r="F396" s="83"/>
      <c r="G396" s="83"/>
      <c r="H396" s="83"/>
      <c r="I396" s="84"/>
      <c r="J396" s="83"/>
      <c r="K396" s="83"/>
      <c r="L396" s="83"/>
      <c r="M396" s="83"/>
    </row>
    <row r="397" spans="1:13" x14ac:dyDescent="0.3">
      <c r="A397" s="5" t="e">
        <f>INDEX('Артикул без-с размером'!A:A,MATCH(Заказы!E397,'Артикул без-с размером'!B:B,0))</f>
        <v>#N/A</v>
      </c>
      <c r="B397" s="81"/>
      <c r="C397" s="81"/>
      <c r="D397" s="81"/>
      <c r="E397" s="81"/>
      <c r="F397" s="83"/>
      <c r="G397" s="83"/>
      <c r="H397" s="83"/>
      <c r="I397" s="84"/>
      <c r="J397" s="83"/>
      <c r="K397" s="83"/>
      <c r="L397" s="83"/>
      <c r="M397" s="83"/>
    </row>
    <row r="398" spans="1:13" x14ac:dyDescent="0.3">
      <c r="A398" s="5" t="e">
        <f>INDEX('Артикул без-с размером'!A:A,MATCH(Заказы!E398,'Артикул без-с размером'!B:B,0))</f>
        <v>#N/A</v>
      </c>
      <c r="B398" s="81"/>
      <c r="C398" s="81"/>
      <c r="D398" s="81"/>
      <c r="E398" s="81"/>
      <c r="F398" s="83"/>
      <c r="G398" s="83"/>
      <c r="H398" s="83"/>
      <c r="I398" s="84"/>
      <c r="J398" s="83"/>
      <c r="K398" s="83"/>
      <c r="L398" s="83"/>
      <c r="M398" s="83"/>
    </row>
    <row r="399" spans="1:13" x14ac:dyDescent="0.3">
      <c r="A399" s="5" t="e">
        <f>INDEX('Артикул без-с размером'!A:A,MATCH(Заказы!E399,'Артикул без-с размером'!B:B,0))</f>
        <v>#N/A</v>
      </c>
      <c r="B399" s="81"/>
      <c r="C399" s="81"/>
      <c r="D399" s="81"/>
      <c r="E399" s="81"/>
      <c r="F399" s="83"/>
      <c r="G399" s="83"/>
      <c r="H399" s="83"/>
      <c r="I399" s="84"/>
      <c r="J399" s="83"/>
      <c r="K399" s="83"/>
      <c r="L399" s="83"/>
      <c r="M399" s="83"/>
    </row>
    <row r="400" spans="1:13" x14ac:dyDescent="0.3">
      <c r="A400" s="5" t="e">
        <f>INDEX('Артикул без-с размером'!A:A,MATCH(Заказы!E400,'Артикул без-с размером'!B:B,0))</f>
        <v>#N/A</v>
      </c>
      <c r="B400" s="81"/>
      <c r="C400" s="81"/>
      <c r="D400" s="81"/>
      <c r="E400" s="81"/>
      <c r="F400" s="83"/>
      <c r="G400" s="83"/>
      <c r="H400" s="83"/>
      <c r="I400" s="84"/>
      <c r="J400" s="83"/>
      <c r="K400" s="83"/>
      <c r="L400" s="83"/>
      <c r="M400" s="83"/>
    </row>
    <row r="401" spans="1:13" x14ac:dyDescent="0.3">
      <c r="A401" s="5" t="e">
        <f>INDEX('Артикул без-с размером'!A:A,MATCH(Заказы!E401,'Артикул без-с размером'!B:B,0))</f>
        <v>#N/A</v>
      </c>
      <c r="B401" s="81"/>
      <c r="C401" s="81"/>
      <c r="D401" s="81"/>
      <c r="E401" s="81"/>
      <c r="F401" s="83"/>
      <c r="G401" s="83"/>
      <c r="H401" s="83"/>
      <c r="I401" s="84"/>
      <c r="J401" s="83"/>
      <c r="K401" s="83"/>
      <c r="L401" s="83"/>
      <c r="M401" s="83"/>
    </row>
    <row r="402" spans="1:13" x14ac:dyDescent="0.3">
      <c r="A402" s="5" t="e">
        <f>INDEX('Артикул без-с размером'!A:A,MATCH(Заказы!E402,'Артикул без-с размером'!B:B,0))</f>
        <v>#N/A</v>
      </c>
      <c r="B402" s="81"/>
      <c r="C402" s="81"/>
      <c r="D402" s="81"/>
      <c r="E402" s="81"/>
      <c r="F402" s="83"/>
      <c r="G402" s="83"/>
      <c r="H402" s="83"/>
      <c r="I402" s="84"/>
      <c r="J402" s="83"/>
      <c r="K402" s="83"/>
      <c r="L402" s="83"/>
      <c r="M402" s="83"/>
    </row>
    <row r="403" spans="1:13" x14ac:dyDescent="0.3">
      <c r="A403" s="5" t="e">
        <f>INDEX('Артикул без-с размером'!A:A,MATCH(Заказы!E403,'Артикул без-с размером'!B:B,0))</f>
        <v>#N/A</v>
      </c>
      <c r="B403" s="81"/>
      <c r="C403" s="81"/>
      <c r="D403" s="81"/>
      <c r="E403" s="81"/>
      <c r="F403" s="83"/>
      <c r="G403" s="83"/>
      <c r="H403" s="83"/>
      <c r="I403" s="84"/>
      <c r="J403" s="83"/>
      <c r="K403" s="83"/>
      <c r="L403" s="83"/>
      <c r="M403" s="83"/>
    </row>
    <row r="404" spans="1:13" x14ac:dyDescent="0.3">
      <c r="A404" s="5" t="e">
        <f>INDEX('Артикул без-с размером'!A:A,MATCH(Заказы!E404,'Артикул без-с размером'!B:B,0))</f>
        <v>#N/A</v>
      </c>
      <c r="B404" s="81"/>
      <c r="C404" s="81"/>
      <c r="D404" s="81"/>
      <c r="E404" s="81"/>
      <c r="F404" s="83"/>
      <c r="G404" s="83"/>
      <c r="H404" s="83"/>
      <c r="I404" s="84"/>
      <c r="J404" s="83"/>
      <c r="K404" s="83"/>
      <c r="L404" s="83"/>
      <c r="M404" s="83"/>
    </row>
    <row r="405" spans="1:13" x14ac:dyDescent="0.3">
      <c r="A405" s="5" t="e">
        <f>INDEX('Артикул без-с размером'!A:A,MATCH(Заказы!E405,'Артикул без-с размером'!B:B,0))</f>
        <v>#N/A</v>
      </c>
      <c r="B405" s="81"/>
      <c r="C405" s="81"/>
      <c r="D405" s="81"/>
      <c r="E405" s="81"/>
      <c r="F405" s="83"/>
      <c r="G405" s="83"/>
      <c r="H405" s="83"/>
      <c r="I405" s="84"/>
      <c r="J405" s="83"/>
      <c r="K405" s="83"/>
      <c r="L405" s="83"/>
      <c r="M405" s="83"/>
    </row>
    <row r="406" spans="1:13" x14ac:dyDescent="0.3">
      <c r="A406" s="5" t="e">
        <f>INDEX('Артикул без-с размером'!A:A,MATCH(Заказы!E406,'Артикул без-с размером'!B:B,0))</f>
        <v>#N/A</v>
      </c>
      <c r="B406" s="81"/>
      <c r="C406" s="81"/>
      <c r="D406" s="81"/>
      <c r="E406" s="81"/>
      <c r="F406" s="83"/>
      <c r="G406" s="83"/>
      <c r="H406" s="83"/>
      <c r="I406" s="84"/>
      <c r="J406" s="83"/>
      <c r="K406" s="83"/>
      <c r="L406" s="83"/>
      <c r="M406" s="83"/>
    </row>
    <row r="407" spans="1:13" x14ac:dyDescent="0.3">
      <c r="A407" s="5" t="e">
        <f>INDEX('Артикул без-с размером'!A:A,MATCH(Заказы!E407,'Артикул без-с размером'!B:B,0))</f>
        <v>#N/A</v>
      </c>
      <c r="B407" s="81"/>
      <c r="C407" s="81"/>
      <c r="D407" s="81"/>
      <c r="E407" s="81"/>
      <c r="F407" s="83"/>
      <c r="G407" s="83"/>
      <c r="H407" s="83"/>
      <c r="I407" s="84"/>
      <c r="J407" s="83"/>
      <c r="K407" s="83"/>
      <c r="L407" s="83"/>
      <c r="M407" s="83"/>
    </row>
    <row r="408" spans="1:13" x14ac:dyDescent="0.3">
      <c r="A408" s="5" t="e">
        <f>INDEX('Артикул без-с размером'!A:A,MATCH(Заказы!E408,'Артикул без-с размером'!B:B,0))</f>
        <v>#N/A</v>
      </c>
      <c r="B408" s="81"/>
      <c r="C408" s="81"/>
      <c r="D408" s="81"/>
      <c r="E408" s="81"/>
      <c r="F408" s="83"/>
      <c r="G408" s="83"/>
      <c r="H408" s="83"/>
      <c r="I408" s="84"/>
      <c r="J408" s="83"/>
      <c r="K408" s="83"/>
      <c r="L408" s="83"/>
      <c r="M408" s="83"/>
    </row>
    <row r="409" spans="1:13" x14ac:dyDescent="0.3">
      <c r="A409" s="5" t="e">
        <f>INDEX('Артикул без-с размером'!A:A,MATCH(Заказы!E409,'Артикул без-с размером'!B:B,0))</f>
        <v>#N/A</v>
      </c>
      <c r="B409" s="81"/>
      <c r="C409" s="81"/>
      <c r="D409" s="81"/>
      <c r="E409" s="81"/>
      <c r="F409" s="83"/>
      <c r="G409" s="83"/>
      <c r="H409" s="83"/>
      <c r="I409" s="84"/>
      <c r="J409" s="83"/>
      <c r="K409" s="83"/>
      <c r="L409" s="83"/>
      <c r="M409" s="83"/>
    </row>
    <row r="410" spans="1:13" x14ac:dyDescent="0.3">
      <c r="A410" s="5" t="e">
        <f>INDEX('Артикул без-с размером'!A:A,MATCH(Заказы!E410,'Артикул без-с размером'!B:B,0))</f>
        <v>#N/A</v>
      </c>
      <c r="B410" s="81"/>
      <c r="C410" s="81"/>
      <c r="D410" s="81"/>
      <c r="E410" s="81"/>
      <c r="F410" s="83"/>
      <c r="G410" s="83"/>
      <c r="H410" s="83"/>
      <c r="I410" s="84"/>
      <c r="J410" s="83"/>
      <c r="K410" s="83"/>
      <c r="L410" s="83"/>
      <c r="M410" s="83"/>
    </row>
    <row r="411" spans="1:13" x14ac:dyDescent="0.3">
      <c r="A411" s="5" t="e">
        <f>INDEX('Артикул без-с размером'!A:A,MATCH(Заказы!E411,'Артикул без-с размером'!B:B,0))</f>
        <v>#N/A</v>
      </c>
      <c r="B411" s="81"/>
      <c r="C411" s="81"/>
      <c r="D411" s="81"/>
      <c r="E411" s="81"/>
      <c r="F411" s="83"/>
      <c r="G411" s="83"/>
      <c r="H411" s="83"/>
      <c r="I411" s="84"/>
      <c r="J411" s="83"/>
      <c r="K411" s="83"/>
      <c r="L411" s="83"/>
      <c r="M411" s="83"/>
    </row>
    <row r="412" spans="1:13" x14ac:dyDescent="0.3">
      <c r="A412" s="5" t="e">
        <f>INDEX('Артикул без-с размером'!A:A,MATCH(Заказы!E412,'Артикул без-с размером'!B:B,0))</f>
        <v>#N/A</v>
      </c>
      <c r="B412" s="81"/>
      <c r="C412" s="81"/>
      <c r="D412" s="81"/>
      <c r="E412" s="81"/>
      <c r="F412" s="83"/>
      <c r="G412" s="83"/>
      <c r="H412" s="83"/>
      <c r="I412" s="84"/>
      <c r="J412" s="83"/>
      <c r="K412" s="83"/>
      <c r="L412" s="83"/>
      <c r="M412" s="83"/>
    </row>
    <row r="413" spans="1:13" x14ac:dyDescent="0.3">
      <c r="A413" s="5" t="e">
        <f>INDEX('Артикул без-с размером'!A:A,MATCH(Заказы!E413,'Артикул без-с размером'!B:B,0))</f>
        <v>#N/A</v>
      </c>
      <c r="B413" s="81"/>
      <c r="C413" s="81"/>
      <c r="D413" s="81"/>
      <c r="E413" s="81"/>
      <c r="F413" s="83"/>
      <c r="G413" s="83"/>
      <c r="H413" s="83"/>
      <c r="I413" s="84"/>
      <c r="J413" s="83"/>
      <c r="K413" s="83"/>
      <c r="L413" s="83"/>
      <c r="M413" s="83"/>
    </row>
    <row r="414" spans="1:13" x14ac:dyDescent="0.3">
      <c r="A414" s="5" t="e">
        <f>INDEX('Артикул без-с размером'!A:A,MATCH(Заказы!E414,'Артикул без-с размером'!B:B,0))</f>
        <v>#N/A</v>
      </c>
      <c r="B414" s="81"/>
      <c r="C414" s="81"/>
      <c r="D414" s="81"/>
      <c r="E414" s="81"/>
      <c r="F414" s="83"/>
      <c r="G414" s="83"/>
      <c r="H414" s="83"/>
      <c r="I414" s="84"/>
      <c r="J414" s="83"/>
      <c r="K414" s="83"/>
      <c r="L414" s="83"/>
      <c r="M414" s="83"/>
    </row>
    <row r="415" spans="1:13" x14ac:dyDescent="0.3">
      <c r="A415" s="5" t="e">
        <f>INDEX('Артикул без-с размером'!A:A,MATCH(Заказы!E415,'Артикул без-с размером'!B:B,0))</f>
        <v>#N/A</v>
      </c>
      <c r="B415" s="81"/>
      <c r="C415" s="81"/>
      <c r="D415" s="81"/>
      <c r="E415" s="81"/>
      <c r="F415" s="83"/>
      <c r="G415" s="83"/>
      <c r="H415" s="83"/>
      <c r="I415" s="84"/>
      <c r="J415" s="83"/>
      <c r="K415" s="83"/>
      <c r="L415" s="83"/>
      <c r="M415" s="83"/>
    </row>
    <row r="416" spans="1:13" x14ac:dyDescent="0.3">
      <c r="A416" s="5" t="e">
        <f>INDEX('Артикул без-с размером'!A:A,MATCH(Заказы!E416,'Артикул без-с размером'!B:B,0))</f>
        <v>#N/A</v>
      </c>
      <c r="B416" s="81"/>
      <c r="C416" s="81"/>
      <c r="D416" s="81"/>
      <c r="E416" s="81"/>
      <c r="F416" s="83"/>
      <c r="G416" s="83"/>
      <c r="H416" s="83"/>
      <c r="I416" s="84"/>
      <c r="J416" s="83"/>
      <c r="K416" s="83"/>
      <c r="L416" s="83"/>
      <c r="M416" s="83"/>
    </row>
    <row r="417" spans="1:13" x14ac:dyDescent="0.3">
      <c r="A417" s="5" t="e">
        <f>INDEX('Артикул без-с размером'!A:A,MATCH(Заказы!E417,'Артикул без-с размером'!B:B,0))</f>
        <v>#N/A</v>
      </c>
      <c r="B417" s="81"/>
      <c r="C417" s="81"/>
      <c r="D417" s="81"/>
      <c r="E417" s="81"/>
      <c r="F417" s="83"/>
      <c r="G417" s="83"/>
      <c r="H417" s="83"/>
      <c r="I417" s="84"/>
      <c r="J417" s="83"/>
      <c r="K417" s="83"/>
      <c r="L417" s="83"/>
      <c r="M417" s="83"/>
    </row>
    <row r="418" spans="1:13" x14ac:dyDescent="0.3">
      <c r="A418" s="5" t="e">
        <f>INDEX('Артикул без-с размером'!A:A,MATCH(Заказы!E418,'Артикул без-с размером'!B:B,0))</f>
        <v>#N/A</v>
      </c>
      <c r="B418" s="81"/>
      <c r="C418" s="81"/>
      <c r="D418" s="81"/>
      <c r="E418" s="81"/>
      <c r="F418" s="83"/>
      <c r="G418" s="83"/>
      <c r="H418" s="83"/>
      <c r="I418" s="84"/>
      <c r="J418" s="83"/>
      <c r="K418" s="83"/>
      <c r="L418" s="83"/>
      <c r="M418" s="83"/>
    </row>
    <row r="419" spans="1:13" x14ac:dyDescent="0.3">
      <c r="A419" s="5" t="e">
        <f>INDEX('Артикул без-с размером'!A:A,MATCH(Заказы!E419,'Артикул без-с размером'!B:B,0))</f>
        <v>#N/A</v>
      </c>
      <c r="B419" s="81"/>
      <c r="C419" s="81"/>
      <c r="D419" s="81"/>
      <c r="E419" s="81"/>
      <c r="F419" s="83"/>
      <c r="G419" s="83"/>
      <c r="H419" s="83"/>
      <c r="I419" s="84"/>
      <c r="J419" s="83"/>
      <c r="K419" s="83"/>
      <c r="L419" s="83"/>
      <c r="M419" s="83"/>
    </row>
    <row r="420" spans="1:13" x14ac:dyDescent="0.3">
      <c r="A420" s="5" t="e">
        <f>INDEX('Артикул без-с размером'!A:A,MATCH(Заказы!E420,'Артикул без-с размером'!B:B,0))</f>
        <v>#N/A</v>
      </c>
      <c r="B420" s="81"/>
      <c r="C420" s="81"/>
      <c r="D420" s="81"/>
      <c r="E420" s="81"/>
      <c r="F420" s="83"/>
      <c r="G420" s="83"/>
      <c r="H420" s="83"/>
      <c r="I420" s="84"/>
      <c r="J420" s="83"/>
      <c r="K420" s="83"/>
      <c r="L420" s="83"/>
      <c r="M420" s="83"/>
    </row>
    <row r="421" spans="1:13" x14ac:dyDescent="0.3">
      <c r="A421" s="5" t="e">
        <f>INDEX('Артикул без-с размером'!A:A,MATCH(Заказы!E421,'Артикул без-с размером'!B:B,0))</f>
        <v>#N/A</v>
      </c>
      <c r="B421" s="81"/>
      <c r="C421" s="81"/>
      <c r="D421" s="81"/>
      <c r="E421" s="81"/>
      <c r="F421" s="83"/>
      <c r="G421" s="83"/>
      <c r="H421" s="83"/>
      <c r="I421" s="84"/>
      <c r="J421" s="83"/>
      <c r="K421" s="83"/>
      <c r="L421" s="83"/>
      <c r="M421" s="83"/>
    </row>
    <row r="422" spans="1:13" x14ac:dyDescent="0.3">
      <c r="A422" s="5" t="e">
        <f>INDEX('Артикул без-с размером'!A:A,MATCH(Заказы!E422,'Артикул без-с размером'!B:B,0))</f>
        <v>#N/A</v>
      </c>
      <c r="B422" s="81"/>
      <c r="C422" s="81"/>
      <c r="D422" s="81"/>
      <c r="E422" s="81"/>
      <c r="F422" s="83"/>
      <c r="G422" s="83"/>
      <c r="H422" s="83"/>
      <c r="I422" s="84"/>
      <c r="J422" s="83"/>
      <c r="K422" s="83"/>
      <c r="L422" s="83"/>
      <c r="M422" s="83"/>
    </row>
    <row r="423" spans="1:13" x14ac:dyDescent="0.3">
      <c r="A423" s="5" t="e">
        <f>INDEX('Артикул без-с размером'!A:A,MATCH(Заказы!E423,'Артикул без-с размером'!B:B,0))</f>
        <v>#N/A</v>
      </c>
      <c r="B423" s="81"/>
      <c r="C423" s="81"/>
      <c r="D423" s="81"/>
      <c r="E423" s="81"/>
      <c r="F423" s="83"/>
      <c r="G423" s="83"/>
      <c r="H423" s="83"/>
      <c r="I423" s="84"/>
      <c r="J423" s="83"/>
      <c r="K423" s="83"/>
      <c r="L423" s="83"/>
      <c r="M423" s="83"/>
    </row>
    <row r="424" spans="1:13" x14ac:dyDescent="0.3">
      <c r="A424" s="5" t="e">
        <f>INDEX('Артикул без-с размером'!A:A,MATCH(Заказы!E424,'Артикул без-с размером'!B:B,0))</f>
        <v>#N/A</v>
      </c>
      <c r="B424" s="81"/>
      <c r="C424" s="81"/>
      <c r="D424" s="81"/>
      <c r="E424" s="81"/>
      <c r="F424" s="83"/>
      <c r="G424" s="83"/>
      <c r="H424" s="83"/>
      <c r="I424" s="84"/>
      <c r="J424" s="83"/>
      <c r="K424" s="83"/>
      <c r="L424" s="83"/>
      <c r="M424" s="83"/>
    </row>
    <row r="425" spans="1:13" x14ac:dyDescent="0.3">
      <c r="A425" s="5" t="e">
        <f>INDEX('Артикул без-с размером'!A:A,MATCH(Заказы!E425,'Артикул без-с размером'!B:B,0))</f>
        <v>#N/A</v>
      </c>
      <c r="B425" s="81"/>
      <c r="C425" s="81"/>
      <c r="D425" s="81"/>
      <c r="E425" s="81"/>
      <c r="F425" s="83"/>
      <c r="G425" s="83"/>
      <c r="H425" s="83"/>
      <c r="I425" s="84"/>
      <c r="J425" s="83"/>
      <c r="K425" s="83"/>
      <c r="L425" s="83"/>
      <c r="M425" s="83"/>
    </row>
    <row r="426" spans="1:13" x14ac:dyDescent="0.3">
      <c r="A426" s="5" t="e">
        <f>INDEX('Артикул без-с размером'!A:A,MATCH(Заказы!E426,'Артикул без-с размером'!B:B,0))</f>
        <v>#N/A</v>
      </c>
      <c r="B426" s="81"/>
      <c r="C426" s="81"/>
      <c r="D426" s="81"/>
      <c r="E426" s="81"/>
      <c r="F426" s="83"/>
      <c r="G426" s="83"/>
      <c r="H426" s="83"/>
      <c r="I426" s="84"/>
      <c r="J426" s="83"/>
      <c r="K426" s="83"/>
      <c r="L426" s="83"/>
      <c r="M426" s="83"/>
    </row>
    <row r="427" spans="1:13" x14ac:dyDescent="0.3">
      <c r="A427" s="5" t="e">
        <f>INDEX('Артикул без-с размером'!A:A,MATCH(Заказы!E427,'Артикул без-с размером'!B:B,0))</f>
        <v>#N/A</v>
      </c>
      <c r="B427" s="81"/>
      <c r="C427" s="81"/>
      <c r="D427" s="81"/>
      <c r="E427" s="81"/>
      <c r="F427" s="83"/>
      <c r="G427" s="83"/>
      <c r="H427" s="83"/>
      <c r="I427" s="84"/>
      <c r="J427" s="83"/>
      <c r="K427" s="83"/>
      <c r="L427" s="83"/>
      <c r="M427" s="83"/>
    </row>
    <row r="428" spans="1:13" x14ac:dyDescent="0.3">
      <c r="A428" s="5" t="e">
        <f>INDEX('Артикул без-с размером'!A:A,MATCH(Заказы!E428,'Артикул без-с размером'!B:B,0))</f>
        <v>#N/A</v>
      </c>
      <c r="B428" s="81"/>
      <c r="C428" s="81"/>
      <c r="D428" s="81"/>
      <c r="E428" s="81"/>
      <c r="F428" s="83"/>
      <c r="G428" s="83"/>
      <c r="H428" s="83"/>
      <c r="I428" s="84"/>
      <c r="J428" s="83"/>
      <c r="K428" s="83"/>
      <c r="L428" s="83"/>
      <c r="M428" s="83"/>
    </row>
    <row r="429" spans="1:13" x14ac:dyDescent="0.3">
      <c r="A429" s="5" t="e">
        <f>INDEX('Артикул без-с размером'!A:A,MATCH(Заказы!E429,'Артикул без-с размером'!B:B,0))</f>
        <v>#N/A</v>
      </c>
      <c r="B429" s="81"/>
      <c r="C429" s="81"/>
      <c r="D429" s="81"/>
      <c r="E429" s="81"/>
      <c r="F429" s="83"/>
      <c r="G429" s="83"/>
      <c r="H429" s="83"/>
      <c r="I429" s="84"/>
      <c r="J429" s="83"/>
      <c r="K429" s="83"/>
      <c r="L429" s="83"/>
      <c r="M429" s="83"/>
    </row>
    <row r="430" spans="1:13" x14ac:dyDescent="0.3">
      <c r="A430" s="5" t="e">
        <f>INDEX('Артикул без-с размером'!A:A,MATCH(Заказы!E430,'Артикул без-с размером'!B:B,0))</f>
        <v>#N/A</v>
      </c>
      <c r="B430" s="81"/>
      <c r="C430" s="81"/>
      <c r="D430" s="81"/>
      <c r="E430" s="81"/>
      <c r="F430" s="83"/>
      <c r="G430" s="83"/>
      <c r="H430" s="83"/>
      <c r="I430" s="84"/>
      <c r="J430" s="83"/>
      <c r="K430" s="83"/>
      <c r="L430" s="83"/>
      <c r="M430" s="83"/>
    </row>
    <row r="431" spans="1:13" x14ac:dyDescent="0.3">
      <c r="A431" s="5" t="e">
        <f>INDEX('Артикул без-с размером'!A:A,MATCH(Заказы!E431,'Артикул без-с размером'!B:B,0))</f>
        <v>#N/A</v>
      </c>
      <c r="B431" s="81"/>
      <c r="C431" s="81"/>
      <c r="D431" s="81"/>
      <c r="E431" s="81"/>
      <c r="F431" s="83"/>
      <c r="G431" s="83"/>
      <c r="H431" s="83"/>
      <c r="I431" s="84"/>
      <c r="J431" s="83"/>
      <c r="K431" s="83"/>
      <c r="L431" s="83"/>
      <c r="M431" s="83"/>
    </row>
    <row r="432" spans="1:13" x14ac:dyDescent="0.3">
      <c r="A432" s="5" t="e">
        <f>INDEX('Артикул без-с размером'!A:A,MATCH(Заказы!E432,'Артикул без-с размером'!B:B,0))</f>
        <v>#N/A</v>
      </c>
      <c r="B432" s="81"/>
      <c r="C432" s="81"/>
      <c r="D432" s="81"/>
      <c r="E432" s="81"/>
      <c r="F432" s="83"/>
      <c r="G432" s="83"/>
      <c r="H432" s="83"/>
      <c r="I432" s="84"/>
      <c r="J432" s="83"/>
      <c r="K432" s="83"/>
      <c r="L432" s="83"/>
      <c r="M432" s="83"/>
    </row>
    <row r="433" spans="1:13" x14ac:dyDescent="0.3">
      <c r="A433" s="5" t="e">
        <f>INDEX('Артикул без-с размером'!A:A,MATCH(Заказы!E433,'Артикул без-с размером'!B:B,0))</f>
        <v>#N/A</v>
      </c>
      <c r="B433" s="81"/>
      <c r="C433" s="81"/>
      <c r="D433" s="81"/>
      <c r="E433" s="81"/>
      <c r="F433" s="83"/>
      <c r="G433" s="83"/>
      <c r="H433" s="83"/>
      <c r="I433" s="84"/>
      <c r="J433" s="83"/>
      <c r="K433" s="83"/>
      <c r="L433" s="83"/>
      <c r="M433" s="83"/>
    </row>
    <row r="434" spans="1:13" x14ac:dyDescent="0.3">
      <c r="A434" s="5" t="e">
        <f>INDEX('Артикул без-с размером'!A:A,MATCH(Заказы!E434,'Артикул без-с размером'!B:B,0))</f>
        <v>#N/A</v>
      </c>
      <c r="B434" s="81"/>
      <c r="C434" s="81"/>
      <c r="D434" s="81"/>
      <c r="E434" s="81"/>
      <c r="F434" s="83"/>
      <c r="G434" s="83"/>
      <c r="H434" s="83"/>
      <c r="I434" s="84"/>
      <c r="J434" s="83"/>
      <c r="K434" s="83"/>
      <c r="L434" s="83"/>
      <c r="M434" s="83"/>
    </row>
    <row r="435" spans="1:13" x14ac:dyDescent="0.3">
      <c r="A435" s="5" t="e">
        <f>INDEX('Артикул без-с размером'!A:A,MATCH(Заказы!E435,'Артикул без-с размером'!B:B,0))</f>
        <v>#N/A</v>
      </c>
      <c r="B435" s="81"/>
      <c r="C435" s="81"/>
      <c r="D435" s="81"/>
      <c r="E435" s="81"/>
      <c r="F435" s="83"/>
      <c r="G435" s="83"/>
      <c r="H435" s="83"/>
      <c r="I435" s="84"/>
      <c r="J435" s="83"/>
      <c r="K435" s="83"/>
      <c r="L435" s="83"/>
      <c r="M435" s="83"/>
    </row>
    <row r="436" spans="1:13" x14ac:dyDescent="0.3">
      <c r="A436" s="5" t="e">
        <f>INDEX('Артикул без-с размером'!A:A,MATCH(Заказы!E436,'Артикул без-с размером'!B:B,0))</f>
        <v>#N/A</v>
      </c>
      <c r="B436" s="81"/>
      <c r="C436" s="81"/>
      <c r="D436" s="81"/>
      <c r="E436" s="81"/>
      <c r="F436" s="83"/>
      <c r="G436" s="83"/>
      <c r="H436" s="83"/>
      <c r="I436" s="84"/>
      <c r="J436" s="83"/>
      <c r="K436" s="83"/>
      <c r="L436" s="83"/>
      <c r="M436" s="83"/>
    </row>
    <row r="437" spans="1:13" x14ac:dyDescent="0.3">
      <c r="A437" s="5" t="e">
        <f>INDEX('Артикул без-с размером'!A:A,MATCH(Заказы!E437,'Артикул без-с размером'!B:B,0))</f>
        <v>#N/A</v>
      </c>
      <c r="B437" s="81"/>
      <c r="C437" s="81"/>
      <c r="D437" s="81"/>
      <c r="E437" s="81"/>
      <c r="F437" s="83"/>
      <c r="G437" s="83"/>
      <c r="H437" s="83"/>
      <c r="I437" s="84"/>
      <c r="J437" s="83"/>
      <c r="K437" s="83"/>
      <c r="L437" s="83"/>
      <c r="M437" s="83"/>
    </row>
    <row r="438" spans="1:13" x14ac:dyDescent="0.3">
      <c r="A438" s="5" t="e">
        <f>INDEX('Артикул без-с размером'!A:A,MATCH(Заказы!E438,'Артикул без-с размером'!B:B,0))</f>
        <v>#N/A</v>
      </c>
      <c r="B438" s="81"/>
      <c r="C438" s="81"/>
      <c r="D438" s="81"/>
      <c r="E438" s="81"/>
      <c r="F438" s="83"/>
      <c r="G438" s="83"/>
      <c r="H438" s="83"/>
      <c r="I438" s="84"/>
      <c r="J438" s="83"/>
      <c r="K438" s="83"/>
      <c r="L438" s="83"/>
      <c r="M438" s="83"/>
    </row>
    <row r="439" spans="1:13" x14ac:dyDescent="0.3">
      <c r="A439" s="5" t="e">
        <f>INDEX('Артикул без-с размером'!A:A,MATCH(Заказы!E439,'Артикул без-с размером'!B:B,0))</f>
        <v>#N/A</v>
      </c>
      <c r="B439" s="81"/>
      <c r="C439" s="81"/>
      <c r="D439" s="81"/>
      <c r="E439" s="81"/>
      <c r="F439" s="83"/>
      <c r="G439" s="83"/>
      <c r="H439" s="83"/>
      <c r="I439" s="84"/>
      <c r="J439" s="83"/>
      <c r="K439" s="83"/>
      <c r="L439" s="83"/>
      <c r="M439" s="83"/>
    </row>
    <row r="440" spans="1:13" x14ac:dyDescent="0.3">
      <c r="A440" s="5" t="e">
        <f>INDEX('Артикул без-с размером'!A:A,MATCH(Заказы!E440,'Артикул без-с размером'!B:B,0))</f>
        <v>#N/A</v>
      </c>
      <c r="B440" s="81"/>
      <c r="C440" s="81"/>
      <c r="D440" s="81"/>
      <c r="E440" s="81"/>
      <c r="F440" s="83"/>
      <c r="G440" s="83"/>
      <c r="H440" s="83"/>
      <c r="I440" s="84"/>
      <c r="J440" s="83"/>
      <c r="K440" s="83"/>
      <c r="L440" s="83"/>
      <c r="M440" s="83"/>
    </row>
    <row r="441" spans="1:13" x14ac:dyDescent="0.3">
      <c r="A441" s="5" t="e">
        <f>INDEX('Артикул без-с размером'!A:A,MATCH(Заказы!E441,'Артикул без-с размером'!B:B,0))</f>
        <v>#N/A</v>
      </c>
      <c r="B441" s="81"/>
      <c r="C441" s="81"/>
      <c r="D441" s="81"/>
      <c r="E441" s="81"/>
      <c r="F441" s="83"/>
      <c r="G441" s="83"/>
      <c r="H441" s="83"/>
      <c r="I441" s="84"/>
      <c r="J441" s="83"/>
      <c r="K441" s="83"/>
      <c r="L441" s="83"/>
      <c r="M441" s="83"/>
    </row>
    <row r="442" spans="1:13" x14ac:dyDescent="0.3">
      <c r="A442" s="5" t="e">
        <f>INDEX('Артикул без-с размером'!A:A,MATCH(Заказы!E442,'Артикул без-с размером'!B:B,0))</f>
        <v>#N/A</v>
      </c>
      <c r="B442" s="81"/>
      <c r="C442" s="81"/>
      <c r="D442" s="81"/>
      <c r="E442" s="81"/>
      <c r="F442" s="83"/>
      <c r="G442" s="83"/>
      <c r="H442" s="83"/>
      <c r="I442" s="84"/>
      <c r="J442" s="83"/>
      <c r="K442" s="83"/>
      <c r="L442" s="83"/>
      <c r="M442" s="83"/>
    </row>
    <row r="443" spans="1:13" x14ac:dyDescent="0.3">
      <c r="A443" s="5" t="e">
        <f>INDEX('Артикул без-с размером'!A:A,MATCH(Заказы!E443,'Артикул без-с размером'!B:B,0))</f>
        <v>#N/A</v>
      </c>
      <c r="B443" s="81"/>
      <c r="C443" s="81"/>
      <c r="D443" s="81"/>
      <c r="E443" s="81"/>
      <c r="F443" s="83"/>
      <c r="G443" s="83"/>
      <c r="H443" s="83"/>
      <c r="I443" s="84"/>
      <c r="J443" s="83"/>
      <c r="K443" s="83"/>
      <c r="L443" s="83"/>
      <c r="M443" s="83"/>
    </row>
    <row r="444" spans="1:13" x14ac:dyDescent="0.3">
      <c r="A444" s="5" t="e">
        <f>INDEX('Артикул без-с размером'!A:A,MATCH(Заказы!E444,'Артикул без-с размером'!B:B,0))</f>
        <v>#N/A</v>
      </c>
      <c r="B444" s="81"/>
      <c r="C444" s="81"/>
      <c r="D444" s="81"/>
      <c r="E444" s="81"/>
      <c r="F444" s="83"/>
      <c r="G444" s="83"/>
      <c r="H444" s="83"/>
      <c r="I444" s="84"/>
      <c r="J444" s="83"/>
      <c r="K444" s="83"/>
      <c r="L444" s="83"/>
      <c r="M444" s="83"/>
    </row>
    <row r="445" spans="1:13" x14ac:dyDescent="0.3">
      <c r="A445" s="5" t="e">
        <f>INDEX('Артикул без-с размером'!A:A,MATCH(Заказы!E445,'Артикул без-с размером'!B:B,0))</f>
        <v>#N/A</v>
      </c>
      <c r="B445" s="81"/>
      <c r="C445" s="81"/>
      <c r="D445" s="81"/>
      <c r="E445" s="81"/>
      <c r="F445" s="83"/>
      <c r="G445" s="83"/>
      <c r="H445" s="83"/>
      <c r="I445" s="84"/>
      <c r="J445" s="83"/>
      <c r="K445" s="83"/>
      <c r="L445" s="83"/>
      <c r="M445" s="83"/>
    </row>
    <row r="446" spans="1:13" x14ac:dyDescent="0.3">
      <c r="A446" s="5" t="e">
        <f>INDEX('Артикул без-с размером'!A:A,MATCH(Заказы!E446,'Артикул без-с размером'!B:B,0))</f>
        <v>#N/A</v>
      </c>
      <c r="B446" s="81"/>
      <c r="C446" s="81"/>
      <c r="D446" s="81"/>
      <c r="E446" s="81"/>
      <c r="F446" s="83"/>
      <c r="G446" s="83"/>
      <c r="H446" s="83"/>
      <c r="I446" s="84"/>
      <c r="J446" s="83"/>
      <c r="K446" s="83"/>
      <c r="L446" s="83"/>
      <c r="M446" s="83"/>
    </row>
    <row r="447" spans="1:13" x14ac:dyDescent="0.3">
      <c r="A447" s="5" t="e">
        <f>INDEX('Артикул без-с размером'!A:A,MATCH(Заказы!E447,'Артикул без-с размером'!B:B,0))</f>
        <v>#N/A</v>
      </c>
      <c r="B447" s="81"/>
      <c r="C447" s="81"/>
      <c r="D447" s="81"/>
      <c r="E447" s="81"/>
      <c r="F447" s="83"/>
      <c r="G447" s="83"/>
      <c r="H447" s="83"/>
      <c r="I447" s="84"/>
      <c r="J447" s="83"/>
      <c r="K447" s="83"/>
      <c r="L447" s="83"/>
      <c r="M447" s="83"/>
    </row>
    <row r="448" spans="1:13" x14ac:dyDescent="0.3">
      <c r="A448" s="5" t="e">
        <f>INDEX('Артикул без-с размером'!A:A,MATCH(Заказы!E448,'Артикул без-с размером'!B:B,0))</f>
        <v>#N/A</v>
      </c>
      <c r="B448" s="81"/>
      <c r="C448" s="81"/>
      <c r="D448" s="81"/>
      <c r="E448" s="81"/>
      <c r="F448" s="83"/>
      <c r="G448" s="83"/>
      <c r="H448" s="83"/>
      <c r="I448" s="84"/>
      <c r="J448" s="83"/>
      <c r="K448" s="83"/>
      <c r="L448" s="83"/>
      <c r="M448" s="83"/>
    </row>
    <row r="449" spans="1:13" x14ac:dyDescent="0.3">
      <c r="A449" s="5" t="e">
        <f>INDEX('Артикул без-с размером'!A:A,MATCH(Заказы!E449,'Артикул без-с размером'!B:B,0))</f>
        <v>#N/A</v>
      </c>
      <c r="B449" s="81"/>
      <c r="C449" s="81"/>
      <c r="D449" s="81"/>
      <c r="E449" s="81"/>
      <c r="F449" s="83"/>
      <c r="G449" s="83"/>
      <c r="H449" s="83"/>
      <c r="I449" s="84"/>
      <c r="J449" s="83"/>
      <c r="K449" s="83"/>
      <c r="L449" s="83"/>
      <c r="M449" s="83"/>
    </row>
    <row r="450" spans="1:13" x14ac:dyDescent="0.3">
      <c r="A450" s="5" t="e">
        <f>INDEX('Артикул без-с размером'!A:A,MATCH(Заказы!E450,'Артикул без-с размером'!B:B,0))</f>
        <v>#N/A</v>
      </c>
      <c r="B450" s="81"/>
      <c r="C450" s="81"/>
      <c r="D450" s="81"/>
      <c r="E450" s="81"/>
      <c r="F450" s="83"/>
      <c r="G450" s="83"/>
      <c r="H450" s="83"/>
      <c r="I450" s="84"/>
      <c r="J450" s="83"/>
      <c r="K450" s="83"/>
      <c r="L450" s="83"/>
      <c r="M450" s="83"/>
    </row>
    <row r="451" spans="1:13" x14ac:dyDescent="0.3">
      <c r="A451" s="5" t="e">
        <f>INDEX('Артикул без-с размером'!A:A,MATCH(Заказы!E451,'Артикул без-с размером'!B:B,0))</f>
        <v>#N/A</v>
      </c>
      <c r="B451" s="81"/>
      <c r="C451" s="81"/>
      <c r="D451" s="81"/>
      <c r="E451" s="81"/>
      <c r="F451" s="83"/>
      <c r="G451" s="83"/>
      <c r="H451" s="83"/>
      <c r="I451" s="84"/>
      <c r="J451" s="83"/>
      <c r="K451" s="83"/>
      <c r="L451" s="83"/>
      <c r="M451" s="83"/>
    </row>
    <row r="452" spans="1:13" x14ac:dyDescent="0.3">
      <c r="A452" s="5" t="e">
        <f>INDEX('Артикул без-с размером'!A:A,MATCH(Заказы!E452,'Артикул без-с размером'!B:B,0))</f>
        <v>#N/A</v>
      </c>
      <c r="B452" s="81"/>
      <c r="C452" s="81"/>
      <c r="D452" s="81"/>
      <c r="E452" s="81"/>
      <c r="F452" s="83"/>
      <c r="G452" s="83"/>
      <c r="H452" s="83"/>
      <c r="I452" s="84"/>
      <c r="J452" s="83"/>
      <c r="K452" s="83"/>
      <c r="L452" s="83"/>
      <c r="M452" s="83"/>
    </row>
    <row r="453" spans="1:13" x14ac:dyDescent="0.3">
      <c r="A453" s="5" t="e">
        <f>INDEX('Артикул без-с размером'!A:A,MATCH(Заказы!E453,'Артикул без-с размером'!B:B,0))</f>
        <v>#N/A</v>
      </c>
      <c r="B453" s="81"/>
      <c r="C453" s="81"/>
      <c r="D453" s="81"/>
      <c r="E453" s="81"/>
      <c r="F453" s="83"/>
      <c r="G453" s="83"/>
      <c r="H453" s="83"/>
      <c r="I453" s="84"/>
      <c r="J453" s="83"/>
      <c r="K453" s="83"/>
      <c r="L453" s="83"/>
      <c r="M453" s="83"/>
    </row>
    <row r="454" spans="1:13" x14ac:dyDescent="0.3">
      <c r="A454" s="5" t="e">
        <f>INDEX('Артикул без-с размером'!A:A,MATCH(Заказы!E454,'Артикул без-с размером'!B:B,0))</f>
        <v>#N/A</v>
      </c>
      <c r="B454" s="81"/>
      <c r="C454" s="81"/>
      <c r="D454" s="81"/>
      <c r="E454" s="81"/>
      <c r="F454" s="83"/>
      <c r="G454" s="83"/>
      <c r="H454" s="83"/>
      <c r="I454" s="84"/>
      <c r="J454" s="83"/>
      <c r="K454" s="83"/>
      <c r="L454" s="83"/>
      <c r="M454" s="83"/>
    </row>
    <row r="455" spans="1:13" x14ac:dyDescent="0.3">
      <c r="A455" s="5" t="e">
        <f>INDEX('Артикул без-с размером'!A:A,MATCH(Заказы!E455,'Артикул без-с размером'!B:B,0))</f>
        <v>#N/A</v>
      </c>
      <c r="B455" s="81"/>
      <c r="C455" s="81"/>
      <c r="D455" s="81"/>
      <c r="E455" s="81"/>
      <c r="F455" s="83"/>
      <c r="G455" s="83"/>
      <c r="H455" s="83"/>
      <c r="I455" s="84"/>
      <c r="J455" s="83"/>
      <c r="K455" s="83"/>
      <c r="L455" s="83"/>
      <c r="M455" s="83"/>
    </row>
    <row r="456" spans="1:13" x14ac:dyDescent="0.3">
      <c r="A456" s="5" t="e">
        <f>INDEX('Артикул без-с размером'!A:A,MATCH(Заказы!E456,'Артикул без-с размером'!B:B,0))</f>
        <v>#N/A</v>
      </c>
      <c r="B456" s="81"/>
      <c r="C456" s="81"/>
      <c r="D456" s="81"/>
      <c r="E456" s="81"/>
      <c r="F456" s="83"/>
      <c r="G456" s="83"/>
      <c r="H456" s="83"/>
      <c r="I456" s="84"/>
      <c r="J456" s="83"/>
      <c r="K456" s="83"/>
      <c r="L456" s="83"/>
      <c r="M456" s="83"/>
    </row>
    <row r="457" spans="1:13" x14ac:dyDescent="0.3">
      <c r="A457" s="5" t="e">
        <f>INDEX('Артикул без-с размером'!A:A,MATCH(Заказы!E457,'Артикул без-с размером'!B:B,0))</f>
        <v>#N/A</v>
      </c>
      <c r="B457" s="81"/>
      <c r="C457" s="81"/>
      <c r="D457" s="81"/>
      <c r="E457" s="81"/>
      <c r="F457" s="83"/>
      <c r="G457" s="83"/>
      <c r="H457" s="83"/>
      <c r="I457" s="84"/>
      <c r="J457" s="83"/>
      <c r="K457" s="83"/>
      <c r="L457" s="83"/>
      <c r="M457" s="83"/>
    </row>
    <row r="458" spans="1:13" x14ac:dyDescent="0.3">
      <c r="A458" s="5" t="e">
        <f>INDEX('Артикул без-с размером'!A:A,MATCH(Заказы!E458,'Артикул без-с размером'!B:B,0))</f>
        <v>#N/A</v>
      </c>
      <c r="B458" s="81"/>
      <c r="C458" s="81"/>
      <c r="D458" s="81"/>
      <c r="E458" s="81"/>
      <c r="F458" s="83"/>
      <c r="G458" s="83"/>
      <c r="H458" s="83"/>
      <c r="I458" s="84"/>
      <c r="J458" s="83"/>
      <c r="K458" s="83"/>
      <c r="L458" s="83"/>
      <c r="M458" s="83"/>
    </row>
    <row r="459" spans="1:13" x14ac:dyDescent="0.3">
      <c r="A459" s="5" t="e">
        <f>INDEX('Артикул без-с размером'!A:A,MATCH(Заказы!E459,'Артикул без-с размером'!B:B,0))</f>
        <v>#N/A</v>
      </c>
      <c r="B459" s="81"/>
      <c r="C459" s="81"/>
      <c r="D459" s="81"/>
      <c r="E459" s="81"/>
      <c r="F459" s="83"/>
      <c r="G459" s="83"/>
      <c r="H459" s="83"/>
      <c r="I459" s="84"/>
      <c r="J459" s="83"/>
      <c r="K459" s="83"/>
      <c r="L459" s="83"/>
      <c r="M459" s="83"/>
    </row>
    <row r="460" spans="1:13" x14ac:dyDescent="0.3">
      <c r="A460" s="5" t="e">
        <f>INDEX('Артикул без-с размером'!A:A,MATCH(Заказы!E460,'Артикул без-с размером'!B:B,0))</f>
        <v>#N/A</v>
      </c>
      <c r="B460" s="81"/>
      <c r="C460" s="81"/>
      <c r="D460" s="81"/>
      <c r="E460" s="81"/>
      <c r="F460" s="83"/>
      <c r="G460" s="83"/>
      <c r="H460" s="83"/>
      <c r="I460" s="84"/>
      <c r="J460" s="83"/>
      <c r="K460" s="83"/>
      <c r="L460" s="83"/>
      <c r="M460" s="83"/>
    </row>
    <row r="461" spans="1:13" x14ac:dyDescent="0.3">
      <c r="A461" s="5" t="e">
        <f>INDEX('Артикул без-с размером'!A:A,MATCH(Заказы!E461,'Артикул без-с размером'!B:B,0))</f>
        <v>#N/A</v>
      </c>
      <c r="B461" s="81"/>
      <c r="C461" s="81"/>
      <c r="D461" s="81"/>
      <c r="E461" s="81"/>
      <c r="F461" s="83"/>
      <c r="G461" s="83"/>
      <c r="H461" s="83"/>
      <c r="I461" s="84"/>
      <c r="J461" s="83"/>
      <c r="K461" s="83"/>
      <c r="L461" s="83"/>
      <c r="M461" s="83"/>
    </row>
    <row r="462" spans="1:13" x14ac:dyDescent="0.3">
      <c r="A462" s="5" t="e">
        <f>INDEX('Артикул без-с размером'!A:A,MATCH(Заказы!E462,'Артикул без-с размером'!B:B,0))</f>
        <v>#N/A</v>
      </c>
      <c r="B462" s="81"/>
      <c r="C462" s="81"/>
      <c r="D462" s="81"/>
      <c r="E462" s="81"/>
      <c r="F462" s="83"/>
      <c r="G462" s="83"/>
      <c r="H462" s="83"/>
      <c r="I462" s="84"/>
      <c r="J462" s="83"/>
      <c r="K462" s="83"/>
      <c r="L462" s="83"/>
      <c r="M462" s="83"/>
    </row>
    <row r="463" spans="1:13" x14ac:dyDescent="0.3">
      <c r="A463" s="5" t="e">
        <f>INDEX('Артикул без-с размером'!A:A,MATCH(Заказы!E463,'Артикул без-с размером'!B:B,0))</f>
        <v>#N/A</v>
      </c>
      <c r="B463" s="81"/>
      <c r="C463" s="81"/>
      <c r="D463" s="81"/>
      <c r="E463" s="81"/>
      <c r="F463" s="83"/>
      <c r="G463" s="83"/>
      <c r="H463" s="83"/>
      <c r="I463" s="84"/>
      <c r="J463" s="83"/>
      <c r="K463" s="83"/>
      <c r="L463" s="83"/>
      <c r="M463" s="83"/>
    </row>
    <row r="464" spans="1:13" x14ac:dyDescent="0.3">
      <c r="A464" s="5" t="e">
        <f>INDEX('Артикул без-с размером'!A:A,MATCH(Заказы!E464,'Артикул без-с размером'!B:B,0))</f>
        <v>#N/A</v>
      </c>
      <c r="B464" s="81"/>
      <c r="C464" s="81"/>
      <c r="D464" s="81"/>
      <c r="E464" s="81"/>
      <c r="F464" s="83"/>
      <c r="G464" s="83"/>
      <c r="H464" s="83"/>
      <c r="I464" s="84"/>
      <c r="J464" s="83"/>
      <c r="K464" s="83"/>
      <c r="L464" s="83"/>
      <c r="M464" s="83"/>
    </row>
    <row r="465" spans="1:13" x14ac:dyDescent="0.3">
      <c r="A465" s="5" t="e">
        <f>INDEX('Артикул без-с размером'!A:A,MATCH(Заказы!E465,'Артикул без-с размером'!B:B,0))</f>
        <v>#N/A</v>
      </c>
      <c r="B465" s="81"/>
      <c r="C465" s="81"/>
      <c r="D465" s="81"/>
      <c r="E465" s="81"/>
      <c r="F465" s="83"/>
      <c r="G465" s="83"/>
      <c r="H465" s="83"/>
      <c r="I465" s="84"/>
      <c r="J465" s="83"/>
      <c r="K465" s="83"/>
      <c r="L465" s="83"/>
      <c r="M465" s="83"/>
    </row>
    <row r="466" spans="1:13" x14ac:dyDescent="0.3">
      <c r="A466" s="5" t="e">
        <f>INDEX('Артикул без-с размером'!A:A,MATCH(Заказы!E466,'Артикул без-с размером'!B:B,0))</f>
        <v>#N/A</v>
      </c>
      <c r="B466" s="81"/>
      <c r="C466" s="81"/>
      <c r="D466" s="81"/>
      <c r="E466" s="81"/>
      <c r="F466" s="83"/>
      <c r="G466" s="83"/>
      <c r="H466" s="83"/>
      <c r="I466" s="84"/>
      <c r="J466" s="83"/>
      <c r="K466" s="83"/>
      <c r="L466" s="83"/>
      <c r="M466" s="83"/>
    </row>
    <row r="467" spans="1:13" x14ac:dyDescent="0.3">
      <c r="A467" s="5" t="e">
        <f>INDEX('Артикул без-с размером'!A:A,MATCH(Заказы!E467,'Артикул без-с размером'!B:B,0))</f>
        <v>#N/A</v>
      </c>
      <c r="B467" s="81"/>
      <c r="C467" s="81"/>
      <c r="D467" s="81"/>
      <c r="E467" s="81"/>
      <c r="F467" s="83"/>
      <c r="G467" s="83"/>
      <c r="H467" s="83"/>
      <c r="I467" s="84"/>
      <c r="J467" s="83"/>
      <c r="K467" s="83"/>
      <c r="L467" s="83"/>
      <c r="M467" s="83"/>
    </row>
    <row r="468" spans="1:13" x14ac:dyDescent="0.3">
      <c r="A468" s="5" t="e">
        <f>INDEX('Артикул без-с размером'!A:A,MATCH(Заказы!E468,'Артикул без-с размером'!B:B,0))</f>
        <v>#N/A</v>
      </c>
      <c r="B468" s="81"/>
      <c r="C468" s="81"/>
      <c r="D468" s="81"/>
      <c r="E468" s="81"/>
      <c r="F468" s="83"/>
      <c r="G468" s="83"/>
      <c r="H468" s="83"/>
      <c r="I468" s="84"/>
      <c r="J468" s="83"/>
      <c r="K468" s="83"/>
      <c r="L468" s="83"/>
      <c r="M468" s="83"/>
    </row>
    <row r="469" spans="1:13" x14ac:dyDescent="0.3">
      <c r="A469" s="5" t="e">
        <f>INDEX('Артикул без-с размером'!A:A,MATCH(Заказы!E469,'Артикул без-с размером'!B:B,0))</f>
        <v>#N/A</v>
      </c>
      <c r="B469" s="81"/>
      <c r="C469" s="81"/>
      <c r="D469" s="81"/>
      <c r="E469" s="81"/>
      <c r="F469" s="83"/>
      <c r="G469" s="83"/>
      <c r="H469" s="83"/>
      <c r="I469" s="84"/>
      <c r="J469" s="83"/>
      <c r="K469" s="83"/>
      <c r="L469" s="83"/>
      <c r="M469" s="83"/>
    </row>
    <row r="470" spans="1:13" x14ac:dyDescent="0.3">
      <c r="A470" s="5" t="e">
        <f>INDEX('Артикул без-с размером'!A:A,MATCH(Заказы!E470,'Артикул без-с размером'!B:B,0))</f>
        <v>#N/A</v>
      </c>
      <c r="B470" s="81"/>
      <c r="C470" s="81"/>
      <c r="D470" s="81"/>
      <c r="E470" s="81"/>
      <c r="F470" s="83"/>
      <c r="G470" s="83"/>
      <c r="H470" s="83"/>
      <c r="I470" s="84"/>
      <c r="J470" s="83"/>
      <c r="K470" s="83"/>
      <c r="L470" s="83"/>
      <c r="M470" s="83"/>
    </row>
    <row r="471" spans="1:13" x14ac:dyDescent="0.3">
      <c r="A471" s="5" t="e">
        <f>INDEX('Артикул без-с размером'!A:A,MATCH(Заказы!E471,'Артикул без-с размером'!B:B,0))</f>
        <v>#N/A</v>
      </c>
      <c r="B471" s="81"/>
      <c r="C471" s="81"/>
      <c r="D471" s="81"/>
      <c r="E471" s="81"/>
      <c r="F471" s="83"/>
      <c r="G471" s="83"/>
      <c r="H471" s="83"/>
      <c r="I471" s="84"/>
      <c r="J471" s="83"/>
      <c r="K471" s="83"/>
      <c r="L471" s="83"/>
      <c r="M471" s="83"/>
    </row>
    <row r="472" spans="1:13" x14ac:dyDescent="0.3">
      <c r="A472" s="5" t="e">
        <f>INDEX('Артикул без-с размером'!A:A,MATCH(Заказы!E472,'Артикул без-с размером'!B:B,0))</f>
        <v>#N/A</v>
      </c>
      <c r="B472" s="81"/>
      <c r="C472" s="81"/>
      <c r="D472" s="81"/>
      <c r="E472" s="81"/>
      <c r="F472" s="83"/>
      <c r="G472" s="83"/>
      <c r="H472" s="83"/>
      <c r="I472" s="84"/>
      <c r="J472" s="83"/>
      <c r="K472" s="83"/>
      <c r="L472" s="83"/>
      <c r="M472" s="83"/>
    </row>
    <row r="473" spans="1:13" x14ac:dyDescent="0.3">
      <c r="A473" s="5" t="e">
        <f>INDEX('Артикул без-с размером'!A:A,MATCH(Заказы!E473,'Артикул без-с размером'!B:B,0))</f>
        <v>#N/A</v>
      </c>
      <c r="B473" s="81"/>
      <c r="C473" s="81"/>
      <c r="D473" s="81"/>
      <c r="E473" s="81"/>
      <c r="F473" s="83"/>
      <c r="G473" s="83"/>
      <c r="H473" s="83"/>
      <c r="I473" s="84"/>
      <c r="J473" s="83"/>
      <c r="K473" s="83"/>
      <c r="L473" s="83"/>
      <c r="M473" s="83"/>
    </row>
    <row r="474" spans="1:13" x14ac:dyDescent="0.3">
      <c r="A474" s="5" t="e">
        <f>INDEX('Артикул без-с размером'!A:A,MATCH(Заказы!E474,'Артикул без-с размером'!B:B,0))</f>
        <v>#N/A</v>
      </c>
      <c r="B474" s="81"/>
      <c r="C474" s="81"/>
      <c r="D474" s="81"/>
      <c r="E474" s="81"/>
      <c r="F474" s="83"/>
      <c r="G474" s="83"/>
      <c r="H474" s="83"/>
      <c r="I474" s="84"/>
      <c r="J474" s="83"/>
      <c r="K474" s="83"/>
      <c r="L474" s="83"/>
      <c r="M474" s="83"/>
    </row>
    <row r="475" spans="1:13" x14ac:dyDescent="0.3">
      <c r="A475" s="5" t="e">
        <f>INDEX('Артикул без-с размером'!A:A,MATCH(Заказы!E475,'Артикул без-с размером'!B:B,0))</f>
        <v>#N/A</v>
      </c>
      <c r="B475" s="81"/>
      <c r="C475" s="81"/>
      <c r="D475" s="81"/>
      <c r="E475" s="81"/>
      <c r="F475" s="83"/>
      <c r="G475" s="83"/>
      <c r="H475" s="83"/>
      <c r="I475" s="84"/>
      <c r="J475" s="83"/>
      <c r="K475" s="83"/>
      <c r="L475" s="83"/>
      <c r="M475" s="83"/>
    </row>
    <row r="476" spans="1:13" x14ac:dyDescent="0.3">
      <c r="A476" s="5" t="e">
        <f>INDEX('Артикул без-с размером'!A:A,MATCH(Заказы!E476,'Артикул без-с размером'!B:B,0))</f>
        <v>#N/A</v>
      </c>
      <c r="B476" s="81"/>
      <c r="C476" s="81"/>
      <c r="D476" s="81"/>
      <c r="E476" s="81"/>
      <c r="F476" s="83"/>
      <c r="G476" s="83"/>
      <c r="H476" s="83"/>
      <c r="I476" s="84"/>
      <c r="J476" s="83"/>
      <c r="K476" s="83"/>
      <c r="L476" s="83"/>
      <c r="M476" s="83"/>
    </row>
    <row r="477" spans="1:13" x14ac:dyDescent="0.3">
      <c r="A477" s="5" t="e">
        <f>INDEX('Артикул без-с размером'!A:A,MATCH(Заказы!E477,'Артикул без-с размером'!B:B,0))</f>
        <v>#N/A</v>
      </c>
      <c r="B477" s="81"/>
      <c r="C477" s="81"/>
      <c r="D477" s="81"/>
      <c r="E477" s="81"/>
      <c r="F477" s="83"/>
      <c r="G477" s="83"/>
      <c r="H477" s="83"/>
      <c r="I477" s="84"/>
      <c r="J477" s="83"/>
      <c r="K477" s="83"/>
      <c r="L477" s="83"/>
      <c r="M477" s="83"/>
    </row>
    <row r="478" spans="1:13" x14ac:dyDescent="0.3">
      <c r="A478" s="5" t="e">
        <f>INDEX('Артикул без-с размером'!A:A,MATCH(Заказы!E478,'Артикул без-с размером'!B:B,0))</f>
        <v>#N/A</v>
      </c>
      <c r="B478" s="81"/>
      <c r="C478" s="81"/>
      <c r="D478" s="81"/>
      <c r="E478" s="81"/>
      <c r="F478" s="83"/>
      <c r="G478" s="83"/>
      <c r="H478" s="83"/>
      <c r="I478" s="84"/>
      <c r="J478" s="83"/>
      <c r="K478" s="83"/>
      <c r="L478" s="83"/>
      <c r="M478" s="83"/>
    </row>
    <row r="479" spans="1:13" x14ac:dyDescent="0.3">
      <c r="A479" s="5" t="e">
        <f>INDEX('Артикул без-с размером'!A:A,MATCH(Заказы!E479,'Артикул без-с размером'!B:B,0))</f>
        <v>#N/A</v>
      </c>
      <c r="B479" s="81"/>
      <c r="C479" s="81"/>
      <c r="D479" s="81"/>
      <c r="E479" s="81"/>
      <c r="F479" s="83"/>
      <c r="G479" s="83"/>
      <c r="H479" s="83"/>
      <c r="I479" s="84"/>
      <c r="J479" s="83"/>
      <c r="K479" s="83"/>
      <c r="L479" s="83"/>
      <c r="M479" s="83"/>
    </row>
    <row r="480" spans="1:13" x14ac:dyDescent="0.3">
      <c r="A480" s="5" t="e">
        <f>INDEX('Артикул без-с размером'!A:A,MATCH(Заказы!E480,'Артикул без-с размером'!B:B,0))</f>
        <v>#N/A</v>
      </c>
      <c r="B480" s="81"/>
      <c r="C480" s="81"/>
      <c r="D480" s="81"/>
      <c r="E480" s="81"/>
      <c r="F480" s="83"/>
      <c r="G480" s="83"/>
      <c r="H480" s="83"/>
      <c r="I480" s="84"/>
      <c r="J480" s="83"/>
      <c r="K480" s="83"/>
      <c r="L480" s="83"/>
      <c r="M480" s="83"/>
    </row>
    <row r="481" spans="1:13" x14ac:dyDescent="0.3">
      <c r="A481" s="5" t="e">
        <f>INDEX('Артикул без-с размером'!A:A,MATCH(Заказы!E481,'Артикул без-с размером'!B:B,0))</f>
        <v>#N/A</v>
      </c>
      <c r="B481" s="81"/>
      <c r="C481" s="81"/>
      <c r="D481" s="81"/>
      <c r="E481" s="81"/>
      <c r="F481" s="83"/>
      <c r="G481" s="83"/>
      <c r="H481" s="83"/>
      <c r="I481" s="84"/>
      <c r="J481" s="83"/>
      <c r="K481" s="83"/>
      <c r="L481" s="83"/>
      <c r="M481" s="83"/>
    </row>
    <row r="482" spans="1:13" x14ac:dyDescent="0.3">
      <c r="A482" s="5" t="e">
        <f>INDEX('Артикул без-с размером'!A:A,MATCH(Заказы!E482,'Артикул без-с размером'!B:B,0))</f>
        <v>#N/A</v>
      </c>
      <c r="B482" s="81"/>
      <c r="C482" s="81"/>
      <c r="D482" s="81"/>
      <c r="E482" s="81"/>
      <c r="F482" s="83"/>
      <c r="G482" s="83"/>
      <c r="H482" s="83"/>
      <c r="I482" s="84"/>
      <c r="J482" s="83"/>
      <c r="K482" s="83"/>
      <c r="L482" s="83"/>
      <c r="M482" s="83"/>
    </row>
    <row r="483" spans="1:13" x14ac:dyDescent="0.3">
      <c r="A483" s="5" t="e">
        <f>INDEX('Артикул без-с размером'!A:A,MATCH(Заказы!E483,'Артикул без-с размером'!B:B,0))</f>
        <v>#N/A</v>
      </c>
      <c r="B483" s="81"/>
      <c r="C483" s="81"/>
      <c r="D483" s="81"/>
      <c r="E483" s="81"/>
      <c r="F483" s="83"/>
      <c r="G483" s="83"/>
      <c r="H483" s="83"/>
      <c r="I483" s="84"/>
      <c r="J483" s="83"/>
      <c r="K483" s="83"/>
      <c r="L483" s="83"/>
      <c r="M483" s="83"/>
    </row>
    <row r="484" spans="1:13" x14ac:dyDescent="0.3">
      <c r="A484" s="5" t="e">
        <f>INDEX('Артикул без-с размером'!A:A,MATCH(Заказы!E484,'Артикул без-с размером'!B:B,0))</f>
        <v>#N/A</v>
      </c>
      <c r="B484" s="81"/>
      <c r="C484" s="81"/>
      <c r="D484" s="81"/>
      <c r="E484" s="81"/>
      <c r="F484" s="83"/>
      <c r="G484" s="83"/>
      <c r="H484" s="83"/>
      <c r="I484" s="84"/>
      <c r="J484" s="83"/>
      <c r="K484" s="83"/>
      <c r="L484" s="83"/>
      <c r="M484" s="83"/>
    </row>
    <row r="485" spans="1:13" x14ac:dyDescent="0.3">
      <c r="A485" s="5" t="e">
        <f>INDEX('Артикул без-с размером'!A:A,MATCH(Заказы!E485,'Артикул без-с размером'!B:B,0))</f>
        <v>#N/A</v>
      </c>
      <c r="B485" s="81"/>
      <c r="C485" s="81"/>
      <c r="D485" s="81"/>
      <c r="E485" s="81"/>
      <c r="F485" s="83"/>
      <c r="G485" s="83"/>
      <c r="H485" s="83"/>
      <c r="I485" s="84"/>
      <c r="J485" s="83"/>
      <c r="K485" s="83"/>
      <c r="L485" s="83"/>
      <c r="M485" s="83"/>
    </row>
    <row r="486" spans="1:13" x14ac:dyDescent="0.3">
      <c r="A486" s="5" t="e">
        <f>INDEX('Артикул без-с размером'!A:A,MATCH(Заказы!E486,'Артикул без-с размером'!B:B,0))</f>
        <v>#N/A</v>
      </c>
      <c r="B486" s="81"/>
      <c r="C486" s="81"/>
      <c r="D486" s="81"/>
      <c r="E486" s="81"/>
      <c r="F486" s="83"/>
      <c r="G486" s="83"/>
      <c r="H486" s="83"/>
      <c r="I486" s="84"/>
      <c r="J486" s="83"/>
      <c r="K486" s="83"/>
      <c r="L486" s="83"/>
      <c r="M486" s="83"/>
    </row>
    <row r="487" spans="1:13" x14ac:dyDescent="0.3">
      <c r="A487" s="5" t="e">
        <f>INDEX('Артикул без-с размером'!A:A,MATCH(Заказы!E487,'Артикул без-с размером'!B:B,0))</f>
        <v>#N/A</v>
      </c>
      <c r="B487" s="81"/>
      <c r="C487" s="81"/>
      <c r="D487" s="81"/>
      <c r="E487" s="81"/>
      <c r="F487" s="83"/>
      <c r="G487" s="83"/>
      <c r="H487" s="83"/>
      <c r="I487" s="84"/>
      <c r="J487" s="83"/>
      <c r="K487" s="83"/>
      <c r="L487" s="83"/>
      <c r="M487" s="83"/>
    </row>
    <row r="488" spans="1:13" x14ac:dyDescent="0.3">
      <c r="A488" s="5" t="e">
        <f>INDEX('Артикул без-с размером'!A:A,MATCH(Заказы!E488,'Артикул без-с размером'!B:B,0))</f>
        <v>#N/A</v>
      </c>
      <c r="B488" s="81"/>
      <c r="C488" s="81"/>
      <c r="D488" s="81"/>
      <c r="E488" s="81"/>
      <c r="F488" s="83"/>
      <c r="G488" s="83"/>
      <c r="H488" s="83"/>
      <c r="I488" s="84"/>
      <c r="J488" s="83"/>
      <c r="K488" s="83"/>
      <c r="L488" s="83"/>
      <c r="M488" s="83"/>
    </row>
    <row r="489" spans="1:13" x14ac:dyDescent="0.3">
      <c r="A489" s="5" t="e">
        <f>INDEX('Артикул без-с размером'!A:A,MATCH(Заказы!E489,'Артикул без-с размером'!B:B,0))</f>
        <v>#N/A</v>
      </c>
      <c r="B489" s="81"/>
      <c r="C489" s="81"/>
      <c r="D489" s="81"/>
      <c r="E489" s="81"/>
      <c r="F489" s="83"/>
      <c r="G489" s="83"/>
      <c r="H489" s="83"/>
      <c r="I489" s="84"/>
      <c r="J489" s="83"/>
      <c r="K489" s="83"/>
      <c r="L489" s="83"/>
      <c r="M489" s="83"/>
    </row>
    <row r="490" spans="1:13" x14ac:dyDescent="0.3">
      <c r="A490" s="5" t="e">
        <f>INDEX('Артикул без-с размером'!A:A,MATCH(Заказы!E490,'Артикул без-с размером'!B:B,0))</f>
        <v>#N/A</v>
      </c>
      <c r="B490" s="81"/>
      <c r="C490" s="81"/>
      <c r="D490" s="81"/>
      <c r="E490" s="81"/>
      <c r="F490" s="83"/>
      <c r="G490" s="83"/>
      <c r="H490" s="83"/>
      <c r="I490" s="84"/>
      <c r="J490" s="83"/>
      <c r="K490" s="83"/>
      <c r="L490" s="83"/>
      <c r="M490" s="83"/>
    </row>
    <row r="491" spans="1:13" x14ac:dyDescent="0.3">
      <c r="A491" s="5" t="e">
        <f>INDEX('Артикул без-с размером'!A:A,MATCH(Заказы!E491,'Артикул без-с размером'!B:B,0))</f>
        <v>#N/A</v>
      </c>
      <c r="B491" s="81"/>
      <c r="C491" s="81"/>
      <c r="D491" s="81"/>
      <c r="E491" s="81"/>
      <c r="F491" s="83"/>
      <c r="G491" s="83"/>
      <c r="H491" s="83"/>
      <c r="I491" s="84"/>
      <c r="J491" s="83"/>
      <c r="K491" s="83"/>
      <c r="L491" s="83"/>
      <c r="M491" s="83"/>
    </row>
    <row r="492" spans="1:13" x14ac:dyDescent="0.3">
      <c r="A492" s="5" t="e">
        <f>INDEX('Артикул без-с размером'!A:A,MATCH(Заказы!E492,'Артикул без-с размером'!B:B,0))</f>
        <v>#N/A</v>
      </c>
      <c r="B492" s="81"/>
      <c r="C492" s="81"/>
      <c r="D492" s="81"/>
      <c r="E492" s="81"/>
      <c r="F492" s="83"/>
      <c r="G492" s="83"/>
      <c r="H492" s="83"/>
      <c r="I492" s="84"/>
      <c r="J492" s="83"/>
      <c r="K492" s="83"/>
      <c r="L492" s="83"/>
      <c r="M492" s="83"/>
    </row>
    <row r="493" spans="1:13" x14ac:dyDescent="0.3">
      <c r="A493" s="5" t="e">
        <f>INDEX('Артикул без-с размером'!A:A,MATCH(Заказы!E493,'Артикул без-с размером'!B:B,0))</f>
        <v>#N/A</v>
      </c>
      <c r="B493" s="81"/>
      <c r="C493" s="81"/>
      <c r="D493" s="81"/>
      <c r="E493" s="81"/>
      <c r="F493" s="83"/>
      <c r="G493" s="83"/>
      <c r="H493" s="83"/>
      <c r="I493" s="84"/>
      <c r="J493" s="83"/>
      <c r="K493" s="83"/>
      <c r="L493" s="83"/>
      <c r="M493" s="83"/>
    </row>
    <row r="494" spans="1:13" x14ac:dyDescent="0.3">
      <c r="A494" s="5" t="e">
        <f>INDEX('Артикул без-с размером'!A:A,MATCH(Заказы!E494,'Артикул без-с размером'!B:B,0))</f>
        <v>#N/A</v>
      </c>
      <c r="B494" s="81"/>
      <c r="C494" s="81"/>
      <c r="D494" s="81"/>
      <c r="E494" s="81"/>
      <c r="F494" s="83"/>
      <c r="G494" s="83"/>
      <c r="H494" s="83"/>
      <c r="I494" s="84"/>
      <c r="J494" s="83"/>
      <c r="K494" s="83"/>
      <c r="L494" s="83"/>
      <c r="M494" s="83"/>
    </row>
    <row r="495" spans="1:13" x14ac:dyDescent="0.3">
      <c r="A495" s="5" t="e">
        <f>INDEX('Артикул без-с размером'!A:A,MATCH(Заказы!E495,'Артикул без-с размером'!B:B,0))</f>
        <v>#N/A</v>
      </c>
      <c r="B495" s="81"/>
      <c r="C495" s="81"/>
      <c r="D495" s="81"/>
      <c r="E495" s="81"/>
      <c r="F495" s="83"/>
      <c r="G495" s="83"/>
      <c r="H495" s="83"/>
      <c r="I495" s="84"/>
      <c r="J495" s="83"/>
      <c r="K495" s="83"/>
      <c r="L495" s="83"/>
      <c r="M495" s="83"/>
    </row>
    <row r="496" spans="1:13" x14ac:dyDescent="0.3">
      <c r="A496" s="5" t="e">
        <f>INDEX('Артикул без-с размером'!A:A,MATCH(Заказы!E496,'Артикул без-с размером'!B:B,0))</f>
        <v>#N/A</v>
      </c>
      <c r="B496" s="81"/>
      <c r="C496" s="81"/>
      <c r="D496" s="81"/>
      <c r="E496" s="81"/>
      <c r="F496" s="83"/>
      <c r="G496" s="83"/>
      <c r="H496" s="83"/>
      <c r="I496" s="84"/>
      <c r="J496" s="83"/>
      <c r="K496" s="83"/>
      <c r="L496" s="83"/>
      <c r="M496" s="83"/>
    </row>
    <row r="497" spans="1:13" x14ac:dyDescent="0.3">
      <c r="A497" s="5" t="e">
        <f>INDEX('Артикул без-с размером'!A:A,MATCH(Заказы!E497,'Артикул без-с размером'!B:B,0))</f>
        <v>#N/A</v>
      </c>
      <c r="B497" s="81"/>
      <c r="C497" s="81"/>
      <c r="D497" s="81"/>
      <c r="E497" s="81"/>
      <c r="F497" s="83"/>
      <c r="G497" s="83"/>
      <c r="H497" s="83"/>
      <c r="I497" s="84"/>
      <c r="J497" s="83"/>
      <c r="K497" s="83"/>
      <c r="L497" s="83"/>
      <c r="M497" s="83"/>
    </row>
    <row r="498" spans="1:13" x14ac:dyDescent="0.3">
      <c r="A498" s="5" t="e">
        <f>INDEX('Артикул без-с размером'!A:A,MATCH(Заказы!E498,'Артикул без-с размером'!B:B,0))</f>
        <v>#N/A</v>
      </c>
      <c r="B498" s="81"/>
      <c r="C498" s="81"/>
      <c r="D498" s="81"/>
      <c r="E498" s="81"/>
      <c r="F498" s="83"/>
      <c r="G498" s="83"/>
      <c r="H498" s="83"/>
      <c r="I498" s="84"/>
      <c r="J498" s="83"/>
      <c r="K498" s="83"/>
      <c r="L498" s="83"/>
      <c r="M498" s="83"/>
    </row>
    <row r="499" spans="1:13" x14ac:dyDescent="0.3">
      <c r="A499" s="5" t="e">
        <f>INDEX('Артикул без-с размером'!A:A,MATCH(Заказы!E499,'Артикул без-с размером'!B:B,0))</f>
        <v>#N/A</v>
      </c>
      <c r="B499" s="81"/>
      <c r="C499" s="81"/>
      <c r="D499" s="81"/>
      <c r="E499" s="81"/>
      <c r="F499" s="83"/>
      <c r="G499" s="83"/>
      <c r="H499" s="83"/>
      <c r="I499" s="84"/>
      <c r="J499" s="83"/>
      <c r="K499" s="83"/>
      <c r="L499" s="83"/>
      <c r="M499" s="83"/>
    </row>
    <row r="500" spans="1:13" x14ac:dyDescent="0.3">
      <c r="A500" s="5" t="e">
        <f>INDEX('Артикул без-с размером'!A:A,MATCH(Заказы!E500,'Артикул без-с размером'!B:B,0))</f>
        <v>#N/A</v>
      </c>
      <c r="B500" s="81"/>
      <c r="C500" s="81"/>
      <c r="D500" s="81"/>
      <c r="E500" s="81"/>
      <c r="F500" s="83"/>
      <c r="G500" s="83"/>
      <c r="H500" s="83"/>
      <c r="I500" s="84"/>
      <c r="J500" s="83"/>
      <c r="K500" s="83"/>
      <c r="L500" s="83"/>
      <c r="M500" s="83"/>
    </row>
    <row r="501" spans="1:13" x14ac:dyDescent="0.3">
      <c r="A501" s="5" t="e">
        <f>INDEX('Артикул без-с размером'!A:A,MATCH(Заказы!E501,'Артикул без-с размером'!B:B,0))</f>
        <v>#N/A</v>
      </c>
      <c r="B501" s="81"/>
      <c r="C501" s="81"/>
      <c r="D501" s="81"/>
      <c r="E501" s="81"/>
      <c r="F501" s="83"/>
      <c r="G501" s="83"/>
      <c r="H501" s="83"/>
      <c r="I501" s="84"/>
      <c r="J501" s="83"/>
      <c r="K501" s="83"/>
      <c r="L501" s="83"/>
      <c r="M501" s="83"/>
    </row>
    <row r="502" spans="1:13" x14ac:dyDescent="0.3">
      <c r="A502" s="5" t="e">
        <f>INDEX('Артикул без-с размером'!A:A,MATCH(Заказы!E502,'Артикул без-с размером'!B:B,0))</f>
        <v>#N/A</v>
      </c>
      <c r="B502" s="81"/>
      <c r="C502" s="81"/>
      <c r="D502" s="81"/>
      <c r="E502" s="81"/>
      <c r="F502" s="83"/>
      <c r="G502" s="83"/>
      <c r="H502" s="83"/>
      <c r="I502" s="84"/>
      <c r="J502" s="83"/>
      <c r="K502" s="83"/>
      <c r="L502" s="83"/>
      <c r="M502" s="83"/>
    </row>
    <row r="503" spans="1:13" x14ac:dyDescent="0.3">
      <c r="A503" s="5" t="e">
        <f>INDEX('Артикул без-с размером'!A:A,MATCH(Заказы!E503,'Артикул без-с размером'!B:B,0))</f>
        <v>#N/A</v>
      </c>
      <c r="B503" s="81"/>
      <c r="C503" s="81"/>
      <c r="D503" s="81"/>
      <c r="E503" s="81"/>
      <c r="F503" s="83"/>
      <c r="G503" s="83"/>
      <c r="H503" s="83"/>
      <c r="I503" s="84"/>
      <c r="J503" s="83"/>
      <c r="K503" s="83"/>
      <c r="L503" s="83"/>
      <c r="M503" s="83"/>
    </row>
    <row r="504" spans="1:13" x14ac:dyDescent="0.3">
      <c r="A504" s="5" t="e">
        <f>INDEX('Артикул без-с размером'!A:A,MATCH(Заказы!E504,'Артикул без-с размером'!B:B,0))</f>
        <v>#N/A</v>
      </c>
      <c r="B504" s="81"/>
      <c r="C504" s="81"/>
      <c r="D504" s="81"/>
      <c r="E504" s="81"/>
      <c r="F504" s="83"/>
      <c r="G504" s="83"/>
      <c r="H504" s="83"/>
      <c r="I504" s="84"/>
      <c r="J504" s="83"/>
      <c r="K504" s="83"/>
      <c r="L504" s="83"/>
      <c r="M504" s="83"/>
    </row>
    <row r="505" spans="1:13" x14ac:dyDescent="0.3">
      <c r="A505" s="5" t="e">
        <f>INDEX('Артикул без-с размером'!A:A,MATCH(Заказы!E505,'Артикул без-с размером'!B:B,0))</f>
        <v>#N/A</v>
      </c>
      <c r="B505" s="81"/>
      <c r="C505" s="81"/>
      <c r="D505" s="81"/>
      <c r="E505" s="81"/>
      <c r="F505" s="83"/>
      <c r="G505" s="83"/>
      <c r="H505" s="83"/>
      <c r="I505" s="84"/>
      <c r="J505" s="83"/>
      <c r="K505" s="83"/>
      <c r="L505" s="83"/>
      <c r="M505" s="83"/>
    </row>
    <row r="506" spans="1:13" x14ac:dyDescent="0.3">
      <c r="A506" s="5" t="e">
        <f>INDEX('Артикул без-с размером'!A:A,MATCH(Заказы!E506,'Артикул без-с размером'!B:B,0))</f>
        <v>#N/A</v>
      </c>
      <c r="B506" s="81"/>
      <c r="C506" s="81"/>
      <c r="D506" s="81"/>
      <c r="E506" s="81"/>
      <c r="F506" s="83"/>
      <c r="G506" s="83"/>
      <c r="H506" s="83"/>
      <c r="I506" s="84"/>
      <c r="J506" s="83"/>
      <c r="K506" s="83"/>
      <c r="L506" s="83"/>
      <c r="M506" s="83"/>
    </row>
    <row r="507" spans="1:13" x14ac:dyDescent="0.3">
      <c r="A507" s="5" t="e">
        <f>INDEX('Артикул без-с размером'!A:A,MATCH(Заказы!E507,'Артикул без-с размером'!B:B,0))</f>
        <v>#N/A</v>
      </c>
      <c r="B507" s="81"/>
      <c r="C507" s="81"/>
      <c r="D507" s="81"/>
      <c r="E507" s="81"/>
      <c r="F507" s="83"/>
      <c r="G507" s="83"/>
      <c r="H507" s="83"/>
      <c r="I507" s="84"/>
      <c r="J507" s="83"/>
      <c r="K507" s="83"/>
      <c r="L507" s="83"/>
      <c r="M507" s="83"/>
    </row>
    <row r="508" spans="1:13" x14ac:dyDescent="0.3">
      <c r="A508" s="5" t="e">
        <f>INDEX('Артикул без-с размером'!A:A,MATCH(Заказы!E508,'Артикул без-с размером'!B:B,0))</f>
        <v>#N/A</v>
      </c>
      <c r="B508" s="81"/>
      <c r="C508" s="81"/>
      <c r="D508" s="81"/>
      <c r="E508" s="81"/>
      <c r="F508" s="83"/>
      <c r="G508" s="83"/>
      <c r="H508" s="83"/>
      <c r="I508" s="84"/>
      <c r="J508" s="83"/>
      <c r="K508" s="83"/>
      <c r="L508" s="83"/>
      <c r="M508" s="83"/>
    </row>
    <row r="509" spans="1:13" x14ac:dyDescent="0.3">
      <c r="A509" s="5" t="e">
        <f>INDEX('Артикул без-с размером'!A:A,MATCH(Заказы!E509,'Артикул без-с размером'!B:B,0))</f>
        <v>#N/A</v>
      </c>
      <c r="B509" s="81"/>
      <c r="C509" s="81"/>
      <c r="D509" s="81"/>
      <c r="E509" s="81"/>
      <c r="F509" s="83"/>
      <c r="G509" s="83"/>
      <c r="H509" s="83"/>
      <c r="I509" s="84"/>
      <c r="J509" s="83"/>
      <c r="K509" s="83"/>
      <c r="L509" s="83"/>
      <c r="M509" s="83"/>
    </row>
    <row r="510" spans="1:13" x14ac:dyDescent="0.3">
      <c r="A510" s="5" t="e">
        <f>INDEX('Артикул без-с размером'!A:A,MATCH(Заказы!E510,'Артикул без-с размером'!B:B,0))</f>
        <v>#N/A</v>
      </c>
      <c r="B510" s="81"/>
      <c r="C510" s="81"/>
      <c r="D510" s="81"/>
      <c r="E510" s="81"/>
      <c r="F510" s="83"/>
      <c r="G510" s="83"/>
      <c r="H510" s="83"/>
      <c r="I510" s="84"/>
      <c r="J510" s="83"/>
      <c r="K510" s="83"/>
      <c r="L510" s="83"/>
      <c r="M510" s="83"/>
    </row>
    <row r="511" spans="1:13" x14ac:dyDescent="0.3">
      <c r="A511" s="5" t="e">
        <f>INDEX('Артикул без-с размером'!A:A,MATCH(Заказы!E511,'Артикул без-с размером'!B:B,0))</f>
        <v>#N/A</v>
      </c>
      <c r="B511" s="81"/>
      <c r="C511" s="81"/>
      <c r="D511" s="81"/>
      <c r="E511" s="81"/>
      <c r="F511" s="83"/>
      <c r="G511" s="83"/>
      <c r="H511" s="83"/>
      <c r="I511" s="84"/>
      <c r="J511" s="83"/>
      <c r="K511" s="83"/>
      <c r="L511" s="83"/>
      <c r="M511" s="83"/>
    </row>
    <row r="512" spans="1:13" x14ac:dyDescent="0.3">
      <c r="A512" s="5" t="e">
        <f>INDEX('Артикул без-с размером'!A:A,MATCH(Заказы!E512,'Артикул без-с размером'!B:B,0))</f>
        <v>#N/A</v>
      </c>
      <c r="B512" s="81"/>
      <c r="C512" s="81"/>
      <c r="D512" s="81"/>
      <c r="E512" s="81"/>
      <c r="F512" s="83"/>
      <c r="G512" s="83"/>
      <c r="H512" s="83"/>
      <c r="I512" s="84"/>
      <c r="J512" s="83"/>
      <c r="K512" s="83"/>
      <c r="L512" s="83"/>
      <c r="M512" s="83"/>
    </row>
    <row r="513" spans="1:13" x14ac:dyDescent="0.3">
      <c r="A513" s="5" t="e">
        <f>INDEX('Артикул без-с размером'!A:A,MATCH(Заказы!E513,'Артикул без-с размером'!B:B,0))</f>
        <v>#N/A</v>
      </c>
      <c r="B513" s="81"/>
      <c r="C513" s="81"/>
      <c r="D513" s="81"/>
      <c r="E513" s="81"/>
      <c r="F513" s="83"/>
      <c r="G513" s="83"/>
      <c r="H513" s="83"/>
      <c r="I513" s="84"/>
      <c r="J513" s="83"/>
      <c r="K513" s="83"/>
      <c r="L513" s="83"/>
      <c r="M513" s="83"/>
    </row>
    <row r="514" spans="1:13" x14ac:dyDescent="0.3">
      <c r="A514" s="5" t="e">
        <f>INDEX('Артикул без-с размером'!A:A,MATCH(Заказы!E514,'Артикул без-с размером'!B:B,0))</f>
        <v>#N/A</v>
      </c>
      <c r="B514" s="81"/>
      <c r="C514" s="81"/>
      <c r="D514" s="81"/>
      <c r="E514" s="81"/>
      <c r="F514" s="83"/>
      <c r="G514" s="83"/>
      <c r="H514" s="83"/>
      <c r="I514" s="84"/>
      <c r="J514" s="83"/>
      <c r="K514" s="83"/>
      <c r="L514" s="83"/>
      <c r="M514" s="83"/>
    </row>
    <row r="515" spans="1:13" x14ac:dyDescent="0.3">
      <c r="A515" s="5" t="e">
        <f>INDEX('Артикул без-с размером'!A:A,MATCH(Заказы!E515,'Артикул без-с размером'!B:B,0))</f>
        <v>#N/A</v>
      </c>
      <c r="B515" s="81"/>
      <c r="C515" s="81"/>
      <c r="D515" s="81"/>
      <c r="E515" s="81"/>
      <c r="F515" s="83"/>
      <c r="G515" s="83"/>
      <c r="H515" s="83"/>
      <c r="I515" s="84"/>
      <c r="J515" s="83"/>
      <c r="K515" s="83"/>
      <c r="L515" s="83"/>
      <c r="M515" s="83"/>
    </row>
    <row r="516" spans="1:13" x14ac:dyDescent="0.3">
      <c r="A516" s="5" t="e">
        <f>INDEX('Артикул без-с размером'!A:A,MATCH(Заказы!E516,'Артикул без-с размером'!B:B,0))</f>
        <v>#N/A</v>
      </c>
      <c r="B516" s="81"/>
      <c r="C516" s="81"/>
      <c r="D516" s="81"/>
      <c r="E516" s="81"/>
      <c r="F516" s="83"/>
      <c r="G516" s="83"/>
      <c r="H516" s="83"/>
      <c r="I516" s="84"/>
      <c r="J516" s="83"/>
      <c r="K516" s="83"/>
      <c r="L516" s="83"/>
      <c r="M516" s="83"/>
    </row>
    <row r="517" spans="1:13" x14ac:dyDescent="0.3">
      <c r="A517" s="5" t="e">
        <f>INDEX('Артикул без-с размером'!A:A,MATCH(Заказы!E517,'Артикул без-с размером'!B:B,0))</f>
        <v>#N/A</v>
      </c>
      <c r="B517" s="81"/>
      <c r="C517" s="81"/>
      <c r="D517" s="81"/>
      <c r="E517" s="81"/>
      <c r="F517" s="83"/>
      <c r="G517" s="83"/>
      <c r="H517" s="83"/>
      <c r="I517" s="84"/>
      <c r="J517" s="83"/>
      <c r="K517" s="83"/>
      <c r="L517" s="83"/>
      <c r="M517" s="83"/>
    </row>
    <row r="518" spans="1:13" x14ac:dyDescent="0.3">
      <c r="A518" s="5" t="e">
        <f>INDEX('Артикул без-с размером'!A:A,MATCH(Заказы!E518,'Артикул без-с размером'!B:B,0))</f>
        <v>#N/A</v>
      </c>
      <c r="B518" s="81"/>
      <c r="C518" s="81"/>
      <c r="D518" s="81"/>
      <c r="E518" s="81"/>
      <c r="F518" s="83"/>
      <c r="G518" s="83"/>
      <c r="H518" s="83"/>
      <c r="I518" s="84"/>
      <c r="J518" s="83"/>
      <c r="K518" s="83"/>
      <c r="L518" s="83"/>
      <c r="M518" s="83"/>
    </row>
    <row r="519" spans="1:13" x14ac:dyDescent="0.3">
      <c r="A519" s="5" t="e">
        <f>INDEX('Артикул без-с размером'!A:A,MATCH(Заказы!E519,'Артикул без-с размером'!B:B,0))</f>
        <v>#N/A</v>
      </c>
      <c r="B519" s="81"/>
      <c r="C519" s="81"/>
      <c r="D519" s="81"/>
      <c r="E519" s="81"/>
      <c r="F519" s="83"/>
      <c r="G519" s="83"/>
      <c r="H519" s="83"/>
      <c r="I519" s="84"/>
      <c r="J519" s="83"/>
      <c r="K519" s="83"/>
      <c r="L519" s="83"/>
      <c r="M519" s="83"/>
    </row>
    <row r="520" spans="1:13" x14ac:dyDescent="0.3">
      <c r="A520" s="5" t="e">
        <f>INDEX('Артикул без-с размером'!A:A,MATCH(Заказы!E520,'Артикул без-с размером'!B:B,0))</f>
        <v>#N/A</v>
      </c>
      <c r="B520" s="81"/>
      <c r="C520" s="81"/>
      <c r="D520" s="81"/>
      <c r="E520" s="81"/>
      <c r="F520" s="83"/>
      <c r="G520" s="83"/>
      <c r="H520" s="83"/>
      <c r="I520" s="84"/>
      <c r="J520" s="83"/>
      <c r="K520" s="83"/>
      <c r="L520" s="83"/>
      <c r="M520" s="83"/>
    </row>
    <row r="521" spans="1:13" x14ac:dyDescent="0.3">
      <c r="A521" s="5" t="e">
        <f>INDEX('Артикул без-с размером'!A:A,MATCH(Заказы!E521,'Артикул без-с размером'!B:B,0))</f>
        <v>#N/A</v>
      </c>
      <c r="B521" s="81"/>
      <c r="C521" s="81"/>
      <c r="D521" s="81"/>
      <c r="E521" s="81"/>
      <c r="F521" s="83"/>
      <c r="G521" s="83"/>
      <c r="H521" s="83"/>
      <c r="I521" s="84"/>
      <c r="J521" s="83"/>
      <c r="K521" s="83"/>
      <c r="L521" s="83"/>
      <c r="M521" s="83"/>
    </row>
    <row r="522" spans="1:13" x14ac:dyDescent="0.3">
      <c r="A522" s="5" t="e">
        <f>INDEX('Артикул без-с размером'!A:A,MATCH(Заказы!E522,'Артикул без-с размером'!B:B,0))</f>
        <v>#N/A</v>
      </c>
      <c r="B522" s="81"/>
      <c r="C522" s="81"/>
      <c r="D522" s="81"/>
      <c r="E522" s="81"/>
      <c r="F522" s="83"/>
      <c r="G522" s="83"/>
      <c r="H522" s="83"/>
      <c r="I522" s="84"/>
      <c r="J522" s="83"/>
      <c r="K522" s="83"/>
      <c r="L522" s="83"/>
      <c r="M522" s="83"/>
    </row>
    <row r="523" spans="1:13" x14ac:dyDescent="0.3">
      <c r="A523" s="5" t="e">
        <f>INDEX('Артикул без-с размером'!A:A,MATCH(Заказы!E523,'Артикул без-с размером'!B:B,0))</f>
        <v>#N/A</v>
      </c>
      <c r="B523" s="81"/>
      <c r="C523" s="81"/>
      <c r="D523" s="81"/>
      <c r="E523" s="81"/>
      <c r="F523" s="83"/>
      <c r="G523" s="83"/>
      <c r="H523" s="83"/>
      <c r="I523" s="84"/>
      <c r="J523" s="83"/>
      <c r="K523" s="83"/>
      <c r="L523" s="83"/>
      <c r="M523" s="83"/>
    </row>
    <row r="524" spans="1:13" x14ac:dyDescent="0.3">
      <c r="A524" s="5" t="e">
        <f>INDEX('Артикул без-с размером'!A:A,MATCH(Заказы!E524,'Артикул без-с размером'!B:B,0))</f>
        <v>#N/A</v>
      </c>
      <c r="B524" s="81"/>
      <c r="C524" s="81"/>
      <c r="D524" s="81"/>
      <c r="E524" s="81"/>
      <c r="F524" s="83"/>
      <c r="G524" s="83"/>
      <c r="H524" s="83"/>
      <c r="I524" s="84"/>
      <c r="J524" s="83"/>
      <c r="K524" s="83"/>
      <c r="L524" s="83"/>
      <c r="M524" s="83"/>
    </row>
    <row r="525" spans="1:13" x14ac:dyDescent="0.3">
      <c r="A525" s="5" t="e">
        <f>INDEX('Артикул без-с размером'!A:A,MATCH(Заказы!E525,'Артикул без-с размером'!B:B,0))</f>
        <v>#N/A</v>
      </c>
      <c r="B525" s="81"/>
      <c r="C525" s="81"/>
      <c r="D525" s="81"/>
      <c r="E525" s="81"/>
      <c r="F525" s="83"/>
      <c r="G525" s="83"/>
      <c r="H525" s="83"/>
      <c r="I525" s="84"/>
      <c r="J525" s="83"/>
      <c r="K525" s="83"/>
      <c r="L525" s="83"/>
      <c r="M525" s="83"/>
    </row>
    <row r="526" spans="1:13" x14ac:dyDescent="0.3">
      <c r="A526" s="5" t="e">
        <f>INDEX('Артикул без-с размером'!A:A,MATCH(Заказы!E526,'Артикул без-с размером'!B:B,0))</f>
        <v>#N/A</v>
      </c>
      <c r="B526" s="81"/>
      <c r="C526" s="81"/>
      <c r="D526" s="81"/>
      <c r="E526" s="81"/>
      <c r="F526" s="83"/>
      <c r="G526" s="83"/>
      <c r="H526" s="83"/>
      <c r="I526" s="84"/>
      <c r="J526" s="83"/>
      <c r="K526" s="83"/>
      <c r="L526" s="83"/>
      <c r="M526" s="83"/>
    </row>
    <row r="527" spans="1:13" x14ac:dyDescent="0.3">
      <c r="A527" s="5" t="e">
        <f>INDEX('Артикул без-с размером'!A:A,MATCH(Заказы!E527,'Артикул без-с размером'!B:B,0))</f>
        <v>#N/A</v>
      </c>
      <c r="B527" s="81"/>
      <c r="C527" s="81"/>
      <c r="D527" s="81"/>
      <c r="E527" s="81"/>
      <c r="F527" s="83"/>
      <c r="G527" s="83"/>
      <c r="H527" s="83"/>
      <c r="I527" s="84"/>
      <c r="J527" s="83"/>
      <c r="K527" s="83"/>
      <c r="L527" s="83"/>
      <c r="M527" s="83"/>
    </row>
    <row r="528" spans="1:13" x14ac:dyDescent="0.3">
      <c r="A528" s="5" t="e">
        <f>INDEX('Артикул без-с размером'!A:A,MATCH(Заказы!E528,'Артикул без-с размером'!B:B,0))</f>
        <v>#N/A</v>
      </c>
      <c r="B528" s="81"/>
      <c r="C528" s="81"/>
      <c r="D528" s="81"/>
      <c r="E528" s="81"/>
      <c r="F528" s="83"/>
      <c r="G528" s="83"/>
      <c r="H528" s="83"/>
      <c r="I528" s="84"/>
      <c r="J528" s="83"/>
      <c r="K528" s="83"/>
      <c r="L528" s="83"/>
      <c r="M528" s="83"/>
    </row>
    <row r="529" spans="1:13" x14ac:dyDescent="0.3">
      <c r="A529" s="5" t="e">
        <f>INDEX('Артикул без-с размером'!A:A,MATCH(Заказы!E529,'Артикул без-с размером'!B:B,0))</f>
        <v>#N/A</v>
      </c>
      <c r="B529" s="81"/>
      <c r="C529" s="81"/>
      <c r="D529" s="81"/>
      <c r="E529" s="81"/>
      <c r="F529" s="83"/>
      <c r="G529" s="83"/>
      <c r="H529" s="83"/>
      <c r="I529" s="84"/>
      <c r="J529" s="83"/>
      <c r="K529" s="83"/>
      <c r="L529" s="83"/>
      <c r="M529" s="83"/>
    </row>
    <row r="530" spans="1:13" x14ac:dyDescent="0.3">
      <c r="A530" s="5" t="e">
        <f>INDEX('Артикул без-с размером'!A:A,MATCH(Заказы!E530,'Артикул без-с размером'!B:B,0))</f>
        <v>#N/A</v>
      </c>
      <c r="B530" s="81"/>
      <c r="C530" s="81"/>
      <c r="D530" s="81"/>
      <c r="E530" s="81"/>
      <c r="F530" s="83"/>
      <c r="G530" s="83"/>
      <c r="H530" s="83"/>
      <c r="I530" s="84"/>
      <c r="J530" s="83"/>
      <c r="K530" s="83"/>
      <c r="L530" s="83"/>
      <c r="M530" s="83"/>
    </row>
    <row r="531" spans="1:13" x14ac:dyDescent="0.3">
      <c r="A531" s="5" t="e">
        <f>INDEX('Артикул без-с размером'!A:A,MATCH(Заказы!E531,'Артикул без-с размером'!B:B,0))</f>
        <v>#N/A</v>
      </c>
      <c r="B531" s="81"/>
      <c r="C531" s="81"/>
      <c r="D531" s="81"/>
      <c r="E531" s="81"/>
      <c r="F531" s="83"/>
      <c r="G531" s="83"/>
      <c r="H531" s="83"/>
      <c r="I531" s="84"/>
      <c r="J531" s="83"/>
      <c r="K531" s="83"/>
      <c r="L531" s="83"/>
      <c r="M531" s="83"/>
    </row>
    <row r="532" spans="1:13" x14ac:dyDescent="0.3">
      <c r="A532" s="5" t="e">
        <f>INDEX('Артикул без-с размером'!A:A,MATCH(Заказы!E532,'Артикул без-с размером'!B:B,0))</f>
        <v>#N/A</v>
      </c>
      <c r="B532" s="81"/>
      <c r="C532" s="81"/>
      <c r="D532" s="81"/>
      <c r="E532" s="81"/>
      <c r="F532" s="83"/>
      <c r="G532" s="83"/>
      <c r="H532" s="83"/>
      <c r="I532" s="84"/>
      <c r="J532" s="83"/>
      <c r="K532" s="83"/>
      <c r="L532" s="83"/>
      <c r="M532" s="83"/>
    </row>
    <row r="533" spans="1:13" x14ac:dyDescent="0.3">
      <c r="A533" s="5" t="e">
        <f>INDEX('Артикул без-с размером'!A:A,MATCH(Заказы!E533,'Артикул без-с размером'!B:B,0))</f>
        <v>#N/A</v>
      </c>
      <c r="B533" s="81"/>
      <c r="C533" s="81"/>
      <c r="D533" s="81"/>
      <c r="E533" s="81"/>
      <c r="F533" s="83"/>
      <c r="G533" s="83"/>
      <c r="H533" s="83"/>
      <c r="I533" s="84"/>
      <c r="J533" s="83"/>
      <c r="K533" s="83"/>
      <c r="L533" s="83"/>
      <c r="M533" s="83"/>
    </row>
    <row r="534" spans="1:13" x14ac:dyDescent="0.3">
      <c r="A534" s="5" t="e">
        <f>INDEX('Артикул без-с размером'!A:A,MATCH(Заказы!E534,'Артикул без-с размером'!B:B,0))</f>
        <v>#N/A</v>
      </c>
      <c r="B534" s="81"/>
      <c r="C534" s="81"/>
      <c r="D534" s="81"/>
      <c r="E534" s="81"/>
      <c r="F534" s="83"/>
      <c r="G534" s="83"/>
      <c r="H534" s="83"/>
      <c r="I534" s="84"/>
      <c r="J534" s="83"/>
      <c r="K534" s="83"/>
      <c r="L534" s="83"/>
      <c r="M534" s="83"/>
    </row>
    <row r="535" spans="1:13" x14ac:dyDescent="0.3">
      <c r="A535" s="5" t="e">
        <f>INDEX('Артикул без-с размером'!A:A,MATCH(Заказы!E535,'Артикул без-с размером'!B:B,0))</f>
        <v>#N/A</v>
      </c>
      <c r="B535" s="81"/>
      <c r="C535" s="81"/>
      <c r="D535" s="81"/>
      <c r="E535" s="81"/>
      <c r="F535" s="83"/>
      <c r="G535" s="83"/>
      <c r="H535" s="83"/>
      <c r="I535" s="84"/>
      <c r="J535" s="83"/>
      <c r="K535" s="83"/>
      <c r="L535" s="83"/>
      <c r="M535" s="83"/>
    </row>
    <row r="536" spans="1:13" x14ac:dyDescent="0.3">
      <c r="A536" s="5" t="e">
        <f>INDEX('Артикул без-с размером'!A:A,MATCH(Заказы!E536,'Артикул без-с размером'!B:B,0))</f>
        <v>#N/A</v>
      </c>
      <c r="B536" s="81"/>
      <c r="C536" s="81"/>
      <c r="D536" s="81"/>
      <c r="E536" s="81"/>
      <c r="F536" s="83"/>
      <c r="G536" s="83"/>
      <c r="H536" s="83"/>
      <c r="I536" s="84"/>
      <c r="J536" s="83"/>
      <c r="K536" s="83"/>
      <c r="L536" s="83"/>
      <c r="M536" s="83"/>
    </row>
    <row r="537" spans="1:13" x14ac:dyDescent="0.3">
      <c r="A537" s="5" t="e">
        <f>INDEX('Артикул без-с размером'!A:A,MATCH(Заказы!E537,'Артикул без-с размером'!B:B,0))</f>
        <v>#N/A</v>
      </c>
      <c r="B537" s="81"/>
      <c r="C537" s="81"/>
      <c r="D537" s="81"/>
      <c r="E537" s="81"/>
      <c r="F537" s="83"/>
      <c r="G537" s="83"/>
      <c r="H537" s="83"/>
      <c r="I537" s="84"/>
      <c r="J537" s="83"/>
      <c r="K537" s="83"/>
      <c r="L537" s="83"/>
      <c r="M537" s="83"/>
    </row>
    <row r="538" spans="1:13" x14ac:dyDescent="0.3">
      <c r="A538" s="5" t="e">
        <f>INDEX('Артикул без-с размером'!A:A,MATCH(Заказы!E538,'Артикул без-с размером'!B:B,0))</f>
        <v>#N/A</v>
      </c>
      <c r="B538" s="81"/>
      <c r="C538" s="81"/>
      <c r="D538" s="81"/>
      <c r="E538" s="81"/>
      <c r="F538" s="83"/>
      <c r="G538" s="83"/>
      <c r="H538" s="83"/>
      <c r="I538" s="84"/>
      <c r="J538" s="83"/>
      <c r="K538" s="83"/>
      <c r="L538" s="83"/>
      <c r="M538" s="83"/>
    </row>
    <row r="539" spans="1:13" x14ac:dyDescent="0.3">
      <c r="A539" s="5" t="e">
        <f>INDEX('Артикул без-с размером'!A:A,MATCH(Заказы!E539,'Артикул без-с размером'!B:B,0))</f>
        <v>#N/A</v>
      </c>
      <c r="B539" s="81"/>
      <c r="C539" s="81"/>
      <c r="D539" s="81"/>
      <c r="E539" s="81"/>
      <c r="F539" s="83"/>
      <c r="G539" s="83"/>
      <c r="H539" s="83"/>
      <c r="I539" s="84"/>
      <c r="J539" s="83"/>
      <c r="K539" s="83"/>
      <c r="L539" s="83"/>
      <c r="M539" s="83"/>
    </row>
    <row r="540" spans="1:13" x14ac:dyDescent="0.3">
      <c r="A540" s="5" t="e">
        <f>INDEX('Артикул без-с размером'!A:A,MATCH(Заказы!E540,'Артикул без-с размером'!B:B,0))</f>
        <v>#N/A</v>
      </c>
      <c r="B540" s="81"/>
      <c r="C540" s="81"/>
      <c r="D540" s="81"/>
      <c r="E540" s="81"/>
      <c r="F540" s="83"/>
      <c r="G540" s="83"/>
      <c r="H540" s="83"/>
      <c r="I540" s="84"/>
      <c r="J540" s="83"/>
      <c r="K540" s="83"/>
      <c r="L540" s="83"/>
      <c r="M540" s="83"/>
    </row>
    <row r="541" spans="1:13" x14ac:dyDescent="0.3">
      <c r="A541" s="5" t="e">
        <f>INDEX('Артикул без-с размером'!A:A,MATCH(Заказы!E541,'Артикул без-с размером'!B:B,0))</f>
        <v>#N/A</v>
      </c>
      <c r="B541" s="81"/>
      <c r="C541" s="81"/>
      <c r="D541" s="81"/>
      <c r="E541" s="81"/>
      <c r="F541" s="83"/>
      <c r="G541" s="83"/>
      <c r="H541" s="83"/>
      <c r="I541" s="84"/>
      <c r="J541" s="83"/>
      <c r="K541" s="83"/>
      <c r="L541" s="83"/>
      <c r="M541" s="83"/>
    </row>
    <row r="542" spans="1:13" x14ac:dyDescent="0.3">
      <c r="A542" s="5" t="e">
        <f>INDEX('Артикул без-с размером'!A:A,MATCH(Заказы!E542,'Артикул без-с размером'!B:B,0))</f>
        <v>#N/A</v>
      </c>
      <c r="B542" s="81"/>
      <c r="C542" s="81"/>
      <c r="D542" s="81"/>
      <c r="E542" s="81"/>
      <c r="F542" s="83"/>
      <c r="G542" s="83"/>
      <c r="H542" s="83"/>
      <c r="I542" s="84"/>
      <c r="J542" s="83"/>
      <c r="K542" s="83"/>
      <c r="L542" s="83"/>
      <c r="M542" s="83"/>
    </row>
    <row r="543" spans="1:13" x14ac:dyDescent="0.3">
      <c r="A543" s="5" t="e">
        <f>INDEX('Артикул без-с размером'!A:A,MATCH(Заказы!E543,'Артикул без-с размером'!B:B,0))</f>
        <v>#N/A</v>
      </c>
      <c r="B543" s="81"/>
      <c r="C543" s="81"/>
      <c r="D543" s="81"/>
      <c r="E543" s="81"/>
      <c r="F543" s="83"/>
      <c r="G543" s="83"/>
      <c r="H543" s="83"/>
      <c r="I543" s="84"/>
      <c r="J543" s="83"/>
      <c r="K543" s="83"/>
      <c r="L543" s="83"/>
      <c r="M543" s="83"/>
    </row>
    <row r="544" spans="1:13" x14ac:dyDescent="0.3">
      <c r="A544" s="5" t="e">
        <f>INDEX('Артикул без-с размером'!A:A,MATCH(Заказы!E544,'Артикул без-с размером'!B:B,0))</f>
        <v>#N/A</v>
      </c>
      <c r="B544" s="81"/>
      <c r="C544" s="81"/>
      <c r="D544" s="81"/>
      <c r="E544" s="81"/>
      <c r="F544" s="83"/>
      <c r="G544" s="83"/>
      <c r="H544" s="83"/>
      <c r="I544" s="84"/>
      <c r="J544" s="83"/>
      <c r="K544" s="83"/>
      <c r="L544" s="83"/>
      <c r="M544" s="83"/>
    </row>
    <row r="545" spans="1:13" x14ac:dyDescent="0.3">
      <c r="A545" s="5" t="e">
        <f>INDEX('Артикул без-с размером'!A:A,MATCH(Заказы!E545,'Артикул без-с размером'!B:B,0))</f>
        <v>#N/A</v>
      </c>
      <c r="B545" s="81"/>
      <c r="C545" s="81"/>
      <c r="D545" s="81"/>
      <c r="E545" s="81"/>
      <c r="F545" s="83"/>
      <c r="G545" s="83"/>
      <c r="H545" s="83"/>
      <c r="I545" s="84"/>
      <c r="J545" s="83"/>
      <c r="K545" s="83"/>
      <c r="L545" s="83"/>
      <c r="M545" s="83"/>
    </row>
    <row r="546" spans="1:13" x14ac:dyDescent="0.3">
      <c r="A546" s="5" t="e">
        <f>INDEX('Артикул без-с размером'!A:A,MATCH(Заказы!E546,'Артикул без-с размером'!B:B,0))</f>
        <v>#N/A</v>
      </c>
      <c r="B546" s="81"/>
      <c r="C546" s="81"/>
      <c r="D546" s="81"/>
      <c r="E546" s="81"/>
      <c r="F546" s="83"/>
      <c r="G546" s="83"/>
      <c r="H546" s="83"/>
      <c r="I546" s="84"/>
      <c r="J546" s="83"/>
      <c r="K546" s="83"/>
      <c r="L546" s="83"/>
      <c r="M546" s="83"/>
    </row>
    <row r="547" spans="1:13" x14ac:dyDescent="0.3">
      <c r="A547" s="5" t="e">
        <f>INDEX('Артикул без-с размером'!A:A,MATCH(Заказы!E547,'Артикул без-с размером'!B:B,0))</f>
        <v>#N/A</v>
      </c>
      <c r="B547" s="81"/>
      <c r="C547" s="81"/>
      <c r="D547" s="81"/>
      <c r="E547" s="81"/>
      <c r="F547" s="83"/>
      <c r="G547" s="83"/>
      <c r="H547" s="83"/>
      <c r="I547" s="84"/>
      <c r="J547" s="83"/>
      <c r="K547" s="83"/>
      <c r="L547" s="83"/>
      <c r="M547" s="83"/>
    </row>
    <row r="548" spans="1:13" x14ac:dyDescent="0.3">
      <c r="A548" s="5" t="e">
        <f>INDEX('Артикул без-с размером'!A:A,MATCH(Заказы!E548,'Артикул без-с размером'!B:B,0))</f>
        <v>#N/A</v>
      </c>
      <c r="B548" s="81"/>
      <c r="C548" s="81"/>
      <c r="D548" s="81"/>
      <c r="E548" s="81"/>
      <c r="F548" s="83"/>
      <c r="G548" s="83"/>
      <c r="H548" s="83"/>
      <c r="I548" s="84"/>
      <c r="J548" s="83"/>
      <c r="K548" s="83"/>
      <c r="L548" s="83"/>
      <c r="M548" s="83"/>
    </row>
    <row r="549" spans="1:13" x14ac:dyDescent="0.3">
      <c r="A549" s="5" t="e">
        <f>INDEX('Артикул без-с размером'!A:A,MATCH(Заказы!E549,'Артикул без-с размером'!B:B,0))</f>
        <v>#N/A</v>
      </c>
      <c r="B549" s="81"/>
      <c r="C549" s="81"/>
      <c r="D549" s="81"/>
      <c r="E549" s="81"/>
      <c r="F549" s="83"/>
      <c r="G549" s="83"/>
      <c r="H549" s="83"/>
      <c r="I549" s="84"/>
      <c r="J549" s="83"/>
      <c r="K549" s="83"/>
      <c r="L549" s="83"/>
      <c r="M549" s="83"/>
    </row>
    <row r="550" spans="1:13" x14ac:dyDescent="0.3">
      <c r="A550" s="5" t="e">
        <f>INDEX('Артикул без-с размером'!A:A,MATCH(Заказы!E550,'Артикул без-с размером'!B:B,0))</f>
        <v>#N/A</v>
      </c>
      <c r="B550" s="81"/>
      <c r="C550" s="81"/>
      <c r="D550" s="81"/>
      <c r="E550" s="81"/>
      <c r="F550" s="83"/>
      <c r="G550" s="83"/>
      <c r="H550" s="83"/>
      <c r="I550" s="84"/>
      <c r="J550" s="83"/>
      <c r="K550" s="83"/>
      <c r="L550" s="83"/>
      <c r="M550" s="83"/>
    </row>
    <row r="551" spans="1:13" x14ac:dyDescent="0.3">
      <c r="A551" s="5" t="e">
        <f>INDEX('Артикул без-с размером'!A:A,MATCH(Заказы!E551,'Артикул без-с размером'!B:B,0))</f>
        <v>#N/A</v>
      </c>
      <c r="B551" s="81"/>
      <c r="C551" s="81"/>
      <c r="D551" s="81"/>
      <c r="E551" s="81"/>
      <c r="F551" s="83"/>
      <c r="G551" s="83"/>
      <c r="H551" s="83"/>
      <c r="I551" s="84"/>
      <c r="J551" s="83"/>
      <c r="K551" s="83"/>
      <c r="L551" s="83"/>
      <c r="M551" s="83"/>
    </row>
    <row r="552" spans="1:13" x14ac:dyDescent="0.3">
      <c r="A552" s="5" t="e">
        <f>INDEX('Артикул без-с размером'!A:A,MATCH(Заказы!E552,'Артикул без-с размером'!B:B,0))</f>
        <v>#N/A</v>
      </c>
      <c r="B552" s="81"/>
      <c r="C552" s="81"/>
      <c r="D552" s="81"/>
      <c r="E552" s="81"/>
      <c r="F552" s="83"/>
      <c r="G552" s="83"/>
      <c r="H552" s="83"/>
      <c r="I552" s="84"/>
      <c r="J552" s="83"/>
      <c r="K552" s="83"/>
      <c r="L552" s="83"/>
      <c r="M552" s="83"/>
    </row>
    <row r="553" spans="1:13" x14ac:dyDescent="0.3">
      <c r="A553" s="5" t="e">
        <f>INDEX('Артикул без-с размером'!A:A,MATCH(Заказы!E553,'Артикул без-с размером'!B:B,0))</f>
        <v>#N/A</v>
      </c>
      <c r="B553" s="81"/>
      <c r="C553" s="81"/>
      <c r="D553" s="81"/>
      <c r="E553" s="81"/>
      <c r="F553" s="83"/>
      <c r="G553" s="83"/>
      <c r="H553" s="83"/>
      <c r="I553" s="84"/>
      <c r="J553" s="83"/>
      <c r="K553" s="83"/>
      <c r="L553" s="83"/>
      <c r="M553" s="83"/>
    </row>
    <row r="554" spans="1:13" x14ac:dyDescent="0.3">
      <c r="A554" s="5" t="e">
        <f>INDEX('Артикул без-с размером'!A:A,MATCH(Заказы!E554,'Артикул без-с размером'!B:B,0))</f>
        <v>#N/A</v>
      </c>
      <c r="B554" s="81"/>
      <c r="C554" s="81"/>
      <c r="D554" s="81"/>
      <c r="E554" s="81"/>
      <c r="F554" s="83"/>
      <c r="G554" s="83"/>
      <c r="H554" s="83"/>
      <c r="I554" s="84"/>
      <c r="J554" s="83"/>
      <c r="K554" s="83"/>
      <c r="L554" s="83"/>
      <c r="M554" s="83"/>
    </row>
    <row r="555" spans="1:13" x14ac:dyDescent="0.3">
      <c r="A555" s="5" t="e">
        <f>INDEX('Артикул без-с размером'!A:A,MATCH(Заказы!E555,'Артикул без-с размером'!B:B,0))</f>
        <v>#N/A</v>
      </c>
      <c r="B555" s="81"/>
      <c r="C555" s="81"/>
      <c r="D555" s="81"/>
      <c r="E555" s="81"/>
      <c r="F555" s="83"/>
      <c r="G555" s="83"/>
      <c r="H555" s="83"/>
      <c r="I555" s="84"/>
      <c r="J555" s="83"/>
      <c r="K555" s="83"/>
      <c r="L555" s="83"/>
      <c r="M555" s="83"/>
    </row>
    <row r="556" spans="1:13" x14ac:dyDescent="0.3">
      <c r="A556" s="5" t="e">
        <f>INDEX('Артикул без-с размером'!A:A,MATCH(Заказы!E556,'Артикул без-с размером'!B:B,0))</f>
        <v>#N/A</v>
      </c>
      <c r="B556" s="81"/>
      <c r="C556" s="81"/>
      <c r="D556" s="81"/>
      <c r="E556" s="81"/>
      <c r="F556" s="83"/>
      <c r="G556" s="83"/>
      <c r="H556" s="83"/>
      <c r="I556" s="84"/>
      <c r="J556" s="83"/>
      <c r="K556" s="83"/>
      <c r="L556" s="83"/>
      <c r="M556" s="83"/>
    </row>
    <row r="557" spans="1:13" x14ac:dyDescent="0.3">
      <c r="A557" s="5" t="e">
        <f>INDEX('Артикул без-с размером'!A:A,MATCH(Заказы!E557,'Артикул без-с размером'!B:B,0))</f>
        <v>#N/A</v>
      </c>
      <c r="B557" s="81"/>
      <c r="C557" s="81"/>
      <c r="D557" s="81"/>
      <c r="E557" s="81"/>
      <c r="F557" s="83"/>
      <c r="G557" s="83"/>
      <c r="H557" s="83"/>
      <c r="I557" s="84"/>
      <c r="J557" s="83"/>
      <c r="K557" s="83"/>
      <c r="L557" s="83"/>
      <c r="M557" s="83"/>
    </row>
    <row r="558" spans="1:13" x14ac:dyDescent="0.3">
      <c r="A558" s="5" t="e">
        <f>INDEX('Артикул без-с размером'!A:A,MATCH(Заказы!E558,'Артикул без-с размером'!B:B,0))</f>
        <v>#N/A</v>
      </c>
      <c r="B558" s="81"/>
      <c r="C558" s="81"/>
      <c r="D558" s="81"/>
      <c r="E558" s="81"/>
      <c r="F558" s="83"/>
      <c r="G558" s="83"/>
      <c r="H558" s="83"/>
      <c r="I558" s="84"/>
      <c r="J558" s="83"/>
      <c r="K558" s="83"/>
      <c r="L558" s="83"/>
      <c r="M558" s="83"/>
    </row>
    <row r="559" spans="1:13" x14ac:dyDescent="0.3">
      <c r="A559" s="5" t="e">
        <f>INDEX('Артикул без-с размером'!A:A,MATCH(Заказы!E559,'Артикул без-с размером'!B:B,0))</f>
        <v>#N/A</v>
      </c>
      <c r="B559" s="81"/>
      <c r="C559" s="81"/>
      <c r="D559" s="81"/>
      <c r="E559" s="81"/>
      <c r="F559" s="83"/>
      <c r="G559" s="83"/>
      <c r="H559" s="83"/>
      <c r="I559" s="84"/>
      <c r="J559" s="83"/>
      <c r="K559" s="83"/>
      <c r="L559" s="83"/>
      <c r="M559" s="83"/>
    </row>
    <row r="560" spans="1:13" x14ac:dyDescent="0.3">
      <c r="A560" s="5" t="e">
        <f>INDEX('Артикул без-с размером'!A:A,MATCH(Заказы!E560,'Артикул без-с размером'!B:B,0))</f>
        <v>#N/A</v>
      </c>
      <c r="B560" s="81"/>
      <c r="C560" s="81"/>
      <c r="D560" s="81"/>
      <c r="E560" s="81"/>
      <c r="F560" s="83"/>
      <c r="G560" s="83"/>
      <c r="H560" s="83"/>
      <c r="I560" s="84"/>
      <c r="J560" s="83"/>
      <c r="K560" s="83"/>
      <c r="L560" s="83"/>
      <c r="M560" s="83"/>
    </row>
    <row r="561" spans="1:13" x14ac:dyDescent="0.3">
      <c r="A561" s="5" t="e">
        <f>INDEX('Артикул без-с размером'!A:A,MATCH(Заказы!E561,'Артикул без-с размером'!B:B,0))</f>
        <v>#N/A</v>
      </c>
      <c r="B561" s="81"/>
      <c r="C561" s="81"/>
      <c r="D561" s="81"/>
      <c r="E561" s="81"/>
      <c r="F561" s="83"/>
      <c r="G561" s="83"/>
      <c r="H561" s="83"/>
      <c r="I561" s="84"/>
      <c r="J561" s="83"/>
      <c r="K561" s="83"/>
      <c r="L561" s="83"/>
      <c r="M561" s="83"/>
    </row>
    <row r="562" spans="1:13" x14ac:dyDescent="0.3">
      <c r="A562" s="5" t="e">
        <f>INDEX('Артикул без-с размером'!A:A,MATCH(Заказы!E562,'Артикул без-с размером'!B:B,0))</f>
        <v>#N/A</v>
      </c>
      <c r="B562" s="81"/>
      <c r="C562" s="81"/>
      <c r="D562" s="81"/>
      <c r="E562" s="81"/>
      <c r="F562" s="83"/>
      <c r="G562" s="83"/>
      <c r="H562" s="83"/>
      <c r="I562" s="84"/>
      <c r="J562" s="83"/>
      <c r="K562" s="83"/>
      <c r="L562" s="83"/>
      <c r="M562" s="83"/>
    </row>
    <row r="563" spans="1:13" x14ac:dyDescent="0.3">
      <c r="A563" s="5" t="e">
        <f>INDEX('Артикул без-с размером'!A:A,MATCH(Заказы!E563,'Артикул без-с размером'!B:B,0))</f>
        <v>#N/A</v>
      </c>
      <c r="B563" s="81"/>
      <c r="C563" s="81"/>
      <c r="D563" s="81"/>
      <c r="E563" s="81"/>
      <c r="F563" s="83"/>
      <c r="G563" s="83"/>
      <c r="H563" s="83"/>
      <c r="I563" s="84"/>
      <c r="J563" s="83"/>
      <c r="K563" s="83"/>
      <c r="L563" s="83"/>
      <c r="M563" s="83"/>
    </row>
    <row r="564" spans="1:13" x14ac:dyDescent="0.3">
      <c r="A564" s="5" t="e">
        <f>INDEX('Артикул без-с размером'!A:A,MATCH(Заказы!E564,'Артикул без-с размером'!B:B,0))</f>
        <v>#N/A</v>
      </c>
      <c r="B564" s="81"/>
      <c r="C564" s="81"/>
      <c r="D564" s="81"/>
      <c r="E564" s="81"/>
      <c r="F564" s="83"/>
      <c r="G564" s="83"/>
      <c r="H564" s="83"/>
      <c r="I564" s="84"/>
      <c r="J564" s="83"/>
      <c r="K564" s="83"/>
      <c r="L564" s="83"/>
      <c r="M564" s="83"/>
    </row>
    <row r="565" spans="1:13" x14ac:dyDescent="0.3">
      <c r="A565" s="5" t="e">
        <f>INDEX('Артикул без-с размером'!A:A,MATCH(Заказы!E565,'Артикул без-с размером'!B:B,0))</f>
        <v>#N/A</v>
      </c>
      <c r="B565" s="81"/>
      <c r="C565" s="81"/>
      <c r="D565" s="81"/>
      <c r="E565" s="81"/>
      <c r="F565" s="83"/>
      <c r="G565" s="83"/>
      <c r="H565" s="83"/>
      <c r="I565" s="84"/>
      <c r="J565" s="83"/>
      <c r="K565" s="83"/>
      <c r="L565" s="83"/>
      <c r="M565" s="83"/>
    </row>
    <row r="566" spans="1:13" x14ac:dyDescent="0.3">
      <c r="A566" s="5" t="e">
        <f>INDEX('Артикул без-с размером'!A:A,MATCH(Заказы!E566,'Артикул без-с размером'!B:B,0))</f>
        <v>#N/A</v>
      </c>
      <c r="B566" s="81"/>
      <c r="C566" s="81"/>
      <c r="D566" s="81"/>
      <c r="E566" s="81"/>
      <c r="F566" s="83"/>
      <c r="G566" s="83"/>
      <c r="H566" s="83"/>
      <c r="I566" s="84"/>
      <c r="J566" s="83"/>
      <c r="K566" s="83"/>
      <c r="L566" s="83"/>
      <c r="M566" s="83"/>
    </row>
    <row r="567" spans="1:13" x14ac:dyDescent="0.3">
      <c r="A567" s="5" t="e">
        <f>INDEX('Артикул без-с размером'!A:A,MATCH(Заказы!E567,'Артикул без-с размером'!B:B,0))</f>
        <v>#N/A</v>
      </c>
      <c r="B567" s="81"/>
      <c r="C567" s="81"/>
      <c r="D567" s="81"/>
      <c r="E567" s="81"/>
      <c r="F567" s="83"/>
      <c r="G567" s="83"/>
      <c r="H567" s="83"/>
      <c r="I567" s="84"/>
      <c r="J567" s="83"/>
      <c r="K567" s="83"/>
      <c r="L567" s="83"/>
      <c r="M567" s="83"/>
    </row>
    <row r="568" spans="1:13" x14ac:dyDescent="0.3">
      <c r="A568" s="5" t="e">
        <f>INDEX('Артикул без-с размером'!A:A,MATCH(Заказы!E568,'Артикул без-с размером'!B:B,0))</f>
        <v>#N/A</v>
      </c>
      <c r="B568" s="81"/>
      <c r="C568" s="81"/>
      <c r="D568" s="81"/>
      <c r="E568" s="81"/>
      <c r="F568" s="83"/>
      <c r="G568" s="83"/>
      <c r="H568" s="83"/>
      <c r="I568" s="84"/>
      <c r="J568" s="83"/>
      <c r="K568" s="83"/>
      <c r="L568" s="83"/>
      <c r="M568" s="83"/>
    </row>
    <row r="569" spans="1:13" x14ac:dyDescent="0.3">
      <c r="A569" s="5" t="e">
        <f>INDEX('Артикул без-с размером'!A:A,MATCH(Заказы!E569,'Артикул без-с размером'!B:B,0))</f>
        <v>#N/A</v>
      </c>
      <c r="B569" s="81"/>
      <c r="C569" s="81"/>
      <c r="D569" s="81"/>
      <c r="E569" s="81"/>
      <c r="F569" s="83"/>
      <c r="G569" s="83"/>
      <c r="H569" s="83"/>
      <c r="I569" s="84"/>
      <c r="J569" s="83"/>
      <c r="K569" s="83"/>
      <c r="L569" s="83"/>
      <c r="M569" s="83"/>
    </row>
    <row r="570" spans="1:13" x14ac:dyDescent="0.3">
      <c r="A570" s="5" t="e">
        <f>INDEX('Артикул без-с размером'!A:A,MATCH(Заказы!E570,'Артикул без-с размером'!B:B,0))</f>
        <v>#N/A</v>
      </c>
      <c r="B570" s="81"/>
      <c r="C570" s="81"/>
      <c r="D570" s="81"/>
      <c r="E570" s="81"/>
      <c r="F570" s="83"/>
      <c r="G570" s="83"/>
      <c r="H570" s="83"/>
      <c r="I570" s="84"/>
      <c r="J570" s="83"/>
      <c r="K570" s="83"/>
      <c r="L570" s="83"/>
      <c r="M570" s="83"/>
    </row>
    <row r="571" spans="1:13" x14ac:dyDescent="0.3">
      <c r="A571" s="5" t="e">
        <f>INDEX('Артикул без-с размером'!A:A,MATCH(Заказы!E571,'Артикул без-с размером'!B:B,0))</f>
        <v>#N/A</v>
      </c>
      <c r="B571" s="81"/>
      <c r="C571" s="81"/>
      <c r="D571" s="81"/>
      <c r="E571" s="81"/>
      <c r="F571" s="83"/>
      <c r="G571" s="83"/>
      <c r="H571" s="83"/>
      <c r="I571" s="84"/>
      <c r="J571" s="83"/>
      <c r="K571" s="83"/>
      <c r="L571" s="83"/>
      <c r="M571" s="83"/>
    </row>
    <row r="572" spans="1:13" x14ac:dyDescent="0.3">
      <c r="A572" s="5" t="e">
        <f>INDEX('Артикул без-с размером'!A:A,MATCH(Заказы!E572,'Артикул без-с размером'!B:B,0))</f>
        <v>#N/A</v>
      </c>
      <c r="B572" s="81"/>
      <c r="C572" s="81"/>
      <c r="D572" s="81"/>
      <c r="E572" s="81"/>
      <c r="F572" s="83"/>
      <c r="G572" s="83"/>
      <c r="H572" s="83"/>
      <c r="I572" s="84"/>
      <c r="J572" s="83"/>
      <c r="K572" s="83"/>
      <c r="L572" s="83"/>
      <c r="M572" s="83"/>
    </row>
    <row r="573" spans="1:13" x14ac:dyDescent="0.3">
      <c r="A573" s="5" t="e">
        <f>INDEX('Артикул без-с размером'!A:A,MATCH(Заказы!E573,'Артикул без-с размером'!B:B,0))</f>
        <v>#N/A</v>
      </c>
      <c r="B573" s="81"/>
      <c r="C573" s="81"/>
      <c r="D573" s="81"/>
      <c r="E573" s="81"/>
      <c r="F573" s="83"/>
      <c r="G573" s="83"/>
      <c r="H573" s="83"/>
      <c r="I573" s="84"/>
      <c r="J573" s="83"/>
      <c r="K573" s="83"/>
      <c r="L573" s="83"/>
      <c r="M573" s="83"/>
    </row>
    <row r="574" spans="1:13" x14ac:dyDescent="0.3">
      <c r="A574" s="5" t="e">
        <f>INDEX('Артикул без-с размером'!A:A,MATCH(Заказы!E574,'Артикул без-с размером'!B:B,0))</f>
        <v>#N/A</v>
      </c>
      <c r="B574" s="81"/>
      <c r="C574" s="81"/>
      <c r="D574" s="81"/>
      <c r="E574" s="81"/>
      <c r="F574" s="83"/>
      <c r="G574" s="83"/>
      <c r="H574" s="83"/>
      <c r="I574" s="84"/>
      <c r="J574" s="83"/>
      <c r="K574" s="83"/>
      <c r="L574" s="83"/>
      <c r="M574" s="83"/>
    </row>
    <row r="575" spans="1:13" x14ac:dyDescent="0.3">
      <c r="A575" s="5" t="e">
        <f>INDEX('Артикул без-с размером'!A:A,MATCH(Заказы!E575,'Артикул без-с размером'!B:B,0))</f>
        <v>#N/A</v>
      </c>
      <c r="B575" s="81"/>
      <c r="C575" s="81"/>
      <c r="D575" s="81"/>
      <c r="E575" s="81"/>
      <c r="F575" s="83"/>
      <c r="G575" s="83"/>
      <c r="H575" s="83"/>
      <c r="I575" s="84"/>
      <c r="J575" s="83"/>
      <c r="K575" s="83"/>
      <c r="L575" s="83"/>
      <c r="M575" s="83"/>
    </row>
    <row r="576" spans="1:13" x14ac:dyDescent="0.3">
      <c r="A576" s="5" t="e">
        <f>INDEX('Артикул без-с размером'!A:A,MATCH(Заказы!E576,'Артикул без-с размером'!B:B,0))</f>
        <v>#N/A</v>
      </c>
      <c r="B576" s="81"/>
      <c r="C576" s="81"/>
      <c r="D576" s="81"/>
      <c r="E576" s="81"/>
      <c r="F576" s="83"/>
      <c r="G576" s="83"/>
      <c r="H576" s="83"/>
      <c r="I576" s="84"/>
      <c r="J576" s="83"/>
      <c r="K576" s="83"/>
      <c r="L576" s="83"/>
      <c r="M576" s="83"/>
    </row>
    <row r="577" spans="1:13" x14ac:dyDescent="0.3">
      <c r="A577" s="5" t="e">
        <f>INDEX('Артикул без-с размером'!A:A,MATCH(Заказы!E577,'Артикул без-с размером'!B:B,0))</f>
        <v>#N/A</v>
      </c>
      <c r="B577" s="81"/>
      <c r="C577" s="81"/>
      <c r="D577" s="81"/>
      <c r="E577" s="81"/>
      <c r="F577" s="83"/>
      <c r="G577" s="83"/>
      <c r="H577" s="83"/>
      <c r="I577" s="84"/>
      <c r="J577" s="83"/>
      <c r="K577" s="83"/>
      <c r="L577" s="83"/>
      <c r="M577" s="83"/>
    </row>
    <row r="578" spans="1:13" x14ac:dyDescent="0.3">
      <c r="A578" s="5" t="e">
        <f>INDEX('Артикул без-с размером'!A:A,MATCH(Заказы!E578,'Артикул без-с размером'!B:B,0))</f>
        <v>#N/A</v>
      </c>
      <c r="B578" s="81"/>
      <c r="C578" s="81"/>
      <c r="D578" s="81"/>
      <c r="E578" s="81"/>
      <c r="F578" s="83"/>
      <c r="G578" s="83"/>
      <c r="H578" s="83"/>
      <c r="I578" s="84"/>
      <c r="J578" s="83"/>
      <c r="K578" s="83"/>
      <c r="L578" s="83"/>
      <c r="M578" s="83"/>
    </row>
    <row r="579" spans="1:13" x14ac:dyDescent="0.3">
      <c r="A579" s="5" t="e">
        <f>INDEX('Артикул без-с размером'!A:A,MATCH(Заказы!E579,'Артикул без-с размером'!B:B,0))</f>
        <v>#N/A</v>
      </c>
      <c r="B579" s="81"/>
      <c r="C579" s="81"/>
      <c r="D579" s="81"/>
      <c r="E579" s="81"/>
      <c r="F579" s="83"/>
      <c r="G579" s="83"/>
      <c r="H579" s="83"/>
      <c r="I579" s="84"/>
      <c r="J579" s="83"/>
      <c r="K579" s="83"/>
      <c r="L579" s="83"/>
      <c r="M579" s="83"/>
    </row>
    <row r="580" spans="1:13" x14ac:dyDescent="0.3">
      <c r="A580" s="5" t="e">
        <f>INDEX('Артикул без-с размером'!A:A,MATCH(Заказы!E580,'Артикул без-с размером'!B:B,0))</f>
        <v>#N/A</v>
      </c>
      <c r="B580" s="81"/>
      <c r="C580" s="81"/>
      <c r="D580" s="81"/>
      <c r="E580" s="81"/>
      <c r="F580" s="83"/>
      <c r="G580" s="83"/>
      <c r="H580" s="83"/>
      <c r="I580" s="84"/>
      <c r="J580" s="83"/>
      <c r="K580" s="83"/>
      <c r="L580" s="83"/>
      <c r="M580" s="83"/>
    </row>
    <row r="581" spans="1:13" x14ac:dyDescent="0.3">
      <c r="A581" s="5" t="e">
        <f>INDEX('Артикул без-с размером'!A:A,MATCH(Заказы!E581,'Артикул без-с размером'!B:B,0))</f>
        <v>#N/A</v>
      </c>
      <c r="B581" s="81"/>
      <c r="C581" s="81"/>
      <c r="D581" s="81"/>
      <c r="E581" s="81"/>
      <c r="F581" s="83"/>
      <c r="G581" s="83"/>
      <c r="H581" s="83"/>
      <c r="I581" s="84"/>
      <c r="J581" s="83"/>
      <c r="K581" s="83"/>
      <c r="L581" s="83"/>
      <c r="M581" s="83"/>
    </row>
    <row r="582" spans="1:13" x14ac:dyDescent="0.3">
      <c r="A582" s="5" t="e">
        <f>INDEX('Артикул без-с размером'!A:A,MATCH(Заказы!E582,'Артикул без-с размером'!B:B,0))</f>
        <v>#N/A</v>
      </c>
      <c r="B582" s="81"/>
      <c r="C582" s="81"/>
      <c r="D582" s="81"/>
      <c r="E582" s="81"/>
      <c r="F582" s="83"/>
      <c r="G582" s="83"/>
      <c r="H582" s="83"/>
      <c r="I582" s="84"/>
      <c r="J582" s="83"/>
      <c r="K582" s="83"/>
      <c r="L582" s="83"/>
      <c r="M582" s="83"/>
    </row>
    <row r="583" spans="1:13" x14ac:dyDescent="0.3">
      <c r="A583" s="5" t="e">
        <f>INDEX('Артикул без-с размером'!A:A,MATCH(Заказы!E583,'Артикул без-с размером'!B:B,0))</f>
        <v>#N/A</v>
      </c>
      <c r="B583" s="81"/>
      <c r="C583" s="81"/>
      <c r="D583" s="81"/>
      <c r="E583" s="81"/>
      <c r="F583" s="83"/>
      <c r="G583" s="83"/>
      <c r="H583" s="83"/>
      <c r="I583" s="84"/>
      <c r="J583" s="83"/>
      <c r="K583" s="83"/>
      <c r="L583" s="83"/>
      <c r="M583" s="83"/>
    </row>
    <row r="584" spans="1:13" x14ac:dyDescent="0.3">
      <c r="A584" s="5" t="e">
        <f>INDEX('Артикул без-с размером'!A:A,MATCH(Заказы!E584,'Артикул без-с размером'!B:B,0))</f>
        <v>#N/A</v>
      </c>
      <c r="B584" s="81"/>
      <c r="C584" s="81"/>
      <c r="D584" s="81"/>
      <c r="E584" s="81"/>
      <c r="F584" s="83"/>
      <c r="G584" s="83"/>
      <c r="H584" s="83"/>
      <c r="I584" s="84"/>
      <c r="J584" s="83"/>
      <c r="K584" s="83"/>
      <c r="L584" s="83"/>
      <c r="M584" s="83"/>
    </row>
    <row r="585" spans="1:13" x14ac:dyDescent="0.3">
      <c r="A585" s="5" t="e">
        <f>INDEX('Артикул без-с размером'!A:A,MATCH(Заказы!E585,'Артикул без-с размером'!B:B,0))</f>
        <v>#N/A</v>
      </c>
      <c r="B585" s="81"/>
      <c r="C585" s="81"/>
      <c r="D585" s="81"/>
      <c r="E585" s="81"/>
      <c r="F585" s="83"/>
      <c r="G585" s="83"/>
      <c r="H585" s="83"/>
      <c r="I585" s="84"/>
      <c r="J585" s="83"/>
      <c r="K585" s="83"/>
      <c r="L585" s="83"/>
      <c r="M585" s="83"/>
    </row>
    <row r="586" spans="1:13" x14ac:dyDescent="0.3">
      <c r="A586" s="5" t="e">
        <f>INDEX('Артикул без-с размером'!A:A,MATCH(Заказы!E586,'Артикул без-с размером'!B:B,0))</f>
        <v>#N/A</v>
      </c>
      <c r="B586" s="81"/>
      <c r="C586" s="81"/>
      <c r="D586" s="81"/>
      <c r="E586" s="81"/>
      <c r="F586" s="83"/>
      <c r="G586" s="83"/>
      <c r="H586" s="83"/>
      <c r="I586" s="84"/>
      <c r="J586" s="83"/>
      <c r="K586" s="83"/>
      <c r="L586" s="83"/>
      <c r="M586" s="83"/>
    </row>
    <row r="587" spans="1:13" x14ac:dyDescent="0.3">
      <c r="A587" s="5" t="e">
        <f>INDEX('Артикул без-с размером'!A:A,MATCH(Заказы!E587,'Артикул без-с размером'!B:B,0))</f>
        <v>#N/A</v>
      </c>
      <c r="B587" s="81"/>
      <c r="C587" s="81"/>
      <c r="D587" s="81"/>
      <c r="E587" s="81"/>
      <c r="F587" s="83"/>
      <c r="G587" s="83"/>
      <c r="H587" s="83"/>
      <c r="I587" s="84"/>
      <c r="J587" s="83"/>
      <c r="K587" s="83"/>
      <c r="L587" s="83"/>
      <c r="M587" s="83"/>
    </row>
    <row r="588" spans="1:13" x14ac:dyDescent="0.3">
      <c r="A588" s="5" t="e">
        <f>INDEX('Артикул без-с размером'!A:A,MATCH(Заказы!E588,'Артикул без-с размером'!B:B,0))</f>
        <v>#N/A</v>
      </c>
      <c r="B588" s="81"/>
      <c r="C588" s="81"/>
      <c r="D588" s="81"/>
      <c r="E588" s="81"/>
      <c r="F588" s="83"/>
      <c r="G588" s="83"/>
      <c r="H588" s="83"/>
      <c r="I588" s="84"/>
      <c r="J588" s="83"/>
      <c r="K588" s="83"/>
      <c r="L588" s="83"/>
      <c r="M588" s="83"/>
    </row>
    <row r="589" spans="1:13" x14ac:dyDescent="0.3">
      <c r="A589" s="5" t="e">
        <f>INDEX('Артикул без-с размером'!A:A,MATCH(Заказы!E589,'Артикул без-с размером'!B:B,0))</f>
        <v>#N/A</v>
      </c>
      <c r="B589" s="81"/>
      <c r="C589" s="81"/>
      <c r="D589" s="81"/>
      <c r="E589" s="81"/>
      <c r="F589" s="83"/>
      <c r="G589" s="83"/>
      <c r="H589" s="83"/>
      <c r="I589" s="84"/>
      <c r="J589" s="83"/>
      <c r="K589" s="83"/>
      <c r="L589" s="83"/>
      <c r="M589" s="83"/>
    </row>
    <row r="590" spans="1:13" x14ac:dyDescent="0.3">
      <c r="A590" s="5" t="e">
        <f>INDEX('Артикул без-с размером'!A:A,MATCH(Заказы!E590,'Артикул без-с размером'!B:B,0))</f>
        <v>#N/A</v>
      </c>
      <c r="B590" s="81"/>
      <c r="C590" s="81"/>
      <c r="D590" s="81"/>
      <c r="E590" s="81"/>
      <c r="F590" s="83"/>
      <c r="G590" s="83"/>
      <c r="H590" s="83"/>
      <c r="I590" s="84"/>
      <c r="J590" s="83"/>
      <c r="K590" s="83"/>
      <c r="L590" s="83"/>
      <c r="M590" s="83"/>
    </row>
    <row r="591" spans="1:13" x14ac:dyDescent="0.3">
      <c r="A591" s="5" t="e">
        <f>INDEX('Артикул без-с размером'!A:A,MATCH(Заказы!E591,'Артикул без-с размером'!B:B,0))</f>
        <v>#N/A</v>
      </c>
      <c r="B591" s="81"/>
      <c r="C591" s="81"/>
      <c r="D591" s="81"/>
      <c r="E591" s="81"/>
      <c r="F591" s="83"/>
      <c r="G591" s="83"/>
      <c r="H591" s="83"/>
      <c r="I591" s="84"/>
      <c r="J591" s="83"/>
      <c r="K591" s="83"/>
      <c r="L591" s="83"/>
      <c r="M591" s="83"/>
    </row>
    <row r="592" spans="1:13" x14ac:dyDescent="0.3">
      <c r="A592" s="5" t="e">
        <f>INDEX('Артикул без-с размером'!A:A,MATCH(Заказы!E592,'Артикул без-с размером'!B:B,0))</f>
        <v>#N/A</v>
      </c>
      <c r="B592" s="81"/>
      <c r="C592" s="81"/>
      <c r="D592" s="81"/>
      <c r="E592" s="81"/>
      <c r="F592" s="83"/>
      <c r="G592" s="83"/>
      <c r="H592" s="83"/>
      <c r="I592" s="84"/>
      <c r="J592" s="83"/>
      <c r="K592" s="83"/>
      <c r="L592" s="83"/>
      <c r="M592" s="83"/>
    </row>
    <row r="593" spans="1:13" x14ac:dyDescent="0.3">
      <c r="A593" s="5" t="e">
        <f>INDEX('Артикул без-с размером'!A:A,MATCH(Заказы!E593,'Артикул без-с размером'!B:B,0))</f>
        <v>#N/A</v>
      </c>
      <c r="B593" s="81"/>
      <c r="C593" s="81"/>
      <c r="D593" s="81"/>
      <c r="E593" s="81"/>
      <c r="F593" s="83"/>
      <c r="G593" s="83"/>
      <c r="H593" s="83"/>
      <c r="I593" s="84"/>
      <c r="J593" s="83"/>
      <c r="K593" s="83"/>
      <c r="L593" s="83"/>
      <c r="M593" s="83"/>
    </row>
    <row r="594" spans="1:13" x14ac:dyDescent="0.3">
      <c r="A594" s="5" t="e">
        <f>INDEX('Артикул без-с размером'!A:A,MATCH(Заказы!E594,'Артикул без-с размером'!B:B,0))</f>
        <v>#N/A</v>
      </c>
      <c r="B594" s="81"/>
      <c r="C594" s="81"/>
      <c r="D594" s="81"/>
      <c r="E594" s="81"/>
      <c r="F594" s="83"/>
      <c r="G594" s="83"/>
      <c r="H594" s="83"/>
      <c r="I594" s="84"/>
      <c r="J594" s="83"/>
      <c r="K594" s="83"/>
      <c r="L594" s="83"/>
      <c r="M594" s="83"/>
    </row>
    <row r="595" spans="1:13" x14ac:dyDescent="0.3">
      <c r="A595" s="5" t="e">
        <f>INDEX('Артикул без-с размером'!A:A,MATCH(Заказы!E595,'Артикул без-с размером'!B:B,0))</f>
        <v>#N/A</v>
      </c>
      <c r="B595" s="81"/>
      <c r="C595" s="81"/>
      <c r="D595" s="81"/>
      <c r="E595" s="81"/>
      <c r="F595" s="83"/>
      <c r="G595" s="83"/>
      <c r="H595" s="83"/>
      <c r="I595" s="84"/>
      <c r="J595" s="83"/>
      <c r="K595" s="83"/>
      <c r="L595" s="83"/>
      <c r="M595" s="83"/>
    </row>
    <row r="596" spans="1:13" x14ac:dyDescent="0.3">
      <c r="A596" s="5" t="e">
        <f>INDEX('Артикул без-с размером'!A:A,MATCH(Заказы!E596,'Артикул без-с размером'!B:B,0))</f>
        <v>#N/A</v>
      </c>
      <c r="B596" s="81"/>
      <c r="C596" s="81"/>
      <c r="D596" s="81"/>
      <c r="E596" s="81"/>
      <c r="F596" s="83"/>
      <c r="G596" s="83"/>
      <c r="H596" s="83"/>
      <c r="I596" s="84"/>
      <c r="J596" s="83"/>
      <c r="K596" s="83"/>
      <c r="L596" s="83"/>
      <c r="M596" s="83"/>
    </row>
    <row r="597" spans="1:13" x14ac:dyDescent="0.3">
      <c r="A597" s="5" t="e">
        <f>INDEX('Артикул без-с размером'!A:A,MATCH(Заказы!E597,'Артикул без-с размером'!B:B,0))</f>
        <v>#N/A</v>
      </c>
      <c r="B597" s="81"/>
      <c r="C597" s="81"/>
      <c r="D597" s="81"/>
      <c r="E597" s="81"/>
      <c r="F597" s="83"/>
      <c r="G597" s="83"/>
      <c r="H597" s="83"/>
      <c r="I597" s="84"/>
      <c r="J597" s="83"/>
      <c r="K597" s="83"/>
      <c r="L597" s="83"/>
      <c r="M597" s="83"/>
    </row>
    <row r="598" spans="1:13" x14ac:dyDescent="0.3">
      <c r="A598" s="5" t="e">
        <f>INDEX('Артикул без-с размером'!A:A,MATCH(Заказы!E598,'Артикул без-с размером'!B:B,0))</f>
        <v>#N/A</v>
      </c>
      <c r="B598" s="81"/>
      <c r="C598" s="81"/>
      <c r="D598" s="81"/>
      <c r="E598" s="81"/>
      <c r="F598" s="83"/>
      <c r="G598" s="83"/>
      <c r="H598" s="83"/>
      <c r="I598" s="84"/>
      <c r="J598" s="83"/>
      <c r="K598" s="83"/>
      <c r="L598" s="83"/>
      <c r="M598" s="83"/>
    </row>
    <row r="599" spans="1:13" x14ac:dyDescent="0.3">
      <c r="A599" s="5" t="e">
        <f>INDEX('Артикул без-с размером'!A:A,MATCH(Заказы!E599,'Артикул без-с размером'!B:B,0))</f>
        <v>#N/A</v>
      </c>
      <c r="B599" s="81"/>
      <c r="C599" s="81"/>
      <c r="D599" s="81"/>
      <c r="E599" s="81"/>
      <c r="F599" s="83"/>
      <c r="G599" s="83"/>
      <c r="H599" s="83"/>
      <c r="I599" s="84"/>
      <c r="J599" s="83"/>
      <c r="K599" s="83"/>
      <c r="L599" s="83"/>
      <c r="M599" s="83"/>
    </row>
    <row r="600" spans="1:13" x14ac:dyDescent="0.3">
      <c r="A600" s="5" t="e">
        <f>INDEX('Артикул без-с размером'!A:A,MATCH(Заказы!E600,'Артикул без-с размером'!B:B,0))</f>
        <v>#N/A</v>
      </c>
      <c r="B600" s="81"/>
      <c r="C600" s="81"/>
      <c r="D600" s="81"/>
      <c r="E600" s="81"/>
      <c r="F600" s="83"/>
      <c r="G600" s="83"/>
      <c r="H600" s="83"/>
      <c r="I600" s="84"/>
      <c r="J600" s="83"/>
      <c r="K600" s="83"/>
      <c r="L600" s="83"/>
      <c r="M600" s="83"/>
    </row>
    <row r="601" spans="1:13" x14ac:dyDescent="0.3">
      <c r="A601" s="5" t="e">
        <f>INDEX('Артикул без-с размером'!A:A,MATCH(Заказы!E601,'Артикул без-с размером'!B:B,0))</f>
        <v>#N/A</v>
      </c>
      <c r="B601" s="81"/>
      <c r="C601" s="81"/>
      <c r="D601" s="81"/>
      <c r="E601" s="81"/>
      <c r="F601" s="83"/>
      <c r="G601" s="83"/>
      <c r="H601" s="83"/>
      <c r="I601" s="84"/>
      <c r="J601" s="83"/>
      <c r="K601" s="83"/>
      <c r="L601" s="83"/>
      <c r="M601" s="83"/>
    </row>
    <row r="602" spans="1:13" x14ac:dyDescent="0.3">
      <c r="A602" s="5" t="e">
        <f>INDEX('Артикул без-с размером'!A:A,MATCH(Заказы!E602,'Артикул без-с размером'!B:B,0))</f>
        <v>#N/A</v>
      </c>
      <c r="B602" s="81"/>
      <c r="C602" s="81"/>
      <c r="D602" s="81"/>
      <c r="E602" s="81"/>
      <c r="F602" s="83"/>
      <c r="G602" s="83"/>
      <c r="H602" s="83"/>
      <c r="I602" s="84"/>
      <c r="J602" s="83"/>
      <c r="K602" s="83"/>
      <c r="L602" s="83"/>
      <c r="M602" s="83"/>
    </row>
    <row r="603" spans="1:13" x14ac:dyDescent="0.3">
      <c r="A603" s="5" t="e">
        <f>INDEX('Артикул без-с размером'!A:A,MATCH(Заказы!E603,'Артикул без-с размером'!B:B,0))</f>
        <v>#N/A</v>
      </c>
      <c r="B603" s="81"/>
      <c r="C603" s="81"/>
      <c r="D603" s="81"/>
      <c r="E603" s="81"/>
      <c r="F603" s="83"/>
      <c r="G603" s="83"/>
      <c r="H603" s="83"/>
      <c r="I603" s="84"/>
      <c r="J603" s="83"/>
      <c r="K603" s="83"/>
      <c r="L603" s="83"/>
      <c r="M603" s="83"/>
    </row>
    <row r="604" spans="1:13" x14ac:dyDescent="0.3">
      <c r="A604" s="5" t="e">
        <f>INDEX('Артикул без-с размером'!A:A,MATCH(Заказы!E604,'Артикул без-с размером'!B:B,0))</f>
        <v>#N/A</v>
      </c>
      <c r="B604" s="81"/>
      <c r="C604" s="81"/>
      <c r="D604" s="81"/>
      <c r="E604" s="81"/>
      <c r="F604" s="83"/>
      <c r="G604" s="83"/>
      <c r="H604" s="83"/>
      <c r="I604" s="84"/>
      <c r="J604" s="83"/>
      <c r="K604" s="83"/>
      <c r="L604" s="83"/>
      <c r="M604" s="83"/>
    </row>
    <row r="605" spans="1:13" x14ac:dyDescent="0.3">
      <c r="A605" s="5" t="e">
        <f>INDEX('Артикул без-с размером'!A:A,MATCH(Заказы!E605,'Артикул без-с размером'!B:B,0))</f>
        <v>#N/A</v>
      </c>
      <c r="B605" s="81"/>
      <c r="C605" s="81"/>
      <c r="D605" s="81"/>
      <c r="E605" s="81"/>
      <c r="F605" s="83"/>
      <c r="G605" s="83"/>
      <c r="H605" s="83"/>
      <c r="I605" s="84"/>
      <c r="J605" s="83"/>
      <c r="K605" s="83"/>
      <c r="L605" s="83"/>
      <c r="M605" s="83"/>
    </row>
    <row r="606" spans="1:13" x14ac:dyDescent="0.3">
      <c r="A606" s="5" t="e">
        <f>INDEX('Артикул без-с размером'!A:A,MATCH(Заказы!E606,'Артикул без-с размером'!B:B,0))</f>
        <v>#N/A</v>
      </c>
      <c r="B606" s="81"/>
      <c r="C606" s="81"/>
      <c r="D606" s="81"/>
      <c r="E606" s="81"/>
      <c r="F606" s="83"/>
      <c r="G606" s="83"/>
      <c r="H606" s="83"/>
      <c r="I606" s="84"/>
      <c r="J606" s="83"/>
      <c r="K606" s="83"/>
      <c r="L606" s="83"/>
      <c r="M606" s="83"/>
    </row>
    <row r="607" spans="1:13" x14ac:dyDescent="0.3">
      <c r="A607" s="5" t="e">
        <f>INDEX('Артикул без-с размером'!A:A,MATCH(Заказы!E607,'Артикул без-с размером'!B:B,0))</f>
        <v>#N/A</v>
      </c>
      <c r="B607" s="81"/>
      <c r="C607" s="81"/>
      <c r="D607" s="81"/>
      <c r="E607" s="81"/>
      <c r="F607" s="83"/>
      <c r="G607" s="83"/>
      <c r="H607" s="83"/>
      <c r="I607" s="84"/>
      <c r="J607" s="83"/>
      <c r="K607" s="83"/>
      <c r="L607" s="83"/>
      <c r="M607" s="83"/>
    </row>
    <row r="608" spans="1:13" x14ac:dyDescent="0.3">
      <c r="A608" s="5" t="e">
        <f>INDEX('Артикул без-с размером'!A:A,MATCH(Заказы!E608,'Артикул без-с размером'!B:B,0))</f>
        <v>#N/A</v>
      </c>
      <c r="B608" s="81"/>
      <c r="C608" s="81"/>
      <c r="D608" s="81"/>
      <c r="E608" s="81"/>
      <c r="F608" s="83"/>
      <c r="G608" s="83"/>
      <c r="H608" s="83"/>
      <c r="I608" s="84"/>
      <c r="J608" s="83"/>
      <c r="K608" s="83"/>
      <c r="L608" s="83"/>
      <c r="M608" s="83"/>
    </row>
    <row r="609" spans="1:13" x14ac:dyDescent="0.3">
      <c r="A609" s="5" t="e">
        <f>INDEX('Артикул без-с размером'!A:A,MATCH(Заказы!E609,'Артикул без-с размером'!B:B,0))</f>
        <v>#N/A</v>
      </c>
      <c r="B609" s="81"/>
      <c r="C609" s="81"/>
      <c r="D609" s="81"/>
      <c r="E609" s="81"/>
      <c r="F609" s="83"/>
      <c r="G609" s="83"/>
      <c r="H609" s="83"/>
      <c r="I609" s="84"/>
      <c r="J609" s="83"/>
      <c r="K609" s="83"/>
      <c r="L609" s="83"/>
      <c r="M609" s="83"/>
    </row>
    <row r="610" spans="1:13" x14ac:dyDescent="0.3">
      <c r="A610" s="5" t="e">
        <f>INDEX('Артикул без-с размером'!A:A,MATCH(Заказы!E610,'Артикул без-с размером'!B:B,0))</f>
        <v>#N/A</v>
      </c>
      <c r="B610" s="81"/>
      <c r="C610" s="81"/>
      <c r="D610" s="81"/>
      <c r="E610" s="81"/>
      <c r="F610" s="83"/>
      <c r="G610" s="83"/>
      <c r="H610" s="83"/>
      <c r="I610" s="84"/>
      <c r="J610" s="83"/>
      <c r="K610" s="83"/>
      <c r="L610" s="83"/>
      <c r="M610" s="83"/>
    </row>
    <row r="611" spans="1:13" x14ac:dyDescent="0.3">
      <c r="A611" s="5" t="e">
        <f>INDEX('Артикул без-с размером'!A:A,MATCH(Заказы!E611,'Артикул без-с размером'!B:B,0))</f>
        <v>#N/A</v>
      </c>
      <c r="B611" s="81"/>
      <c r="C611" s="81"/>
      <c r="D611" s="81"/>
      <c r="E611" s="81"/>
      <c r="F611" s="83"/>
      <c r="G611" s="83"/>
      <c r="H611" s="83"/>
      <c r="I611" s="84"/>
      <c r="J611" s="83"/>
      <c r="K611" s="83"/>
      <c r="L611" s="83"/>
      <c r="M611" s="83"/>
    </row>
    <row r="612" spans="1:13" x14ac:dyDescent="0.3">
      <c r="A612" s="5" t="e">
        <f>INDEX('Артикул без-с размером'!A:A,MATCH(Заказы!E612,'Артикул без-с размером'!B:B,0))</f>
        <v>#N/A</v>
      </c>
      <c r="B612" s="81"/>
      <c r="C612" s="81"/>
      <c r="D612" s="81"/>
      <c r="E612" s="81"/>
      <c r="F612" s="83"/>
      <c r="G612" s="83"/>
      <c r="H612" s="83"/>
      <c r="I612" s="84"/>
      <c r="J612" s="83"/>
      <c r="K612" s="83"/>
      <c r="L612" s="83"/>
      <c r="M612" s="83"/>
    </row>
    <row r="613" spans="1:13" x14ac:dyDescent="0.3">
      <c r="A613" s="5" t="e">
        <f>INDEX('Артикул без-с размером'!A:A,MATCH(Заказы!E613,'Артикул без-с размером'!B:B,0))</f>
        <v>#N/A</v>
      </c>
      <c r="B613" s="81"/>
      <c r="C613" s="81"/>
      <c r="D613" s="81"/>
      <c r="E613" s="81"/>
      <c r="F613" s="83"/>
      <c r="G613" s="83"/>
      <c r="H613" s="83"/>
      <c r="I613" s="84"/>
      <c r="J613" s="83"/>
      <c r="K613" s="83"/>
      <c r="L613" s="83"/>
      <c r="M613" s="83"/>
    </row>
    <row r="614" spans="1:13" x14ac:dyDescent="0.3">
      <c r="A614" s="5" t="e">
        <f>INDEX('Артикул без-с размером'!A:A,MATCH(Заказы!E614,'Артикул без-с размером'!B:B,0))</f>
        <v>#N/A</v>
      </c>
      <c r="B614" s="81"/>
      <c r="C614" s="81"/>
      <c r="D614" s="81"/>
      <c r="E614" s="81"/>
      <c r="F614" s="83"/>
      <c r="G614" s="83"/>
      <c r="H614" s="83"/>
      <c r="I614" s="84"/>
      <c r="J614" s="83"/>
      <c r="K614" s="83"/>
      <c r="L614" s="83"/>
      <c r="M614" s="83"/>
    </row>
    <row r="615" spans="1:13" x14ac:dyDescent="0.3">
      <c r="A615" s="5" t="e">
        <f>INDEX('Артикул без-с размером'!A:A,MATCH(Заказы!E615,'Артикул без-с размером'!B:B,0))</f>
        <v>#N/A</v>
      </c>
      <c r="B615" s="81"/>
      <c r="C615" s="81"/>
      <c r="D615" s="81"/>
      <c r="E615" s="81"/>
      <c r="F615" s="83"/>
      <c r="G615" s="83"/>
      <c r="H615" s="83"/>
      <c r="I615" s="84"/>
      <c r="J615" s="83"/>
      <c r="K615" s="83"/>
      <c r="L615" s="83"/>
      <c r="M615" s="83"/>
    </row>
    <row r="616" spans="1:13" x14ac:dyDescent="0.3">
      <c r="A616" s="5" t="e">
        <f>INDEX('Артикул без-с размером'!A:A,MATCH(Заказы!E616,'Артикул без-с размером'!B:B,0))</f>
        <v>#N/A</v>
      </c>
      <c r="B616" s="81"/>
      <c r="C616" s="81"/>
      <c r="D616" s="81"/>
      <c r="E616" s="81"/>
      <c r="F616" s="83"/>
      <c r="G616" s="83"/>
      <c r="H616" s="83"/>
      <c r="I616" s="84"/>
      <c r="J616" s="83"/>
      <c r="K616" s="83"/>
      <c r="L616" s="83"/>
      <c r="M616" s="83"/>
    </row>
    <row r="617" spans="1:13" x14ac:dyDescent="0.3">
      <c r="A617" s="5" t="e">
        <f>INDEX('Артикул без-с размером'!A:A,MATCH(Заказы!E617,'Артикул без-с размером'!B:B,0))</f>
        <v>#N/A</v>
      </c>
      <c r="B617" s="81"/>
      <c r="C617" s="81"/>
      <c r="D617" s="81"/>
      <c r="E617" s="81"/>
      <c r="F617" s="83"/>
      <c r="G617" s="83"/>
      <c r="H617" s="83"/>
      <c r="I617" s="84"/>
      <c r="J617" s="83"/>
      <c r="K617" s="83"/>
      <c r="L617" s="83"/>
      <c r="M617" s="83"/>
    </row>
    <row r="618" spans="1:13" x14ac:dyDescent="0.3">
      <c r="A618" s="5" t="e">
        <f>INDEX('Артикул без-с размером'!A:A,MATCH(Заказы!E618,'Артикул без-с размером'!B:B,0))</f>
        <v>#N/A</v>
      </c>
      <c r="B618" s="81"/>
      <c r="C618" s="81"/>
      <c r="D618" s="81"/>
      <c r="E618" s="81"/>
      <c r="F618" s="83"/>
      <c r="G618" s="83"/>
      <c r="H618" s="83"/>
      <c r="I618" s="84"/>
      <c r="J618" s="83"/>
      <c r="K618" s="83"/>
      <c r="L618" s="83"/>
      <c r="M618" s="83"/>
    </row>
    <row r="619" spans="1:13" x14ac:dyDescent="0.3">
      <c r="A619" s="5" t="e">
        <f>INDEX('Артикул без-с размером'!A:A,MATCH(Заказы!E619,'Артикул без-с размером'!B:B,0))</f>
        <v>#N/A</v>
      </c>
      <c r="B619" s="81"/>
      <c r="C619" s="81"/>
      <c r="D619" s="81"/>
      <c r="E619" s="81"/>
      <c r="F619" s="83"/>
      <c r="G619" s="83"/>
      <c r="H619" s="83"/>
      <c r="I619" s="84"/>
      <c r="J619" s="83"/>
      <c r="K619" s="83"/>
      <c r="L619" s="83"/>
      <c r="M619" s="83"/>
    </row>
    <row r="620" spans="1:13" x14ac:dyDescent="0.3">
      <c r="A620" s="5" t="e">
        <f>INDEX('Артикул без-с размером'!A:A,MATCH(Заказы!E620,'Артикул без-с размером'!B:B,0))</f>
        <v>#N/A</v>
      </c>
      <c r="B620" s="81"/>
      <c r="C620" s="81"/>
      <c r="D620" s="81"/>
      <c r="E620" s="81"/>
      <c r="F620" s="83"/>
      <c r="G620" s="83"/>
      <c r="H620" s="83"/>
      <c r="I620" s="84"/>
      <c r="J620" s="83"/>
      <c r="K620" s="83"/>
      <c r="L620" s="83"/>
      <c r="M620" s="83"/>
    </row>
    <row r="621" spans="1:13" x14ac:dyDescent="0.3">
      <c r="A621" s="5" t="e">
        <f>INDEX('Артикул без-с размером'!A:A,MATCH(Заказы!E621,'Артикул без-с размером'!B:B,0))</f>
        <v>#N/A</v>
      </c>
      <c r="B621" s="81"/>
      <c r="C621" s="81"/>
      <c r="D621" s="81"/>
      <c r="E621" s="81"/>
      <c r="F621" s="83"/>
      <c r="G621" s="83"/>
      <c r="H621" s="83"/>
      <c r="I621" s="84"/>
      <c r="J621" s="83"/>
      <c r="K621" s="83"/>
      <c r="L621" s="83"/>
      <c r="M621" s="83"/>
    </row>
    <row r="622" spans="1:13" x14ac:dyDescent="0.3">
      <c r="A622" s="5" t="e">
        <f>INDEX('Артикул без-с размером'!A:A,MATCH(Заказы!E622,'Артикул без-с размером'!B:B,0))</f>
        <v>#N/A</v>
      </c>
      <c r="B622" s="81"/>
      <c r="C622" s="81"/>
      <c r="D622" s="81"/>
      <c r="E622" s="81"/>
      <c r="F622" s="83"/>
      <c r="G622" s="83"/>
      <c r="H622" s="83"/>
      <c r="I622" s="84"/>
      <c r="J622" s="83"/>
      <c r="K622" s="83"/>
      <c r="L622" s="83"/>
      <c r="M622" s="83"/>
    </row>
    <row r="623" spans="1:13" x14ac:dyDescent="0.3">
      <c r="A623" s="5" t="e">
        <f>INDEX('Артикул без-с размером'!A:A,MATCH(Заказы!E623,'Артикул без-с размером'!B:B,0))</f>
        <v>#N/A</v>
      </c>
      <c r="B623" s="81"/>
      <c r="C623" s="81"/>
      <c r="D623" s="81"/>
      <c r="E623" s="81"/>
      <c r="F623" s="83"/>
      <c r="G623" s="83"/>
      <c r="H623" s="83"/>
      <c r="I623" s="84"/>
      <c r="J623" s="83"/>
      <c r="K623" s="83"/>
      <c r="L623" s="83"/>
      <c r="M623" s="83"/>
    </row>
    <row r="624" spans="1:13" x14ac:dyDescent="0.3">
      <c r="A624" s="5" t="e">
        <f>INDEX('Артикул без-с размером'!A:A,MATCH(Заказы!E624,'Артикул без-с размером'!B:B,0))</f>
        <v>#N/A</v>
      </c>
      <c r="B624" s="81"/>
      <c r="C624" s="81"/>
      <c r="D624" s="81"/>
      <c r="E624" s="81"/>
      <c r="F624" s="83"/>
      <c r="G624" s="83"/>
      <c r="H624" s="83"/>
      <c r="I624" s="84"/>
      <c r="J624" s="83"/>
      <c r="K624" s="83"/>
      <c r="L624" s="83"/>
      <c r="M624" s="83"/>
    </row>
    <row r="625" spans="1:13" x14ac:dyDescent="0.3">
      <c r="A625" s="5" t="e">
        <f>INDEX('Артикул без-с размером'!A:A,MATCH(Заказы!E625,'Артикул без-с размером'!B:B,0))</f>
        <v>#N/A</v>
      </c>
      <c r="B625" s="81"/>
      <c r="C625" s="81"/>
      <c r="D625" s="81"/>
      <c r="E625" s="81"/>
      <c r="F625" s="83"/>
      <c r="G625" s="83"/>
      <c r="H625" s="83"/>
      <c r="I625" s="84"/>
      <c r="J625" s="83"/>
      <c r="K625" s="83"/>
      <c r="L625" s="83"/>
      <c r="M625" s="83"/>
    </row>
    <row r="626" spans="1:13" x14ac:dyDescent="0.3">
      <c r="A626" s="5" t="e">
        <f>INDEX('Артикул без-с размером'!A:A,MATCH(Заказы!E626,'Артикул без-с размером'!B:B,0))</f>
        <v>#N/A</v>
      </c>
      <c r="B626" s="81"/>
      <c r="C626" s="81"/>
      <c r="D626" s="81"/>
      <c r="E626" s="81"/>
      <c r="F626" s="83"/>
      <c r="G626" s="83"/>
      <c r="H626" s="83"/>
      <c r="I626" s="84"/>
      <c r="J626" s="83"/>
      <c r="K626" s="83"/>
      <c r="L626" s="83"/>
      <c r="M626" s="83"/>
    </row>
    <row r="627" spans="1:13" x14ac:dyDescent="0.3">
      <c r="A627" s="5" t="e">
        <f>INDEX('Артикул без-с размером'!A:A,MATCH(Заказы!E627,'Артикул без-с размером'!B:B,0))</f>
        <v>#N/A</v>
      </c>
      <c r="B627" s="81"/>
      <c r="C627" s="81"/>
      <c r="D627" s="81"/>
      <c r="E627" s="81"/>
      <c r="F627" s="83"/>
      <c r="G627" s="83"/>
      <c r="H627" s="83"/>
      <c r="I627" s="84"/>
      <c r="J627" s="83"/>
      <c r="K627" s="83"/>
      <c r="L627" s="83"/>
      <c r="M627" s="83"/>
    </row>
    <row r="628" spans="1:13" x14ac:dyDescent="0.3">
      <c r="A628" s="5" t="e">
        <f>INDEX('Артикул без-с размером'!A:A,MATCH(Заказы!E628,'Артикул без-с размером'!B:B,0))</f>
        <v>#N/A</v>
      </c>
      <c r="B628" s="81"/>
      <c r="C628" s="81"/>
      <c r="D628" s="81"/>
      <c r="E628" s="81"/>
      <c r="F628" s="83"/>
      <c r="G628" s="83"/>
      <c r="H628" s="83"/>
      <c r="I628" s="84"/>
      <c r="J628" s="83"/>
      <c r="K628" s="83"/>
      <c r="L628" s="83"/>
      <c r="M628" s="83"/>
    </row>
    <row r="629" spans="1:13" x14ac:dyDescent="0.3">
      <c r="A629" s="5" t="e">
        <f>INDEX('Артикул без-с размером'!A:A,MATCH(Заказы!E629,'Артикул без-с размером'!B:B,0))</f>
        <v>#N/A</v>
      </c>
      <c r="B629" s="81"/>
      <c r="C629" s="81"/>
      <c r="D629" s="81"/>
      <c r="E629" s="81"/>
      <c r="F629" s="83"/>
      <c r="G629" s="83"/>
      <c r="H629" s="83"/>
      <c r="I629" s="84"/>
      <c r="J629" s="83"/>
      <c r="K629" s="83"/>
      <c r="L629" s="83"/>
      <c r="M629" s="83"/>
    </row>
    <row r="630" spans="1:13" x14ac:dyDescent="0.3">
      <c r="A630" s="5" t="e">
        <f>INDEX('Артикул без-с размером'!A:A,MATCH(Заказы!E630,'Артикул без-с размером'!B:B,0))</f>
        <v>#N/A</v>
      </c>
      <c r="B630" s="81"/>
      <c r="C630" s="81"/>
      <c r="D630" s="81"/>
      <c r="E630" s="81"/>
      <c r="F630" s="83"/>
      <c r="G630" s="83"/>
      <c r="H630" s="83"/>
      <c r="I630" s="84"/>
      <c r="J630" s="83"/>
      <c r="K630" s="83"/>
      <c r="L630" s="83"/>
      <c r="M630" s="83"/>
    </row>
    <row r="631" spans="1:13" x14ac:dyDescent="0.3">
      <c r="A631" s="5" t="e">
        <f>INDEX('Артикул без-с размером'!A:A,MATCH(Заказы!E631,'Артикул без-с размером'!B:B,0))</f>
        <v>#N/A</v>
      </c>
      <c r="B631" s="81"/>
      <c r="C631" s="81"/>
      <c r="D631" s="81"/>
      <c r="E631" s="81"/>
      <c r="F631" s="83"/>
      <c r="G631" s="83"/>
      <c r="H631" s="83"/>
      <c r="I631" s="84"/>
      <c r="J631" s="83"/>
      <c r="K631" s="83"/>
      <c r="L631" s="83"/>
      <c r="M631" s="83"/>
    </row>
    <row r="632" spans="1:13" x14ac:dyDescent="0.3">
      <c r="A632" s="5" t="e">
        <f>INDEX('Артикул без-с размером'!A:A,MATCH(Заказы!E632,'Артикул без-с размером'!B:B,0))</f>
        <v>#N/A</v>
      </c>
      <c r="B632" s="81"/>
      <c r="C632" s="81"/>
      <c r="D632" s="81"/>
      <c r="E632" s="81"/>
      <c r="F632" s="83"/>
      <c r="G632" s="83"/>
      <c r="H632" s="83"/>
      <c r="I632" s="84"/>
      <c r="J632" s="83"/>
      <c r="K632" s="83"/>
      <c r="L632" s="83"/>
      <c r="M632" s="83"/>
    </row>
    <row r="633" spans="1:13" x14ac:dyDescent="0.3">
      <c r="A633" s="5" t="e">
        <f>INDEX('Артикул без-с размером'!A:A,MATCH(Заказы!E633,'Артикул без-с размером'!B:B,0))</f>
        <v>#N/A</v>
      </c>
      <c r="B633" s="81"/>
      <c r="C633" s="81"/>
      <c r="D633" s="81"/>
      <c r="E633" s="81"/>
      <c r="F633" s="83"/>
      <c r="G633" s="83"/>
      <c r="H633" s="83"/>
      <c r="I633" s="84"/>
      <c r="J633" s="83"/>
      <c r="K633" s="83"/>
      <c r="L633" s="83"/>
      <c r="M633" s="83"/>
    </row>
    <row r="634" spans="1:13" x14ac:dyDescent="0.3">
      <c r="A634" s="5" t="e">
        <f>INDEX('Артикул без-с размером'!A:A,MATCH(Заказы!E634,'Артикул без-с размером'!B:B,0))</f>
        <v>#N/A</v>
      </c>
      <c r="B634" s="81"/>
      <c r="C634" s="81"/>
      <c r="D634" s="81"/>
      <c r="E634" s="81"/>
      <c r="F634" s="83"/>
      <c r="G634" s="83"/>
      <c r="H634" s="83"/>
      <c r="I634" s="84"/>
      <c r="J634" s="83"/>
      <c r="K634" s="83"/>
      <c r="L634" s="83"/>
      <c r="M634" s="83"/>
    </row>
    <row r="635" spans="1:13" x14ac:dyDescent="0.3">
      <c r="A635" s="5" t="e">
        <f>INDEX('Артикул без-с размером'!A:A,MATCH(Заказы!E635,'Артикул без-с размером'!B:B,0))</f>
        <v>#N/A</v>
      </c>
      <c r="B635" s="81"/>
      <c r="C635" s="81"/>
      <c r="D635" s="81"/>
      <c r="E635" s="81"/>
      <c r="F635" s="83"/>
      <c r="G635" s="83"/>
      <c r="H635" s="83"/>
      <c r="I635" s="84"/>
      <c r="J635" s="83"/>
      <c r="K635" s="83"/>
      <c r="L635" s="83"/>
      <c r="M635" s="83"/>
    </row>
    <row r="636" spans="1:13" x14ac:dyDescent="0.3">
      <c r="A636" s="5" t="e">
        <f>INDEX('Артикул без-с размером'!A:A,MATCH(Заказы!E636,'Артикул без-с размером'!B:B,0))</f>
        <v>#N/A</v>
      </c>
      <c r="B636" s="81"/>
      <c r="C636" s="81"/>
      <c r="D636" s="81"/>
      <c r="E636" s="81"/>
      <c r="F636" s="83"/>
      <c r="G636" s="83"/>
      <c r="H636" s="83"/>
      <c r="I636" s="84"/>
      <c r="J636" s="83"/>
      <c r="K636" s="83"/>
      <c r="L636" s="83"/>
      <c r="M636" s="83"/>
    </row>
    <row r="637" spans="1:13" x14ac:dyDescent="0.3">
      <c r="A637" s="5" t="e">
        <f>INDEX('Артикул без-с размером'!A:A,MATCH(Заказы!E637,'Артикул без-с размером'!B:B,0))</f>
        <v>#N/A</v>
      </c>
      <c r="B637" s="81"/>
      <c r="C637" s="81"/>
      <c r="D637" s="81"/>
      <c r="E637" s="81"/>
      <c r="F637" s="83"/>
      <c r="G637" s="83"/>
      <c r="H637" s="83"/>
      <c r="I637" s="84"/>
      <c r="J637" s="83"/>
      <c r="K637" s="83"/>
      <c r="L637" s="83"/>
      <c r="M637" s="83"/>
    </row>
    <row r="638" spans="1:13" x14ac:dyDescent="0.3">
      <c r="A638" s="5" t="e">
        <f>INDEX('Артикул без-с размером'!A:A,MATCH(Заказы!E638,'Артикул без-с размером'!B:B,0))</f>
        <v>#N/A</v>
      </c>
      <c r="B638" s="81"/>
      <c r="C638" s="81"/>
      <c r="D638" s="81"/>
      <c r="E638" s="81"/>
      <c r="F638" s="83"/>
      <c r="G638" s="83"/>
      <c r="H638" s="83"/>
      <c r="I638" s="84"/>
      <c r="J638" s="83"/>
      <c r="K638" s="83"/>
      <c r="L638" s="83"/>
      <c r="M638" s="83"/>
    </row>
    <row r="639" spans="1:13" x14ac:dyDescent="0.3">
      <c r="A639" s="5" t="e">
        <f>INDEX('Артикул без-с размером'!A:A,MATCH(Заказы!E639,'Артикул без-с размером'!B:B,0))</f>
        <v>#N/A</v>
      </c>
      <c r="B639" s="81"/>
      <c r="C639" s="81"/>
      <c r="D639" s="81"/>
      <c r="E639" s="81"/>
      <c r="F639" s="83"/>
      <c r="G639" s="83"/>
      <c r="H639" s="83"/>
      <c r="I639" s="84"/>
      <c r="J639" s="83"/>
      <c r="K639" s="83"/>
      <c r="L639" s="83"/>
      <c r="M639" s="83"/>
    </row>
    <row r="640" spans="1:13" x14ac:dyDescent="0.3">
      <c r="A640" s="5" t="e">
        <f>INDEX('Артикул без-с размером'!A:A,MATCH(Заказы!E640,'Артикул без-с размером'!B:B,0))</f>
        <v>#N/A</v>
      </c>
      <c r="B640" s="81"/>
      <c r="C640" s="81"/>
      <c r="D640" s="81"/>
      <c r="E640" s="81"/>
      <c r="F640" s="83"/>
      <c r="G640" s="83"/>
      <c r="H640" s="83"/>
      <c r="I640" s="84"/>
      <c r="J640" s="83"/>
      <c r="K640" s="83"/>
      <c r="L640" s="83"/>
      <c r="M640" s="83"/>
    </row>
    <row r="641" spans="1:13" x14ac:dyDescent="0.3">
      <c r="A641" s="5" t="e">
        <f>INDEX('Артикул без-с размером'!A:A,MATCH(Заказы!E641,'Артикул без-с размером'!B:B,0))</f>
        <v>#N/A</v>
      </c>
      <c r="B641" s="81"/>
      <c r="C641" s="81"/>
      <c r="D641" s="81"/>
      <c r="E641" s="81"/>
      <c r="F641" s="83"/>
      <c r="G641" s="83"/>
      <c r="H641" s="83"/>
      <c r="I641" s="84"/>
      <c r="J641" s="83"/>
      <c r="K641" s="83"/>
      <c r="L641" s="83"/>
      <c r="M641" s="83"/>
    </row>
    <row r="642" spans="1:13" x14ac:dyDescent="0.3">
      <c r="A642" s="5" t="e">
        <f>INDEX('Артикул без-с размером'!A:A,MATCH(Заказы!E642,'Артикул без-с размером'!B:B,0))</f>
        <v>#N/A</v>
      </c>
      <c r="B642" s="81"/>
      <c r="C642" s="81"/>
      <c r="D642" s="81"/>
      <c r="E642" s="81"/>
      <c r="F642" s="83"/>
      <c r="G642" s="83"/>
      <c r="H642" s="83"/>
      <c r="I642" s="84"/>
      <c r="J642" s="83"/>
      <c r="K642" s="83"/>
      <c r="L642" s="83"/>
      <c r="M642" s="83"/>
    </row>
    <row r="643" spans="1:13" x14ac:dyDescent="0.3">
      <c r="A643" s="5" t="e">
        <f>INDEX('Артикул без-с размером'!A:A,MATCH(Заказы!E643,'Артикул без-с размером'!B:B,0))</f>
        <v>#N/A</v>
      </c>
      <c r="B643" s="81"/>
      <c r="C643" s="81"/>
      <c r="D643" s="81"/>
      <c r="E643" s="81"/>
      <c r="F643" s="83"/>
      <c r="G643" s="83"/>
      <c r="H643" s="83"/>
      <c r="I643" s="84"/>
      <c r="J643" s="83"/>
      <c r="K643" s="83"/>
      <c r="L643" s="83"/>
      <c r="M643" s="83"/>
    </row>
    <row r="644" spans="1:13" x14ac:dyDescent="0.3">
      <c r="A644" s="5" t="e">
        <f>INDEX('Артикул без-с размером'!A:A,MATCH(Заказы!E644,'Артикул без-с размером'!B:B,0))</f>
        <v>#N/A</v>
      </c>
      <c r="B644" s="81"/>
      <c r="C644" s="81"/>
      <c r="D644" s="81"/>
      <c r="E644" s="81"/>
      <c r="F644" s="83"/>
      <c r="G644" s="83"/>
      <c r="H644" s="83"/>
      <c r="I644" s="84"/>
      <c r="J644" s="83"/>
      <c r="K644" s="83"/>
      <c r="L644" s="83"/>
      <c r="M644" s="83"/>
    </row>
    <row r="645" spans="1:13" x14ac:dyDescent="0.3">
      <c r="A645" s="5" t="e">
        <f>INDEX('Артикул без-с размером'!A:A,MATCH(Заказы!E645,'Артикул без-с размером'!B:B,0))</f>
        <v>#N/A</v>
      </c>
      <c r="B645" s="81"/>
      <c r="C645" s="81"/>
      <c r="D645" s="81"/>
      <c r="E645" s="81"/>
      <c r="F645" s="83"/>
      <c r="G645" s="83"/>
      <c r="H645" s="83"/>
      <c r="I645" s="84"/>
      <c r="J645" s="83"/>
      <c r="K645" s="83"/>
      <c r="L645" s="83"/>
      <c r="M645" s="83"/>
    </row>
    <row r="646" spans="1:13" x14ac:dyDescent="0.3">
      <c r="A646" s="5" t="e">
        <f>INDEX('Артикул без-с размером'!A:A,MATCH(Заказы!E646,'Артикул без-с размером'!B:B,0))</f>
        <v>#N/A</v>
      </c>
      <c r="B646" s="81"/>
      <c r="C646" s="81"/>
      <c r="D646" s="81"/>
      <c r="E646" s="81"/>
      <c r="F646" s="83"/>
      <c r="G646" s="83"/>
      <c r="H646" s="83"/>
      <c r="I646" s="84"/>
      <c r="J646" s="83"/>
      <c r="K646" s="83"/>
      <c r="L646" s="83"/>
      <c r="M646" s="83"/>
    </row>
    <row r="647" spans="1:13" x14ac:dyDescent="0.3">
      <c r="A647" s="5" t="e">
        <f>INDEX('Артикул без-с размером'!A:A,MATCH(Заказы!E647,'Артикул без-с размером'!B:B,0))</f>
        <v>#N/A</v>
      </c>
      <c r="B647" s="81"/>
      <c r="C647" s="81"/>
      <c r="D647" s="81"/>
      <c r="E647" s="81"/>
      <c r="F647" s="83"/>
      <c r="G647" s="83"/>
      <c r="H647" s="83"/>
      <c r="I647" s="84"/>
      <c r="J647" s="83"/>
      <c r="K647" s="83"/>
      <c r="L647" s="83"/>
      <c r="M647" s="83"/>
    </row>
    <row r="648" spans="1:13" x14ac:dyDescent="0.3">
      <c r="A648" s="5" t="e">
        <f>INDEX('Артикул без-с размером'!A:A,MATCH(Заказы!E648,'Артикул без-с размером'!B:B,0))</f>
        <v>#N/A</v>
      </c>
      <c r="B648" s="81"/>
      <c r="C648" s="81"/>
      <c r="D648" s="81"/>
      <c r="E648" s="81"/>
      <c r="F648" s="83"/>
      <c r="G648" s="83"/>
      <c r="H648" s="83"/>
      <c r="I648" s="84"/>
      <c r="J648" s="83"/>
      <c r="K648" s="83"/>
      <c r="L648" s="83"/>
      <c r="M648" s="83"/>
    </row>
    <row r="649" spans="1:13" x14ac:dyDescent="0.3">
      <c r="A649" s="5" t="e">
        <f>INDEX('Артикул без-с размером'!A:A,MATCH(Заказы!E649,'Артикул без-с размером'!B:B,0))</f>
        <v>#N/A</v>
      </c>
      <c r="B649" s="81"/>
      <c r="C649" s="81"/>
      <c r="D649" s="81"/>
      <c r="E649" s="81"/>
      <c r="F649" s="83"/>
      <c r="G649" s="83"/>
      <c r="H649" s="83"/>
      <c r="I649" s="84"/>
      <c r="J649" s="83"/>
      <c r="K649" s="83"/>
      <c r="L649" s="83"/>
      <c r="M649" s="83"/>
    </row>
    <row r="650" spans="1:13" x14ac:dyDescent="0.3">
      <c r="A650" s="5" t="e">
        <f>INDEX('Артикул без-с размером'!A:A,MATCH(Заказы!E650,'Артикул без-с размером'!B:B,0))</f>
        <v>#N/A</v>
      </c>
      <c r="B650" s="81"/>
      <c r="C650" s="81"/>
      <c r="D650" s="81"/>
      <c r="E650" s="81"/>
      <c r="F650" s="83"/>
      <c r="G650" s="83"/>
      <c r="H650" s="83"/>
      <c r="I650" s="84"/>
      <c r="J650" s="83"/>
      <c r="K650" s="83"/>
      <c r="L650" s="83"/>
      <c r="M650" s="83"/>
    </row>
    <row r="651" spans="1:13" x14ac:dyDescent="0.3">
      <c r="A651" s="5" t="e">
        <f>INDEX('Артикул без-с размером'!A:A,MATCH(Заказы!E651,'Артикул без-с размером'!B:B,0))</f>
        <v>#N/A</v>
      </c>
      <c r="B651" s="81"/>
      <c r="C651" s="81"/>
      <c r="D651" s="81"/>
      <c r="E651" s="81"/>
      <c r="F651" s="83"/>
      <c r="G651" s="83"/>
      <c r="H651" s="83"/>
      <c r="I651" s="84"/>
      <c r="J651" s="83"/>
      <c r="K651" s="83"/>
      <c r="L651" s="83"/>
      <c r="M651" s="83"/>
    </row>
    <row r="652" spans="1:13" x14ac:dyDescent="0.3">
      <c r="A652" s="5" t="e">
        <f>INDEX('Артикул без-с размером'!A:A,MATCH(Заказы!E652,'Артикул без-с размером'!B:B,0))</f>
        <v>#N/A</v>
      </c>
      <c r="B652" s="81"/>
      <c r="C652" s="81"/>
      <c r="D652" s="81"/>
      <c r="E652" s="81"/>
      <c r="F652" s="83"/>
      <c r="G652" s="83"/>
      <c r="H652" s="83"/>
      <c r="I652" s="84"/>
      <c r="J652" s="83"/>
      <c r="K652" s="83"/>
      <c r="L652" s="83"/>
      <c r="M652" s="83"/>
    </row>
    <row r="653" spans="1:13" x14ac:dyDescent="0.3">
      <c r="A653" s="5" t="e">
        <f>INDEX('Артикул без-с размером'!A:A,MATCH(Заказы!E653,'Артикул без-с размером'!B:B,0))</f>
        <v>#N/A</v>
      </c>
      <c r="B653" s="81"/>
      <c r="C653" s="81"/>
      <c r="D653" s="81"/>
      <c r="E653" s="81"/>
      <c r="F653" s="83"/>
      <c r="G653" s="83"/>
      <c r="H653" s="83"/>
      <c r="I653" s="84"/>
      <c r="J653" s="83"/>
      <c r="K653" s="83"/>
      <c r="L653" s="83"/>
      <c r="M653" s="83"/>
    </row>
    <row r="654" spans="1:13" x14ac:dyDescent="0.3">
      <c r="A654" s="5" t="e">
        <f>INDEX('Артикул без-с размером'!A:A,MATCH(Заказы!E654,'Артикул без-с размером'!B:B,0))</f>
        <v>#N/A</v>
      </c>
      <c r="B654" s="81"/>
      <c r="C654" s="81"/>
      <c r="D654" s="81"/>
      <c r="E654" s="81"/>
      <c r="F654" s="83"/>
      <c r="G654" s="83"/>
      <c r="H654" s="83"/>
      <c r="I654" s="84"/>
      <c r="J654" s="83"/>
      <c r="K654" s="83"/>
      <c r="L654" s="83"/>
      <c r="M654" s="83"/>
    </row>
    <row r="655" spans="1:13" x14ac:dyDescent="0.3">
      <c r="A655" s="5" t="e">
        <f>INDEX('Артикул без-с размером'!A:A,MATCH(Заказы!E655,'Артикул без-с размером'!B:B,0))</f>
        <v>#N/A</v>
      </c>
      <c r="B655" s="81"/>
      <c r="C655" s="81"/>
      <c r="D655" s="81"/>
      <c r="E655" s="81"/>
      <c r="F655" s="83"/>
      <c r="G655" s="83"/>
      <c r="H655" s="83"/>
      <c r="I655" s="84"/>
      <c r="J655" s="83"/>
      <c r="K655" s="83"/>
      <c r="L655" s="83"/>
      <c r="M655" s="83"/>
    </row>
    <row r="656" spans="1:13" x14ac:dyDescent="0.3">
      <c r="A656" s="5" t="e">
        <f>INDEX('Артикул без-с размером'!A:A,MATCH(Заказы!E656,'Артикул без-с размером'!B:B,0))</f>
        <v>#N/A</v>
      </c>
      <c r="B656" s="81"/>
      <c r="C656" s="81"/>
      <c r="D656" s="81"/>
      <c r="E656" s="81"/>
      <c r="F656" s="83"/>
      <c r="G656" s="83"/>
      <c r="H656" s="83"/>
      <c r="I656" s="84"/>
      <c r="J656" s="83"/>
      <c r="K656" s="83"/>
      <c r="L656" s="83"/>
      <c r="M656" s="83"/>
    </row>
    <row r="657" spans="1:13" x14ac:dyDescent="0.3">
      <c r="A657" s="5" t="e">
        <f>INDEX('Артикул без-с размером'!A:A,MATCH(Заказы!E657,'Артикул без-с размером'!B:B,0))</f>
        <v>#N/A</v>
      </c>
      <c r="B657" s="81"/>
      <c r="C657" s="81"/>
      <c r="D657" s="81"/>
      <c r="E657" s="81"/>
      <c r="F657" s="83"/>
      <c r="G657" s="83"/>
      <c r="H657" s="83"/>
      <c r="I657" s="84"/>
      <c r="J657" s="83"/>
      <c r="K657" s="83"/>
      <c r="L657" s="83"/>
      <c r="M657" s="83"/>
    </row>
    <row r="658" spans="1:13" x14ac:dyDescent="0.3">
      <c r="A658" s="5" t="e">
        <f>INDEX('Артикул без-с размером'!A:A,MATCH(Заказы!E658,'Артикул без-с размером'!B:B,0))</f>
        <v>#N/A</v>
      </c>
      <c r="B658" s="81"/>
      <c r="C658" s="81"/>
      <c r="D658" s="81"/>
      <c r="E658" s="81"/>
      <c r="F658" s="83"/>
      <c r="G658" s="83"/>
      <c r="H658" s="83"/>
      <c r="I658" s="84"/>
      <c r="J658" s="83"/>
      <c r="K658" s="83"/>
      <c r="L658" s="83"/>
      <c r="M658" s="83"/>
    </row>
    <row r="659" spans="1:13" x14ac:dyDescent="0.3">
      <c r="A659" s="5" t="e">
        <f>INDEX('Артикул без-с размером'!A:A,MATCH(Заказы!E659,'Артикул без-с размером'!B:B,0))</f>
        <v>#N/A</v>
      </c>
      <c r="B659" s="81"/>
      <c r="C659" s="81"/>
      <c r="D659" s="81"/>
      <c r="E659" s="81"/>
      <c r="F659" s="83"/>
      <c r="G659" s="83"/>
      <c r="H659" s="83"/>
      <c r="I659" s="84"/>
      <c r="J659" s="83"/>
      <c r="K659" s="83"/>
      <c r="L659" s="83"/>
      <c r="M659" s="83"/>
    </row>
    <row r="660" spans="1:13" x14ac:dyDescent="0.3">
      <c r="A660" s="5" t="e">
        <f>INDEX('Артикул без-с размером'!A:A,MATCH(Заказы!E660,'Артикул без-с размером'!B:B,0))</f>
        <v>#N/A</v>
      </c>
      <c r="B660" s="81"/>
      <c r="C660" s="81"/>
      <c r="D660" s="81"/>
      <c r="E660" s="81"/>
      <c r="F660" s="83"/>
      <c r="G660" s="83"/>
      <c r="H660" s="83"/>
      <c r="I660" s="84"/>
      <c r="J660" s="83"/>
      <c r="K660" s="83"/>
      <c r="L660" s="83"/>
      <c r="M660" s="83"/>
    </row>
    <row r="661" spans="1:13" x14ac:dyDescent="0.3">
      <c r="A661" s="5" t="e">
        <f>INDEX('Артикул без-с размером'!A:A,MATCH(Заказы!E661,'Артикул без-с размером'!B:B,0))</f>
        <v>#N/A</v>
      </c>
      <c r="B661" s="81"/>
      <c r="C661" s="81"/>
      <c r="D661" s="81"/>
      <c r="E661" s="81"/>
      <c r="F661" s="83"/>
      <c r="G661" s="83"/>
      <c r="H661" s="83"/>
      <c r="I661" s="84"/>
      <c r="J661" s="83"/>
      <c r="K661" s="83"/>
      <c r="L661" s="83"/>
      <c r="M661" s="83"/>
    </row>
    <row r="662" spans="1:13" x14ac:dyDescent="0.3">
      <c r="A662" s="5" t="e">
        <f>INDEX('Артикул без-с размером'!A:A,MATCH(Заказы!E662,'Артикул без-с размером'!B:B,0))</f>
        <v>#N/A</v>
      </c>
      <c r="B662" s="81"/>
      <c r="C662" s="81"/>
      <c r="D662" s="81"/>
      <c r="E662" s="81"/>
      <c r="F662" s="83"/>
      <c r="G662" s="83"/>
      <c r="H662" s="83"/>
      <c r="I662" s="84"/>
      <c r="J662" s="83"/>
      <c r="K662" s="83"/>
      <c r="L662" s="83"/>
      <c r="M662" s="83"/>
    </row>
    <row r="663" spans="1:13" x14ac:dyDescent="0.3">
      <c r="A663" s="5" t="e">
        <f>INDEX('Артикул без-с размером'!A:A,MATCH(Заказы!E663,'Артикул без-с размером'!B:B,0))</f>
        <v>#N/A</v>
      </c>
      <c r="B663" s="81"/>
      <c r="C663" s="81"/>
      <c r="D663" s="81"/>
      <c r="E663" s="81"/>
      <c r="F663" s="83"/>
      <c r="G663" s="83"/>
      <c r="H663" s="83"/>
      <c r="I663" s="84"/>
      <c r="J663" s="83"/>
      <c r="K663" s="83"/>
      <c r="L663" s="83"/>
      <c r="M663" s="83"/>
    </row>
    <row r="664" spans="1:13" x14ac:dyDescent="0.3">
      <c r="A664" s="5" t="e">
        <f>INDEX('Артикул без-с размером'!A:A,MATCH(Заказы!E664,'Артикул без-с размером'!B:B,0))</f>
        <v>#N/A</v>
      </c>
      <c r="B664" s="81"/>
      <c r="C664" s="81"/>
      <c r="D664" s="81"/>
      <c r="E664" s="81"/>
      <c r="F664" s="83"/>
      <c r="G664" s="83"/>
      <c r="H664" s="83"/>
      <c r="I664" s="84"/>
      <c r="J664" s="83"/>
      <c r="K664" s="83"/>
      <c r="L664" s="83"/>
      <c r="M664" s="83"/>
    </row>
    <row r="665" spans="1:13" x14ac:dyDescent="0.3">
      <c r="A665" s="5" t="e">
        <f>INDEX('Артикул без-с размером'!A:A,MATCH(Заказы!E665,'Артикул без-с размером'!B:B,0))</f>
        <v>#N/A</v>
      </c>
      <c r="B665" s="81"/>
      <c r="C665" s="81"/>
      <c r="D665" s="81"/>
      <c r="E665" s="81"/>
      <c r="F665" s="83"/>
      <c r="G665" s="83"/>
      <c r="H665" s="83"/>
      <c r="I665" s="84"/>
      <c r="J665" s="83"/>
      <c r="K665" s="83"/>
      <c r="L665" s="83"/>
      <c r="M665" s="83"/>
    </row>
    <row r="666" spans="1:13" x14ac:dyDescent="0.3">
      <c r="A666" s="5" t="e">
        <f>INDEX('Артикул без-с размером'!A:A,MATCH(Заказы!E666,'Артикул без-с размером'!B:B,0))</f>
        <v>#N/A</v>
      </c>
      <c r="B666" s="81"/>
      <c r="C666" s="81"/>
      <c r="D666" s="81"/>
      <c r="E666" s="81"/>
      <c r="F666" s="83"/>
      <c r="G666" s="83"/>
      <c r="H666" s="83"/>
      <c r="I666" s="84"/>
      <c r="J666" s="83"/>
      <c r="K666" s="83"/>
      <c r="L666" s="83"/>
      <c r="M666" s="83"/>
    </row>
    <row r="667" spans="1:13" x14ac:dyDescent="0.3">
      <c r="A667" s="5" t="e">
        <f>INDEX('Артикул без-с размером'!A:A,MATCH(Заказы!E667,'Артикул без-с размером'!B:B,0))</f>
        <v>#N/A</v>
      </c>
      <c r="B667" s="81"/>
      <c r="C667" s="81"/>
      <c r="D667" s="81"/>
      <c r="E667" s="81"/>
      <c r="F667" s="83"/>
      <c r="G667" s="83"/>
      <c r="H667" s="83"/>
      <c r="I667" s="84"/>
      <c r="J667" s="83"/>
      <c r="K667" s="83"/>
      <c r="L667" s="83"/>
      <c r="M667" s="83"/>
    </row>
    <row r="668" spans="1:13" x14ac:dyDescent="0.3">
      <c r="A668" s="5" t="e">
        <f>INDEX('Артикул без-с размером'!A:A,MATCH(Заказы!E668,'Артикул без-с размером'!B:B,0))</f>
        <v>#N/A</v>
      </c>
      <c r="B668" s="81"/>
      <c r="C668" s="81"/>
      <c r="D668" s="81"/>
      <c r="E668" s="81"/>
      <c r="F668" s="83"/>
      <c r="G668" s="83"/>
      <c r="H668" s="83"/>
      <c r="I668" s="84"/>
      <c r="J668" s="83"/>
      <c r="K668" s="83"/>
      <c r="L668" s="83"/>
      <c r="M668" s="83"/>
    </row>
    <row r="669" spans="1:13" x14ac:dyDescent="0.3">
      <c r="A669" s="5" t="e">
        <f>INDEX('Артикул без-с размером'!A:A,MATCH(Заказы!E669,'Артикул без-с размером'!B:B,0))</f>
        <v>#N/A</v>
      </c>
      <c r="B669" s="81"/>
      <c r="C669" s="81"/>
      <c r="D669" s="81"/>
      <c r="E669" s="81"/>
      <c r="F669" s="83"/>
      <c r="G669" s="83"/>
      <c r="H669" s="83"/>
      <c r="I669" s="84"/>
      <c r="J669" s="83"/>
      <c r="K669" s="83"/>
      <c r="L669" s="83"/>
      <c r="M669" s="83"/>
    </row>
    <row r="670" spans="1:13" x14ac:dyDescent="0.3">
      <c r="A670" s="5" t="e">
        <f>INDEX('Артикул без-с размером'!A:A,MATCH(Заказы!E670,'Артикул без-с размером'!B:B,0))</f>
        <v>#N/A</v>
      </c>
      <c r="B670" s="81"/>
      <c r="C670" s="81"/>
      <c r="D670" s="81"/>
      <c r="E670" s="81"/>
      <c r="F670" s="83"/>
      <c r="G670" s="83"/>
      <c r="H670" s="83"/>
      <c r="I670" s="84"/>
      <c r="J670" s="83"/>
      <c r="K670" s="83"/>
      <c r="L670" s="83"/>
      <c r="M670" s="83"/>
    </row>
    <row r="671" spans="1:13" x14ac:dyDescent="0.3">
      <c r="A671" s="5" t="e">
        <f>INDEX('Артикул без-с размером'!A:A,MATCH(Заказы!E671,'Артикул без-с размером'!B:B,0))</f>
        <v>#N/A</v>
      </c>
      <c r="B671" s="81"/>
      <c r="C671" s="81"/>
      <c r="D671" s="81"/>
      <c r="E671" s="81"/>
      <c r="F671" s="83"/>
      <c r="G671" s="83"/>
      <c r="H671" s="83"/>
      <c r="I671" s="84"/>
      <c r="J671" s="83"/>
      <c r="K671" s="83"/>
      <c r="L671" s="83"/>
      <c r="M671" s="83"/>
    </row>
    <row r="672" spans="1:13" x14ac:dyDescent="0.3">
      <c r="A672" s="5" t="e">
        <f>INDEX('Артикул без-с размером'!A:A,MATCH(Заказы!E672,'Артикул без-с размером'!B:B,0))</f>
        <v>#N/A</v>
      </c>
      <c r="B672" s="81"/>
      <c r="C672" s="81"/>
      <c r="D672" s="81"/>
      <c r="E672" s="81"/>
      <c r="F672" s="83"/>
      <c r="G672" s="83"/>
      <c r="H672" s="83"/>
      <c r="I672" s="84"/>
      <c r="J672" s="83"/>
      <c r="K672" s="83"/>
      <c r="L672" s="83"/>
      <c r="M672" s="83"/>
    </row>
    <row r="673" spans="1:13" x14ac:dyDescent="0.3">
      <c r="A673" s="5" t="e">
        <f>INDEX('Артикул без-с размером'!A:A,MATCH(Заказы!E673,'Артикул без-с размером'!B:B,0))</f>
        <v>#N/A</v>
      </c>
      <c r="B673" s="81"/>
      <c r="C673" s="81"/>
      <c r="D673" s="81"/>
      <c r="E673" s="81"/>
      <c r="F673" s="83"/>
      <c r="G673" s="83"/>
      <c r="H673" s="83"/>
      <c r="I673" s="84"/>
      <c r="J673" s="83"/>
      <c r="K673" s="83"/>
      <c r="L673" s="83"/>
      <c r="M673" s="83"/>
    </row>
    <row r="674" spans="1:13" x14ac:dyDescent="0.3">
      <c r="A674" s="5" t="e">
        <f>INDEX('Артикул без-с размером'!A:A,MATCH(Заказы!E674,'Артикул без-с размером'!B:B,0))</f>
        <v>#N/A</v>
      </c>
      <c r="B674" s="81"/>
      <c r="C674" s="81"/>
      <c r="D674" s="81"/>
      <c r="E674" s="81"/>
      <c r="F674" s="83"/>
      <c r="G674" s="83"/>
      <c r="H674" s="83"/>
      <c r="I674" s="84"/>
      <c r="J674" s="83"/>
      <c r="K674" s="83"/>
      <c r="L674" s="83"/>
      <c r="M674" s="83"/>
    </row>
    <row r="675" spans="1:13" x14ac:dyDescent="0.3">
      <c r="A675" s="5" t="e">
        <f>INDEX('Артикул без-с размером'!A:A,MATCH(Заказы!E675,'Артикул без-с размером'!B:B,0))</f>
        <v>#N/A</v>
      </c>
      <c r="B675" s="81"/>
      <c r="C675" s="81"/>
      <c r="D675" s="81"/>
      <c r="E675" s="81"/>
      <c r="F675" s="83"/>
      <c r="G675" s="83"/>
      <c r="H675" s="83"/>
      <c r="I675" s="84"/>
      <c r="J675" s="83"/>
      <c r="K675" s="83"/>
      <c r="L675" s="83"/>
      <c r="M675" s="83"/>
    </row>
    <row r="676" spans="1:13" x14ac:dyDescent="0.3">
      <c r="A676" s="5" t="e">
        <f>INDEX('Артикул без-с размером'!A:A,MATCH(Заказы!E676,'Артикул без-с размером'!B:B,0))</f>
        <v>#N/A</v>
      </c>
      <c r="B676" s="81"/>
      <c r="C676" s="81"/>
      <c r="D676" s="81"/>
      <c r="E676" s="81"/>
      <c r="F676" s="83"/>
      <c r="G676" s="83"/>
      <c r="H676" s="83"/>
      <c r="I676" s="84"/>
      <c r="J676" s="83"/>
      <c r="K676" s="83"/>
      <c r="L676" s="83"/>
      <c r="M676" s="83"/>
    </row>
    <row r="677" spans="1:13" x14ac:dyDescent="0.3">
      <c r="A677" s="5" t="e">
        <f>INDEX('Артикул без-с размером'!A:A,MATCH(Заказы!E677,'Артикул без-с размером'!B:B,0))</f>
        <v>#N/A</v>
      </c>
      <c r="B677" s="81"/>
      <c r="C677" s="81"/>
      <c r="D677" s="81"/>
      <c r="E677" s="81"/>
      <c r="F677" s="83"/>
      <c r="G677" s="83"/>
      <c r="H677" s="83"/>
      <c r="I677" s="84"/>
      <c r="J677" s="83"/>
      <c r="K677" s="83"/>
      <c r="L677" s="83"/>
      <c r="M677" s="83"/>
    </row>
    <row r="678" spans="1:13" x14ac:dyDescent="0.3">
      <c r="A678" s="5" t="e">
        <f>INDEX('Артикул без-с размером'!A:A,MATCH(Заказы!E678,'Артикул без-с размером'!B:B,0))</f>
        <v>#N/A</v>
      </c>
      <c r="B678" s="81"/>
      <c r="C678" s="81"/>
      <c r="D678" s="81"/>
      <c r="E678" s="81"/>
      <c r="F678" s="83"/>
      <c r="G678" s="83"/>
      <c r="H678" s="83"/>
      <c r="I678" s="84"/>
      <c r="J678" s="83"/>
      <c r="K678" s="83"/>
      <c r="L678" s="83"/>
      <c r="M678" s="83"/>
    </row>
    <row r="679" spans="1:13" x14ac:dyDescent="0.3">
      <c r="A679" s="5" t="e">
        <f>INDEX('Артикул без-с размером'!A:A,MATCH(Заказы!E679,'Артикул без-с размером'!B:B,0))</f>
        <v>#N/A</v>
      </c>
      <c r="B679" s="81"/>
      <c r="C679" s="81"/>
      <c r="D679" s="81"/>
      <c r="E679" s="81"/>
      <c r="F679" s="83"/>
      <c r="G679" s="83"/>
      <c r="H679" s="83"/>
      <c r="I679" s="84"/>
      <c r="J679" s="83"/>
      <c r="K679" s="83"/>
      <c r="L679" s="83"/>
      <c r="M679" s="83"/>
    </row>
    <row r="680" spans="1:13" x14ac:dyDescent="0.3">
      <c r="A680" s="5" t="e">
        <f>INDEX('Артикул без-с размером'!A:A,MATCH(Заказы!E680,'Артикул без-с размером'!B:B,0))</f>
        <v>#N/A</v>
      </c>
      <c r="B680" s="81"/>
      <c r="C680" s="81"/>
      <c r="D680" s="81"/>
      <c r="E680" s="81"/>
      <c r="F680" s="83"/>
      <c r="G680" s="83"/>
      <c r="H680" s="83"/>
      <c r="I680" s="84"/>
      <c r="J680" s="83"/>
      <c r="K680" s="83"/>
      <c r="L680" s="83"/>
      <c r="M680" s="83"/>
    </row>
    <row r="681" spans="1:13" x14ac:dyDescent="0.3">
      <c r="A681" s="5" t="e">
        <f>INDEX('Артикул без-с размером'!A:A,MATCH(Заказы!E681,'Артикул без-с размером'!B:B,0))</f>
        <v>#N/A</v>
      </c>
      <c r="B681" s="81"/>
      <c r="C681" s="81"/>
      <c r="D681" s="81"/>
      <c r="E681" s="81"/>
      <c r="F681" s="83"/>
      <c r="G681" s="83"/>
      <c r="H681" s="83"/>
      <c r="I681" s="84"/>
      <c r="J681" s="83"/>
      <c r="K681" s="83"/>
      <c r="L681" s="83"/>
      <c r="M681" s="83"/>
    </row>
    <row r="682" spans="1:13" x14ac:dyDescent="0.3">
      <c r="A682" s="5" t="e">
        <f>INDEX('Артикул без-с размером'!A:A,MATCH(Заказы!E682,'Артикул без-с размером'!B:B,0))</f>
        <v>#N/A</v>
      </c>
      <c r="B682" s="81"/>
      <c r="C682" s="81"/>
      <c r="D682" s="81"/>
      <c r="E682" s="81"/>
      <c r="F682" s="83"/>
      <c r="G682" s="83"/>
      <c r="H682" s="83"/>
      <c r="I682" s="84"/>
      <c r="J682" s="83"/>
      <c r="K682" s="83"/>
      <c r="L682" s="83"/>
      <c r="M682" s="83"/>
    </row>
    <row r="683" spans="1:13" x14ac:dyDescent="0.3">
      <c r="A683" s="5" t="e">
        <f>INDEX('Артикул без-с размером'!A:A,MATCH(Заказы!E683,'Артикул без-с размером'!B:B,0))</f>
        <v>#N/A</v>
      </c>
      <c r="B683" s="81"/>
      <c r="C683" s="81"/>
      <c r="D683" s="81"/>
      <c r="E683" s="81"/>
      <c r="F683" s="83"/>
      <c r="G683" s="83"/>
      <c r="H683" s="83"/>
      <c r="I683" s="84"/>
      <c r="J683" s="83"/>
      <c r="K683" s="83"/>
      <c r="L683" s="83"/>
      <c r="M683" s="83"/>
    </row>
    <row r="684" spans="1:13" x14ac:dyDescent="0.3">
      <c r="A684" s="5" t="e">
        <f>INDEX('Артикул без-с размером'!A:A,MATCH(Заказы!E684,'Артикул без-с размером'!B:B,0))</f>
        <v>#N/A</v>
      </c>
      <c r="B684" s="81"/>
      <c r="C684" s="81"/>
      <c r="D684" s="81"/>
      <c r="E684" s="81"/>
      <c r="F684" s="83"/>
      <c r="G684" s="83"/>
      <c r="H684" s="83"/>
      <c r="I684" s="84"/>
      <c r="J684" s="83"/>
      <c r="K684" s="83"/>
      <c r="L684" s="83"/>
      <c r="M684" s="83"/>
    </row>
    <row r="685" spans="1:13" x14ac:dyDescent="0.3">
      <c r="A685" s="5" t="e">
        <f>INDEX('Артикул без-с размером'!A:A,MATCH(Заказы!E685,'Артикул без-с размером'!B:B,0))</f>
        <v>#N/A</v>
      </c>
      <c r="B685" s="81"/>
      <c r="C685" s="81"/>
      <c r="D685" s="81"/>
      <c r="E685" s="81"/>
      <c r="F685" s="83"/>
      <c r="G685" s="83"/>
      <c r="H685" s="83"/>
      <c r="I685" s="84"/>
      <c r="J685" s="83"/>
      <c r="K685" s="83"/>
      <c r="L685" s="83"/>
      <c r="M685" s="83"/>
    </row>
    <row r="686" spans="1:13" x14ac:dyDescent="0.3">
      <c r="A686" s="5" t="e">
        <f>INDEX('Артикул без-с размером'!A:A,MATCH(Заказы!E686,'Артикул без-с размером'!B:B,0))</f>
        <v>#N/A</v>
      </c>
      <c r="B686" s="81"/>
      <c r="C686" s="81"/>
      <c r="D686" s="81"/>
      <c r="E686" s="81"/>
      <c r="F686" s="83"/>
      <c r="G686" s="83"/>
      <c r="H686" s="83"/>
      <c r="I686" s="84"/>
      <c r="J686" s="83"/>
      <c r="K686" s="83"/>
      <c r="L686" s="83"/>
      <c r="M686" s="83"/>
    </row>
    <row r="687" spans="1:13" x14ac:dyDescent="0.3">
      <c r="A687" s="5" t="e">
        <f>INDEX('Артикул без-с размером'!A:A,MATCH(Заказы!E687,'Артикул без-с размером'!B:B,0))</f>
        <v>#N/A</v>
      </c>
      <c r="B687" s="81"/>
      <c r="C687" s="81"/>
      <c r="D687" s="81"/>
      <c r="E687" s="81"/>
      <c r="F687" s="83"/>
      <c r="G687" s="83"/>
      <c r="H687" s="83"/>
      <c r="I687" s="84"/>
      <c r="J687" s="83"/>
      <c r="K687" s="83"/>
      <c r="L687" s="83"/>
      <c r="M687" s="83"/>
    </row>
    <row r="688" spans="1:13" x14ac:dyDescent="0.3">
      <c r="A688" s="5" t="e">
        <f>INDEX('Артикул без-с размером'!A:A,MATCH(Заказы!E688,'Артикул без-с размером'!B:B,0))</f>
        <v>#N/A</v>
      </c>
      <c r="B688" s="81"/>
      <c r="C688" s="81"/>
      <c r="D688" s="81"/>
      <c r="E688" s="81"/>
      <c r="F688" s="83"/>
      <c r="G688" s="83"/>
      <c r="H688" s="83"/>
      <c r="I688" s="84"/>
      <c r="J688" s="83"/>
      <c r="K688" s="83"/>
      <c r="L688" s="83"/>
      <c r="M688" s="83"/>
    </row>
    <row r="689" spans="1:13" x14ac:dyDescent="0.3">
      <c r="A689" s="5" t="e">
        <f>INDEX('Артикул без-с размером'!A:A,MATCH(Заказы!E689,'Артикул без-с размером'!B:B,0))</f>
        <v>#N/A</v>
      </c>
      <c r="B689" s="81"/>
      <c r="C689" s="81"/>
      <c r="D689" s="81"/>
      <c r="E689" s="81"/>
      <c r="F689" s="83"/>
      <c r="G689" s="83"/>
      <c r="H689" s="83"/>
      <c r="I689" s="84"/>
      <c r="J689" s="83"/>
      <c r="K689" s="83"/>
      <c r="L689" s="83"/>
      <c r="M689" s="83"/>
    </row>
    <row r="690" spans="1:13" x14ac:dyDescent="0.3">
      <c r="A690" s="5" t="e">
        <f>INDEX('Артикул без-с размером'!A:A,MATCH(Заказы!E690,'Артикул без-с размером'!B:B,0))</f>
        <v>#N/A</v>
      </c>
      <c r="B690" s="81"/>
      <c r="C690" s="81"/>
      <c r="D690" s="81"/>
      <c r="E690" s="81"/>
      <c r="F690" s="83"/>
      <c r="G690" s="83"/>
      <c r="H690" s="83"/>
      <c r="I690" s="84"/>
      <c r="J690" s="83"/>
      <c r="K690" s="83"/>
      <c r="L690" s="83"/>
      <c r="M690" s="83"/>
    </row>
    <row r="691" spans="1:13" x14ac:dyDescent="0.3">
      <c r="A691" s="5" t="e">
        <f>INDEX('Артикул без-с размером'!A:A,MATCH(Заказы!E691,'Артикул без-с размером'!B:B,0))</f>
        <v>#N/A</v>
      </c>
      <c r="B691" s="81"/>
      <c r="C691" s="81"/>
      <c r="D691" s="81"/>
      <c r="E691" s="81"/>
      <c r="F691" s="83"/>
      <c r="G691" s="83"/>
      <c r="H691" s="83"/>
      <c r="I691" s="84"/>
      <c r="J691" s="83"/>
      <c r="K691" s="83"/>
      <c r="L691" s="83"/>
      <c r="M691" s="83"/>
    </row>
    <row r="692" spans="1:13" x14ac:dyDescent="0.3">
      <c r="A692" s="5" t="e">
        <f>INDEX('Артикул без-с размером'!A:A,MATCH(Заказы!E692,'Артикул без-с размером'!B:B,0))</f>
        <v>#N/A</v>
      </c>
      <c r="B692" s="81"/>
      <c r="C692" s="81"/>
      <c r="D692" s="81"/>
      <c r="E692" s="81"/>
      <c r="F692" s="83"/>
      <c r="G692" s="83"/>
      <c r="H692" s="83"/>
      <c r="I692" s="84"/>
      <c r="J692" s="83"/>
      <c r="K692" s="83"/>
      <c r="L692" s="83"/>
      <c r="M692" s="83"/>
    </row>
    <row r="693" spans="1:13" x14ac:dyDescent="0.3">
      <c r="A693" s="5" t="e">
        <f>INDEX('Артикул без-с размером'!A:A,MATCH(Заказы!E693,'Артикул без-с размером'!B:B,0))</f>
        <v>#N/A</v>
      </c>
      <c r="B693" s="81"/>
      <c r="C693" s="81"/>
      <c r="D693" s="81"/>
      <c r="E693" s="81"/>
      <c r="F693" s="83"/>
      <c r="G693" s="83"/>
      <c r="H693" s="83"/>
      <c r="I693" s="84"/>
      <c r="J693" s="83"/>
      <c r="K693" s="83"/>
      <c r="L693" s="83"/>
      <c r="M693" s="83"/>
    </row>
    <row r="694" spans="1:13" x14ac:dyDescent="0.3">
      <c r="A694" s="5" t="e">
        <f>INDEX('Артикул без-с размером'!A:A,MATCH(Заказы!E694,'Артикул без-с размером'!B:B,0))</f>
        <v>#N/A</v>
      </c>
      <c r="B694" s="81"/>
      <c r="C694" s="81"/>
      <c r="D694" s="81"/>
      <c r="E694" s="81"/>
      <c r="F694" s="83"/>
      <c r="G694" s="83"/>
      <c r="H694" s="83"/>
      <c r="I694" s="84"/>
      <c r="J694" s="83"/>
      <c r="K694" s="83"/>
      <c r="L694" s="83"/>
      <c r="M694" s="83"/>
    </row>
    <row r="695" spans="1:13" x14ac:dyDescent="0.3">
      <c r="A695" s="5" t="e">
        <f>INDEX('Артикул без-с размером'!A:A,MATCH(Заказы!E695,'Артикул без-с размером'!B:B,0))</f>
        <v>#N/A</v>
      </c>
      <c r="B695" s="81"/>
      <c r="C695" s="81"/>
      <c r="D695" s="81"/>
      <c r="E695" s="81"/>
      <c r="F695" s="83"/>
      <c r="G695" s="83"/>
      <c r="H695" s="83"/>
      <c r="I695" s="84"/>
      <c r="J695" s="83"/>
      <c r="K695" s="83"/>
      <c r="L695" s="83"/>
      <c r="M695" s="83"/>
    </row>
    <row r="696" spans="1:13" x14ac:dyDescent="0.3">
      <c r="A696" s="5" t="e">
        <f>INDEX('Артикул без-с размером'!A:A,MATCH(Заказы!E696,'Артикул без-с размером'!B:B,0))</f>
        <v>#N/A</v>
      </c>
      <c r="B696" s="81"/>
      <c r="C696" s="81"/>
      <c r="D696" s="81"/>
      <c r="E696" s="81"/>
      <c r="F696" s="83"/>
      <c r="G696" s="83"/>
      <c r="H696" s="83"/>
      <c r="I696" s="84"/>
      <c r="J696" s="83"/>
      <c r="K696" s="83"/>
      <c r="L696" s="83"/>
      <c r="M696" s="83"/>
    </row>
    <row r="697" spans="1:13" x14ac:dyDescent="0.3">
      <c r="A697" s="5" t="e">
        <f>INDEX('Артикул без-с размером'!A:A,MATCH(Заказы!E697,'Артикул без-с размером'!B:B,0))</f>
        <v>#N/A</v>
      </c>
      <c r="B697" s="81"/>
      <c r="C697" s="81"/>
      <c r="D697" s="81"/>
      <c r="E697" s="81"/>
      <c r="F697" s="83"/>
      <c r="G697" s="83"/>
      <c r="H697" s="83"/>
      <c r="I697" s="84"/>
      <c r="J697" s="83"/>
      <c r="K697" s="83"/>
      <c r="L697" s="83"/>
      <c r="M697" s="83"/>
    </row>
    <row r="698" spans="1:13" x14ac:dyDescent="0.3">
      <c r="A698" s="5" t="e">
        <f>INDEX('Артикул без-с размером'!A:A,MATCH(Заказы!E698,'Артикул без-с размером'!B:B,0))</f>
        <v>#N/A</v>
      </c>
      <c r="B698" s="81"/>
      <c r="C698" s="81"/>
      <c r="D698" s="81"/>
      <c r="E698" s="81"/>
      <c r="F698" s="83"/>
      <c r="G698" s="83"/>
      <c r="H698" s="83"/>
      <c r="I698" s="84"/>
      <c r="J698" s="83"/>
      <c r="K698" s="83"/>
      <c r="L698" s="83"/>
      <c r="M698" s="83"/>
    </row>
    <row r="699" spans="1:13" x14ac:dyDescent="0.3">
      <c r="A699" s="5" t="e">
        <f>INDEX('Артикул без-с размером'!A:A,MATCH(Заказы!E699,'Артикул без-с размером'!B:B,0))</f>
        <v>#N/A</v>
      </c>
      <c r="B699" s="81"/>
      <c r="C699" s="81"/>
      <c r="D699" s="81"/>
      <c r="E699" s="81"/>
      <c r="F699" s="83"/>
      <c r="G699" s="83"/>
      <c r="H699" s="83"/>
      <c r="I699" s="84"/>
      <c r="J699" s="83"/>
      <c r="K699" s="83"/>
      <c r="L699" s="83"/>
      <c r="M699" s="83"/>
    </row>
    <row r="700" spans="1:13" x14ac:dyDescent="0.3">
      <c r="A700" s="5" t="e">
        <f>INDEX('Артикул без-с размером'!A:A,MATCH(Заказы!E700,'Артикул без-с размером'!B:B,0))</f>
        <v>#N/A</v>
      </c>
      <c r="B700" s="81"/>
      <c r="C700" s="81"/>
      <c r="D700" s="81"/>
      <c r="E700" s="81"/>
      <c r="F700" s="83"/>
      <c r="G700" s="83"/>
      <c r="H700" s="83"/>
      <c r="I700" s="84"/>
      <c r="J700" s="83"/>
      <c r="K700" s="83"/>
      <c r="L700" s="83"/>
      <c r="M700" s="83"/>
    </row>
    <row r="701" spans="1:13" x14ac:dyDescent="0.3">
      <c r="A701" s="5" t="e">
        <f>INDEX('Артикул без-с размером'!A:A,MATCH(Заказы!E701,'Артикул без-с размером'!B:B,0))</f>
        <v>#N/A</v>
      </c>
      <c r="B701" s="81"/>
      <c r="C701" s="81"/>
      <c r="D701" s="81"/>
      <c r="E701" s="81"/>
      <c r="F701" s="83"/>
      <c r="G701" s="83"/>
      <c r="H701" s="83"/>
      <c r="I701" s="84"/>
      <c r="J701" s="83"/>
      <c r="K701" s="83"/>
      <c r="L701" s="83"/>
      <c r="M701" s="83"/>
    </row>
    <row r="702" spans="1:13" x14ac:dyDescent="0.3">
      <c r="A702" s="5" t="e">
        <f>INDEX('Артикул без-с размером'!A:A,MATCH(Заказы!E702,'Артикул без-с размером'!B:B,0))</f>
        <v>#N/A</v>
      </c>
      <c r="B702" s="81"/>
      <c r="C702" s="81"/>
      <c r="D702" s="81"/>
      <c r="E702" s="81"/>
      <c r="F702" s="83"/>
      <c r="G702" s="83"/>
      <c r="H702" s="83"/>
      <c r="I702" s="84"/>
      <c r="J702" s="83"/>
      <c r="K702" s="83"/>
      <c r="L702" s="83"/>
      <c r="M702" s="83"/>
    </row>
    <row r="703" spans="1:13" x14ac:dyDescent="0.3">
      <c r="A703" s="5" t="e">
        <f>INDEX('Артикул без-с размером'!A:A,MATCH(Заказы!E703,'Артикул без-с размером'!B:B,0))</f>
        <v>#N/A</v>
      </c>
      <c r="B703" s="81"/>
      <c r="C703" s="81"/>
      <c r="D703" s="81"/>
      <c r="E703" s="81"/>
      <c r="F703" s="83"/>
      <c r="G703" s="83"/>
      <c r="H703" s="83"/>
      <c r="I703" s="84"/>
      <c r="J703" s="83"/>
      <c r="K703" s="83"/>
      <c r="L703" s="83"/>
      <c r="M703" s="83"/>
    </row>
    <row r="704" spans="1:13" x14ac:dyDescent="0.3">
      <c r="A704" s="5" t="e">
        <f>INDEX('Артикул без-с размером'!A:A,MATCH(Заказы!E704,'Артикул без-с размером'!B:B,0))</f>
        <v>#N/A</v>
      </c>
      <c r="B704" s="81"/>
      <c r="C704" s="81"/>
      <c r="D704" s="81"/>
      <c r="E704" s="81"/>
      <c r="F704" s="83"/>
      <c r="G704" s="83"/>
      <c r="H704" s="83"/>
      <c r="I704" s="84"/>
      <c r="J704" s="83"/>
      <c r="K704" s="83"/>
      <c r="L704" s="83"/>
      <c r="M704" s="83"/>
    </row>
    <row r="705" spans="1:13" x14ac:dyDescent="0.3">
      <c r="A705" s="5" t="e">
        <f>INDEX('Артикул без-с размером'!A:A,MATCH(Заказы!E705,'Артикул без-с размером'!B:B,0))</f>
        <v>#N/A</v>
      </c>
      <c r="B705" s="81"/>
      <c r="C705" s="81"/>
      <c r="D705" s="81"/>
      <c r="E705" s="81"/>
      <c r="F705" s="83"/>
      <c r="G705" s="83"/>
      <c r="H705" s="83"/>
      <c r="I705" s="84"/>
      <c r="J705" s="83"/>
      <c r="K705" s="83"/>
      <c r="L705" s="83"/>
      <c r="M705" s="83"/>
    </row>
    <row r="706" spans="1:13" x14ac:dyDescent="0.3">
      <c r="A706" s="5" t="e">
        <f>INDEX('Артикул без-с размером'!A:A,MATCH(Заказы!E706,'Артикул без-с размером'!B:B,0))</f>
        <v>#N/A</v>
      </c>
      <c r="B706" s="81"/>
      <c r="C706" s="81"/>
      <c r="D706" s="81"/>
      <c r="E706" s="81"/>
      <c r="F706" s="83"/>
      <c r="G706" s="83"/>
      <c r="H706" s="83"/>
      <c r="I706" s="84"/>
      <c r="J706" s="83"/>
      <c r="K706" s="83"/>
      <c r="L706" s="83"/>
      <c r="M706" s="83"/>
    </row>
    <row r="707" spans="1:13" x14ac:dyDescent="0.3">
      <c r="A707" s="5" t="e">
        <f>INDEX('Артикул без-с размером'!A:A,MATCH(Заказы!E707,'Артикул без-с размером'!B:B,0))</f>
        <v>#N/A</v>
      </c>
      <c r="B707" s="81"/>
      <c r="C707" s="81"/>
      <c r="D707" s="81"/>
      <c r="E707" s="81"/>
      <c r="F707" s="83"/>
      <c r="G707" s="83"/>
      <c r="H707" s="83"/>
      <c r="I707" s="84"/>
      <c r="J707" s="83"/>
      <c r="K707" s="83"/>
      <c r="L707" s="83"/>
      <c r="M707" s="83"/>
    </row>
    <row r="708" spans="1:13" x14ac:dyDescent="0.3">
      <c r="A708" s="5" t="e">
        <f>INDEX('Артикул без-с размером'!A:A,MATCH(Заказы!E708,'Артикул без-с размером'!B:B,0))</f>
        <v>#N/A</v>
      </c>
      <c r="B708" s="81"/>
      <c r="C708" s="81"/>
      <c r="D708" s="81"/>
      <c r="E708" s="81"/>
      <c r="F708" s="83"/>
      <c r="G708" s="83"/>
      <c r="H708" s="83"/>
      <c r="I708" s="84"/>
      <c r="J708" s="83"/>
      <c r="K708" s="83"/>
      <c r="L708" s="83"/>
      <c r="M708" s="83"/>
    </row>
    <row r="709" spans="1:13" x14ac:dyDescent="0.3">
      <c r="A709" s="5" t="e">
        <f>INDEX('Артикул без-с размером'!A:A,MATCH(Заказы!E709,'Артикул без-с размером'!B:B,0))</f>
        <v>#N/A</v>
      </c>
      <c r="B709" s="81"/>
      <c r="C709" s="81"/>
      <c r="D709" s="81"/>
      <c r="E709" s="81"/>
      <c r="F709" s="83"/>
      <c r="G709" s="83"/>
      <c r="H709" s="83"/>
      <c r="I709" s="84"/>
      <c r="J709" s="83"/>
      <c r="K709" s="83"/>
      <c r="L709" s="83"/>
      <c r="M709" s="83"/>
    </row>
    <row r="710" spans="1:13" x14ac:dyDescent="0.3">
      <c r="A710" s="5" t="e">
        <f>INDEX('Артикул без-с размером'!A:A,MATCH(Заказы!E710,'Артикул без-с размером'!B:B,0))</f>
        <v>#N/A</v>
      </c>
      <c r="B710" s="81"/>
      <c r="C710" s="81"/>
      <c r="D710" s="81"/>
      <c r="E710" s="81"/>
      <c r="F710" s="83"/>
      <c r="G710" s="83"/>
      <c r="H710" s="83"/>
      <c r="I710" s="84"/>
      <c r="J710" s="83"/>
      <c r="K710" s="83"/>
      <c r="L710" s="83"/>
      <c r="M710" s="83"/>
    </row>
    <row r="711" spans="1:13" x14ac:dyDescent="0.3">
      <c r="A711" s="5" t="e">
        <f>INDEX('Артикул без-с размером'!A:A,MATCH(Заказы!E711,'Артикул без-с размером'!B:B,0))</f>
        <v>#N/A</v>
      </c>
      <c r="B711" s="81"/>
      <c r="C711" s="81"/>
      <c r="D711" s="81"/>
      <c r="E711" s="81"/>
      <c r="F711" s="83"/>
      <c r="G711" s="83"/>
      <c r="H711" s="83"/>
      <c r="I711" s="84"/>
      <c r="J711" s="83"/>
      <c r="K711" s="83"/>
      <c r="L711" s="83"/>
      <c r="M711" s="83"/>
    </row>
    <row r="712" spans="1:13" x14ac:dyDescent="0.3">
      <c r="A712" s="5" t="e">
        <f>INDEX('Артикул без-с размером'!A:A,MATCH(Заказы!E712,'Артикул без-с размером'!B:B,0))</f>
        <v>#N/A</v>
      </c>
      <c r="B712" s="81"/>
      <c r="C712" s="81"/>
      <c r="D712" s="81"/>
      <c r="E712" s="81"/>
      <c r="F712" s="83"/>
      <c r="G712" s="83"/>
      <c r="H712" s="83"/>
      <c r="I712" s="84"/>
      <c r="J712" s="83"/>
      <c r="K712" s="83"/>
      <c r="L712" s="83"/>
      <c r="M712" s="83"/>
    </row>
    <row r="713" spans="1:13" x14ac:dyDescent="0.3">
      <c r="A713" s="5" t="e">
        <f>INDEX('Артикул без-с размером'!A:A,MATCH(Заказы!E713,'Артикул без-с размером'!B:B,0))</f>
        <v>#N/A</v>
      </c>
      <c r="B713" s="81"/>
      <c r="C713" s="81"/>
      <c r="D713" s="81"/>
      <c r="E713" s="81"/>
      <c r="F713" s="83"/>
      <c r="G713" s="83"/>
      <c r="H713" s="83"/>
      <c r="I713" s="84"/>
      <c r="J713" s="83"/>
      <c r="K713" s="83"/>
      <c r="L713" s="83"/>
      <c r="M713" s="83"/>
    </row>
    <row r="714" spans="1:13" x14ac:dyDescent="0.3">
      <c r="A714" s="5" t="e">
        <f>INDEX('Артикул без-с размером'!A:A,MATCH(Заказы!E714,'Артикул без-с размером'!B:B,0))</f>
        <v>#N/A</v>
      </c>
      <c r="B714" s="81"/>
      <c r="C714" s="81"/>
      <c r="D714" s="81"/>
      <c r="E714" s="81"/>
      <c r="F714" s="83"/>
      <c r="G714" s="83"/>
      <c r="H714" s="83"/>
      <c r="I714" s="84"/>
      <c r="J714" s="83"/>
      <c r="K714" s="83"/>
      <c r="L714" s="83"/>
      <c r="M714" s="83"/>
    </row>
    <row r="715" spans="1:13" x14ac:dyDescent="0.3">
      <c r="A715" s="5" t="e">
        <f>INDEX('Артикул без-с размером'!A:A,MATCH(Заказы!E715,'Артикул без-с размером'!B:B,0))</f>
        <v>#N/A</v>
      </c>
      <c r="B715" s="81"/>
      <c r="C715" s="81"/>
      <c r="D715" s="81"/>
      <c r="E715" s="81"/>
      <c r="F715" s="83"/>
      <c r="G715" s="83"/>
      <c r="H715" s="83"/>
      <c r="I715" s="84"/>
      <c r="J715" s="83"/>
      <c r="K715" s="83"/>
      <c r="L715" s="83"/>
      <c r="M715" s="83"/>
    </row>
    <row r="716" spans="1:13" x14ac:dyDescent="0.3">
      <c r="A716" s="5" t="e">
        <f>INDEX('Артикул без-с размером'!A:A,MATCH(Заказы!E716,'Артикул без-с размером'!B:B,0))</f>
        <v>#N/A</v>
      </c>
      <c r="B716" s="81"/>
      <c r="C716" s="81"/>
      <c r="D716" s="81"/>
      <c r="E716" s="81"/>
      <c r="F716" s="83"/>
      <c r="G716" s="83"/>
      <c r="H716" s="83"/>
      <c r="I716" s="84"/>
      <c r="J716" s="83"/>
      <c r="K716" s="83"/>
      <c r="L716" s="83"/>
      <c r="M716" s="83"/>
    </row>
    <row r="717" spans="1:13" x14ac:dyDescent="0.3">
      <c r="A717" s="5" t="e">
        <f>INDEX('Артикул без-с размером'!A:A,MATCH(Заказы!E717,'Артикул без-с размером'!B:B,0))</f>
        <v>#N/A</v>
      </c>
      <c r="B717" s="81"/>
      <c r="C717" s="81"/>
      <c r="D717" s="81"/>
      <c r="E717" s="81"/>
      <c r="F717" s="83"/>
      <c r="G717" s="83"/>
      <c r="H717" s="83"/>
      <c r="I717" s="84"/>
      <c r="J717" s="83"/>
      <c r="K717" s="83"/>
      <c r="L717" s="83"/>
      <c r="M717" s="83"/>
    </row>
    <row r="718" spans="1:13" x14ac:dyDescent="0.3">
      <c r="A718" s="5" t="e">
        <f>INDEX('Артикул без-с размером'!A:A,MATCH(Заказы!E718,'Артикул без-с размером'!B:B,0))</f>
        <v>#N/A</v>
      </c>
      <c r="B718" s="81"/>
      <c r="C718" s="81"/>
      <c r="D718" s="81"/>
      <c r="E718" s="81"/>
      <c r="F718" s="83"/>
      <c r="G718" s="83"/>
      <c r="H718" s="83"/>
      <c r="I718" s="84"/>
      <c r="J718" s="83"/>
      <c r="K718" s="83"/>
      <c r="L718" s="83"/>
      <c r="M718" s="83"/>
    </row>
    <row r="719" spans="1:13" x14ac:dyDescent="0.3">
      <c r="A719" s="5" t="e">
        <f>INDEX('Артикул без-с размером'!A:A,MATCH(Заказы!E719,'Артикул без-с размером'!B:B,0))</f>
        <v>#N/A</v>
      </c>
      <c r="B719" s="81"/>
      <c r="C719" s="81"/>
      <c r="D719" s="81"/>
      <c r="E719" s="81"/>
      <c r="F719" s="83"/>
      <c r="G719" s="83"/>
      <c r="H719" s="83"/>
      <c r="I719" s="84"/>
      <c r="J719" s="83"/>
      <c r="K719" s="83"/>
      <c r="L719" s="83"/>
      <c r="M719" s="83"/>
    </row>
    <row r="720" spans="1:13" x14ac:dyDescent="0.3">
      <c r="A720" s="5" t="e">
        <f>INDEX('Артикул без-с размером'!A:A,MATCH(Заказы!E720,'Артикул без-с размером'!B:B,0))</f>
        <v>#N/A</v>
      </c>
      <c r="B720" s="81"/>
      <c r="C720" s="81"/>
      <c r="D720" s="81"/>
      <c r="E720" s="81"/>
      <c r="F720" s="83"/>
      <c r="G720" s="83"/>
      <c r="H720" s="83"/>
      <c r="I720" s="84"/>
      <c r="J720" s="83"/>
      <c r="K720" s="83"/>
      <c r="L720" s="83"/>
      <c r="M720" s="83"/>
    </row>
    <row r="721" spans="1:13" x14ac:dyDescent="0.3">
      <c r="A721" s="5" t="e">
        <f>INDEX('Артикул без-с размером'!A:A,MATCH(Заказы!E721,'Артикул без-с размером'!B:B,0))</f>
        <v>#N/A</v>
      </c>
      <c r="B721" s="81"/>
      <c r="C721" s="81"/>
      <c r="D721" s="81"/>
      <c r="E721" s="81"/>
      <c r="F721" s="83"/>
      <c r="G721" s="83"/>
      <c r="H721" s="83"/>
      <c r="I721" s="84"/>
      <c r="J721" s="83"/>
      <c r="K721" s="83"/>
      <c r="L721" s="83"/>
      <c r="M721" s="83"/>
    </row>
    <row r="722" spans="1:13" x14ac:dyDescent="0.3">
      <c r="A722" s="5" t="e">
        <f>INDEX('Артикул без-с размером'!A:A,MATCH(Заказы!E722,'Артикул без-с размером'!B:B,0))</f>
        <v>#N/A</v>
      </c>
      <c r="B722" s="81"/>
      <c r="C722" s="81"/>
      <c r="D722" s="81"/>
      <c r="E722" s="81"/>
      <c r="F722" s="83"/>
      <c r="G722" s="83"/>
      <c r="H722" s="83"/>
      <c r="I722" s="84"/>
      <c r="J722" s="83"/>
      <c r="K722" s="83"/>
      <c r="L722" s="83"/>
      <c r="M722" s="83"/>
    </row>
    <row r="723" spans="1:13" x14ac:dyDescent="0.3">
      <c r="A723" s="5" t="e">
        <f>INDEX('Артикул без-с размером'!A:A,MATCH(Заказы!E723,'Артикул без-с размером'!B:B,0))</f>
        <v>#N/A</v>
      </c>
      <c r="B723" s="81"/>
      <c r="C723" s="81"/>
      <c r="D723" s="81"/>
      <c r="E723" s="81"/>
      <c r="F723" s="83"/>
      <c r="G723" s="83"/>
      <c r="H723" s="83"/>
      <c r="I723" s="84"/>
      <c r="J723" s="83"/>
      <c r="K723" s="83"/>
      <c r="L723" s="83"/>
      <c r="M723" s="83"/>
    </row>
    <row r="724" spans="1:13" x14ac:dyDescent="0.3">
      <c r="A724" s="5" t="e">
        <f>INDEX('Артикул без-с размером'!A:A,MATCH(Заказы!E724,'Артикул без-с размером'!B:B,0))</f>
        <v>#N/A</v>
      </c>
      <c r="B724" s="81"/>
      <c r="C724" s="81"/>
      <c r="D724" s="81"/>
      <c r="E724" s="81"/>
      <c r="F724" s="83"/>
      <c r="G724" s="83"/>
      <c r="H724" s="83"/>
      <c r="I724" s="84"/>
      <c r="J724" s="83"/>
      <c r="K724" s="83"/>
      <c r="L724" s="83"/>
      <c r="M724" s="83"/>
    </row>
    <row r="725" spans="1:13" x14ac:dyDescent="0.3">
      <c r="A725" s="5" t="e">
        <f>INDEX('Артикул без-с размером'!A:A,MATCH(Заказы!E725,'Артикул без-с размером'!B:B,0))</f>
        <v>#N/A</v>
      </c>
      <c r="B725" s="81"/>
      <c r="C725" s="81"/>
      <c r="D725" s="81"/>
      <c r="E725" s="81"/>
      <c r="F725" s="83"/>
      <c r="G725" s="83"/>
      <c r="H725" s="83"/>
      <c r="I725" s="84"/>
      <c r="J725" s="83"/>
      <c r="K725" s="83"/>
      <c r="L725" s="83"/>
      <c r="M725" s="83"/>
    </row>
    <row r="726" spans="1:13" x14ac:dyDescent="0.3">
      <c r="A726" s="5" t="e">
        <f>INDEX('Артикул без-с размером'!A:A,MATCH(Заказы!E726,'Артикул без-с размером'!B:B,0))</f>
        <v>#N/A</v>
      </c>
      <c r="B726" s="81"/>
      <c r="C726" s="81"/>
      <c r="D726" s="81"/>
      <c r="E726" s="81"/>
      <c r="F726" s="83"/>
      <c r="G726" s="83"/>
      <c r="H726" s="83"/>
      <c r="I726" s="84"/>
      <c r="J726" s="83"/>
      <c r="K726" s="83"/>
      <c r="L726" s="83"/>
      <c r="M726" s="83"/>
    </row>
    <row r="727" spans="1:13" x14ac:dyDescent="0.3">
      <c r="A727" s="5" t="e">
        <f>INDEX('Артикул без-с размером'!A:A,MATCH(Заказы!E727,'Артикул без-с размером'!B:B,0))</f>
        <v>#N/A</v>
      </c>
      <c r="B727" s="81"/>
      <c r="C727" s="81"/>
      <c r="D727" s="81"/>
      <c r="E727" s="81"/>
      <c r="F727" s="83"/>
      <c r="G727" s="83"/>
      <c r="H727" s="83"/>
      <c r="I727" s="84"/>
      <c r="J727" s="83"/>
      <c r="K727" s="83"/>
      <c r="L727" s="83"/>
      <c r="M727" s="83"/>
    </row>
    <row r="728" spans="1:13" x14ac:dyDescent="0.3">
      <c r="A728" s="5" t="e">
        <f>INDEX('Артикул без-с размером'!A:A,MATCH(Заказы!E728,'Артикул без-с размером'!B:B,0))</f>
        <v>#N/A</v>
      </c>
      <c r="B728" s="81"/>
      <c r="C728" s="81"/>
      <c r="D728" s="81"/>
      <c r="E728" s="81"/>
      <c r="F728" s="83"/>
      <c r="G728" s="83"/>
      <c r="H728" s="83"/>
      <c r="I728" s="84"/>
      <c r="J728" s="83"/>
      <c r="K728" s="83"/>
      <c r="L728" s="83"/>
      <c r="M728" s="83"/>
    </row>
    <row r="729" spans="1:13" x14ac:dyDescent="0.3">
      <c r="A729" s="5" t="e">
        <f>INDEX('Артикул без-с размером'!A:A,MATCH(Заказы!E729,'Артикул без-с размером'!B:B,0))</f>
        <v>#N/A</v>
      </c>
      <c r="B729" s="81"/>
      <c r="C729" s="81"/>
      <c r="D729" s="81"/>
      <c r="E729" s="81"/>
      <c r="F729" s="83"/>
      <c r="G729" s="83"/>
      <c r="H729" s="83"/>
      <c r="I729" s="84"/>
      <c r="J729" s="83"/>
      <c r="K729" s="83"/>
      <c r="L729" s="83"/>
      <c r="M729" s="83"/>
    </row>
    <row r="730" spans="1:13" x14ac:dyDescent="0.3">
      <c r="A730" s="5" t="e">
        <f>INDEX('Артикул без-с размером'!A:A,MATCH(Заказы!E730,'Артикул без-с размером'!B:B,0))</f>
        <v>#N/A</v>
      </c>
      <c r="B730" s="81"/>
      <c r="C730" s="81"/>
      <c r="D730" s="81"/>
      <c r="E730" s="81"/>
      <c r="F730" s="83"/>
      <c r="G730" s="83"/>
      <c r="H730" s="83"/>
      <c r="I730" s="84"/>
      <c r="J730" s="83"/>
      <c r="K730" s="83"/>
      <c r="L730" s="83"/>
      <c r="M730" s="83"/>
    </row>
    <row r="731" spans="1:13" x14ac:dyDescent="0.3">
      <c r="A731" s="5" t="e">
        <f>INDEX('Артикул без-с размером'!A:A,MATCH(Заказы!E731,'Артикул без-с размером'!B:B,0))</f>
        <v>#N/A</v>
      </c>
      <c r="B731" s="81"/>
      <c r="C731" s="81"/>
      <c r="D731" s="81"/>
      <c r="E731" s="81"/>
      <c r="F731" s="83"/>
      <c r="G731" s="83"/>
      <c r="H731" s="83"/>
      <c r="I731" s="84"/>
      <c r="J731" s="83"/>
      <c r="K731" s="83"/>
      <c r="L731" s="83"/>
      <c r="M731" s="83"/>
    </row>
    <row r="732" spans="1:13" x14ac:dyDescent="0.3">
      <c r="A732" s="5" t="e">
        <f>INDEX('Артикул без-с размером'!A:A,MATCH(Заказы!E732,'Артикул без-с размером'!B:B,0))</f>
        <v>#N/A</v>
      </c>
      <c r="B732" s="81"/>
      <c r="C732" s="81"/>
      <c r="D732" s="81"/>
      <c r="E732" s="81"/>
      <c r="F732" s="83"/>
      <c r="G732" s="83"/>
      <c r="H732" s="83"/>
      <c r="I732" s="84"/>
      <c r="J732" s="83"/>
      <c r="K732" s="83"/>
      <c r="L732" s="83"/>
      <c r="M732" s="83"/>
    </row>
    <row r="733" spans="1:13" x14ac:dyDescent="0.3">
      <c r="A733" s="5" t="e">
        <f>INDEX('Артикул без-с размером'!A:A,MATCH(Заказы!E733,'Артикул без-с размером'!B:B,0))</f>
        <v>#N/A</v>
      </c>
      <c r="B733" s="81"/>
      <c r="C733" s="81"/>
      <c r="D733" s="81"/>
      <c r="E733" s="81"/>
      <c r="F733" s="83"/>
      <c r="G733" s="83"/>
      <c r="H733" s="83"/>
      <c r="I733" s="84"/>
      <c r="J733" s="83"/>
      <c r="K733" s="83"/>
      <c r="L733" s="83"/>
      <c r="M733" s="83"/>
    </row>
    <row r="734" spans="1:13" x14ac:dyDescent="0.3">
      <c r="A734" s="5" t="e">
        <f>INDEX('Артикул без-с размером'!A:A,MATCH(Заказы!E734,'Артикул без-с размером'!B:B,0))</f>
        <v>#N/A</v>
      </c>
      <c r="B734" s="81"/>
      <c r="C734" s="81"/>
      <c r="D734" s="81"/>
      <c r="E734" s="81"/>
      <c r="F734" s="83"/>
      <c r="G734" s="83"/>
      <c r="H734" s="83"/>
      <c r="I734" s="84"/>
      <c r="J734" s="83"/>
      <c r="K734" s="83"/>
      <c r="L734" s="83"/>
      <c r="M734" s="83"/>
    </row>
    <row r="735" spans="1:13" x14ac:dyDescent="0.3">
      <c r="A735" s="5" t="e">
        <f>INDEX('Артикул без-с размером'!A:A,MATCH(Заказы!E735,'Артикул без-с размером'!B:B,0))</f>
        <v>#N/A</v>
      </c>
      <c r="B735" s="81"/>
      <c r="C735" s="81"/>
      <c r="D735" s="81"/>
      <c r="E735" s="81"/>
      <c r="F735" s="83"/>
      <c r="G735" s="83"/>
      <c r="H735" s="83"/>
      <c r="I735" s="84"/>
      <c r="J735" s="83"/>
      <c r="K735" s="83"/>
      <c r="L735" s="83"/>
      <c r="M735" s="83"/>
    </row>
    <row r="736" spans="1:13" x14ac:dyDescent="0.3">
      <c r="A736" s="5" t="e">
        <f>INDEX('Артикул без-с размером'!A:A,MATCH(Заказы!E736,'Артикул без-с размером'!B:B,0))</f>
        <v>#N/A</v>
      </c>
      <c r="B736" s="81"/>
      <c r="C736" s="81"/>
      <c r="D736" s="81"/>
      <c r="E736" s="81"/>
      <c r="F736" s="83"/>
      <c r="G736" s="83"/>
      <c r="H736" s="83"/>
      <c r="I736" s="84"/>
      <c r="J736" s="83"/>
      <c r="K736" s="83"/>
      <c r="L736" s="83"/>
      <c r="M736" s="83"/>
    </row>
    <row r="737" spans="1:13" x14ac:dyDescent="0.3">
      <c r="A737" s="5" t="e">
        <f>INDEX('Артикул без-с размером'!A:A,MATCH(Заказы!E737,'Артикул без-с размером'!B:B,0))</f>
        <v>#N/A</v>
      </c>
      <c r="B737" s="81"/>
      <c r="C737" s="81"/>
      <c r="D737" s="81"/>
      <c r="E737" s="81"/>
      <c r="F737" s="83"/>
      <c r="G737" s="83"/>
      <c r="H737" s="83"/>
      <c r="I737" s="84"/>
      <c r="J737" s="83"/>
      <c r="K737" s="83"/>
      <c r="L737" s="83"/>
      <c r="M737" s="83"/>
    </row>
    <row r="738" spans="1:13" x14ac:dyDescent="0.3">
      <c r="A738" s="5" t="e">
        <f>INDEX('Артикул без-с размером'!A:A,MATCH(Заказы!E738,'Артикул без-с размером'!B:B,0))</f>
        <v>#N/A</v>
      </c>
      <c r="B738" s="81"/>
      <c r="C738" s="81"/>
      <c r="D738" s="81"/>
      <c r="E738" s="81"/>
      <c r="F738" s="83"/>
      <c r="G738" s="83"/>
      <c r="H738" s="83"/>
      <c r="I738" s="84"/>
      <c r="J738" s="83"/>
      <c r="K738" s="83"/>
      <c r="L738" s="83"/>
      <c r="M738" s="83"/>
    </row>
    <row r="739" spans="1:13" x14ac:dyDescent="0.3">
      <c r="A739" s="5" t="e">
        <f>INDEX('Артикул без-с размером'!A:A,MATCH(Заказы!E739,'Артикул без-с размером'!B:B,0))</f>
        <v>#N/A</v>
      </c>
      <c r="B739" s="81"/>
      <c r="C739" s="81"/>
      <c r="D739" s="81"/>
      <c r="E739" s="81"/>
      <c r="F739" s="83"/>
      <c r="G739" s="83"/>
      <c r="H739" s="83"/>
      <c r="I739" s="84"/>
      <c r="J739" s="83"/>
      <c r="K739" s="83"/>
      <c r="L739" s="83"/>
      <c r="M739" s="83"/>
    </row>
    <row r="740" spans="1:13" x14ac:dyDescent="0.3">
      <c r="A740" s="5" t="e">
        <f>INDEX('Артикул без-с размером'!A:A,MATCH(Заказы!E740,'Артикул без-с размером'!B:B,0))</f>
        <v>#N/A</v>
      </c>
      <c r="B740" s="81"/>
      <c r="C740" s="81"/>
      <c r="D740" s="81"/>
      <c r="E740" s="81"/>
      <c r="F740" s="83"/>
      <c r="G740" s="83"/>
      <c r="H740" s="83"/>
      <c r="I740" s="84"/>
      <c r="J740" s="83"/>
      <c r="K740" s="83"/>
      <c r="L740" s="83"/>
      <c r="M740" s="83"/>
    </row>
    <row r="741" spans="1:13" x14ac:dyDescent="0.3">
      <c r="A741" s="5" t="e">
        <f>INDEX('Артикул без-с размером'!A:A,MATCH(Заказы!E741,'Артикул без-с размером'!B:B,0))</f>
        <v>#N/A</v>
      </c>
      <c r="B741" s="81"/>
      <c r="C741" s="81"/>
      <c r="D741" s="81"/>
      <c r="E741" s="81"/>
      <c r="F741" s="83"/>
      <c r="G741" s="83"/>
      <c r="H741" s="83"/>
      <c r="I741" s="84"/>
      <c r="J741" s="83"/>
      <c r="K741" s="83"/>
      <c r="L741" s="83"/>
      <c r="M741" s="83"/>
    </row>
    <row r="742" spans="1:13" x14ac:dyDescent="0.3">
      <c r="A742" s="5" t="e">
        <f>INDEX('Артикул без-с размером'!A:A,MATCH(Заказы!E742,'Артикул без-с размером'!B:B,0))</f>
        <v>#N/A</v>
      </c>
      <c r="B742" s="81"/>
      <c r="C742" s="81"/>
      <c r="D742" s="81"/>
      <c r="E742" s="81"/>
      <c r="F742" s="83"/>
      <c r="G742" s="83"/>
      <c r="H742" s="83"/>
      <c r="I742" s="84"/>
      <c r="J742" s="83"/>
      <c r="K742" s="83"/>
      <c r="L742" s="83"/>
      <c r="M742" s="83"/>
    </row>
    <row r="743" spans="1:13" x14ac:dyDescent="0.3">
      <c r="A743" s="5" t="e">
        <f>INDEX('Артикул без-с размером'!A:A,MATCH(Заказы!E743,'Артикул без-с размером'!B:B,0))</f>
        <v>#N/A</v>
      </c>
      <c r="B743" s="81"/>
      <c r="C743" s="81"/>
      <c r="D743" s="81"/>
      <c r="E743" s="81"/>
      <c r="F743" s="83"/>
      <c r="G743" s="83"/>
      <c r="H743" s="83"/>
      <c r="I743" s="84"/>
      <c r="J743" s="83"/>
      <c r="K743" s="83"/>
      <c r="L743" s="83"/>
      <c r="M743" s="83"/>
    </row>
    <row r="744" spans="1:13" x14ac:dyDescent="0.3">
      <c r="A744" s="5" t="e">
        <f>INDEX('Артикул без-с размером'!A:A,MATCH(Заказы!E744,'Артикул без-с размером'!B:B,0))</f>
        <v>#N/A</v>
      </c>
      <c r="B744" s="81"/>
      <c r="C744" s="81"/>
      <c r="D744" s="81"/>
      <c r="E744" s="81"/>
      <c r="F744" s="83"/>
      <c r="G744" s="83"/>
      <c r="H744" s="83"/>
      <c r="I744" s="84"/>
      <c r="J744" s="83"/>
      <c r="K744" s="83"/>
      <c r="L744" s="83"/>
      <c r="M744" s="83"/>
    </row>
    <row r="745" spans="1:13" x14ac:dyDescent="0.3">
      <c r="A745" s="5" t="e">
        <f>INDEX('Артикул без-с размером'!A:A,MATCH(Заказы!E745,'Артикул без-с размером'!B:B,0))</f>
        <v>#N/A</v>
      </c>
      <c r="B745" s="81"/>
      <c r="C745" s="81"/>
      <c r="D745" s="81"/>
      <c r="E745" s="81"/>
      <c r="F745" s="83"/>
      <c r="G745" s="83"/>
      <c r="H745" s="83"/>
      <c r="I745" s="84"/>
      <c r="J745" s="83"/>
      <c r="K745" s="83"/>
      <c r="L745" s="83"/>
      <c r="M745" s="83"/>
    </row>
    <row r="746" spans="1:13" x14ac:dyDescent="0.3">
      <c r="A746" s="5" t="e">
        <f>INDEX('Артикул без-с размером'!A:A,MATCH(Заказы!E746,'Артикул без-с размером'!B:B,0))</f>
        <v>#N/A</v>
      </c>
      <c r="B746" s="81"/>
      <c r="C746" s="81"/>
      <c r="D746" s="81"/>
      <c r="E746" s="81"/>
      <c r="F746" s="83"/>
      <c r="G746" s="83"/>
      <c r="H746" s="83"/>
      <c r="I746" s="84"/>
      <c r="J746" s="83"/>
      <c r="K746" s="83"/>
      <c r="L746" s="83"/>
      <c r="M746" s="83"/>
    </row>
    <row r="747" spans="1:13" x14ac:dyDescent="0.3">
      <c r="A747" s="5" t="e">
        <f>INDEX('Артикул без-с размером'!A:A,MATCH(Заказы!E747,'Артикул без-с размером'!B:B,0))</f>
        <v>#N/A</v>
      </c>
      <c r="B747" s="81"/>
      <c r="C747" s="81"/>
      <c r="D747" s="81"/>
      <c r="E747" s="81"/>
      <c r="F747" s="83"/>
      <c r="G747" s="83"/>
      <c r="H747" s="83"/>
      <c r="I747" s="84"/>
      <c r="J747" s="83"/>
      <c r="K747" s="83"/>
      <c r="L747" s="83"/>
      <c r="M747" s="83"/>
    </row>
    <row r="748" spans="1:13" x14ac:dyDescent="0.3">
      <c r="A748" s="5" t="e">
        <f>INDEX('Артикул без-с размером'!A:A,MATCH(Заказы!E748,'Артикул без-с размером'!B:B,0))</f>
        <v>#N/A</v>
      </c>
      <c r="B748" s="81"/>
      <c r="C748" s="81"/>
      <c r="D748" s="81"/>
      <c r="E748" s="81"/>
      <c r="F748" s="83"/>
      <c r="G748" s="83"/>
      <c r="H748" s="83"/>
      <c r="I748" s="84"/>
      <c r="J748" s="83"/>
      <c r="K748" s="83"/>
      <c r="L748" s="83"/>
      <c r="M748" s="83"/>
    </row>
    <row r="749" spans="1:13" x14ac:dyDescent="0.3">
      <c r="A749" s="5" t="e">
        <f>INDEX('Артикул без-с размером'!A:A,MATCH(Заказы!E749,'Артикул без-с размером'!B:B,0))</f>
        <v>#N/A</v>
      </c>
      <c r="B749" s="81"/>
      <c r="C749" s="81"/>
      <c r="D749" s="81"/>
      <c r="E749" s="81"/>
      <c r="F749" s="83"/>
      <c r="G749" s="83"/>
      <c r="H749" s="83"/>
      <c r="I749" s="84"/>
      <c r="J749" s="83"/>
      <c r="K749" s="83"/>
      <c r="L749" s="83"/>
      <c r="M749" s="83"/>
    </row>
    <row r="750" spans="1:13" x14ac:dyDescent="0.3">
      <c r="A750" s="5" t="e">
        <f>INDEX('Артикул без-с размером'!A:A,MATCH(Заказы!E750,'Артикул без-с размером'!B:B,0))</f>
        <v>#N/A</v>
      </c>
      <c r="B750" s="81"/>
      <c r="C750" s="81"/>
      <c r="D750" s="81"/>
      <c r="E750" s="81"/>
      <c r="F750" s="83"/>
      <c r="G750" s="83"/>
      <c r="H750" s="83"/>
      <c r="I750" s="84"/>
      <c r="J750" s="83"/>
      <c r="K750" s="83"/>
      <c r="L750" s="83"/>
      <c r="M750" s="83"/>
    </row>
    <row r="751" spans="1:13" x14ac:dyDescent="0.3">
      <c r="A751" s="5" t="e">
        <f>INDEX('Артикул без-с размером'!A:A,MATCH(Заказы!E751,'Артикул без-с размером'!B:B,0))</f>
        <v>#N/A</v>
      </c>
      <c r="B751" s="81"/>
      <c r="C751" s="81"/>
      <c r="D751" s="81"/>
      <c r="E751" s="81"/>
      <c r="F751" s="83"/>
      <c r="G751" s="83"/>
      <c r="H751" s="83"/>
      <c r="I751" s="84"/>
      <c r="J751" s="83"/>
      <c r="K751" s="83"/>
      <c r="L751" s="83"/>
      <c r="M751" s="83"/>
    </row>
    <row r="752" spans="1:13" x14ac:dyDescent="0.3">
      <c r="A752" s="5" t="e">
        <f>INDEX('Артикул без-с размером'!A:A,MATCH(Заказы!E752,'Артикул без-с размером'!B:B,0))</f>
        <v>#N/A</v>
      </c>
      <c r="B752" s="81"/>
      <c r="C752" s="81"/>
      <c r="D752" s="81"/>
      <c r="E752" s="81"/>
      <c r="F752" s="83"/>
      <c r="G752" s="83"/>
      <c r="H752" s="83"/>
      <c r="I752" s="84"/>
      <c r="J752" s="83"/>
      <c r="K752" s="83"/>
      <c r="L752" s="83"/>
      <c r="M752" s="83"/>
    </row>
    <row r="753" spans="1:13" x14ac:dyDescent="0.3">
      <c r="A753" s="5" t="e">
        <f>INDEX('Артикул без-с размером'!A:A,MATCH(Заказы!E753,'Артикул без-с размером'!B:B,0))</f>
        <v>#N/A</v>
      </c>
      <c r="B753" s="81"/>
      <c r="C753" s="81"/>
      <c r="D753" s="81"/>
      <c r="E753" s="81"/>
      <c r="F753" s="83"/>
      <c r="G753" s="83"/>
      <c r="H753" s="83"/>
      <c r="I753" s="84"/>
      <c r="J753" s="83"/>
      <c r="K753" s="83"/>
      <c r="L753" s="83"/>
      <c r="M753" s="83"/>
    </row>
    <row r="754" spans="1:13" x14ac:dyDescent="0.3">
      <c r="A754" s="5" t="e">
        <f>INDEX('Артикул без-с размером'!A:A,MATCH(Заказы!E754,'Артикул без-с размером'!B:B,0))</f>
        <v>#N/A</v>
      </c>
      <c r="B754" s="81"/>
      <c r="C754" s="81"/>
      <c r="D754" s="81"/>
      <c r="E754" s="81"/>
      <c r="F754" s="83"/>
      <c r="G754" s="83"/>
      <c r="H754" s="83"/>
      <c r="I754" s="84"/>
      <c r="J754" s="83"/>
      <c r="K754" s="83"/>
      <c r="L754" s="83"/>
      <c r="M754" s="83"/>
    </row>
    <row r="755" spans="1:13" x14ac:dyDescent="0.3">
      <c r="A755" s="5" t="e">
        <f>INDEX('Артикул без-с размером'!A:A,MATCH(Заказы!E755,'Артикул без-с размером'!B:B,0))</f>
        <v>#N/A</v>
      </c>
      <c r="B755" s="81"/>
      <c r="C755" s="81"/>
      <c r="D755" s="81"/>
      <c r="E755" s="81"/>
      <c r="F755" s="83"/>
      <c r="G755" s="83"/>
      <c r="H755" s="83"/>
      <c r="I755" s="84"/>
      <c r="J755" s="83"/>
      <c r="K755" s="83"/>
      <c r="L755" s="83"/>
      <c r="M755" s="83"/>
    </row>
    <row r="756" spans="1:13" x14ac:dyDescent="0.3">
      <c r="A756" s="5" t="e">
        <f>INDEX('Артикул без-с размером'!A:A,MATCH(Заказы!E756,'Артикул без-с размером'!B:B,0))</f>
        <v>#N/A</v>
      </c>
      <c r="B756" s="81"/>
      <c r="C756" s="81"/>
      <c r="D756" s="81"/>
      <c r="E756" s="81"/>
      <c r="F756" s="83"/>
      <c r="G756" s="83"/>
      <c r="H756" s="83"/>
      <c r="I756" s="84"/>
      <c r="J756" s="83"/>
      <c r="K756" s="83"/>
      <c r="L756" s="83"/>
      <c r="M756" s="83"/>
    </row>
    <row r="757" spans="1:13" x14ac:dyDescent="0.3">
      <c r="A757" s="5" t="e">
        <f>INDEX('Артикул без-с размером'!A:A,MATCH(Заказы!E757,'Артикул без-с размером'!B:B,0))</f>
        <v>#N/A</v>
      </c>
      <c r="B757" s="81"/>
      <c r="C757" s="81"/>
      <c r="D757" s="81"/>
      <c r="E757" s="81"/>
      <c r="F757" s="83"/>
      <c r="G757" s="83"/>
      <c r="H757" s="83"/>
      <c r="I757" s="84"/>
      <c r="J757" s="83"/>
      <c r="K757" s="83"/>
      <c r="L757" s="83"/>
      <c r="M757" s="83"/>
    </row>
    <row r="758" spans="1:13" x14ac:dyDescent="0.3">
      <c r="A758" s="5" t="e">
        <f>INDEX('Артикул без-с размером'!A:A,MATCH(Заказы!E758,'Артикул без-с размером'!B:B,0))</f>
        <v>#N/A</v>
      </c>
      <c r="B758" s="81"/>
      <c r="C758" s="81"/>
      <c r="D758" s="81"/>
      <c r="E758" s="81"/>
      <c r="F758" s="83"/>
      <c r="G758" s="83"/>
      <c r="H758" s="83"/>
      <c r="I758" s="84"/>
      <c r="J758" s="83"/>
      <c r="K758" s="83"/>
      <c r="L758" s="83"/>
      <c r="M758" s="83"/>
    </row>
    <row r="759" spans="1:13" x14ac:dyDescent="0.3">
      <c r="A759" s="5" t="e">
        <f>INDEX('Артикул без-с размером'!A:A,MATCH(Заказы!E759,'Артикул без-с размером'!B:B,0))</f>
        <v>#N/A</v>
      </c>
      <c r="B759" s="81"/>
      <c r="C759" s="81"/>
      <c r="D759" s="81"/>
      <c r="E759" s="81"/>
      <c r="F759" s="83"/>
      <c r="G759" s="83"/>
      <c r="H759" s="83"/>
      <c r="I759" s="84"/>
      <c r="J759" s="83"/>
      <c r="K759" s="83"/>
      <c r="L759" s="83"/>
      <c r="M759" s="83"/>
    </row>
    <row r="760" spans="1:13" x14ac:dyDescent="0.3">
      <c r="A760" s="5" t="e">
        <f>INDEX('Артикул без-с размером'!A:A,MATCH(Заказы!E760,'Артикул без-с размером'!B:B,0))</f>
        <v>#N/A</v>
      </c>
      <c r="B760" s="81"/>
      <c r="C760" s="81"/>
      <c r="D760" s="81"/>
      <c r="E760" s="81"/>
      <c r="F760" s="83"/>
      <c r="G760" s="83"/>
      <c r="H760" s="83"/>
      <c r="I760" s="84"/>
      <c r="J760" s="83"/>
      <c r="K760" s="83"/>
      <c r="L760" s="83"/>
      <c r="M760" s="83"/>
    </row>
    <row r="761" spans="1:13" x14ac:dyDescent="0.3">
      <c r="A761" s="5" t="e">
        <f>INDEX('Артикул без-с размером'!A:A,MATCH(Заказы!E761,'Артикул без-с размером'!B:B,0))</f>
        <v>#N/A</v>
      </c>
      <c r="B761" s="81"/>
      <c r="C761" s="81"/>
      <c r="D761" s="81"/>
      <c r="E761" s="81"/>
      <c r="F761" s="83"/>
      <c r="G761" s="83"/>
      <c r="H761" s="83"/>
      <c r="I761" s="84"/>
      <c r="J761" s="83"/>
      <c r="K761" s="83"/>
      <c r="L761" s="83"/>
      <c r="M761" s="83"/>
    </row>
    <row r="762" spans="1:13" x14ac:dyDescent="0.3">
      <c r="A762" s="5" t="e">
        <f>INDEX('Артикул без-с размером'!A:A,MATCH(Заказы!E762,'Артикул без-с размером'!B:B,0))</f>
        <v>#N/A</v>
      </c>
      <c r="B762" s="81"/>
      <c r="C762" s="81"/>
      <c r="D762" s="81"/>
      <c r="E762" s="81"/>
      <c r="F762" s="83"/>
      <c r="G762" s="83"/>
      <c r="H762" s="83"/>
      <c r="I762" s="84"/>
      <c r="J762" s="83"/>
      <c r="K762" s="83"/>
      <c r="L762" s="83"/>
      <c r="M762" s="83"/>
    </row>
    <row r="763" spans="1:13" x14ac:dyDescent="0.3">
      <c r="A763" s="5" t="e">
        <f>INDEX('Артикул без-с размером'!A:A,MATCH(Заказы!E763,'Артикул без-с размером'!B:B,0))</f>
        <v>#N/A</v>
      </c>
      <c r="B763" s="81"/>
      <c r="C763" s="81"/>
      <c r="D763" s="81"/>
      <c r="E763" s="81"/>
      <c r="F763" s="83"/>
      <c r="G763" s="83"/>
      <c r="H763" s="83"/>
      <c r="I763" s="84"/>
      <c r="J763" s="83"/>
      <c r="K763" s="83"/>
      <c r="L763" s="83"/>
      <c r="M763" s="83"/>
    </row>
    <row r="764" spans="1:13" x14ac:dyDescent="0.3">
      <c r="A764" s="5" t="e">
        <f>INDEX('Артикул без-с размером'!A:A,MATCH(Заказы!E764,'Артикул без-с размером'!B:B,0))</f>
        <v>#N/A</v>
      </c>
      <c r="B764" s="81"/>
      <c r="C764" s="81"/>
      <c r="D764" s="81"/>
      <c r="E764" s="81"/>
      <c r="F764" s="83"/>
      <c r="G764" s="83"/>
      <c r="H764" s="83"/>
      <c r="I764" s="84"/>
      <c r="J764" s="83"/>
      <c r="K764" s="83"/>
      <c r="L764" s="83"/>
      <c r="M764" s="83"/>
    </row>
    <row r="765" spans="1:13" x14ac:dyDescent="0.3">
      <c r="A765" s="5" t="e">
        <f>INDEX('Артикул без-с размером'!A:A,MATCH(Заказы!E765,'Артикул без-с размером'!B:B,0))</f>
        <v>#N/A</v>
      </c>
      <c r="B765" s="81"/>
      <c r="C765" s="81"/>
      <c r="D765" s="81"/>
      <c r="E765" s="81"/>
      <c r="F765" s="83"/>
      <c r="G765" s="83"/>
      <c r="H765" s="83"/>
      <c r="I765" s="84"/>
      <c r="J765" s="83"/>
      <c r="K765" s="83"/>
      <c r="L765" s="83"/>
      <c r="M765" s="83"/>
    </row>
    <row r="766" spans="1:13" x14ac:dyDescent="0.3">
      <c r="A766" s="5" t="e">
        <f>INDEX('Артикул без-с размером'!A:A,MATCH(Заказы!E766,'Артикул без-с размером'!B:B,0))</f>
        <v>#N/A</v>
      </c>
      <c r="B766" s="81"/>
      <c r="C766" s="81"/>
      <c r="D766" s="81"/>
      <c r="E766" s="81"/>
      <c r="F766" s="83"/>
      <c r="G766" s="83"/>
      <c r="H766" s="83"/>
      <c r="I766" s="84"/>
      <c r="J766" s="83"/>
      <c r="K766" s="83"/>
      <c r="L766" s="83"/>
      <c r="M766" s="83"/>
    </row>
    <row r="767" spans="1:13" x14ac:dyDescent="0.3">
      <c r="A767" s="5" t="e">
        <f>INDEX('Артикул без-с размером'!A:A,MATCH(Заказы!E767,'Артикул без-с размером'!B:B,0))</f>
        <v>#N/A</v>
      </c>
      <c r="B767" s="81"/>
      <c r="C767" s="81"/>
      <c r="D767" s="81"/>
      <c r="E767" s="81"/>
      <c r="F767" s="83"/>
      <c r="G767" s="83"/>
      <c r="H767" s="83"/>
      <c r="I767" s="84"/>
      <c r="J767" s="83"/>
      <c r="K767" s="83"/>
      <c r="L767" s="83"/>
      <c r="M767" s="83"/>
    </row>
    <row r="768" spans="1:13" x14ac:dyDescent="0.3">
      <c r="A768" s="5" t="e">
        <f>INDEX('Артикул без-с размером'!A:A,MATCH(Заказы!E768,'Артикул без-с размером'!B:B,0))</f>
        <v>#N/A</v>
      </c>
      <c r="B768" s="81"/>
      <c r="C768" s="81"/>
      <c r="D768" s="81"/>
      <c r="E768" s="81"/>
      <c r="F768" s="83"/>
      <c r="G768" s="83"/>
      <c r="H768" s="83"/>
      <c r="I768" s="84"/>
      <c r="J768" s="83"/>
      <c r="K768" s="83"/>
      <c r="L768" s="83"/>
      <c r="M768" s="83"/>
    </row>
    <row r="769" spans="1:13" x14ac:dyDescent="0.3">
      <c r="A769" s="5" t="e">
        <f>INDEX('Артикул без-с размером'!A:A,MATCH(Заказы!E769,'Артикул без-с размером'!B:B,0))</f>
        <v>#N/A</v>
      </c>
      <c r="B769" s="81"/>
      <c r="C769" s="81"/>
      <c r="D769" s="81"/>
      <c r="E769" s="81"/>
      <c r="F769" s="83"/>
      <c r="G769" s="83"/>
      <c r="H769" s="83"/>
      <c r="I769" s="84"/>
      <c r="J769" s="83"/>
      <c r="K769" s="83"/>
      <c r="L769" s="83"/>
      <c r="M769" s="83"/>
    </row>
    <row r="770" spans="1:13" x14ac:dyDescent="0.3">
      <c r="A770" s="5" t="e">
        <f>INDEX('Артикул без-с размером'!A:A,MATCH(Заказы!E770,'Артикул без-с размером'!B:B,0))</f>
        <v>#N/A</v>
      </c>
      <c r="B770" s="81"/>
      <c r="C770" s="81"/>
      <c r="D770" s="81"/>
      <c r="E770" s="81"/>
      <c r="F770" s="83"/>
      <c r="G770" s="83"/>
      <c r="H770" s="83"/>
      <c r="I770" s="84"/>
      <c r="J770" s="83"/>
      <c r="K770" s="83"/>
      <c r="L770" s="83"/>
      <c r="M770" s="83"/>
    </row>
    <row r="771" spans="1:13" x14ac:dyDescent="0.3">
      <c r="A771" s="5" t="e">
        <f>INDEX('Артикул без-с размером'!A:A,MATCH(Заказы!E771,'Артикул без-с размером'!B:B,0))</f>
        <v>#N/A</v>
      </c>
      <c r="B771" s="81"/>
      <c r="C771" s="81"/>
      <c r="D771" s="81"/>
      <c r="E771" s="81"/>
      <c r="F771" s="83"/>
      <c r="G771" s="83"/>
      <c r="H771" s="83"/>
      <c r="I771" s="84"/>
      <c r="J771" s="83"/>
      <c r="K771" s="83"/>
      <c r="L771" s="83"/>
      <c r="M771" s="83"/>
    </row>
    <row r="772" spans="1:13" x14ac:dyDescent="0.3">
      <c r="A772" s="5" t="e">
        <f>INDEX('Артикул без-с размером'!A:A,MATCH(Заказы!E772,'Артикул без-с размером'!B:B,0))</f>
        <v>#N/A</v>
      </c>
      <c r="B772" s="81"/>
      <c r="C772" s="81"/>
      <c r="D772" s="81"/>
      <c r="E772" s="81"/>
      <c r="F772" s="83"/>
      <c r="G772" s="83"/>
      <c r="H772" s="83"/>
      <c r="I772" s="84"/>
      <c r="J772" s="83"/>
      <c r="K772" s="83"/>
      <c r="L772" s="83"/>
      <c r="M772" s="83"/>
    </row>
    <row r="773" spans="1:13" x14ac:dyDescent="0.3">
      <c r="A773" s="5" t="e">
        <f>INDEX('Артикул без-с размером'!A:A,MATCH(Заказы!E773,'Артикул без-с размером'!B:B,0))</f>
        <v>#N/A</v>
      </c>
      <c r="B773" s="81"/>
      <c r="C773" s="81"/>
      <c r="D773" s="81"/>
      <c r="E773" s="81"/>
      <c r="F773" s="83"/>
      <c r="G773" s="83"/>
      <c r="H773" s="83"/>
      <c r="I773" s="84"/>
      <c r="J773" s="83"/>
      <c r="K773" s="83"/>
      <c r="L773" s="83"/>
      <c r="M773" s="83"/>
    </row>
    <row r="774" spans="1:13" x14ac:dyDescent="0.3">
      <c r="A774" s="5" t="e">
        <f>INDEX('Артикул без-с размером'!A:A,MATCH(Заказы!E774,'Артикул без-с размером'!B:B,0))</f>
        <v>#N/A</v>
      </c>
      <c r="B774" s="81"/>
      <c r="C774" s="81"/>
      <c r="D774" s="81"/>
      <c r="E774" s="81"/>
      <c r="F774" s="83"/>
      <c r="G774" s="83"/>
      <c r="H774" s="83"/>
      <c r="I774" s="84"/>
      <c r="J774" s="83"/>
      <c r="K774" s="83"/>
      <c r="L774" s="83"/>
      <c r="M774" s="83"/>
    </row>
    <row r="775" spans="1:13" x14ac:dyDescent="0.3">
      <c r="A775" s="5" t="e">
        <f>INDEX('Артикул без-с размером'!A:A,MATCH(Заказы!E775,'Артикул без-с размером'!B:B,0))</f>
        <v>#N/A</v>
      </c>
      <c r="B775" s="81"/>
      <c r="C775" s="81"/>
      <c r="D775" s="81"/>
      <c r="E775" s="81"/>
      <c r="F775" s="83"/>
      <c r="G775" s="83"/>
      <c r="H775" s="83"/>
      <c r="I775" s="84"/>
      <c r="J775" s="83"/>
      <c r="K775" s="83"/>
      <c r="L775" s="83"/>
      <c r="M775" s="83"/>
    </row>
    <row r="776" spans="1:13" x14ac:dyDescent="0.3">
      <c r="A776" s="5" t="e">
        <f>INDEX('Артикул без-с размером'!A:A,MATCH(Заказы!E776,'Артикул без-с размером'!B:B,0))</f>
        <v>#N/A</v>
      </c>
      <c r="B776" s="81"/>
      <c r="C776" s="81"/>
      <c r="D776" s="81"/>
      <c r="E776" s="81"/>
      <c r="F776" s="83"/>
      <c r="G776" s="83"/>
      <c r="H776" s="83"/>
      <c r="I776" s="84"/>
      <c r="J776" s="83"/>
      <c r="K776" s="83"/>
      <c r="L776" s="83"/>
      <c r="M776" s="83"/>
    </row>
    <row r="777" spans="1:13" x14ac:dyDescent="0.3">
      <c r="A777" s="5" t="e">
        <f>INDEX('Артикул без-с размером'!A:A,MATCH(Заказы!E777,'Артикул без-с размером'!B:B,0))</f>
        <v>#N/A</v>
      </c>
      <c r="B777" s="81"/>
      <c r="C777" s="81"/>
      <c r="D777" s="81"/>
      <c r="E777" s="81"/>
      <c r="F777" s="83"/>
      <c r="G777" s="83"/>
      <c r="H777" s="83"/>
      <c r="I777" s="84"/>
      <c r="J777" s="83"/>
      <c r="K777" s="83"/>
      <c r="L777" s="83"/>
      <c r="M777" s="83"/>
    </row>
    <row r="778" spans="1:13" x14ac:dyDescent="0.3">
      <c r="A778" s="5" t="e">
        <f>INDEX('Артикул без-с размером'!A:A,MATCH(Заказы!E778,'Артикул без-с размером'!B:B,0))</f>
        <v>#N/A</v>
      </c>
      <c r="B778" s="81"/>
      <c r="C778" s="81"/>
      <c r="D778" s="81"/>
      <c r="E778" s="81"/>
      <c r="F778" s="83"/>
      <c r="G778" s="83"/>
      <c r="H778" s="83"/>
      <c r="I778" s="84"/>
      <c r="J778" s="83"/>
      <c r="K778" s="83"/>
      <c r="L778" s="83"/>
      <c r="M778" s="83"/>
    </row>
    <row r="779" spans="1:13" x14ac:dyDescent="0.3">
      <c r="A779" s="5" t="e">
        <f>INDEX('Артикул без-с размером'!A:A,MATCH(Заказы!E779,'Артикул без-с размером'!B:B,0))</f>
        <v>#N/A</v>
      </c>
      <c r="B779" s="81"/>
      <c r="C779" s="81"/>
      <c r="D779" s="81"/>
      <c r="E779" s="81"/>
      <c r="F779" s="83"/>
      <c r="G779" s="83"/>
      <c r="H779" s="83"/>
      <c r="I779" s="84"/>
      <c r="J779" s="83"/>
      <c r="K779" s="83"/>
      <c r="L779" s="83"/>
      <c r="M779" s="83"/>
    </row>
    <row r="780" spans="1:13" x14ac:dyDescent="0.3">
      <c r="A780" s="5" t="e">
        <f>INDEX('Артикул без-с размером'!A:A,MATCH(Заказы!E780,'Артикул без-с размером'!B:B,0))</f>
        <v>#N/A</v>
      </c>
      <c r="B780" s="81"/>
      <c r="C780" s="81"/>
      <c r="D780" s="81"/>
      <c r="E780" s="81"/>
      <c r="F780" s="83"/>
      <c r="G780" s="83"/>
      <c r="H780" s="83"/>
      <c r="I780" s="84"/>
      <c r="J780" s="83"/>
      <c r="K780" s="83"/>
      <c r="L780" s="83"/>
      <c r="M780" s="83"/>
    </row>
    <row r="781" spans="1:13" x14ac:dyDescent="0.3">
      <c r="A781" s="5" t="e">
        <f>INDEX('Артикул без-с размером'!A:A,MATCH(Заказы!E781,'Артикул без-с размером'!B:B,0))</f>
        <v>#N/A</v>
      </c>
      <c r="B781" s="81"/>
      <c r="C781" s="81"/>
      <c r="D781" s="81"/>
      <c r="E781" s="81"/>
      <c r="F781" s="83"/>
      <c r="G781" s="83"/>
      <c r="H781" s="83"/>
      <c r="I781" s="84"/>
      <c r="J781" s="83"/>
      <c r="K781" s="83"/>
      <c r="L781" s="83"/>
      <c r="M781" s="83"/>
    </row>
    <row r="782" spans="1:13" x14ac:dyDescent="0.3">
      <c r="A782" s="5" t="e">
        <f>INDEX('Артикул без-с размером'!A:A,MATCH(Заказы!E782,'Артикул без-с размером'!B:B,0))</f>
        <v>#N/A</v>
      </c>
      <c r="B782" s="81"/>
      <c r="C782" s="81"/>
      <c r="D782" s="81"/>
      <c r="E782" s="81"/>
      <c r="F782" s="83"/>
      <c r="G782" s="83"/>
      <c r="H782" s="83"/>
      <c r="I782" s="84"/>
      <c r="J782" s="83"/>
      <c r="K782" s="83"/>
      <c r="L782" s="83"/>
      <c r="M782" s="83"/>
    </row>
    <row r="783" spans="1:13" x14ac:dyDescent="0.3">
      <c r="A783" s="5" t="e">
        <f>INDEX('Артикул без-с размером'!A:A,MATCH(Заказы!E783,'Артикул без-с размером'!B:B,0))</f>
        <v>#N/A</v>
      </c>
      <c r="B783" s="81"/>
      <c r="C783" s="81"/>
      <c r="D783" s="81"/>
      <c r="E783" s="81"/>
      <c r="F783" s="83"/>
      <c r="G783" s="83"/>
      <c r="H783" s="83"/>
      <c r="I783" s="84"/>
      <c r="J783" s="83"/>
      <c r="K783" s="83"/>
      <c r="L783" s="83"/>
      <c r="M783" s="83"/>
    </row>
    <row r="784" spans="1:13" x14ac:dyDescent="0.3">
      <c r="A784" s="5" t="e">
        <f>INDEX('Артикул без-с размером'!A:A,MATCH(Заказы!E784,'Артикул без-с размером'!B:B,0))</f>
        <v>#N/A</v>
      </c>
      <c r="B784" s="81"/>
      <c r="C784" s="81"/>
      <c r="D784" s="81"/>
      <c r="E784" s="81"/>
      <c r="F784" s="83"/>
      <c r="G784" s="83"/>
      <c r="H784" s="83"/>
      <c r="I784" s="84"/>
      <c r="J784" s="83"/>
      <c r="K784" s="83"/>
      <c r="L784" s="83"/>
      <c r="M784" s="83"/>
    </row>
    <row r="785" spans="1:13" x14ac:dyDescent="0.3">
      <c r="A785" s="5" t="e">
        <f>INDEX('Артикул без-с размером'!A:A,MATCH(Заказы!E785,'Артикул без-с размером'!B:B,0))</f>
        <v>#N/A</v>
      </c>
      <c r="B785" s="81"/>
      <c r="C785" s="81"/>
      <c r="D785" s="81"/>
      <c r="E785" s="81"/>
      <c r="F785" s="83"/>
      <c r="G785" s="83"/>
      <c r="H785" s="83"/>
      <c r="I785" s="84"/>
      <c r="J785" s="83"/>
      <c r="K785" s="83"/>
      <c r="L785" s="83"/>
      <c r="M785" s="83"/>
    </row>
    <row r="786" spans="1:13" x14ac:dyDescent="0.3">
      <c r="A786" s="5" t="e">
        <f>INDEX('Артикул без-с размером'!A:A,MATCH(Заказы!E786,'Артикул без-с размером'!B:B,0))</f>
        <v>#N/A</v>
      </c>
      <c r="B786" s="81"/>
      <c r="C786" s="81"/>
      <c r="D786" s="81"/>
      <c r="E786" s="81"/>
      <c r="F786" s="83"/>
      <c r="G786" s="83"/>
      <c r="H786" s="83"/>
      <c r="I786" s="84"/>
      <c r="J786" s="83"/>
      <c r="K786" s="83"/>
      <c r="L786" s="83"/>
      <c r="M786" s="83"/>
    </row>
    <row r="787" spans="1:13" x14ac:dyDescent="0.3">
      <c r="A787" s="5" t="e">
        <f>INDEX('Артикул без-с размером'!A:A,MATCH(Заказы!E787,'Артикул без-с размером'!B:B,0))</f>
        <v>#N/A</v>
      </c>
      <c r="B787" s="81"/>
      <c r="C787" s="81"/>
      <c r="D787" s="81"/>
      <c r="E787" s="81"/>
      <c r="F787" s="83"/>
      <c r="G787" s="83"/>
      <c r="H787" s="83"/>
      <c r="I787" s="84"/>
      <c r="J787" s="83"/>
      <c r="K787" s="83"/>
      <c r="L787" s="83"/>
      <c r="M787" s="83"/>
    </row>
    <row r="788" spans="1:13" x14ac:dyDescent="0.3">
      <c r="A788" s="5" t="e">
        <f>INDEX('Артикул без-с размером'!A:A,MATCH(Заказы!E788,'Артикул без-с размером'!B:B,0))</f>
        <v>#N/A</v>
      </c>
      <c r="B788" s="81"/>
      <c r="C788" s="81"/>
      <c r="D788" s="81"/>
      <c r="E788" s="81"/>
      <c r="F788" s="83"/>
      <c r="G788" s="83"/>
      <c r="H788" s="83"/>
      <c r="I788" s="84"/>
      <c r="J788" s="83"/>
      <c r="K788" s="83"/>
      <c r="L788" s="83"/>
      <c r="M788" s="83"/>
    </row>
    <row r="789" spans="1:13" x14ac:dyDescent="0.3">
      <c r="A789" s="5" t="e">
        <f>INDEX('Артикул без-с размером'!A:A,MATCH(Заказы!E789,'Артикул без-с размером'!B:B,0))</f>
        <v>#N/A</v>
      </c>
      <c r="B789" s="81"/>
      <c r="C789" s="81"/>
      <c r="D789" s="81"/>
      <c r="E789" s="81"/>
      <c r="F789" s="83"/>
      <c r="G789" s="83"/>
      <c r="H789" s="83"/>
      <c r="I789" s="84"/>
      <c r="J789" s="83"/>
      <c r="K789" s="83"/>
      <c r="L789" s="83"/>
      <c r="M789" s="83"/>
    </row>
    <row r="790" spans="1:13" x14ac:dyDescent="0.3">
      <c r="A790" s="5" t="e">
        <f>INDEX('Артикул без-с размером'!A:A,MATCH(Заказы!E790,'Артикул без-с размером'!B:B,0))</f>
        <v>#N/A</v>
      </c>
      <c r="B790" s="81"/>
      <c r="C790" s="81"/>
      <c r="D790" s="81"/>
      <c r="E790" s="81"/>
      <c r="F790" s="83"/>
      <c r="G790" s="83"/>
      <c r="H790" s="83"/>
      <c r="I790" s="84"/>
      <c r="J790" s="83"/>
      <c r="K790" s="83"/>
      <c r="L790" s="83"/>
      <c r="M790" s="83"/>
    </row>
    <row r="791" spans="1:13" x14ac:dyDescent="0.3">
      <c r="A791" s="5" t="e">
        <f>INDEX('Артикул без-с размером'!A:A,MATCH(Заказы!E791,'Артикул без-с размером'!B:B,0))</f>
        <v>#N/A</v>
      </c>
      <c r="B791" s="81"/>
      <c r="C791" s="81"/>
      <c r="D791" s="81"/>
      <c r="E791" s="81"/>
      <c r="F791" s="83"/>
      <c r="G791" s="83"/>
      <c r="H791" s="83"/>
      <c r="I791" s="84"/>
      <c r="J791" s="83"/>
      <c r="K791" s="83"/>
      <c r="L791" s="83"/>
      <c r="M791" s="83"/>
    </row>
    <row r="792" spans="1:13" x14ac:dyDescent="0.3">
      <c r="A792" s="5" t="e">
        <f>INDEX('Артикул без-с размером'!A:A,MATCH(Заказы!E792,'Артикул без-с размером'!B:B,0))</f>
        <v>#N/A</v>
      </c>
      <c r="B792" s="81"/>
      <c r="C792" s="81"/>
      <c r="D792" s="81"/>
      <c r="E792" s="81"/>
      <c r="F792" s="83"/>
      <c r="G792" s="83"/>
      <c r="H792" s="83"/>
      <c r="I792" s="84"/>
      <c r="J792" s="83"/>
      <c r="K792" s="83"/>
      <c r="L792" s="83"/>
      <c r="M792" s="83"/>
    </row>
    <row r="793" spans="1:13" x14ac:dyDescent="0.3">
      <c r="A793" s="5" t="e">
        <f>INDEX('Артикул без-с размером'!A:A,MATCH(Заказы!E793,'Артикул без-с размером'!B:B,0))</f>
        <v>#N/A</v>
      </c>
      <c r="B793" s="81"/>
      <c r="C793" s="81"/>
      <c r="D793" s="81"/>
      <c r="E793" s="81"/>
      <c r="F793" s="83"/>
      <c r="G793" s="83"/>
      <c r="H793" s="83"/>
      <c r="I793" s="84"/>
      <c r="J793" s="83"/>
      <c r="K793" s="83"/>
      <c r="L793" s="83"/>
      <c r="M793" s="83"/>
    </row>
    <row r="794" spans="1:13" x14ac:dyDescent="0.3">
      <c r="A794" s="5" t="e">
        <f>INDEX('Артикул без-с размером'!A:A,MATCH(Заказы!E794,'Артикул без-с размером'!B:B,0))</f>
        <v>#N/A</v>
      </c>
      <c r="B794" s="81"/>
      <c r="C794" s="81"/>
      <c r="D794" s="81"/>
      <c r="E794" s="81"/>
      <c r="F794" s="83"/>
      <c r="G794" s="83"/>
      <c r="H794" s="83"/>
      <c r="I794" s="84"/>
      <c r="J794" s="83"/>
      <c r="K794" s="83"/>
      <c r="L794" s="83"/>
      <c r="M794" s="83"/>
    </row>
    <row r="795" spans="1:13" x14ac:dyDescent="0.3">
      <c r="A795" s="5" t="e">
        <f>INDEX('Артикул без-с размером'!A:A,MATCH(Заказы!E795,'Артикул без-с размером'!B:B,0))</f>
        <v>#N/A</v>
      </c>
      <c r="B795" s="81"/>
      <c r="C795" s="81"/>
      <c r="D795" s="81"/>
      <c r="E795" s="81"/>
      <c r="F795" s="83"/>
      <c r="G795" s="83"/>
      <c r="H795" s="83"/>
      <c r="I795" s="84"/>
      <c r="J795" s="83"/>
      <c r="K795" s="83"/>
      <c r="L795" s="83"/>
      <c r="M795" s="83"/>
    </row>
    <row r="796" spans="1:13" x14ac:dyDescent="0.3">
      <c r="A796" s="5" t="e">
        <f>INDEX('Артикул без-с размером'!A:A,MATCH(Заказы!E796,'Артикул без-с размером'!B:B,0))</f>
        <v>#N/A</v>
      </c>
      <c r="B796" s="81"/>
      <c r="C796" s="81"/>
      <c r="D796" s="81"/>
      <c r="E796" s="81"/>
      <c r="F796" s="83"/>
      <c r="G796" s="83"/>
      <c r="H796" s="83"/>
      <c r="I796" s="84"/>
      <c r="J796" s="83"/>
      <c r="K796" s="83"/>
      <c r="L796" s="83"/>
      <c r="M796" s="83"/>
    </row>
    <row r="797" spans="1:13" x14ac:dyDescent="0.3">
      <c r="A797" s="5" t="e">
        <f>INDEX('Артикул без-с размером'!A:A,MATCH(Заказы!E797,'Артикул без-с размером'!B:B,0))</f>
        <v>#N/A</v>
      </c>
      <c r="B797" s="81"/>
      <c r="C797" s="81"/>
      <c r="D797" s="81"/>
      <c r="E797" s="81"/>
      <c r="F797" s="83"/>
      <c r="G797" s="83"/>
      <c r="H797" s="83"/>
      <c r="I797" s="84"/>
      <c r="J797" s="83"/>
      <c r="K797" s="83"/>
      <c r="L797" s="83"/>
      <c r="M797" s="83"/>
    </row>
    <row r="798" spans="1:13" x14ac:dyDescent="0.3">
      <c r="A798" s="5" t="e">
        <f>INDEX('Артикул без-с размером'!A:A,MATCH(Заказы!E798,'Артикул без-с размером'!B:B,0))</f>
        <v>#N/A</v>
      </c>
      <c r="B798" s="81"/>
      <c r="C798" s="81"/>
      <c r="D798" s="81"/>
      <c r="E798" s="81"/>
      <c r="F798" s="83"/>
      <c r="G798" s="83"/>
      <c r="H798" s="83"/>
      <c r="I798" s="84"/>
      <c r="J798" s="83"/>
      <c r="K798" s="83"/>
      <c r="L798" s="83"/>
      <c r="M798" s="83"/>
    </row>
    <row r="799" spans="1:13" x14ac:dyDescent="0.3">
      <c r="A799" s="5" t="e">
        <f>INDEX('Артикул без-с размером'!A:A,MATCH(Заказы!E799,'Артикул без-с размером'!B:B,0))</f>
        <v>#N/A</v>
      </c>
      <c r="B799" s="81"/>
      <c r="C799" s="81"/>
      <c r="D799" s="81"/>
      <c r="E799" s="81"/>
      <c r="F799" s="83"/>
      <c r="G799" s="83"/>
      <c r="H799" s="83"/>
      <c r="I799" s="84"/>
      <c r="J799" s="83"/>
      <c r="K799" s="83"/>
      <c r="L799" s="83"/>
      <c r="M799" s="83"/>
    </row>
    <row r="800" spans="1:13" x14ac:dyDescent="0.3">
      <c r="A800" s="5" t="e">
        <f>INDEX('Артикул без-с размером'!A:A,MATCH(Заказы!E800,'Артикул без-с размером'!B:B,0))</f>
        <v>#N/A</v>
      </c>
      <c r="B800" s="81"/>
      <c r="C800" s="81"/>
      <c r="D800" s="81"/>
      <c r="E800" s="81"/>
      <c r="F800" s="83"/>
      <c r="G800" s="83"/>
      <c r="H800" s="83"/>
      <c r="I800" s="84"/>
      <c r="J800" s="83"/>
      <c r="K800" s="83"/>
      <c r="L800" s="83"/>
      <c r="M800" s="83"/>
    </row>
    <row r="801" spans="1:13" x14ac:dyDescent="0.3">
      <c r="A801" s="5" t="e">
        <f>INDEX('Артикул без-с размером'!A:A,MATCH(Заказы!E801,'Артикул без-с размером'!B:B,0))</f>
        <v>#N/A</v>
      </c>
      <c r="B801" s="81"/>
      <c r="C801" s="81"/>
      <c r="D801" s="81"/>
      <c r="E801" s="81"/>
      <c r="F801" s="83"/>
      <c r="G801" s="83"/>
      <c r="H801" s="83"/>
      <c r="I801" s="84"/>
      <c r="J801" s="83"/>
      <c r="K801" s="83"/>
      <c r="L801" s="83"/>
      <c r="M801" s="83"/>
    </row>
    <row r="802" spans="1:13" x14ac:dyDescent="0.3">
      <c r="A802" s="5" t="e">
        <f>INDEX('Артикул без-с размером'!A:A,MATCH(Заказы!E802,'Артикул без-с размером'!B:B,0))</f>
        <v>#N/A</v>
      </c>
      <c r="B802" s="81"/>
      <c r="C802" s="81"/>
      <c r="D802" s="81"/>
      <c r="E802" s="81"/>
      <c r="F802" s="83"/>
      <c r="G802" s="83"/>
      <c r="H802" s="83"/>
      <c r="I802" s="84"/>
      <c r="J802" s="83"/>
      <c r="K802" s="83"/>
      <c r="L802" s="83"/>
      <c r="M802" s="83"/>
    </row>
    <row r="803" spans="1:13" x14ac:dyDescent="0.3">
      <c r="A803" s="5" t="e">
        <f>INDEX('Артикул без-с размером'!A:A,MATCH(Заказы!E803,'Артикул без-с размером'!B:B,0))</f>
        <v>#N/A</v>
      </c>
      <c r="B803" s="81"/>
      <c r="C803" s="81"/>
      <c r="D803" s="81"/>
      <c r="E803" s="81"/>
      <c r="F803" s="83"/>
      <c r="G803" s="83"/>
      <c r="H803" s="83"/>
      <c r="I803" s="84"/>
      <c r="J803" s="83"/>
      <c r="K803" s="83"/>
      <c r="L803" s="83"/>
      <c r="M803" s="83"/>
    </row>
    <row r="804" spans="1:13" x14ac:dyDescent="0.3">
      <c r="A804" s="5" t="e">
        <f>INDEX('Артикул без-с размером'!A:A,MATCH(Заказы!E804,'Артикул без-с размером'!B:B,0))</f>
        <v>#N/A</v>
      </c>
      <c r="B804" s="81"/>
      <c r="C804" s="81"/>
      <c r="D804" s="81"/>
      <c r="E804" s="81"/>
      <c r="F804" s="83"/>
      <c r="G804" s="83"/>
      <c r="H804" s="83"/>
      <c r="I804" s="84"/>
      <c r="J804" s="83"/>
      <c r="K804" s="83"/>
      <c r="L804" s="83"/>
      <c r="M804" s="83"/>
    </row>
    <row r="805" spans="1:13" x14ac:dyDescent="0.3">
      <c r="A805" s="5" t="e">
        <f>INDEX('Артикул без-с размером'!A:A,MATCH(Заказы!E805,'Артикул без-с размером'!B:B,0))</f>
        <v>#N/A</v>
      </c>
      <c r="B805" s="81"/>
      <c r="C805" s="81"/>
      <c r="D805" s="81"/>
      <c r="E805" s="81"/>
      <c r="F805" s="83"/>
      <c r="G805" s="83"/>
      <c r="H805" s="83"/>
      <c r="I805" s="84"/>
      <c r="J805" s="83"/>
      <c r="K805" s="83"/>
      <c r="L805" s="83"/>
      <c r="M805" s="83"/>
    </row>
    <row r="806" spans="1:13" x14ac:dyDescent="0.3">
      <c r="A806" s="5" t="e">
        <f>INDEX('Артикул без-с размером'!A:A,MATCH(Заказы!E806,'Артикул без-с размером'!B:B,0))</f>
        <v>#N/A</v>
      </c>
      <c r="B806" s="81"/>
      <c r="C806" s="81"/>
      <c r="D806" s="81"/>
      <c r="E806" s="81"/>
      <c r="F806" s="83"/>
      <c r="G806" s="83"/>
      <c r="H806" s="83"/>
      <c r="I806" s="84"/>
      <c r="J806" s="83"/>
      <c r="K806" s="83"/>
      <c r="L806" s="83"/>
      <c r="M806" s="83"/>
    </row>
    <row r="807" spans="1:13" x14ac:dyDescent="0.3">
      <c r="A807" s="5" t="e">
        <f>INDEX('Артикул без-с размером'!A:A,MATCH(Заказы!E807,'Артикул без-с размером'!B:B,0))</f>
        <v>#N/A</v>
      </c>
      <c r="B807" s="81"/>
      <c r="C807" s="81"/>
      <c r="D807" s="81"/>
      <c r="E807" s="81"/>
      <c r="F807" s="83"/>
      <c r="G807" s="83"/>
      <c r="H807" s="83"/>
      <c r="I807" s="84"/>
      <c r="J807" s="83"/>
      <c r="K807" s="83"/>
      <c r="L807" s="83"/>
      <c r="M807" s="83"/>
    </row>
    <row r="808" spans="1:13" x14ac:dyDescent="0.3">
      <c r="A808" s="5" t="e">
        <f>INDEX('Артикул без-с размером'!A:A,MATCH(Заказы!E808,'Артикул без-с размером'!B:B,0))</f>
        <v>#N/A</v>
      </c>
      <c r="B808" s="81"/>
      <c r="C808" s="81"/>
      <c r="D808" s="81"/>
      <c r="E808" s="81"/>
      <c r="F808" s="83"/>
      <c r="G808" s="83"/>
      <c r="H808" s="83"/>
      <c r="I808" s="84"/>
      <c r="J808" s="83"/>
      <c r="K808" s="83"/>
      <c r="L808" s="83"/>
      <c r="M808" s="83"/>
    </row>
    <row r="809" spans="1:13" x14ac:dyDescent="0.3">
      <c r="A809" s="5" t="e">
        <f>INDEX('Артикул без-с размером'!A:A,MATCH(Заказы!E809,'Артикул без-с размером'!B:B,0))</f>
        <v>#N/A</v>
      </c>
      <c r="B809" s="81"/>
      <c r="C809" s="81"/>
      <c r="D809" s="81"/>
      <c r="E809" s="81"/>
      <c r="F809" s="83"/>
      <c r="G809" s="83"/>
      <c r="H809" s="83"/>
      <c r="I809" s="84"/>
      <c r="J809" s="83"/>
      <c r="K809" s="83"/>
      <c r="L809" s="83"/>
      <c r="M809" s="83"/>
    </row>
    <row r="810" spans="1:13" x14ac:dyDescent="0.3">
      <c r="A810" s="5" t="e">
        <f>INDEX('Артикул без-с размером'!A:A,MATCH(Заказы!E810,'Артикул без-с размером'!B:B,0))</f>
        <v>#N/A</v>
      </c>
      <c r="B810" s="81"/>
      <c r="C810" s="81"/>
      <c r="D810" s="81"/>
      <c r="E810" s="81"/>
      <c r="F810" s="83"/>
      <c r="G810" s="83"/>
      <c r="H810" s="83"/>
      <c r="I810" s="84"/>
      <c r="J810" s="83"/>
      <c r="K810" s="83"/>
      <c r="L810" s="83"/>
      <c r="M810" s="83"/>
    </row>
    <row r="811" spans="1:13" x14ac:dyDescent="0.3">
      <c r="A811" s="5" t="e">
        <f>INDEX('Артикул без-с размером'!A:A,MATCH(Заказы!E811,'Артикул без-с размером'!B:B,0))</f>
        <v>#N/A</v>
      </c>
      <c r="B811" s="81"/>
      <c r="C811" s="81"/>
      <c r="D811" s="81"/>
      <c r="E811" s="81"/>
      <c r="F811" s="83"/>
      <c r="G811" s="83"/>
      <c r="H811" s="83"/>
      <c r="I811" s="84"/>
      <c r="J811" s="83"/>
      <c r="K811" s="83"/>
      <c r="L811" s="83"/>
      <c r="M811" s="83"/>
    </row>
    <row r="812" spans="1:13" x14ac:dyDescent="0.3">
      <c r="A812" s="5" t="e">
        <f>INDEX('Артикул без-с размером'!A:A,MATCH(Заказы!E812,'Артикул без-с размером'!B:B,0))</f>
        <v>#N/A</v>
      </c>
      <c r="B812" s="81"/>
      <c r="C812" s="81"/>
      <c r="D812" s="81"/>
      <c r="E812" s="81"/>
      <c r="F812" s="83"/>
      <c r="G812" s="83"/>
      <c r="H812" s="83"/>
      <c r="I812" s="84"/>
      <c r="J812" s="83"/>
      <c r="K812" s="83"/>
      <c r="L812" s="83"/>
      <c r="M812" s="83"/>
    </row>
    <row r="813" spans="1:13" x14ac:dyDescent="0.3">
      <c r="A813" s="5" t="e">
        <f>INDEX('Артикул без-с размером'!A:A,MATCH(Заказы!E813,'Артикул без-с размером'!B:B,0))</f>
        <v>#N/A</v>
      </c>
      <c r="B813" s="81"/>
      <c r="C813" s="81"/>
      <c r="D813" s="81"/>
      <c r="E813" s="81"/>
      <c r="F813" s="83"/>
      <c r="G813" s="83"/>
      <c r="H813" s="83"/>
      <c r="I813" s="84"/>
      <c r="J813" s="83"/>
      <c r="K813" s="83"/>
      <c r="L813" s="83"/>
      <c r="M813" s="83"/>
    </row>
    <row r="814" spans="1:13" x14ac:dyDescent="0.3">
      <c r="A814" s="5" t="e">
        <f>INDEX('Артикул без-с размером'!A:A,MATCH(Заказы!E814,'Артикул без-с размером'!B:B,0))</f>
        <v>#N/A</v>
      </c>
      <c r="B814" s="81"/>
      <c r="C814" s="81"/>
      <c r="D814" s="81"/>
      <c r="E814" s="81"/>
      <c r="F814" s="83"/>
      <c r="G814" s="83"/>
      <c r="H814" s="83"/>
      <c r="I814" s="84"/>
      <c r="J814" s="83"/>
      <c r="K814" s="83"/>
      <c r="L814" s="83"/>
      <c r="M814" s="83"/>
    </row>
    <row r="815" spans="1:13" x14ac:dyDescent="0.3">
      <c r="A815" s="5" t="e">
        <f>INDEX('Артикул без-с размером'!A:A,MATCH(Заказы!E815,'Артикул без-с размером'!B:B,0))</f>
        <v>#N/A</v>
      </c>
      <c r="B815" s="81"/>
      <c r="C815" s="81"/>
      <c r="D815" s="81"/>
      <c r="E815" s="81"/>
      <c r="F815" s="83"/>
      <c r="G815" s="83"/>
      <c r="H815" s="83"/>
      <c r="I815" s="84"/>
      <c r="J815" s="83"/>
      <c r="K815" s="83"/>
      <c r="L815" s="83"/>
      <c r="M815" s="83"/>
    </row>
    <row r="816" spans="1:13" x14ac:dyDescent="0.3">
      <c r="A816" s="5" t="e">
        <f>INDEX('Артикул без-с размером'!A:A,MATCH(Заказы!E816,'Артикул без-с размером'!B:B,0))</f>
        <v>#N/A</v>
      </c>
      <c r="B816" s="81"/>
      <c r="C816" s="81"/>
      <c r="D816" s="81"/>
      <c r="E816" s="81"/>
      <c r="F816" s="83"/>
      <c r="G816" s="83"/>
      <c r="H816" s="83"/>
      <c r="I816" s="84"/>
      <c r="J816" s="83"/>
      <c r="K816" s="83"/>
      <c r="L816" s="83"/>
      <c r="M816" s="83"/>
    </row>
    <row r="817" spans="1:13" x14ac:dyDescent="0.3">
      <c r="A817" s="5" t="e">
        <f>INDEX('Артикул без-с размером'!A:A,MATCH(Заказы!E817,'Артикул без-с размером'!B:B,0))</f>
        <v>#N/A</v>
      </c>
      <c r="B817" s="81"/>
      <c r="C817" s="81"/>
      <c r="D817" s="81"/>
      <c r="E817" s="81"/>
      <c r="F817" s="83"/>
      <c r="G817" s="83"/>
      <c r="H817" s="83"/>
      <c r="I817" s="84"/>
      <c r="J817" s="83"/>
      <c r="K817" s="83"/>
      <c r="L817" s="83"/>
      <c r="M817" s="83"/>
    </row>
    <row r="818" spans="1:13" x14ac:dyDescent="0.3">
      <c r="A818" s="5" t="e">
        <f>INDEX('Артикул без-с размером'!A:A,MATCH(Заказы!E818,'Артикул без-с размером'!B:B,0))</f>
        <v>#N/A</v>
      </c>
      <c r="B818" s="81"/>
      <c r="C818" s="81"/>
      <c r="D818" s="81"/>
      <c r="E818" s="81"/>
      <c r="F818" s="83"/>
      <c r="G818" s="83"/>
      <c r="H818" s="83"/>
      <c r="I818" s="84"/>
      <c r="J818" s="83"/>
      <c r="K818" s="83"/>
      <c r="L818" s="83"/>
      <c r="M818" s="83"/>
    </row>
    <row r="819" spans="1:13" x14ac:dyDescent="0.3">
      <c r="A819" s="5" t="e">
        <f>INDEX('Артикул без-с размером'!A:A,MATCH(Заказы!E819,'Артикул без-с размером'!B:B,0))</f>
        <v>#N/A</v>
      </c>
      <c r="B819" s="81"/>
      <c r="C819" s="81"/>
      <c r="D819" s="81"/>
      <c r="E819" s="81"/>
      <c r="F819" s="83"/>
      <c r="G819" s="83"/>
      <c r="H819" s="83"/>
      <c r="I819" s="84"/>
      <c r="J819" s="83"/>
      <c r="K819" s="83"/>
      <c r="L819" s="83"/>
      <c r="M819" s="83"/>
    </row>
    <row r="820" spans="1:13" x14ac:dyDescent="0.3">
      <c r="A820" s="5" t="e">
        <f>INDEX('Артикул без-с размером'!A:A,MATCH(Заказы!E820,'Артикул без-с размером'!B:B,0))</f>
        <v>#N/A</v>
      </c>
      <c r="B820" s="81"/>
      <c r="C820" s="81"/>
      <c r="D820" s="81"/>
      <c r="E820" s="81"/>
      <c r="F820" s="83"/>
      <c r="G820" s="83"/>
      <c r="H820" s="83"/>
      <c r="I820" s="84"/>
      <c r="J820" s="83"/>
      <c r="K820" s="83"/>
      <c r="L820" s="83"/>
      <c r="M820" s="83"/>
    </row>
    <row r="821" spans="1:13" x14ac:dyDescent="0.3">
      <c r="A821" s="5" t="e">
        <f>INDEX('Артикул без-с размером'!A:A,MATCH(Заказы!E821,'Артикул без-с размером'!B:B,0))</f>
        <v>#N/A</v>
      </c>
      <c r="B821" s="81"/>
      <c r="C821" s="81"/>
      <c r="D821" s="81"/>
      <c r="E821" s="81"/>
      <c r="F821" s="83"/>
      <c r="G821" s="83"/>
      <c r="H821" s="83"/>
      <c r="I821" s="84"/>
      <c r="J821" s="83"/>
      <c r="K821" s="83"/>
      <c r="L821" s="83"/>
      <c r="M821" s="83"/>
    </row>
    <row r="822" spans="1:13" x14ac:dyDescent="0.3">
      <c r="A822" s="5" t="e">
        <f>INDEX('Артикул без-с размером'!A:A,MATCH(Заказы!E822,'Артикул без-с размером'!B:B,0))</f>
        <v>#N/A</v>
      </c>
      <c r="B822" s="81"/>
      <c r="C822" s="81"/>
      <c r="D822" s="81"/>
      <c r="E822" s="81"/>
      <c r="F822" s="83"/>
      <c r="G822" s="83"/>
      <c r="H822" s="83"/>
      <c r="I822" s="84"/>
      <c r="J822" s="83"/>
      <c r="K822" s="83"/>
      <c r="L822" s="83"/>
      <c r="M822" s="83"/>
    </row>
    <row r="823" spans="1:13" x14ac:dyDescent="0.3">
      <c r="A823" s="5" t="e">
        <f>INDEX('Артикул без-с размером'!A:A,MATCH(Заказы!E823,'Артикул без-с размером'!B:B,0))</f>
        <v>#N/A</v>
      </c>
      <c r="B823" s="81"/>
      <c r="C823" s="81"/>
      <c r="D823" s="81"/>
      <c r="E823" s="81"/>
      <c r="F823" s="83"/>
      <c r="G823" s="83"/>
      <c r="H823" s="83"/>
      <c r="I823" s="84"/>
      <c r="J823" s="83"/>
      <c r="K823" s="83"/>
      <c r="L823" s="83"/>
      <c r="M823" s="83"/>
    </row>
    <row r="824" spans="1:13" x14ac:dyDescent="0.3">
      <c r="A824" s="5" t="e">
        <f>INDEX('Артикул без-с размером'!A:A,MATCH(Заказы!E824,'Артикул без-с размером'!B:B,0))</f>
        <v>#N/A</v>
      </c>
      <c r="B824" s="81"/>
      <c r="C824" s="81"/>
      <c r="D824" s="81"/>
      <c r="E824" s="81"/>
      <c r="F824" s="83"/>
      <c r="G824" s="83"/>
      <c r="H824" s="83"/>
      <c r="I824" s="84"/>
      <c r="J824" s="83"/>
      <c r="K824" s="83"/>
      <c r="L824" s="83"/>
      <c r="M824" s="83"/>
    </row>
    <row r="825" spans="1:13" x14ac:dyDescent="0.3">
      <c r="A825" s="5" t="e">
        <f>INDEX('Артикул без-с размером'!A:A,MATCH(Заказы!E825,'Артикул без-с размером'!B:B,0))</f>
        <v>#N/A</v>
      </c>
      <c r="B825" s="81"/>
      <c r="C825" s="81"/>
      <c r="D825" s="81"/>
      <c r="E825" s="81"/>
      <c r="F825" s="83"/>
      <c r="G825" s="83"/>
      <c r="H825" s="83"/>
      <c r="I825" s="84"/>
      <c r="J825" s="83"/>
      <c r="K825" s="83"/>
      <c r="L825" s="83"/>
      <c r="M825" s="83"/>
    </row>
    <row r="826" spans="1:13" x14ac:dyDescent="0.3">
      <c r="A826" s="5" t="e">
        <f>INDEX('Артикул без-с размером'!A:A,MATCH(Заказы!E826,'Артикул без-с размером'!B:B,0))</f>
        <v>#N/A</v>
      </c>
      <c r="B826" s="81"/>
      <c r="C826" s="81"/>
      <c r="D826" s="81"/>
      <c r="E826" s="81"/>
      <c r="F826" s="83"/>
      <c r="G826" s="83"/>
      <c r="H826" s="83"/>
      <c r="I826" s="84"/>
      <c r="J826" s="83"/>
      <c r="K826" s="83"/>
      <c r="L826" s="83"/>
      <c r="M826" s="83"/>
    </row>
    <row r="827" spans="1:13" x14ac:dyDescent="0.3">
      <c r="A827" s="5" t="e">
        <f>INDEX('Артикул без-с размером'!A:A,MATCH(Заказы!E827,'Артикул без-с размером'!B:B,0))</f>
        <v>#N/A</v>
      </c>
      <c r="B827" s="81"/>
      <c r="C827" s="81"/>
      <c r="D827" s="81"/>
      <c r="E827" s="81"/>
      <c r="F827" s="83"/>
      <c r="G827" s="83"/>
      <c r="H827" s="83"/>
      <c r="I827" s="84"/>
      <c r="J827" s="83"/>
      <c r="K827" s="83"/>
      <c r="L827" s="83"/>
      <c r="M827" s="83"/>
    </row>
    <row r="828" spans="1:13" x14ac:dyDescent="0.3">
      <c r="A828" s="5" t="e">
        <f>INDEX('Артикул без-с размером'!A:A,MATCH(Заказы!E828,'Артикул без-с размером'!B:B,0))</f>
        <v>#N/A</v>
      </c>
      <c r="B828" s="81"/>
      <c r="C828" s="81"/>
      <c r="D828" s="81"/>
      <c r="E828" s="81"/>
      <c r="F828" s="83"/>
      <c r="G828" s="83"/>
      <c r="H828" s="83"/>
      <c r="I828" s="84"/>
      <c r="J828" s="83"/>
      <c r="K828" s="83"/>
      <c r="L828" s="83"/>
      <c r="M828" s="83"/>
    </row>
    <row r="829" spans="1:13" x14ac:dyDescent="0.3">
      <c r="A829" s="5" t="e">
        <f>INDEX('Артикул без-с размером'!A:A,MATCH(Заказы!E829,'Артикул без-с размером'!B:B,0))</f>
        <v>#N/A</v>
      </c>
      <c r="B829" s="81"/>
      <c r="C829" s="81"/>
      <c r="D829" s="81"/>
      <c r="E829" s="81"/>
      <c r="F829" s="83"/>
      <c r="G829" s="83"/>
      <c r="H829" s="83"/>
      <c r="I829" s="84"/>
      <c r="J829" s="83"/>
      <c r="K829" s="83"/>
      <c r="L829" s="83"/>
      <c r="M829" s="83"/>
    </row>
    <row r="830" spans="1:13" x14ac:dyDescent="0.3">
      <c r="A830" s="5" t="e">
        <f>INDEX('Артикул без-с размером'!A:A,MATCH(Заказы!E830,'Артикул без-с размером'!B:B,0))</f>
        <v>#N/A</v>
      </c>
      <c r="B830" s="81"/>
      <c r="C830" s="81"/>
      <c r="D830" s="81"/>
      <c r="E830" s="81"/>
      <c r="F830" s="83"/>
      <c r="G830" s="83"/>
      <c r="H830" s="83"/>
      <c r="I830" s="84"/>
      <c r="J830" s="83"/>
      <c r="K830" s="83"/>
      <c r="L830" s="83"/>
      <c r="M830" s="83"/>
    </row>
    <row r="831" spans="1:13" x14ac:dyDescent="0.3">
      <c r="A831" s="5" t="e">
        <f>INDEX('Артикул без-с размером'!A:A,MATCH(Заказы!E831,'Артикул без-с размером'!B:B,0))</f>
        <v>#N/A</v>
      </c>
      <c r="B831" s="81"/>
      <c r="C831" s="81"/>
      <c r="D831" s="81"/>
      <c r="E831" s="81"/>
      <c r="F831" s="83"/>
      <c r="G831" s="83"/>
      <c r="H831" s="83"/>
      <c r="I831" s="84"/>
      <c r="J831" s="83"/>
      <c r="K831" s="83"/>
      <c r="L831" s="83"/>
      <c r="M831" s="83"/>
    </row>
    <row r="832" spans="1:13" x14ac:dyDescent="0.3">
      <c r="A832" s="5" t="e">
        <f>INDEX('Артикул без-с размером'!A:A,MATCH(Заказы!E832,'Артикул без-с размером'!B:B,0))</f>
        <v>#N/A</v>
      </c>
      <c r="B832" s="81"/>
      <c r="C832" s="81"/>
      <c r="D832" s="81"/>
      <c r="E832" s="81"/>
      <c r="F832" s="83"/>
      <c r="G832" s="83"/>
      <c r="H832" s="83"/>
      <c r="I832" s="84"/>
      <c r="J832" s="83"/>
      <c r="K832" s="83"/>
      <c r="L832" s="83"/>
      <c r="M832" s="83"/>
    </row>
    <row r="833" spans="1:13" x14ac:dyDescent="0.3">
      <c r="A833" s="5" t="e">
        <f>INDEX('Артикул без-с размером'!A:A,MATCH(Заказы!E833,'Артикул без-с размером'!B:B,0))</f>
        <v>#N/A</v>
      </c>
      <c r="B833" s="81"/>
      <c r="C833" s="81"/>
      <c r="D833" s="81"/>
      <c r="E833" s="81"/>
      <c r="F833" s="83"/>
      <c r="G833" s="83"/>
      <c r="H833" s="83"/>
      <c r="I833" s="84"/>
      <c r="J833" s="83"/>
      <c r="K833" s="83"/>
      <c r="L833" s="83"/>
      <c r="M833" s="83"/>
    </row>
    <row r="834" spans="1:13" x14ac:dyDescent="0.3">
      <c r="A834" s="5" t="e">
        <f>INDEX('Артикул без-с размером'!A:A,MATCH(Заказы!E834,'Артикул без-с размером'!B:B,0))</f>
        <v>#N/A</v>
      </c>
      <c r="B834" s="81"/>
      <c r="C834" s="81"/>
      <c r="D834" s="81"/>
      <c r="E834" s="81"/>
      <c r="F834" s="83"/>
      <c r="G834" s="83"/>
      <c r="H834" s="83"/>
      <c r="I834" s="84"/>
      <c r="J834" s="83"/>
      <c r="K834" s="83"/>
      <c r="L834" s="83"/>
      <c r="M834" s="83"/>
    </row>
    <row r="835" spans="1:13" x14ac:dyDescent="0.3">
      <c r="A835" s="5" t="e">
        <f>INDEX('Артикул без-с размером'!A:A,MATCH(Заказы!E835,'Артикул без-с размером'!B:B,0))</f>
        <v>#N/A</v>
      </c>
      <c r="B835" s="81"/>
      <c r="C835" s="81"/>
      <c r="D835" s="81"/>
      <c r="E835" s="81"/>
      <c r="F835" s="83"/>
      <c r="G835" s="83"/>
      <c r="H835" s="83"/>
      <c r="I835" s="84"/>
      <c r="J835" s="83"/>
      <c r="K835" s="83"/>
      <c r="L835" s="83"/>
      <c r="M835" s="83"/>
    </row>
    <row r="836" spans="1:13" x14ac:dyDescent="0.3">
      <c r="A836" s="5" t="e">
        <f>INDEX('Артикул без-с размером'!A:A,MATCH(Заказы!E836,'Артикул без-с размером'!B:B,0))</f>
        <v>#N/A</v>
      </c>
      <c r="B836" s="81"/>
      <c r="C836" s="81"/>
      <c r="D836" s="81"/>
      <c r="E836" s="81"/>
      <c r="F836" s="83"/>
      <c r="G836" s="83"/>
      <c r="H836" s="83"/>
      <c r="I836" s="84"/>
      <c r="J836" s="83"/>
      <c r="K836" s="83"/>
      <c r="L836" s="83"/>
      <c r="M836" s="83"/>
    </row>
    <row r="837" spans="1:13" x14ac:dyDescent="0.3">
      <c r="A837" s="5" t="e">
        <f>INDEX('Артикул без-с размером'!A:A,MATCH(Заказы!E837,'Артикул без-с размером'!B:B,0))</f>
        <v>#N/A</v>
      </c>
      <c r="B837" s="81"/>
      <c r="C837" s="81"/>
      <c r="D837" s="81"/>
      <c r="E837" s="81"/>
      <c r="F837" s="83"/>
      <c r="G837" s="83"/>
      <c r="H837" s="83"/>
      <c r="I837" s="84"/>
      <c r="J837" s="83"/>
      <c r="K837" s="83"/>
      <c r="L837" s="83"/>
      <c r="M837" s="83"/>
    </row>
    <row r="838" spans="1:13" x14ac:dyDescent="0.3">
      <c r="A838" s="5" t="e">
        <f>INDEX('Артикул без-с размером'!A:A,MATCH(Заказы!E838,'Артикул без-с размером'!B:B,0))</f>
        <v>#N/A</v>
      </c>
      <c r="B838" s="81"/>
      <c r="C838" s="81"/>
      <c r="D838" s="81"/>
      <c r="E838" s="81"/>
      <c r="F838" s="83"/>
      <c r="G838" s="83"/>
      <c r="H838" s="83"/>
      <c r="I838" s="84"/>
      <c r="J838" s="83"/>
      <c r="K838" s="83"/>
      <c r="L838" s="83"/>
      <c r="M838" s="83"/>
    </row>
    <row r="839" spans="1:13" x14ac:dyDescent="0.3">
      <c r="A839" s="5" t="e">
        <f>INDEX('Артикул без-с размером'!A:A,MATCH(Заказы!E839,'Артикул без-с размером'!B:B,0))</f>
        <v>#N/A</v>
      </c>
      <c r="B839" s="81"/>
      <c r="C839" s="81"/>
      <c r="D839" s="81"/>
      <c r="E839" s="81"/>
      <c r="F839" s="83"/>
      <c r="G839" s="83"/>
      <c r="H839" s="83"/>
      <c r="I839" s="84"/>
      <c r="J839" s="83"/>
      <c r="K839" s="83"/>
      <c r="L839" s="83"/>
      <c r="M839" s="83"/>
    </row>
    <row r="840" spans="1:13" x14ac:dyDescent="0.3">
      <c r="A840" s="5" t="e">
        <f>INDEX('Артикул без-с размером'!A:A,MATCH(Заказы!E840,'Артикул без-с размером'!B:B,0))</f>
        <v>#N/A</v>
      </c>
      <c r="B840" s="81"/>
      <c r="C840" s="81"/>
      <c r="D840" s="81"/>
      <c r="E840" s="81"/>
      <c r="F840" s="83"/>
      <c r="G840" s="83"/>
      <c r="H840" s="83"/>
      <c r="I840" s="84"/>
      <c r="J840" s="83"/>
      <c r="K840" s="83"/>
      <c r="L840" s="83"/>
      <c r="M840" s="83"/>
    </row>
    <row r="841" spans="1:13" x14ac:dyDescent="0.3">
      <c r="A841" s="5" t="e">
        <f>INDEX('Артикул без-с размером'!A:A,MATCH(Заказы!E841,'Артикул без-с размером'!B:B,0))</f>
        <v>#N/A</v>
      </c>
      <c r="B841" s="81"/>
      <c r="C841" s="81"/>
      <c r="D841" s="81"/>
      <c r="E841" s="81"/>
      <c r="F841" s="83"/>
      <c r="G841" s="83"/>
      <c r="H841" s="83"/>
      <c r="I841" s="84"/>
      <c r="J841" s="83"/>
      <c r="K841" s="83"/>
      <c r="L841" s="83"/>
      <c r="M841" s="83"/>
    </row>
    <row r="842" spans="1:13" x14ac:dyDescent="0.3">
      <c r="A842" s="5" t="e">
        <f>INDEX('Артикул без-с размером'!A:A,MATCH(Заказы!E842,'Артикул без-с размером'!B:B,0))</f>
        <v>#N/A</v>
      </c>
      <c r="B842" s="81"/>
      <c r="C842" s="81"/>
      <c r="D842" s="81"/>
      <c r="E842" s="81"/>
      <c r="F842" s="83"/>
      <c r="G842" s="83"/>
      <c r="H842" s="83"/>
      <c r="I842" s="84"/>
      <c r="J842" s="83"/>
      <c r="K842" s="83"/>
      <c r="L842" s="83"/>
      <c r="M842" s="83"/>
    </row>
    <row r="843" spans="1:13" x14ac:dyDescent="0.3">
      <c r="A843" s="5" t="e">
        <f>INDEX('Артикул без-с размером'!A:A,MATCH(Заказы!E843,'Артикул без-с размером'!B:B,0))</f>
        <v>#N/A</v>
      </c>
      <c r="B843" s="81"/>
      <c r="C843" s="81"/>
      <c r="D843" s="81"/>
      <c r="E843" s="81"/>
      <c r="F843" s="83"/>
      <c r="G843" s="83"/>
      <c r="H843" s="83"/>
      <c r="I843" s="84"/>
      <c r="J843" s="83"/>
      <c r="K843" s="83"/>
      <c r="L843" s="83"/>
      <c r="M843" s="83"/>
    </row>
    <row r="844" spans="1:13" x14ac:dyDescent="0.3">
      <c r="A844" s="5" t="e">
        <f>INDEX('Артикул без-с размером'!A:A,MATCH(Заказы!E844,'Артикул без-с размером'!B:B,0))</f>
        <v>#N/A</v>
      </c>
      <c r="B844" s="81"/>
      <c r="C844" s="81"/>
      <c r="D844" s="81"/>
      <c r="E844" s="81"/>
      <c r="F844" s="83"/>
      <c r="G844" s="83"/>
      <c r="H844" s="83"/>
      <c r="I844" s="84"/>
      <c r="J844" s="83"/>
      <c r="K844" s="83"/>
      <c r="L844" s="83"/>
      <c r="M844" s="83"/>
    </row>
    <row r="845" spans="1:13" x14ac:dyDescent="0.3">
      <c r="A845" s="5" t="e">
        <f>INDEX('Артикул без-с размером'!A:A,MATCH(Заказы!E845,'Артикул без-с размером'!B:B,0))</f>
        <v>#N/A</v>
      </c>
      <c r="B845" s="81"/>
      <c r="C845" s="81"/>
      <c r="D845" s="81"/>
      <c r="E845" s="81"/>
      <c r="F845" s="83"/>
      <c r="G845" s="83"/>
      <c r="H845" s="83"/>
      <c r="I845" s="84"/>
      <c r="J845" s="83"/>
      <c r="K845" s="83"/>
      <c r="L845" s="83"/>
      <c r="M845" s="83"/>
    </row>
    <row r="846" spans="1:13" x14ac:dyDescent="0.3">
      <c r="A846" s="5" t="e">
        <f>INDEX('Артикул без-с размером'!A:A,MATCH(Заказы!E846,'Артикул без-с размером'!B:B,0))</f>
        <v>#N/A</v>
      </c>
      <c r="B846" s="81"/>
      <c r="C846" s="81"/>
      <c r="D846" s="81"/>
      <c r="E846" s="81"/>
      <c r="F846" s="83"/>
      <c r="G846" s="83"/>
      <c r="H846" s="83"/>
      <c r="I846" s="84"/>
      <c r="J846" s="83"/>
      <c r="K846" s="83"/>
      <c r="L846" s="83"/>
      <c r="M846" s="83"/>
    </row>
    <row r="847" spans="1:13" x14ac:dyDescent="0.3">
      <c r="A847" s="5" t="e">
        <f>INDEX('Артикул без-с размером'!A:A,MATCH(Заказы!E847,'Артикул без-с размером'!B:B,0))</f>
        <v>#N/A</v>
      </c>
      <c r="B847" s="81"/>
      <c r="C847" s="81"/>
      <c r="D847" s="81"/>
      <c r="E847" s="81"/>
      <c r="F847" s="83"/>
      <c r="G847" s="83"/>
      <c r="H847" s="83"/>
      <c r="I847" s="84"/>
      <c r="J847" s="83"/>
      <c r="K847" s="83"/>
      <c r="L847" s="83"/>
      <c r="M847" s="83"/>
    </row>
    <row r="848" spans="1:13" x14ac:dyDescent="0.3">
      <c r="A848" s="5" t="e">
        <f>INDEX('Артикул без-с размером'!A:A,MATCH(Заказы!E848,'Артикул без-с размером'!B:B,0))</f>
        <v>#N/A</v>
      </c>
      <c r="B848" s="81"/>
      <c r="C848" s="81"/>
      <c r="D848" s="81"/>
      <c r="E848" s="81"/>
      <c r="F848" s="83"/>
      <c r="G848" s="83"/>
      <c r="H848" s="83"/>
      <c r="I848" s="84"/>
      <c r="J848" s="83"/>
      <c r="K848" s="83"/>
      <c r="L848" s="83"/>
      <c r="M848" s="83"/>
    </row>
    <row r="849" spans="1:13" x14ac:dyDescent="0.3">
      <c r="A849" s="5" t="e">
        <f>INDEX('Артикул без-с размером'!A:A,MATCH(Заказы!E849,'Артикул без-с размером'!B:B,0))</f>
        <v>#N/A</v>
      </c>
      <c r="B849" s="81"/>
      <c r="C849" s="81"/>
      <c r="D849" s="81"/>
      <c r="E849" s="81"/>
      <c r="F849" s="83"/>
      <c r="G849" s="83"/>
      <c r="H849" s="83"/>
      <c r="I849" s="84"/>
      <c r="J849" s="83"/>
      <c r="K849" s="83"/>
      <c r="L849" s="83"/>
      <c r="M849" s="83"/>
    </row>
    <row r="850" spans="1:13" x14ac:dyDescent="0.3">
      <c r="A850" s="5" t="e">
        <f>INDEX('Артикул без-с размером'!A:A,MATCH(Заказы!E850,'Артикул без-с размером'!B:B,0))</f>
        <v>#N/A</v>
      </c>
      <c r="B850" s="81"/>
      <c r="C850" s="81"/>
      <c r="D850" s="81"/>
      <c r="E850" s="81"/>
      <c r="F850" s="83"/>
      <c r="G850" s="83"/>
      <c r="H850" s="83"/>
      <c r="I850" s="84"/>
      <c r="J850" s="83"/>
      <c r="K850" s="83"/>
      <c r="L850" s="83"/>
      <c r="M850" s="83"/>
    </row>
    <row r="851" spans="1:13" x14ac:dyDescent="0.3">
      <c r="A851" s="5" t="e">
        <f>INDEX('Артикул без-с размером'!A:A,MATCH(Заказы!E851,'Артикул без-с размером'!B:B,0))</f>
        <v>#N/A</v>
      </c>
      <c r="B851" s="81"/>
      <c r="C851" s="81"/>
      <c r="D851" s="81"/>
      <c r="E851" s="81"/>
      <c r="F851" s="83"/>
      <c r="G851" s="83"/>
      <c r="H851" s="83"/>
      <c r="I851" s="84"/>
      <c r="J851" s="83"/>
      <c r="K851" s="83"/>
      <c r="L851" s="83"/>
      <c r="M851" s="83"/>
    </row>
    <row r="852" spans="1:13" x14ac:dyDescent="0.3">
      <c r="A852" s="5" t="e">
        <f>INDEX('Артикул без-с размером'!A:A,MATCH(Заказы!E852,'Артикул без-с размером'!B:B,0))</f>
        <v>#N/A</v>
      </c>
      <c r="B852" s="81"/>
      <c r="C852" s="81"/>
      <c r="D852" s="81"/>
      <c r="E852" s="81"/>
      <c r="F852" s="83"/>
      <c r="G852" s="83"/>
      <c r="H852" s="83"/>
      <c r="I852" s="84"/>
      <c r="J852" s="83"/>
      <c r="K852" s="83"/>
      <c r="L852" s="83"/>
      <c r="M852" s="83"/>
    </row>
    <row r="853" spans="1:13" x14ac:dyDescent="0.3">
      <c r="A853" s="5" t="e">
        <f>INDEX('Артикул без-с размером'!A:A,MATCH(Заказы!E853,'Артикул без-с размером'!B:B,0))</f>
        <v>#N/A</v>
      </c>
      <c r="B853" s="81"/>
      <c r="C853" s="81"/>
      <c r="D853" s="81"/>
      <c r="E853" s="81"/>
      <c r="F853" s="83"/>
      <c r="G853" s="83"/>
      <c r="H853" s="83"/>
      <c r="I853" s="84"/>
      <c r="J853" s="83"/>
      <c r="K853" s="83"/>
      <c r="L853" s="83"/>
      <c r="M853" s="83"/>
    </row>
    <row r="854" spans="1:13" x14ac:dyDescent="0.3">
      <c r="A854" s="5" t="e">
        <f>INDEX('Артикул без-с размером'!A:A,MATCH(Заказы!E854,'Артикул без-с размером'!B:B,0))</f>
        <v>#N/A</v>
      </c>
      <c r="B854" s="81"/>
      <c r="C854" s="81"/>
      <c r="D854" s="81"/>
      <c r="E854" s="81"/>
      <c r="F854" s="83"/>
      <c r="G854" s="83"/>
      <c r="H854" s="83"/>
      <c r="I854" s="84"/>
      <c r="J854" s="83"/>
      <c r="K854" s="83"/>
      <c r="L854" s="83"/>
      <c r="M854" s="83"/>
    </row>
    <row r="855" spans="1:13" x14ac:dyDescent="0.3">
      <c r="A855" s="5" t="e">
        <f>INDEX('Артикул без-с размером'!A:A,MATCH(Заказы!E855,'Артикул без-с размером'!B:B,0))</f>
        <v>#N/A</v>
      </c>
      <c r="B855" s="81"/>
      <c r="C855" s="81"/>
      <c r="D855" s="81"/>
      <c r="E855" s="81"/>
      <c r="F855" s="83"/>
      <c r="G855" s="83"/>
      <c r="H855" s="83"/>
      <c r="I855" s="84"/>
      <c r="J855" s="83"/>
      <c r="K855" s="83"/>
      <c r="L855" s="83"/>
      <c r="M855" s="83"/>
    </row>
    <row r="856" spans="1:13" x14ac:dyDescent="0.3">
      <c r="A856" s="5" t="e">
        <f>INDEX('Артикул без-с размером'!A:A,MATCH(Заказы!E856,'Артикул без-с размером'!B:B,0))</f>
        <v>#N/A</v>
      </c>
      <c r="B856" s="81"/>
      <c r="C856" s="81"/>
      <c r="D856" s="81"/>
      <c r="E856" s="81"/>
      <c r="F856" s="83"/>
      <c r="G856" s="83"/>
      <c r="H856" s="83"/>
      <c r="I856" s="84"/>
      <c r="J856" s="83"/>
      <c r="K856" s="83"/>
      <c r="L856" s="83"/>
      <c r="M856" s="83"/>
    </row>
    <row r="857" spans="1:13" x14ac:dyDescent="0.3">
      <c r="A857" s="5" t="e">
        <f>INDEX('Артикул без-с размером'!A:A,MATCH(Заказы!E857,'Артикул без-с размером'!B:B,0))</f>
        <v>#N/A</v>
      </c>
      <c r="B857" s="81"/>
      <c r="C857" s="81"/>
      <c r="D857" s="81"/>
      <c r="E857" s="81"/>
      <c r="F857" s="83"/>
      <c r="G857" s="83"/>
      <c r="H857" s="83"/>
      <c r="I857" s="84"/>
      <c r="J857" s="83"/>
      <c r="K857" s="83"/>
      <c r="L857" s="83"/>
      <c r="M857" s="83"/>
    </row>
    <row r="858" spans="1:13" x14ac:dyDescent="0.3">
      <c r="A858" s="5" t="e">
        <f>INDEX('Артикул без-с размером'!A:A,MATCH(Заказы!E858,'Артикул без-с размером'!B:B,0))</f>
        <v>#N/A</v>
      </c>
      <c r="B858" s="81"/>
      <c r="C858" s="81"/>
      <c r="D858" s="81"/>
      <c r="E858" s="81"/>
      <c r="F858" s="83"/>
      <c r="G858" s="83"/>
      <c r="H858" s="83"/>
      <c r="I858" s="84"/>
      <c r="J858" s="83"/>
      <c r="K858" s="83"/>
      <c r="L858" s="83"/>
      <c r="M858" s="83"/>
    </row>
    <row r="859" spans="1:13" x14ac:dyDescent="0.3">
      <c r="A859" s="5" t="e">
        <f>INDEX('Артикул без-с размером'!A:A,MATCH(Заказы!E859,'Артикул без-с размером'!B:B,0))</f>
        <v>#N/A</v>
      </c>
      <c r="B859" s="81"/>
      <c r="C859" s="81"/>
      <c r="D859" s="81"/>
      <c r="E859" s="81"/>
      <c r="F859" s="83"/>
      <c r="G859" s="83"/>
      <c r="H859" s="83"/>
      <c r="I859" s="84"/>
      <c r="J859" s="83"/>
      <c r="K859" s="83"/>
      <c r="L859" s="83"/>
      <c r="M859" s="83"/>
    </row>
    <row r="860" spans="1:13" x14ac:dyDescent="0.3">
      <c r="A860" s="5" t="e">
        <f>INDEX('Артикул без-с размером'!A:A,MATCH(Заказы!E860,'Артикул без-с размером'!B:B,0))</f>
        <v>#N/A</v>
      </c>
      <c r="B860" s="81"/>
      <c r="C860" s="81"/>
      <c r="D860" s="81"/>
      <c r="E860" s="81"/>
      <c r="F860" s="83"/>
      <c r="G860" s="83"/>
      <c r="H860" s="83"/>
      <c r="I860" s="84"/>
      <c r="J860" s="83"/>
      <c r="K860" s="83"/>
      <c r="L860" s="83"/>
      <c r="M860" s="83"/>
    </row>
    <row r="861" spans="1:13" x14ac:dyDescent="0.3">
      <c r="A861" s="5" t="e">
        <f>INDEX('Артикул без-с размером'!A:A,MATCH(Заказы!E861,'Артикул без-с размером'!B:B,0))</f>
        <v>#N/A</v>
      </c>
      <c r="B861" s="81"/>
      <c r="C861" s="81"/>
      <c r="D861" s="81"/>
      <c r="E861" s="81"/>
      <c r="F861" s="83"/>
      <c r="G861" s="83"/>
      <c r="H861" s="83"/>
      <c r="I861" s="84"/>
      <c r="J861" s="83"/>
      <c r="K861" s="83"/>
      <c r="L861" s="83"/>
      <c r="M861" s="83"/>
    </row>
    <row r="862" spans="1:13" x14ac:dyDescent="0.3">
      <c r="A862" s="5" t="e">
        <f>INDEX('Артикул без-с размером'!A:A,MATCH(Заказы!E862,'Артикул без-с размером'!B:B,0))</f>
        <v>#N/A</v>
      </c>
      <c r="B862" s="81"/>
      <c r="C862" s="81"/>
      <c r="D862" s="81"/>
      <c r="E862" s="81"/>
      <c r="F862" s="83"/>
      <c r="G862" s="83"/>
      <c r="H862" s="83"/>
      <c r="I862" s="84"/>
      <c r="J862" s="83"/>
      <c r="K862" s="83"/>
      <c r="L862" s="83"/>
      <c r="M862" s="83"/>
    </row>
    <row r="863" spans="1:13" x14ac:dyDescent="0.3">
      <c r="A863" s="5" t="e">
        <f>INDEX('Артикул без-с размером'!A:A,MATCH(Заказы!E863,'Артикул без-с размером'!B:B,0))</f>
        <v>#N/A</v>
      </c>
      <c r="B863" s="81"/>
      <c r="C863" s="81"/>
      <c r="D863" s="81"/>
      <c r="E863" s="81"/>
      <c r="F863" s="83"/>
      <c r="G863" s="83"/>
      <c r="H863" s="83"/>
      <c r="I863" s="84"/>
      <c r="J863" s="83"/>
      <c r="K863" s="83"/>
      <c r="L863" s="83"/>
      <c r="M863" s="83"/>
    </row>
    <row r="864" spans="1:13" x14ac:dyDescent="0.3">
      <c r="A864" s="5" t="e">
        <f>INDEX('Артикул без-с размером'!A:A,MATCH(Заказы!E864,'Артикул без-с размером'!B:B,0))</f>
        <v>#N/A</v>
      </c>
      <c r="B864" s="81"/>
      <c r="C864" s="81"/>
      <c r="D864" s="81"/>
      <c r="E864" s="81"/>
      <c r="F864" s="83"/>
      <c r="G864" s="83"/>
      <c r="H864" s="83"/>
      <c r="I864" s="84"/>
      <c r="J864" s="83"/>
      <c r="K864" s="83"/>
      <c r="L864" s="83"/>
      <c r="M864" s="83"/>
    </row>
    <row r="865" spans="1:13" x14ac:dyDescent="0.3">
      <c r="A865" s="5" t="e">
        <f>INDEX('Артикул без-с размером'!A:A,MATCH(Заказы!E865,'Артикул без-с размером'!B:B,0))</f>
        <v>#N/A</v>
      </c>
      <c r="B865" s="81"/>
      <c r="C865" s="81"/>
      <c r="D865" s="81"/>
      <c r="E865" s="81"/>
      <c r="F865" s="83"/>
      <c r="G865" s="83"/>
      <c r="H865" s="83"/>
      <c r="I865" s="84"/>
      <c r="J865" s="83"/>
      <c r="K865" s="83"/>
      <c r="L865" s="83"/>
      <c r="M865" s="83"/>
    </row>
    <row r="866" spans="1:13" x14ac:dyDescent="0.3">
      <c r="A866" s="5" t="e">
        <f>INDEX('Артикул без-с размером'!A:A,MATCH(Заказы!E866,'Артикул без-с размером'!B:B,0))</f>
        <v>#N/A</v>
      </c>
      <c r="B866" s="81"/>
      <c r="C866" s="81"/>
      <c r="D866" s="81"/>
      <c r="E866" s="81"/>
      <c r="F866" s="83"/>
      <c r="G866" s="83"/>
      <c r="H866" s="83"/>
      <c r="I866" s="84"/>
      <c r="J866" s="83"/>
      <c r="K866" s="83"/>
      <c r="L866" s="83"/>
      <c r="M866" s="83"/>
    </row>
    <row r="867" spans="1:13" x14ac:dyDescent="0.3">
      <c r="A867" s="5" t="e">
        <f>INDEX('Артикул без-с размером'!A:A,MATCH(Заказы!E867,'Артикул без-с размером'!B:B,0))</f>
        <v>#N/A</v>
      </c>
      <c r="B867" s="81"/>
      <c r="C867" s="81"/>
      <c r="D867" s="81"/>
      <c r="E867" s="81"/>
      <c r="F867" s="83"/>
      <c r="G867" s="83"/>
      <c r="H867" s="83"/>
      <c r="I867" s="84"/>
      <c r="J867" s="83"/>
      <c r="K867" s="83"/>
      <c r="L867" s="83"/>
      <c r="M867" s="83"/>
    </row>
    <row r="868" spans="1:13" x14ac:dyDescent="0.3">
      <c r="A868" s="5" t="e">
        <f>INDEX('Артикул без-с размером'!A:A,MATCH(Заказы!E868,'Артикул без-с размером'!B:B,0))</f>
        <v>#N/A</v>
      </c>
      <c r="B868" s="81"/>
      <c r="C868" s="81"/>
      <c r="D868" s="81"/>
      <c r="E868" s="81"/>
      <c r="F868" s="83"/>
      <c r="G868" s="83"/>
      <c r="H868" s="83"/>
      <c r="I868" s="84"/>
      <c r="J868" s="83"/>
      <c r="K868" s="83"/>
      <c r="L868" s="83"/>
      <c r="M868" s="83"/>
    </row>
    <row r="869" spans="1:13" x14ac:dyDescent="0.3">
      <c r="A869" s="5" t="e">
        <f>INDEX('Артикул без-с размером'!A:A,MATCH(Заказы!E869,'Артикул без-с размером'!B:B,0))</f>
        <v>#N/A</v>
      </c>
      <c r="B869" s="81"/>
      <c r="C869" s="81"/>
      <c r="D869" s="81"/>
      <c r="E869" s="81"/>
      <c r="F869" s="83"/>
      <c r="G869" s="83"/>
      <c r="H869" s="83"/>
      <c r="I869" s="84"/>
      <c r="J869" s="83"/>
      <c r="K869" s="83"/>
      <c r="L869" s="83"/>
      <c r="M869" s="83"/>
    </row>
    <row r="870" spans="1:13" x14ac:dyDescent="0.3">
      <c r="A870" s="5" t="e">
        <f>INDEX('Артикул без-с размером'!A:A,MATCH(Заказы!E870,'Артикул без-с размером'!B:B,0))</f>
        <v>#N/A</v>
      </c>
      <c r="B870" s="81"/>
      <c r="C870" s="81"/>
      <c r="D870" s="81"/>
      <c r="E870" s="81"/>
      <c r="F870" s="83"/>
      <c r="G870" s="83"/>
      <c r="H870" s="83"/>
      <c r="I870" s="84"/>
      <c r="J870" s="83"/>
      <c r="K870" s="83"/>
      <c r="L870" s="83"/>
      <c r="M870" s="83"/>
    </row>
    <row r="871" spans="1:13" x14ac:dyDescent="0.3">
      <c r="A871" s="5" t="e">
        <f>INDEX('Артикул без-с размером'!A:A,MATCH(Заказы!E871,'Артикул без-с размером'!B:B,0))</f>
        <v>#N/A</v>
      </c>
      <c r="B871" s="81"/>
      <c r="C871" s="81"/>
      <c r="D871" s="81"/>
      <c r="E871" s="81"/>
      <c r="F871" s="83"/>
      <c r="G871" s="83"/>
      <c r="H871" s="83"/>
      <c r="I871" s="84"/>
      <c r="J871" s="83"/>
      <c r="K871" s="83"/>
      <c r="L871" s="83"/>
      <c r="M871" s="83"/>
    </row>
    <row r="872" spans="1:13" x14ac:dyDescent="0.3">
      <c r="A872" s="5" t="e">
        <f>INDEX('Артикул без-с размером'!A:A,MATCH(Заказы!E872,'Артикул без-с размером'!B:B,0))</f>
        <v>#N/A</v>
      </c>
      <c r="B872" s="81"/>
      <c r="C872" s="81"/>
      <c r="D872" s="81"/>
      <c r="E872" s="81"/>
      <c r="F872" s="83"/>
      <c r="G872" s="83"/>
      <c r="H872" s="83"/>
      <c r="I872" s="84"/>
      <c r="J872" s="83"/>
      <c r="K872" s="83"/>
      <c r="L872" s="83"/>
      <c r="M872" s="83"/>
    </row>
    <row r="873" spans="1:13" x14ac:dyDescent="0.3">
      <c r="A873" s="5" t="e">
        <f>INDEX('Артикул без-с размером'!A:A,MATCH(Заказы!E873,'Артикул без-с размером'!B:B,0))</f>
        <v>#N/A</v>
      </c>
      <c r="B873" s="81"/>
      <c r="C873" s="81"/>
      <c r="D873" s="81"/>
      <c r="E873" s="81"/>
      <c r="F873" s="83"/>
      <c r="G873" s="83"/>
      <c r="H873" s="83"/>
      <c r="I873" s="84"/>
      <c r="J873" s="83"/>
      <c r="K873" s="83"/>
      <c r="L873" s="83"/>
      <c r="M873" s="83"/>
    </row>
    <row r="874" spans="1:13" x14ac:dyDescent="0.3">
      <c r="A874" s="5" t="e">
        <f>INDEX('Артикул без-с размером'!A:A,MATCH(Заказы!E874,'Артикул без-с размером'!B:B,0))</f>
        <v>#N/A</v>
      </c>
      <c r="B874" s="81"/>
      <c r="C874" s="81"/>
      <c r="D874" s="81"/>
      <c r="E874" s="81"/>
      <c r="F874" s="83"/>
      <c r="G874" s="83"/>
      <c r="H874" s="83"/>
      <c r="I874" s="84"/>
      <c r="J874" s="83"/>
      <c r="K874" s="83"/>
      <c r="L874" s="83"/>
      <c r="M874" s="83"/>
    </row>
    <row r="875" spans="1:13" x14ac:dyDescent="0.3">
      <c r="A875" s="5" t="e">
        <f>INDEX('Артикул без-с размером'!A:A,MATCH(Заказы!E875,'Артикул без-с размером'!B:B,0))</f>
        <v>#N/A</v>
      </c>
      <c r="B875" s="81"/>
      <c r="C875" s="81"/>
      <c r="D875" s="81"/>
      <c r="E875" s="81"/>
      <c r="F875" s="83"/>
      <c r="G875" s="83"/>
      <c r="H875" s="83"/>
      <c r="I875" s="84"/>
      <c r="J875" s="83"/>
      <c r="K875" s="83"/>
      <c r="L875" s="83"/>
      <c r="M875" s="83"/>
    </row>
    <row r="876" spans="1:13" x14ac:dyDescent="0.3">
      <c r="A876" s="5" t="e">
        <f>INDEX('Артикул без-с размером'!A:A,MATCH(Заказы!E876,'Артикул без-с размером'!B:B,0))</f>
        <v>#N/A</v>
      </c>
      <c r="B876" s="81"/>
      <c r="C876" s="81"/>
      <c r="D876" s="81"/>
      <c r="E876" s="81"/>
      <c r="F876" s="83"/>
      <c r="G876" s="83"/>
      <c r="H876" s="83"/>
      <c r="I876" s="84"/>
      <c r="J876" s="83"/>
      <c r="K876" s="83"/>
      <c r="L876" s="83"/>
      <c r="M876" s="83"/>
    </row>
    <row r="877" spans="1:13" x14ac:dyDescent="0.3">
      <c r="A877" s="5" t="e">
        <f>INDEX('Артикул без-с размером'!A:A,MATCH(Заказы!E877,'Артикул без-с размером'!B:B,0))</f>
        <v>#N/A</v>
      </c>
      <c r="B877" s="81"/>
      <c r="C877" s="81"/>
      <c r="D877" s="81"/>
      <c r="E877" s="81"/>
      <c r="F877" s="83"/>
      <c r="G877" s="83"/>
      <c r="H877" s="83"/>
      <c r="I877" s="84"/>
      <c r="J877" s="83"/>
      <c r="K877" s="83"/>
      <c r="L877" s="83"/>
      <c r="M877" s="83"/>
    </row>
    <row r="878" spans="1:13" x14ac:dyDescent="0.3">
      <c r="A878" s="5" t="e">
        <f>INDEX('Артикул без-с размером'!A:A,MATCH(Заказы!E878,'Артикул без-с размером'!B:B,0))</f>
        <v>#N/A</v>
      </c>
      <c r="B878" s="81"/>
      <c r="C878" s="81"/>
      <c r="D878" s="81"/>
      <c r="E878" s="81"/>
      <c r="F878" s="83"/>
      <c r="G878" s="83"/>
      <c r="H878" s="83"/>
      <c r="I878" s="84"/>
      <c r="J878" s="83"/>
      <c r="K878" s="83"/>
      <c r="L878" s="83"/>
      <c r="M878" s="83"/>
    </row>
    <row r="879" spans="1:13" x14ac:dyDescent="0.3">
      <c r="A879" s="5" t="e">
        <f>INDEX('Артикул без-с размером'!A:A,MATCH(Заказы!E879,'Артикул без-с размером'!B:B,0))</f>
        <v>#N/A</v>
      </c>
      <c r="B879" s="81"/>
      <c r="C879" s="81"/>
      <c r="D879" s="81"/>
      <c r="E879" s="81"/>
      <c r="F879" s="83"/>
      <c r="G879" s="83"/>
      <c r="H879" s="83"/>
      <c r="I879" s="84"/>
      <c r="J879" s="83"/>
      <c r="K879" s="83"/>
      <c r="L879" s="83"/>
      <c r="M879" s="83"/>
    </row>
    <row r="880" spans="1:13" x14ac:dyDescent="0.3">
      <c r="A880" s="5" t="e">
        <f>INDEX('Артикул без-с размером'!A:A,MATCH(Заказы!E880,'Артикул без-с размером'!B:B,0))</f>
        <v>#N/A</v>
      </c>
      <c r="B880" s="81"/>
      <c r="C880" s="81"/>
      <c r="D880" s="81"/>
      <c r="E880" s="81"/>
      <c r="F880" s="83"/>
      <c r="G880" s="83"/>
      <c r="H880" s="83"/>
      <c r="I880" s="84"/>
      <c r="J880" s="83"/>
      <c r="K880" s="83"/>
      <c r="L880" s="83"/>
      <c r="M880" s="83"/>
    </row>
    <row r="881" spans="1:13" x14ac:dyDescent="0.3">
      <c r="A881" s="5" t="e">
        <f>INDEX('Артикул без-с размером'!A:A,MATCH(Заказы!E881,'Артикул без-с размером'!B:B,0))</f>
        <v>#N/A</v>
      </c>
      <c r="B881" s="81"/>
      <c r="C881" s="81"/>
      <c r="D881" s="81"/>
      <c r="E881" s="81"/>
      <c r="F881" s="83"/>
      <c r="G881" s="83"/>
      <c r="H881" s="83"/>
      <c r="I881" s="84"/>
      <c r="J881" s="83"/>
      <c r="K881" s="83"/>
      <c r="L881" s="83"/>
      <c r="M881" s="83"/>
    </row>
    <row r="882" spans="1:13" x14ac:dyDescent="0.3">
      <c r="A882" s="5" t="e">
        <f>INDEX('Артикул без-с размером'!A:A,MATCH(Заказы!E882,'Артикул без-с размером'!B:B,0))</f>
        <v>#N/A</v>
      </c>
      <c r="B882" s="81"/>
      <c r="C882" s="81"/>
      <c r="D882" s="81"/>
      <c r="E882" s="81"/>
      <c r="F882" s="83"/>
      <c r="G882" s="83"/>
      <c r="H882" s="83"/>
      <c r="I882" s="84"/>
      <c r="J882" s="83"/>
      <c r="K882" s="83"/>
      <c r="L882" s="83"/>
      <c r="M882" s="83"/>
    </row>
    <row r="883" spans="1:13" x14ac:dyDescent="0.3">
      <c r="A883" s="5" t="e">
        <f>INDEX('Артикул без-с размером'!A:A,MATCH(Заказы!E883,'Артикул без-с размером'!B:B,0))</f>
        <v>#N/A</v>
      </c>
      <c r="B883" s="81"/>
      <c r="C883" s="81"/>
      <c r="D883" s="81"/>
      <c r="E883" s="81"/>
      <c r="F883" s="83"/>
      <c r="G883" s="83"/>
      <c r="H883" s="83"/>
      <c r="I883" s="84"/>
      <c r="J883" s="83"/>
      <c r="K883" s="83"/>
      <c r="L883" s="83"/>
      <c r="M883" s="83"/>
    </row>
    <row r="884" spans="1:13" x14ac:dyDescent="0.3">
      <c r="A884" s="5" t="e">
        <f>INDEX('Артикул без-с размером'!A:A,MATCH(Заказы!E884,'Артикул без-с размером'!B:B,0))</f>
        <v>#N/A</v>
      </c>
      <c r="B884" s="81"/>
      <c r="C884" s="81"/>
      <c r="D884" s="81"/>
      <c r="E884" s="81"/>
      <c r="F884" s="83"/>
      <c r="G884" s="83"/>
      <c r="H884" s="83"/>
      <c r="I884" s="84"/>
      <c r="J884" s="83"/>
      <c r="K884" s="83"/>
      <c r="L884" s="83"/>
      <c r="M884" s="83"/>
    </row>
    <row r="885" spans="1:13" x14ac:dyDescent="0.3">
      <c r="A885" s="5" t="e">
        <f>INDEX('Артикул без-с размером'!A:A,MATCH(Заказы!E885,'Артикул без-с размером'!B:B,0))</f>
        <v>#N/A</v>
      </c>
      <c r="B885" s="81"/>
      <c r="C885" s="81"/>
      <c r="D885" s="81"/>
      <c r="E885" s="81"/>
      <c r="F885" s="83"/>
      <c r="G885" s="83"/>
      <c r="H885" s="83"/>
      <c r="I885" s="84"/>
      <c r="J885" s="83"/>
      <c r="K885" s="83"/>
      <c r="L885" s="83"/>
      <c r="M885" s="83"/>
    </row>
    <row r="886" spans="1:13" x14ac:dyDescent="0.3">
      <c r="A886" s="5" t="e">
        <f>INDEX('Артикул без-с размером'!A:A,MATCH(Заказы!E886,'Артикул без-с размером'!B:B,0))</f>
        <v>#N/A</v>
      </c>
      <c r="B886" s="81"/>
      <c r="C886" s="81"/>
      <c r="D886" s="81"/>
      <c r="E886" s="81"/>
      <c r="F886" s="83"/>
      <c r="G886" s="83"/>
      <c r="H886" s="83"/>
      <c r="I886" s="84"/>
      <c r="J886" s="83"/>
      <c r="K886" s="83"/>
      <c r="L886" s="83"/>
      <c r="M886" s="83"/>
    </row>
    <row r="887" spans="1:13" x14ac:dyDescent="0.3">
      <c r="A887" s="5" t="e">
        <f>INDEX('Артикул без-с размером'!A:A,MATCH(Заказы!E887,'Артикул без-с размером'!B:B,0))</f>
        <v>#N/A</v>
      </c>
      <c r="B887" s="81"/>
      <c r="C887" s="81"/>
      <c r="D887" s="81"/>
      <c r="E887" s="81"/>
      <c r="F887" s="83"/>
      <c r="G887" s="83"/>
      <c r="H887" s="83"/>
      <c r="I887" s="84"/>
      <c r="J887" s="83"/>
      <c r="K887" s="83"/>
      <c r="L887" s="83"/>
      <c r="M887" s="83"/>
    </row>
    <row r="888" spans="1:13" x14ac:dyDescent="0.3">
      <c r="A888" s="5" t="e">
        <f>INDEX('Артикул без-с размером'!A:A,MATCH(Заказы!E888,'Артикул без-с размером'!B:B,0))</f>
        <v>#N/A</v>
      </c>
      <c r="B888" s="81"/>
      <c r="C888" s="81"/>
      <c r="D888" s="81"/>
      <c r="E888" s="81"/>
      <c r="F888" s="83"/>
      <c r="G888" s="83"/>
      <c r="H888" s="83"/>
      <c r="I888" s="84"/>
      <c r="J888" s="83"/>
      <c r="K888" s="83"/>
      <c r="L888" s="83"/>
      <c r="M888" s="83"/>
    </row>
    <row r="889" spans="1:13" x14ac:dyDescent="0.3">
      <c r="A889" s="5" t="e">
        <f>INDEX('Артикул без-с размером'!A:A,MATCH(Заказы!E889,'Артикул без-с размером'!B:B,0))</f>
        <v>#N/A</v>
      </c>
      <c r="B889" s="81"/>
      <c r="C889" s="81"/>
      <c r="D889" s="81"/>
      <c r="E889" s="81"/>
      <c r="F889" s="83"/>
      <c r="G889" s="83"/>
      <c r="H889" s="83"/>
      <c r="I889" s="84"/>
      <c r="J889" s="83"/>
      <c r="K889" s="83"/>
      <c r="L889" s="83"/>
      <c r="M889" s="83"/>
    </row>
    <row r="890" spans="1:13" x14ac:dyDescent="0.3">
      <c r="A890" s="5" t="e">
        <f>INDEX('Артикул без-с размером'!A:A,MATCH(Заказы!E890,'Артикул без-с размером'!B:B,0))</f>
        <v>#N/A</v>
      </c>
      <c r="B890" s="81"/>
      <c r="C890" s="81"/>
      <c r="D890" s="81"/>
      <c r="E890" s="81"/>
      <c r="F890" s="83"/>
      <c r="G890" s="83"/>
      <c r="H890" s="83"/>
      <c r="I890" s="84"/>
      <c r="J890" s="83"/>
      <c r="K890" s="83"/>
      <c r="L890" s="83"/>
      <c r="M890" s="83"/>
    </row>
    <row r="891" spans="1:13" x14ac:dyDescent="0.3">
      <c r="A891" s="5" t="e">
        <f>INDEX('Артикул без-с размером'!A:A,MATCH(Заказы!E891,'Артикул без-с размером'!B:B,0))</f>
        <v>#N/A</v>
      </c>
      <c r="B891" s="81"/>
      <c r="C891" s="81"/>
      <c r="D891" s="81"/>
      <c r="E891" s="81"/>
      <c r="F891" s="83"/>
      <c r="G891" s="83"/>
      <c r="H891" s="83"/>
      <c r="I891" s="84"/>
      <c r="J891" s="83"/>
      <c r="K891" s="83"/>
      <c r="L891" s="83"/>
      <c r="M891" s="83"/>
    </row>
    <row r="892" spans="1:13" x14ac:dyDescent="0.3">
      <c r="A892" s="5" t="e">
        <f>INDEX('Артикул без-с размером'!A:A,MATCH(Заказы!E892,'Артикул без-с размером'!B:B,0))</f>
        <v>#N/A</v>
      </c>
      <c r="B892" s="81"/>
      <c r="C892" s="81"/>
      <c r="D892" s="81"/>
      <c r="E892" s="81"/>
      <c r="F892" s="83"/>
      <c r="G892" s="83"/>
      <c r="H892" s="83"/>
      <c r="I892" s="84"/>
      <c r="J892" s="83"/>
      <c r="K892" s="83"/>
      <c r="L892" s="83"/>
      <c r="M892" s="83"/>
    </row>
    <row r="893" spans="1:13" x14ac:dyDescent="0.3">
      <c r="A893" s="5" t="e">
        <f>INDEX('Артикул без-с размером'!A:A,MATCH(Заказы!E893,'Артикул без-с размером'!B:B,0))</f>
        <v>#N/A</v>
      </c>
      <c r="B893" s="81"/>
      <c r="C893" s="81"/>
      <c r="D893" s="81"/>
      <c r="E893" s="81"/>
      <c r="F893" s="83"/>
      <c r="G893" s="83"/>
      <c r="H893" s="83"/>
      <c r="I893" s="84"/>
      <c r="J893" s="83"/>
      <c r="K893" s="83"/>
      <c r="L893" s="83"/>
      <c r="M893" s="83"/>
    </row>
    <row r="894" spans="1:13" x14ac:dyDescent="0.3">
      <c r="A894" s="5" t="e">
        <f>INDEX('Артикул без-с размером'!A:A,MATCH(Заказы!E894,'Артикул без-с размером'!B:B,0))</f>
        <v>#N/A</v>
      </c>
      <c r="B894" s="81"/>
      <c r="C894" s="81"/>
      <c r="D894" s="81"/>
      <c r="E894" s="81"/>
      <c r="F894" s="83"/>
      <c r="G894" s="83"/>
      <c r="H894" s="83"/>
      <c r="I894" s="84"/>
      <c r="J894" s="83"/>
      <c r="K894" s="83"/>
      <c r="L894" s="83"/>
      <c r="M894" s="83"/>
    </row>
    <row r="895" spans="1:13" x14ac:dyDescent="0.3">
      <c r="A895" s="5" t="e">
        <f>INDEX('Артикул без-с размером'!A:A,MATCH(Заказы!E895,'Артикул без-с размером'!B:B,0))</f>
        <v>#N/A</v>
      </c>
      <c r="B895" s="81"/>
      <c r="C895" s="81"/>
      <c r="D895" s="81"/>
      <c r="E895" s="81"/>
      <c r="F895" s="83"/>
      <c r="G895" s="83"/>
      <c r="H895" s="83"/>
      <c r="I895" s="84"/>
      <c r="J895" s="83"/>
      <c r="K895" s="83"/>
      <c r="L895" s="83"/>
      <c r="M895" s="83"/>
    </row>
    <row r="896" spans="1:13" x14ac:dyDescent="0.3">
      <c r="A896" s="5" t="e">
        <f>INDEX('Артикул без-с размером'!A:A,MATCH(Заказы!E896,'Артикул без-с размером'!B:B,0))</f>
        <v>#N/A</v>
      </c>
      <c r="B896" s="81"/>
      <c r="C896" s="81"/>
      <c r="D896" s="81"/>
      <c r="E896" s="81"/>
      <c r="F896" s="83"/>
      <c r="G896" s="83"/>
      <c r="H896" s="83"/>
      <c r="I896" s="84"/>
      <c r="J896" s="83"/>
      <c r="K896" s="83"/>
      <c r="L896" s="83"/>
      <c r="M896" s="83"/>
    </row>
    <row r="897" spans="1:13" x14ac:dyDescent="0.3">
      <c r="A897" s="5" t="e">
        <f>INDEX('Артикул без-с размером'!A:A,MATCH(Заказы!E897,'Артикул без-с размером'!B:B,0))</f>
        <v>#N/A</v>
      </c>
      <c r="B897" s="81"/>
      <c r="C897" s="81"/>
      <c r="D897" s="81"/>
      <c r="E897" s="81"/>
      <c r="F897" s="83"/>
      <c r="G897" s="83"/>
      <c r="H897" s="83"/>
      <c r="I897" s="84"/>
      <c r="J897" s="83"/>
      <c r="K897" s="83"/>
      <c r="L897" s="83"/>
      <c r="M897" s="83"/>
    </row>
    <row r="898" spans="1:13" x14ac:dyDescent="0.3">
      <c r="A898" s="5" t="e">
        <f>INDEX('Артикул без-с размером'!A:A,MATCH(Заказы!E898,'Артикул без-с размером'!B:B,0))</f>
        <v>#N/A</v>
      </c>
      <c r="B898" s="81"/>
      <c r="C898" s="81"/>
      <c r="D898" s="81"/>
      <c r="E898" s="81"/>
      <c r="F898" s="83"/>
      <c r="G898" s="83"/>
      <c r="H898" s="83"/>
      <c r="I898" s="84"/>
      <c r="J898" s="83"/>
      <c r="K898" s="83"/>
      <c r="L898" s="83"/>
      <c r="M898" s="83"/>
    </row>
    <row r="899" spans="1:13" x14ac:dyDescent="0.3">
      <c r="A899" s="5" t="e">
        <f>INDEX('Артикул без-с размером'!A:A,MATCH(Заказы!E899,'Артикул без-с размером'!B:B,0))</f>
        <v>#N/A</v>
      </c>
      <c r="B899" s="81"/>
      <c r="C899" s="81"/>
      <c r="D899" s="81"/>
      <c r="E899" s="81"/>
      <c r="F899" s="83"/>
      <c r="G899" s="83"/>
      <c r="H899" s="83"/>
      <c r="I899" s="84"/>
      <c r="J899" s="83"/>
      <c r="K899" s="83"/>
      <c r="L899" s="83"/>
      <c r="M899" s="83"/>
    </row>
    <row r="900" spans="1:13" x14ac:dyDescent="0.3">
      <c r="A900" s="5" t="e">
        <f>INDEX('Артикул без-с размером'!A:A,MATCH(Заказы!E900,'Артикул без-с размером'!B:B,0))</f>
        <v>#N/A</v>
      </c>
      <c r="B900" s="81"/>
      <c r="C900" s="81"/>
      <c r="D900" s="81"/>
      <c r="E900" s="81"/>
      <c r="F900" s="83"/>
      <c r="G900" s="83"/>
      <c r="H900" s="83"/>
      <c r="I900" s="84"/>
      <c r="J900" s="83"/>
      <c r="K900" s="83"/>
      <c r="L900" s="83"/>
      <c r="M900" s="83"/>
    </row>
    <row r="901" spans="1:13" x14ac:dyDescent="0.3">
      <c r="A901" s="5" t="e">
        <f>INDEX('Артикул без-с размером'!A:A,MATCH(Заказы!E901,'Артикул без-с размером'!B:B,0))</f>
        <v>#N/A</v>
      </c>
      <c r="B901" s="81"/>
      <c r="C901" s="81"/>
      <c r="D901" s="81"/>
      <c r="E901" s="81"/>
      <c r="F901" s="83"/>
      <c r="G901" s="83"/>
      <c r="H901" s="83"/>
      <c r="I901" s="84"/>
      <c r="J901" s="83"/>
      <c r="K901" s="83"/>
      <c r="L901" s="83"/>
      <c r="M901" s="83"/>
    </row>
    <row r="902" spans="1:13" x14ac:dyDescent="0.3">
      <c r="A902" s="5" t="e">
        <f>INDEX('Артикул без-с размером'!A:A,MATCH(Заказы!E902,'Артикул без-с размером'!B:B,0))</f>
        <v>#N/A</v>
      </c>
      <c r="B902" s="81"/>
      <c r="C902" s="81"/>
      <c r="D902" s="81"/>
      <c r="E902" s="81"/>
      <c r="F902" s="83"/>
      <c r="G902" s="83"/>
      <c r="H902" s="83"/>
      <c r="I902" s="84"/>
      <c r="J902" s="83"/>
      <c r="K902" s="83"/>
      <c r="L902" s="83"/>
      <c r="M902" s="83"/>
    </row>
    <row r="903" spans="1:13" x14ac:dyDescent="0.3">
      <c r="A903" s="5" t="e">
        <f>INDEX('Артикул без-с размером'!A:A,MATCH(Заказы!E903,'Артикул без-с размером'!B:B,0))</f>
        <v>#N/A</v>
      </c>
      <c r="B903" s="81"/>
      <c r="C903" s="81"/>
      <c r="D903" s="81"/>
      <c r="E903" s="81"/>
      <c r="F903" s="83"/>
      <c r="G903" s="83"/>
      <c r="H903" s="83"/>
      <c r="I903" s="84"/>
      <c r="J903" s="83"/>
      <c r="K903" s="83"/>
      <c r="L903" s="83"/>
      <c r="M903" s="83"/>
    </row>
    <row r="904" spans="1:13" x14ac:dyDescent="0.3">
      <c r="A904" s="5" t="e">
        <f>INDEX('Артикул без-с размером'!A:A,MATCH(Заказы!E904,'Артикул без-с размером'!B:B,0))</f>
        <v>#N/A</v>
      </c>
      <c r="B904" s="81"/>
      <c r="C904" s="81"/>
      <c r="D904" s="81"/>
      <c r="E904" s="81"/>
      <c r="F904" s="83"/>
      <c r="G904" s="83"/>
      <c r="H904" s="83"/>
      <c r="I904" s="84"/>
      <c r="J904" s="83"/>
      <c r="K904" s="83"/>
      <c r="L904" s="83"/>
      <c r="M904" s="83"/>
    </row>
    <row r="905" spans="1:13" x14ac:dyDescent="0.3">
      <c r="A905" s="5" t="e">
        <f>INDEX('Артикул без-с размером'!A:A,MATCH(Заказы!E905,'Артикул без-с размером'!B:B,0))</f>
        <v>#N/A</v>
      </c>
      <c r="B905" s="81"/>
      <c r="C905" s="81"/>
      <c r="D905" s="81"/>
      <c r="E905" s="81"/>
      <c r="F905" s="83"/>
      <c r="G905" s="83"/>
      <c r="H905" s="83"/>
      <c r="I905" s="84"/>
      <c r="J905" s="83"/>
      <c r="K905" s="83"/>
      <c r="L905" s="83"/>
      <c r="M905" s="83"/>
    </row>
    <row r="906" spans="1:13" x14ac:dyDescent="0.3">
      <c r="A906" s="5" t="e">
        <f>INDEX('Артикул без-с размером'!A:A,MATCH(Заказы!E906,'Артикул без-с размером'!B:B,0))</f>
        <v>#N/A</v>
      </c>
      <c r="B906" s="81"/>
      <c r="C906" s="81"/>
      <c r="D906" s="81"/>
      <c r="E906" s="81"/>
      <c r="F906" s="83"/>
      <c r="G906" s="83"/>
      <c r="H906" s="83"/>
      <c r="I906" s="84"/>
      <c r="J906" s="83"/>
      <c r="K906" s="83"/>
      <c r="L906" s="83"/>
      <c r="M906" s="83"/>
    </row>
    <row r="907" spans="1:13" x14ac:dyDescent="0.3">
      <c r="A907" s="5" t="e">
        <f>INDEX('Артикул без-с размером'!A:A,MATCH(Заказы!E907,'Артикул без-с размером'!B:B,0))</f>
        <v>#N/A</v>
      </c>
      <c r="B907" s="81"/>
      <c r="C907" s="81"/>
      <c r="D907" s="81"/>
      <c r="E907" s="81"/>
      <c r="F907" s="83"/>
      <c r="G907" s="83"/>
      <c r="H907" s="83"/>
      <c r="I907" s="84"/>
      <c r="J907" s="83"/>
      <c r="K907" s="83"/>
      <c r="L907" s="83"/>
      <c r="M907" s="83"/>
    </row>
    <row r="908" spans="1:13" x14ac:dyDescent="0.3">
      <c r="A908" s="5" t="e">
        <f>INDEX('Артикул без-с размером'!A:A,MATCH(Заказы!E908,'Артикул без-с размером'!B:B,0))</f>
        <v>#N/A</v>
      </c>
      <c r="B908" s="81"/>
      <c r="C908" s="81"/>
      <c r="D908" s="81"/>
      <c r="E908" s="81"/>
      <c r="F908" s="83"/>
      <c r="G908" s="83"/>
      <c r="H908" s="83"/>
      <c r="I908" s="84"/>
      <c r="J908" s="83"/>
      <c r="K908" s="83"/>
      <c r="L908" s="83"/>
      <c r="M908" s="83"/>
    </row>
    <row r="909" spans="1:13" x14ac:dyDescent="0.3">
      <c r="A909" s="5" t="e">
        <f>INDEX('Артикул без-с размером'!A:A,MATCH(Заказы!E909,'Артикул без-с размером'!B:B,0))</f>
        <v>#N/A</v>
      </c>
      <c r="B909" s="81"/>
      <c r="C909" s="81"/>
      <c r="D909" s="81"/>
      <c r="E909" s="81"/>
      <c r="F909" s="83"/>
      <c r="G909" s="83"/>
      <c r="H909" s="83"/>
      <c r="I909" s="84"/>
      <c r="J909" s="83"/>
      <c r="K909" s="83"/>
      <c r="L909" s="83"/>
      <c r="M909" s="83"/>
    </row>
    <row r="910" spans="1:13" x14ac:dyDescent="0.3">
      <c r="A910" s="5" t="e">
        <f>INDEX('Артикул без-с размером'!A:A,MATCH(Заказы!E910,'Артикул без-с размером'!B:B,0))</f>
        <v>#N/A</v>
      </c>
      <c r="B910" s="81"/>
      <c r="C910" s="81"/>
      <c r="D910" s="81"/>
      <c r="E910" s="81"/>
      <c r="F910" s="83"/>
      <c r="G910" s="83"/>
      <c r="H910" s="83"/>
      <c r="I910" s="84"/>
      <c r="J910" s="83"/>
      <c r="K910" s="83"/>
      <c r="L910" s="83"/>
      <c r="M910" s="83"/>
    </row>
    <row r="911" spans="1:13" x14ac:dyDescent="0.3">
      <c r="A911" s="5" t="e">
        <f>INDEX('Артикул без-с размером'!A:A,MATCH(Заказы!E911,'Артикул без-с размером'!B:B,0))</f>
        <v>#N/A</v>
      </c>
      <c r="B911" s="81"/>
      <c r="C911" s="81"/>
      <c r="D911" s="81"/>
      <c r="E911" s="81"/>
      <c r="F911" s="83"/>
      <c r="G911" s="83"/>
      <c r="H911" s="83"/>
      <c r="I911" s="84"/>
      <c r="J911" s="83"/>
      <c r="K911" s="83"/>
      <c r="L911" s="83"/>
      <c r="M911" s="83"/>
    </row>
    <row r="912" spans="1:13" x14ac:dyDescent="0.3">
      <c r="A912" s="5" t="e">
        <f>INDEX('Артикул без-с размером'!A:A,MATCH(Заказы!E912,'Артикул без-с размером'!B:B,0))</f>
        <v>#N/A</v>
      </c>
      <c r="B912" s="81"/>
      <c r="C912" s="81"/>
      <c r="D912" s="81"/>
      <c r="E912" s="81"/>
      <c r="F912" s="83"/>
      <c r="G912" s="83"/>
      <c r="H912" s="83"/>
      <c r="I912" s="84"/>
      <c r="J912" s="83"/>
      <c r="K912" s="83"/>
      <c r="L912" s="83"/>
      <c r="M912" s="83"/>
    </row>
    <row r="913" spans="1:13" x14ac:dyDescent="0.3">
      <c r="A913" s="5" t="e">
        <f>INDEX('Артикул без-с размером'!A:A,MATCH(Заказы!E913,'Артикул без-с размером'!B:B,0))</f>
        <v>#N/A</v>
      </c>
      <c r="B913" s="81"/>
      <c r="C913" s="81"/>
      <c r="D913" s="81"/>
      <c r="E913" s="81"/>
      <c r="F913" s="83"/>
      <c r="G913" s="83"/>
      <c r="H913" s="83"/>
      <c r="I913" s="84"/>
      <c r="J913" s="83"/>
      <c r="K913" s="83"/>
      <c r="L913" s="83"/>
      <c r="M913" s="83"/>
    </row>
    <row r="914" spans="1:13" x14ac:dyDescent="0.3">
      <c r="A914" s="5" t="e">
        <f>INDEX('Артикул без-с размером'!A:A,MATCH(Заказы!E914,'Артикул без-с размером'!B:B,0))</f>
        <v>#N/A</v>
      </c>
      <c r="B914" s="81"/>
      <c r="C914" s="81"/>
      <c r="D914" s="81"/>
      <c r="E914" s="81"/>
      <c r="F914" s="83"/>
      <c r="G914" s="83"/>
      <c r="H914" s="83"/>
      <c r="I914" s="84"/>
      <c r="J914" s="83"/>
      <c r="K914" s="83"/>
      <c r="L914" s="83"/>
      <c r="M914" s="83"/>
    </row>
    <row r="915" spans="1:13" x14ac:dyDescent="0.3">
      <c r="A915" s="5" t="e">
        <f>INDEX('Артикул без-с размером'!A:A,MATCH(Заказы!E915,'Артикул без-с размером'!B:B,0))</f>
        <v>#N/A</v>
      </c>
      <c r="B915" s="81"/>
      <c r="C915" s="81"/>
      <c r="D915" s="81"/>
      <c r="E915" s="81"/>
      <c r="F915" s="83"/>
      <c r="G915" s="83"/>
      <c r="H915" s="83"/>
      <c r="I915" s="84"/>
      <c r="J915" s="83"/>
      <c r="K915" s="83"/>
      <c r="L915" s="83"/>
      <c r="M915" s="83"/>
    </row>
    <row r="916" spans="1:13" x14ac:dyDescent="0.3">
      <c r="A916" s="5" t="e">
        <f>INDEX('Артикул без-с размером'!A:A,MATCH(Заказы!E916,'Артикул без-с размером'!B:B,0))</f>
        <v>#N/A</v>
      </c>
      <c r="B916" s="81"/>
      <c r="C916" s="81"/>
      <c r="D916" s="81"/>
      <c r="E916" s="81"/>
      <c r="F916" s="83"/>
      <c r="G916" s="83"/>
      <c r="H916" s="83"/>
      <c r="I916" s="84"/>
      <c r="J916" s="83"/>
      <c r="K916" s="83"/>
      <c r="L916" s="83"/>
      <c r="M916" s="83"/>
    </row>
    <row r="917" spans="1:13" x14ac:dyDescent="0.3">
      <c r="A917" s="5" t="e">
        <f>INDEX('Артикул без-с размером'!A:A,MATCH(Заказы!E917,'Артикул без-с размером'!B:B,0))</f>
        <v>#N/A</v>
      </c>
      <c r="B917" s="81"/>
      <c r="C917" s="81"/>
      <c r="D917" s="81"/>
      <c r="E917" s="81"/>
      <c r="F917" s="83"/>
      <c r="G917" s="83"/>
      <c r="H917" s="83"/>
      <c r="I917" s="84"/>
      <c r="J917" s="83"/>
      <c r="K917" s="83"/>
      <c r="L917" s="83"/>
      <c r="M917" s="83"/>
    </row>
    <row r="918" spans="1:13" x14ac:dyDescent="0.3">
      <c r="A918" s="5" t="e">
        <f>INDEX('Артикул без-с размером'!A:A,MATCH(Заказы!E918,'Артикул без-с размером'!B:B,0))</f>
        <v>#N/A</v>
      </c>
      <c r="B918" s="81"/>
      <c r="C918" s="81"/>
      <c r="D918" s="81"/>
      <c r="E918" s="81"/>
      <c r="F918" s="83"/>
      <c r="G918" s="83"/>
      <c r="H918" s="83"/>
      <c r="I918" s="84"/>
      <c r="J918" s="83"/>
      <c r="K918" s="83"/>
      <c r="L918" s="83"/>
      <c r="M918" s="83"/>
    </row>
    <row r="919" spans="1:13" x14ac:dyDescent="0.3">
      <c r="A919" s="5" t="e">
        <f>INDEX('Артикул без-с размером'!A:A,MATCH(Заказы!E919,'Артикул без-с размером'!B:B,0))</f>
        <v>#N/A</v>
      </c>
      <c r="B919" s="81"/>
      <c r="C919" s="81"/>
      <c r="D919" s="81"/>
      <c r="E919" s="81"/>
      <c r="F919" s="83"/>
      <c r="G919" s="83"/>
      <c r="H919" s="83"/>
      <c r="I919" s="84"/>
      <c r="J919" s="83"/>
      <c r="K919" s="83"/>
      <c r="L919" s="83"/>
      <c r="M919" s="83"/>
    </row>
    <row r="920" spans="1:13" x14ac:dyDescent="0.3">
      <c r="A920" s="5" t="e">
        <f>INDEX('Артикул без-с размером'!A:A,MATCH(Заказы!E920,'Артикул без-с размером'!B:B,0))</f>
        <v>#N/A</v>
      </c>
      <c r="B920" s="81"/>
      <c r="C920" s="81"/>
      <c r="D920" s="81"/>
      <c r="E920" s="81"/>
      <c r="F920" s="83"/>
      <c r="G920" s="83"/>
      <c r="H920" s="83"/>
      <c r="I920" s="84"/>
      <c r="J920" s="83"/>
      <c r="K920" s="83"/>
      <c r="L920" s="83"/>
      <c r="M920" s="83"/>
    </row>
    <row r="921" spans="1:13" x14ac:dyDescent="0.3">
      <c r="A921" s="5" t="e">
        <f>INDEX('Артикул без-с размером'!A:A,MATCH(Заказы!E921,'Артикул без-с размером'!B:B,0))</f>
        <v>#N/A</v>
      </c>
      <c r="B921" s="81"/>
      <c r="C921" s="81"/>
      <c r="D921" s="81"/>
      <c r="E921" s="81"/>
      <c r="F921" s="83"/>
      <c r="G921" s="83"/>
      <c r="H921" s="83"/>
      <c r="I921" s="84"/>
      <c r="J921" s="83"/>
      <c r="K921" s="83"/>
      <c r="L921" s="83"/>
      <c r="M921" s="83"/>
    </row>
    <row r="922" spans="1:13" x14ac:dyDescent="0.3">
      <c r="A922" s="5" t="e">
        <f>INDEX('Артикул без-с размером'!A:A,MATCH(Заказы!E922,'Артикул без-с размером'!B:B,0))</f>
        <v>#N/A</v>
      </c>
      <c r="B922" s="81"/>
      <c r="C922" s="81"/>
      <c r="D922" s="81"/>
      <c r="E922" s="81"/>
      <c r="F922" s="83"/>
      <c r="G922" s="83"/>
      <c r="H922" s="83"/>
      <c r="I922" s="84"/>
      <c r="J922" s="83"/>
      <c r="K922" s="83"/>
      <c r="L922" s="83"/>
      <c r="M922" s="83"/>
    </row>
    <row r="923" spans="1:13" x14ac:dyDescent="0.3">
      <c r="A923" s="5" t="e">
        <f>INDEX('Артикул без-с размером'!A:A,MATCH(Заказы!E923,'Артикул без-с размером'!B:B,0))</f>
        <v>#N/A</v>
      </c>
      <c r="B923" s="81"/>
      <c r="C923" s="81"/>
      <c r="D923" s="81"/>
      <c r="E923" s="81"/>
      <c r="F923" s="83"/>
      <c r="G923" s="83"/>
      <c r="H923" s="83"/>
      <c r="I923" s="84"/>
      <c r="J923" s="83"/>
      <c r="K923" s="83"/>
      <c r="L923" s="83"/>
      <c r="M923" s="83"/>
    </row>
    <row r="924" spans="1:13" x14ac:dyDescent="0.3">
      <c r="A924" s="5" t="e">
        <f>INDEX('Артикул без-с размером'!A:A,MATCH(Заказы!E924,'Артикул без-с размером'!B:B,0))</f>
        <v>#N/A</v>
      </c>
      <c r="B924" s="81"/>
      <c r="C924" s="81"/>
      <c r="D924" s="81"/>
      <c r="E924" s="81"/>
      <c r="F924" s="83"/>
      <c r="G924" s="83"/>
      <c r="H924" s="83"/>
      <c r="I924" s="84"/>
      <c r="J924" s="83"/>
      <c r="K924" s="83"/>
      <c r="L924" s="83"/>
      <c r="M924" s="83"/>
    </row>
    <row r="925" spans="1:13" x14ac:dyDescent="0.3">
      <c r="A925" s="5" t="e">
        <f>INDEX('Артикул без-с размером'!A:A,MATCH(Заказы!E925,'Артикул без-с размером'!B:B,0))</f>
        <v>#N/A</v>
      </c>
      <c r="B925" s="81"/>
      <c r="C925" s="81"/>
      <c r="D925" s="81"/>
      <c r="E925" s="81"/>
      <c r="F925" s="83"/>
      <c r="G925" s="83"/>
      <c r="H925" s="83"/>
      <c r="I925" s="84"/>
      <c r="J925" s="83"/>
      <c r="K925" s="83"/>
      <c r="L925" s="83"/>
      <c r="M925" s="83"/>
    </row>
    <row r="926" spans="1:13" x14ac:dyDescent="0.3">
      <c r="A926" s="5" t="e">
        <f>INDEX('Артикул без-с размером'!A:A,MATCH(Заказы!E926,'Артикул без-с размером'!B:B,0))</f>
        <v>#N/A</v>
      </c>
      <c r="B926" s="81"/>
      <c r="C926" s="81"/>
      <c r="D926" s="81"/>
      <c r="E926" s="81"/>
      <c r="F926" s="83"/>
      <c r="G926" s="83"/>
      <c r="H926" s="83"/>
      <c r="I926" s="84"/>
      <c r="J926" s="83"/>
      <c r="K926" s="83"/>
      <c r="L926" s="83"/>
      <c r="M926" s="83"/>
    </row>
    <row r="927" spans="1:13" x14ac:dyDescent="0.3">
      <c r="A927" s="5" t="e">
        <f>INDEX('Артикул без-с размером'!A:A,MATCH(Заказы!E927,'Артикул без-с размером'!B:B,0))</f>
        <v>#N/A</v>
      </c>
      <c r="B927" s="81"/>
      <c r="C927" s="81"/>
      <c r="D927" s="81"/>
      <c r="E927" s="81"/>
      <c r="F927" s="83"/>
      <c r="G927" s="83"/>
      <c r="H927" s="83"/>
      <c r="I927" s="84"/>
      <c r="J927" s="83"/>
      <c r="K927" s="83"/>
      <c r="L927" s="83"/>
      <c r="M927" s="83"/>
    </row>
    <row r="928" spans="1:13" x14ac:dyDescent="0.3">
      <c r="A928" s="5" t="e">
        <f>INDEX('Артикул без-с размером'!A:A,MATCH(Заказы!E928,'Артикул без-с размером'!B:B,0))</f>
        <v>#N/A</v>
      </c>
      <c r="B928" s="81"/>
      <c r="C928" s="81"/>
      <c r="D928" s="81"/>
      <c r="E928" s="81"/>
      <c r="F928" s="83"/>
      <c r="G928" s="83"/>
      <c r="H928" s="83"/>
      <c r="I928" s="84"/>
      <c r="J928" s="83"/>
      <c r="K928" s="83"/>
      <c r="L928" s="83"/>
      <c r="M928" s="83"/>
    </row>
    <row r="929" spans="1:13" x14ac:dyDescent="0.3">
      <c r="A929" s="5" t="e">
        <f>INDEX('Артикул без-с размером'!A:A,MATCH(Заказы!E929,'Артикул без-с размером'!B:B,0))</f>
        <v>#N/A</v>
      </c>
      <c r="B929" s="81"/>
      <c r="C929" s="81"/>
      <c r="D929" s="81"/>
      <c r="E929" s="81"/>
      <c r="F929" s="83"/>
      <c r="G929" s="83"/>
      <c r="H929" s="83"/>
      <c r="I929" s="84"/>
      <c r="J929" s="83"/>
      <c r="K929" s="83"/>
      <c r="L929" s="83"/>
      <c r="M929" s="83"/>
    </row>
    <row r="930" spans="1:13" x14ac:dyDescent="0.3">
      <c r="A930" s="5" t="e">
        <f>INDEX('Артикул без-с размером'!A:A,MATCH(Заказы!E930,'Артикул без-с размером'!B:B,0))</f>
        <v>#N/A</v>
      </c>
      <c r="B930" s="81"/>
      <c r="C930" s="81"/>
      <c r="D930" s="81"/>
      <c r="E930" s="81"/>
      <c r="F930" s="83"/>
      <c r="G930" s="83"/>
      <c r="H930" s="83"/>
      <c r="I930" s="84"/>
      <c r="J930" s="83"/>
      <c r="K930" s="83"/>
      <c r="L930" s="83"/>
      <c r="M930" s="83"/>
    </row>
    <row r="931" spans="1:13" x14ac:dyDescent="0.3">
      <c r="A931" s="5" t="e">
        <f>INDEX('Артикул без-с размером'!A:A,MATCH(Заказы!E931,'Артикул без-с размером'!B:B,0))</f>
        <v>#N/A</v>
      </c>
      <c r="B931" s="81"/>
      <c r="C931" s="81"/>
      <c r="D931" s="81"/>
      <c r="E931" s="81"/>
      <c r="F931" s="83"/>
      <c r="G931" s="83"/>
      <c r="H931" s="83"/>
      <c r="I931" s="84"/>
      <c r="J931" s="83"/>
      <c r="K931" s="83"/>
      <c r="L931" s="83"/>
      <c r="M931" s="83"/>
    </row>
    <row r="932" spans="1:13" x14ac:dyDescent="0.3">
      <c r="A932" s="5" t="e">
        <f>INDEX('Артикул без-с размером'!A:A,MATCH(Заказы!E932,'Артикул без-с размером'!B:B,0))</f>
        <v>#N/A</v>
      </c>
      <c r="B932" s="81"/>
      <c r="C932" s="81"/>
      <c r="D932" s="81"/>
      <c r="E932" s="81"/>
      <c r="F932" s="83"/>
      <c r="G932" s="83"/>
      <c r="H932" s="83"/>
      <c r="I932" s="84"/>
      <c r="J932" s="83"/>
      <c r="K932" s="83"/>
      <c r="L932" s="83"/>
      <c r="M932" s="83"/>
    </row>
    <row r="933" spans="1:13" x14ac:dyDescent="0.3">
      <c r="A933" s="5" t="e">
        <f>INDEX('Артикул без-с размером'!A:A,MATCH(Заказы!E933,'Артикул без-с размером'!B:B,0))</f>
        <v>#N/A</v>
      </c>
      <c r="B933" s="81"/>
      <c r="C933" s="81"/>
      <c r="D933" s="81"/>
      <c r="E933" s="81"/>
      <c r="F933" s="83"/>
      <c r="G933" s="83"/>
      <c r="H933" s="83"/>
      <c r="I933" s="84"/>
      <c r="J933" s="83"/>
      <c r="K933" s="83"/>
      <c r="L933" s="83"/>
      <c r="M933" s="83"/>
    </row>
    <row r="934" spans="1:13" x14ac:dyDescent="0.3">
      <c r="A934" s="5" t="e">
        <f>INDEX('Артикул без-с размером'!A:A,MATCH(Заказы!E934,'Артикул без-с размером'!B:B,0))</f>
        <v>#N/A</v>
      </c>
      <c r="B934" s="81"/>
      <c r="C934" s="81"/>
      <c r="D934" s="81"/>
      <c r="E934" s="81"/>
      <c r="F934" s="83"/>
      <c r="G934" s="83"/>
      <c r="H934" s="83"/>
      <c r="I934" s="84"/>
      <c r="J934" s="83"/>
      <c r="K934" s="83"/>
      <c r="L934" s="83"/>
      <c r="M934" s="83"/>
    </row>
    <row r="935" spans="1:13" x14ac:dyDescent="0.3">
      <c r="A935" s="5" t="e">
        <f>INDEX('Артикул без-с размером'!A:A,MATCH(Заказы!E935,'Артикул без-с размером'!B:B,0))</f>
        <v>#N/A</v>
      </c>
      <c r="B935" s="81"/>
      <c r="C935" s="81"/>
      <c r="D935" s="81"/>
      <c r="E935" s="81"/>
      <c r="F935" s="83"/>
      <c r="G935" s="83"/>
      <c r="H935" s="83"/>
      <c r="I935" s="84"/>
      <c r="J935" s="83"/>
      <c r="K935" s="83"/>
      <c r="L935" s="83"/>
      <c r="M935" s="83"/>
    </row>
    <row r="936" spans="1:13" x14ac:dyDescent="0.3">
      <c r="A936" s="5" t="e">
        <f>INDEX('Артикул без-с размером'!A:A,MATCH(Заказы!E936,'Артикул без-с размером'!B:B,0))</f>
        <v>#N/A</v>
      </c>
      <c r="B936" s="81"/>
      <c r="C936" s="81"/>
      <c r="D936" s="81"/>
      <c r="E936" s="81"/>
      <c r="F936" s="83"/>
      <c r="G936" s="83"/>
      <c r="H936" s="83"/>
      <c r="I936" s="84"/>
      <c r="J936" s="83"/>
      <c r="K936" s="83"/>
      <c r="L936" s="83"/>
      <c r="M936" s="83"/>
    </row>
    <row r="937" spans="1:13" x14ac:dyDescent="0.3">
      <c r="A937" s="5" t="e">
        <f>INDEX('Артикул без-с размером'!A:A,MATCH(Заказы!E937,'Артикул без-с размером'!B:B,0))</f>
        <v>#N/A</v>
      </c>
      <c r="B937" s="81"/>
      <c r="C937" s="81"/>
      <c r="D937" s="81"/>
      <c r="E937" s="81"/>
      <c r="F937" s="83"/>
      <c r="G937" s="83"/>
      <c r="H937" s="83"/>
      <c r="I937" s="84"/>
      <c r="J937" s="83"/>
      <c r="K937" s="83"/>
      <c r="L937" s="83"/>
      <c r="M937" s="83"/>
    </row>
    <row r="938" spans="1:13" x14ac:dyDescent="0.3">
      <c r="A938" s="5" t="e">
        <f>INDEX('Артикул без-с размером'!A:A,MATCH(Заказы!E938,'Артикул без-с размером'!B:B,0))</f>
        <v>#N/A</v>
      </c>
      <c r="B938" s="81"/>
      <c r="C938" s="81"/>
      <c r="D938" s="81"/>
      <c r="E938" s="81"/>
      <c r="F938" s="83"/>
      <c r="G938" s="83"/>
      <c r="H938" s="83"/>
      <c r="I938" s="84"/>
      <c r="J938" s="83"/>
      <c r="K938" s="83"/>
      <c r="L938" s="83"/>
      <c r="M938" s="83"/>
    </row>
    <row r="939" spans="1:13" x14ac:dyDescent="0.3">
      <c r="A939" s="5" t="e">
        <f>INDEX('Артикул без-с размером'!A:A,MATCH(Заказы!E939,'Артикул без-с размером'!B:B,0))</f>
        <v>#N/A</v>
      </c>
      <c r="B939" s="81"/>
      <c r="C939" s="81"/>
      <c r="D939" s="81"/>
      <c r="E939" s="81"/>
      <c r="F939" s="83"/>
      <c r="G939" s="83"/>
      <c r="H939" s="83"/>
      <c r="I939" s="84"/>
      <c r="J939" s="83"/>
      <c r="K939" s="83"/>
      <c r="L939" s="83"/>
      <c r="M939" s="83"/>
    </row>
    <row r="940" spans="1:13" x14ac:dyDescent="0.3">
      <c r="A940" s="5" t="e">
        <f>INDEX('Артикул без-с размером'!A:A,MATCH(Заказы!E940,'Артикул без-с размером'!B:B,0))</f>
        <v>#N/A</v>
      </c>
      <c r="B940" s="81"/>
      <c r="C940" s="81"/>
      <c r="D940" s="81"/>
      <c r="E940" s="81"/>
      <c r="F940" s="83"/>
      <c r="G940" s="83"/>
      <c r="H940" s="83"/>
      <c r="I940" s="84"/>
      <c r="J940" s="83"/>
      <c r="K940" s="83"/>
      <c r="L940" s="83"/>
      <c r="M940" s="83"/>
    </row>
    <row r="941" spans="1:13" x14ac:dyDescent="0.3">
      <c r="A941" s="5" t="e">
        <f>INDEX('Артикул без-с размером'!A:A,MATCH(Заказы!E941,'Артикул без-с размером'!B:B,0))</f>
        <v>#N/A</v>
      </c>
      <c r="B941" s="81"/>
      <c r="C941" s="81"/>
      <c r="D941" s="81"/>
      <c r="E941" s="81"/>
      <c r="F941" s="83"/>
      <c r="G941" s="83"/>
      <c r="H941" s="83"/>
      <c r="I941" s="84"/>
      <c r="J941" s="83"/>
      <c r="K941" s="83"/>
      <c r="L941" s="83"/>
      <c r="M941" s="83"/>
    </row>
    <row r="942" spans="1:13" x14ac:dyDescent="0.3">
      <c r="A942" s="5" t="e">
        <f>INDEX('Артикул без-с размером'!A:A,MATCH(Заказы!E942,'Артикул без-с размером'!B:B,0))</f>
        <v>#N/A</v>
      </c>
      <c r="B942" s="81"/>
      <c r="C942" s="81"/>
      <c r="D942" s="81"/>
      <c r="E942" s="81"/>
      <c r="F942" s="83"/>
      <c r="G942" s="83"/>
      <c r="H942" s="83"/>
      <c r="I942" s="84"/>
      <c r="J942" s="83"/>
      <c r="K942" s="83"/>
      <c r="L942" s="83"/>
      <c r="M942" s="83"/>
    </row>
    <row r="943" spans="1:13" x14ac:dyDescent="0.3">
      <c r="A943" s="5" t="e">
        <f>INDEX('Артикул без-с размером'!A:A,MATCH(Заказы!E943,'Артикул без-с размером'!B:B,0))</f>
        <v>#N/A</v>
      </c>
      <c r="B943" s="81"/>
      <c r="C943" s="81"/>
      <c r="D943" s="81"/>
      <c r="E943" s="81"/>
      <c r="F943" s="83"/>
      <c r="G943" s="83"/>
      <c r="H943" s="83"/>
      <c r="I943" s="84"/>
      <c r="J943" s="83"/>
      <c r="K943" s="83"/>
      <c r="L943" s="83"/>
      <c r="M943" s="83"/>
    </row>
    <row r="944" spans="1:13" x14ac:dyDescent="0.3">
      <c r="A944" s="5" t="e">
        <f>INDEX('Артикул без-с размером'!A:A,MATCH(Заказы!E944,'Артикул без-с размером'!B:B,0))</f>
        <v>#N/A</v>
      </c>
      <c r="B944" s="81"/>
      <c r="C944" s="81"/>
      <c r="D944" s="81"/>
      <c r="E944" s="81"/>
      <c r="F944" s="83"/>
      <c r="G944" s="83"/>
      <c r="H944" s="83"/>
      <c r="I944" s="84"/>
      <c r="J944" s="83"/>
      <c r="K944" s="83"/>
      <c r="L944" s="83"/>
      <c r="M944" s="83"/>
    </row>
    <row r="945" spans="1:13" x14ac:dyDescent="0.3">
      <c r="A945" s="5" t="e">
        <f>INDEX('Артикул без-с размером'!A:A,MATCH(Заказы!E945,'Артикул без-с размером'!B:B,0))</f>
        <v>#N/A</v>
      </c>
      <c r="B945" s="81"/>
      <c r="C945" s="81"/>
      <c r="D945" s="81"/>
      <c r="E945" s="81"/>
      <c r="F945" s="83"/>
      <c r="G945" s="83"/>
      <c r="H945" s="83"/>
      <c r="I945" s="84"/>
      <c r="J945" s="83"/>
      <c r="K945" s="83"/>
      <c r="L945" s="83"/>
      <c r="M945" s="83"/>
    </row>
    <row r="946" spans="1:13" x14ac:dyDescent="0.3">
      <c r="A946" s="5" t="e">
        <f>INDEX('Артикул без-с размером'!A:A,MATCH(Заказы!E946,'Артикул без-с размером'!B:B,0))</f>
        <v>#N/A</v>
      </c>
      <c r="B946" s="81"/>
      <c r="C946" s="81"/>
      <c r="D946" s="81"/>
      <c r="E946" s="81"/>
      <c r="F946" s="83"/>
      <c r="G946" s="83"/>
      <c r="H946" s="83"/>
      <c r="I946" s="84"/>
      <c r="J946" s="83"/>
      <c r="K946" s="83"/>
      <c r="L946" s="83"/>
      <c r="M946" s="83"/>
    </row>
    <row r="947" spans="1:13" x14ac:dyDescent="0.3">
      <c r="A947" s="5" t="e">
        <f>INDEX('Артикул без-с размером'!A:A,MATCH(Заказы!E947,'Артикул без-с размером'!B:B,0))</f>
        <v>#N/A</v>
      </c>
      <c r="B947" s="81"/>
      <c r="C947" s="81"/>
      <c r="D947" s="81"/>
      <c r="E947" s="81"/>
      <c r="F947" s="83"/>
      <c r="G947" s="83"/>
      <c r="H947" s="83"/>
      <c r="I947" s="84"/>
      <c r="J947" s="83"/>
      <c r="K947" s="83"/>
      <c r="L947" s="83"/>
      <c r="M947" s="83"/>
    </row>
    <row r="948" spans="1:13" x14ac:dyDescent="0.3">
      <c r="A948" s="5" t="e">
        <f>INDEX('Артикул без-с размером'!A:A,MATCH(Заказы!E948,'Артикул без-с размером'!B:B,0))</f>
        <v>#N/A</v>
      </c>
      <c r="B948" s="81"/>
      <c r="C948" s="81"/>
      <c r="D948" s="81"/>
      <c r="E948" s="81"/>
      <c r="F948" s="83"/>
      <c r="G948" s="83"/>
      <c r="H948" s="83"/>
      <c r="I948" s="84"/>
      <c r="J948" s="83"/>
      <c r="K948" s="83"/>
      <c r="L948" s="83"/>
      <c r="M948" s="83"/>
    </row>
    <row r="949" spans="1:13" x14ac:dyDescent="0.3">
      <c r="A949" s="5" t="e">
        <f>INDEX('Артикул без-с размером'!A:A,MATCH(Заказы!E949,'Артикул без-с размером'!B:B,0))</f>
        <v>#N/A</v>
      </c>
      <c r="B949" s="81"/>
      <c r="C949" s="81"/>
      <c r="D949" s="81"/>
      <c r="E949" s="81"/>
      <c r="F949" s="83"/>
      <c r="G949" s="83"/>
      <c r="H949" s="83"/>
      <c r="I949" s="84"/>
      <c r="J949" s="83"/>
      <c r="K949" s="83"/>
      <c r="L949" s="83"/>
      <c r="M949" s="83"/>
    </row>
    <row r="950" spans="1:13" x14ac:dyDescent="0.3">
      <c r="A950" s="5" t="e">
        <f>INDEX('Артикул без-с размером'!A:A,MATCH(Заказы!E950,'Артикул без-с размером'!B:B,0))</f>
        <v>#N/A</v>
      </c>
      <c r="B950" s="81"/>
      <c r="C950" s="81"/>
      <c r="D950" s="81"/>
      <c r="E950" s="81"/>
      <c r="F950" s="83"/>
      <c r="G950" s="83"/>
      <c r="H950" s="83"/>
      <c r="I950" s="84"/>
      <c r="J950" s="83"/>
      <c r="K950" s="83"/>
      <c r="L950" s="83"/>
      <c r="M950" s="83"/>
    </row>
    <row r="951" spans="1:13" x14ac:dyDescent="0.3">
      <c r="A951" s="5" t="e">
        <f>INDEX('Артикул без-с размером'!A:A,MATCH(Заказы!E951,'Артикул без-с размером'!B:B,0))</f>
        <v>#N/A</v>
      </c>
      <c r="B951" s="81"/>
      <c r="C951" s="81"/>
      <c r="D951" s="81"/>
      <c r="E951" s="81"/>
      <c r="F951" s="83"/>
      <c r="G951" s="83"/>
      <c r="H951" s="83"/>
      <c r="I951" s="84"/>
      <c r="J951" s="83"/>
      <c r="K951" s="83"/>
      <c r="L951" s="83"/>
      <c r="M951" s="83"/>
    </row>
    <row r="952" spans="1:13" x14ac:dyDescent="0.3">
      <c r="A952" s="5" t="e">
        <f>INDEX('Артикул без-с размером'!A:A,MATCH(Заказы!E952,'Артикул без-с размером'!B:B,0))</f>
        <v>#N/A</v>
      </c>
      <c r="B952" s="81"/>
      <c r="C952" s="81"/>
      <c r="D952" s="81"/>
      <c r="E952" s="81"/>
      <c r="F952" s="83"/>
      <c r="G952" s="83"/>
      <c r="H952" s="83"/>
      <c r="I952" s="84"/>
      <c r="J952" s="83"/>
      <c r="K952" s="83"/>
      <c r="L952" s="83"/>
      <c r="M952" s="83"/>
    </row>
    <row r="953" spans="1:13" x14ac:dyDescent="0.3">
      <c r="A953" s="5" t="e">
        <f>INDEX('Артикул без-с размером'!A:A,MATCH(Заказы!E953,'Артикул без-с размером'!B:B,0))</f>
        <v>#N/A</v>
      </c>
      <c r="B953" s="81"/>
      <c r="C953" s="81"/>
      <c r="D953" s="81"/>
      <c r="E953" s="81"/>
      <c r="F953" s="83"/>
      <c r="G953" s="83"/>
      <c r="H953" s="83"/>
      <c r="I953" s="84"/>
      <c r="J953" s="83"/>
      <c r="K953" s="83"/>
      <c r="L953" s="83"/>
      <c r="M953" s="83"/>
    </row>
    <row r="954" spans="1:13" x14ac:dyDescent="0.3">
      <c r="A954" s="5" t="e">
        <f>INDEX('Артикул без-с размером'!A:A,MATCH(Заказы!E954,'Артикул без-с размером'!B:B,0))</f>
        <v>#N/A</v>
      </c>
      <c r="B954" s="81"/>
      <c r="C954" s="81"/>
      <c r="D954" s="81"/>
      <c r="E954" s="81"/>
      <c r="F954" s="83"/>
      <c r="G954" s="83"/>
      <c r="H954" s="83"/>
      <c r="I954" s="84"/>
      <c r="J954" s="83"/>
      <c r="K954" s="83"/>
      <c r="L954" s="83"/>
      <c r="M954" s="83"/>
    </row>
    <row r="955" spans="1:13" x14ac:dyDescent="0.3">
      <c r="A955" s="5" t="e">
        <f>INDEX('Артикул без-с размером'!A:A,MATCH(Заказы!E955,'Артикул без-с размером'!B:B,0))</f>
        <v>#N/A</v>
      </c>
      <c r="B955" s="81"/>
      <c r="C955" s="81"/>
      <c r="D955" s="81"/>
      <c r="E955" s="81"/>
      <c r="F955" s="83"/>
      <c r="G955" s="83"/>
      <c r="H955" s="83"/>
      <c r="I955" s="84"/>
      <c r="J955" s="83"/>
      <c r="K955" s="83"/>
      <c r="L955" s="83"/>
      <c r="M955" s="83"/>
    </row>
    <row r="956" spans="1:13" x14ac:dyDescent="0.3">
      <c r="A956" s="5" t="e">
        <f>INDEX('Артикул без-с размером'!A:A,MATCH(Заказы!E956,'Артикул без-с размером'!B:B,0))</f>
        <v>#N/A</v>
      </c>
      <c r="B956" s="81"/>
      <c r="C956" s="81"/>
      <c r="D956" s="81"/>
      <c r="E956" s="81"/>
      <c r="F956" s="83"/>
      <c r="G956" s="83"/>
      <c r="H956" s="83"/>
      <c r="I956" s="84"/>
      <c r="J956" s="83"/>
      <c r="K956" s="83"/>
      <c r="L956" s="83"/>
      <c r="M956" s="83"/>
    </row>
    <row r="957" spans="1:13" x14ac:dyDescent="0.3">
      <c r="A957" s="5" t="e">
        <f>INDEX('Артикул без-с размером'!A:A,MATCH(Заказы!E957,'Артикул без-с размером'!B:B,0))</f>
        <v>#N/A</v>
      </c>
      <c r="B957" s="81"/>
      <c r="C957" s="81"/>
      <c r="D957" s="81"/>
      <c r="E957" s="81"/>
      <c r="F957" s="83"/>
      <c r="G957" s="83"/>
      <c r="H957" s="83"/>
      <c r="I957" s="84"/>
      <c r="J957" s="83"/>
      <c r="K957" s="83"/>
      <c r="L957" s="83"/>
      <c r="M957" s="83"/>
    </row>
    <row r="958" spans="1:13" x14ac:dyDescent="0.3">
      <c r="A958" s="5" t="e">
        <f>INDEX('Артикул без-с размером'!A:A,MATCH(Заказы!E958,'Артикул без-с размером'!B:B,0))</f>
        <v>#N/A</v>
      </c>
      <c r="B958" s="81"/>
      <c r="C958" s="81"/>
      <c r="D958" s="81"/>
      <c r="E958" s="81"/>
      <c r="F958" s="83"/>
      <c r="G958" s="83"/>
      <c r="H958" s="83"/>
      <c r="I958" s="84"/>
      <c r="J958" s="83"/>
      <c r="K958" s="83"/>
      <c r="L958" s="83"/>
      <c r="M958" s="83"/>
    </row>
    <row r="959" spans="1:13" x14ac:dyDescent="0.3">
      <c r="A959" s="5" t="e">
        <f>INDEX('Артикул без-с размером'!A:A,MATCH(Заказы!E959,'Артикул без-с размером'!B:B,0))</f>
        <v>#N/A</v>
      </c>
      <c r="B959" s="81"/>
      <c r="C959" s="81"/>
      <c r="D959" s="81"/>
      <c r="E959" s="81"/>
      <c r="F959" s="83"/>
      <c r="G959" s="83"/>
      <c r="H959" s="83"/>
      <c r="I959" s="84"/>
      <c r="J959" s="83"/>
      <c r="K959" s="83"/>
      <c r="L959" s="83"/>
      <c r="M959" s="83"/>
    </row>
    <row r="960" spans="1:13" x14ac:dyDescent="0.3">
      <c r="A960" s="5" t="e">
        <f>INDEX('Артикул без-с размером'!A:A,MATCH(Заказы!E960,'Артикул без-с размером'!B:B,0))</f>
        <v>#N/A</v>
      </c>
      <c r="B960" s="81"/>
      <c r="C960" s="81"/>
      <c r="D960" s="81"/>
      <c r="E960" s="81"/>
      <c r="F960" s="83"/>
      <c r="G960" s="83"/>
      <c r="H960" s="83"/>
      <c r="I960" s="84"/>
      <c r="J960" s="83"/>
      <c r="K960" s="83"/>
      <c r="L960" s="83"/>
      <c r="M960" s="83"/>
    </row>
    <row r="961" spans="1:13" x14ac:dyDescent="0.3">
      <c r="A961" s="5" t="e">
        <f>INDEX('Артикул без-с размером'!A:A,MATCH(Заказы!E961,'Артикул без-с размером'!B:B,0))</f>
        <v>#N/A</v>
      </c>
      <c r="B961" s="81"/>
      <c r="C961" s="81"/>
      <c r="D961" s="81"/>
      <c r="E961" s="81"/>
      <c r="F961" s="83"/>
      <c r="G961" s="83"/>
      <c r="H961" s="83"/>
      <c r="I961" s="84"/>
      <c r="J961" s="83"/>
      <c r="K961" s="83"/>
      <c r="L961" s="83"/>
      <c r="M961" s="83"/>
    </row>
    <row r="962" spans="1:13" x14ac:dyDescent="0.3">
      <c r="A962" s="5" t="e">
        <f>INDEX('Артикул без-с размером'!A:A,MATCH(Заказы!E962,'Артикул без-с размером'!B:B,0))</f>
        <v>#N/A</v>
      </c>
      <c r="B962" s="81"/>
      <c r="C962" s="81"/>
      <c r="D962" s="81"/>
      <c r="E962" s="81"/>
      <c r="F962" s="83"/>
      <c r="G962" s="83"/>
      <c r="H962" s="83"/>
      <c r="I962" s="84"/>
      <c r="J962" s="83"/>
      <c r="K962" s="83"/>
      <c r="L962" s="83"/>
      <c r="M962" s="83"/>
    </row>
    <row r="963" spans="1:13" x14ac:dyDescent="0.3">
      <c r="A963" s="5" t="e">
        <f>INDEX('Артикул без-с размером'!A:A,MATCH(Заказы!E963,'Артикул без-с размером'!B:B,0))</f>
        <v>#N/A</v>
      </c>
      <c r="B963" s="81"/>
      <c r="C963" s="81"/>
      <c r="D963" s="81"/>
      <c r="E963" s="81"/>
      <c r="F963" s="83"/>
      <c r="G963" s="83"/>
      <c r="H963" s="83"/>
      <c r="I963" s="84"/>
      <c r="J963" s="83"/>
      <c r="K963" s="83"/>
      <c r="L963" s="83"/>
      <c r="M963" s="83"/>
    </row>
    <row r="964" spans="1:13" x14ac:dyDescent="0.3">
      <c r="A964" s="5" t="e">
        <f>INDEX('Артикул без-с размером'!A:A,MATCH(Заказы!E964,'Артикул без-с размером'!B:B,0))</f>
        <v>#N/A</v>
      </c>
      <c r="B964" s="81"/>
      <c r="C964" s="81"/>
      <c r="D964" s="81"/>
      <c r="E964" s="81"/>
      <c r="F964" s="83"/>
      <c r="G964" s="83"/>
      <c r="H964" s="83"/>
      <c r="I964" s="84"/>
      <c r="J964" s="83"/>
      <c r="K964" s="83"/>
      <c r="L964" s="83"/>
      <c r="M964" s="83"/>
    </row>
    <row r="965" spans="1:13" x14ac:dyDescent="0.3">
      <c r="A965" s="5" t="e">
        <f>INDEX('Артикул без-с размером'!A:A,MATCH(Заказы!E965,'Артикул без-с размером'!B:B,0))</f>
        <v>#N/A</v>
      </c>
      <c r="B965" s="81"/>
      <c r="C965" s="81"/>
      <c r="D965" s="81"/>
      <c r="E965" s="81"/>
      <c r="F965" s="83"/>
      <c r="G965" s="83"/>
      <c r="H965" s="83"/>
      <c r="I965" s="84"/>
      <c r="J965" s="83"/>
      <c r="K965" s="83"/>
      <c r="L965" s="83"/>
      <c r="M965" s="83"/>
    </row>
    <row r="966" spans="1:13" x14ac:dyDescent="0.3">
      <c r="A966" s="5" t="e">
        <f>INDEX('Артикул без-с размером'!A:A,MATCH(Заказы!E966,'Артикул без-с размером'!B:B,0))</f>
        <v>#N/A</v>
      </c>
      <c r="B966" s="81"/>
      <c r="C966" s="81"/>
      <c r="D966" s="81"/>
      <c r="E966" s="81"/>
      <c r="F966" s="83"/>
      <c r="G966" s="83"/>
      <c r="H966" s="83"/>
      <c r="I966" s="84"/>
      <c r="J966" s="83"/>
      <c r="K966" s="83"/>
      <c r="L966" s="83"/>
      <c r="M966" s="83"/>
    </row>
    <row r="967" spans="1:13" x14ac:dyDescent="0.3">
      <c r="A967" s="5" t="e">
        <f>INDEX('Артикул без-с размером'!A:A,MATCH(Заказы!E967,'Артикул без-с размером'!B:B,0))</f>
        <v>#N/A</v>
      </c>
      <c r="B967" s="81"/>
      <c r="C967" s="81"/>
      <c r="D967" s="81"/>
      <c r="E967" s="81"/>
      <c r="F967" s="83"/>
      <c r="G967" s="83"/>
      <c r="H967" s="83"/>
      <c r="I967" s="84"/>
      <c r="J967" s="83"/>
      <c r="K967" s="83"/>
      <c r="L967" s="83"/>
      <c r="M967" s="83"/>
    </row>
    <row r="968" spans="1:13" x14ac:dyDescent="0.3">
      <c r="A968" s="5" t="e">
        <f>INDEX('Артикул без-с размером'!A:A,MATCH(Заказы!E968,'Артикул без-с размером'!B:B,0))</f>
        <v>#N/A</v>
      </c>
      <c r="B968" s="81"/>
      <c r="C968" s="81"/>
      <c r="D968" s="81"/>
      <c r="E968" s="81"/>
      <c r="F968" s="83"/>
      <c r="G968" s="83"/>
      <c r="H968" s="83"/>
      <c r="I968" s="84"/>
      <c r="J968" s="83"/>
      <c r="K968" s="83"/>
      <c r="L968" s="83"/>
      <c r="M968" s="83"/>
    </row>
    <row r="969" spans="1:13" x14ac:dyDescent="0.3">
      <c r="A969" s="5" t="e">
        <f>INDEX('Артикул без-с размером'!A:A,MATCH(Заказы!E969,'Артикул без-с размером'!B:B,0))</f>
        <v>#N/A</v>
      </c>
      <c r="B969" s="81"/>
      <c r="C969" s="81"/>
      <c r="D969" s="81"/>
      <c r="E969" s="81"/>
      <c r="F969" s="83"/>
      <c r="G969" s="83"/>
      <c r="H969" s="83"/>
      <c r="I969" s="84"/>
      <c r="J969" s="83"/>
      <c r="K969" s="83"/>
      <c r="L969" s="83"/>
      <c r="M969" s="83"/>
    </row>
    <row r="970" spans="1:13" x14ac:dyDescent="0.3">
      <c r="A970" s="5" t="e">
        <f>INDEX('Артикул без-с размером'!A:A,MATCH(Заказы!E970,'Артикул без-с размером'!B:B,0))</f>
        <v>#N/A</v>
      </c>
      <c r="B970" s="81"/>
      <c r="C970" s="81"/>
      <c r="D970" s="81"/>
      <c r="E970" s="81"/>
      <c r="F970" s="83"/>
      <c r="G970" s="83"/>
      <c r="H970" s="83"/>
      <c r="I970" s="84"/>
      <c r="J970" s="83"/>
      <c r="K970" s="83"/>
      <c r="L970" s="83"/>
      <c r="M970" s="83"/>
    </row>
    <row r="971" spans="1:13" x14ac:dyDescent="0.3">
      <c r="A971" s="5" t="e">
        <f>INDEX('Артикул без-с размером'!A:A,MATCH(Заказы!E971,'Артикул без-с размером'!B:B,0))</f>
        <v>#N/A</v>
      </c>
      <c r="B971" s="81"/>
      <c r="C971" s="81"/>
      <c r="D971" s="81"/>
      <c r="E971" s="81"/>
      <c r="F971" s="83"/>
      <c r="G971" s="83"/>
      <c r="H971" s="83"/>
      <c r="I971" s="84"/>
      <c r="J971" s="83"/>
      <c r="K971" s="83"/>
      <c r="L971" s="83"/>
      <c r="M971" s="83"/>
    </row>
    <row r="972" spans="1:13" x14ac:dyDescent="0.3">
      <c r="A972" s="5" t="e">
        <f>INDEX('Артикул без-с размером'!A:A,MATCH(Заказы!E972,'Артикул без-с размером'!B:B,0))</f>
        <v>#N/A</v>
      </c>
      <c r="B972" s="81"/>
      <c r="C972" s="81"/>
      <c r="D972" s="81"/>
      <c r="E972" s="81"/>
      <c r="F972" s="83"/>
      <c r="G972" s="83"/>
      <c r="H972" s="83"/>
      <c r="I972" s="84"/>
      <c r="J972" s="83"/>
      <c r="K972" s="83"/>
      <c r="L972" s="83"/>
      <c r="M972" s="83"/>
    </row>
    <row r="973" spans="1:13" x14ac:dyDescent="0.3">
      <c r="A973" s="5" t="e">
        <f>INDEX('Артикул без-с размером'!A:A,MATCH(Заказы!E973,'Артикул без-с размером'!B:B,0))</f>
        <v>#N/A</v>
      </c>
      <c r="B973" s="81"/>
      <c r="C973" s="81"/>
      <c r="D973" s="81"/>
      <c r="E973" s="81"/>
      <c r="F973" s="83"/>
      <c r="G973" s="83"/>
      <c r="H973" s="83"/>
      <c r="I973" s="84"/>
      <c r="J973" s="83"/>
      <c r="K973" s="83"/>
      <c r="L973" s="83"/>
      <c r="M973" s="83"/>
    </row>
    <row r="974" spans="1:13" x14ac:dyDescent="0.3">
      <c r="A974" s="5" t="e">
        <f>INDEX('Артикул без-с размером'!A:A,MATCH(Заказы!E974,'Артикул без-с размером'!B:B,0))</f>
        <v>#N/A</v>
      </c>
      <c r="B974" s="81"/>
      <c r="C974" s="81"/>
      <c r="D974" s="81"/>
      <c r="E974" s="81"/>
      <c r="F974" s="83"/>
      <c r="G974" s="83"/>
      <c r="H974" s="83"/>
      <c r="I974" s="84"/>
      <c r="J974" s="83"/>
      <c r="K974" s="83"/>
      <c r="L974" s="83"/>
      <c r="M974" s="83"/>
    </row>
    <row r="975" spans="1:13" x14ac:dyDescent="0.3">
      <c r="A975" s="5" t="e">
        <f>INDEX('Артикул без-с размером'!A:A,MATCH(Заказы!E975,'Артикул без-с размером'!B:B,0))</f>
        <v>#N/A</v>
      </c>
      <c r="B975" s="81"/>
      <c r="C975" s="81"/>
      <c r="D975" s="81"/>
      <c r="E975" s="81"/>
      <c r="F975" s="83"/>
      <c r="G975" s="83"/>
      <c r="H975" s="83"/>
      <c r="I975" s="84"/>
      <c r="J975" s="83"/>
      <c r="K975" s="83"/>
      <c r="L975" s="83"/>
      <c r="M975" s="83"/>
    </row>
    <row r="976" spans="1:13" x14ac:dyDescent="0.3">
      <c r="A976" s="5" t="e">
        <f>INDEX('Артикул без-с размером'!A:A,MATCH(Заказы!E976,'Артикул без-с размером'!B:B,0))</f>
        <v>#N/A</v>
      </c>
      <c r="B976" s="81"/>
      <c r="C976" s="81"/>
      <c r="D976" s="81"/>
      <c r="E976" s="81"/>
      <c r="F976" s="83"/>
      <c r="G976" s="83"/>
      <c r="H976" s="83"/>
      <c r="I976" s="84"/>
      <c r="J976" s="83"/>
      <c r="K976" s="83"/>
      <c r="L976" s="83"/>
      <c r="M976" s="83"/>
    </row>
    <row r="977" spans="1:13" x14ac:dyDescent="0.3">
      <c r="A977" s="5" t="e">
        <f>INDEX('Артикул без-с размером'!A:A,MATCH(Заказы!E977,'Артикул без-с размером'!B:B,0))</f>
        <v>#N/A</v>
      </c>
      <c r="B977" s="81"/>
      <c r="C977" s="81"/>
      <c r="D977" s="81"/>
      <c r="E977" s="81"/>
      <c r="F977" s="83"/>
      <c r="G977" s="83"/>
      <c r="H977" s="83"/>
      <c r="I977" s="84"/>
      <c r="J977" s="83"/>
      <c r="K977" s="83"/>
      <c r="L977" s="83"/>
      <c r="M977" s="83"/>
    </row>
    <row r="978" spans="1:13" x14ac:dyDescent="0.3">
      <c r="A978" s="5" t="e">
        <f>INDEX('Артикул без-с размером'!A:A,MATCH(Заказы!E978,'Артикул без-с размером'!B:B,0))</f>
        <v>#N/A</v>
      </c>
      <c r="B978" s="81"/>
      <c r="C978" s="81"/>
      <c r="D978" s="81"/>
      <c r="E978" s="81"/>
      <c r="F978" s="83"/>
      <c r="G978" s="83"/>
      <c r="H978" s="83"/>
      <c r="I978" s="84"/>
      <c r="J978" s="83"/>
      <c r="K978" s="83"/>
      <c r="L978" s="83"/>
      <c r="M978" s="83"/>
    </row>
    <row r="979" spans="1:13" x14ac:dyDescent="0.3">
      <c r="A979" s="5" t="e">
        <f>INDEX('Артикул без-с размером'!A:A,MATCH(Заказы!E979,'Артикул без-с размером'!B:B,0))</f>
        <v>#N/A</v>
      </c>
      <c r="B979" s="81"/>
      <c r="C979" s="81"/>
      <c r="D979" s="81"/>
      <c r="E979" s="81"/>
      <c r="F979" s="83"/>
      <c r="G979" s="83"/>
      <c r="H979" s="83"/>
      <c r="I979" s="84"/>
      <c r="J979" s="83"/>
      <c r="K979" s="83"/>
      <c r="L979" s="83"/>
      <c r="M979" s="83"/>
    </row>
    <row r="980" spans="1:13" x14ac:dyDescent="0.3">
      <c r="A980" s="5" t="e">
        <f>INDEX('Артикул без-с размером'!A:A,MATCH(Заказы!E980,'Артикул без-с размером'!B:B,0))</f>
        <v>#N/A</v>
      </c>
      <c r="B980" s="81"/>
      <c r="C980" s="81"/>
      <c r="D980" s="81"/>
      <c r="E980" s="81"/>
      <c r="F980" s="83"/>
      <c r="G980" s="83"/>
      <c r="H980" s="83"/>
      <c r="I980" s="84"/>
      <c r="J980" s="83"/>
      <c r="K980" s="83"/>
      <c r="L980" s="83"/>
      <c r="M980" s="83"/>
    </row>
    <row r="981" spans="1:13" x14ac:dyDescent="0.3">
      <c r="A981" s="5" t="e">
        <f>INDEX('Артикул без-с размером'!A:A,MATCH(Заказы!E981,'Артикул без-с размером'!B:B,0))</f>
        <v>#N/A</v>
      </c>
      <c r="B981" s="81"/>
      <c r="C981" s="81"/>
      <c r="D981" s="81"/>
      <c r="E981" s="81"/>
      <c r="F981" s="83"/>
      <c r="G981" s="83"/>
      <c r="H981" s="83"/>
      <c r="I981" s="84"/>
      <c r="J981" s="83"/>
      <c r="K981" s="83"/>
      <c r="L981" s="83"/>
      <c r="M981" s="83"/>
    </row>
    <row r="982" spans="1:13" x14ac:dyDescent="0.3">
      <c r="A982" s="5" t="e">
        <f>INDEX('Артикул без-с размером'!A:A,MATCH(Заказы!E982,'Артикул без-с размером'!B:B,0))</f>
        <v>#N/A</v>
      </c>
      <c r="B982" s="81"/>
      <c r="C982" s="81"/>
      <c r="D982" s="81"/>
      <c r="E982" s="81"/>
      <c r="F982" s="83"/>
      <c r="G982" s="83"/>
      <c r="H982" s="83"/>
      <c r="I982" s="84"/>
      <c r="J982" s="83"/>
      <c r="K982" s="83"/>
      <c r="L982" s="83"/>
      <c r="M982" s="83"/>
    </row>
    <row r="983" spans="1:13" x14ac:dyDescent="0.3">
      <c r="A983" s="5" t="e">
        <f>INDEX('Артикул без-с размером'!A:A,MATCH(Заказы!E983,'Артикул без-с размером'!B:B,0))</f>
        <v>#N/A</v>
      </c>
      <c r="B983" s="81"/>
      <c r="C983" s="81"/>
      <c r="D983" s="81"/>
      <c r="E983" s="81"/>
      <c r="F983" s="83"/>
      <c r="G983" s="83"/>
      <c r="H983" s="83"/>
      <c r="I983" s="84"/>
      <c r="J983" s="83"/>
      <c r="K983" s="83"/>
      <c r="L983" s="83"/>
      <c r="M983" s="83"/>
    </row>
    <row r="984" spans="1:13" x14ac:dyDescent="0.3">
      <c r="A984" s="5" t="e">
        <f>INDEX('Артикул без-с размером'!A:A,MATCH(Заказы!E984,'Артикул без-с размером'!B:B,0))</f>
        <v>#N/A</v>
      </c>
      <c r="B984" s="81"/>
      <c r="C984" s="81"/>
      <c r="D984" s="81"/>
      <c r="E984" s="81"/>
      <c r="F984" s="83"/>
      <c r="G984" s="83"/>
      <c r="H984" s="83"/>
      <c r="I984" s="84"/>
      <c r="J984" s="83"/>
      <c r="K984" s="83"/>
      <c r="L984" s="83"/>
      <c r="M984" s="83"/>
    </row>
    <row r="985" spans="1:13" x14ac:dyDescent="0.3">
      <c r="A985" s="5" t="e">
        <f>INDEX('Артикул без-с размером'!A:A,MATCH(Заказы!E985,'Артикул без-с размером'!B:B,0))</f>
        <v>#N/A</v>
      </c>
      <c r="B985" s="81"/>
      <c r="C985" s="81"/>
      <c r="D985" s="81"/>
      <c r="E985" s="81"/>
      <c r="F985" s="83"/>
      <c r="G985" s="83"/>
      <c r="H985" s="83"/>
      <c r="I985" s="84"/>
      <c r="J985" s="83"/>
      <c r="K985" s="83"/>
      <c r="L985" s="83"/>
      <c r="M985" s="83"/>
    </row>
    <row r="986" spans="1:13" x14ac:dyDescent="0.3">
      <c r="A986" s="5" t="e">
        <f>INDEX('Артикул без-с размером'!A:A,MATCH(Заказы!E986,'Артикул без-с размером'!B:B,0))</f>
        <v>#N/A</v>
      </c>
      <c r="B986" s="81"/>
      <c r="C986" s="81"/>
      <c r="D986" s="81"/>
      <c r="E986" s="81"/>
      <c r="F986" s="83"/>
      <c r="G986" s="83"/>
      <c r="H986" s="83"/>
      <c r="I986" s="84"/>
      <c r="J986" s="83"/>
      <c r="K986" s="83"/>
      <c r="L986" s="83"/>
      <c r="M986" s="83"/>
    </row>
    <row r="987" spans="1:13" x14ac:dyDescent="0.3">
      <c r="A987" s="5" t="e">
        <f>INDEX('Артикул без-с размером'!A:A,MATCH(Заказы!E987,'Артикул без-с размером'!B:B,0))</f>
        <v>#N/A</v>
      </c>
      <c r="B987" s="81"/>
      <c r="C987" s="81"/>
      <c r="D987" s="81"/>
      <c r="E987" s="81"/>
      <c r="F987" s="83"/>
      <c r="G987" s="83"/>
      <c r="H987" s="83"/>
      <c r="I987" s="84"/>
      <c r="J987" s="83"/>
      <c r="K987" s="83"/>
      <c r="L987" s="83"/>
      <c r="M987" s="83"/>
    </row>
    <row r="988" spans="1:13" x14ac:dyDescent="0.3">
      <c r="A988" s="5" t="e">
        <f>INDEX('Артикул без-с размером'!A:A,MATCH(Заказы!E988,'Артикул без-с размером'!B:B,0))</f>
        <v>#N/A</v>
      </c>
      <c r="B988" s="81"/>
      <c r="C988" s="81"/>
      <c r="D988" s="81"/>
      <c r="E988" s="81"/>
      <c r="F988" s="83"/>
      <c r="G988" s="83"/>
      <c r="H988" s="83"/>
      <c r="I988" s="84"/>
      <c r="J988" s="83"/>
      <c r="K988" s="83"/>
      <c r="L988" s="83"/>
      <c r="M988" s="83"/>
    </row>
    <row r="989" spans="1:13" x14ac:dyDescent="0.3">
      <c r="A989" s="5" t="e">
        <f>INDEX('Артикул без-с размером'!A:A,MATCH(Заказы!E989,'Артикул без-с размером'!B:B,0))</f>
        <v>#N/A</v>
      </c>
      <c r="B989" s="81"/>
      <c r="C989" s="81"/>
      <c r="D989" s="81"/>
      <c r="E989" s="81"/>
      <c r="F989" s="83"/>
      <c r="G989" s="83"/>
      <c r="H989" s="83"/>
      <c r="I989" s="84"/>
      <c r="J989" s="83"/>
      <c r="K989" s="83"/>
      <c r="L989" s="83"/>
      <c r="M989" s="83"/>
    </row>
    <row r="990" spans="1:13" x14ac:dyDescent="0.3">
      <c r="A990" s="5" t="e">
        <f>INDEX('Артикул без-с размером'!A:A,MATCH(Заказы!E990,'Артикул без-с размером'!B:B,0))</f>
        <v>#N/A</v>
      </c>
      <c r="B990" s="81"/>
      <c r="C990" s="81"/>
      <c r="D990" s="81"/>
      <c r="E990" s="81"/>
      <c r="F990" s="83"/>
      <c r="G990" s="83"/>
      <c r="H990" s="83"/>
      <c r="I990" s="84"/>
      <c r="J990" s="83"/>
      <c r="K990" s="83"/>
      <c r="L990" s="83"/>
      <c r="M990" s="83"/>
    </row>
    <row r="991" spans="1:13" x14ac:dyDescent="0.3">
      <c r="A991" s="5" t="e">
        <f>INDEX('Артикул без-с размером'!A:A,MATCH(Заказы!E991,'Артикул без-с размером'!B:B,0))</f>
        <v>#N/A</v>
      </c>
      <c r="B991" s="81"/>
      <c r="C991" s="81"/>
      <c r="D991" s="81"/>
      <c r="E991" s="81"/>
      <c r="F991" s="83"/>
      <c r="G991" s="83"/>
      <c r="H991" s="83"/>
      <c r="I991" s="84"/>
      <c r="J991" s="83"/>
      <c r="K991" s="83"/>
      <c r="L991" s="83"/>
      <c r="M991" s="83"/>
    </row>
    <row r="992" spans="1:13" x14ac:dyDescent="0.3">
      <c r="A992" s="5" t="e">
        <f>INDEX('Артикул без-с размером'!A:A,MATCH(Заказы!E992,'Артикул без-с размером'!B:B,0))</f>
        <v>#N/A</v>
      </c>
      <c r="B992" s="81"/>
      <c r="C992" s="81"/>
      <c r="D992" s="81"/>
      <c r="E992" s="81"/>
      <c r="F992" s="83"/>
      <c r="G992" s="83"/>
      <c r="H992" s="83"/>
      <c r="I992" s="84"/>
      <c r="J992" s="83"/>
      <c r="K992" s="83"/>
      <c r="L992" s="83"/>
      <c r="M992" s="83"/>
    </row>
    <row r="993" spans="1:13" x14ac:dyDescent="0.3">
      <c r="A993" s="5" t="e">
        <f>INDEX('Артикул без-с размером'!A:A,MATCH(Заказы!E993,'Артикул без-с размером'!B:B,0))</f>
        <v>#N/A</v>
      </c>
      <c r="B993" s="81"/>
      <c r="C993" s="81"/>
      <c r="D993" s="81"/>
      <c r="E993" s="81"/>
      <c r="F993" s="83"/>
      <c r="G993" s="83"/>
      <c r="H993" s="83"/>
      <c r="I993" s="84"/>
      <c r="J993" s="83"/>
      <c r="K993" s="83"/>
      <c r="L993" s="83"/>
      <c r="M993" s="83"/>
    </row>
    <row r="994" spans="1:13" x14ac:dyDescent="0.3">
      <c r="A994" s="5" t="e">
        <f>INDEX('Артикул без-с размером'!A:A,MATCH(Заказы!E994,'Артикул без-с размером'!B:B,0))</f>
        <v>#N/A</v>
      </c>
      <c r="B994" s="81"/>
      <c r="C994" s="81"/>
      <c r="D994" s="81"/>
      <c r="E994" s="81"/>
      <c r="F994" s="83"/>
      <c r="G994" s="83"/>
      <c r="H994" s="83"/>
      <c r="I994" s="84"/>
      <c r="J994" s="83"/>
      <c r="K994" s="83"/>
      <c r="L994" s="83"/>
      <c r="M994" s="83"/>
    </row>
    <row r="995" spans="1:13" x14ac:dyDescent="0.3">
      <c r="A995" s="5" t="e">
        <f>INDEX('Артикул без-с размером'!A:A,MATCH(Заказы!E995,'Артикул без-с размером'!B:B,0))</f>
        <v>#N/A</v>
      </c>
      <c r="B995" s="81"/>
      <c r="C995" s="81"/>
      <c r="D995" s="81"/>
      <c r="E995" s="81"/>
      <c r="F995" s="83"/>
      <c r="G995" s="83"/>
      <c r="H995" s="83"/>
      <c r="I995" s="84"/>
      <c r="J995" s="83"/>
      <c r="K995" s="83"/>
      <c r="L995" s="83"/>
      <c r="M995" s="83"/>
    </row>
    <row r="996" spans="1:13" x14ac:dyDescent="0.3">
      <c r="A996" s="5" t="e">
        <f>INDEX('Артикул без-с размером'!A:A,MATCH(Заказы!E996,'Артикул без-с размером'!B:B,0))</f>
        <v>#N/A</v>
      </c>
      <c r="B996" s="81"/>
      <c r="C996" s="81"/>
      <c r="D996" s="81"/>
      <c r="E996" s="81"/>
      <c r="F996" s="83"/>
      <c r="G996" s="83"/>
      <c r="H996" s="83"/>
      <c r="I996" s="84"/>
      <c r="J996" s="83"/>
      <c r="K996" s="83"/>
      <c r="L996" s="83"/>
      <c r="M996" s="83"/>
    </row>
    <row r="997" spans="1:13" x14ac:dyDescent="0.3">
      <c r="A997" s="5" t="e">
        <f>INDEX('Артикул без-с размером'!A:A,MATCH(Заказы!E997,'Артикул без-с размером'!B:B,0))</f>
        <v>#N/A</v>
      </c>
      <c r="B997" s="81"/>
      <c r="C997" s="81"/>
      <c r="D997" s="81"/>
      <c r="E997" s="81"/>
      <c r="F997" s="83"/>
      <c r="G997" s="83"/>
      <c r="H997" s="83"/>
      <c r="I997" s="84"/>
      <c r="J997" s="83"/>
      <c r="K997" s="83"/>
      <c r="L997" s="83"/>
      <c r="M997" s="83"/>
    </row>
    <row r="998" spans="1:13" x14ac:dyDescent="0.3">
      <c r="A998" s="5" t="e">
        <f>INDEX('Артикул без-с размером'!A:A,MATCH(Заказы!E998,'Артикул без-с размером'!B:B,0))</f>
        <v>#N/A</v>
      </c>
      <c r="B998" s="81"/>
      <c r="C998" s="81"/>
      <c r="D998" s="81"/>
      <c r="E998" s="81"/>
      <c r="F998" s="83"/>
      <c r="G998" s="83"/>
      <c r="H998" s="83"/>
      <c r="I998" s="84"/>
      <c r="J998" s="83"/>
      <c r="K998" s="83"/>
      <c r="L998" s="83"/>
      <c r="M998" s="83"/>
    </row>
    <row r="999" spans="1:13" x14ac:dyDescent="0.3">
      <c r="A999" s="5" t="e">
        <f>INDEX('Артикул без-с размером'!A:A,MATCH(Заказы!E999,'Артикул без-с размером'!B:B,0))</f>
        <v>#N/A</v>
      </c>
      <c r="B999" s="81"/>
      <c r="C999" s="81"/>
      <c r="D999" s="81"/>
      <c r="E999" s="81"/>
      <c r="F999" s="83"/>
      <c r="G999" s="83"/>
      <c r="H999" s="83"/>
      <c r="I999" s="84"/>
      <c r="J999" s="83"/>
      <c r="K999" s="83"/>
      <c r="L999" s="83"/>
      <c r="M999" s="83"/>
    </row>
    <row r="1000" spans="1:13" x14ac:dyDescent="0.3">
      <c r="A1000" s="5" t="e">
        <f>INDEX('Артикул без-с размером'!A:A,MATCH(Заказы!E1000,'Артикул без-с размером'!B:B,0))</f>
        <v>#N/A</v>
      </c>
      <c r="B1000" s="81"/>
      <c r="C1000" s="81"/>
      <c r="D1000" s="81"/>
      <c r="E1000" s="81"/>
      <c r="F1000" s="83"/>
      <c r="G1000" s="83"/>
      <c r="H1000" s="83"/>
      <c r="I1000" s="84"/>
      <c r="J1000" s="83"/>
      <c r="K1000" s="83"/>
      <c r="L1000" s="83"/>
      <c r="M1000" s="83"/>
    </row>
    <row r="1001" spans="1:13" x14ac:dyDescent="0.3">
      <c r="A1001" s="5" t="e">
        <f>INDEX('Артикул без-с размером'!A:A,MATCH(Заказы!E1001,'Артикул без-с размером'!B:B,0))</f>
        <v>#N/A</v>
      </c>
      <c r="B1001" s="81"/>
      <c r="C1001" s="81"/>
      <c r="D1001" s="81"/>
      <c r="E1001" s="81"/>
      <c r="F1001" s="83"/>
      <c r="G1001" s="83"/>
      <c r="H1001" s="83"/>
      <c r="I1001" s="84"/>
      <c r="J1001" s="83"/>
      <c r="K1001" s="83"/>
      <c r="L1001" s="83"/>
      <c r="M1001" s="83"/>
    </row>
    <row r="1002" spans="1:13" x14ac:dyDescent="0.3">
      <c r="A1002" s="5" t="e">
        <f>INDEX('Артикул без-с размером'!A:A,MATCH(Заказы!E1002,'Артикул без-с размером'!B:B,0))</f>
        <v>#N/A</v>
      </c>
      <c r="B1002" s="81"/>
      <c r="C1002" s="81"/>
      <c r="D1002" s="81"/>
      <c r="E1002" s="81"/>
      <c r="F1002" s="83"/>
      <c r="G1002" s="83"/>
      <c r="H1002" s="83"/>
      <c r="I1002" s="84"/>
      <c r="J1002" s="83"/>
      <c r="K1002" s="83"/>
      <c r="L1002" s="83"/>
      <c r="M1002" s="83"/>
    </row>
    <row r="1003" spans="1:13" x14ac:dyDescent="0.3">
      <c r="A1003" s="5" t="e">
        <f>INDEX('Артикул без-с размером'!A:A,MATCH(Заказы!E1003,'Артикул без-с размером'!B:B,0))</f>
        <v>#N/A</v>
      </c>
      <c r="B1003" s="81"/>
      <c r="C1003" s="81"/>
      <c r="D1003" s="81"/>
      <c r="E1003" s="81"/>
      <c r="F1003" s="83"/>
      <c r="G1003" s="83"/>
      <c r="H1003" s="83"/>
      <c r="I1003" s="84"/>
      <c r="J1003" s="83"/>
      <c r="K1003" s="83"/>
      <c r="L1003" s="83"/>
      <c r="M1003" s="83"/>
    </row>
    <row r="1004" spans="1:13" x14ac:dyDescent="0.3">
      <c r="A1004" s="5" t="e">
        <f>INDEX('Артикул без-с размером'!A:A,MATCH(Заказы!E1004,'Артикул без-с размером'!B:B,0))</f>
        <v>#N/A</v>
      </c>
      <c r="B1004" s="81"/>
      <c r="C1004" s="81"/>
      <c r="D1004" s="81"/>
      <c r="E1004" s="81"/>
      <c r="F1004" s="83"/>
      <c r="G1004" s="83"/>
      <c r="H1004" s="83"/>
      <c r="I1004" s="84"/>
      <c r="J1004" s="83"/>
      <c r="K1004" s="83"/>
      <c r="L1004" s="83"/>
      <c r="M1004" s="83"/>
    </row>
    <row r="1005" spans="1:13" x14ac:dyDescent="0.3">
      <c r="A1005" s="5" t="e">
        <f>INDEX('Артикул без-с размером'!A:A,MATCH(Заказы!E1005,'Артикул без-с размером'!B:B,0))</f>
        <v>#N/A</v>
      </c>
      <c r="B1005" s="81"/>
      <c r="C1005" s="81"/>
      <c r="D1005" s="81"/>
      <c r="E1005" s="81"/>
      <c r="F1005" s="83"/>
      <c r="G1005" s="83"/>
      <c r="H1005" s="83"/>
      <c r="I1005" s="84"/>
      <c r="J1005" s="83"/>
      <c r="K1005" s="83"/>
      <c r="L1005" s="83"/>
      <c r="M1005" s="83"/>
    </row>
    <row r="1006" spans="1:13" x14ac:dyDescent="0.3">
      <c r="A1006" s="5" t="e">
        <f>INDEX('Артикул без-с размером'!A:A,MATCH(Заказы!E1006,'Артикул без-с размером'!B:B,0))</f>
        <v>#N/A</v>
      </c>
      <c r="B1006" s="81"/>
      <c r="C1006" s="81"/>
      <c r="D1006" s="81"/>
      <c r="E1006" s="81"/>
      <c r="F1006" s="83"/>
      <c r="G1006" s="83"/>
      <c r="H1006" s="83"/>
      <c r="I1006" s="84"/>
      <c r="J1006" s="83"/>
      <c r="K1006" s="83"/>
      <c r="L1006" s="83"/>
      <c r="M1006" s="83"/>
    </row>
    <row r="1007" spans="1:13" x14ac:dyDescent="0.3">
      <c r="A1007" s="5" t="e">
        <f>INDEX('Артикул без-с размером'!A:A,MATCH(Заказы!E1007,'Артикул без-с размером'!B:B,0))</f>
        <v>#N/A</v>
      </c>
      <c r="B1007" s="81"/>
      <c r="C1007" s="81"/>
      <c r="D1007" s="81"/>
      <c r="E1007" s="81"/>
      <c r="F1007" s="83"/>
      <c r="G1007" s="83"/>
      <c r="H1007" s="83"/>
      <c r="I1007" s="84"/>
      <c r="J1007" s="83"/>
      <c r="K1007" s="83"/>
      <c r="L1007" s="83"/>
      <c r="M1007" s="83"/>
    </row>
    <row r="1008" spans="1:13" x14ac:dyDescent="0.3">
      <c r="A1008" s="5" t="e">
        <f>INDEX('Артикул без-с размером'!A:A,MATCH(Заказы!E1008,'Артикул без-с размером'!B:B,0))</f>
        <v>#N/A</v>
      </c>
      <c r="B1008" s="81"/>
      <c r="C1008" s="81"/>
      <c r="D1008" s="81"/>
      <c r="E1008" s="81"/>
      <c r="F1008" s="83"/>
      <c r="G1008" s="83"/>
      <c r="H1008" s="83"/>
      <c r="I1008" s="84"/>
      <c r="J1008" s="83"/>
      <c r="K1008" s="83"/>
      <c r="L1008" s="83"/>
      <c r="M1008" s="83"/>
    </row>
    <row r="1009" spans="1:13" x14ac:dyDescent="0.3">
      <c r="A1009" s="5" t="e">
        <f>INDEX('Артикул без-с размером'!A:A,MATCH(Заказы!E1009,'Артикул без-с размером'!B:B,0))</f>
        <v>#N/A</v>
      </c>
      <c r="B1009" s="81"/>
      <c r="C1009" s="81"/>
      <c r="D1009" s="81"/>
      <c r="E1009" s="81"/>
      <c r="F1009" s="83"/>
      <c r="G1009" s="83"/>
      <c r="H1009" s="83"/>
      <c r="I1009" s="84"/>
      <c r="J1009" s="83"/>
      <c r="K1009" s="83"/>
      <c r="L1009" s="83"/>
      <c r="M1009" s="83"/>
    </row>
    <row r="1010" spans="1:13" x14ac:dyDescent="0.3">
      <c r="A1010" s="5" t="e">
        <f>INDEX('Артикул без-с размером'!A:A,MATCH(Заказы!E1010,'Артикул без-с размером'!B:B,0))</f>
        <v>#N/A</v>
      </c>
      <c r="B1010" s="81"/>
      <c r="C1010" s="81"/>
      <c r="D1010" s="81"/>
      <c r="E1010" s="81"/>
      <c r="F1010" s="83"/>
      <c r="G1010" s="83"/>
      <c r="H1010" s="83"/>
      <c r="I1010" s="84"/>
      <c r="J1010" s="83"/>
      <c r="K1010" s="83"/>
      <c r="L1010" s="83"/>
      <c r="M1010" s="83"/>
    </row>
    <row r="1011" spans="1:13" x14ac:dyDescent="0.3">
      <c r="A1011" s="5" t="e">
        <f>INDEX('Артикул без-с размером'!A:A,MATCH(Заказы!E1011,'Артикул без-с размером'!B:B,0))</f>
        <v>#N/A</v>
      </c>
      <c r="B1011" s="81"/>
      <c r="C1011" s="81"/>
      <c r="D1011" s="81"/>
      <c r="E1011" s="81"/>
      <c r="F1011" s="83"/>
      <c r="G1011" s="83"/>
      <c r="H1011" s="83"/>
      <c r="I1011" s="84"/>
      <c r="J1011" s="83"/>
      <c r="K1011" s="83"/>
      <c r="L1011" s="83"/>
      <c r="M1011" s="83"/>
    </row>
    <row r="1012" spans="1:13" x14ac:dyDescent="0.3">
      <c r="A1012" s="5" t="e">
        <f>INDEX('Артикул без-с размером'!A:A,MATCH(Заказы!E1012,'Артикул без-с размером'!B:B,0))</f>
        <v>#N/A</v>
      </c>
      <c r="B1012" s="81"/>
      <c r="C1012" s="81"/>
      <c r="D1012" s="81"/>
      <c r="E1012" s="81"/>
      <c r="F1012" s="83"/>
      <c r="G1012" s="83"/>
      <c r="H1012" s="83"/>
      <c r="I1012" s="84"/>
      <c r="J1012" s="83"/>
      <c r="K1012" s="83"/>
      <c r="L1012" s="83"/>
      <c r="M1012" s="83"/>
    </row>
    <row r="1013" spans="1:13" x14ac:dyDescent="0.3">
      <c r="A1013" s="5" t="e">
        <f>INDEX('Артикул без-с размером'!A:A,MATCH(Заказы!E1013,'Артикул без-с размером'!B:B,0))</f>
        <v>#N/A</v>
      </c>
      <c r="B1013" s="81"/>
      <c r="C1013" s="81"/>
      <c r="D1013" s="81"/>
      <c r="E1013" s="81"/>
      <c r="F1013" s="83"/>
      <c r="G1013" s="83"/>
      <c r="H1013" s="83"/>
      <c r="I1013" s="84"/>
      <c r="J1013" s="83"/>
      <c r="K1013" s="83"/>
      <c r="L1013" s="83"/>
      <c r="M1013" s="83"/>
    </row>
    <row r="1014" spans="1:13" x14ac:dyDescent="0.3">
      <c r="A1014" s="5" t="e">
        <f>INDEX('Артикул без-с размером'!A:A,MATCH(Заказы!E1014,'Артикул без-с размером'!B:B,0))</f>
        <v>#N/A</v>
      </c>
      <c r="B1014" s="81"/>
      <c r="C1014" s="81"/>
      <c r="D1014" s="81"/>
      <c r="E1014" s="81"/>
      <c r="F1014" s="83"/>
      <c r="G1014" s="83"/>
      <c r="H1014" s="83"/>
      <c r="I1014" s="84"/>
      <c r="J1014" s="83"/>
      <c r="K1014" s="83"/>
      <c r="L1014" s="83"/>
      <c r="M1014" s="83"/>
    </row>
    <row r="1015" spans="1:13" x14ac:dyDescent="0.3">
      <c r="A1015" s="5" t="e">
        <f>INDEX('Артикул без-с размером'!A:A,MATCH(Заказы!E1015,'Артикул без-с размером'!B:B,0))</f>
        <v>#N/A</v>
      </c>
      <c r="B1015" s="81"/>
      <c r="C1015" s="81"/>
      <c r="D1015" s="81"/>
      <c r="E1015" s="81"/>
      <c r="F1015" s="83"/>
      <c r="G1015" s="83"/>
      <c r="H1015" s="83"/>
      <c r="I1015" s="84"/>
      <c r="J1015" s="83"/>
      <c r="K1015" s="83"/>
      <c r="L1015" s="83"/>
      <c r="M1015" s="83"/>
    </row>
    <row r="1016" spans="1:13" x14ac:dyDescent="0.3">
      <c r="A1016" s="5" t="e">
        <f>INDEX('Артикул без-с размером'!A:A,MATCH(Заказы!E1016,'Артикул без-с размером'!B:B,0))</f>
        <v>#N/A</v>
      </c>
      <c r="B1016" s="81"/>
      <c r="C1016" s="81"/>
      <c r="D1016" s="81"/>
      <c r="E1016" s="81"/>
      <c r="F1016" s="83"/>
      <c r="G1016" s="83"/>
      <c r="H1016" s="83"/>
      <c r="I1016" s="84"/>
      <c r="J1016" s="83"/>
      <c r="K1016" s="83"/>
      <c r="L1016" s="83"/>
      <c r="M1016" s="83"/>
    </row>
    <row r="1017" spans="1:13" x14ac:dyDescent="0.3">
      <c r="A1017" s="5" t="e">
        <f>INDEX('Артикул без-с размером'!A:A,MATCH(Заказы!E1017,'Артикул без-с размером'!B:B,0))</f>
        <v>#N/A</v>
      </c>
      <c r="B1017" s="81"/>
      <c r="C1017" s="81"/>
      <c r="D1017" s="81"/>
      <c r="E1017" s="81"/>
      <c r="F1017" s="83"/>
      <c r="G1017" s="83"/>
      <c r="H1017" s="83"/>
      <c r="I1017" s="84"/>
      <c r="J1017" s="83"/>
      <c r="K1017" s="83"/>
      <c r="L1017" s="83"/>
      <c r="M1017" s="83"/>
    </row>
    <row r="1018" spans="1:13" x14ac:dyDescent="0.3">
      <c r="A1018" s="5" t="e">
        <f>INDEX('Артикул без-с размером'!A:A,MATCH(Заказы!E1018,'Артикул без-с размером'!B:B,0))</f>
        <v>#N/A</v>
      </c>
      <c r="B1018" s="81"/>
      <c r="C1018" s="81"/>
      <c r="D1018" s="81"/>
      <c r="E1018" s="81"/>
      <c r="F1018" s="83"/>
      <c r="G1018" s="83"/>
      <c r="H1018" s="83"/>
      <c r="I1018" s="84"/>
      <c r="J1018" s="83"/>
      <c r="K1018" s="83"/>
      <c r="L1018" s="83"/>
      <c r="M1018" s="83"/>
    </row>
    <row r="1019" spans="1:13" x14ac:dyDescent="0.3">
      <c r="A1019" s="5" t="e">
        <f>INDEX('Артикул без-с размером'!A:A,MATCH(Заказы!E1019,'Артикул без-с размером'!B:B,0))</f>
        <v>#N/A</v>
      </c>
      <c r="B1019" s="81"/>
      <c r="C1019" s="81"/>
      <c r="D1019" s="81"/>
      <c r="E1019" s="81"/>
      <c r="F1019" s="83"/>
      <c r="G1019" s="83"/>
      <c r="H1019" s="83"/>
      <c r="I1019" s="84"/>
      <c r="J1019" s="83"/>
      <c r="K1019" s="83"/>
      <c r="L1019" s="83"/>
      <c r="M1019" s="83"/>
    </row>
    <row r="1020" spans="1:13" x14ac:dyDescent="0.3">
      <c r="A1020" s="5" t="e">
        <f>INDEX('Артикул без-с размером'!A:A,MATCH(Заказы!E1020,'Артикул без-с размером'!B:B,0))</f>
        <v>#N/A</v>
      </c>
      <c r="B1020" s="81"/>
      <c r="C1020" s="81"/>
      <c r="D1020" s="81"/>
      <c r="E1020" s="81"/>
      <c r="F1020" s="83"/>
      <c r="G1020" s="83"/>
      <c r="H1020" s="83"/>
      <c r="I1020" s="84"/>
      <c r="J1020" s="83"/>
      <c r="K1020" s="83"/>
      <c r="L1020" s="83"/>
      <c r="M1020" s="83"/>
    </row>
    <row r="1021" spans="1:13" x14ac:dyDescent="0.3">
      <c r="A1021" s="5" t="e">
        <f>INDEX('Артикул без-с размером'!A:A,MATCH(Заказы!E1021,'Артикул без-с размером'!B:B,0))</f>
        <v>#N/A</v>
      </c>
      <c r="B1021" s="81"/>
      <c r="C1021" s="81"/>
      <c r="D1021" s="81"/>
      <c r="E1021" s="81"/>
      <c r="F1021" s="83"/>
      <c r="G1021" s="83"/>
      <c r="H1021" s="83"/>
      <c r="I1021" s="84"/>
      <c r="J1021" s="83"/>
      <c r="K1021" s="83"/>
      <c r="L1021" s="83"/>
      <c r="M1021" s="83"/>
    </row>
    <row r="1022" spans="1:13" x14ac:dyDescent="0.3">
      <c r="A1022" s="5" t="e">
        <f>INDEX('Артикул без-с размером'!A:A,MATCH(Заказы!E1022,'Артикул без-с размером'!B:B,0))</f>
        <v>#N/A</v>
      </c>
      <c r="B1022" s="81"/>
      <c r="C1022" s="81"/>
      <c r="D1022" s="81"/>
      <c r="E1022" s="81"/>
      <c r="F1022" s="83"/>
      <c r="G1022" s="83"/>
      <c r="H1022" s="83"/>
      <c r="I1022" s="84"/>
      <c r="J1022" s="83"/>
      <c r="K1022" s="83"/>
      <c r="L1022" s="83"/>
      <c r="M1022" s="83"/>
    </row>
    <row r="1023" spans="1:13" x14ac:dyDescent="0.3">
      <c r="A1023" s="5" t="e">
        <f>INDEX('Артикул без-с размером'!A:A,MATCH(Заказы!E1023,'Артикул без-с размером'!B:B,0))</f>
        <v>#N/A</v>
      </c>
      <c r="B1023" s="81"/>
      <c r="C1023" s="81"/>
      <c r="D1023" s="81"/>
      <c r="E1023" s="81"/>
      <c r="F1023" s="83"/>
      <c r="G1023" s="83"/>
      <c r="H1023" s="83"/>
      <c r="I1023" s="84"/>
      <c r="J1023" s="83"/>
      <c r="K1023" s="83"/>
      <c r="L1023" s="83"/>
      <c r="M1023" s="83"/>
    </row>
    <row r="1024" spans="1:13" x14ac:dyDescent="0.3">
      <c r="A1024" s="5" t="e">
        <f>INDEX('Артикул без-с размером'!A:A,MATCH(Заказы!E1024,'Артикул без-с размером'!B:B,0))</f>
        <v>#N/A</v>
      </c>
      <c r="B1024" s="81"/>
      <c r="C1024" s="81"/>
      <c r="D1024" s="81"/>
      <c r="E1024" s="81"/>
      <c r="F1024" s="83"/>
      <c r="G1024" s="83"/>
      <c r="H1024" s="83"/>
      <c r="I1024" s="84"/>
      <c r="J1024" s="83"/>
      <c r="K1024" s="83"/>
      <c r="L1024" s="83"/>
      <c r="M1024" s="83"/>
    </row>
    <row r="1025" spans="1:13" x14ac:dyDescent="0.3">
      <c r="A1025" s="5" t="e">
        <f>INDEX('Артикул без-с размером'!A:A,MATCH(Заказы!E1025,'Артикул без-с размером'!B:B,0))</f>
        <v>#N/A</v>
      </c>
      <c r="B1025" s="81"/>
      <c r="C1025" s="81"/>
      <c r="D1025" s="81"/>
      <c r="E1025" s="81"/>
      <c r="F1025" s="83"/>
      <c r="G1025" s="83"/>
      <c r="H1025" s="83"/>
      <c r="I1025" s="84"/>
      <c r="J1025" s="83"/>
      <c r="K1025" s="83"/>
      <c r="L1025" s="83"/>
      <c r="M1025" s="83"/>
    </row>
    <row r="1026" spans="1:13" x14ac:dyDescent="0.3">
      <c r="A1026" s="5" t="e">
        <f>INDEX('Артикул без-с размером'!A:A,MATCH(Заказы!E1026,'Артикул без-с размером'!B:B,0))</f>
        <v>#N/A</v>
      </c>
      <c r="B1026" s="81"/>
      <c r="C1026" s="81"/>
      <c r="D1026" s="81"/>
      <c r="E1026" s="81"/>
      <c r="F1026" s="83"/>
      <c r="G1026" s="83"/>
      <c r="H1026" s="83"/>
      <c r="I1026" s="84"/>
      <c r="J1026" s="83"/>
      <c r="K1026" s="83"/>
      <c r="L1026" s="83"/>
      <c r="M1026" s="83"/>
    </row>
    <row r="1027" spans="1:13" x14ac:dyDescent="0.3">
      <c r="A1027" s="5" t="e">
        <f>INDEX('Артикул без-с размером'!A:A,MATCH(Заказы!E1027,'Артикул без-с размером'!B:B,0))</f>
        <v>#N/A</v>
      </c>
      <c r="B1027" s="81"/>
      <c r="C1027" s="81"/>
      <c r="D1027" s="81"/>
      <c r="E1027" s="81"/>
      <c r="F1027" s="83"/>
      <c r="G1027" s="83"/>
      <c r="H1027" s="83"/>
      <c r="I1027" s="84"/>
      <c r="J1027" s="83"/>
      <c r="K1027" s="83"/>
      <c r="L1027" s="83"/>
      <c r="M1027" s="83"/>
    </row>
    <row r="1028" spans="1:13" x14ac:dyDescent="0.3">
      <c r="A1028" s="5" t="e">
        <f>INDEX('Артикул без-с размером'!A:A,MATCH(Заказы!E1028,'Артикул без-с размером'!B:B,0))</f>
        <v>#N/A</v>
      </c>
      <c r="B1028" s="81"/>
      <c r="C1028" s="81"/>
      <c r="D1028" s="81"/>
      <c r="E1028" s="81"/>
      <c r="F1028" s="83"/>
      <c r="G1028" s="83"/>
      <c r="H1028" s="83"/>
      <c r="I1028" s="84"/>
      <c r="J1028" s="83"/>
      <c r="K1028" s="83"/>
      <c r="L1028" s="83"/>
      <c r="M1028" s="83"/>
    </row>
    <row r="1029" spans="1:13" x14ac:dyDescent="0.3">
      <c r="A1029" s="5" t="e">
        <f>INDEX('Артикул без-с размером'!A:A,MATCH(Заказы!E1029,'Артикул без-с размером'!B:B,0))</f>
        <v>#N/A</v>
      </c>
      <c r="B1029" s="81"/>
      <c r="C1029" s="81"/>
      <c r="D1029" s="81"/>
      <c r="E1029" s="81"/>
      <c r="F1029" s="83"/>
      <c r="G1029" s="83"/>
      <c r="H1029" s="83"/>
      <c r="I1029" s="84"/>
      <c r="J1029" s="83"/>
      <c r="K1029" s="83"/>
      <c r="L1029" s="83"/>
      <c r="M1029" s="83"/>
    </row>
    <row r="1030" spans="1:13" x14ac:dyDescent="0.3">
      <c r="A1030" s="5" t="e">
        <f>INDEX('Артикул без-с размером'!A:A,MATCH(Заказы!E1030,'Артикул без-с размером'!B:B,0))</f>
        <v>#N/A</v>
      </c>
      <c r="B1030" s="81"/>
      <c r="C1030" s="81"/>
      <c r="D1030" s="81"/>
      <c r="E1030" s="81"/>
      <c r="F1030" s="83"/>
      <c r="G1030" s="83"/>
      <c r="H1030" s="83"/>
      <c r="I1030" s="84"/>
      <c r="J1030" s="83"/>
      <c r="K1030" s="83"/>
      <c r="L1030" s="83"/>
      <c r="M1030" s="83"/>
    </row>
    <row r="1031" spans="1:13" x14ac:dyDescent="0.3">
      <c r="A1031" s="5" t="e">
        <f>INDEX('Артикул без-с размером'!A:A,MATCH(Заказы!E1031,'Артикул без-с размером'!B:B,0))</f>
        <v>#N/A</v>
      </c>
      <c r="B1031" s="81"/>
      <c r="C1031" s="81"/>
      <c r="D1031" s="81"/>
      <c r="E1031" s="81"/>
      <c r="F1031" s="83"/>
      <c r="G1031" s="83"/>
      <c r="H1031" s="83"/>
      <c r="I1031" s="84"/>
      <c r="J1031" s="83"/>
      <c r="K1031" s="83"/>
      <c r="L1031" s="83"/>
      <c r="M1031" s="83"/>
    </row>
    <row r="1032" spans="1:13" x14ac:dyDescent="0.3">
      <c r="A1032" s="5" t="e">
        <f>INDEX('Артикул без-с размером'!A:A,MATCH(Заказы!E1032,'Артикул без-с размером'!B:B,0))</f>
        <v>#N/A</v>
      </c>
      <c r="B1032" s="81"/>
      <c r="C1032" s="81"/>
      <c r="D1032" s="81"/>
      <c r="E1032" s="81"/>
      <c r="F1032" s="83"/>
      <c r="G1032" s="83"/>
      <c r="H1032" s="83"/>
      <c r="I1032" s="84"/>
      <c r="J1032" s="83"/>
      <c r="K1032" s="83"/>
      <c r="L1032" s="83"/>
      <c r="M1032" s="83"/>
    </row>
    <row r="1033" spans="1:13" x14ac:dyDescent="0.3">
      <c r="A1033" s="5" t="e">
        <f>INDEX('Артикул без-с размером'!A:A,MATCH(Заказы!E1033,'Артикул без-с размером'!B:B,0))</f>
        <v>#N/A</v>
      </c>
      <c r="B1033" s="81"/>
      <c r="C1033" s="81"/>
      <c r="D1033" s="81"/>
      <c r="E1033" s="81"/>
      <c r="F1033" s="83"/>
      <c r="G1033" s="83"/>
      <c r="H1033" s="83"/>
      <c r="I1033" s="84"/>
      <c r="J1033" s="83"/>
      <c r="K1033" s="83"/>
      <c r="L1033" s="83"/>
      <c r="M1033" s="83"/>
    </row>
    <row r="1034" spans="1:13" x14ac:dyDescent="0.3">
      <c r="A1034" s="5" t="e">
        <f>INDEX('Артикул без-с размером'!A:A,MATCH(Заказы!E1034,'Артикул без-с размером'!B:B,0))</f>
        <v>#N/A</v>
      </c>
      <c r="B1034" s="81"/>
      <c r="C1034" s="81"/>
      <c r="D1034" s="81"/>
      <c r="E1034" s="81"/>
      <c r="F1034" s="83"/>
      <c r="G1034" s="83"/>
      <c r="H1034" s="83"/>
      <c r="I1034" s="84"/>
      <c r="J1034" s="83"/>
      <c r="K1034" s="83"/>
      <c r="L1034" s="83"/>
      <c r="M1034" s="83"/>
    </row>
    <row r="1035" spans="1:13" x14ac:dyDescent="0.3">
      <c r="A1035" s="5" t="e">
        <f>INDEX('Артикул без-с размером'!A:A,MATCH(Заказы!E1035,'Артикул без-с размером'!B:B,0))</f>
        <v>#N/A</v>
      </c>
      <c r="B1035" s="81"/>
      <c r="C1035" s="81"/>
      <c r="D1035" s="81"/>
      <c r="E1035" s="81"/>
      <c r="F1035" s="83"/>
      <c r="G1035" s="83"/>
      <c r="H1035" s="83"/>
      <c r="I1035" s="84"/>
      <c r="J1035" s="83"/>
      <c r="K1035" s="83"/>
      <c r="L1035" s="83"/>
      <c r="M1035" s="83"/>
    </row>
    <row r="1036" spans="1:13" x14ac:dyDescent="0.3">
      <c r="A1036" s="5" t="e">
        <f>INDEX('Артикул без-с размером'!A:A,MATCH(Заказы!E1036,'Артикул без-с размером'!B:B,0))</f>
        <v>#N/A</v>
      </c>
      <c r="B1036" s="81"/>
      <c r="C1036" s="81"/>
      <c r="D1036" s="81"/>
      <c r="E1036" s="81"/>
      <c r="F1036" s="83"/>
      <c r="G1036" s="83"/>
      <c r="H1036" s="83"/>
      <c r="I1036" s="84"/>
      <c r="J1036" s="83"/>
      <c r="K1036" s="83"/>
      <c r="L1036" s="83"/>
      <c r="M1036" s="83"/>
    </row>
    <row r="1037" spans="1:13" x14ac:dyDescent="0.3">
      <c r="A1037" s="5" t="e">
        <f>INDEX('Артикул без-с размером'!A:A,MATCH(Заказы!E1037,'Артикул без-с размером'!B:B,0))</f>
        <v>#N/A</v>
      </c>
      <c r="B1037" s="81"/>
      <c r="C1037" s="81"/>
      <c r="D1037" s="81"/>
      <c r="E1037" s="81"/>
      <c r="F1037" s="83"/>
      <c r="G1037" s="83"/>
      <c r="H1037" s="83"/>
      <c r="I1037" s="84"/>
      <c r="J1037" s="83"/>
      <c r="K1037" s="83"/>
      <c r="L1037" s="83"/>
      <c r="M1037" s="83"/>
    </row>
    <row r="1038" spans="1:13" x14ac:dyDescent="0.3">
      <c r="A1038" s="5" t="e">
        <f>INDEX('Артикул без-с размером'!A:A,MATCH(Заказы!E1038,'Артикул без-с размером'!B:B,0))</f>
        <v>#N/A</v>
      </c>
      <c r="B1038" s="81"/>
      <c r="C1038" s="81"/>
      <c r="D1038" s="81"/>
      <c r="E1038" s="81"/>
      <c r="F1038" s="83"/>
      <c r="G1038" s="83"/>
      <c r="H1038" s="83"/>
      <c r="I1038" s="84"/>
      <c r="J1038" s="83"/>
      <c r="K1038" s="83"/>
      <c r="L1038" s="83"/>
      <c r="M1038" s="83"/>
    </row>
    <row r="1039" spans="1:13" x14ac:dyDescent="0.3">
      <c r="A1039" s="5" t="e">
        <f>INDEX('Артикул без-с размером'!A:A,MATCH(Заказы!E1039,'Артикул без-с размером'!B:B,0))</f>
        <v>#N/A</v>
      </c>
      <c r="B1039" s="81"/>
      <c r="C1039" s="81"/>
      <c r="D1039" s="81"/>
      <c r="E1039" s="81"/>
      <c r="F1039" s="83"/>
      <c r="G1039" s="83"/>
      <c r="H1039" s="83"/>
      <c r="I1039" s="84"/>
      <c r="J1039" s="83"/>
      <c r="K1039" s="83"/>
      <c r="L1039" s="83"/>
      <c r="M1039" s="83"/>
    </row>
    <row r="1040" spans="1:13" x14ac:dyDescent="0.3">
      <c r="A1040" s="5" t="e">
        <f>INDEX('Артикул без-с размером'!A:A,MATCH(Заказы!E1040,'Артикул без-с размером'!B:B,0))</f>
        <v>#N/A</v>
      </c>
      <c r="B1040" s="81"/>
      <c r="C1040" s="81"/>
      <c r="D1040" s="81"/>
      <c r="E1040" s="81"/>
      <c r="F1040" s="83"/>
      <c r="G1040" s="83"/>
      <c r="H1040" s="83"/>
      <c r="I1040" s="84"/>
      <c r="J1040" s="83"/>
      <c r="K1040" s="83"/>
      <c r="L1040" s="83"/>
      <c r="M1040" s="83"/>
    </row>
    <row r="1041" spans="1:13" x14ac:dyDescent="0.3">
      <c r="A1041" s="5" t="e">
        <f>INDEX('Артикул без-с размером'!A:A,MATCH(Заказы!E1041,'Артикул без-с размером'!B:B,0))</f>
        <v>#N/A</v>
      </c>
      <c r="B1041" s="81"/>
      <c r="C1041" s="81"/>
      <c r="D1041" s="81"/>
      <c r="E1041" s="81"/>
      <c r="F1041" s="83"/>
      <c r="G1041" s="83"/>
      <c r="H1041" s="83"/>
      <c r="I1041" s="84"/>
      <c r="J1041" s="83"/>
      <c r="K1041" s="83"/>
      <c r="L1041" s="83"/>
      <c r="M1041" s="83"/>
    </row>
    <row r="1042" spans="1:13" x14ac:dyDescent="0.3">
      <c r="A1042" s="5" t="e">
        <f>INDEX('Артикул без-с размером'!A:A,MATCH(Заказы!E1042,'Артикул без-с размером'!B:B,0))</f>
        <v>#N/A</v>
      </c>
      <c r="B1042" s="81"/>
      <c r="C1042" s="81"/>
      <c r="D1042" s="81"/>
      <c r="E1042" s="81"/>
      <c r="F1042" s="83"/>
      <c r="G1042" s="83"/>
      <c r="H1042" s="83"/>
      <c r="I1042" s="84"/>
      <c r="J1042" s="83"/>
      <c r="K1042" s="83"/>
      <c r="L1042" s="83"/>
      <c r="M1042" s="83"/>
    </row>
    <row r="1043" spans="1:13" x14ac:dyDescent="0.3">
      <c r="A1043" s="5" t="e">
        <f>INDEX('Артикул без-с размером'!A:A,MATCH(Заказы!E1043,'Артикул без-с размером'!B:B,0))</f>
        <v>#N/A</v>
      </c>
      <c r="B1043" s="81"/>
      <c r="C1043" s="81"/>
      <c r="D1043" s="81"/>
      <c r="E1043" s="81"/>
      <c r="F1043" s="83"/>
      <c r="G1043" s="83"/>
      <c r="H1043" s="83"/>
      <c r="I1043" s="84"/>
      <c r="J1043" s="83"/>
      <c r="K1043" s="83"/>
      <c r="L1043" s="83"/>
      <c r="M1043" s="83"/>
    </row>
    <row r="1044" spans="1:13" x14ac:dyDescent="0.3">
      <c r="A1044" s="5" t="e">
        <f>INDEX('Артикул без-с размером'!A:A,MATCH(Заказы!E1044,'Артикул без-с размером'!B:B,0))</f>
        <v>#N/A</v>
      </c>
      <c r="B1044" s="81"/>
      <c r="C1044" s="81"/>
      <c r="D1044" s="81"/>
      <c r="E1044" s="81"/>
      <c r="F1044" s="83"/>
      <c r="G1044" s="83"/>
      <c r="H1044" s="83"/>
      <c r="I1044" s="84"/>
      <c r="J1044" s="83"/>
      <c r="K1044" s="83"/>
      <c r="L1044" s="83"/>
      <c r="M1044" s="83"/>
    </row>
    <row r="1045" spans="1:13" x14ac:dyDescent="0.3">
      <c r="A1045" s="5" t="e">
        <f>INDEX('Артикул без-с размером'!A:A,MATCH(Заказы!E1045,'Артикул без-с размером'!B:B,0))</f>
        <v>#N/A</v>
      </c>
      <c r="B1045" s="81"/>
      <c r="C1045" s="81"/>
      <c r="D1045" s="81"/>
      <c r="E1045" s="81"/>
      <c r="F1045" s="83"/>
      <c r="G1045" s="83"/>
      <c r="H1045" s="83"/>
      <c r="I1045" s="84"/>
      <c r="J1045" s="83"/>
      <c r="K1045" s="83"/>
      <c r="L1045" s="83"/>
      <c r="M1045" s="83"/>
    </row>
    <row r="1046" spans="1:13" x14ac:dyDescent="0.3">
      <c r="A1046" s="5" t="e">
        <f>INDEX('Артикул без-с размером'!A:A,MATCH(Заказы!E1046,'Артикул без-с размером'!B:B,0))</f>
        <v>#N/A</v>
      </c>
      <c r="B1046" s="81"/>
      <c r="C1046" s="81"/>
      <c r="D1046" s="81"/>
      <c r="E1046" s="81"/>
      <c r="F1046" s="83"/>
      <c r="G1046" s="83"/>
      <c r="H1046" s="83"/>
      <c r="I1046" s="84"/>
      <c r="J1046" s="83"/>
      <c r="K1046" s="83"/>
      <c r="L1046" s="83"/>
      <c r="M1046" s="83"/>
    </row>
    <row r="1047" spans="1:13" x14ac:dyDescent="0.3">
      <c r="A1047" s="5" t="e">
        <f>INDEX('Артикул без-с размером'!A:A,MATCH(Заказы!E1047,'Артикул без-с размером'!B:B,0))</f>
        <v>#N/A</v>
      </c>
      <c r="B1047" s="81"/>
      <c r="C1047" s="81"/>
      <c r="D1047" s="81"/>
      <c r="E1047" s="81"/>
      <c r="F1047" s="83"/>
      <c r="G1047" s="83"/>
      <c r="H1047" s="83"/>
      <c r="I1047" s="84"/>
      <c r="J1047" s="83"/>
      <c r="K1047" s="83"/>
      <c r="L1047" s="83"/>
      <c r="M1047" s="83"/>
    </row>
    <row r="1048" spans="1:13" x14ac:dyDescent="0.3">
      <c r="A1048" s="5" t="e">
        <f>INDEX('Артикул без-с размером'!A:A,MATCH(Заказы!E1048,'Артикул без-с размером'!B:B,0))</f>
        <v>#N/A</v>
      </c>
      <c r="B1048" s="81"/>
      <c r="C1048" s="81"/>
      <c r="D1048" s="81"/>
      <c r="E1048" s="81"/>
      <c r="F1048" s="83"/>
      <c r="G1048" s="83"/>
      <c r="H1048" s="83"/>
      <c r="I1048" s="84"/>
      <c r="J1048" s="83"/>
      <c r="K1048" s="83"/>
      <c r="L1048" s="83"/>
      <c r="M1048" s="83"/>
    </row>
    <row r="1049" spans="1:13" x14ac:dyDescent="0.3">
      <c r="A1049" s="5" t="e">
        <f>INDEX('Артикул без-с размером'!A:A,MATCH(Заказы!E1049,'Артикул без-с размером'!B:B,0))</f>
        <v>#N/A</v>
      </c>
      <c r="B1049" s="81"/>
      <c r="C1049" s="81"/>
      <c r="D1049" s="81"/>
      <c r="E1049" s="81"/>
      <c r="F1049" s="83"/>
      <c r="G1049" s="83"/>
      <c r="H1049" s="83"/>
      <c r="I1049" s="84"/>
      <c r="J1049" s="83"/>
      <c r="K1049" s="83"/>
      <c r="L1049" s="83"/>
      <c r="M1049" s="83"/>
    </row>
    <row r="1050" spans="1:13" x14ac:dyDescent="0.3">
      <c r="A1050" s="5" t="e">
        <f>INDEX('Артикул без-с размером'!A:A,MATCH(Заказы!E1050,'Артикул без-с размером'!B:B,0))</f>
        <v>#N/A</v>
      </c>
      <c r="B1050" s="81"/>
      <c r="C1050" s="81"/>
      <c r="D1050" s="81"/>
      <c r="E1050" s="81"/>
      <c r="F1050" s="83"/>
      <c r="G1050" s="83"/>
      <c r="H1050" s="83"/>
      <c r="I1050" s="84"/>
      <c r="J1050" s="83"/>
      <c r="K1050" s="83"/>
      <c r="L1050" s="83"/>
      <c r="M1050" s="83"/>
    </row>
    <row r="1051" spans="1:13" x14ac:dyDescent="0.3">
      <c r="A1051" s="5" t="e">
        <f>INDEX('Артикул без-с размером'!A:A,MATCH(Заказы!E1051,'Артикул без-с размером'!B:B,0))</f>
        <v>#N/A</v>
      </c>
      <c r="B1051" s="81"/>
      <c r="C1051" s="81"/>
      <c r="D1051" s="81"/>
      <c r="E1051" s="81"/>
      <c r="F1051" s="83"/>
      <c r="G1051" s="83"/>
      <c r="H1051" s="83"/>
      <c r="I1051" s="84"/>
      <c r="J1051" s="83"/>
      <c r="K1051" s="83"/>
      <c r="L1051" s="83"/>
      <c r="M1051" s="83"/>
    </row>
    <row r="1052" spans="1:13" x14ac:dyDescent="0.3">
      <c r="A1052" s="5" t="e">
        <f>INDEX('Артикул без-с размером'!A:A,MATCH(Заказы!E1052,'Артикул без-с размером'!B:B,0))</f>
        <v>#N/A</v>
      </c>
      <c r="B1052" s="81"/>
      <c r="C1052" s="81"/>
      <c r="D1052" s="81"/>
      <c r="E1052" s="81"/>
      <c r="F1052" s="83"/>
      <c r="G1052" s="83"/>
      <c r="H1052" s="83"/>
      <c r="I1052" s="84"/>
      <c r="J1052" s="83"/>
      <c r="K1052" s="83"/>
      <c r="L1052" s="83"/>
      <c r="M1052" s="83"/>
    </row>
    <row r="1053" spans="1:13" x14ac:dyDescent="0.3">
      <c r="A1053" s="5" t="e">
        <f>INDEX('Артикул без-с размером'!A:A,MATCH(Заказы!E1053,'Артикул без-с размером'!B:B,0))</f>
        <v>#N/A</v>
      </c>
      <c r="B1053" s="81"/>
      <c r="C1053" s="81"/>
      <c r="D1053" s="81"/>
      <c r="E1053" s="81"/>
      <c r="F1053" s="83"/>
      <c r="G1053" s="83"/>
      <c r="H1053" s="83"/>
      <c r="I1053" s="84"/>
      <c r="J1053" s="83"/>
      <c r="K1053" s="83"/>
      <c r="L1053" s="83"/>
      <c r="M1053" s="83"/>
    </row>
    <row r="1054" spans="1:13" x14ac:dyDescent="0.3">
      <c r="A1054" s="5" t="e">
        <f>INDEX('Артикул без-с размером'!A:A,MATCH(Заказы!E1054,'Артикул без-с размером'!B:B,0))</f>
        <v>#N/A</v>
      </c>
      <c r="B1054" s="81"/>
      <c r="C1054" s="81"/>
      <c r="D1054" s="81"/>
      <c r="E1054" s="81"/>
      <c r="F1054" s="83"/>
      <c r="G1054" s="83"/>
      <c r="H1054" s="83"/>
      <c r="I1054" s="84"/>
      <c r="J1054" s="83"/>
      <c r="K1054" s="83"/>
      <c r="L1054" s="83"/>
      <c r="M1054" s="83"/>
    </row>
    <row r="1055" spans="1:13" x14ac:dyDescent="0.3">
      <c r="A1055" s="5" t="e">
        <f>INDEX('Артикул без-с размером'!A:A,MATCH(Заказы!E1055,'Артикул без-с размером'!B:B,0))</f>
        <v>#N/A</v>
      </c>
      <c r="B1055" s="81"/>
      <c r="C1055" s="81"/>
      <c r="D1055" s="81"/>
      <c r="E1055" s="81"/>
      <c r="F1055" s="83"/>
      <c r="G1055" s="83"/>
      <c r="H1055" s="83"/>
      <c r="I1055" s="84"/>
      <c r="J1055" s="83"/>
      <c r="K1055" s="83"/>
      <c r="L1055" s="83"/>
      <c r="M1055" s="83"/>
    </row>
    <row r="1056" spans="1:13" x14ac:dyDescent="0.3">
      <c r="A1056" s="5" t="e">
        <f>INDEX('Артикул без-с размером'!A:A,MATCH(Заказы!E1056,'Артикул без-с размером'!B:B,0))</f>
        <v>#N/A</v>
      </c>
      <c r="B1056" s="81"/>
      <c r="C1056" s="81"/>
      <c r="D1056" s="81"/>
      <c r="E1056" s="81"/>
      <c r="F1056" s="83"/>
      <c r="G1056" s="83"/>
      <c r="H1056" s="83"/>
      <c r="I1056" s="84"/>
      <c r="J1056" s="83"/>
      <c r="K1056" s="83"/>
      <c r="L1056" s="83"/>
      <c r="M1056" s="83"/>
    </row>
    <row r="1057" spans="1:13" x14ac:dyDescent="0.3">
      <c r="A1057" s="5" t="e">
        <f>INDEX('Артикул без-с размером'!A:A,MATCH(Заказы!E1057,'Артикул без-с размером'!B:B,0))</f>
        <v>#N/A</v>
      </c>
      <c r="B1057" s="81"/>
      <c r="C1057" s="81"/>
      <c r="D1057" s="81"/>
      <c r="E1057" s="81"/>
      <c r="F1057" s="83"/>
      <c r="G1057" s="83"/>
      <c r="H1057" s="83"/>
      <c r="I1057" s="84"/>
      <c r="J1057" s="83"/>
      <c r="K1057" s="83"/>
      <c r="L1057" s="83"/>
      <c r="M1057" s="83"/>
    </row>
    <row r="1058" spans="1:13" x14ac:dyDescent="0.3">
      <c r="A1058" s="5" t="e">
        <f>INDEX('Артикул без-с размером'!A:A,MATCH(Заказы!E1058,'Артикул без-с размером'!B:B,0))</f>
        <v>#N/A</v>
      </c>
      <c r="B1058" s="81"/>
      <c r="C1058" s="81"/>
      <c r="D1058" s="81"/>
      <c r="E1058" s="81"/>
      <c r="F1058" s="83"/>
      <c r="G1058" s="83"/>
      <c r="H1058" s="83"/>
      <c r="I1058" s="84"/>
      <c r="J1058" s="83"/>
      <c r="K1058" s="83"/>
      <c r="L1058" s="83"/>
      <c r="M1058" s="83"/>
    </row>
    <row r="1059" spans="1:13" x14ac:dyDescent="0.3">
      <c r="A1059" s="5" t="e">
        <f>INDEX('Артикул без-с размером'!A:A,MATCH(Заказы!E1059,'Артикул без-с размером'!B:B,0))</f>
        <v>#N/A</v>
      </c>
      <c r="B1059" s="81"/>
      <c r="C1059" s="81"/>
      <c r="D1059" s="81"/>
      <c r="E1059" s="81"/>
      <c r="F1059" s="83"/>
      <c r="G1059" s="83"/>
      <c r="H1059" s="83"/>
      <c r="I1059" s="84"/>
      <c r="J1059" s="83"/>
      <c r="K1059" s="83"/>
      <c r="L1059" s="83"/>
      <c r="M1059" s="83"/>
    </row>
    <row r="1060" spans="1:13" x14ac:dyDescent="0.3">
      <c r="A1060" s="5" t="e">
        <f>INDEX('Артикул без-с размером'!A:A,MATCH(Заказы!E1060,'Артикул без-с размером'!B:B,0))</f>
        <v>#N/A</v>
      </c>
      <c r="B1060" s="81"/>
      <c r="C1060" s="81"/>
      <c r="D1060" s="81"/>
      <c r="E1060" s="81"/>
      <c r="F1060" s="83"/>
      <c r="G1060" s="83"/>
      <c r="H1060" s="83"/>
      <c r="I1060" s="84"/>
      <c r="J1060" s="83"/>
      <c r="K1060" s="83"/>
      <c r="L1060" s="83"/>
      <c r="M1060" s="83"/>
    </row>
    <row r="1061" spans="1:13" x14ac:dyDescent="0.3">
      <c r="A1061" s="5" t="e">
        <f>INDEX('Артикул без-с размером'!A:A,MATCH(Заказы!E1061,'Артикул без-с размером'!B:B,0))</f>
        <v>#N/A</v>
      </c>
      <c r="B1061" s="81"/>
      <c r="C1061" s="81"/>
      <c r="D1061" s="81"/>
      <c r="E1061" s="81"/>
      <c r="F1061" s="83"/>
      <c r="G1061" s="83"/>
      <c r="H1061" s="83"/>
      <c r="I1061" s="84"/>
      <c r="J1061" s="83"/>
      <c r="K1061" s="83"/>
      <c r="L1061" s="83"/>
      <c r="M1061" s="83"/>
    </row>
    <row r="1062" spans="1:13" x14ac:dyDescent="0.3">
      <c r="A1062" s="5" t="e">
        <f>INDEX('Артикул без-с размером'!A:A,MATCH(Заказы!E1062,'Артикул без-с размером'!B:B,0))</f>
        <v>#N/A</v>
      </c>
      <c r="B1062" s="81"/>
      <c r="C1062" s="81"/>
      <c r="D1062" s="81"/>
      <c r="E1062" s="81"/>
      <c r="F1062" s="83"/>
      <c r="G1062" s="83"/>
      <c r="H1062" s="83"/>
      <c r="I1062" s="84"/>
      <c r="J1062" s="83"/>
      <c r="K1062" s="83"/>
      <c r="L1062" s="83"/>
      <c r="M1062" s="83"/>
    </row>
    <row r="1063" spans="1:13" x14ac:dyDescent="0.3">
      <c r="A1063" s="5" t="e">
        <f>INDEX('Артикул без-с размером'!A:A,MATCH(Заказы!E1063,'Артикул без-с размером'!B:B,0))</f>
        <v>#N/A</v>
      </c>
      <c r="B1063" s="81"/>
      <c r="C1063" s="81"/>
      <c r="D1063" s="81"/>
      <c r="E1063" s="81"/>
      <c r="F1063" s="83"/>
      <c r="G1063" s="83"/>
      <c r="H1063" s="83"/>
      <c r="I1063" s="84"/>
      <c r="J1063" s="83"/>
      <c r="K1063" s="83"/>
      <c r="L1063" s="83"/>
      <c r="M1063" s="83"/>
    </row>
    <row r="1064" spans="1:13" x14ac:dyDescent="0.3">
      <c r="A1064" s="5" t="e">
        <f>INDEX('Артикул без-с размером'!A:A,MATCH(Заказы!E1064,'Артикул без-с размером'!B:B,0))</f>
        <v>#N/A</v>
      </c>
      <c r="B1064" s="81"/>
      <c r="C1064" s="81"/>
      <c r="D1064" s="81"/>
      <c r="E1064" s="81"/>
      <c r="F1064" s="83"/>
      <c r="G1064" s="83"/>
      <c r="H1064" s="83"/>
      <c r="I1064" s="84"/>
      <c r="J1064" s="83"/>
      <c r="K1064" s="83"/>
      <c r="L1064" s="83"/>
      <c r="M1064" s="83"/>
    </row>
    <row r="1065" spans="1:13" x14ac:dyDescent="0.3">
      <c r="A1065" s="5" t="e">
        <f>INDEX('Артикул без-с размером'!A:A,MATCH(Заказы!E1065,'Артикул без-с размером'!B:B,0))</f>
        <v>#N/A</v>
      </c>
      <c r="B1065" s="81"/>
      <c r="C1065" s="81"/>
      <c r="D1065" s="81"/>
      <c r="E1065" s="81"/>
      <c r="F1065" s="83"/>
      <c r="G1065" s="83"/>
      <c r="H1065" s="83"/>
      <c r="I1065" s="84"/>
      <c r="J1065" s="83"/>
      <c r="K1065" s="83"/>
      <c r="L1065" s="83"/>
      <c r="M1065" s="83"/>
    </row>
    <row r="1066" spans="1:13" x14ac:dyDescent="0.3">
      <c r="A1066" s="5" t="e">
        <f>INDEX('Артикул без-с размером'!A:A,MATCH(Заказы!E1066,'Артикул без-с размером'!B:B,0))</f>
        <v>#N/A</v>
      </c>
      <c r="B1066" s="81"/>
      <c r="C1066" s="81"/>
      <c r="D1066" s="81"/>
      <c r="E1066" s="81"/>
      <c r="F1066" s="83"/>
      <c r="G1066" s="83"/>
      <c r="H1066" s="83"/>
      <c r="I1066" s="84"/>
      <c r="J1066" s="83"/>
      <c r="K1066" s="83"/>
      <c r="L1066" s="83"/>
      <c r="M1066" s="83"/>
    </row>
    <row r="1067" spans="1:13" x14ac:dyDescent="0.3">
      <c r="A1067" s="5" t="e">
        <f>INDEX('Артикул без-с размером'!A:A,MATCH(Заказы!E1067,'Артикул без-с размером'!B:B,0))</f>
        <v>#N/A</v>
      </c>
      <c r="B1067" s="81"/>
      <c r="C1067" s="81"/>
      <c r="D1067" s="81"/>
      <c r="E1067" s="81"/>
      <c r="F1067" s="83"/>
      <c r="G1067" s="83"/>
      <c r="H1067" s="83"/>
      <c r="I1067" s="84"/>
      <c r="J1067" s="83"/>
      <c r="K1067" s="83"/>
      <c r="L1067" s="83"/>
      <c r="M1067" s="83"/>
    </row>
    <row r="1068" spans="1:13" x14ac:dyDescent="0.3">
      <c r="A1068" s="5" t="e">
        <f>INDEX('Артикул без-с размером'!A:A,MATCH(Заказы!E1068,'Артикул без-с размером'!B:B,0))</f>
        <v>#N/A</v>
      </c>
      <c r="B1068" s="81"/>
      <c r="C1068" s="81"/>
      <c r="D1068" s="81"/>
      <c r="E1068" s="81"/>
      <c r="F1068" s="83"/>
      <c r="G1068" s="83"/>
      <c r="H1068" s="83"/>
      <c r="I1068" s="84"/>
      <c r="J1068" s="83"/>
      <c r="K1068" s="83"/>
      <c r="L1068" s="83"/>
      <c r="M1068" s="83"/>
    </row>
    <row r="1069" spans="1:13" x14ac:dyDescent="0.3">
      <c r="A1069" s="5" t="e">
        <f>INDEX('Артикул без-с размером'!A:A,MATCH(Заказы!E1069,'Артикул без-с размером'!B:B,0))</f>
        <v>#N/A</v>
      </c>
      <c r="B1069" s="81"/>
      <c r="C1069" s="81"/>
      <c r="D1069" s="81"/>
      <c r="E1069" s="81"/>
      <c r="F1069" s="83"/>
      <c r="G1069" s="83"/>
      <c r="H1069" s="83"/>
      <c r="I1069" s="84"/>
      <c r="J1069" s="83"/>
      <c r="K1069" s="83"/>
      <c r="L1069" s="83"/>
      <c r="M1069" s="83"/>
    </row>
    <row r="1070" spans="1:13" x14ac:dyDescent="0.3">
      <c r="A1070" s="5" t="e">
        <f>INDEX('Артикул без-с размером'!A:A,MATCH(Заказы!E1070,'Артикул без-с размером'!B:B,0))</f>
        <v>#N/A</v>
      </c>
      <c r="B1070" s="81"/>
      <c r="C1070" s="81"/>
      <c r="D1070" s="81"/>
      <c r="E1070" s="81"/>
      <c r="F1070" s="83"/>
      <c r="G1070" s="83"/>
      <c r="H1070" s="83"/>
      <c r="I1070" s="84"/>
      <c r="J1070" s="83"/>
      <c r="K1070" s="83"/>
      <c r="L1070" s="83"/>
      <c r="M1070" s="83"/>
    </row>
    <row r="1071" spans="1:13" x14ac:dyDescent="0.3">
      <c r="A1071" s="5" t="e">
        <f>INDEX('Артикул без-с размером'!A:A,MATCH(Заказы!E1071,'Артикул без-с размером'!B:B,0))</f>
        <v>#N/A</v>
      </c>
      <c r="B1071" s="81"/>
      <c r="C1071" s="81"/>
      <c r="D1071" s="81"/>
      <c r="E1071" s="81"/>
      <c r="F1071" s="83"/>
      <c r="G1071" s="83"/>
      <c r="H1071" s="83"/>
      <c r="I1071" s="84"/>
      <c r="J1071" s="83"/>
      <c r="K1071" s="83"/>
      <c r="L1071" s="83"/>
      <c r="M1071" s="83"/>
    </row>
    <row r="1072" spans="1:13" x14ac:dyDescent="0.3">
      <c r="A1072" s="5" t="e">
        <f>INDEX('Артикул без-с размером'!A:A,MATCH(Заказы!E1072,'Артикул без-с размером'!B:B,0))</f>
        <v>#N/A</v>
      </c>
      <c r="B1072" s="81"/>
      <c r="C1072" s="81"/>
      <c r="D1072" s="81"/>
      <c r="E1072" s="81"/>
      <c r="F1072" s="83"/>
      <c r="G1072" s="83"/>
      <c r="H1072" s="83"/>
      <c r="I1072" s="84"/>
      <c r="J1072" s="83"/>
      <c r="K1072" s="83"/>
      <c r="L1072" s="83"/>
      <c r="M1072" s="83"/>
    </row>
    <row r="1073" spans="1:13" x14ac:dyDescent="0.3">
      <c r="A1073" s="5" t="e">
        <f>INDEX('Артикул без-с размером'!A:A,MATCH(Заказы!E1073,'Артикул без-с размером'!B:B,0))</f>
        <v>#N/A</v>
      </c>
      <c r="B1073" s="81"/>
      <c r="C1073" s="81"/>
      <c r="D1073" s="81"/>
      <c r="E1073" s="81"/>
      <c r="F1073" s="83"/>
      <c r="G1073" s="83"/>
      <c r="H1073" s="83"/>
      <c r="I1073" s="84"/>
      <c r="J1073" s="83"/>
      <c r="K1073" s="83"/>
      <c r="L1073" s="83"/>
      <c r="M1073" s="83"/>
    </row>
    <row r="1074" spans="1:13" x14ac:dyDescent="0.3">
      <c r="A1074" s="5" t="e">
        <f>INDEX('Артикул без-с размером'!A:A,MATCH(Заказы!E1074,'Артикул без-с размером'!B:B,0))</f>
        <v>#N/A</v>
      </c>
      <c r="B1074" s="81"/>
      <c r="C1074" s="81"/>
      <c r="D1074" s="81"/>
      <c r="E1074" s="81"/>
      <c r="F1074" s="83"/>
      <c r="G1074" s="83"/>
      <c r="H1074" s="83"/>
      <c r="I1074" s="84"/>
      <c r="J1074" s="83"/>
      <c r="K1074" s="83"/>
      <c r="L1074" s="83"/>
      <c r="M1074" s="83"/>
    </row>
    <row r="1075" spans="1:13" x14ac:dyDescent="0.3">
      <c r="A1075" s="5" t="e">
        <f>INDEX('Артикул без-с размером'!A:A,MATCH(Заказы!E1075,'Артикул без-с размером'!B:B,0))</f>
        <v>#N/A</v>
      </c>
      <c r="B1075" s="81"/>
      <c r="C1075" s="81"/>
      <c r="D1075" s="81"/>
      <c r="E1075" s="81"/>
      <c r="F1075" s="83"/>
      <c r="G1075" s="83"/>
      <c r="H1075" s="83"/>
      <c r="I1075" s="84"/>
      <c r="J1075" s="83"/>
      <c r="K1075" s="83"/>
      <c r="L1075" s="83"/>
      <c r="M1075" s="83"/>
    </row>
    <row r="1076" spans="1:13" x14ac:dyDescent="0.3">
      <c r="A1076" s="5" t="e">
        <f>INDEX('Артикул без-с размером'!A:A,MATCH(Заказы!E1076,'Артикул без-с размером'!B:B,0))</f>
        <v>#N/A</v>
      </c>
      <c r="B1076" s="81"/>
      <c r="C1076" s="81"/>
      <c r="D1076" s="81"/>
      <c r="E1076" s="81"/>
      <c r="F1076" s="83"/>
      <c r="G1076" s="83"/>
      <c r="H1076" s="83"/>
      <c r="I1076" s="84"/>
      <c r="J1076" s="83"/>
      <c r="K1076" s="83"/>
      <c r="L1076" s="83"/>
      <c r="M1076" s="83"/>
    </row>
    <row r="1077" spans="1:13" x14ac:dyDescent="0.3">
      <c r="A1077" s="5" t="e">
        <f>INDEX('Артикул без-с размером'!A:A,MATCH(Заказы!E1077,'Артикул без-с размером'!B:B,0))</f>
        <v>#N/A</v>
      </c>
      <c r="B1077" s="81"/>
      <c r="C1077" s="81"/>
      <c r="D1077" s="81"/>
      <c r="E1077" s="81"/>
      <c r="F1077" s="83"/>
      <c r="G1077" s="83"/>
      <c r="H1077" s="83"/>
      <c r="I1077" s="84"/>
      <c r="J1077" s="83"/>
      <c r="K1077" s="83"/>
      <c r="L1077" s="83"/>
      <c r="M1077" s="83"/>
    </row>
    <row r="1078" spans="1:13" x14ac:dyDescent="0.3">
      <c r="A1078" s="5" t="e">
        <f>INDEX('Артикул без-с размером'!A:A,MATCH(Заказы!E1078,'Артикул без-с размером'!B:B,0))</f>
        <v>#N/A</v>
      </c>
      <c r="B1078" s="81"/>
      <c r="C1078" s="81"/>
      <c r="D1078" s="81"/>
      <c r="E1078" s="81"/>
      <c r="F1078" s="83"/>
      <c r="G1078" s="83"/>
      <c r="H1078" s="83"/>
      <c r="I1078" s="84"/>
      <c r="J1078" s="83"/>
      <c r="K1078" s="83"/>
      <c r="L1078" s="83"/>
      <c r="M1078" s="83"/>
    </row>
    <row r="1079" spans="1:13" x14ac:dyDescent="0.3">
      <c r="A1079" s="5" t="e">
        <f>INDEX('Артикул без-с размером'!A:A,MATCH(Заказы!E1079,'Артикул без-с размером'!B:B,0))</f>
        <v>#N/A</v>
      </c>
      <c r="B1079" s="81"/>
      <c r="C1079" s="81"/>
      <c r="D1079" s="81"/>
      <c r="E1079" s="81"/>
      <c r="F1079" s="83"/>
      <c r="G1079" s="83"/>
      <c r="H1079" s="83"/>
      <c r="I1079" s="84"/>
      <c r="J1079" s="83"/>
      <c r="K1079" s="83"/>
      <c r="L1079" s="83"/>
      <c r="M1079" s="83"/>
    </row>
    <row r="1080" spans="1:13" x14ac:dyDescent="0.3">
      <c r="A1080" s="5" t="e">
        <f>INDEX('Артикул без-с размером'!A:A,MATCH(Заказы!E1080,'Артикул без-с размером'!B:B,0))</f>
        <v>#N/A</v>
      </c>
      <c r="B1080" s="81"/>
      <c r="C1080" s="81"/>
      <c r="D1080" s="81"/>
      <c r="E1080" s="81"/>
      <c r="F1080" s="83"/>
      <c r="G1080" s="83"/>
      <c r="H1080" s="83"/>
      <c r="I1080" s="84"/>
      <c r="J1080" s="83"/>
      <c r="K1080" s="83"/>
      <c r="L1080" s="83"/>
      <c r="M1080" s="83"/>
    </row>
    <row r="1081" spans="1:13" x14ac:dyDescent="0.3">
      <c r="A1081" s="5" t="e">
        <f>INDEX('Артикул без-с размером'!A:A,MATCH(Заказы!E1081,'Артикул без-с размером'!B:B,0))</f>
        <v>#N/A</v>
      </c>
      <c r="B1081" s="81"/>
      <c r="C1081" s="81"/>
      <c r="D1081" s="81"/>
      <c r="E1081" s="81"/>
      <c r="F1081" s="83"/>
      <c r="G1081" s="83"/>
      <c r="H1081" s="83"/>
      <c r="I1081" s="84"/>
      <c r="J1081" s="83"/>
      <c r="K1081" s="83"/>
      <c r="L1081" s="83"/>
      <c r="M1081" s="83"/>
    </row>
    <row r="1082" spans="1:13" x14ac:dyDescent="0.3">
      <c r="A1082" s="5" t="e">
        <f>INDEX('Артикул без-с размером'!A:A,MATCH(Заказы!E1082,'Артикул без-с размером'!B:B,0))</f>
        <v>#N/A</v>
      </c>
      <c r="B1082" s="81"/>
      <c r="C1082" s="81"/>
      <c r="D1082" s="81"/>
      <c r="E1082" s="81"/>
      <c r="F1082" s="83"/>
      <c r="G1082" s="83"/>
      <c r="H1082" s="83"/>
      <c r="I1082" s="84"/>
      <c r="J1082" s="83"/>
      <c r="K1082" s="83"/>
      <c r="L1082" s="83"/>
      <c r="M1082" s="83"/>
    </row>
    <row r="1083" spans="1:13" x14ac:dyDescent="0.3">
      <c r="A1083" s="5" t="e">
        <f>INDEX('Артикул без-с размером'!A:A,MATCH(Заказы!E1083,'Артикул без-с размером'!B:B,0))</f>
        <v>#N/A</v>
      </c>
      <c r="B1083" s="81"/>
      <c r="C1083" s="81"/>
      <c r="D1083" s="81"/>
      <c r="E1083" s="81"/>
      <c r="F1083" s="83"/>
      <c r="G1083" s="83"/>
      <c r="H1083" s="83"/>
      <c r="I1083" s="84"/>
      <c r="J1083" s="83"/>
      <c r="K1083" s="83"/>
      <c r="L1083" s="83"/>
      <c r="M1083" s="83"/>
    </row>
    <row r="1084" spans="1:13" x14ac:dyDescent="0.3">
      <c r="A1084" s="5" t="e">
        <f>INDEX('Артикул без-с размером'!A:A,MATCH(Заказы!E1084,'Артикул без-с размером'!B:B,0))</f>
        <v>#N/A</v>
      </c>
      <c r="B1084" s="81"/>
      <c r="C1084" s="81"/>
      <c r="D1084" s="81"/>
      <c r="E1084" s="81"/>
      <c r="F1084" s="83"/>
      <c r="G1084" s="83"/>
      <c r="H1084" s="83"/>
      <c r="I1084" s="84"/>
      <c r="J1084" s="83"/>
      <c r="K1084" s="83"/>
      <c r="L1084" s="83"/>
      <c r="M1084" s="83"/>
    </row>
    <row r="1085" spans="1:13" x14ac:dyDescent="0.3">
      <c r="A1085" s="5" t="e">
        <f>INDEX('Артикул без-с размером'!A:A,MATCH(Заказы!E1085,'Артикул без-с размером'!B:B,0))</f>
        <v>#N/A</v>
      </c>
      <c r="B1085" s="81"/>
      <c r="C1085" s="81"/>
      <c r="D1085" s="81"/>
      <c r="E1085" s="81"/>
      <c r="F1085" s="83"/>
      <c r="G1085" s="83"/>
      <c r="H1085" s="83"/>
      <c r="I1085" s="84"/>
      <c r="J1085" s="83"/>
      <c r="K1085" s="83"/>
      <c r="L1085" s="83"/>
      <c r="M1085" s="83"/>
    </row>
    <row r="1086" spans="1:13" x14ac:dyDescent="0.3">
      <c r="A1086" s="5" t="e">
        <f>INDEX('Артикул без-с размером'!A:A,MATCH(Заказы!E1086,'Артикул без-с размером'!B:B,0))</f>
        <v>#N/A</v>
      </c>
      <c r="B1086" s="81"/>
      <c r="C1086" s="81"/>
      <c r="D1086" s="81"/>
      <c r="E1086" s="81"/>
      <c r="F1086" s="83"/>
      <c r="G1086" s="83"/>
      <c r="H1086" s="83"/>
      <c r="I1086" s="84"/>
      <c r="J1086" s="83"/>
      <c r="K1086" s="83"/>
      <c r="L1086" s="83"/>
      <c r="M1086" s="83"/>
    </row>
    <row r="1087" spans="1:13" x14ac:dyDescent="0.3">
      <c r="A1087" s="5" t="e">
        <f>INDEX('Артикул без-с размером'!A:A,MATCH(Заказы!E1087,'Артикул без-с размером'!B:B,0))</f>
        <v>#N/A</v>
      </c>
      <c r="B1087" s="81"/>
      <c r="C1087" s="81"/>
      <c r="D1087" s="81"/>
      <c r="E1087" s="81"/>
      <c r="F1087" s="83"/>
      <c r="G1087" s="83"/>
      <c r="H1087" s="83"/>
      <c r="I1087" s="84"/>
      <c r="J1087" s="83"/>
      <c r="K1087" s="83"/>
      <c r="L1087" s="83"/>
      <c r="M1087" s="83"/>
    </row>
    <row r="1088" spans="1:13" x14ac:dyDescent="0.3">
      <c r="A1088" s="5" t="e">
        <f>INDEX('Артикул без-с размером'!A:A,MATCH(Заказы!E1088,'Артикул без-с размером'!B:B,0))</f>
        <v>#N/A</v>
      </c>
      <c r="B1088" s="81"/>
      <c r="C1088" s="81"/>
      <c r="D1088" s="81"/>
      <c r="E1088" s="81"/>
      <c r="F1088" s="83"/>
      <c r="G1088" s="83"/>
      <c r="H1088" s="83"/>
      <c r="I1088" s="84"/>
      <c r="J1088" s="83"/>
      <c r="K1088" s="83"/>
      <c r="L1088" s="83"/>
      <c r="M1088" s="83"/>
    </row>
    <row r="1089" spans="1:13" x14ac:dyDescent="0.3">
      <c r="A1089" s="5" t="e">
        <f>INDEX('Артикул без-с размером'!A:A,MATCH(Заказы!E1089,'Артикул без-с размером'!B:B,0))</f>
        <v>#N/A</v>
      </c>
      <c r="B1089" s="81"/>
      <c r="C1089" s="81"/>
      <c r="D1089" s="81"/>
      <c r="E1089" s="81"/>
      <c r="F1089" s="83"/>
      <c r="G1089" s="83"/>
      <c r="H1089" s="83"/>
      <c r="I1089" s="84"/>
      <c r="J1089" s="83"/>
      <c r="K1089" s="83"/>
      <c r="L1089" s="83"/>
      <c r="M1089" s="83"/>
    </row>
    <row r="1090" spans="1:13" x14ac:dyDescent="0.3">
      <c r="A1090" s="5" t="e">
        <f>INDEX('Артикул без-с размером'!A:A,MATCH(Заказы!E1090,'Артикул без-с размером'!B:B,0))</f>
        <v>#N/A</v>
      </c>
      <c r="B1090" s="81"/>
      <c r="C1090" s="81"/>
      <c r="D1090" s="81"/>
      <c r="E1090" s="81"/>
      <c r="F1090" s="83"/>
      <c r="G1090" s="83"/>
      <c r="H1090" s="83"/>
      <c r="I1090" s="84"/>
      <c r="J1090" s="83"/>
      <c r="K1090" s="83"/>
      <c r="L1090" s="83"/>
      <c r="M1090" s="83"/>
    </row>
    <row r="1091" spans="1:13" x14ac:dyDescent="0.3">
      <c r="A1091" s="5" t="e">
        <f>INDEX('Артикул без-с размером'!A:A,MATCH(Заказы!E1091,'Артикул без-с размером'!B:B,0))</f>
        <v>#N/A</v>
      </c>
      <c r="B1091" s="81"/>
      <c r="C1091" s="81"/>
      <c r="D1091" s="81"/>
      <c r="E1091" s="81"/>
      <c r="F1091" s="83"/>
      <c r="G1091" s="83"/>
      <c r="H1091" s="83"/>
      <c r="I1091" s="84"/>
      <c r="J1091" s="83"/>
      <c r="K1091" s="83"/>
      <c r="L1091" s="83"/>
      <c r="M1091" s="83"/>
    </row>
    <row r="1092" spans="1:13" x14ac:dyDescent="0.3">
      <c r="A1092" s="5" t="e">
        <f>INDEX('Артикул без-с размером'!A:A,MATCH(Заказы!E1092,'Артикул без-с размером'!B:B,0))</f>
        <v>#N/A</v>
      </c>
      <c r="B1092" s="81"/>
      <c r="C1092" s="81"/>
      <c r="D1092" s="81"/>
      <c r="E1092" s="81"/>
      <c r="F1092" s="83"/>
      <c r="G1092" s="83"/>
      <c r="H1092" s="83"/>
      <c r="I1092" s="84"/>
      <c r="J1092" s="83"/>
      <c r="K1092" s="83"/>
      <c r="L1092" s="83"/>
      <c r="M1092" s="83"/>
    </row>
    <row r="1093" spans="1:13" x14ac:dyDescent="0.3">
      <c r="A1093" s="5" t="e">
        <f>INDEX('Артикул без-с размером'!A:A,MATCH(Заказы!E1093,'Артикул без-с размером'!B:B,0))</f>
        <v>#N/A</v>
      </c>
      <c r="B1093" s="81"/>
      <c r="C1093" s="81"/>
      <c r="D1093" s="81"/>
      <c r="E1093" s="81"/>
      <c r="F1093" s="83"/>
      <c r="G1093" s="83"/>
      <c r="H1093" s="83"/>
      <c r="I1093" s="84"/>
      <c r="J1093" s="83"/>
      <c r="K1093" s="83"/>
      <c r="L1093" s="83"/>
      <c r="M1093" s="83"/>
    </row>
    <row r="1094" spans="1:13" x14ac:dyDescent="0.3">
      <c r="A1094" s="5" t="e">
        <f>INDEX('Артикул без-с размером'!A:A,MATCH(Заказы!E1094,'Артикул без-с размером'!B:B,0))</f>
        <v>#N/A</v>
      </c>
      <c r="B1094" s="81"/>
      <c r="C1094" s="81"/>
      <c r="D1094" s="81"/>
      <c r="E1094" s="81"/>
      <c r="F1094" s="83"/>
      <c r="G1094" s="83"/>
      <c r="H1094" s="83"/>
      <c r="I1094" s="84"/>
      <c r="J1094" s="83"/>
      <c r="K1094" s="83"/>
      <c r="L1094" s="83"/>
      <c r="M1094" s="83"/>
    </row>
    <row r="1095" spans="1:13" x14ac:dyDescent="0.3">
      <c r="A1095" s="5" t="e">
        <f>INDEX('Артикул без-с размером'!A:A,MATCH(Заказы!E1095,'Артикул без-с размером'!B:B,0))</f>
        <v>#N/A</v>
      </c>
      <c r="B1095" s="81"/>
      <c r="C1095" s="81"/>
      <c r="D1095" s="81"/>
      <c r="E1095" s="81"/>
      <c r="F1095" s="83"/>
      <c r="G1095" s="83"/>
      <c r="H1095" s="83"/>
      <c r="I1095" s="84"/>
      <c r="J1095" s="83"/>
      <c r="K1095" s="83"/>
      <c r="L1095" s="83"/>
      <c r="M1095" s="83"/>
    </row>
    <row r="1096" spans="1:13" x14ac:dyDescent="0.3">
      <c r="A1096" s="5" t="e">
        <f>INDEX('Артикул без-с размером'!A:A,MATCH(Заказы!E1096,'Артикул без-с размером'!B:B,0))</f>
        <v>#N/A</v>
      </c>
      <c r="B1096" s="81"/>
      <c r="C1096" s="81"/>
      <c r="D1096" s="81"/>
      <c r="E1096" s="81"/>
      <c r="F1096" s="83"/>
      <c r="G1096" s="83"/>
      <c r="H1096" s="83"/>
      <c r="I1096" s="84"/>
      <c r="J1096" s="83"/>
      <c r="K1096" s="83"/>
      <c r="L1096" s="83"/>
      <c r="M1096" s="83"/>
    </row>
    <row r="1097" spans="1:13" x14ac:dyDescent="0.3">
      <c r="A1097" s="5" t="e">
        <f>INDEX('Артикул без-с размером'!A:A,MATCH(Заказы!E1097,'Артикул без-с размером'!B:B,0))</f>
        <v>#N/A</v>
      </c>
      <c r="B1097" s="81"/>
      <c r="C1097" s="81"/>
      <c r="D1097" s="81"/>
      <c r="E1097" s="81"/>
      <c r="F1097" s="83"/>
      <c r="G1097" s="83"/>
      <c r="H1097" s="83"/>
      <c r="I1097" s="84"/>
      <c r="J1097" s="83"/>
      <c r="K1097" s="83"/>
      <c r="L1097" s="83"/>
      <c r="M1097" s="83"/>
    </row>
    <row r="1098" spans="1:13" x14ac:dyDescent="0.3">
      <c r="A1098" s="5" t="e">
        <f>INDEX('Артикул без-с размером'!A:A,MATCH(Заказы!E1098,'Артикул без-с размером'!B:B,0))</f>
        <v>#N/A</v>
      </c>
      <c r="B1098" s="81"/>
      <c r="C1098" s="81"/>
      <c r="D1098" s="81"/>
      <c r="E1098" s="81"/>
      <c r="F1098" s="83"/>
      <c r="G1098" s="83"/>
      <c r="H1098" s="83"/>
      <c r="I1098" s="84"/>
      <c r="J1098" s="83"/>
      <c r="K1098" s="83"/>
      <c r="L1098" s="83"/>
      <c r="M1098" s="83"/>
    </row>
    <row r="1099" spans="1:13" x14ac:dyDescent="0.3">
      <c r="A1099" s="5" t="e">
        <f>INDEX('Артикул без-с размером'!A:A,MATCH(Заказы!E1099,'Артикул без-с размером'!B:B,0))</f>
        <v>#N/A</v>
      </c>
      <c r="B1099" s="81"/>
      <c r="C1099" s="81"/>
      <c r="D1099" s="81"/>
      <c r="E1099" s="81"/>
      <c r="F1099" s="83"/>
      <c r="G1099" s="83"/>
      <c r="H1099" s="83"/>
      <c r="I1099" s="84"/>
      <c r="J1099" s="83"/>
      <c r="K1099" s="83"/>
      <c r="L1099" s="83"/>
      <c r="M1099" s="83"/>
    </row>
    <row r="1100" spans="1:13" x14ac:dyDescent="0.3">
      <c r="A1100" s="5" t="e">
        <f>INDEX('Артикул без-с размером'!A:A,MATCH(Заказы!E1100,'Артикул без-с размером'!B:B,0))</f>
        <v>#N/A</v>
      </c>
      <c r="B1100" s="81"/>
      <c r="C1100" s="81"/>
      <c r="D1100" s="81"/>
      <c r="E1100" s="81"/>
      <c r="F1100" s="83"/>
      <c r="G1100" s="83"/>
      <c r="H1100" s="83"/>
      <c r="I1100" s="84"/>
      <c r="J1100" s="83"/>
      <c r="K1100" s="83"/>
      <c r="L1100" s="83"/>
      <c r="M1100" s="83"/>
    </row>
    <row r="1101" spans="1:13" x14ac:dyDescent="0.3">
      <c r="A1101" s="5" t="e">
        <f>INDEX('Артикул без-с размером'!A:A,MATCH(Заказы!E1101,'Артикул без-с размером'!B:B,0))</f>
        <v>#N/A</v>
      </c>
      <c r="B1101" s="81"/>
      <c r="C1101" s="81"/>
      <c r="D1101" s="81"/>
      <c r="E1101" s="81"/>
      <c r="F1101" s="83"/>
      <c r="G1101" s="83"/>
      <c r="H1101" s="83"/>
      <c r="I1101" s="84"/>
      <c r="J1101" s="83"/>
      <c r="K1101" s="83"/>
      <c r="L1101" s="83"/>
      <c r="M1101" s="83"/>
    </row>
    <row r="1102" spans="1:13" x14ac:dyDescent="0.3">
      <c r="A1102" s="5" t="e">
        <f>INDEX('Артикул без-с размером'!A:A,MATCH(Заказы!E1102,'Артикул без-с размером'!B:B,0))</f>
        <v>#N/A</v>
      </c>
      <c r="B1102" s="81"/>
      <c r="C1102" s="81"/>
      <c r="D1102" s="81"/>
      <c r="E1102" s="81"/>
      <c r="F1102" s="83"/>
      <c r="G1102" s="83"/>
      <c r="H1102" s="83"/>
      <c r="I1102" s="84"/>
      <c r="J1102" s="83"/>
      <c r="K1102" s="83"/>
      <c r="L1102" s="83"/>
      <c r="M1102" s="83"/>
    </row>
    <row r="1103" spans="1:13" x14ac:dyDescent="0.3">
      <c r="A1103" s="5" t="e">
        <f>INDEX('Артикул без-с размером'!A:A,MATCH(Заказы!E1103,'Артикул без-с размером'!B:B,0))</f>
        <v>#N/A</v>
      </c>
      <c r="B1103" s="81"/>
      <c r="C1103" s="81"/>
      <c r="D1103" s="81"/>
      <c r="E1103" s="81"/>
      <c r="F1103" s="83"/>
      <c r="G1103" s="83"/>
      <c r="H1103" s="83"/>
      <c r="I1103" s="84"/>
      <c r="J1103" s="83"/>
      <c r="K1103" s="83"/>
      <c r="L1103" s="83"/>
      <c r="M1103" s="83"/>
    </row>
    <row r="1104" spans="1:13" x14ac:dyDescent="0.3">
      <c r="A1104" s="5" t="e">
        <f>INDEX('Артикул без-с размером'!A:A,MATCH(Заказы!E1104,'Артикул без-с размером'!B:B,0))</f>
        <v>#N/A</v>
      </c>
      <c r="B1104" s="81"/>
      <c r="C1104" s="81"/>
      <c r="D1104" s="81"/>
      <c r="E1104" s="81"/>
      <c r="F1104" s="83"/>
      <c r="G1104" s="83"/>
      <c r="H1104" s="83"/>
      <c r="I1104" s="84"/>
      <c r="J1104" s="83"/>
      <c r="K1104" s="83"/>
      <c r="L1104" s="83"/>
      <c r="M1104" s="83"/>
    </row>
    <row r="1105" spans="1:13" x14ac:dyDescent="0.3">
      <c r="A1105" s="5" t="e">
        <f>INDEX('Артикул без-с размером'!A:A,MATCH(Заказы!E1105,'Артикул без-с размером'!B:B,0))</f>
        <v>#N/A</v>
      </c>
      <c r="B1105" s="81"/>
      <c r="C1105" s="81"/>
      <c r="D1105" s="81"/>
      <c r="E1105" s="81"/>
      <c r="F1105" s="83"/>
      <c r="G1105" s="83"/>
      <c r="H1105" s="83"/>
      <c r="I1105" s="84"/>
      <c r="J1105" s="83"/>
      <c r="K1105" s="83"/>
      <c r="L1105" s="83"/>
      <c r="M1105" s="83"/>
    </row>
    <row r="1106" spans="1:13" x14ac:dyDescent="0.3">
      <c r="A1106" s="5" t="e">
        <f>INDEX('Артикул без-с размером'!A:A,MATCH(Заказы!E1106,'Артикул без-с размером'!B:B,0))</f>
        <v>#N/A</v>
      </c>
      <c r="B1106" s="81"/>
      <c r="C1106" s="81"/>
      <c r="D1106" s="81"/>
      <c r="E1106" s="81"/>
      <c r="F1106" s="83"/>
      <c r="G1106" s="83"/>
      <c r="H1106" s="83"/>
      <c r="I1106" s="84"/>
      <c r="J1106" s="83"/>
      <c r="K1106" s="83"/>
      <c r="L1106" s="83"/>
      <c r="M1106" s="83"/>
    </row>
    <row r="1107" spans="1:13" x14ac:dyDescent="0.3">
      <c r="A1107" s="5" t="e">
        <f>INDEX('Артикул без-с размером'!A:A,MATCH(Заказы!E1107,'Артикул без-с размером'!B:B,0))</f>
        <v>#N/A</v>
      </c>
      <c r="B1107" s="81"/>
      <c r="C1107" s="81"/>
      <c r="D1107" s="81"/>
      <c r="E1107" s="81"/>
      <c r="F1107" s="83"/>
      <c r="G1107" s="83"/>
      <c r="H1107" s="83"/>
      <c r="I1107" s="84"/>
      <c r="J1107" s="83"/>
      <c r="K1107" s="83"/>
      <c r="L1107" s="83"/>
      <c r="M1107" s="83"/>
    </row>
    <row r="1108" spans="1:13" x14ac:dyDescent="0.3">
      <c r="A1108" s="5" t="e">
        <f>INDEX('Артикул без-с размером'!A:A,MATCH(Заказы!E1108,'Артикул без-с размером'!B:B,0))</f>
        <v>#N/A</v>
      </c>
      <c r="B1108" s="81"/>
      <c r="C1108" s="81"/>
      <c r="D1108" s="81"/>
      <c r="E1108" s="81"/>
      <c r="F1108" s="83"/>
      <c r="G1108" s="83"/>
      <c r="H1108" s="83"/>
      <c r="I1108" s="84"/>
      <c r="J1108" s="83"/>
      <c r="K1108" s="83"/>
      <c r="L1108" s="83"/>
      <c r="M1108" s="83"/>
    </row>
    <row r="1109" spans="1:13" x14ac:dyDescent="0.3">
      <c r="A1109" s="5" t="e">
        <f>INDEX('Артикул без-с размером'!A:A,MATCH(Заказы!E1109,'Артикул без-с размером'!B:B,0))</f>
        <v>#N/A</v>
      </c>
      <c r="B1109" s="81"/>
      <c r="C1109" s="81"/>
      <c r="D1109" s="81"/>
      <c r="E1109" s="81"/>
      <c r="F1109" s="83"/>
      <c r="G1109" s="83"/>
      <c r="H1109" s="83"/>
      <c r="I1109" s="84"/>
      <c r="J1109" s="83"/>
      <c r="K1109" s="83"/>
      <c r="L1109" s="83"/>
      <c r="M1109" s="83"/>
    </row>
    <row r="1110" spans="1:13" x14ac:dyDescent="0.3">
      <c r="A1110" s="5" t="e">
        <f>INDEX('Артикул без-с размером'!A:A,MATCH(Заказы!E1110,'Артикул без-с размером'!B:B,0))</f>
        <v>#N/A</v>
      </c>
      <c r="B1110" s="81"/>
      <c r="C1110" s="81"/>
      <c r="D1110" s="81"/>
      <c r="E1110" s="81"/>
      <c r="F1110" s="83"/>
      <c r="G1110" s="83"/>
      <c r="H1110" s="83"/>
      <c r="I1110" s="84"/>
      <c r="J1110" s="83"/>
      <c r="K1110" s="83"/>
      <c r="L1110" s="83"/>
      <c r="M1110" s="83"/>
    </row>
    <row r="1111" spans="1:13" x14ac:dyDescent="0.3">
      <c r="A1111" s="5" t="e">
        <f>INDEX('Артикул без-с размером'!A:A,MATCH(Заказы!E1111,'Артикул без-с размером'!B:B,0))</f>
        <v>#N/A</v>
      </c>
      <c r="B1111" s="81"/>
      <c r="C1111" s="81"/>
      <c r="D1111" s="81"/>
      <c r="E1111" s="81"/>
      <c r="F1111" s="83"/>
      <c r="G1111" s="83"/>
      <c r="H1111" s="83"/>
      <c r="I1111" s="84"/>
      <c r="J1111" s="83"/>
      <c r="K1111" s="83"/>
      <c r="L1111" s="83"/>
      <c r="M1111" s="83"/>
    </row>
    <row r="1112" spans="1:13" x14ac:dyDescent="0.3">
      <c r="A1112" s="5" t="e">
        <f>INDEX('Артикул без-с размером'!A:A,MATCH(Заказы!E1112,'Артикул без-с размером'!B:B,0))</f>
        <v>#N/A</v>
      </c>
      <c r="B1112" s="81"/>
      <c r="C1112" s="81"/>
      <c r="D1112" s="81"/>
      <c r="E1112" s="81"/>
      <c r="F1112" s="83"/>
      <c r="G1112" s="83"/>
      <c r="H1112" s="83"/>
      <c r="I1112" s="84"/>
      <c r="J1112" s="83"/>
      <c r="K1112" s="83"/>
      <c r="L1112" s="83"/>
      <c r="M1112" s="83"/>
    </row>
    <row r="1113" spans="1:13" x14ac:dyDescent="0.3">
      <c r="A1113" s="5" t="e">
        <f>INDEX('Артикул без-с размером'!A:A,MATCH(Заказы!E1113,'Артикул без-с размером'!B:B,0))</f>
        <v>#N/A</v>
      </c>
      <c r="B1113" s="81"/>
      <c r="C1113" s="81"/>
      <c r="D1113" s="81"/>
      <c r="E1113" s="81"/>
      <c r="F1113" s="83"/>
      <c r="G1113" s="83"/>
      <c r="H1113" s="83"/>
      <c r="I1113" s="84"/>
      <c r="J1113" s="83"/>
      <c r="K1113" s="83"/>
      <c r="L1113" s="83"/>
      <c r="M1113" s="83"/>
    </row>
    <row r="1114" spans="1:13" x14ac:dyDescent="0.3">
      <c r="A1114" s="5" t="e">
        <f>INDEX('Артикул без-с размером'!A:A,MATCH(Заказы!E1114,'Артикул без-с размером'!B:B,0))</f>
        <v>#N/A</v>
      </c>
      <c r="B1114" s="81"/>
      <c r="C1114" s="81"/>
      <c r="D1114" s="81"/>
      <c r="E1114" s="81"/>
      <c r="F1114" s="83"/>
      <c r="G1114" s="83"/>
      <c r="H1114" s="83"/>
      <c r="I1114" s="84"/>
      <c r="J1114" s="83"/>
      <c r="K1114" s="83"/>
      <c r="L1114" s="83"/>
      <c r="M1114" s="83"/>
    </row>
    <row r="1115" spans="1:13" x14ac:dyDescent="0.3">
      <c r="A1115" s="5" t="e">
        <f>INDEX('Артикул без-с размером'!A:A,MATCH(Заказы!E1115,'Артикул без-с размером'!B:B,0))</f>
        <v>#N/A</v>
      </c>
      <c r="B1115" s="81"/>
      <c r="C1115" s="81"/>
      <c r="D1115" s="81"/>
      <c r="E1115" s="81"/>
      <c r="F1115" s="83"/>
      <c r="G1115" s="83"/>
      <c r="H1115" s="83"/>
      <c r="I1115" s="84"/>
      <c r="J1115" s="83"/>
      <c r="K1115" s="83"/>
      <c r="L1115" s="83"/>
      <c r="M1115" s="83"/>
    </row>
    <row r="1116" spans="1:13" x14ac:dyDescent="0.3">
      <c r="A1116" s="5" t="e">
        <f>INDEX('Артикул без-с размером'!A:A,MATCH(Заказы!E1116,'Артикул без-с размером'!B:B,0))</f>
        <v>#N/A</v>
      </c>
      <c r="B1116" s="81"/>
      <c r="C1116" s="81"/>
      <c r="D1116" s="81"/>
      <c r="E1116" s="81"/>
      <c r="F1116" s="83"/>
      <c r="G1116" s="83"/>
      <c r="H1116" s="83"/>
      <c r="I1116" s="84"/>
      <c r="J1116" s="83"/>
      <c r="K1116" s="83"/>
      <c r="L1116" s="83"/>
      <c r="M1116" s="83"/>
    </row>
    <row r="1117" spans="1:13" x14ac:dyDescent="0.3">
      <c r="A1117" s="5" t="e">
        <f>INDEX('Артикул без-с размером'!A:A,MATCH(Заказы!E1117,'Артикул без-с размером'!B:B,0))</f>
        <v>#N/A</v>
      </c>
      <c r="B1117" s="81"/>
      <c r="C1117" s="81"/>
      <c r="D1117" s="81"/>
      <c r="E1117" s="81"/>
      <c r="F1117" s="83"/>
      <c r="G1117" s="83"/>
      <c r="H1117" s="83"/>
      <c r="I1117" s="84"/>
      <c r="J1117" s="83"/>
      <c r="K1117" s="83"/>
      <c r="L1117" s="83"/>
      <c r="M1117" s="83"/>
    </row>
    <row r="1118" spans="1:13" x14ac:dyDescent="0.3">
      <c r="A1118" s="5" t="e">
        <f>INDEX('Артикул без-с размером'!A:A,MATCH(Заказы!E1118,'Артикул без-с размером'!B:B,0))</f>
        <v>#N/A</v>
      </c>
      <c r="B1118" s="81"/>
      <c r="C1118" s="81"/>
      <c r="D1118" s="81"/>
      <c r="E1118" s="81"/>
      <c r="F1118" s="83"/>
      <c r="G1118" s="83"/>
      <c r="H1118" s="83"/>
      <c r="I1118" s="84"/>
      <c r="J1118" s="83"/>
      <c r="K1118" s="83"/>
      <c r="L1118" s="83"/>
      <c r="M1118" s="83"/>
    </row>
    <row r="1119" spans="1:13" x14ac:dyDescent="0.3">
      <c r="A1119" s="5" t="e">
        <f>INDEX('Артикул без-с размером'!A:A,MATCH(Заказы!E1119,'Артикул без-с размером'!B:B,0))</f>
        <v>#N/A</v>
      </c>
      <c r="B1119" s="81"/>
      <c r="C1119" s="81"/>
      <c r="D1119" s="81"/>
      <c r="E1119" s="81"/>
      <c r="F1119" s="83"/>
      <c r="G1119" s="83"/>
      <c r="H1119" s="83"/>
      <c r="I1119" s="84"/>
      <c r="J1119" s="83"/>
      <c r="K1119" s="83"/>
      <c r="L1119" s="83"/>
      <c r="M1119" s="83"/>
    </row>
    <row r="1120" spans="1:13" x14ac:dyDescent="0.3">
      <c r="A1120" s="5" t="e">
        <f>INDEX('Артикул без-с размером'!A:A,MATCH(Заказы!E1120,'Артикул без-с размером'!B:B,0))</f>
        <v>#N/A</v>
      </c>
      <c r="B1120" s="81"/>
      <c r="C1120" s="81"/>
      <c r="D1120" s="81"/>
      <c r="E1120" s="81"/>
      <c r="F1120" s="83"/>
      <c r="G1120" s="83"/>
      <c r="H1120" s="83"/>
      <c r="I1120" s="84"/>
      <c r="J1120" s="83"/>
      <c r="K1120" s="83"/>
      <c r="L1120" s="83"/>
      <c r="M1120" s="83"/>
    </row>
    <row r="1121" spans="1:13" x14ac:dyDescent="0.3">
      <c r="A1121" s="5" t="e">
        <f>INDEX('Артикул без-с размером'!A:A,MATCH(Заказы!E1121,'Артикул без-с размером'!B:B,0))</f>
        <v>#N/A</v>
      </c>
      <c r="B1121" s="81"/>
      <c r="C1121" s="81"/>
      <c r="D1121" s="81"/>
      <c r="E1121" s="81"/>
      <c r="F1121" s="83"/>
      <c r="G1121" s="83"/>
      <c r="H1121" s="83"/>
      <c r="I1121" s="84"/>
      <c r="J1121" s="83"/>
      <c r="K1121" s="83"/>
      <c r="L1121" s="83"/>
      <c r="M1121" s="83"/>
    </row>
    <row r="1122" spans="1:13" x14ac:dyDescent="0.3">
      <c r="A1122" s="5" t="e">
        <f>INDEX('Артикул без-с размером'!A:A,MATCH(Заказы!E1122,'Артикул без-с размером'!B:B,0))</f>
        <v>#N/A</v>
      </c>
      <c r="B1122" s="81"/>
      <c r="C1122" s="81"/>
      <c r="D1122" s="81"/>
      <c r="E1122" s="81"/>
      <c r="F1122" s="83"/>
      <c r="G1122" s="83"/>
      <c r="H1122" s="83"/>
      <c r="I1122" s="84"/>
      <c r="J1122" s="83"/>
      <c r="K1122" s="83"/>
      <c r="L1122" s="83"/>
      <c r="M1122" s="83"/>
    </row>
    <row r="1123" spans="1:13" x14ac:dyDescent="0.3">
      <c r="A1123" s="5" t="e">
        <f>INDEX('Артикул без-с размером'!A:A,MATCH(Заказы!E1123,'Артикул без-с размером'!B:B,0))</f>
        <v>#N/A</v>
      </c>
      <c r="B1123" s="81"/>
      <c r="C1123" s="81"/>
      <c r="D1123" s="81"/>
      <c r="E1123" s="81"/>
      <c r="F1123" s="83"/>
      <c r="G1123" s="83"/>
      <c r="H1123" s="83"/>
      <c r="I1123" s="84"/>
      <c r="J1123" s="83"/>
      <c r="K1123" s="83"/>
      <c r="L1123" s="83"/>
      <c r="M1123" s="83"/>
    </row>
    <row r="1124" spans="1:13" x14ac:dyDescent="0.3">
      <c r="A1124" s="5" t="e">
        <f>INDEX('Артикул без-с размером'!A:A,MATCH(Заказы!E1124,'Артикул без-с размером'!B:B,0))</f>
        <v>#N/A</v>
      </c>
      <c r="B1124" s="81"/>
      <c r="C1124" s="81"/>
      <c r="D1124" s="81"/>
      <c r="E1124" s="81"/>
      <c r="F1124" s="83"/>
      <c r="G1124" s="83"/>
      <c r="H1124" s="83"/>
      <c r="I1124" s="84"/>
      <c r="J1124" s="83"/>
      <c r="K1124" s="83"/>
      <c r="L1124" s="83"/>
      <c r="M1124" s="83"/>
    </row>
    <row r="1125" spans="1:13" x14ac:dyDescent="0.3">
      <c r="A1125" s="5" t="e">
        <f>INDEX('Артикул без-с размером'!A:A,MATCH(Заказы!E1125,'Артикул без-с размером'!B:B,0))</f>
        <v>#N/A</v>
      </c>
      <c r="B1125" s="81"/>
      <c r="C1125" s="81"/>
      <c r="D1125" s="81"/>
      <c r="E1125" s="81"/>
      <c r="F1125" s="83"/>
      <c r="G1125" s="83"/>
      <c r="H1125" s="83"/>
      <c r="I1125" s="84"/>
      <c r="J1125" s="83"/>
      <c r="K1125" s="83"/>
      <c r="L1125" s="83"/>
      <c r="M1125" s="83"/>
    </row>
    <row r="1126" spans="1:13" x14ac:dyDescent="0.3">
      <c r="A1126" s="5" t="e">
        <f>INDEX('Артикул без-с размером'!A:A,MATCH(Заказы!E1126,'Артикул без-с размером'!B:B,0))</f>
        <v>#N/A</v>
      </c>
      <c r="B1126" s="81"/>
      <c r="C1126" s="81"/>
      <c r="D1126" s="81"/>
      <c r="E1126" s="81"/>
      <c r="F1126" s="83"/>
      <c r="G1126" s="83"/>
      <c r="H1126" s="83"/>
      <c r="I1126" s="84"/>
      <c r="J1126" s="83"/>
      <c r="K1126" s="83"/>
      <c r="L1126" s="83"/>
      <c r="M1126" s="83"/>
    </row>
    <row r="1127" spans="1:13" x14ac:dyDescent="0.3">
      <c r="A1127" s="5" t="e">
        <f>INDEX('Артикул без-с размером'!A:A,MATCH(Заказы!E1127,'Артикул без-с размером'!B:B,0))</f>
        <v>#N/A</v>
      </c>
      <c r="B1127" s="81"/>
      <c r="C1127" s="81"/>
      <c r="D1127" s="81"/>
      <c r="E1127" s="81"/>
      <c r="F1127" s="83"/>
      <c r="G1127" s="83"/>
      <c r="H1127" s="83"/>
      <c r="I1127" s="84"/>
      <c r="J1127" s="83"/>
      <c r="K1127" s="83"/>
      <c r="L1127" s="83"/>
      <c r="M1127" s="83"/>
    </row>
    <row r="1128" spans="1:13" x14ac:dyDescent="0.3">
      <c r="A1128" s="5" t="e">
        <f>INDEX('Артикул без-с размером'!A:A,MATCH(Заказы!E1128,'Артикул без-с размером'!B:B,0))</f>
        <v>#N/A</v>
      </c>
      <c r="B1128" s="81"/>
      <c r="C1128" s="81"/>
      <c r="D1128" s="81"/>
      <c r="E1128" s="81"/>
      <c r="F1128" s="83"/>
      <c r="G1128" s="83"/>
      <c r="H1128" s="83"/>
      <c r="I1128" s="84"/>
      <c r="J1128" s="83"/>
      <c r="K1128" s="83"/>
      <c r="L1128" s="83"/>
      <c r="M1128" s="83"/>
    </row>
    <row r="1129" spans="1:13" x14ac:dyDescent="0.3">
      <c r="A1129" s="5" t="e">
        <f>INDEX('Артикул без-с размером'!A:A,MATCH(Заказы!E1129,'Артикул без-с размером'!B:B,0))</f>
        <v>#N/A</v>
      </c>
      <c r="B1129" s="81"/>
      <c r="C1129" s="81"/>
      <c r="D1129" s="81"/>
      <c r="E1129" s="81"/>
      <c r="F1129" s="83"/>
      <c r="G1129" s="83"/>
      <c r="H1129" s="83"/>
      <c r="I1129" s="84"/>
      <c r="J1129" s="83"/>
      <c r="K1129" s="83"/>
      <c r="L1129" s="83"/>
      <c r="M1129" s="83"/>
    </row>
    <row r="1130" spans="1:13" x14ac:dyDescent="0.3">
      <c r="A1130" s="5" t="e">
        <f>INDEX('Артикул без-с размером'!A:A,MATCH(Заказы!E1130,'Артикул без-с размером'!B:B,0))</f>
        <v>#N/A</v>
      </c>
      <c r="B1130" s="81"/>
      <c r="C1130" s="81"/>
      <c r="D1130" s="81"/>
      <c r="E1130" s="81"/>
      <c r="F1130" s="83"/>
      <c r="G1130" s="83"/>
      <c r="H1130" s="83"/>
      <c r="I1130" s="84"/>
      <c r="J1130" s="83"/>
      <c r="K1130" s="83"/>
      <c r="L1130" s="83"/>
      <c r="M1130" s="83"/>
    </row>
    <row r="1131" spans="1:13" x14ac:dyDescent="0.3">
      <c r="A1131" s="5" t="e">
        <f>INDEX('Артикул без-с размером'!A:A,MATCH(Заказы!E1131,'Артикул без-с размером'!B:B,0))</f>
        <v>#N/A</v>
      </c>
      <c r="B1131" s="81"/>
      <c r="C1131" s="81"/>
      <c r="D1131" s="81"/>
      <c r="E1131" s="81"/>
      <c r="F1131" s="83"/>
      <c r="G1131" s="83"/>
      <c r="H1131" s="83"/>
      <c r="I1131" s="84"/>
      <c r="J1131" s="83"/>
      <c r="K1131" s="83"/>
      <c r="L1131" s="83"/>
      <c r="M1131" s="83"/>
    </row>
    <row r="1132" spans="1:13" x14ac:dyDescent="0.3">
      <c r="A1132" s="5" t="e">
        <f>INDEX('Артикул без-с размером'!A:A,MATCH(Заказы!E1132,'Артикул без-с размером'!B:B,0))</f>
        <v>#N/A</v>
      </c>
      <c r="B1132" s="81"/>
      <c r="C1132" s="81"/>
      <c r="D1132" s="81"/>
      <c r="E1132" s="81"/>
      <c r="F1132" s="83"/>
      <c r="G1132" s="83"/>
      <c r="H1132" s="83"/>
      <c r="I1132" s="84"/>
      <c r="J1132" s="83"/>
      <c r="K1132" s="83"/>
      <c r="L1132" s="83"/>
      <c r="M1132" s="83"/>
    </row>
    <row r="1133" spans="1:13" x14ac:dyDescent="0.3">
      <c r="A1133" s="5" t="e">
        <f>INDEX('Артикул без-с размером'!A:A,MATCH(Заказы!E1133,'Артикул без-с размером'!B:B,0))</f>
        <v>#N/A</v>
      </c>
      <c r="B1133" s="81"/>
      <c r="C1133" s="81"/>
      <c r="D1133" s="81"/>
      <c r="E1133" s="81"/>
      <c r="F1133" s="83"/>
      <c r="G1133" s="83"/>
      <c r="H1133" s="83"/>
      <c r="I1133" s="84"/>
      <c r="J1133" s="83"/>
      <c r="K1133" s="83"/>
      <c r="L1133" s="83"/>
      <c r="M1133" s="83"/>
    </row>
    <row r="1134" spans="1:13" x14ac:dyDescent="0.3">
      <c r="A1134" s="5" t="e">
        <f>INDEX('Артикул без-с размером'!A:A,MATCH(Заказы!E1134,'Артикул без-с размером'!B:B,0))</f>
        <v>#N/A</v>
      </c>
      <c r="B1134" s="81"/>
      <c r="C1134" s="81"/>
      <c r="D1134" s="81"/>
      <c r="E1134" s="81"/>
      <c r="F1134" s="83"/>
      <c r="G1134" s="83"/>
      <c r="H1134" s="83"/>
      <c r="I1134" s="84"/>
      <c r="J1134" s="83"/>
      <c r="K1134" s="83"/>
      <c r="L1134" s="83"/>
      <c r="M1134" s="83"/>
    </row>
    <row r="1135" spans="1:13" x14ac:dyDescent="0.3">
      <c r="A1135" s="5" t="e">
        <f>INDEX('Артикул без-с размером'!A:A,MATCH(Заказы!E1135,'Артикул без-с размером'!B:B,0))</f>
        <v>#N/A</v>
      </c>
      <c r="B1135" s="81"/>
      <c r="C1135" s="81"/>
      <c r="D1135" s="81"/>
      <c r="E1135" s="81"/>
      <c r="F1135" s="83"/>
      <c r="G1135" s="83"/>
      <c r="H1135" s="83"/>
      <c r="I1135" s="84"/>
      <c r="J1135" s="83"/>
      <c r="K1135" s="83"/>
      <c r="L1135" s="83"/>
      <c r="M1135" s="83"/>
    </row>
    <row r="1136" spans="1:13" x14ac:dyDescent="0.3">
      <c r="A1136" s="5" t="e">
        <f>INDEX('Артикул без-с размером'!A:A,MATCH(Заказы!E1136,'Артикул без-с размером'!B:B,0))</f>
        <v>#N/A</v>
      </c>
      <c r="B1136" s="81"/>
      <c r="C1136" s="81"/>
      <c r="D1136" s="81"/>
      <c r="E1136" s="81"/>
      <c r="F1136" s="83"/>
      <c r="G1136" s="83"/>
      <c r="H1136" s="83"/>
      <c r="I1136" s="84"/>
      <c r="J1136" s="83"/>
      <c r="K1136" s="83"/>
      <c r="L1136" s="83"/>
      <c r="M1136" s="83"/>
    </row>
    <row r="1137" spans="1:13" x14ac:dyDescent="0.3">
      <c r="A1137" s="5" t="e">
        <f>INDEX('Артикул без-с размером'!A:A,MATCH(Заказы!E1137,'Артикул без-с размером'!B:B,0))</f>
        <v>#N/A</v>
      </c>
      <c r="B1137" s="81"/>
      <c r="C1137" s="81"/>
      <c r="D1137" s="81"/>
      <c r="E1137" s="81"/>
      <c r="F1137" s="83"/>
      <c r="G1137" s="83"/>
      <c r="H1137" s="83"/>
      <c r="I1137" s="84"/>
      <c r="J1137" s="83"/>
      <c r="K1137" s="83"/>
      <c r="L1137" s="83"/>
      <c r="M1137" s="83"/>
    </row>
    <row r="1138" spans="1:13" x14ac:dyDescent="0.3">
      <c r="A1138" s="5" t="e">
        <f>INDEX('Артикул без-с размером'!A:A,MATCH(Заказы!E1138,'Артикул без-с размером'!B:B,0))</f>
        <v>#N/A</v>
      </c>
      <c r="B1138" s="81"/>
      <c r="C1138" s="81"/>
      <c r="D1138" s="81"/>
      <c r="E1138" s="81"/>
      <c r="F1138" s="83"/>
      <c r="G1138" s="83"/>
      <c r="H1138" s="83"/>
      <c r="I1138" s="84"/>
      <c r="J1138" s="83"/>
      <c r="K1138" s="83"/>
      <c r="L1138" s="83"/>
      <c r="M1138" s="83"/>
    </row>
    <row r="1139" spans="1:13" x14ac:dyDescent="0.3">
      <c r="A1139" s="5" t="e">
        <f>INDEX('Артикул без-с размером'!A:A,MATCH(Заказы!E1139,'Артикул без-с размером'!B:B,0))</f>
        <v>#N/A</v>
      </c>
      <c r="B1139" s="81"/>
      <c r="C1139" s="81"/>
      <c r="D1139" s="81"/>
      <c r="E1139" s="81"/>
      <c r="F1139" s="83"/>
      <c r="G1139" s="83"/>
      <c r="H1139" s="83"/>
      <c r="I1139" s="84"/>
      <c r="J1139" s="83"/>
      <c r="K1139" s="83"/>
      <c r="L1139" s="83"/>
      <c r="M1139" s="83"/>
    </row>
    <row r="1140" spans="1:13" x14ac:dyDescent="0.3">
      <c r="A1140" s="5" t="e">
        <f>INDEX('Артикул без-с размером'!A:A,MATCH(Заказы!E1140,'Артикул без-с размером'!B:B,0))</f>
        <v>#N/A</v>
      </c>
      <c r="B1140" s="81"/>
      <c r="C1140" s="81"/>
      <c r="D1140" s="81"/>
      <c r="E1140" s="81"/>
      <c r="F1140" s="83"/>
      <c r="G1140" s="83"/>
      <c r="H1140" s="83"/>
      <c r="I1140" s="84"/>
      <c r="J1140" s="83"/>
      <c r="K1140" s="83"/>
      <c r="L1140" s="83"/>
      <c r="M1140" s="83"/>
    </row>
    <row r="1141" spans="1:13" x14ac:dyDescent="0.3">
      <c r="A1141" s="5" t="e">
        <f>INDEX('Артикул без-с размером'!A:A,MATCH(Заказы!E1141,'Артикул без-с размером'!B:B,0))</f>
        <v>#N/A</v>
      </c>
      <c r="B1141" s="81"/>
      <c r="C1141" s="81"/>
      <c r="D1141" s="81"/>
      <c r="E1141" s="81"/>
      <c r="F1141" s="83"/>
      <c r="G1141" s="83"/>
      <c r="H1141" s="83"/>
      <c r="I1141" s="84"/>
      <c r="J1141" s="83"/>
      <c r="K1141" s="83"/>
      <c r="L1141" s="83"/>
      <c r="M1141" s="83"/>
    </row>
    <row r="1142" spans="1:13" x14ac:dyDescent="0.3">
      <c r="A1142" s="5" t="e">
        <f>INDEX('Артикул без-с размером'!A:A,MATCH(Заказы!E1142,'Артикул без-с размером'!B:B,0))</f>
        <v>#N/A</v>
      </c>
      <c r="B1142" s="81"/>
      <c r="C1142" s="81"/>
      <c r="D1142" s="81"/>
      <c r="E1142" s="81"/>
      <c r="F1142" s="83"/>
      <c r="G1142" s="83"/>
      <c r="H1142" s="83"/>
      <c r="I1142" s="84"/>
      <c r="J1142" s="83"/>
      <c r="K1142" s="83"/>
      <c r="L1142" s="83"/>
      <c r="M1142" s="83"/>
    </row>
    <row r="1143" spans="1:13" x14ac:dyDescent="0.3">
      <c r="A1143" s="5" t="e">
        <f>INDEX('Артикул без-с размером'!A:A,MATCH(Заказы!E1143,'Артикул без-с размером'!B:B,0))</f>
        <v>#N/A</v>
      </c>
      <c r="B1143" s="81"/>
      <c r="C1143" s="81"/>
      <c r="D1143" s="81"/>
      <c r="E1143" s="81"/>
      <c r="F1143" s="83"/>
      <c r="G1143" s="83"/>
      <c r="H1143" s="83"/>
      <c r="I1143" s="84"/>
      <c r="J1143" s="83"/>
      <c r="K1143" s="83"/>
      <c r="L1143" s="83"/>
      <c r="M1143" s="83"/>
    </row>
    <row r="1144" spans="1:13" x14ac:dyDescent="0.3">
      <c r="A1144" s="5" t="e">
        <f>INDEX('Артикул без-с размером'!A:A,MATCH(Заказы!E1144,'Артикул без-с размером'!B:B,0))</f>
        <v>#N/A</v>
      </c>
      <c r="B1144" s="81"/>
      <c r="C1144" s="81"/>
      <c r="D1144" s="81"/>
      <c r="E1144" s="81"/>
      <c r="F1144" s="83"/>
      <c r="G1144" s="83"/>
      <c r="H1144" s="83"/>
      <c r="I1144" s="84"/>
      <c r="J1144" s="83"/>
      <c r="K1144" s="83"/>
      <c r="L1144" s="83"/>
      <c r="M1144" s="83"/>
    </row>
    <row r="1145" spans="1:13" x14ac:dyDescent="0.3">
      <c r="A1145" s="5" t="e">
        <f>INDEX('Артикул без-с размером'!A:A,MATCH(Заказы!E1145,'Артикул без-с размером'!B:B,0))</f>
        <v>#N/A</v>
      </c>
      <c r="B1145" s="81"/>
      <c r="C1145" s="81"/>
      <c r="D1145" s="81"/>
      <c r="E1145" s="81"/>
      <c r="F1145" s="83"/>
      <c r="G1145" s="83"/>
      <c r="H1145" s="83"/>
      <c r="I1145" s="84"/>
      <c r="J1145" s="83"/>
      <c r="K1145" s="83"/>
      <c r="L1145" s="83"/>
      <c r="M1145" s="83"/>
    </row>
    <row r="1146" spans="1:13" x14ac:dyDescent="0.3">
      <c r="A1146" s="5" t="e">
        <f>INDEX('Артикул без-с размером'!A:A,MATCH(Заказы!E1146,'Артикул без-с размером'!B:B,0))</f>
        <v>#N/A</v>
      </c>
      <c r="B1146" s="81"/>
      <c r="C1146" s="81"/>
      <c r="D1146" s="81"/>
      <c r="E1146" s="81"/>
      <c r="F1146" s="83"/>
      <c r="G1146" s="83"/>
      <c r="H1146" s="83"/>
      <c r="I1146" s="84"/>
      <c r="J1146" s="83"/>
      <c r="K1146" s="83"/>
      <c r="L1146" s="83"/>
      <c r="M1146" s="83"/>
    </row>
    <row r="1147" spans="1:13" x14ac:dyDescent="0.3">
      <c r="A1147" s="5" t="e">
        <f>INDEX('Артикул без-с размером'!A:A,MATCH(Заказы!E1147,'Артикул без-с размером'!B:B,0))</f>
        <v>#N/A</v>
      </c>
      <c r="B1147" s="81"/>
      <c r="C1147" s="81"/>
      <c r="D1147" s="81"/>
      <c r="E1147" s="81"/>
      <c r="F1147" s="83"/>
      <c r="G1147" s="83"/>
      <c r="H1147" s="83"/>
      <c r="I1147" s="84"/>
      <c r="J1147" s="83"/>
      <c r="K1147" s="83"/>
      <c r="L1147" s="83"/>
      <c r="M1147" s="83"/>
    </row>
    <row r="1148" spans="1:13" x14ac:dyDescent="0.3">
      <c r="A1148" s="5" t="e">
        <f>INDEX('Артикул без-с размером'!A:A,MATCH(Заказы!E1148,'Артикул без-с размером'!B:B,0))</f>
        <v>#N/A</v>
      </c>
      <c r="B1148" s="81"/>
      <c r="C1148" s="81"/>
      <c r="D1148" s="81"/>
      <c r="E1148" s="81"/>
      <c r="F1148" s="83"/>
      <c r="G1148" s="83"/>
      <c r="H1148" s="83"/>
      <c r="I1148" s="84"/>
      <c r="J1148" s="83"/>
      <c r="K1148" s="83"/>
      <c r="L1148" s="83"/>
      <c r="M1148" s="83"/>
    </row>
    <row r="1149" spans="1:13" x14ac:dyDescent="0.3">
      <c r="A1149" s="5" t="e">
        <f>INDEX('Артикул без-с размером'!A:A,MATCH(Заказы!E1149,'Артикул без-с размером'!B:B,0))</f>
        <v>#N/A</v>
      </c>
      <c r="B1149" s="81"/>
      <c r="C1149" s="81"/>
      <c r="D1149" s="81"/>
      <c r="E1149" s="81"/>
      <c r="F1149" s="83"/>
      <c r="G1149" s="83"/>
      <c r="H1149" s="83"/>
      <c r="I1149" s="84"/>
      <c r="J1149" s="83"/>
      <c r="K1149" s="83"/>
      <c r="L1149" s="83"/>
      <c r="M1149" s="83"/>
    </row>
    <row r="1150" spans="1:13" x14ac:dyDescent="0.3">
      <c r="A1150" s="5" t="e">
        <f>INDEX('Артикул без-с размером'!A:A,MATCH(Заказы!E1150,'Артикул без-с размером'!B:B,0))</f>
        <v>#N/A</v>
      </c>
      <c r="B1150" s="81"/>
      <c r="C1150" s="81"/>
      <c r="D1150" s="81"/>
      <c r="E1150" s="81"/>
      <c r="F1150" s="83"/>
      <c r="G1150" s="83"/>
      <c r="H1150" s="83"/>
      <c r="I1150" s="84"/>
      <c r="J1150" s="83"/>
      <c r="K1150" s="83"/>
      <c r="L1150" s="83"/>
      <c r="M1150" s="83"/>
    </row>
    <row r="1151" spans="1:13" x14ac:dyDescent="0.3">
      <c r="A1151" s="5" t="e">
        <f>INDEX('Артикул без-с размером'!A:A,MATCH(Заказы!E1151,'Артикул без-с размером'!B:B,0))</f>
        <v>#N/A</v>
      </c>
      <c r="B1151" s="81"/>
      <c r="C1151" s="81"/>
      <c r="D1151" s="81"/>
      <c r="E1151" s="81"/>
      <c r="F1151" s="83"/>
      <c r="G1151" s="83"/>
      <c r="H1151" s="83"/>
      <c r="I1151" s="84"/>
      <c r="J1151" s="83"/>
      <c r="K1151" s="83"/>
      <c r="L1151" s="83"/>
      <c r="M1151" s="83"/>
    </row>
    <row r="1152" spans="1:13" x14ac:dyDescent="0.3">
      <c r="A1152" s="5" t="e">
        <f>INDEX('Артикул без-с размером'!A:A,MATCH(Заказы!E1152,'Артикул без-с размером'!B:B,0))</f>
        <v>#N/A</v>
      </c>
      <c r="B1152" s="81"/>
      <c r="C1152" s="81"/>
      <c r="D1152" s="81"/>
      <c r="E1152" s="81"/>
      <c r="F1152" s="83"/>
      <c r="G1152" s="83"/>
      <c r="H1152" s="83"/>
      <c r="I1152" s="84"/>
      <c r="J1152" s="83"/>
      <c r="K1152" s="83"/>
      <c r="L1152" s="83"/>
      <c r="M1152" s="83"/>
    </row>
    <row r="1153" spans="1:13" x14ac:dyDescent="0.3">
      <c r="A1153" s="5" t="e">
        <f>INDEX('Артикул без-с размером'!A:A,MATCH(Заказы!E1153,'Артикул без-с размером'!B:B,0))</f>
        <v>#N/A</v>
      </c>
      <c r="B1153" s="81"/>
      <c r="C1153" s="81"/>
      <c r="D1153" s="81"/>
      <c r="E1153" s="81"/>
      <c r="F1153" s="83"/>
      <c r="G1153" s="83"/>
      <c r="H1153" s="83"/>
      <c r="I1153" s="84"/>
      <c r="J1153" s="83"/>
      <c r="K1153" s="83"/>
      <c r="L1153" s="83"/>
      <c r="M1153" s="83"/>
    </row>
    <row r="1154" spans="1:13" x14ac:dyDescent="0.3">
      <c r="A1154" s="5" t="e">
        <f>INDEX('Артикул без-с размером'!A:A,MATCH(Заказы!E1154,'Артикул без-с размером'!B:B,0))</f>
        <v>#N/A</v>
      </c>
      <c r="B1154" s="81"/>
      <c r="C1154" s="81"/>
      <c r="D1154" s="81"/>
      <c r="E1154" s="81"/>
      <c r="F1154" s="83"/>
      <c r="G1154" s="83"/>
      <c r="H1154" s="83"/>
      <c r="I1154" s="84"/>
      <c r="J1154" s="83"/>
      <c r="K1154" s="83"/>
      <c r="L1154" s="83"/>
      <c r="M1154" s="83"/>
    </row>
    <row r="1155" spans="1:13" x14ac:dyDescent="0.3">
      <c r="A1155" s="5" t="e">
        <f>INDEX('Артикул без-с размером'!A:A,MATCH(Заказы!E1155,'Артикул без-с размером'!B:B,0))</f>
        <v>#N/A</v>
      </c>
      <c r="B1155" s="81"/>
      <c r="C1155" s="81"/>
      <c r="D1155" s="81"/>
      <c r="E1155" s="81"/>
      <c r="F1155" s="83"/>
      <c r="G1155" s="83"/>
      <c r="H1155" s="83"/>
      <c r="I1155" s="84"/>
      <c r="J1155" s="83"/>
      <c r="K1155" s="83"/>
      <c r="L1155" s="83"/>
      <c r="M1155" s="83"/>
    </row>
    <row r="1156" spans="1:13" x14ac:dyDescent="0.3">
      <c r="A1156" s="5" t="e">
        <f>INDEX('Артикул без-с размером'!A:A,MATCH(Заказы!E1156,'Артикул без-с размером'!B:B,0))</f>
        <v>#N/A</v>
      </c>
      <c r="B1156" s="81"/>
      <c r="C1156" s="81"/>
      <c r="D1156" s="81"/>
      <c r="E1156" s="81"/>
      <c r="F1156" s="83"/>
      <c r="G1156" s="83"/>
      <c r="H1156" s="83"/>
      <c r="I1156" s="84"/>
      <c r="J1156" s="83"/>
      <c r="K1156" s="83"/>
      <c r="L1156" s="83"/>
      <c r="M1156" s="83"/>
    </row>
    <row r="1157" spans="1:13" x14ac:dyDescent="0.3">
      <c r="A1157" s="5" t="e">
        <f>INDEX('Артикул без-с размером'!A:A,MATCH(Заказы!E1157,'Артикул без-с размером'!B:B,0))</f>
        <v>#N/A</v>
      </c>
      <c r="B1157" s="81"/>
      <c r="C1157" s="81"/>
      <c r="D1157" s="81"/>
      <c r="E1157" s="81"/>
      <c r="F1157" s="83"/>
      <c r="G1157" s="83"/>
      <c r="H1157" s="83"/>
      <c r="I1157" s="84"/>
      <c r="J1157" s="83"/>
      <c r="K1157" s="83"/>
      <c r="L1157" s="83"/>
      <c r="M1157" s="83"/>
    </row>
    <row r="1158" spans="1:13" x14ac:dyDescent="0.3">
      <c r="A1158" s="5" t="e">
        <f>INDEX('Артикул без-с размером'!A:A,MATCH(Заказы!E1158,'Артикул без-с размером'!B:B,0))</f>
        <v>#N/A</v>
      </c>
      <c r="B1158" s="81"/>
      <c r="C1158" s="81"/>
      <c r="D1158" s="81"/>
      <c r="E1158" s="81"/>
      <c r="F1158" s="83"/>
      <c r="G1158" s="83"/>
      <c r="H1158" s="83"/>
      <c r="I1158" s="84"/>
      <c r="J1158" s="83"/>
      <c r="K1158" s="83"/>
      <c r="L1158" s="83"/>
      <c r="M1158" s="83"/>
    </row>
    <row r="1159" spans="1:13" x14ac:dyDescent="0.3">
      <c r="A1159" s="5" t="e">
        <f>INDEX('Артикул без-с размером'!A:A,MATCH(Заказы!E1159,'Артикул без-с размером'!B:B,0))</f>
        <v>#N/A</v>
      </c>
      <c r="B1159" s="81"/>
      <c r="C1159" s="81"/>
      <c r="D1159" s="81"/>
      <c r="E1159" s="81"/>
      <c r="F1159" s="83"/>
      <c r="G1159" s="83"/>
      <c r="H1159" s="83"/>
      <c r="I1159" s="84"/>
      <c r="J1159" s="83"/>
      <c r="K1159" s="83"/>
      <c r="L1159" s="83"/>
      <c r="M1159" s="83"/>
    </row>
    <row r="1160" spans="1:13" x14ac:dyDescent="0.3">
      <c r="A1160" s="5" t="e">
        <f>INDEX('Артикул без-с размером'!A:A,MATCH(Заказы!E1160,'Артикул без-с размером'!B:B,0))</f>
        <v>#N/A</v>
      </c>
      <c r="B1160" s="81"/>
      <c r="C1160" s="81"/>
      <c r="D1160" s="81"/>
      <c r="E1160" s="81"/>
      <c r="F1160" s="83"/>
      <c r="G1160" s="83"/>
      <c r="H1160" s="83"/>
      <c r="I1160" s="84"/>
      <c r="J1160" s="83"/>
      <c r="K1160" s="83"/>
      <c r="L1160" s="83"/>
      <c r="M1160" s="83"/>
    </row>
    <row r="1161" spans="1:13" x14ac:dyDescent="0.3">
      <c r="A1161" s="5" t="e">
        <f>INDEX('Артикул без-с размером'!A:A,MATCH(Заказы!E1161,'Артикул без-с размером'!B:B,0))</f>
        <v>#N/A</v>
      </c>
      <c r="B1161" s="81"/>
      <c r="C1161" s="81"/>
      <c r="D1161" s="81"/>
      <c r="E1161" s="81"/>
      <c r="F1161" s="83"/>
      <c r="G1161" s="83"/>
      <c r="H1161" s="83"/>
      <c r="I1161" s="84"/>
      <c r="J1161" s="83"/>
      <c r="K1161" s="83"/>
      <c r="L1161" s="83"/>
      <c r="M1161" s="83"/>
    </row>
    <row r="1162" spans="1:13" x14ac:dyDescent="0.3">
      <c r="A1162" s="5" t="e">
        <f>INDEX('Артикул без-с размером'!A:A,MATCH(Заказы!E1162,'Артикул без-с размером'!B:B,0))</f>
        <v>#N/A</v>
      </c>
      <c r="B1162" s="81"/>
      <c r="C1162" s="81"/>
      <c r="D1162" s="81"/>
      <c r="E1162" s="81"/>
      <c r="F1162" s="83"/>
      <c r="G1162" s="83"/>
      <c r="H1162" s="83"/>
      <c r="I1162" s="84"/>
      <c r="J1162" s="83"/>
      <c r="K1162" s="83"/>
      <c r="L1162" s="83"/>
      <c r="M1162" s="83"/>
    </row>
    <row r="1163" spans="1:13" x14ac:dyDescent="0.3">
      <c r="A1163" s="5" t="e">
        <f>INDEX('Артикул без-с размером'!A:A,MATCH(Заказы!E1163,'Артикул без-с размером'!B:B,0))</f>
        <v>#N/A</v>
      </c>
      <c r="B1163" s="81"/>
      <c r="C1163" s="81"/>
      <c r="D1163" s="81"/>
      <c r="E1163" s="81"/>
      <c r="F1163" s="83"/>
      <c r="G1163" s="83"/>
      <c r="H1163" s="83"/>
      <c r="I1163" s="84"/>
      <c r="J1163" s="83"/>
      <c r="K1163" s="83"/>
      <c r="L1163" s="83"/>
      <c r="M1163" s="83"/>
    </row>
    <row r="1164" spans="1:13" x14ac:dyDescent="0.3">
      <c r="A1164" s="5" t="e">
        <f>INDEX('Артикул без-с размером'!A:A,MATCH(Заказы!E1164,'Артикул без-с размером'!B:B,0))</f>
        <v>#N/A</v>
      </c>
      <c r="B1164" s="81"/>
      <c r="C1164" s="81"/>
      <c r="D1164" s="81"/>
      <c r="E1164" s="81"/>
      <c r="F1164" s="83"/>
      <c r="G1164" s="83"/>
      <c r="H1164" s="83"/>
      <c r="I1164" s="84"/>
      <c r="J1164" s="83"/>
      <c r="K1164" s="83"/>
      <c r="L1164" s="83"/>
      <c r="M1164" s="83"/>
    </row>
    <row r="1165" spans="1:13" x14ac:dyDescent="0.3">
      <c r="A1165" s="5" t="e">
        <f>INDEX('Артикул без-с размером'!A:A,MATCH(Заказы!E1165,'Артикул без-с размером'!B:B,0))</f>
        <v>#N/A</v>
      </c>
      <c r="B1165" s="81"/>
      <c r="C1165" s="81"/>
      <c r="D1165" s="81"/>
      <c r="E1165" s="81"/>
      <c r="F1165" s="83"/>
      <c r="G1165" s="83"/>
      <c r="H1165" s="83"/>
      <c r="I1165" s="84"/>
      <c r="J1165" s="83"/>
      <c r="K1165" s="83"/>
      <c r="L1165" s="83"/>
      <c r="M1165" s="83"/>
    </row>
    <row r="1166" spans="1:13" x14ac:dyDescent="0.3">
      <c r="A1166" s="5" t="e">
        <f>INDEX('Артикул без-с размером'!A:A,MATCH(Заказы!E1166,'Артикул без-с размером'!B:B,0))</f>
        <v>#N/A</v>
      </c>
      <c r="B1166" s="81"/>
      <c r="C1166" s="81"/>
      <c r="D1166" s="81"/>
      <c r="E1166" s="81"/>
      <c r="F1166" s="83"/>
      <c r="G1166" s="83"/>
      <c r="H1166" s="83"/>
      <c r="I1166" s="84"/>
      <c r="J1166" s="83"/>
      <c r="K1166" s="83"/>
      <c r="L1166" s="83"/>
      <c r="M1166" s="83"/>
    </row>
    <row r="1167" spans="1:13" x14ac:dyDescent="0.3">
      <c r="A1167" s="5" t="e">
        <f>INDEX('Артикул без-с размером'!A:A,MATCH(Заказы!E1167,'Артикул без-с размером'!B:B,0))</f>
        <v>#N/A</v>
      </c>
      <c r="B1167" s="81"/>
      <c r="C1167" s="81"/>
      <c r="D1167" s="81"/>
      <c r="E1167" s="81"/>
      <c r="F1167" s="83"/>
      <c r="G1167" s="83"/>
      <c r="H1167" s="83"/>
      <c r="I1167" s="84"/>
      <c r="J1167" s="83"/>
      <c r="K1167" s="83"/>
      <c r="L1167" s="83"/>
      <c r="M1167" s="83"/>
    </row>
    <row r="1168" spans="1:13" x14ac:dyDescent="0.3">
      <c r="A1168" s="5" t="e">
        <f>INDEX('Артикул без-с размером'!A:A,MATCH(Заказы!E1168,'Артикул без-с размером'!B:B,0))</f>
        <v>#N/A</v>
      </c>
      <c r="B1168" s="81"/>
      <c r="C1168" s="81"/>
      <c r="D1168" s="81"/>
      <c r="E1168" s="81"/>
      <c r="F1168" s="83"/>
      <c r="G1168" s="83"/>
      <c r="H1168" s="83"/>
      <c r="I1168" s="84"/>
      <c r="J1168" s="83"/>
      <c r="K1168" s="83"/>
      <c r="L1168" s="83"/>
      <c r="M1168" s="83"/>
    </row>
    <row r="1169" spans="1:13" x14ac:dyDescent="0.3">
      <c r="A1169" s="5" t="e">
        <f>INDEX('Артикул без-с размером'!A:A,MATCH(Заказы!E1169,'Артикул без-с размером'!B:B,0))</f>
        <v>#N/A</v>
      </c>
      <c r="B1169" s="81"/>
      <c r="C1169" s="81"/>
      <c r="D1169" s="81"/>
      <c r="E1169" s="81"/>
      <c r="F1169" s="83"/>
      <c r="G1169" s="83"/>
      <c r="H1169" s="83"/>
      <c r="I1169" s="84"/>
      <c r="J1169" s="83"/>
      <c r="K1169" s="83"/>
      <c r="L1169" s="83"/>
      <c r="M1169" s="83"/>
    </row>
    <row r="1170" spans="1:13" x14ac:dyDescent="0.3">
      <c r="A1170" s="5" t="e">
        <f>INDEX('Артикул без-с размером'!A:A,MATCH(Заказы!E1170,'Артикул без-с размером'!B:B,0))</f>
        <v>#N/A</v>
      </c>
      <c r="B1170" s="81"/>
      <c r="C1170" s="81"/>
      <c r="D1170" s="81"/>
      <c r="E1170" s="81"/>
      <c r="F1170" s="83"/>
      <c r="G1170" s="83"/>
      <c r="H1170" s="83"/>
      <c r="I1170" s="84"/>
      <c r="J1170" s="83"/>
      <c r="K1170" s="83"/>
      <c r="L1170" s="83"/>
      <c r="M1170" s="83"/>
    </row>
    <row r="1171" spans="1:13" x14ac:dyDescent="0.3">
      <c r="A1171" s="5" t="e">
        <f>INDEX('Артикул без-с размером'!A:A,MATCH(Заказы!E1171,'Артикул без-с размером'!B:B,0))</f>
        <v>#N/A</v>
      </c>
      <c r="B1171" s="81"/>
      <c r="C1171" s="81"/>
      <c r="D1171" s="81"/>
      <c r="E1171" s="81"/>
      <c r="F1171" s="83"/>
      <c r="G1171" s="83"/>
      <c r="H1171" s="83"/>
      <c r="I1171" s="84"/>
      <c r="J1171" s="83"/>
      <c r="K1171" s="83"/>
      <c r="L1171" s="83"/>
      <c r="M1171" s="83"/>
    </row>
    <row r="1172" spans="1:13" x14ac:dyDescent="0.3">
      <c r="A1172" s="5" t="e">
        <f>INDEX('Артикул без-с размером'!A:A,MATCH(Заказы!E1172,'Артикул без-с размером'!B:B,0))</f>
        <v>#N/A</v>
      </c>
      <c r="B1172" s="81"/>
      <c r="C1172" s="81"/>
      <c r="D1172" s="81"/>
      <c r="E1172" s="81"/>
      <c r="F1172" s="83"/>
      <c r="G1172" s="83"/>
      <c r="H1172" s="83"/>
      <c r="I1172" s="84"/>
      <c r="J1172" s="83"/>
      <c r="K1172" s="83"/>
      <c r="L1172" s="83"/>
      <c r="M1172" s="83"/>
    </row>
    <row r="1173" spans="1:13" x14ac:dyDescent="0.3">
      <c r="A1173" s="5" t="e">
        <f>INDEX('Артикул без-с размером'!A:A,MATCH(Заказы!E1173,'Артикул без-с размером'!B:B,0))</f>
        <v>#N/A</v>
      </c>
      <c r="B1173" s="81"/>
      <c r="C1173" s="81"/>
      <c r="D1173" s="81"/>
      <c r="E1173" s="81"/>
      <c r="F1173" s="83"/>
      <c r="G1173" s="83"/>
      <c r="H1173" s="83"/>
      <c r="I1173" s="84"/>
      <c r="J1173" s="83"/>
      <c r="K1173" s="83"/>
      <c r="L1173" s="83"/>
      <c r="M1173" s="83"/>
    </row>
    <row r="1174" spans="1:13" x14ac:dyDescent="0.3">
      <c r="A1174" s="5" t="e">
        <f>INDEX('Артикул без-с размером'!A:A,MATCH(Заказы!E1174,'Артикул без-с размером'!B:B,0))</f>
        <v>#N/A</v>
      </c>
      <c r="B1174" s="81"/>
      <c r="C1174" s="81"/>
      <c r="D1174" s="81"/>
      <c r="E1174" s="81"/>
      <c r="F1174" s="83"/>
      <c r="G1174" s="83"/>
      <c r="H1174" s="83"/>
      <c r="I1174" s="84"/>
      <c r="J1174" s="83"/>
      <c r="K1174" s="83"/>
      <c r="L1174" s="83"/>
      <c r="M1174" s="83"/>
    </row>
    <row r="1175" spans="1:13" x14ac:dyDescent="0.3">
      <c r="A1175" s="5" t="e">
        <f>INDEX('Артикул без-с размером'!A:A,MATCH(Заказы!E1175,'Артикул без-с размером'!B:B,0))</f>
        <v>#N/A</v>
      </c>
      <c r="B1175" s="81"/>
      <c r="C1175" s="81"/>
      <c r="D1175" s="81"/>
      <c r="E1175" s="81"/>
      <c r="F1175" s="83"/>
      <c r="G1175" s="83"/>
      <c r="H1175" s="83"/>
      <c r="I1175" s="84"/>
      <c r="J1175" s="83"/>
      <c r="K1175" s="83"/>
      <c r="L1175" s="83"/>
      <c r="M1175" s="83"/>
    </row>
    <row r="1176" spans="1:13" x14ac:dyDescent="0.3">
      <c r="A1176" s="5" t="e">
        <f>INDEX('Артикул без-с размером'!A:A,MATCH(Заказы!E1176,'Артикул без-с размером'!B:B,0))</f>
        <v>#N/A</v>
      </c>
      <c r="B1176" s="81"/>
      <c r="C1176" s="81"/>
      <c r="D1176" s="81"/>
      <c r="E1176" s="81"/>
      <c r="F1176" s="83"/>
      <c r="G1176" s="83"/>
      <c r="H1176" s="83"/>
      <c r="I1176" s="84"/>
      <c r="J1176" s="83"/>
      <c r="K1176" s="83"/>
      <c r="L1176" s="83"/>
      <c r="M1176" s="83"/>
    </row>
    <row r="1177" spans="1:13" x14ac:dyDescent="0.3">
      <c r="A1177" s="5" t="e">
        <f>INDEX('Артикул без-с размером'!A:A,MATCH(Заказы!E1177,'Артикул без-с размером'!B:B,0))</f>
        <v>#N/A</v>
      </c>
      <c r="B1177" s="81"/>
      <c r="C1177" s="81"/>
      <c r="D1177" s="81"/>
      <c r="E1177" s="81"/>
      <c r="F1177" s="83"/>
      <c r="G1177" s="83"/>
      <c r="H1177" s="83"/>
      <c r="I1177" s="84"/>
      <c r="J1177" s="83"/>
      <c r="K1177" s="83"/>
      <c r="L1177" s="83"/>
      <c r="M1177" s="83"/>
    </row>
    <row r="1178" spans="1:13" x14ac:dyDescent="0.3">
      <c r="A1178" s="5" t="e">
        <f>INDEX('Артикул без-с размером'!A:A,MATCH(Заказы!E1178,'Артикул без-с размером'!B:B,0))</f>
        <v>#N/A</v>
      </c>
      <c r="B1178" s="81"/>
      <c r="C1178" s="81"/>
      <c r="D1178" s="81"/>
      <c r="E1178" s="81"/>
      <c r="F1178" s="83"/>
      <c r="G1178" s="83"/>
      <c r="H1178" s="83"/>
      <c r="I1178" s="84"/>
      <c r="J1178" s="83"/>
      <c r="K1178" s="83"/>
      <c r="L1178" s="83"/>
      <c r="M1178" s="83"/>
    </row>
    <row r="1179" spans="1:13" x14ac:dyDescent="0.3">
      <c r="A1179" s="5" t="e">
        <f>INDEX('Артикул без-с размером'!A:A,MATCH(Заказы!E1179,'Артикул без-с размером'!B:B,0))</f>
        <v>#N/A</v>
      </c>
      <c r="B1179" s="81"/>
      <c r="C1179" s="81"/>
      <c r="D1179" s="81"/>
      <c r="E1179" s="81"/>
      <c r="F1179" s="83"/>
      <c r="G1179" s="83"/>
      <c r="H1179" s="83"/>
      <c r="I1179" s="84"/>
      <c r="J1179" s="83"/>
      <c r="K1179" s="83"/>
      <c r="L1179" s="83"/>
      <c r="M1179" s="83"/>
    </row>
    <row r="1180" spans="1:13" x14ac:dyDescent="0.3">
      <c r="A1180" s="5" t="e">
        <f>INDEX('Артикул без-с размером'!A:A,MATCH(Заказы!E1180,'Артикул без-с размером'!B:B,0))</f>
        <v>#N/A</v>
      </c>
      <c r="B1180" s="81"/>
      <c r="C1180" s="81"/>
      <c r="D1180" s="81"/>
      <c r="E1180" s="81"/>
      <c r="F1180" s="83"/>
      <c r="G1180" s="83"/>
      <c r="H1180" s="83"/>
      <c r="I1180" s="84"/>
      <c r="J1180" s="83"/>
      <c r="K1180" s="83"/>
      <c r="L1180" s="83"/>
      <c r="M1180" s="83"/>
    </row>
    <row r="1181" spans="1:13" x14ac:dyDescent="0.3">
      <c r="A1181" s="5" t="e">
        <f>INDEX('Артикул без-с размером'!A:A,MATCH(Заказы!E1181,'Артикул без-с размером'!B:B,0))</f>
        <v>#N/A</v>
      </c>
      <c r="B1181" s="81"/>
      <c r="C1181" s="81"/>
      <c r="D1181" s="81"/>
      <c r="E1181" s="81"/>
      <c r="F1181" s="83"/>
      <c r="G1181" s="83"/>
      <c r="H1181" s="83"/>
      <c r="I1181" s="84"/>
      <c r="J1181" s="83"/>
      <c r="K1181" s="83"/>
      <c r="L1181" s="83"/>
      <c r="M1181" s="83"/>
    </row>
    <row r="1182" spans="1:13" x14ac:dyDescent="0.3">
      <c r="A1182" s="5" t="e">
        <f>INDEX('Артикул без-с размером'!A:A,MATCH(Заказы!E1182,'Артикул без-с размером'!B:B,0))</f>
        <v>#N/A</v>
      </c>
      <c r="B1182" s="81"/>
      <c r="C1182" s="81"/>
      <c r="D1182" s="81"/>
      <c r="E1182" s="81"/>
      <c r="F1182" s="83"/>
      <c r="G1182" s="83"/>
      <c r="H1182" s="83"/>
      <c r="I1182" s="84"/>
      <c r="J1182" s="83"/>
      <c r="K1182" s="83"/>
      <c r="L1182" s="83"/>
      <c r="M1182" s="83"/>
    </row>
    <row r="1183" spans="1:13" x14ac:dyDescent="0.3">
      <c r="A1183" s="5" t="e">
        <f>INDEX('Артикул без-с размером'!A:A,MATCH(Заказы!E1183,'Артикул без-с размером'!B:B,0))</f>
        <v>#N/A</v>
      </c>
      <c r="B1183" s="81"/>
      <c r="C1183" s="81"/>
      <c r="D1183" s="81"/>
      <c r="E1183" s="81"/>
      <c r="F1183" s="83"/>
      <c r="G1183" s="83"/>
      <c r="H1183" s="83"/>
      <c r="I1183" s="84"/>
      <c r="J1183" s="83"/>
      <c r="K1183" s="83"/>
      <c r="L1183" s="83"/>
      <c r="M1183" s="83"/>
    </row>
    <row r="1184" spans="1:13" x14ac:dyDescent="0.3">
      <c r="A1184" s="5" t="e">
        <f>INDEX('Артикул без-с размером'!A:A,MATCH(Заказы!E1184,'Артикул без-с размером'!B:B,0))</f>
        <v>#N/A</v>
      </c>
      <c r="B1184" s="81"/>
      <c r="C1184" s="81"/>
      <c r="D1184" s="81"/>
      <c r="E1184" s="81"/>
      <c r="F1184" s="83"/>
      <c r="G1184" s="83"/>
      <c r="H1184" s="83"/>
      <c r="I1184" s="84"/>
      <c r="J1184" s="83"/>
      <c r="K1184" s="83"/>
      <c r="L1184" s="83"/>
      <c r="M1184" s="83"/>
    </row>
    <row r="1185" spans="1:13" x14ac:dyDescent="0.3">
      <c r="A1185" s="5" t="e">
        <f>INDEX('Артикул без-с размером'!A:A,MATCH(Заказы!E1185,'Артикул без-с размером'!B:B,0))</f>
        <v>#N/A</v>
      </c>
      <c r="B1185" s="81"/>
      <c r="C1185" s="81"/>
      <c r="D1185" s="81"/>
      <c r="E1185" s="81"/>
      <c r="F1185" s="83"/>
      <c r="G1185" s="83"/>
      <c r="H1185" s="83"/>
      <c r="I1185" s="84"/>
      <c r="J1185" s="83"/>
      <c r="K1185" s="83"/>
      <c r="L1185" s="83"/>
      <c r="M1185" s="83"/>
    </row>
    <row r="1186" spans="1:13" x14ac:dyDescent="0.3">
      <c r="A1186" s="5" t="e">
        <f>INDEX('Артикул без-с размером'!A:A,MATCH(Заказы!E1186,'Артикул без-с размером'!B:B,0))</f>
        <v>#N/A</v>
      </c>
      <c r="B1186" s="81"/>
      <c r="C1186" s="81"/>
      <c r="D1186" s="81"/>
      <c r="E1186" s="81"/>
      <c r="F1186" s="83"/>
      <c r="G1186" s="83"/>
      <c r="H1186" s="83"/>
      <c r="I1186" s="84"/>
      <c r="J1186" s="83"/>
      <c r="K1186" s="83"/>
      <c r="L1186" s="83"/>
      <c r="M1186" s="83"/>
    </row>
    <row r="1187" spans="1:13" x14ac:dyDescent="0.3">
      <c r="A1187" s="5" t="e">
        <f>INDEX('Артикул без-с размером'!A:A,MATCH(Заказы!E1187,'Артикул без-с размером'!B:B,0))</f>
        <v>#N/A</v>
      </c>
      <c r="B1187" s="81"/>
      <c r="C1187" s="81"/>
      <c r="D1187" s="81"/>
      <c r="E1187" s="81"/>
      <c r="F1187" s="83"/>
      <c r="G1187" s="83"/>
      <c r="H1187" s="83"/>
      <c r="I1187" s="84"/>
      <c r="J1187" s="83"/>
      <c r="K1187" s="83"/>
      <c r="L1187" s="83"/>
      <c r="M1187" s="83"/>
    </row>
    <row r="1188" spans="1:13" x14ac:dyDescent="0.3">
      <c r="A1188" s="5" t="e">
        <f>INDEX('Артикул без-с размером'!A:A,MATCH(Заказы!E1188,'Артикул без-с размером'!B:B,0))</f>
        <v>#N/A</v>
      </c>
      <c r="B1188" s="81"/>
      <c r="C1188" s="81"/>
      <c r="D1188" s="81"/>
      <c r="E1188" s="81"/>
      <c r="F1188" s="83"/>
      <c r="G1188" s="83"/>
      <c r="H1188" s="83"/>
      <c r="I1188" s="84"/>
      <c r="J1188" s="83"/>
      <c r="K1188" s="83"/>
      <c r="L1188" s="83"/>
      <c r="M1188" s="83"/>
    </row>
    <row r="1189" spans="1:13" x14ac:dyDescent="0.3">
      <c r="A1189" s="5" t="e">
        <f>INDEX('Артикул без-с размером'!A:A,MATCH(Заказы!E1189,'Артикул без-с размером'!B:B,0))</f>
        <v>#N/A</v>
      </c>
      <c r="B1189" s="81"/>
      <c r="C1189" s="81"/>
      <c r="D1189" s="81"/>
      <c r="E1189" s="81"/>
      <c r="F1189" s="83"/>
      <c r="G1189" s="83"/>
      <c r="H1189" s="83"/>
      <c r="I1189" s="84"/>
      <c r="J1189" s="83"/>
      <c r="K1189" s="83"/>
      <c r="L1189" s="83"/>
      <c r="M1189" s="83"/>
    </row>
    <row r="1190" spans="1:13" x14ac:dyDescent="0.3">
      <c r="A1190" s="5" t="e">
        <f>INDEX('Артикул без-с размером'!A:A,MATCH(Заказы!E1190,'Артикул без-с размером'!B:B,0))</f>
        <v>#N/A</v>
      </c>
      <c r="B1190" s="81"/>
      <c r="C1190" s="81"/>
      <c r="D1190" s="81"/>
      <c r="E1190" s="81"/>
      <c r="F1190" s="83"/>
      <c r="G1190" s="83"/>
      <c r="H1190" s="83"/>
      <c r="I1190" s="84"/>
      <c r="J1190" s="83"/>
      <c r="K1190" s="83"/>
      <c r="L1190" s="83"/>
      <c r="M1190" s="83"/>
    </row>
    <row r="1191" spans="1:13" x14ac:dyDescent="0.3">
      <c r="A1191" s="5" t="e">
        <f>INDEX('Артикул без-с размером'!A:A,MATCH(Заказы!E1191,'Артикул без-с размером'!B:B,0))</f>
        <v>#N/A</v>
      </c>
      <c r="B1191" s="81"/>
      <c r="C1191" s="81"/>
      <c r="D1191" s="81"/>
      <c r="E1191" s="81"/>
      <c r="F1191" s="83"/>
      <c r="G1191" s="83"/>
      <c r="H1191" s="83"/>
      <c r="I1191" s="84"/>
      <c r="J1191" s="83"/>
      <c r="K1191" s="83"/>
      <c r="L1191" s="83"/>
      <c r="M1191" s="83"/>
    </row>
    <row r="1192" spans="1:13" x14ac:dyDescent="0.3">
      <c r="A1192" s="5" t="e">
        <f>INDEX('Артикул без-с размером'!A:A,MATCH(Заказы!E1192,'Артикул без-с размером'!B:B,0))</f>
        <v>#N/A</v>
      </c>
      <c r="B1192" s="81"/>
      <c r="C1192" s="81"/>
      <c r="D1192" s="81"/>
      <c r="E1192" s="81"/>
      <c r="F1192" s="83"/>
      <c r="G1192" s="83"/>
      <c r="H1192" s="83"/>
      <c r="I1192" s="84"/>
      <c r="J1192" s="83"/>
      <c r="K1192" s="83"/>
      <c r="L1192" s="83"/>
      <c r="M1192" s="83"/>
    </row>
    <row r="1193" spans="1:13" x14ac:dyDescent="0.3">
      <c r="A1193" s="5" t="e">
        <f>INDEX('Артикул без-с размером'!A:A,MATCH(Заказы!E1193,'Артикул без-с размером'!B:B,0))</f>
        <v>#N/A</v>
      </c>
      <c r="B1193" s="81"/>
      <c r="C1193" s="81"/>
      <c r="D1193" s="81"/>
      <c r="E1193" s="81"/>
      <c r="F1193" s="83"/>
      <c r="G1193" s="83"/>
      <c r="H1193" s="83"/>
      <c r="I1193" s="84"/>
      <c r="J1193" s="83"/>
      <c r="K1193" s="83"/>
      <c r="L1193" s="83"/>
      <c r="M1193" s="83"/>
    </row>
    <row r="1194" spans="1:13" x14ac:dyDescent="0.3">
      <c r="A1194" s="5" t="e">
        <f>INDEX('Артикул без-с размером'!A:A,MATCH(Заказы!E1194,'Артикул без-с размером'!B:B,0))</f>
        <v>#N/A</v>
      </c>
      <c r="B1194" s="81"/>
      <c r="C1194" s="81"/>
      <c r="D1194" s="81"/>
      <c r="E1194" s="81"/>
      <c r="F1194" s="83"/>
      <c r="G1194" s="83"/>
      <c r="H1194" s="83"/>
      <c r="I1194" s="84"/>
      <c r="J1194" s="83"/>
      <c r="K1194" s="83"/>
      <c r="L1194" s="83"/>
      <c r="M1194" s="83"/>
    </row>
    <row r="1195" spans="1:13" x14ac:dyDescent="0.3">
      <c r="A1195" s="5" t="e">
        <f>INDEX('Артикул без-с размером'!A:A,MATCH(Заказы!E1195,'Артикул без-с размером'!B:B,0))</f>
        <v>#N/A</v>
      </c>
      <c r="B1195" s="81"/>
      <c r="C1195" s="81"/>
      <c r="D1195" s="81"/>
      <c r="E1195" s="81"/>
      <c r="F1195" s="83"/>
      <c r="G1195" s="83"/>
      <c r="H1195" s="83"/>
      <c r="I1195" s="84"/>
      <c r="J1195" s="83"/>
      <c r="K1195" s="83"/>
      <c r="L1195" s="83"/>
      <c r="M1195" s="83"/>
    </row>
    <row r="1196" spans="1:13" x14ac:dyDescent="0.3">
      <c r="A1196" s="5" t="e">
        <f>INDEX('Артикул без-с размером'!A:A,MATCH(Заказы!E1196,'Артикул без-с размером'!B:B,0))</f>
        <v>#N/A</v>
      </c>
      <c r="B1196" s="81"/>
      <c r="C1196" s="81"/>
      <c r="D1196" s="81"/>
      <c r="E1196" s="81"/>
      <c r="F1196" s="83"/>
      <c r="G1196" s="83"/>
      <c r="H1196" s="83"/>
      <c r="I1196" s="84"/>
      <c r="J1196" s="83"/>
      <c r="K1196" s="83"/>
      <c r="L1196" s="83"/>
      <c r="M1196" s="83"/>
    </row>
    <row r="1197" spans="1:13" x14ac:dyDescent="0.3">
      <c r="A1197" s="5" t="e">
        <f>INDEX('Артикул без-с размером'!A:A,MATCH(Заказы!E1197,'Артикул без-с размером'!B:B,0))</f>
        <v>#N/A</v>
      </c>
      <c r="B1197" s="81"/>
      <c r="C1197" s="81"/>
      <c r="D1197" s="81"/>
      <c r="E1197" s="81"/>
      <c r="F1197" s="83"/>
      <c r="G1197" s="83"/>
      <c r="H1197" s="83"/>
      <c r="I1197" s="84"/>
      <c r="J1197" s="83"/>
      <c r="K1197" s="83"/>
      <c r="L1197" s="83"/>
      <c r="M1197" s="83"/>
    </row>
    <row r="1198" spans="1:13" x14ac:dyDescent="0.3">
      <c r="A1198" s="5" t="e">
        <f>INDEX('Артикул без-с размером'!A:A,MATCH(Заказы!E1198,'Артикул без-с размером'!B:B,0))</f>
        <v>#N/A</v>
      </c>
      <c r="B1198" s="81"/>
      <c r="C1198" s="81"/>
      <c r="D1198" s="81"/>
      <c r="E1198" s="81"/>
      <c r="F1198" s="83"/>
      <c r="G1198" s="83"/>
      <c r="H1198" s="83"/>
      <c r="I1198" s="84"/>
      <c r="J1198" s="83"/>
      <c r="K1198" s="83"/>
      <c r="L1198" s="83"/>
      <c r="M1198" s="83"/>
    </row>
    <row r="1199" spans="1:13" x14ac:dyDescent="0.3">
      <c r="A1199" s="5" t="e">
        <f>INDEX('Артикул без-с размером'!A:A,MATCH(Заказы!E1199,'Артикул без-с размером'!B:B,0))</f>
        <v>#N/A</v>
      </c>
      <c r="B1199" s="81"/>
      <c r="C1199" s="81"/>
      <c r="D1199" s="81"/>
      <c r="E1199" s="81"/>
      <c r="F1199" s="83"/>
      <c r="G1199" s="83"/>
      <c r="H1199" s="83"/>
      <c r="I1199" s="84"/>
      <c r="J1199" s="83"/>
      <c r="K1199" s="83"/>
      <c r="L1199" s="83"/>
      <c r="M1199" s="83"/>
    </row>
    <row r="1200" spans="1:13" x14ac:dyDescent="0.3">
      <c r="A1200" s="5" t="e">
        <f>INDEX('Артикул без-с размером'!A:A,MATCH(Заказы!E1200,'Артикул без-с размером'!B:B,0))</f>
        <v>#N/A</v>
      </c>
      <c r="B1200" s="81"/>
      <c r="C1200" s="81"/>
      <c r="D1200" s="81"/>
      <c r="E1200" s="81"/>
      <c r="F1200" s="83"/>
      <c r="G1200" s="83"/>
      <c r="H1200" s="83"/>
      <c r="I1200" s="84"/>
      <c r="J1200" s="83"/>
      <c r="K1200" s="83"/>
      <c r="L1200" s="83"/>
      <c r="M1200" s="83"/>
    </row>
    <row r="1201" spans="1:13" x14ac:dyDescent="0.3">
      <c r="A1201" s="5" t="e">
        <f>INDEX('Артикул без-с размером'!A:A,MATCH(Заказы!E1201,'Артикул без-с размером'!B:B,0))</f>
        <v>#N/A</v>
      </c>
      <c r="B1201" s="81"/>
      <c r="C1201" s="81"/>
      <c r="D1201" s="81"/>
      <c r="E1201" s="81"/>
      <c r="F1201" s="83"/>
      <c r="G1201" s="83"/>
      <c r="H1201" s="83"/>
      <c r="I1201" s="84"/>
      <c r="J1201" s="83"/>
      <c r="K1201" s="83"/>
      <c r="L1201" s="83"/>
      <c r="M1201" s="83"/>
    </row>
    <row r="1202" spans="1:13" x14ac:dyDescent="0.3">
      <c r="A1202" s="5" t="e">
        <f>INDEX('Артикул без-с размером'!A:A,MATCH(Заказы!E1202,'Артикул без-с размером'!B:B,0))</f>
        <v>#N/A</v>
      </c>
      <c r="B1202" s="81"/>
      <c r="C1202" s="81"/>
      <c r="D1202" s="81"/>
      <c r="E1202" s="81"/>
      <c r="F1202" s="83"/>
      <c r="G1202" s="83"/>
      <c r="H1202" s="83"/>
      <c r="I1202" s="84"/>
      <c r="J1202" s="83"/>
      <c r="K1202" s="83"/>
      <c r="L1202" s="83"/>
      <c r="M1202" s="83"/>
    </row>
    <row r="1203" spans="1:13" x14ac:dyDescent="0.3">
      <c r="A1203" s="5" t="e">
        <f>INDEX('Артикул без-с размером'!A:A,MATCH(Заказы!E1203,'Артикул без-с размером'!B:B,0))</f>
        <v>#N/A</v>
      </c>
      <c r="B1203" s="81"/>
      <c r="C1203" s="81"/>
      <c r="D1203" s="81"/>
      <c r="E1203" s="81"/>
      <c r="F1203" s="83"/>
      <c r="G1203" s="83"/>
      <c r="H1203" s="83"/>
      <c r="I1203" s="84"/>
      <c r="J1203" s="83"/>
      <c r="K1203" s="83"/>
      <c r="L1203" s="83"/>
      <c r="M1203" s="83"/>
    </row>
    <row r="1204" spans="1:13" x14ac:dyDescent="0.3">
      <c r="A1204" s="5" t="e">
        <f>INDEX('Артикул без-с размером'!A:A,MATCH(Заказы!E1204,'Артикул без-с размером'!B:B,0))</f>
        <v>#N/A</v>
      </c>
      <c r="B1204" s="81"/>
      <c r="C1204" s="81"/>
      <c r="D1204" s="81"/>
      <c r="E1204" s="81"/>
      <c r="F1204" s="83"/>
      <c r="G1204" s="83"/>
      <c r="H1204" s="83"/>
      <c r="I1204" s="84"/>
      <c r="J1204" s="83"/>
      <c r="K1204" s="83"/>
      <c r="L1204" s="83"/>
      <c r="M1204" s="83"/>
    </row>
    <row r="1205" spans="1:13" x14ac:dyDescent="0.3">
      <c r="A1205" s="5" t="e">
        <f>INDEX('Артикул без-с размером'!A:A,MATCH(Заказы!E1205,'Артикул без-с размером'!B:B,0))</f>
        <v>#N/A</v>
      </c>
      <c r="B1205" s="81"/>
      <c r="C1205" s="81"/>
      <c r="D1205" s="81"/>
      <c r="E1205" s="81"/>
      <c r="F1205" s="83"/>
      <c r="G1205" s="83"/>
      <c r="H1205" s="83"/>
      <c r="I1205" s="84"/>
      <c r="J1205" s="83"/>
      <c r="K1205" s="83"/>
      <c r="L1205" s="83"/>
      <c r="M1205" s="83"/>
    </row>
    <row r="1206" spans="1:13" x14ac:dyDescent="0.3">
      <c r="A1206" s="5" t="e">
        <f>INDEX('Артикул без-с размером'!A:A,MATCH(Заказы!E1206,'Артикул без-с размером'!B:B,0))</f>
        <v>#N/A</v>
      </c>
      <c r="B1206" s="81"/>
      <c r="C1206" s="81"/>
      <c r="D1206" s="81"/>
      <c r="E1206" s="81"/>
      <c r="F1206" s="83"/>
      <c r="G1206" s="83"/>
      <c r="H1206" s="83"/>
      <c r="I1206" s="84"/>
      <c r="J1206" s="83"/>
      <c r="K1206" s="83"/>
      <c r="L1206" s="83"/>
      <c r="M1206" s="83"/>
    </row>
    <row r="1207" spans="1:13" x14ac:dyDescent="0.3">
      <c r="A1207" s="5" t="e">
        <f>INDEX('Артикул без-с размером'!A:A,MATCH(Заказы!E1207,'Артикул без-с размером'!B:B,0))</f>
        <v>#N/A</v>
      </c>
      <c r="B1207" s="81"/>
      <c r="C1207" s="81"/>
      <c r="D1207" s="81"/>
      <c r="E1207" s="81"/>
      <c r="F1207" s="83"/>
      <c r="G1207" s="83"/>
      <c r="H1207" s="83"/>
      <c r="I1207" s="84"/>
      <c r="J1207" s="83"/>
      <c r="K1207" s="83"/>
      <c r="L1207" s="83"/>
      <c r="M1207" s="83"/>
    </row>
    <row r="1208" spans="1:13" x14ac:dyDescent="0.3">
      <c r="A1208" s="5" t="e">
        <f>INDEX('Артикул без-с размером'!A:A,MATCH(Заказы!E1208,'Артикул без-с размером'!B:B,0))</f>
        <v>#N/A</v>
      </c>
      <c r="B1208" s="81"/>
      <c r="C1208" s="81"/>
      <c r="D1208" s="81"/>
      <c r="E1208" s="81"/>
      <c r="F1208" s="83"/>
      <c r="G1208" s="83"/>
      <c r="H1208" s="83"/>
      <c r="I1208" s="84"/>
      <c r="J1208" s="83"/>
      <c r="K1208" s="83"/>
      <c r="L1208" s="83"/>
      <c r="M1208" s="83"/>
    </row>
    <row r="1209" spans="1:13" x14ac:dyDescent="0.3">
      <c r="A1209" s="5" t="e">
        <f>INDEX('Артикул без-с размером'!A:A,MATCH(Заказы!E1209,'Артикул без-с размером'!B:B,0))</f>
        <v>#N/A</v>
      </c>
      <c r="B1209" s="81"/>
      <c r="C1209" s="81"/>
      <c r="D1209" s="81"/>
      <c r="E1209" s="81"/>
      <c r="F1209" s="83"/>
      <c r="G1209" s="83"/>
      <c r="H1209" s="83"/>
      <c r="I1209" s="84"/>
      <c r="J1209" s="83"/>
      <c r="K1209" s="83"/>
      <c r="L1209" s="83"/>
      <c r="M1209" s="83"/>
    </row>
    <row r="1210" spans="1:13" x14ac:dyDescent="0.3">
      <c r="A1210" s="5" t="e">
        <f>INDEX('Артикул без-с размером'!A:A,MATCH(Заказы!E1210,'Артикул без-с размером'!B:B,0))</f>
        <v>#N/A</v>
      </c>
      <c r="B1210" s="81"/>
      <c r="C1210" s="81"/>
      <c r="D1210" s="81"/>
      <c r="E1210" s="81"/>
      <c r="F1210" s="83"/>
      <c r="G1210" s="83"/>
      <c r="H1210" s="83"/>
      <c r="I1210" s="84"/>
      <c r="J1210" s="83"/>
      <c r="K1210" s="83"/>
      <c r="L1210" s="83"/>
      <c r="M1210" s="83"/>
    </row>
    <row r="1211" spans="1:13" x14ac:dyDescent="0.3">
      <c r="A1211" s="5" t="e">
        <f>INDEX('Артикул без-с размером'!A:A,MATCH(Заказы!E1211,'Артикул без-с размером'!B:B,0))</f>
        <v>#N/A</v>
      </c>
      <c r="B1211" s="81"/>
      <c r="C1211" s="81"/>
      <c r="D1211" s="81"/>
      <c r="E1211" s="81"/>
      <c r="F1211" s="83"/>
      <c r="G1211" s="83"/>
      <c r="H1211" s="83"/>
      <c r="I1211" s="84"/>
      <c r="J1211" s="83"/>
      <c r="K1211" s="83"/>
      <c r="L1211" s="83"/>
      <c r="M1211" s="83"/>
    </row>
    <row r="1212" spans="1:13" x14ac:dyDescent="0.3">
      <c r="A1212" s="5" t="e">
        <f>INDEX('Артикул без-с размером'!A:A,MATCH(Заказы!E1212,'Артикул без-с размером'!B:B,0))</f>
        <v>#N/A</v>
      </c>
      <c r="B1212" s="81"/>
      <c r="C1212" s="81"/>
      <c r="D1212" s="81"/>
      <c r="E1212" s="81"/>
      <c r="F1212" s="83"/>
      <c r="G1212" s="83"/>
      <c r="H1212" s="83"/>
      <c r="I1212" s="84"/>
      <c r="J1212" s="83"/>
      <c r="K1212" s="83"/>
      <c r="L1212" s="83"/>
      <c r="M1212" s="83"/>
    </row>
    <row r="1213" spans="1:13" x14ac:dyDescent="0.3">
      <c r="A1213" s="5" t="e">
        <f>INDEX('Артикул без-с размером'!A:A,MATCH(Заказы!E1213,'Артикул без-с размером'!B:B,0))</f>
        <v>#N/A</v>
      </c>
      <c r="B1213" s="81"/>
      <c r="C1213" s="81"/>
      <c r="D1213" s="81"/>
      <c r="E1213" s="81"/>
      <c r="F1213" s="83"/>
      <c r="G1213" s="83"/>
      <c r="H1213" s="83"/>
      <c r="I1213" s="84"/>
      <c r="J1213" s="83"/>
      <c r="K1213" s="83"/>
      <c r="L1213" s="83"/>
      <c r="M1213" s="83"/>
    </row>
    <row r="1214" spans="1:13" x14ac:dyDescent="0.3">
      <c r="A1214" s="5" t="e">
        <f>INDEX('Артикул без-с размером'!A:A,MATCH(Заказы!E1214,'Артикул без-с размером'!B:B,0))</f>
        <v>#N/A</v>
      </c>
      <c r="B1214" s="81"/>
      <c r="C1214" s="81"/>
      <c r="D1214" s="81"/>
      <c r="E1214" s="81"/>
      <c r="F1214" s="83"/>
      <c r="G1214" s="83"/>
      <c r="H1214" s="83"/>
      <c r="I1214" s="84"/>
      <c r="J1214" s="83"/>
      <c r="K1214" s="83"/>
      <c r="L1214" s="83"/>
      <c r="M1214" s="83"/>
    </row>
    <row r="1215" spans="1:13" x14ac:dyDescent="0.3">
      <c r="A1215" s="5" t="e">
        <f>INDEX('Артикул без-с размером'!A:A,MATCH(Заказы!E1215,'Артикул без-с размером'!B:B,0))</f>
        <v>#N/A</v>
      </c>
      <c r="B1215" s="81"/>
      <c r="C1215" s="81"/>
      <c r="D1215" s="81"/>
      <c r="E1215" s="81"/>
      <c r="F1215" s="83"/>
      <c r="G1215" s="83"/>
      <c r="H1215" s="83"/>
      <c r="I1215" s="84"/>
      <c r="J1215" s="83"/>
      <c r="K1215" s="83"/>
      <c r="L1215" s="83"/>
      <c r="M1215" s="83"/>
    </row>
    <row r="1216" spans="1:13" x14ac:dyDescent="0.3">
      <c r="A1216" s="5" t="e">
        <f>INDEX('Артикул без-с размером'!A:A,MATCH(Заказы!E1216,'Артикул без-с размером'!B:B,0))</f>
        <v>#N/A</v>
      </c>
      <c r="B1216" s="81"/>
      <c r="C1216" s="81"/>
      <c r="D1216" s="81"/>
      <c r="E1216" s="81"/>
      <c r="F1216" s="83"/>
      <c r="G1216" s="83"/>
      <c r="H1216" s="83"/>
      <c r="I1216" s="84"/>
      <c r="J1216" s="83"/>
      <c r="K1216" s="83"/>
      <c r="L1216" s="83"/>
      <c r="M1216" s="83"/>
    </row>
    <row r="1217" spans="1:13" x14ac:dyDescent="0.3">
      <c r="A1217" s="5" t="e">
        <f>INDEX('Артикул без-с размером'!A:A,MATCH(Заказы!E1217,'Артикул без-с размером'!B:B,0))</f>
        <v>#N/A</v>
      </c>
      <c r="B1217" s="81"/>
      <c r="C1217" s="81"/>
      <c r="D1217" s="81"/>
      <c r="E1217" s="81"/>
      <c r="F1217" s="83"/>
      <c r="G1217" s="83"/>
      <c r="H1217" s="83"/>
      <c r="I1217" s="84"/>
      <c r="J1217" s="83"/>
      <c r="K1217" s="83"/>
      <c r="L1217" s="83"/>
      <c r="M1217" s="83"/>
    </row>
    <row r="1218" spans="1:13" x14ac:dyDescent="0.3">
      <c r="A1218" s="5" t="e">
        <f>INDEX('Артикул без-с размером'!A:A,MATCH(Заказы!E1218,'Артикул без-с размером'!B:B,0))</f>
        <v>#N/A</v>
      </c>
      <c r="B1218" s="81"/>
      <c r="C1218" s="81"/>
      <c r="D1218" s="81"/>
      <c r="E1218" s="81"/>
      <c r="F1218" s="83"/>
      <c r="G1218" s="83"/>
      <c r="H1218" s="83"/>
      <c r="I1218" s="84"/>
      <c r="J1218" s="83"/>
      <c r="K1218" s="83"/>
      <c r="L1218" s="83"/>
      <c r="M1218" s="83"/>
    </row>
    <row r="1219" spans="1:13" x14ac:dyDescent="0.3">
      <c r="A1219" s="5" t="e">
        <f>INDEX('Артикул без-с размером'!A:A,MATCH(Заказы!E1219,'Артикул без-с размером'!B:B,0))</f>
        <v>#N/A</v>
      </c>
      <c r="B1219" s="81"/>
      <c r="C1219" s="81"/>
      <c r="D1219" s="81"/>
      <c r="E1219" s="81"/>
      <c r="F1219" s="83"/>
      <c r="G1219" s="83"/>
      <c r="H1219" s="83"/>
      <c r="I1219" s="84"/>
      <c r="J1219" s="83"/>
      <c r="K1219" s="83"/>
      <c r="L1219" s="83"/>
      <c r="M1219" s="83"/>
    </row>
    <row r="1220" spans="1:13" x14ac:dyDescent="0.3">
      <c r="A1220" s="5" t="e">
        <f>INDEX('Артикул без-с размером'!A:A,MATCH(Заказы!E1220,'Артикул без-с размером'!B:B,0))</f>
        <v>#N/A</v>
      </c>
      <c r="B1220" s="81"/>
      <c r="C1220" s="81"/>
      <c r="D1220" s="81"/>
      <c r="E1220" s="81"/>
      <c r="F1220" s="83"/>
      <c r="G1220" s="83"/>
      <c r="H1220" s="83"/>
      <c r="I1220" s="84"/>
      <c r="J1220" s="83"/>
      <c r="K1220" s="83"/>
      <c r="L1220" s="83"/>
      <c r="M1220" s="83"/>
    </row>
    <row r="1221" spans="1:13" x14ac:dyDescent="0.3">
      <c r="A1221" s="5" t="e">
        <f>INDEX('Артикул без-с размером'!A:A,MATCH(Заказы!E1221,'Артикул без-с размером'!B:B,0))</f>
        <v>#N/A</v>
      </c>
      <c r="B1221" s="81"/>
      <c r="C1221" s="81"/>
      <c r="D1221" s="81"/>
      <c r="E1221" s="81"/>
      <c r="F1221" s="83"/>
      <c r="G1221" s="83"/>
      <c r="H1221" s="83"/>
      <c r="I1221" s="84"/>
      <c r="J1221" s="83"/>
      <c r="K1221" s="83"/>
      <c r="L1221" s="83"/>
      <c r="M1221" s="83"/>
    </row>
    <row r="1222" spans="1:13" x14ac:dyDescent="0.3">
      <c r="A1222" s="5" t="e">
        <f>INDEX('Артикул без-с размером'!A:A,MATCH(Заказы!E1222,'Артикул без-с размером'!B:B,0))</f>
        <v>#N/A</v>
      </c>
      <c r="B1222" s="81"/>
      <c r="C1222" s="81"/>
      <c r="D1222" s="81"/>
      <c r="E1222" s="81"/>
      <c r="F1222" s="83"/>
      <c r="G1222" s="83"/>
      <c r="H1222" s="83"/>
      <c r="I1222" s="84"/>
      <c r="J1222" s="83"/>
      <c r="K1222" s="83"/>
      <c r="L1222" s="83"/>
      <c r="M1222" s="83"/>
    </row>
    <row r="1223" spans="1:13" x14ac:dyDescent="0.3">
      <c r="A1223" s="5" t="e">
        <f>INDEX('Артикул без-с размером'!A:A,MATCH(Заказы!E1223,'Артикул без-с размером'!B:B,0))</f>
        <v>#N/A</v>
      </c>
      <c r="B1223" s="81"/>
      <c r="C1223" s="81"/>
      <c r="D1223" s="81"/>
      <c r="E1223" s="81"/>
      <c r="F1223" s="83"/>
      <c r="G1223" s="83"/>
      <c r="H1223" s="83"/>
      <c r="I1223" s="84"/>
      <c r="J1223" s="83"/>
      <c r="K1223" s="83"/>
      <c r="L1223" s="83"/>
      <c r="M1223" s="83"/>
    </row>
    <row r="1224" spans="1:13" x14ac:dyDescent="0.3">
      <c r="A1224" s="5" t="e">
        <f>INDEX('Артикул без-с размером'!A:A,MATCH(Заказы!E1224,'Артикул без-с размером'!B:B,0))</f>
        <v>#N/A</v>
      </c>
      <c r="B1224" s="81"/>
      <c r="C1224" s="81"/>
      <c r="D1224" s="81"/>
      <c r="E1224" s="81"/>
      <c r="F1224" s="83"/>
      <c r="G1224" s="83"/>
      <c r="H1224" s="83"/>
      <c r="I1224" s="84"/>
      <c r="J1224" s="83"/>
      <c r="K1224" s="83"/>
      <c r="L1224" s="83"/>
      <c r="M1224" s="83"/>
    </row>
    <row r="1225" spans="1:13" x14ac:dyDescent="0.3">
      <c r="A1225" s="5" t="e">
        <f>INDEX('Артикул без-с размером'!A:A,MATCH(Заказы!E1225,'Артикул без-с размером'!B:B,0))</f>
        <v>#N/A</v>
      </c>
      <c r="B1225" s="81"/>
      <c r="C1225" s="81"/>
      <c r="D1225" s="81"/>
      <c r="E1225" s="81"/>
      <c r="F1225" s="83"/>
      <c r="G1225" s="83"/>
      <c r="H1225" s="83"/>
      <c r="I1225" s="84"/>
      <c r="J1225" s="83"/>
      <c r="K1225" s="83"/>
      <c r="L1225" s="83"/>
      <c r="M1225" s="83"/>
    </row>
    <row r="1226" spans="1:13" x14ac:dyDescent="0.3">
      <c r="A1226" s="5" t="e">
        <f>INDEX('Артикул без-с размером'!A:A,MATCH(Заказы!E1226,'Артикул без-с размером'!B:B,0))</f>
        <v>#N/A</v>
      </c>
      <c r="B1226" s="81"/>
      <c r="C1226" s="81"/>
      <c r="D1226" s="81"/>
      <c r="E1226" s="81"/>
      <c r="F1226" s="83"/>
      <c r="G1226" s="83"/>
      <c r="H1226" s="83"/>
      <c r="I1226" s="84"/>
      <c r="J1226" s="83"/>
      <c r="K1226" s="83"/>
      <c r="L1226" s="83"/>
      <c r="M1226" s="83"/>
    </row>
    <row r="1227" spans="1:13" x14ac:dyDescent="0.3">
      <c r="A1227" s="5" t="e">
        <f>INDEX('Артикул без-с размером'!A:A,MATCH(Заказы!E1227,'Артикул без-с размером'!B:B,0))</f>
        <v>#N/A</v>
      </c>
      <c r="B1227" s="81"/>
      <c r="C1227" s="81"/>
      <c r="D1227" s="81"/>
      <c r="E1227" s="81"/>
      <c r="F1227" s="83"/>
      <c r="G1227" s="83"/>
      <c r="H1227" s="83"/>
      <c r="I1227" s="84"/>
      <c r="J1227" s="83"/>
      <c r="K1227" s="83"/>
      <c r="L1227" s="83"/>
      <c r="M1227" s="83"/>
    </row>
    <row r="1228" spans="1:13" x14ac:dyDescent="0.3">
      <c r="A1228" s="5" t="e">
        <f>INDEX('Артикул без-с размером'!A:A,MATCH(Заказы!E1228,'Артикул без-с размером'!B:B,0))</f>
        <v>#N/A</v>
      </c>
      <c r="B1228" s="81"/>
      <c r="C1228" s="81"/>
      <c r="D1228" s="81"/>
      <c r="E1228" s="81"/>
      <c r="F1228" s="83"/>
      <c r="G1228" s="83"/>
      <c r="H1228" s="83"/>
      <c r="I1228" s="84"/>
      <c r="J1228" s="83"/>
      <c r="K1228" s="83"/>
      <c r="L1228" s="83"/>
      <c r="M1228" s="83"/>
    </row>
    <row r="1229" spans="1:13" x14ac:dyDescent="0.3">
      <c r="A1229" s="5" t="e">
        <f>INDEX('Артикул без-с размером'!A:A,MATCH(Заказы!E1229,'Артикул без-с размером'!B:B,0))</f>
        <v>#N/A</v>
      </c>
      <c r="B1229" s="81"/>
      <c r="C1229" s="81"/>
      <c r="D1229" s="81"/>
      <c r="E1229" s="81"/>
      <c r="F1229" s="83"/>
      <c r="G1229" s="83"/>
      <c r="H1229" s="83"/>
      <c r="I1229" s="84"/>
      <c r="J1229" s="83"/>
      <c r="K1229" s="83"/>
      <c r="L1229" s="83"/>
      <c r="M1229" s="83"/>
    </row>
    <row r="1230" spans="1:13" x14ac:dyDescent="0.3">
      <c r="A1230" s="5" t="e">
        <f>INDEX('Артикул без-с размером'!A:A,MATCH(Заказы!E1230,'Артикул без-с размером'!B:B,0))</f>
        <v>#N/A</v>
      </c>
      <c r="B1230" s="81"/>
      <c r="C1230" s="81"/>
      <c r="D1230" s="81"/>
      <c r="E1230" s="81"/>
      <c r="F1230" s="83"/>
      <c r="G1230" s="83"/>
      <c r="H1230" s="83"/>
      <c r="I1230" s="84"/>
      <c r="J1230" s="83"/>
      <c r="K1230" s="83"/>
      <c r="L1230" s="83"/>
      <c r="M1230" s="83"/>
    </row>
    <row r="1231" spans="1:13" x14ac:dyDescent="0.3">
      <c r="A1231" s="5" t="e">
        <f>INDEX('Артикул без-с размером'!A:A,MATCH(Заказы!E1231,'Артикул без-с размером'!B:B,0))</f>
        <v>#N/A</v>
      </c>
      <c r="B1231" s="81"/>
      <c r="C1231" s="81"/>
      <c r="D1231" s="81"/>
      <c r="E1231" s="81"/>
      <c r="F1231" s="83"/>
      <c r="G1231" s="83"/>
      <c r="H1231" s="83"/>
      <c r="I1231" s="84"/>
      <c r="J1231" s="83"/>
      <c r="K1231" s="83"/>
      <c r="L1231" s="83"/>
      <c r="M1231" s="83"/>
    </row>
    <row r="1232" spans="1:13" x14ac:dyDescent="0.3">
      <c r="A1232" s="5" t="e">
        <f>INDEX('Артикул без-с размером'!A:A,MATCH(Заказы!E1232,'Артикул без-с размером'!B:B,0))</f>
        <v>#N/A</v>
      </c>
      <c r="B1232" s="81"/>
      <c r="C1232" s="81"/>
      <c r="D1232" s="81"/>
      <c r="E1232" s="81"/>
      <c r="F1232" s="83"/>
      <c r="G1232" s="83"/>
      <c r="H1232" s="83"/>
      <c r="I1232" s="84"/>
      <c r="J1232" s="83"/>
      <c r="K1232" s="83"/>
      <c r="L1232" s="83"/>
      <c r="M1232" s="83"/>
    </row>
    <row r="1233" spans="1:13" x14ac:dyDescent="0.3">
      <c r="A1233" s="5" t="e">
        <f>INDEX('Артикул без-с размером'!A:A,MATCH(Заказы!E1233,'Артикул без-с размером'!B:B,0))</f>
        <v>#N/A</v>
      </c>
      <c r="B1233" s="81"/>
      <c r="C1233" s="81"/>
      <c r="D1233" s="81"/>
      <c r="E1233" s="81"/>
      <c r="F1233" s="83"/>
      <c r="G1233" s="83"/>
      <c r="H1233" s="83"/>
      <c r="I1233" s="84"/>
      <c r="J1233" s="83"/>
      <c r="K1233" s="83"/>
      <c r="L1233" s="83"/>
      <c r="M1233" s="83"/>
    </row>
    <row r="1234" spans="1:13" x14ac:dyDescent="0.3">
      <c r="A1234" s="5" t="e">
        <f>INDEX('Артикул без-с размером'!A:A,MATCH(Заказы!E1234,'Артикул без-с размером'!B:B,0))</f>
        <v>#N/A</v>
      </c>
      <c r="B1234" s="81"/>
      <c r="C1234" s="81"/>
      <c r="D1234" s="81"/>
      <c r="E1234" s="81"/>
      <c r="F1234" s="83"/>
      <c r="G1234" s="83"/>
      <c r="H1234" s="83"/>
      <c r="I1234" s="84"/>
      <c r="J1234" s="83"/>
      <c r="K1234" s="83"/>
      <c r="L1234" s="83"/>
      <c r="M1234" s="83"/>
    </row>
    <row r="1235" spans="1:13" x14ac:dyDescent="0.3">
      <c r="A1235" s="5" t="e">
        <f>INDEX('Артикул без-с размером'!A:A,MATCH(Заказы!E1235,'Артикул без-с размером'!B:B,0))</f>
        <v>#N/A</v>
      </c>
      <c r="B1235" s="81"/>
      <c r="C1235" s="81"/>
      <c r="D1235" s="81"/>
      <c r="E1235" s="81"/>
      <c r="F1235" s="83"/>
      <c r="G1235" s="83"/>
      <c r="H1235" s="83"/>
      <c r="I1235" s="84"/>
      <c r="J1235" s="83"/>
      <c r="K1235" s="83"/>
      <c r="L1235" s="83"/>
      <c r="M1235" s="83"/>
    </row>
    <row r="1236" spans="1:13" x14ac:dyDescent="0.3">
      <c r="A1236" s="5" t="e">
        <f>INDEX('Артикул без-с размером'!A:A,MATCH(Заказы!E1236,'Артикул без-с размером'!B:B,0))</f>
        <v>#N/A</v>
      </c>
      <c r="B1236" s="81"/>
      <c r="C1236" s="81"/>
      <c r="D1236" s="81"/>
      <c r="E1236" s="81"/>
      <c r="F1236" s="83"/>
      <c r="G1236" s="83"/>
      <c r="H1236" s="83"/>
      <c r="I1236" s="84"/>
      <c r="J1236" s="83"/>
      <c r="K1236" s="83"/>
      <c r="L1236" s="83"/>
      <c r="M1236" s="83"/>
    </row>
    <row r="1237" spans="1:13" x14ac:dyDescent="0.3">
      <c r="A1237" s="5" t="e">
        <f>INDEX('Артикул без-с размером'!A:A,MATCH(Заказы!E1237,'Артикул без-с размером'!B:B,0))</f>
        <v>#N/A</v>
      </c>
      <c r="B1237" s="81"/>
      <c r="C1237" s="81"/>
      <c r="D1237" s="81"/>
      <c r="E1237" s="81"/>
      <c r="F1237" s="83"/>
      <c r="G1237" s="83"/>
      <c r="H1237" s="83"/>
      <c r="I1237" s="84"/>
      <c r="J1237" s="83"/>
      <c r="K1237" s="83"/>
      <c r="L1237" s="83"/>
      <c r="M1237" s="83"/>
    </row>
    <row r="1238" spans="1:13" x14ac:dyDescent="0.3">
      <c r="A1238" s="5" t="e">
        <f>INDEX('Артикул без-с размером'!A:A,MATCH(Заказы!E1238,'Артикул без-с размером'!B:B,0))</f>
        <v>#N/A</v>
      </c>
      <c r="B1238" s="81"/>
      <c r="C1238" s="81"/>
      <c r="D1238" s="81"/>
      <c r="E1238" s="81"/>
      <c r="F1238" s="83"/>
      <c r="G1238" s="83"/>
      <c r="H1238" s="83"/>
      <c r="I1238" s="84"/>
      <c r="J1238" s="83"/>
      <c r="K1238" s="83"/>
      <c r="L1238" s="83"/>
      <c r="M1238" s="83"/>
    </row>
    <row r="1239" spans="1:13" x14ac:dyDescent="0.3">
      <c r="A1239" s="5" t="e">
        <f>INDEX('Артикул без-с размером'!A:A,MATCH(Заказы!E1239,'Артикул без-с размером'!B:B,0))</f>
        <v>#N/A</v>
      </c>
      <c r="B1239" s="81"/>
      <c r="C1239" s="81"/>
      <c r="D1239" s="81"/>
      <c r="E1239" s="81"/>
      <c r="F1239" s="83"/>
      <c r="G1239" s="83"/>
      <c r="H1239" s="83"/>
      <c r="I1239" s="84"/>
      <c r="J1239" s="83"/>
      <c r="K1239" s="83"/>
      <c r="L1239" s="83"/>
      <c r="M1239" s="83"/>
    </row>
    <row r="1240" spans="1:13" x14ac:dyDescent="0.3">
      <c r="A1240" s="5" t="e">
        <f>INDEX('Артикул без-с размером'!A:A,MATCH(Заказы!E1240,'Артикул без-с размером'!B:B,0))</f>
        <v>#N/A</v>
      </c>
      <c r="B1240" s="81"/>
      <c r="C1240" s="81"/>
      <c r="D1240" s="81"/>
      <c r="E1240" s="81"/>
      <c r="F1240" s="83"/>
      <c r="G1240" s="83"/>
      <c r="H1240" s="83"/>
      <c r="I1240" s="84"/>
      <c r="J1240" s="83"/>
      <c r="K1240" s="83"/>
      <c r="L1240" s="83"/>
      <c r="M1240" s="83"/>
    </row>
    <row r="1241" spans="1:13" x14ac:dyDescent="0.3">
      <c r="A1241" s="5" t="e">
        <f>INDEX('Артикул без-с размером'!A:A,MATCH(Заказы!E1241,'Артикул без-с размером'!B:B,0))</f>
        <v>#N/A</v>
      </c>
      <c r="B1241" s="81"/>
      <c r="C1241" s="81"/>
      <c r="D1241" s="81"/>
      <c r="E1241" s="81"/>
      <c r="F1241" s="83"/>
      <c r="G1241" s="83"/>
      <c r="H1241" s="83"/>
      <c r="I1241" s="84"/>
      <c r="J1241" s="83"/>
      <c r="K1241" s="83"/>
      <c r="L1241" s="83"/>
      <c r="M1241" s="83"/>
    </row>
    <row r="1242" spans="1:13" x14ac:dyDescent="0.3">
      <c r="A1242" s="5" t="e">
        <f>INDEX('Артикул без-с размером'!A:A,MATCH(Заказы!E1242,'Артикул без-с размером'!B:B,0))</f>
        <v>#N/A</v>
      </c>
      <c r="B1242" s="81"/>
      <c r="C1242" s="81"/>
      <c r="D1242" s="81"/>
      <c r="E1242" s="81"/>
      <c r="F1242" s="83"/>
      <c r="G1242" s="83"/>
      <c r="H1242" s="83"/>
      <c r="I1242" s="84"/>
      <c r="J1242" s="83"/>
      <c r="K1242" s="83"/>
      <c r="L1242" s="83"/>
      <c r="M1242" s="83"/>
    </row>
    <row r="1243" spans="1:13" x14ac:dyDescent="0.3">
      <c r="A1243" s="5" t="e">
        <f>INDEX('Артикул без-с размером'!A:A,MATCH(Заказы!E1243,'Артикул без-с размером'!B:B,0))</f>
        <v>#N/A</v>
      </c>
      <c r="B1243" s="81"/>
      <c r="C1243" s="81"/>
      <c r="D1243" s="81"/>
      <c r="E1243" s="81"/>
      <c r="F1243" s="83"/>
      <c r="G1243" s="83"/>
      <c r="H1243" s="83"/>
      <c r="I1243" s="84"/>
      <c r="J1243" s="83"/>
      <c r="K1243" s="83"/>
      <c r="L1243" s="83"/>
      <c r="M1243" s="83"/>
    </row>
    <row r="1244" spans="1:13" x14ac:dyDescent="0.3">
      <c r="A1244" s="5" t="e">
        <f>INDEX('Артикул без-с размером'!A:A,MATCH(Заказы!E1244,'Артикул без-с размером'!B:B,0))</f>
        <v>#N/A</v>
      </c>
      <c r="B1244" s="81"/>
      <c r="C1244" s="81"/>
      <c r="D1244" s="81"/>
      <c r="E1244" s="81"/>
      <c r="F1244" s="83"/>
      <c r="G1244" s="83"/>
      <c r="H1244" s="83"/>
      <c r="I1244" s="84"/>
      <c r="J1244" s="83"/>
      <c r="K1244" s="83"/>
      <c r="L1244" s="83"/>
      <c r="M1244" s="83"/>
    </row>
    <row r="1245" spans="1:13" x14ac:dyDescent="0.3">
      <c r="A1245" s="5" t="e">
        <f>INDEX('Артикул без-с размером'!A:A,MATCH(Заказы!E1245,'Артикул без-с размером'!B:B,0))</f>
        <v>#N/A</v>
      </c>
      <c r="B1245" s="81"/>
      <c r="C1245" s="81"/>
      <c r="D1245" s="81"/>
      <c r="E1245" s="81"/>
      <c r="F1245" s="83"/>
      <c r="G1245" s="83"/>
      <c r="H1245" s="83"/>
      <c r="I1245" s="84"/>
      <c r="J1245" s="83"/>
      <c r="K1245" s="83"/>
      <c r="L1245" s="83"/>
      <c r="M1245" s="83"/>
    </row>
    <row r="1246" spans="1:13" x14ac:dyDescent="0.3">
      <c r="A1246" s="5" t="e">
        <f>INDEX('Артикул без-с размером'!A:A,MATCH(Заказы!E1246,'Артикул без-с размером'!B:B,0))</f>
        <v>#N/A</v>
      </c>
      <c r="B1246" s="81"/>
      <c r="C1246" s="81"/>
      <c r="D1246" s="81"/>
      <c r="E1246" s="81"/>
      <c r="F1246" s="83"/>
      <c r="G1246" s="83"/>
      <c r="H1246" s="83"/>
      <c r="I1246" s="84"/>
      <c r="J1246" s="83"/>
      <c r="K1246" s="83"/>
      <c r="L1246" s="83"/>
      <c r="M1246" s="83"/>
    </row>
    <row r="1247" spans="1:13" x14ac:dyDescent="0.3">
      <c r="A1247" s="5" t="e">
        <f>INDEX('Артикул без-с размером'!A:A,MATCH(Заказы!E1247,'Артикул без-с размером'!B:B,0))</f>
        <v>#N/A</v>
      </c>
      <c r="B1247" s="81"/>
      <c r="C1247" s="81"/>
      <c r="D1247" s="81"/>
      <c r="E1247" s="81"/>
      <c r="F1247" s="83"/>
      <c r="G1247" s="83"/>
      <c r="H1247" s="83"/>
      <c r="I1247" s="84"/>
      <c r="J1247" s="83"/>
      <c r="K1247" s="83"/>
      <c r="L1247" s="83"/>
      <c r="M1247" s="83"/>
    </row>
    <row r="1248" spans="1:13" x14ac:dyDescent="0.3">
      <c r="A1248" s="5" t="e">
        <f>INDEX('Артикул без-с размером'!A:A,MATCH(Заказы!E1248,'Артикул без-с размером'!B:B,0))</f>
        <v>#N/A</v>
      </c>
      <c r="B1248" s="81"/>
      <c r="C1248" s="81"/>
      <c r="D1248" s="81"/>
      <c r="E1248" s="81"/>
      <c r="F1248" s="83"/>
      <c r="G1248" s="83"/>
      <c r="H1248" s="83"/>
      <c r="I1248" s="84"/>
      <c r="J1248" s="83"/>
      <c r="K1248" s="83"/>
      <c r="L1248" s="83"/>
      <c r="M1248" s="83"/>
    </row>
    <row r="1249" spans="1:13" x14ac:dyDescent="0.3">
      <c r="A1249" s="5" t="e">
        <f>INDEX('Артикул без-с размером'!A:A,MATCH(Заказы!E1249,'Артикул без-с размером'!B:B,0))</f>
        <v>#N/A</v>
      </c>
      <c r="B1249" s="81"/>
      <c r="C1249" s="81"/>
      <c r="D1249" s="81"/>
      <c r="E1249" s="81"/>
      <c r="F1249" s="83"/>
      <c r="G1249" s="83"/>
      <c r="H1249" s="83"/>
      <c r="I1249" s="84"/>
      <c r="J1249" s="83"/>
      <c r="K1249" s="83"/>
      <c r="L1249" s="83"/>
      <c r="M1249" s="83"/>
    </row>
    <row r="1250" spans="1:13" x14ac:dyDescent="0.3">
      <c r="A1250" s="5" t="e">
        <f>INDEX('Артикул без-с размером'!A:A,MATCH(Заказы!E1250,'Артикул без-с размером'!B:B,0))</f>
        <v>#N/A</v>
      </c>
      <c r="B1250" s="81"/>
      <c r="C1250" s="81"/>
      <c r="D1250" s="81"/>
      <c r="E1250" s="81"/>
      <c r="F1250" s="83"/>
      <c r="G1250" s="83"/>
      <c r="H1250" s="83"/>
      <c r="I1250" s="84"/>
      <c r="J1250" s="83"/>
      <c r="K1250" s="83"/>
      <c r="L1250" s="83"/>
      <c r="M1250" s="83"/>
    </row>
    <row r="1251" spans="1:13" x14ac:dyDescent="0.3">
      <c r="A1251" s="5" t="e">
        <f>INDEX('Артикул без-с размером'!A:A,MATCH(Заказы!E1251,'Артикул без-с размером'!B:B,0))</f>
        <v>#N/A</v>
      </c>
      <c r="B1251" s="81"/>
      <c r="C1251" s="81"/>
      <c r="D1251" s="81"/>
      <c r="E1251" s="81"/>
      <c r="F1251" s="83"/>
      <c r="G1251" s="83"/>
      <c r="H1251" s="83"/>
      <c r="I1251" s="84"/>
      <c r="J1251" s="83"/>
      <c r="K1251" s="83"/>
      <c r="L1251" s="83"/>
      <c r="M1251" s="83"/>
    </row>
    <row r="1252" spans="1:13" x14ac:dyDescent="0.3">
      <c r="A1252" s="5" t="e">
        <f>INDEX('Артикул без-с размером'!A:A,MATCH(Заказы!E1252,'Артикул без-с размером'!B:B,0))</f>
        <v>#N/A</v>
      </c>
      <c r="B1252" s="81"/>
      <c r="C1252" s="81"/>
      <c r="D1252" s="81"/>
      <c r="E1252" s="81"/>
      <c r="F1252" s="83"/>
      <c r="G1252" s="83"/>
      <c r="H1252" s="83"/>
      <c r="I1252" s="84"/>
      <c r="J1252" s="83"/>
      <c r="K1252" s="83"/>
      <c r="L1252" s="83"/>
      <c r="M1252" s="83"/>
    </row>
    <row r="1253" spans="1:13" x14ac:dyDescent="0.3">
      <c r="A1253" s="5" t="e">
        <f>INDEX('Артикул без-с размером'!A:A,MATCH(Заказы!E1253,'Артикул без-с размером'!B:B,0))</f>
        <v>#N/A</v>
      </c>
      <c r="B1253" s="81"/>
      <c r="C1253" s="81"/>
      <c r="D1253" s="81"/>
      <c r="E1253" s="81"/>
      <c r="F1253" s="83"/>
      <c r="G1253" s="83"/>
      <c r="H1253" s="83"/>
      <c r="I1253" s="84"/>
      <c r="J1253" s="83"/>
      <c r="K1253" s="83"/>
      <c r="L1253" s="83"/>
      <c r="M1253" s="83"/>
    </row>
    <row r="1254" spans="1:13" x14ac:dyDescent="0.3">
      <c r="A1254" s="5" t="e">
        <f>INDEX('Артикул без-с размером'!A:A,MATCH(Заказы!E1254,'Артикул без-с размером'!B:B,0))</f>
        <v>#N/A</v>
      </c>
      <c r="B1254" s="81"/>
      <c r="C1254" s="81"/>
      <c r="D1254" s="81"/>
      <c r="E1254" s="81"/>
      <c r="F1254" s="83"/>
      <c r="G1254" s="83"/>
      <c r="H1254" s="83"/>
      <c r="I1254" s="84"/>
      <c r="J1254" s="83"/>
      <c r="K1254" s="83"/>
      <c r="L1254" s="83"/>
      <c r="M1254" s="83"/>
    </row>
    <row r="1255" spans="1:13" x14ac:dyDescent="0.3">
      <c r="A1255" s="5" t="e">
        <f>INDEX('Артикул без-с размером'!A:A,MATCH(Заказы!E1255,'Артикул без-с размером'!B:B,0))</f>
        <v>#N/A</v>
      </c>
      <c r="B1255" s="81"/>
      <c r="C1255" s="81"/>
      <c r="D1255" s="81"/>
      <c r="E1255" s="81"/>
      <c r="F1255" s="83"/>
      <c r="G1255" s="83"/>
      <c r="H1255" s="83"/>
      <c r="I1255" s="84"/>
      <c r="J1255" s="83"/>
      <c r="K1255" s="83"/>
      <c r="L1255" s="83"/>
      <c r="M1255" s="83"/>
    </row>
    <row r="1256" spans="1:13" x14ac:dyDescent="0.3">
      <c r="A1256" s="5" t="e">
        <f>INDEX('Артикул без-с размером'!A:A,MATCH(Заказы!E1256,'Артикул без-с размером'!B:B,0))</f>
        <v>#N/A</v>
      </c>
      <c r="B1256" s="81"/>
      <c r="C1256" s="81"/>
      <c r="D1256" s="81"/>
      <c r="E1256" s="81"/>
      <c r="F1256" s="83"/>
      <c r="G1256" s="83"/>
      <c r="H1256" s="83"/>
      <c r="I1256" s="84"/>
      <c r="J1256" s="83"/>
      <c r="K1256" s="83"/>
      <c r="L1256" s="83"/>
      <c r="M1256" s="83"/>
    </row>
    <row r="1257" spans="1:13" x14ac:dyDescent="0.3">
      <c r="A1257" s="5" t="e">
        <f>INDEX('Артикул без-с размером'!A:A,MATCH(Заказы!E1257,'Артикул без-с размером'!B:B,0))</f>
        <v>#N/A</v>
      </c>
      <c r="B1257" s="81"/>
      <c r="C1257" s="81"/>
      <c r="D1257" s="81"/>
      <c r="E1257" s="81"/>
      <c r="F1257" s="83"/>
      <c r="G1257" s="83"/>
      <c r="H1257" s="83"/>
      <c r="I1257" s="84"/>
      <c r="J1257" s="83"/>
      <c r="K1257" s="83"/>
      <c r="L1257" s="83"/>
      <c r="M1257" s="83"/>
    </row>
    <row r="1258" spans="1:13" x14ac:dyDescent="0.3">
      <c r="A1258" s="5" t="e">
        <f>INDEX('Артикул без-с размером'!A:A,MATCH(Заказы!E1258,'Артикул без-с размером'!B:B,0))</f>
        <v>#N/A</v>
      </c>
      <c r="B1258" s="81"/>
      <c r="C1258" s="81"/>
      <c r="D1258" s="81"/>
      <c r="E1258" s="81"/>
      <c r="F1258" s="83"/>
      <c r="G1258" s="83"/>
      <c r="H1258" s="83"/>
      <c r="I1258" s="84"/>
      <c r="J1258" s="83"/>
      <c r="K1258" s="83"/>
      <c r="L1258" s="83"/>
      <c r="M1258" s="83"/>
    </row>
    <row r="1259" spans="1:13" x14ac:dyDescent="0.3">
      <c r="A1259" s="5" t="e">
        <f>INDEX('Артикул без-с размером'!A:A,MATCH(Заказы!E1259,'Артикул без-с размером'!B:B,0))</f>
        <v>#N/A</v>
      </c>
      <c r="B1259" s="81"/>
      <c r="C1259" s="81"/>
      <c r="D1259" s="81"/>
      <c r="E1259" s="81"/>
      <c r="F1259" s="83"/>
      <c r="G1259" s="83"/>
      <c r="H1259" s="83"/>
      <c r="I1259" s="84"/>
      <c r="J1259" s="83"/>
      <c r="K1259" s="83"/>
      <c r="L1259" s="83"/>
      <c r="M1259" s="83"/>
    </row>
    <row r="1260" spans="1:13" x14ac:dyDescent="0.3">
      <c r="A1260" s="5" t="e">
        <f>INDEX('Артикул без-с размером'!A:A,MATCH(Заказы!E1260,'Артикул без-с размером'!B:B,0))</f>
        <v>#N/A</v>
      </c>
      <c r="B1260" s="81"/>
      <c r="C1260" s="81"/>
      <c r="D1260" s="81"/>
      <c r="E1260" s="81"/>
      <c r="F1260" s="83"/>
      <c r="G1260" s="83"/>
      <c r="H1260" s="83"/>
      <c r="I1260" s="84"/>
      <c r="J1260" s="83"/>
      <c r="K1260" s="83"/>
      <c r="L1260" s="83"/>
      <c r="M1260" s="83"/>
    </row>
    <row r="1261" spans="1:13" x14ac:dyDescent="0.3">
      <c r="A1261" s="5" t="e">
        <f>INDEX('Артикул без-с размером'!A:A,MATCH(Заказы!E1261,'Артикул без-с размером'!B:B,0))</f>
        <v>#N/A</v>
      </c>
      <c r="B1261" s="81"/>
      <c r="C1261" s="81"/>
      <c r="D1261" s="81"/>
      <c r="E1261" s="81"/>
      <c r="F1261" s="83"/>
      <c r="G1261" s="83"/>
      <c r="H1261" s="83"/>
      <c r="I1261" s="84"/>
      <c r="J1261" s="83"/>
      <c r="K1261" s="83"/>
      <c r="L1261" s="83"/>
      <c r="M1261" s="83"/>
    </row>
    <row r="1262" spans="1:13" x14ac:dyDescent="0.3">
      <c r="A1262" s="5" t="e">
        <f>INDEX('Артикул без-с размером'!A:A,MATCH(Заказы!E1262,'Артикул без-с размером'!B:B,0))</f>
        <v>#N/A</v>
      </c>
      <c r="B1262" s="81"/>
      <c r="C1262" s="81"/>
      <c r="D1262" s="81"/>
      <c r="E1262" s="81"/>
      <c r="F1262" s="83"/>
      <c r="G1262" s="83"/>
      <c r="H1262" s="83"/>
      <c r="I1262" s="84"/>
      <c r="J1262" s="83"/>
      <c r="K1262" s="83"/>
      <c r="L1262" s="83"/>
      <c r="M1262" s="83"/>
    </row>
    <row r="1263" spans="1:13" x14ac:dyDescent="0.3">
      <c r="A1263" s="5" t="e">
        <f>INDEX('Артикул без-с размером'!A:A,MATCH(Заказы!E1263,'Артикул без-с размером'!B:B,0))</f>
        <v>#N/A</v>
      </c>
      <c r="B1263" s="81"/>
      <c r="C1263" s="81"/>
      <c r="D1263" s="81"/>
      <c r="E1263" s="81"/>
      <c r="F1263" s="83"/>
      <c r="G1263" s="83"/>
      <c r="H1263" s="83"/>
      <c r="I1263" s="84"/>
      <c r="J1263" s="83"/>
      <c r="K1263" s="83"/>
      <c r="L1263" s="83"/>
      <c r="M1263" s="83"/>
    </row>
    <row r="1264" spans="1:13" x14ac:dyDescent="0.3">
      <c r="A1264" s="5" t="e">
        <f>INDEX('Артикул без-с размером'!A:A,MATCH(Заказы!E1264,'Артикул без-с размером'!B:B,0))</f>
        <v>#N/A</v>
      </c>
      <c r="B1264" s="81"/>
      <c r="C1264" s="81"/>
      <c r="D1264" s="81"/>
      <c r="E1264" s="81"/>
      <c r="F1264" s="83"/>
      <c r="G1264" s="83"/>
      <c r="H1264" s="83"/>
      <c r="I1264" s="84"/>
      <c r="J1264" s="83"/>
      <c r="K1264" s="83"/>
      <c r="L1264" s="83"/>
      <c r="M1264" s="83"/>
    </row>
    <row r="1265" spans="1:13" x14ac:dyDescent="0.3">
      <c r="A1265" s="5" t="e">
        <f>INDEX('Артикул без-с размером'!A:A,MATCH(Заказы!E1265,'Артикул без-с размером'!B:B,0))</f>
        <v>#N/A</v>
      </c>
      <c r="B1265" s="81"/>
      <c r="C1265" s="81"/>
      <c r="D1265" s="81"/>
      <c r="E1265" s="81"/>
      <c r="F1265" s="83"/>
      <c r="G1265" s="83"/>
      <c r="H1265" s="83"/>
      <c r="I1265" s="84"/>
      <c r="J1265" s="83"/>
      <c r="K1265" s="83"/>
      <c r="L1265" s="83"/>
      <c r="M1265" s="83"/>
    </row>
    <row r="1266" spans="1:13" x14ac:dyDescent="0.3">
      <c r="A1266" s="5" t="e">
        <f>INDEX('Артикул без-с размером'!A:A,MATCH(Заказы!E1266,'Артикул без-с размером'!B:B,0))</f>
        <v>#N/A</v>
      </c>
      <c r="B1266" s="81"/>
      <c r="C1266" s="81"/>
      <c r="D1266" s="81"/>
      <c r="E1266" s="81"/>
      <c r="F1266" s="83"/>
      <c r="G1266" s="83"/>
      <c r="H1266" s="83"/>
      <c r="I1266" s="84"/>
      <c r="J1266" s="83"/>
      <c r="K1266" s="83"/>
      <c r="L1266" s="83"/>
      <c r="M1266" s="83"/>
    </row>
    <row r="1267" spans="1:13" x14ac:dyDescent="0.3">
      <c r="A1267" s="5" t="e">
        <f>INDEX('Артикул без-с размером'!A:A,MATCH(Заказы!E1267,'Артикул без-с размером'!B:B,0))</f>
        <v>#N/A</v>
      </c>
      <c r="B1267" s="81"/>
      <c r="C1267" s="81"/>
      <c r="D1267" s="81"/>
      <c r="E1267" s="81"/>
      <c r="F1267" s="83"/>
      <c r="G1267" s="83"/>
      <c r="H1267" s="83"/>
      <c r="I1267" s="84"/>
      <c r="J1267" s="83"/>
      <c r="K1267" s="83"/>
      <c r="L1267" s="83"/>
      <c r="M1267" s="83"/>
    </row>
    <row r="1268" spans="1:13" x14ac:dyDescent="0.3">
      <c r="A1268" s="5" t="e">
        <f>INDEX('Артикул без-с размером'!A:A,MATCH(Заказы!E1268,'Артикул без-с размером'!B:B,0))</f>
        <v>#N/A</v>
      </c>
      <c r="B1268" s="81"/>
      <c r="C1268" s="81"/>
      <c r="D1268" s="81"/>
      <c r="E1268" s="81"/>
      <c r="F1268" s="83"/>
      <c r="G1268" s="83"/>
      <c r="H1268" s="83"/>
      <c r="I1268" s="84"/>
      <c r="J1268" s="83"/>
      <c r="K1268" s="83"/>
      <c r="L1268" s="83"/>
      <c r="M1268" s="83"/>
    </row>
    <row r="1269" spans="1:13" x14ac:dyDescent="0.3">
      <c r="A1269" s="5" t="e">
        <f>INDEX('Артикул без-с размером'!A:A,MATCH(Заказы!E1269,'Артикул без-с размером'!B:B,0))</f>
        <v>#N/A</v>
      </c>
      <c r="B1269" s="81"/>
      <c r="C1269" s="81"/>
      <c r="D1269" s="81"/>
      <c r="E1269" s="81"/>
      <c r="F1269" s="83"/>
      <c r="G1269" s="83"/>
      <c r="H1269" s="83"/>
      <c r="I1269" s="84"/>
      <c r="J1269" s="83"/>
      <c r="K1269" s="83"/>
      <c r="L1269" s="83"/>
      <c r="M1269" s="83"/>
    </row>
    <row r="1270" spans="1:13" x14ac:dyDescent="0.3">
      <c r="A1270" s="5" t="e">
        <f>INDEX('Артикул без-с размером'!A:A,MATCH(Заказы!E1270,'Артикул без-с размером'!B:B,0))</f>
        <v>#N/A</v>
      </c>
      <c r="B1270" s="81"/>
      <c r="C1270" s="81"/>
      <c r="D1270" s="81"/>
      <c r="E1270" s="81"/>
      <c r="F1270" s="83"/>
      <c r="G1270" s="83"/>
      <c r="H1270" s="83"/>
      <c r="I1270" s="84"/>
      <c r="J1270" s="83"/>
      <c r="K1270" s="83"/>
      <c r="L1270" s="83"/>
      <c r="M1270" s="83"/>
    </row>
    <row r="1271" spans="1:13" x14ac:dyDescent="0.3">
      <c r="A1271" s="5" t="e">
        <f>INDEX('Артикул без-с размером'!A:A,MATCH(Заказы!E1271,'Артикул без-с размером'!B:B,0))</f>
        <v>#N/A</v>
      </c>
      <c r="B1271" s="81"/>
      <c r="C1271" s="81"/>
      <c r="D1271" s="81"/>
      <c r="E1271" s="81"/>
      <c r="F1271" s="83"/>
      <c r="G1271" s="83"/>
      <c r="H1271" s="83"/>
      <c r="I1271" s="84"/>
      <c r="J1271" s="83"/>
      <c r="K1271" s="83"/>
      <c r="L1271" s="83"/>
      <c r="M1271" s="83"/>
    </row>
    <row r="1272" spans="1:13" x14ac:dyDescent="0.3">
      <c r="A1272" s="5" t="e">
        <f>INDEX('Артикул без-с размером'!A:A,MATCH(Заказы!E1272,'Артикул без-с размером'!B:B,0))</f>
        <v>#N/A</v>
      </c>
      <c r="B1272" s="81"/>
      <c r="C1272" s="81"/>
      <c r="D1272" s="81"/>
      <c r="E1272" s="81"/>
      <c r="F1272" s="83"/>
      <c r="G1272" s="83"/>
      <c r="H1272" s="83"/>
      <c r="I1272" s="84"/>
      <c r="J1272" s="83"/>
      <c r="K1272" s="83"/>
      <c r="L1272" s="83"/>
      <c r="M1272" s="83"/>
    </row>
    <row r="1273" spans="1:13" x14ac:dyDescent="0.3">
      <c r="A1273" s="5" t="e">
        <f>INDEX('Артикул без-с размером'!A:A,MATCH(Заказы!E1273,'Артикул без-с размером'!B:B,0))</f>
        <v>#N/A</v>
      </c>
      <c r="B1273" s="81"/>
      <c r="C1273" s="81"/>
      <c r="D1273" s="81"/>
      <c r="E1273" s="81"/>
      <c r="F1273" s="83"/>
      <c r="G1273" s="83"/>
      <c r="H1273" s="83"/>
      <c r="I1273" s="84"/>
      <c r="J1273" s="83"/>
      <c r="K1273" s="83"/>
      <c r="L1273" s="83"/>
      <c r="M1273" s="83"/>
    </row>
    <row r="1274" spans="1:13" x14ac:dyDescent="0.3">
      <c r="A1274" s="5" t="e">
        <f>INDEX('Артикул без-с размером'!A:A,MATCH(Заказы!E1274,'Артикул без-с размером'!B:B,0))</f>
        <v>#N/A</v>
      </c>
      <c r="B1274" s="81"/>
      <c r="C1274" s="81"/>
      <c r="D1274" s="81"/>
      <c r="E1274" s="81"/>
      <c r="F1274" s="83"/>
      <c r="G1274" s="83"/>
      <c r="H1274" s="83"/>
      <c r="I1274" s="84"/>
      <c r="J1274" s="83"/>
      <c r="K1274" s="83"/>
      <c r="L1274" s="83"/>
      <c r="M1274" s="83"/>
    </row>
    <row r="1275" spans="1:13" x14ac:dyDescent="0.3">
      <c r="A1275" s="5" t="e">
        <f>INDEX('Артикул без-с размером'!A:A,MATCH(Заказы!E1275,'Артикул без-с размером'!B:B,0))</f>
        <v>#N/A</v>
      </c>
      <c r="B1275" s="81"/>
      <c r="C1275" s="81"/>
      <c r="D1275" s="81"/>
      <c r="E1275" s="81"/>
      <c r="F1275" s="83"/>
      <c r="G1275" s="83"/>
      <c r="H1275" s="83"/>
      <c r="I1275" s="84"/>
      <c r="J1275" s="83"/>
      <c r="K1275" s="83"/>
      <c r="L1275" s="83"/>
      <c r="M1275" s="83"/>
    </row>
    <row r="1276" spans="1:13" x14ac:dyDescent="0.3">
      <c r="A1276" s="5" t="e">
        <f>INDEX('Артикул без-с размером'!A:A,MATCH(Заказы!E1276,'Артикул без-с размером'!B:B,0))</f>
        <v>#N/A</v>
      </c>
      <c r="B1276" s="81"/>
      <c r="C1276" s="81"/>
      <c r="D1276" s="81"/>
      <c r="E1276" s="81"/>
      <c r="F1276" s="83"/>
      <c r="G1276" s="83"/>
      <c r="H1276" s="83"/>
      <c r="I1276" s="84"/>
      <c r="J1276" s="83"/>
      <c r="K1276" s="83"/>
      <c r="L1276" s="83"/>
      <c r="M1276" s="83"/>
    </row>
    <row r="1277" spans="1:13" x14ac:dyDescent="0.3">
      <c r="A1277" s="5" t="e">
        <f>INDEX('Артикул без-с размером'!A:A,MATCH(Заказы!E1277,'Артикул без-с размером'!B:B,0))</f>
        <v>#N/A</v>
      </c>
      <c r="B1277" s="81"/>
      <c r="C1277" s="81"/>
      <c r="D1277" s="81"/>
      <c r="E1277" s="81"/>
      <c r="F1277" s="83"/>
      <c r="G1277" s="83"/>
      <c r="H1277" s="83"/>
      <c r="I1277" s="84"/>
      <c r="J1277" s="83"/>
      <c r="K1277" s="83"/>
      <c r="L1277" s="83"/>
      <c r="M1277" s="83"/>
    </row>
    <row r="1278" spans="1:13" x14ac:dyDescent="0.3">
      <c r="A1278" s="5" t="e">
        <f>INDEX('Артикул без-с размером'!A:A,MATCH(Заказы!E1278,'Артикул без-с размером'!B:B,0))</f>
        <v>#N/A</v>
      </c>
      <c r="B1278" s="81"/>
      <c r="C1278" s="81"/>
      <c r="D1278" s="81"/>
      <c r="E1278" s="81"/>
      <c r="F1278" s="83"/>
      <c r="G1278" s="83"/>
      <c r="H1278" s="83"/>
      <c r="I1278" s="84"/>
      <c r="J1278" s="83"/>
      <c r="K1278" s="83"/>
      <c r="L1278" s="83"/>
      <c r="M1278" s="83"/>
    </row>
    <row r="1279" spans="1:13" x14ac:dyDescent="0.3">
      <c r="A1279" s="5" t="e">
        <f>INDEX('Артикул без-с размером'!A:A,MATCH(Заказы!E1279,'Артикул без-с размером'!B:B,0))</f>
        <v>#N/A</v>
      </c>
      <c r="B1279" s="81"/>
      <c r="C1279" s="81"/>
      <c r="D1279" s="81"/>
      <c r="E1279" s="81"/>
      <c r="F1279" s="83"/>
      <c r="G1279" s="83"/>
      <c r="H1279" s="83"/>
      <c r="I1279" s="84"/>
      <c r="J1279" s="83"/>
      <c r="K1279" s="83"/>
      <c r="L1279" s="83"/>
      <c r="M1279" s="83"/>
    </row>
    <row r="1280" spans="1:13" x14ac:dyDescent="0.3">
      <c r="A1280" s="5" t="e">
        <f>INDEX('Артикул без-с размером'!A:A,MATCH(Заказы!E1280,'Артикул без-с размером'!B:B,0))</f>
        <v>#N/A</v>
      </c>
      <c r="B1280" s="81"/>
      <c r="C1280" s="81"/>
      <c r="D1280" s="81"/>
      <c r="E1280" s="81"/>
      <c r="F1280" s="83"/>
      <c r="G1280" s="83"/>
      <c r="H1280" s="83"/>
      <c r="I1280" s="84"/>
      <c r="J1280" s="83"/>
      <c r="K1280" s="83"/>
      <c r="L1280" s="83"/>
      <c r="M1280" s="83"/>
    </row>
    <row r="1281" spans="1:13" x14ac:dyDescent="0.3">
      <c r="A1281" s="5" t="e">
        <f>INDEX('Артикул без-с размером'!A:A,MATCH(Заказы!E1281,'Артикул без-с размером'!B:B,0))</f>
        <v>#N/A</v>
      </c>
      <c r="B1281" s="81"/>
      <c r="C1281" s="81"/>
      <c r="D1281" s="81"/>
      <c r="E1281" s="81"/>
      <c r="F1281" s="83"/>
      <c r="G1281" s="83"/>
      <c r="H1281" s="83"/>
      <c r="I1281" s="84"/>
      <c r="J1281" s="83"/>
      <c r="K1281" s="83"/>
      <c r="L1281" s="83"/>
      <c r="M1281" s="83"/>
    </row>
    <row r="1282" spans="1:13" x14ac:dyDescent="0.3">
      <c r="A1282" s="5" t="e">
        <f>INDEX('Артикул без-с размером'!A:A,MATCH(Заказы!E1282,'Артикул без-с размером'!B:B,0))</f>
        <v>#N/A</v>
      </c>
      <c r="B1282" s="81"/>
      <c r="C1282" s="81"/>
      <c r="D1282" s="81"/>
      <c r="E1282" s="81"/>
      <c r="F1282" s="83"/>
      <c r="G1282" s="83"/>
      <c r="H1282" s="83"/>
      <c r="I1282" s="84"/>
      <c r="J1282" s="83"/>
      <c r="K1282" s="83"/>
      <c r="L1282" s="83"/>
      <c r="M1282" s="83"/>
    </row>
    <row r="1283" spans="1:13" x14ac:dyDescent="0.3">
      <c r="A1283" s="5" t="e">
        <f>INDEX('Артикул без-с размером'!A:A,MATCH(Заказы!E1283,'Артикул без-с размером'!B:B,0))</f>
        <v>#N/A</v>
      </c>
      <c r="B1283" s="82"/>
      <c r="C1283" s="82"/>
      <c r="D1283" s="82"/>
      <c r="E1283" s="82"/>
      <c r="F1283" s="85"/>
      <c r="G1283" s="85"/>
      <c r="H1283" s="85"/>
      <c r="I1283" s="86"/>
      <c r="J1283" s="85"/>
      <c r="K1283" s="85"/>
      <c r="L1283" s="85"/>
      <c r="M1283" s="85"/>
    </row>
    <row r="1284" spans="1:13" x14ac:dyDescent="0.3">
      <c r="A1284" s="5" t="e">
        <f>INDEX('Артикул без-с размером'!A:A,MATCH(Заказы!E1284,'Артикул без-с размером'!B:B,0))</f>
        <v>#N/A</v>
      </c>
      <c r="B1284" s="82"/>
      <c r="C1284" s="82"/>
      <c r="D1284" s="82"/>
      <c r="E1284" s="82"/>
      <c r="F1284" s="85"/>
      <c r="G1284" s="85"/>
      <c r="H1284" s="85"/>
      <c r="I1284" s="86"/>
      <c r="J1284" s="85"/>
      <c r="K1284" s="85"/>
      <c r="L1284" s="85"/>
      <c r="M1284" s="85"/>
    </row>
    <row r="1285" spans="1:13" x14ac:dyDescent="0.3">
      <c r="A1285" s="5" t="e">
        <f>INDEX('Артикул без-с размером'!A:A,MATCH(Заказы!E1285,'Артикул без-с размером'!B:B,0))</f>
        <v>#N/A</v>
      </c>
      <c r="B1285" s="82"/>
      <c r="C1285" s="82"/>
      <c r="D1285" s="82"/>
      <c r="E1285" s="82"/>
      <c r="F1285" s="85"/>
      <c r="G1285" s="85"/>
      <c r="H1285" s="85"/>
      <c r="I1285" s="86"/>
      <c r="J1285" s="85"/>
      <c r="K1285" s="85"/>
      <c r="L1285" s="85"/>
      <c r="M1285" s="85"/>
    </row>
    <row r="1286" spans="1:13" x14ac:dyDescent="0.3">
      <c r="A1286" s="5" t="e">
        <f>INDEX('Артикул без-с размером'!A:A,MATCH(Заказы!E1286,'Артикул без-с размером'!B:B,0))</f>
        <v>#N/A</v>
      </c>
      <c r="B1286" s="82"/>
      <c r="C1286" s="82"/>
      <c r="D1286" s="82"/>
      <c r="E1286" s="82"/>
      <c r="F1286" s="85"/>
      <c r="G1286" s="85"/>
      <c r="H1286" s="85"/>
      <c r="I1286" s="86"/>
      <c r="J1286" s="85"/>
      <c r="K1286" s="85"/>
      <c r="L1286" s="85"/>
      <c r="M1286" s="85"/>
    </row>
    <row r="1287" spans="1:13" x14ac:dyDescent="0.3">
      <c r="A1287" s="5" t="e">
        <f>INDEX('Артикул без-с размером'!A:A,MATCH(Заказы!E1287,'Артикул без-с размером'!B:B,0))</f>
        <v>#N/A</v>
      </c>
      <c r="B1287" s="82"/>
      <c r="C1287" s="82"/>
      <c r="D1287" s="82"/>
      <c r="E1287" s="82"/>
      <c r="F1287" s="85"/>
      <c r="G1287" s="85"/>
      <c r="H1287" s="85"/>
      <c r="I1287" s="86"/>
      <c r="J1287" s="85"/>
      <c r="K1287" s="85"/>
      <c r="L1287" s="85"/>
      <c r="M1287" s="85"/>
    </row>
    <row r="1288" spans="1:13" x14ac:dyDescent="0.3">
      <c r="A1288" s="5" t="e">
        <f>INDEX('Артикул без-с размером'!A:A,MATCH(Заказы!E1288,'Артикул без-с размером'!B:B,0))</f>
        <v>#N/A</v>
      </c>
      <c r="B1288" s="82"/>
      <c r="C1288" s="82"/>
      <c r="D1288" s="82"/>
      <c r="E1288" s="82"/>
      <c r="F1288" s="85"/>
      <c r="G1288" s="85"/>
      <c r="H1288" s="85"/>
      <c r="I1288" s="86"/>
      <c r="J1288" s="85"/>
      <c r="K1288" s="85"/>
      <c r="L1288" s="85"/>
      <c r="M1288" s="85"/>
    </row>
    <row r="1289" spans="1:13" x14ac:dyDescent="0.3">
      <c r="A1289" s="5" t="e">
        <f>INDEX('Артикул без-с размером'!A:A,MATCH(Заказы!E1289,'Артикул без-с размером'!B:B,0))</f>
        <v>#N/A</v>
      </c>
      <c r="B1289" s="82"/>
      <c r="C1289" s="82"/>
      <c r="D1289" s="82"/>
      <c r="E1289" s="82"/>
      <c r="F1289" s="85"/>
      <c r="G1289" s="85"/>
      <c r="H1289" s="85"/>
      <c r="I1289" s="86"/>
      <c r="J1289" s="85"/>
      <c r="K1289" s="85"/>
      <c r="L1289" s="85"/>
      <c r="M1289" s="85"/>
    </row>
    <row r="1290" spans="1:13" x14ac:dyDescent="0.3">
      <c r="A1290" s="5" t="e">
        <f>INDEX('Артикул без-с размером'!A:A,MATCH(Заказы!E1290,'Артикул без-с размером'!B:B,0))</f>
        <v>#N/A</v>
      </c>
      <c r="B1290" s="82"/>
      <c r="C1290" s="82"/>
      <c r="D1290" s="82"/>
      <c r="E1290" s="82"/>
      <c r="F1290" s="85"/>
      <c r="G1290" s="85"/>
      <c r="H1290" s="85"/>
      <c r="I1290" s="86"/>
      <c r="J1290" s="85"/>
      <c r="K1290" s="85"/>
      <c r="L1290" s="85"/>
      <c r="M1290" s="85"/>
    </row>
    <row r="1291" spans="1:13" x14ac:dyDescent="0.3">
      <c r="A1291" s="5" t="e">
        <f>INDEX('Артикул без-с размером'!A:A,MATCH(Заказы!E1291,'Артикул без-с размером'!B:B,0))</f>
        <v>#N/A</v>
      </c>
      <c r="B1291" s="82"/>
      <c r="C1291" s="82"/>
      <c r="D1291" s="82"/>
      <c r="E1291" s="82"/>
      <c r="F1291" s="85"/>
      <c r="G1291" s="85"/>
      <c r="H1291" s="85"/>
      <c r="I1291" s="86"/>
      <c r="J1291" s="85"/>
      <c r="K1291" s="85"/>
      <c r="L1291" s="85"/>
      <c r="M1291" s="85"/>
    </row>
    <row r="1292" spans="1:13" x14ac:dyDescent="0.3">
      <c r="A1292" s="5" t="e">
        <f>INDEX('Артикул без-с размером'!A:A,MATCH(Заказы!E1292,'Артикул без-с размером'!B:B,0))</f>
        <v>#N/A</v>
      </c>
      <c r="B1292" s="82"/>
      <c r="C1292" s="82"/>
      <c r="D1292" s="82"/>
      <c r="E1292" s="82"/>
      <c r="F1292" s="85"/>
      <c r="G1292" s="85"/>
      <c r="H1292" s="85"/>
      <c r="I1292" s="86"/>
      <c r="J1292" s="85"/>
      <c r="K1292" s="85"/>
      <c r="L1292" s="85"/>
      <c r="M1292" s="85"/>
    </row>
    <row r="1293" spans="1:13" x14ac:dyDescent="0.3">
      <c r="A1293" s="5" t="e">
        <f>INDEX('Артикул без-с размером'!A:A,MATCH(Заказы!E1293,'Артикул без-с размером'!B:B,0))</f>
        <v>#N/A</v>
      </c>
      <c r="B1293" s="82"/>
      <c r="C1293" s="82"/>
      <c r="D1293" s="82"/>
      <c r="E1293" s="82"/>
      <c r="F1293" s="85"/>
      <c r="G1293" s="85"/>
      <c r="H1293" s="85"/>
      <c r="I1293" s="86"/>
      <c r="J1293" s="85"/>
      <c r="K1293" s="85"/>
      <c r="L1293" s="85"/>
      <c r="M1293" s="85"/>
    </row>
    <row r="1294" spans="1:13" x14ac:dyDescent="0.3">
      <c r="A1294" s="5" t="e">
        <f>INDEX('Артикул без-с размером'!A:A,MATCH(Заказы!E1294,'Артикул без-с размером'!B:B,0))</f>
        <v>#N/A</v>
      </c>
      <c r="B1294" s="82"/>
      <c r="C1294" s="82"/>
      <c r="D1294" s="82"/>
      <c r="E1294" s="82"/>
      <c r="F1294" s="85"/>
      <c r="G1294" s="85"/>
      <c r="H1294" s="85"/>
      <c r="I1294" s="86"/>
      <c r="J1294" s="85"/>
      <c r="K1294" s="85"/>
      <c r="L1294" s="85"/>
      <c r="M1294" s="85"/>
    </row>
    <row r="1295" spans="1:13" x14ac:dyDescent="0.3">
      <c r="A1295" s="5" t="e">
        <f>INDEX('Артикул без-с размером'!A:A,MATCH(Заказы!E1295,'Артикул без-с размером'!B:B,0))</f>
        <v>#N/A</v>
      </c>
      <c r="B1295" s="82"/>
      <c r="C1295" s="82"/>
      <c r="D1295" s="82"/>
      <c r="E1295" s="82"/>
      <c r="F1295" s="85"/>
      <c r="G1295" s="85"/>
      <c r="H1295" s="85"/>
      <c r="I1295" s="86"/>
      <c r="J1295" s="85"/>
      <c r="K1295" s="85"/>
      <c r="L1295" s="85"/>
      <c r="M1295" s="85"/>
    </row>
    <row r="1296" spans="1:13" x14ac:dyDescent="0.3">
      <c r="A1296" s="5" t="e">
        <f>INDEX('Артикул без-с размером'!A:A,MATCH(Заказы!E1296,'Артикул без-с размером'!B:B,0))</f>
        <v>#N/A</v>
      </c>
      <c r="B1296" s="82"/>
      <c r="C1296" s="82"/>
      <c r="D1296" s="82"/>
      <c r="E1296" s="82"/>
      <c r="F1296" s="85"/>
      <c r="G1296" s="85"/>
      <c r="H1296" s="85"/>
      <c r="I1296" s="86"/>
      <c r="J1296" s="85"/>
      <c r="K1296" s="85"/>
      <c r="L1296" s="85"/>
      <c r="M1296" s="85"/>
    </row>
    <row r="1297" spans="1:13" x14ac:dyDescent="0.3">
      <c r="A1297" s="5" t="e">
        <f>INDEX('Артикул без-с размером'!A:A,MATCH(Заказы!E1297,'Артикул без-с размером'!B:B,0))</f>
        <v>#N/A</v>
      </c>
      <c r="B1297" s="82"/>
      <c r="C1297" s="82"/>
      <c r="D1297" s="82"/>
      <c r="E1297" s="82"/>
      <c r="F1297" s="85"/>
      <c r="G1297" s="85"/>
      <c r="H1297" s="85"/>
      <c r="I1297" s="86"/>
      <c r="J1297" s="85"/>
      <c r="K1297" s="85"/>
      <c r="L1297" s="85"/>
      <c r="M1297" s="85"/>
    </row>
    <row r="1298" spans="1:13" x14ac:dyDescent="0.3">
      <c r="A1298" s="5" t="e">
        <f>INDEX('Артикул без-с размером'!A:A,MATCH(Заказы!E1298,'Артикул без-с размером'!B:B,0))</f>
        <v>#N/A</v>
      </c>
      <c r="B1298" s="82"/>
      <c r="C1298" s="82"/>
      <c r="D1298" s="82"/>
      <c r="E1298" s="82"/>
      <c r="F1298" s="85"/>
      <c r="G1298" s="85"/>
      <c r="H1298" s="85"/>
      <c r="I1298" s="86"/>
      <c r="J1298" s="85"/>
      <c r="K1298" s="85"/>
      <c r="L1298" s="85"/>
      <c r="M1298" s="85"/>
    </row>
    <row r="1299" spans="1:13" x14ac:dyDescent="0.3">
      <c r="A1299" s="5" t="e">
        <f>INDEX('Артикул без-с размером'!A:A,MATCH(Заказы!E1299,'Артикул без-с размером'!B:B,0))</f>
        <v>#N/A</v>
      </c>
      <c r="B1299" s="82"/>
      <c r="C1299" s="82"/>
      <c r="D1299" s="82"/>
      <c r="E1299" s="82"/>
      <c r="F1299" s="85"/>
      <c r="G1299" s="85"/>
      <c r="H1299" s="85"/>
      <c r="I1299" s="86"/>
      <c r="J1299" s="85"/>
      <c r="K1299" s="85"/>
      <c r="L1299" s="85"/>
      <c r="M1299" s="85"/>
    </row>
    <row r="1300" spans="1:13" x14ac:dyDescent="0.3">
      <c r="A1300" s="5" t="e">
        <f>INDEX('Артикул без-с размером'!A:A,MATCH(Заказы!E1300,'Артикул без-с размером'!B:B,0))</f>
        <v>#N/A</v>
      </c>
      <c r="B1300" s="82"/>
      <c r="C1300" s="82"/>
      <c r="D1300" s="82"/>
      <c r="E1300" s="82"/>
      <c r="F1300" s="85"/>
      <c r="G1300" s="85"/>
      <c r="H1300" s="85"/>
      <c r="I1300" s="86"/>
      <c r="J1300" s="85"/>
      <c r="K1300" s="85"/>
      <c r="L1300" s="85"/>
      <c r="M1300" s="85"/>
    </row>
    <row r="1301" spans="1:13" x14ac:dyDescent="0.3">
      <c r="A1301" s="5" t="e">
        <f>INDEX('Артикул без-с размером'!A:A,MATCH(Заказы!E1301,'Артикул без-с размером'!B:B,0))</f>
        <v>#N/A</v>
      </c>
      <c r="B1301" s="82"/>
      <c r="C1301" s="82"/>
      <c r="D1301" s="82"/>
      <c r="E1301" s="82"/>
      <c r="F1301" s="85"/>
      <c r="G1301" s="85"/>
      <c r="H1301" s="85"/>
      <c r="I1301" s="86"/>
      <c r="J1301" s="85"/>
      <c r="K1301" s="85"/>
      <c r="L1301" s="85"/>
      <c r="M1301" s="85"/>
    </row>
    <row r="1302" spans="1:13" x14ac:dyDescent="0.3">
      <c r="A1302" s="5" t="e">
        <f>INDEX('Артикул без-с размером'!A:A,MATCH(Заказы!E1302,'Артикул без-с размером'!B:B,0))</f>
        <v>#N/A</v>
      </c>
      <c r="B1302" s="82"/>
      <c r="C1302" s="82"/>
      <c r="D1302" s="82"/>
      <c r="E1302" s="82"/>
      <c r="F1302" s="85"/>
      <c r="G1302" s="85"/>
      <c r="H1302" s="85"/>
      <c r="I1302" s="86"/>
      <c r="J1302" s="85"/>
      <c r="K1302" s="85"/>
      <c r="L1302" s="85"/>
      <c r="M1302" s="85"/>
    </row>
    <row r="1303" spans="1:13" x14ac:dyDescent="0.3">
      <c r="A1303" s="5" t="e">
        <f>INDEX('Артикул без-с размером'!A:A,MATCH(Заказы!E1303,'Артикул без-с размером'!B:B,0))</f>
        <v>#N/A</v>
      </c>
      <c r="B1303" s="82"/>
      <c r="C1303" s="82"/>
      <c r="D1303" s="82"/>
      <c r="E1303" s="82"/>
      <c r="F1303" s="85"/>
      <c r="G1303" s="85"/>
      <c r="H1303" s="85"/>
      <c r="I1303" s="86"/>
      <c r="J1303" s="85"/>
      <c r="K1303" s="85"/>
      <c r="L1303" s="85"/>
      <c r="M1303" s="85"/>
    </row>
    <row r="1304" spans="1:13" x14ac:dyDescent="0.3">
      <c r="A1304" s="5" t="e">
        <f>INDEX('Артикул без-с размером'!A:A,MATCH(Заказы!E1304,'Артикул без-с размером'!B:B,0))</f>
        <v>#N/A</v>
      </c>
      <c r="B1304" s="82"/>
      <c r="C1304" s="82"/>
      <c r="D1304" s="82"/>
      <c r="E1304" s="82"/>
      <c r="F1304" s="85"/>
      <c r="G1304" s="85"/>
      <c r="H1304" s="85"/>
      <c r="I1304" s="86"/>
      <c r="J1304" s="85"/>
      <c r="K1304" s="85"/>
      <c r="L1304" s="85"/>
      <c r="M1304" s="85"/>
    </row>
    <row r="1305" spans="1:13" x14ac:dyDescent="0.3">
      <c r="A1305" s="5" t="e">
        <f>INDEX('Артикул без-с размером'!A:A,MATCH(Заказы!E1305,'Артикул без-с размером'!B:B,0))</f>
        <v>#N/A</v>
      </c>
      <c r="B1305" s="82"/>
      <c r="C1305" s="82"/>
      <c r="D1305" s="82"/>
      <c r="E1305" s="82"/>
      <c r="F1305" s="85"/>
      <c r="G1305" s="85"/>
      <c r="H1305" s="85"/>
      <c r="I1305" s="86"/>
      <c r="J1305" s="85"/>
      <c r="K1305" s="85"/>
      <c r="L1305" s="85"/>
      <c r="M1305" s="85"/>
    </row>
    <row r="1306" spans="1:13" x14ac:dyDescent="0.3">
      <c r="A1306" s="5" t="e">
        <f>INDEX('Артикул без-с размером'!A:A,MATCH(Заказы!E1306,'Артикул без-с размером'!B:B,0))</f>
        <v>#N/A</v>
      </c>
      <c r="B1306" s="82"/>
      <c r="C1306" s="82"/>
      <c r="D1306" s="82"/>
      <c r="E1306" s="82"/>
      <c r="F1306" s="85"/>
      <c r="G1306" s="85"/>
      <c r="H1306" s="85"/>
      <c r="I1306" s="86"/>
      <c r="J1306" s="85"/>
      <c r="K1306" s="85"/>
      <c r="L1306" s="85"/>
      <c r="M1306" s="85"/>
    </row>
    <row r="1307" spans="1:13" x14ac:dyDescent="0.3">
      <c r="A1307" s="5" t="e">
        <f>INDEX('Артикул без-с размером'!A:A,MATCH(Заказы!E1307,'Артикул без-с размером'!B:B,0))</f>
        <v>#N/A</v>
      </c>
      <c r="B1307" s="82"/>
      <c r="C1307" s="82"/>
      <c r="D1307" s="82"/>
      <c r="E1307" s="82"/>
      <c r="F1307" s="85"/>
      <c r="G1307" s="85"/>
      <c r="H1307" s="85"/>
      <c r="I1307" s="86"/>
      <c r="J1307" s="85"/>
      <c r="K1307" s="85"/>
      <c r="L1307" s="85"/>
      <c r="M1307" s="85"/>
    </row>
    <row r="1308" spans="1:13" x14ac:dyDescent="0.3">
      <c r="A1308" s="5" t="e">
        <f>INDEX('Артикул без-с размером'!A:A,MATCH(Заказы!E1308,'Артикул без-с размером'!B:B,0))</f>
        <v>#N/A</v>
      </c>
      <c r="B1308" s="82"/>
      <c r="C1308" s="82"/>
      <c r="D1308" s="82"/>
      <c r="E1308" s="82"/>
      <c r="F1308" s="85"/>
      <c r="G1308" s="85"/>
      <c r="H1308" s="85"/>
      <c r="I1308" s="86"/>
      <c r="J1308" s="85"/>
      <c r="K1308" s="85"/>
      <c r="L1308" s="85"/>
      <c r="M1308" s="85"/>
    </row>
    <row r="1309" spans="1:13" x14ac:dyDescent="0.3">
      <c r="A1309" s="5" t="e">
        <f>INDEX('Артикул без-с размером'!A:A,MATCH(Заказы!E1309,'Артикул без-с размером'!B:B,0))</f>
        <v>#N/A</v>
      </c>
      <c r="B1309" s="82"/>
      <c r="C1309" s="82"/>
      <c r="D1309" s="82"/>
      <c r="E1309" s="82"/>
      <c r="F1309" s="85"/>
      <c r="G1309" s="85"/>
      <c r="H1309" s="85"/>
      <c r="I1309" s="86"/>
      <c r="J1309" s="85"/>
      <c r="K1309" s="85"/>
      <c r="L1309" s="85"/>
      <c r="M1309" s="85"/>
    </row>
    <row r="1310" spans="1:13" x14ac:dyDescent="0.3">
      <c r="A1310" s="5" t="e">
        <f>INDEX('Артикул без-с размером'!A:A,MATCH(Заказы!E1310,'Артикул без-с размером'!B:B,0))</f>
        <v>#N/A</v>
      </c>
      <c r="B1310" s="82"/>
      <c r="C1310" s="82"/>
      <c r="D1310" s="82"/>
      <c r="E1310" s="82"/>
      <c r="F1310" s="85"/>
      <c r="G1310" s="85"/>
      <c r="H1310" s="85"/>
      <c r="I1310" s="86"/>
      <c r="J1310" s="85"/>
      <c r="K1310" s="85"/>
      <c r="L1310" s="85"/>
      <c r="M1310" s="85"/>
    </row>
    <row r="1311" spans="1:13" x14ac:dyDescent="0.3">
      <c r="A1311" s="5" t="e">
        <f>INDEX('Артикул без-с размером'!A:A,MATCH(Заказы!E1311,'Артикул без-с размером'!B:B,0))</f>
        <v>#N/A</v>
      </c>
      <c r="B1311" s="82"/>
      <c r="C1311" s="82"/>
      <c r="D1311" s="82"/>
      <c r="E1311" s="82"/>
      <c r="F1311" s="85"/>
      <c r="G1311" s="85"/>
      <c r="H1311" s="85"/>
      <c r="I1311" s="86"/>
      <c r="J1311" s="85"/>
      <c r="K1311" s="85"/>
      <c r="L1311" s="85"/>
      <c r="M1311" s="85"/>
    </row>
    <row r="1312" spans="1:13" x14ac:dyDescent="0.3">
      <c r="A1312" s="5" t="e">
        <f>INDEX('Артикул без-с размером'!A:A,MATCH(Заказы!E1312,'Артикул без-с размером'!B:B,0))</f>
        <v>#N/A</v>
      </c>
      <c r="B1312" s="82"/>
      <c r="C1312" s="82"/>
      <c r="D1312" s="82"/>
      <c r="E1312" s="82"/>
      <c r="F1312" s="85"/>
      <c r="G1312" s="85"/>
      <c r="H1312" s="85"/>
      <c r="I1312" s="86"/>
      <c r="J1312" s="85"/>
      <c r="K1312" s="85"/>
      <c r="L1312" s="85"/>
      <c r="M1312" s="85"/>
    </row>
    <row r="1313" spans="1:13" x14ac:dyDescent="0.3">
      <c r="A1313" s="5" t="e">
        <f>INDEX('Артикул без-с размером'!A:A,MATCH(Заказы!E1313,'Артикул без-с размером'!B:B,0))</f>
        <v>#N/A</v>
      </c>
      <c r="B1313" s="82"/>
      <c r="C1313" s="82"/>
      <c r="D1313" s="82"/>
      <c r="E1313" s="82"/>
      <c r="F1313" s="85"/>
      <c r="G1313" s="85"/>
      <c r="H1313" s="85"/>
      <c r="I1313" s="86"/>
      <c r="J1313" s="85"/>
      <c r="K1313" s="85"/>
      <c r="L1313" s="85"/>
      <c r="M1313" s="85"/>
    </row>
    <row r="1314" spans="1:13" x14ac:dyDescent="0.3">
      <c r="A1314" s="5" t="e">
        <f>INDEX('Артикул без-с размером'!A:A,MATCH(Заказы!E1314,'Артикул без-с размером'!B:B,0))</f>
        <v>#N/A</v>
      </c>
      <c r="B1314" s="82"/>
      <c r="C1314" s="82"/>
      <c r="D1314" s="82"/>
      <c r="E1314" s="82"/>
      <c r="F1314" s="85"/>
      <c r="G1314" s="85"/>
      <c r="H1314" s="85"/>
      <c r="I1314" s="86"/>
      <c r="J1314" s="85"/>
      <c r="K1314" s="85"/>
      <c r="L1314" s="85"/>
      <c r="M1314" s="85"/>
    </row>
    <row r="1315" spans="1:13" x14ac:dyDescent="0.3">
      <c r="A1315" s="5" t="e">
        <f>INDEX('Артикул без-с размером'!A:A,MATCH(Заказы!E1315,'Артикул без-с размером'!B:B,0))</f>
        <v>#N/A</v>
      </c>
      <c r="B1315" s="82"/>
      <c r="C1315" s="82"/>
      <c r="D1315" s="82"/>
      <c r="E1315" s="82"/>
      <c r="F1315" s="85"/>
      <c r="G1315" s="85"/>
      <c r="H1315" s="85"/>
      <c r="I1315" s="86"/>
      <c r="J1315" s="85"/>
      <c r="K1315" s="85"/>
      <c r="L1315" s="85"/>
      <c r="M1315" s="85"/>
    </row>
    <row r="1316" spans="1:13" x14ac:dyDescent="0.3">
      <c r="A1316" s="5" t="e">
        <f>INDEX('Артикул без-с размером'!A:A,MATCH(Заказы!E1316,'Артикул без-с размером'!B:B,0))</f>
        <v>#N/A</v>
      </c>
      <c r="B1316" s="82"/>
      <c r="C1316" s="82"/>
      <c r="D1316" s="82"/>
      <c r="E1316" s="82"/>
      <c r="F1316" s="85"/>
      <c r="G1316" s="85"/>
      <c r="H1316" s="85"/>
      <c r="I1316" s="86"/>
      <c r="J1316" s="85"/>
      <c r="K1316" s="85"/>
      <c r="L1316" s="85"/>
      <c r="M1316" s="85"/>
    </row>
    <row r="1317" spans="1:13" x14ac:dyDescent="0.3">
      <c r="A1317" s="5" t="e">
        <f>INDEX('Артикул без-с размером'!A:A,MATCH(Заказы!E1317,'Артикул без-с размером'!B:B,0))</f>
        <v>#N/A</v>
      </c>
      <c r="B1317" s="82"/>
      <c r="C1317" s="82"/>
      <c r="D1317" s="82"/>
      <c r="E1317" s="82"/>
      <c r="F1317" s="85"/>
      <c r="G1317" s="85"/>
      <c r="H1317" s="85"/>
      <c r="I1317" s="86"/>
      <c r="J1317" s="85"/>
      <c r="K1317" s="85"/>
      <c r="L1317" s="85"/>
      <c r="M1317" s="85"/>
    </row>
    <row r="1318" spans="1:13" x14ac:dyDescent="0.3">
      <c r="A1318" s="5" t="e">
        <f>INDEX('Артикул без-с размером'!A:A,MATCH(Заказы!E1318,'Артикул без-с размером'!B:B,0))</f>
        <v>#N/A</v>
      </c>
      <c r="B1318" s="82"/>
      <c r="C1318" s="82"/>
      <c r="D1318" s="82"/>
      <c r="E1318" s="82"/>
      <c r="F1318" s="85"/>
      <c r="G1318" s="85"/>
      <c r="H1318" s="85"/>
      <c r="I1318" s="86"/>
      <c r="J1318" s="85"/>
      <c r="K1318" s="85"/>
      <c r="L1318" s="85"/>
      <c r="M1318" s="85"/>
    </row>
    <row r="1319" spans="1:13" x14ac:dyDescent="0.3">
      <c r="A1319" s="5" t="e">
        <f>INDEX('Артикул без-с размером'!A:A,MATCH(Заказы!E1319,'Артикул без-с размером'!B:B,0))</f>
        <v>#N/A</v>
      </c>
      <c r="B1319" s="82"/>
      <c r="C1319" s="82"/>
      <c r="D1319" s="82"/>
      <c r="E1319" s="82"/>
      <c r="F1319" s="85"/>
      <c r="G1319" s="85"/>
      <c r="H1319" s="85"/>
      <c r="I1319" s="86"/>
      <c r="J1319" s="85"/>
      <c r="K1319" s="85"/>
      <c r="L1319" s="85"/>
      <c r="M1319" s="85"/>
    </row>
    <row r="1320" spans="1:13" x14ac:dyDescent="0.3">
      <c r="A1320" s="5" t="e">
        <f>INDEX('Артикул без-с размером'!A:A,MATCH(Заказы!E1320,'Артикул без-с размером'!B:B,0))</f>
        <v>#N/A</v>
      </c>
      <c r="B1320" s="82"/>
      <c r="C1320" s="82"/>
      <c r="D1320" s="82"/>
      <c r="E1320" s="82"/>
      <c r="F1320" s="85"/>
      <c r="G1320" s="85"/>
      <c r="H1320" s="85"/>
      <c r="I1320" s="86"/>
      <c r="J1320" s="85"/>
      <c r="K1320" s="85"/>
      <c r="L1320" s="85"/>
      <c r="M1320" s="85"/>
    </row>
    <row r="1321" spans="1:13" x14ac:dyDescent="0.3">
      <c r="A1321" s="5" t="e">
        <f>INDEX('Артикул без-с размером'!A:A,MATCH(Заказы!E1321,'Артикул без-с размером'!B:B,0))</f>
        <v>#N/A</v>
      </c>
      <c r="B1321" s="82"/>
      <c r="C1321" s="82"/>
      <c r="D1321" s="82"/>
      <c r="E1321" s="82"/>
      <c r="F1321" s="85"/>
      <c r="G1321" s="85"/>
      <c r="H1321" s="85"/>
      <c r="I1321" s="86"/>
      <c r="J1321" s="85"/>
      <c r="K1321" s="85"/>
      <c r="L1321" s="85"/>
      <c r="M1321" s="85"/>
    </row>
    <row r="1322" spans="1:13" x14ac:dyDescent="0.3">
      <c r="A1322" s="5" t="e">
        <f>INDEX('Артикул без-с размером'!A:A,MATCH(Заказы!E1322,'Артикул без-с размером'!B:B,0))</f>
        <v>#N/A</v>
      </c>
      <c r="B1322" s="82"/>
      <c r="C1322" s="82"/>
      <c r="D1322" s="82"/>
      <c r="E1322" s="82"/>
      <c r="F1322" s="85"/>
      <c r="G1322" s="85"/>
      <c r="H1322" s="85"/>
      <c r="I1322" s="86"/>
      <c r="J1322" s="85"/>
      <c r="K1322" s="85"/>
      <c r="L1322" s="85"/>
      <c r="M1322" s="85"/>
    </row>
    <row r="1323" spans="1:13" x14ac:dyDescent="0.3">
      <c r="A1323" s="5" t="e">
        <f>INDEX('Артикул без-с размером'!A:A,MATCH(Заказы!E1323,'Артикул без-с размером'!B:B,0))</f>
        <v>#N/A</v>
      </c>
      <c r="B1323" s="82"/>
      <c r="C1323" s="82"/>
      <c r="D1323" s="82"/>
      <c r="E1323" s="82"/>
      <c r="F1323" s="85"/>
      <c r="G1323" s="85"/>
      <c r="H1323" s="85"/>
      <c r="I1323" s="86"/>
      <c r="J1323" s="85"/>
      <c r="K1323" s="85"/>
      <c r="L1323" s="85"/>
      <c r="M1323" s="85"/>
    </row>
    <row r="1324" spans="1:13" x14ac:dyDescent="0.3">
      <c r="A1324" s="5" t="e">
        <f>INDEX('Артикул без-с размером'!A:A,MATCH(Заказы!E1324,'Артикул без-с размером'!B:B,0))</f>
        <v>#N/A</v>
      </c>
      <c r="B1324" s="82"/>
      <c r="C1324" s="82"/>
      <c r="D1324" s="82"/>
      <c r="E1324" s="82"/>
      <c r="F1324" s="85"/>
      <c r="G1324" s="85"/>
      <c r="H1324" s="85"/>
      <c r="I1324" s="86"/>
      <c r="J1324" s="85"/>
      <c r="K1324" s="85"/>
      <c r="L1324" s="85"/>
      <c r="M1324" s="85"/>
    </row>
    <row r="1325" spans="1:13" x14ac:dyDescent="0.3">
      <c r="A1325" s="5" t="e">
        <f>INDEX('Артикул без-с размером'!A:A,MATCH(Заказы!E1325,'Артикул без-с размером'!B:B,0))</f>
        <v>#N/A</v>
      </c>
      <c r="B1325" s="82"/>
      <c r="C1325" s="82"/>
      <c r="D1325" s="82"/>
      <c r="E1325" s="82"/>
      <c r="F1325" s="85"/>
      <c r="G1325" s="85"/>
      <c r="H1325" s="85"/>
      <c r="I1325" s="86"/>
      <c r="J1325" s="85"/>
      <c r="K1325" s="85"/>
      <c r="L1325" s="85"/>
      <c r="M1325" s="85"/>
    </row>
    <row r="1326" spans="1:13" x14ac:dyDescent="0.3">
      <c r="A1326" s="5" t="e">
        <f>INDEX('Артикул без-с размером'!A:A,MATCH(Заказы!E1326,'Артикул без-с размером'!B:B,0))</f>
        <v>#N/A</v>
      </c>
      <c r="B1326" s="82"/>
      <c r="C1326" s="82"/>
      <c r="D1326" s="82"/>
      <c r="E1326" s="82"/>
      <c r="F1326" s="85"/>
      <c r="G1326" s="85"/>
      <c r="H1326" s="85"/>
      <c r="I1326" s="86"/>
      <c r="J1326" s="85"/>
      <c r="K1326" s="85"/>
      <c r="L1326" s="85"/>
      <c r="M1326" s="85"/>
    </row>
    <row r="1327" spans="1:13" x14ac:dyDescent="0.3">
      <c r="A1327" s="5" t="e">
        <f>INDEX('Артикул без-с размером'!A:A,MATCH(Заказы!E1327,'Артикул без-с размером'!B:B,0))</f>
        <v>#N/A</v>
      </c>
      <c r="B1327" s="82"/>
      <c r="C1327" s="82"/>
      <c r="D1327" s="82"/>
      <c r="E1327" s="82"/>
      <c r="F1327" s="85"/>
      <c r="G1327" s="85"/>
      <c r="H1327" s="85"/>
      <c r="I1327" s="86"/>
      <c r="J1327" s="85"/>
      <c r="K1327" s="85"/>
      <c r="L1327" s="85"/>
      <c r="M1327" s="85"/>
    </row>
    <row r="1328" spans="1:13" x14ac:dyDescent="0.3">
      <c r="A1328" s="5" t="e">
        <f>INDEX('Артикул без-с размером'!A:A,MATCH(Заказы!E1328,'Артикул без-с размером'!B:B,0))</f>
        <v>#N/A</v>
      </c>
      <c r="B1328" s="82"/>
      <c r="C1328" s="82"/>
      <c r="D1328" s="82"/>
      <c r="E1328" s="82"/>
      <c r="F1328" s="85"/>
      <c r="G1328" s="85"/>
      <c r="H1328" s="85"/>
      <c r="I1328" s="86"/>
      <c r="J1328" s="85"/>
      <c r="K1328" s="85"/>
      <c r="L1328" s="85"/>
      <c r="M1328" s="85"/>
    </row>
    <row r="1329" spans="1:13" x14ac:dyDescent="0.3">
      <c r="A1329" s="5" t="e">
        <f>INDEX('Артикул без-с размером'!A:A,MATCH(Заказы!E1329,'Артикул без-с размером'!B:B,0))</f>
        <v>#N/A</v>
      </c>
      <c r="B1329" s="82"/>
      <c r="C1329" s="82"/>
      <c r="D1329" s="82"/>
      <c r="E1329" s="82"/>
      <c r="F1329" s="85"/>
      <c r="G1329" s="85"/>
      <c r="H1329" s="85"/>
      <c r="I1329" s="86"/>
      <c r="J1329" s="85"/>
      <c r="K1329" s="85"/>
      <c r="L1329" s="85"/>
      <c r="M1329" s="85"/>
    </row>
    <row r="1330" spans="1:13" x14ac:dyDescent="0.3">
      <c r="A1330" s="5" t="e">
        <f>INDEX('Артикул без-с размером'!A:A,MATCH(Заказы!E1330,'Артикул без-с размером'!B:B,0))</f>
        <v>#N/A</v>
      </c>
      <c r="B1330" s="82"/>
      <c r="C1330" s="82"/>
      <c r="D1330" s="82"/>
      <c r="E1330" s="82"/>
      <c r="F1330" s="85"/>
      <c r="G1330" s="85"/>
      <c r="H1330" s="85"/>
      <c r="I1330" s="86"/>
      <c r="J1330" s="85"/>
      <c r="K1330" s="85"/>
      <c r="L1330" s="85"/>
      <c r="M1330" s="85"/>
    </row>
    <row r="1331" spans="1:13" x14ac:dyDescent="0.3">
      <c r="A1331" s="5" t="e">
        <f>INDEX('Артикул без-с размером'!A:A,MATCH(Заказы!E1331,'Артикул без-с размером'!B:B,0))</f>
        <v>#N/A</v>
      </c>
      <c r="B1331" s="82"/>
      <c r="C1331" s="82"/>
      <c r="D1331" s="82"/>
      <c r="E1331" s="82"/>
      <c r="F1331" s="85"/>
      <c r="G1331" s="85"/>
      <c r="H1331" s="85"/>
      <c r="I1331" s="86"/>
      <c r="J1331" s="85"/>
      <c r="K1331" s="85"/>
      <c r="L1331" s="85"/>
      <c r="M1331" s="85"/>
    </row>
    <row r="1332" spans="1:13" x14ac:dyDescent="0.3">
      <c r="A1332" s="5" t="e">
        <f>INDEX('Артикул без-с размером'!A:A,MATCH(Заказы!E1332,'Артикул без-с размером'!B:B,0))</f>
        <v>#N/A</v>
      </c>
      <c r="B1332" s="82"/>
      <c r="C1332" s="82"/>
      <c r="D1332" s="82"/>
      <c r="E1332" s="82"/>
      <c r="F1332" s="85"/>
      <c r="G1332" s="85"/>
      <c r="H1332" s="85"/>
      <c r="I1332" s="86"/>
      <c r="J1332" s="85"/>
      <c r="K1332" s="85"/>
      <c r="L1332" s="85"/>
      <c r="M1332" s="85"/>
    </row>
    <row r="1333" spans="1:13" x14ac:dyDescent="0.3">
      <c r="A1333" s="5" t="e">
        <f>INDEX('Артикул без-с размером'!A:A,MATCH(Заказы!E1333,'Артикул без-с размером'!B:B,0))</f>
        <v>#N/A</v>
      </c>
      <c r="B1333" s="82"/>
      <c r="C1333" s="82"/>
      <c r="D1333" s="82"/>
      <c r="E1333" s="82"/>
      <c r="F1333" s="85"/>
      <c r="G1333" s="85"/>
      <c r="H1333" s="85"/>
      <c r="I1333" s="86"/>
      <c r="J1333" s="85"/>
      <c r="K1333" s="85"/>
      <c r="L1333" s="85"/>
      <c r="M1333" s="85"/>
    </row>
    <row r="1334" spans="1:13" x14ac:dyDescent="0.3">
      <c r="A1334" s="5" t="e">
        <f>INDEX('Артикул без-с размером'!A:A,MATCH(Заказы!E1334,'Артикул без-с размером'!B:B,0))</f>
        <v>#N/A</v>
      </c>
      <c r="B1334" s="82"/>
      <c r="C1334" s="82"/>
      <c r="D1334" s="82"/>
      <c r="E1334" s="82"/>
      <c r="F1334" s="85"/>
      <c r="G1334" s="85"/>
      <c r="H1334" s="85"/>
      <c r="I1334" s="86"/>
      <c r="J1334" s="85"/>
      <c r="K1334" s="85"/>
      <c r="L1334" s="85"/>
      <c r="M1334" s="85"/>
    </row>
    <row r="1335" spans="1:13" x14ac:dyDescent="0.3">
      <c r="A1335" s="5" t="e">
        <f>INDEX('Артикул без-с размером'!A:A,MATCH(Заказы!E1335,'Артикул без-с размером'!B:B,0))</f>
        <v>#N/A</v>
      </c>
      <c r="B1335" s="82"/>
      <c r="C1335" s="82"/>
      <c r="D1335" s="82"/>
      <c r="E1335" s="82"/>
      <c r="F1335" s="85"/>
      <c r="G1335" s="85"/>
      <c r="H1335" s="85"/>
      <c r="I1335" s="86"/>
      <c r="J1335" s="85"/>
      <c r="K1335" s="85"/>
      <c r="L1335" s="85"/>
      <c r="M1335" s="85"/>
    </row>
    <row r="1336" spans="1:13" x14ac:dyDescent="0.3">
      <c r="A1336" s="5" t="e">
        <f>INDEX('Артикул без-с размером'!A:A,MATCH(Заказы!E1336,'Артикул без-с размером'!B:B,0))</f>
        <v>#N/A</v>
      </c>
      <c r="B1336" s="82"/>
      <c r="C1336" s="82"/>
      <c r="D1336" s="82"/>
      <c r="E1336" s="82"/>
      <c r="F1336" s="85"/>
      <c r="G1336" s="85"/>
      <c r="H1336" s="85"/>
      <c r="I1336" s="86"/>
      <c r="J1336" s="85"/>
      <c r="K1336" s="85"/>
      <c r="L1336" s="85"/>
      <c r="M1336" s="85"/>
    </row>
    <row r="1337" spans="1:13" x14ac:dyDescent="0.3">
      <c r="A1337" s="5" t="e">
        <f>INDEX('Артикул без-с размером'!A:A,MATCH(Заказы!E1337,'Артикул без-с размером'!B:B,0))</f>
        <v>#N/A</v>
      </c>
      <c r="B1337" s="82"/>
      <c r="C1337" s="82"/>
      <c r="D1337" s="82"/>
      <c r="E1337" s="82"/>
      <c r="F1337" s="85"/>
      <c r="G1337" s="85"/>
      <c r="H1337" s="85"/>
      <c r="I1337" s="86"/>
      <c r="J1337" s="85"/>
      <c r="K1337" s="85"/>
      <c r="L1337" s="85"/>
      <c r="M1337" s="85"/>
    </row>
    <row r="1338" spans="1:13" x14ac:dyDescent="0.3">
      <c r="A1338" s="5" t="e">
        <f>INDEX('Артикул без-с размером'!A:A,MATCH(Заказы!E1338,'Артикул без-с размером'!B:B,0))</f>
        <v>#N/A</v>
      </c>
      <c r="B1338" s="82"/>
      <c r="C1338" s="82"/>
      <c r="D1338" s="82"/>
      <c r="E1338" s="82"/>
      <c r="F1338" s="85"/>
      <c r="G1338" s="85"/>
      <c r="H1338" s="85"/>
      <c r="I1338" s="86"/>
      <c r="J1338" s="85"/>
      <c r="K1338" s="85"/>
      <c r="L1338" s="85"/>
      <c r="M1338" s="85"/>
    </row>
    <row r="1339" spans="1:13" x14ac:dyDescent="0.3">
      <c r="A1339" s="5" t="e">
        <f>INDEX('Артикул без-с размером'!A:A,MATCH(Заказы!E1339,'Артикул без-с размером'!B:B,0))</f>
        <v>#N/A</v>
      </c>
      <c r="B1339" s="82"/>
      <c r="C1339" s="82"/>
      <c r="D1339" s="82"/>
      <c r="E1339" s="82"/>
      <c r="F1339" s="85"/>
      <c r="G1339" s="85"/>
      <c r="H1339" s="85"/>
      <c r="I1339" s="86"/>
      <c r="J1339" s="85"/>
      <c r="K1339" s="85"/>
      <c r="L1339" s="85"/>
      <c r="M1339" s="85"/>
    </row>
    <row r="1340" spans="1:13" x14ac:dyDescent="0.3">
      <c r="A1340" s="5" t="e">
        <f>INDEX('Артикул без-с размером'!A:A,MATCH(Заказы!E1340,'Артикул без-с размером'!B:B,0))</f>
        <v>#N/A</v>
      </c>
      <c r="B1340" s="82"/>
      <c r="C1340" s="82"/>
      <c r="D1340" s="82"/>
      <c r="E1340" s="82"/>
      <c r="F1340" s="85"/>
      <c r="G1340" s="85"/>
      <c r="H1340" s="85"/>
      <c r="I1340" s="86"/>
      <c r="J1340" s="85"/>
      <c r="K1340" s="85"/>
      <c r="L1340" s="85"/>
      <c r="M1340" s="85"/>
    </row>
    <row r="1341" spans="1:13" x14ac:dyDescent="0.3">
      <c r="A1341" s="5" t="e">
        <f>INDEX('Артикул без-с размером'!A:A,MATCH(Заказы!E1341,'Артикул без-с размером'!B:B,0))</f>
        <v>#N/A</v>
      </c>
      <c r="B1341" s="82"/>
      <c r="C1341" s="82"/>
      <c r="D1341" s="82"/>
      <c r="E1341" s="82"/>
      <c r="F1341" s="85"/>
      <c r="G1341" s="85"/>
      <c r="H1341" s="85"/>
      <c r="I1341" s="86"/>
      <c r="J1341" s="85"/>
      <c r="K1341" s="85"/>
      <c r="L1341" s="85"/>
      <c r="M1341" s="85"/>
    </row>
    <row r="1342" spans="1:13" x14ac:dyDescent="0.3">
      <c r="A1342" s="5" t="e">
        <f>INDEX('Артикул без-с размером'!A:A,MATCH(Заказы!E1342,'Артикул без-с размером'!B:B,0))</f>
        <v>#N/A</v>
      </c>
      <c r="B1342" s="82"/>
      <c r="C1342" s="82"/>
      <c r="D1342" s="82"/>
      <c r="E1342" s="82"/>
      <c r="F1342" s="85"/>
      <c r="G1342" s="85"/>
      <c r="H1342" s="85"/>
      <c r="I1342" s="86"/>
      <c r="J1342" s="85"/>
      <c r="K1342" s="85"/>
      <c r="L1342" s="85"/>
      <c r="M1342" s="85"/>
    </row>
    <row r="1343" spans="1:13" x14ac:dyDescent="0.3">
      <c r="A1343" s="5" t="e">
        <f>INDEX('Артикул без-с размером'!A:A,MATCH(Заказы!E1343,'Артикул без-с размером'!B:B,0))</f>
        <v>#N/A</v>
      </c>
      <c r="B1343" s="82"/>
      <c r="C1343" s="82"/>
      <c r="D1343" s="82"/>
      <c r="E1343" s="82"/>
      <c r="F1343" s="85"/>
      <c r="G1343" s="85"/>
      <c r="H1343" s="85"/>
      <c r="I1343" s="86"/>
      <c r="J1343" s="85"/>
      <c r="K1343" s="85"/>
      <c r="L1343" s="85"/>
      <c r="M1343" s="85"/>
    </row>
    <row r="1344" spans="1:13" x14ac:dyDescent="0.3">
      <c r="A1344" s="5" t="e">
        <f>INDEX('Артикул без-с размером'!A:A,MATCH(Заказы!E1344,'Артикул без-с размером'!B:B,0))</f>
        <v>#N/A</v>
      </c>
      <c r="B1344" s="82"/>
      <c r="C1344" s="82"/>
      <c r="D1344" s="82"/>
      <c r="E1344" s="82"/>
      <c r="F1344" s="85"/>
      <c r="G1344" s="85"/>
      <c r="H1344" s="85"/>
      <c r="I1344" s="86"/>
      <c r="J1344" s="85"/>
      <c r="K1344" s="85"/>
      <c r="L1344" s="85"/>
      <c r="M1344" s="85"/>
    </row>
    <row r="1345" spans="1:13" x14ac:dyDescent="0.3">
      <c r="A1345" s="5" t="e">
        <f>INDEX('Артикул без-с размером'!A:A,MATCH(Заказы!E1345,'Артикул без-с размером'!B:B,0))</f>
        <v>#N/A</v>
      </c>
      <c r="B1345" s="82"/>
      <c r="C1345" s="82"/>
      <c r="D1345" s="82"/>
      <c r="E1345" s="82"/>
      <c r="F1345" s="85"/>
      <c r="G1345" s="85"/>
      <c r="H1345" s="85"/>
      <c r="I1345" s="86"/>
      <c r="J1345" s="85"/>
      <c r="K1345" s="85"/>
      <c r="L1345" s="85"/>
      <c r="M1345" s="85"/>
    </row>
    <row r="1346" spans="1:13" x14ac:dyDescent="0.3">
      <c r="A1346" s="5" t="e">
        <f>INDEX('Артикул без-с размером'!A:A,MATCH(Заказы!E1346,'Артикул без-с размером'!B:B,0))</f>
        <v>#N/A</v>
      </c>
      <c r="B1346" s="82"/>
      <c r="C1346" s="82"/>
      <c r="D1346" s="82"/>
      <c r="E1346" s="82"/>
      <c r="F1346" s="85"/>
      <c r="G1346" s="85"/>
      <c r="H1346" s="85"/>
      <c r="I1346" s="86"/>
      <c r="J1346" s="85"/>
      <c r="K1346" s="85"/>
      <c r="L1346" s="85"/>
      <c r="M1346" s="85"/>
    </row>
    <row r="1347" spans="1:13" x14ac:dyDescent="0.3">
      <c r="A1347" s="5" t="e">
        <f>INDEX('Артикул без-с размером'!A:A,MATCH(Заказы!E1347,'Артикул без-с размером'!B:B,0))</f>
        <v>#N/A</v>
      </c>
      <c r="B1347" s="82"/>
      <c r="C1347" s="82"/>
      <c r="D1347" s="82"/>
      <c r="E1347" s="82"/>
      <c r="F1347" s="85"/>
      <c r="G1347" s="85"/>
      <c r="H1347" s="85"/>
      <c r="I1347" s="86"/>
      <c r="J1347" s="85"/>
      <c r="K1347" s="85"/>
      <c r="L1347" s="85"/>
      <c r="M1347" s="85"/>
    </row>
    <row r="1348" spans="1:13" x14ac:dyDescent="0.3">
      <c r="A1348" s="5" t="e">
        <f>INDEX('Артикул без-с размером'!A:A,MATCH(Заказы!E1348,'Артикул без-с размером'!B:B,0))</f>
        <v>#N/A</v>
      </c>
      <c r="B1348" s="82"/>
      <c r="C1348" s="82"/>
      <c r="D1348" s="82"/>
      <c r="E1348" s="82"/>
      <c r="F1348" s="85"/>
      <c r="G1348" s="85"/>
      <c r="H1348" s="85"/>
      <c r="I1348" s="86"/>
      <c r="J1348" s="85"/>
      <c r="K1348" s="85"/>
      <c r="L1348" s="85"/>
      <c r="M1348" s="85"/>
    </row>
    <row r="1349" spans="1:13" x14ac:dyDescent="0.3">
      <c r="A1349" s="5" t="e">
        <f>INDEX('Артикул без-с размером'!A:A,MATCH(Заказы!E1349,'Артикул без-с размером'!B:B,0))</f>
        <v>#N/A</v>
      </c>
      <c r="B1349" s="82"/>
      <c r="C1349" s="82"/>
      <c r="D1349" s="82"/>
      <c r="E1349" s="82"/>
      <c r="F1349" s="85"/>
      <c r="G1349" s="85"/>
      <c r="H1349" s="85"/>
      <c r="I1349" s="86"/>
      <c r="J1349" s="85"/>
      <c r="K1349" s="85"/>
      <c r="L1349" s="85"/>
      <c r="M1349" s="85"/>
    </row>
    <row r="1350" spans="1:13" x14ac:dyDescent="0.3">
      <c r="A1350" s="5" t="e">
        <f>INDEX('Артикул без-с размером'!A:A,MATCH(Заказы!E1350,'Артикул без-с размером'!B:B,0))</f>
        <v>#N/A</v>
      </c>
      <c r="B1350" s="82"/>
      <c r="C1350" s="82"/>
      <c r="D1350" s="82"/>
      <c r="E1350" s="82"/>
      <c r="F1350" s="85"/>
      <c r="G1350" s="85"/>
      <c r="H1350" s="85"/>
      <c r="I1350" s="86"/>
      <c r="J1350" s="85"/>
      <c r="K1350" s="85"/>
      <c r="L1350" s="85"/>
      <c r="M1350" s="85"/>
    </row>
    <row r="1351" spans="1:13" x14ac:dyDescent="0.3">
      <c r="A1351" s="5" t="e">
        <f>INDEX('Артикул без-с размером'!A:A,MATCH(Заказы!E1351,'Артикул без-с размером'!B:B,0))</f>
        <v>#N/A</v>
      </c>
      <c r="B1351" s="82"/>
      <c r="C1351" s="82"/>
      <c r="D1351" s="82"/>
      <c r="E1351" s="82"/>
      <c r="F1351" s="85"/>
      <c r="G1351" s="85"/>
      <c r="H1351" s="85"/>
      <c r="I1351" s="86"/>
      <c r="J1351" s="85"/>
      <c r="K1351" s="85"/>
      <c r="L1351" s="85"/>
      <c r="M1351" s="85"/>
    </row>
    <row r="1352" spans="1:13" x14ac:dyDescent="0.3">
      <c r="A1352" s="5" t="e">
        <f>INDEX('Артикул без-с размером'!A:A,MATCH(Заказы!E1352,'Артикул без-с размером'!B:B,0))</f>
        <v>#N/A</v>
      </c>
      <c r="B1352" s="82"/>
      <c r="C1352" s="82"/>
      <c r="D1352" s="82"/>
      <c r="E1352" s="82"/>
      <c r="F1352" s="85"/>
      <c r="G1352" s="85"/>
      <c r="H1352" s="85"/>
      <c r="I1352" s="86"/>
      <c r="J1352" s="85"/>
      <c r="K1352" s="85"/>
      <c r="L1352" s="85"/>
      <c r="M1352" s="85"/>
    </row>
    <row r="1353" spans="1:13" x14ac:dyDescent="0.3">
      <c r="A1353" s="5" t="e">
        <f>INDEX('Артикул без-с размером'!A:A,MATCH(Заказы!E1353,'Артикул без-с размером'!B:B,0))</f>
        <v>#N/A</v>
      </c>
      <c r="B1353" s="82"/>
      <c r="C1353" s="82"/>
      <c r="D1353" s="82"/>
      <c r="E1353" s="82"/>
      <c r="F1353" s="85"/>
      <c r="G1353" s="85"/>
      <c r="H1353" s="85"/>
      <c r="I1353" s="86"/>
      <c r="J1353" s="85"/>
      <c r="K1353" s="85"/>
      <c r="L1353" s="85"/>
      <c r="M1353" s="85"/>
    </row>
    <row r="1354" spans="1:13" x14ac:dyDescent="0.3">
      <c r="A1354" s="5" t="e">
        <f>INDEX('Артикул без-с размером'!A:A,MATCH(Заказы!E1354,'Артикул без-с размером'!B:B,0))</f>
        <v>#N/A</v>
      </c>
      <c r="B1354" s="82"/>
      <c r="C1354" s="82"/>
      <c r="D1354" s="82"/>
      <c r="E1354" s="82"/>
      <c r="F1354" s="85"/>
      <c r="G1354" s="85"/>
      <c r="H1354" s="85"/>
      <c r="I1354" s="86"/>
      <c r="J1354" s="85"/>
      <c r="K1354" s="85"/>
      <c r="L1354" s="85"/>
      <c r="M1354" s="85"/>
    </row>
    <row r="1355" spans="1:13" x14ac:dyDescent="0.3">
      <c r="A1355" s="5" t="e">
        <f>INDEX('Артикул без-с размером'!A:A,MATCH(Заказы!E1355,'Артикул без-с размером'!B:B,0))</f>
        <v>#N/A</v>
      </c>
      <c r="B1355" s="82"/>
      <c r="C1355" s="82"/>
      <c r="D1355" s="82"/>
      <c r="E1355" s="82"/>
      <c r="F1355" s="85"/>
      <c r="G1355" s="85"/>
      <c r="H1355" s="85"/>
      <c r="I1355" s="86"/>
      <c r="J1355" s="85"/>
      <c r="K1355" s="85"/>
      <c r="L1355" s="85"/>
      <c r="M1355" s="85"/>
    </row>
    <row r="1356" spans="1:13" x14ac:dyDescent="0.3">
      <c r="A1356" s="5" t="e">
        <f>INDEX('Артикул без-с размером'!A:A,MATCH(Заказы!E1356,'Артикул без-с размером'!B:B,0))</f>
        <v>#N/A</v>
      </c>
      <c r="B1356" s="82"/>
      <c r="C1356" s="82"/>
      <c r="D1356" s="82"/>
      <c r="E1356" s="82"/>
      <c r="F1356" s="85"/>
      <c r="G1356" s="85"/>
      <c r="H1356" s="85"/>
      <c r="I1356" s="86"/>
      <c r="J1356" s="85"/>
      <c r="K1356" s="85"/>
      <c r="L1356" s="85"/>
      <c r="M1356" s="85"/>
    </row>
    <row r="1357" spans="1:13" x14ac:dyDescent="0.3">
      <c r="A1357" s="5" t="e">
        <f>INDEX('Артикул без-с размером'!A:A,MATCH(Заказы!E1357,'Артикул без-с размером'!B:B,0))</f>
        <v>#N/A</v>
      </c>
      <c r="B1357" s="82"/>
      <c r="C1357" s="82"/>
      <c r="D1357" s="82"/>
      <c r="E1357" s="82"/>
      <c r="F1357" s="85"/>
      <c r="G1357" s="85"/>
      <c r="H1357" s="85"/>
      <c r="I1357" s="86"/>
      <c r="J1357" s="85"/>
      <c r="K1357" s="85"/>
      <c r="L1357" s="85"/>
      <c r="M1357" s="85"/>
    </row>
    <row r="1358" spans="1:13" x14ac:dyDescent="0.3">
      <c r="A1358" s="5" t="e">
        <f>INDEX('Артикул без-с размером'!A:A,MATCH(Заказы!E1358,'Артикул без-с размером'!B:B,0))</f>
        <v>#N/A</v>
      </c>
      <c r="B1358" s="82"/>
      <c r="C1358" s="82"/>
      <c r="D1358" s="82"/>
      <c r="E1358" s="82"/>
      <c r="F1358" s="85"/>
      <c r="G1358" s="85"/>
      <c r="H1358" s="85"/>
      <c r="I1358" s="86"/>
      <c r="J1358" s="85"/>
      <c r="K1358" s="85"/>
      <c r="L1358" s="85"/>
      <c r="M1358" s="85"/>
    </row>
    <row r="1359" spans="1:13" x14ac:dyDescent="0.3">
      <c r="A1359" s="5" t="e">
        <f>INDEX('Артикул без-с размером'!A:A,MATCH(Заказы!E1359,'Артикул без-с размером'!B:B,0))</f>
        <v>#N/A</v>
      </c>
      <c r="B1359" s="82"/>
      <c r="C1359" s="82"/>
      <c r="D1359" s="82"/>
      <c r="E1359" s="82"/>
      <c r="F1359" s="85"/>
      <c r="G1359" s="85"/>
      <c r="H1359" s="85"/>
      <c r="I1359" s="86"/>
      <c r="J1359" s="85"/>
      <c r="K1359" s="85"/>
      <c r="L1359" s="85"/>
      <c r="M1359" s="85"/>
    </row>
    <row r="1360" spans="1:13" x14ac:dyDescent="0.3">
      <c r="A1360" s="5" t="e">
        <f>INDEX('Артикул без-с размером'!A:A,MATCH(Заказы!E1360,'Артикул без-с размером'!B:B,0))</f>
        <v>#N/A</v>
      </c>
      <c r="B1360" s="82"/>
      <c r="C1360" s="82"/>
      <c r="D1360" s="82"/>
      <c r="E1360" s="82"/>
      <c r="F1360" s="85"/>
      <c r="G1360" s="85"/>
      <c r="H1360" s="85"/>
      <c r="I1360" s="86"/>
      <c r="J1360" s="85"/>
      <c r="K1360" s="85"/>
      <c r="L1360" s="85"/>
      <c r="M1360" s="85"/>
    </row>
    <row r="1361" spans="1:13" x14ac:dyDescent="0.3">
      <c r="A1361" s="5" t="e">
        <f>INDEX('Артикул без-с размером'!A:A,MATCH(Заказы!E1361,'Артикул без-с размером'!B:B,0))</f>
        <v>#N/A</v>
      </c>
      <c r="B1361" s="82"/>
      <c r="C1361" s="82"/>
      <c r="D1361" s="82"/>
      <c r="E1361" s="82"/>
      <c r="F1361" s="85"/>
      <c r="G1361" s="85"/>
      <c r="H1361" s="85"/>
      <c r="I1361" s="86"/>
      <c r="J1361" s="85"/>
      <c r="K1361" s="85"/>
      <c r="L1361" s="85"/>
      <c r="M1361" s="85"/>
    </row>
    <row r="1362" spans="1:13" x14ac:dyDescent="0.3">
      <c r="A1362" s="5" t="e">
        <f>INDEX('Артикул без-с размером'!A:A,MATCH(Заказы!E1362,'Артикул без-с размером'!B:B,0))</f>
        <v>#N/A</v>
      </c>
      <c r="B1362" s="82"/>
      <c r="C1362" s="82"/>
      <c r="D1362" s="82"/>
      <c r="E1362" s="82"/>
      <c r="F1362" s="85"/>
      <c r="G1362" s="85"/>
      <c r="H1362" s="85"/>
      <c r="I1362" s="86"/>
      <c r="J1362" s="85"/>
      <c r="K1362" s="85"/>
      <c r="L1362" s="85"/>
      <c r="M1362" s="85"/>
    </row>
    <row r="1363" spans="1:13" x14ac:dyDescent="0.3">
      <c r="A1363" s="5" t="e">
        <f>INDEX('Артикул без-с размером'!A:A,MATCH(Заказы!E1363,'Артикул без-с размером'!B:B,0))</f>
        <v>#N/A</v>
      </c>
      <c r="B1363" s="82"/>
      <c r="C1363" s="82"/>
      <c r="D1363" s="82"/>
      <c r="E1363" s="82"/>
      <c r="F1363" s="85"/>
      <c r="G1363" s="85"/>
      <c r="H1363" s="85"/>
      <c r="I1363" s="86"/>
      <c r="J1363" s="85"/>
      <c r="K1363" s="85"/>
      <c r="L1363" s="85"/>
      <c r="M1363" s="85"/>
    </row>
    <row r="1364" spans="1:13" x14ac:dyDescent="0.3">
      <c r="A1364" s="5" t="e">
        <f>INDEX('Артикул без-с размером'!A:A,MATCH(Заказы!E1364,'Артикул без-с размером'!B:B,0))</f>
        <v>#N/A</v>
      </c>
      <c r="B1364" s="82"/>
      <c r="C1364" s="82"/>
      <c r="D1364" s="82"/>
      <c r="E1364" s="82"/>
      <c r="F1364" s="85"/>
      <c r="G1364" s="85"/>
      <c r="H1364" s="85"/>
      <c r="I1364" s="86"/>
      <c r="J1364" s="85"/>
      <c r="K1364" s="85"/>
      <c r="L1364" s="85"/>
      <c r="M1364" s="85"/>
    </row>
    <row r="1365" spans="1:13" x14ac:dyDescent="0.3">
      <c r="A1365" s="5" t="e">
        <f>INDEX('Артикул без-с размером'!A:A,MATCH(Заказы!E1365,'Артикул без-с размером'!B:B,0))</f>
        <v>#N/A</v>
      </c>
      <c r="B1365" s="82"/>
      <c r="C1365" s="82"/>
      <c r="D1365" s="82"/>
      <c r="E1365" s="82"/>
      <c r="F1365" s="85"/>
      <c r="G1365" s="85"/>
      <c r="H1365" s="85"/>
      <c r="I1365" s="86"/>
      <c r="J1365" s="85"/>
      <c r="K1365" s="85"/>
      <c r="L1365" s="85"/>
      <c r="M1365" s="85"/>
    </row>
    <row r="1366" spans="1:13" x14ac:dyDescent="0.3">
      <c r="A1366" s="5" t="e">
        <f>INDEX('Артикул без-с размером'!A:A,MATCH(Заказы!E1366,'Артикул без-с размером'!B:B,0))</f>
        <v>#N/A</v>
      </c>
      <c r="B1366" s="82"/>
      <c r="C1366" s="82"/>
      <c r="D1366" s="82"/>
      <c r="E1366" s="82"/>
      <c r="F1366" s="85"/>
      <c r="G1366" s="85"/>
      <c r="H1366" s="85"/>
      <c r="I1366" s="86"/>
      <c r="J1366" s="85"/>
      <c r="K1366" s="85"/>
      <c r="L1366" s="85"/>
      <c r="M1366" s="85"/>
    </row>
    <row r="1367" spans="1:13" x14ac:dyDescent="0.3">
      <c r="A1367" s="5" t="e">
        <f>INDEX('Артикул без-с размером'!A:A,MATCH(Заказы!E1367,'Артикул без-с размером'!B:B,0))</f>
        <v>#N/A</v>
      </c>
      <c r="B1367" s="82"/>
      <c r="C1367" s="82"/>
      <c r="D1367" s="82"/>
      <c r="E1367" s="82"/>
      <c r="F1367" s="85"/>
      <c r="G1367" s="85"/>
      <c r="H1367" s="85"/>
      <c r="I1367" s="86"/>
      <c r="J1367" s="85"/>
      <c r="K1367" s="85"/>
      <c r="L1367" s="85"/>
      <c r="M1367" s="85"/>
    </row>
    <row r="1368" spans="1:13" x14ac:dyDescent="0.3">
      <c r="A1368" s="5" t="e">
        <f>INDEX('Артикул без-с размером'!A:A,MATCH(Заказы!E1368,'Артикул без-с размером'!B:B,0))</f>
        <v>#N/A</v>
      </c>
      <c r="B1368" s="82"/>
      <c r="C1368" s="82"/>
      <c r="D1368" s="82"/>
      <c r="E1368" s="82"/>
      <c r="F1368" s="85"/>
      <c r="G1368" s="85"/>
      <c r="H1368" s="85"/>
      <c r="I1368" s="86"/>
      <c r="J1368" s="85"/>
      <c r="K1368" s="85"/>
      <c r="L1368" s="85"/>
      <c r="M1368" s="85"/>
    </row>
    <row r="1369" spans="1:13" x14ac:dyDescent="0.3">
      <c r="A1369" s="5" t="e">
        <f>INDEX('Артикул без-с размером'!A:A,MATCH(Заказы!E1369,'Артикул без-с размером'!B:B,0))</f>
        <v>#N/A</v>
      </c>
      <c r="B1369" s="82"/>
      <c r="C1369" s="82"/>
      <c r="D1369" s="82"/>
      <c r="E1369" s="82"/>
      <c r="F1369" s="85"/>
      <c r="G1369" s="85"/>
      <c r="H1369" s="85"/>
      <c r="I1369" s="86"/>
      <c r="J1369" s="85"/>
      <c r="K1369" s="85"/>
      <c r="L1369" s="85"/>
      <c r="M1369" s="85"/>
    </row>
    <row r="1370" spans="1:13" x14ac:dyDescent="0.3">
      <c r="A1370" s="5" t="e">
        <f>INDEX('Артикул без-с размером'!A:A,MATCH(Заказы!E1370,'Артикул без-с размером'!B:B,0))</f>
        <v>#N/A</v>
      </c>
      <c r="B1370" s="82"/>
      <c r="C1370" s="82"/>
      <c r="D1370" s="82"/>
      <c r="E1370" s="82"/>
      <c r="F1370" s="85"/>
      <c r="G1370" s="85"/>
      <c r="H1370" s="85"/>
      <c r="I1370" s="86"/>
      <c r="J1370" s="85"/>
      <c r="K1370" s="85"/>
      <c r="L1370" s="85"/>
      <c r="M1370" s="85"/>
    </row>
    <row r="1371" spans="1:13" x14ac:dyDescent="0.3">
      <c r="A1371" s="5" t="e">
        <f>INDEX('Артикул без-с размером'!A:A,MATCH(Заказы!E1371,'Артикул без-с размером'!B:B,0))</f>
        <v>#N/A</v>
      </c>
      <c r="B1371" s="82"/>
      <c r="C1371" s="82"/>
      <c r="D1371" s="82"/>
      <c r="E1371" s="82"/>
      <c r="F1371" s="85"/>
      <c r="G1371" s="85"/>
      <c r="H1371" s="85"/>
      <c r="I1371" s="86"/>
      <c r="J1371" s="85"/>
      <c r="K1371" s="85"/>
      <c r="L1371" s="85"/>
      <c r="M1371" s="85"/>
    </row>
    <row r="1372" spans="1:13" x14ac:dyDescent="0.3">
      <c r="A1372" s="5" t="e">
        <f>INDEX('Артикул без-с размером'!A:A,MATCH(Заказы!E1372,'Артикул без-с размером'!B:B,0))</f>
        <v>#N/A</v>
      </c>
      <c r="B1372" s="82"/>
      <c r="C1372" s="82"/>
      <c r="D1372" s="82"/>
      <c r="E1372" s="82"/>
      <c r="F1372" s="85"/>
      <c r="G1372" s="85"/>
      <c r="H1372" s="85"/>
      <c r="I1372" s="86"/>
      <c r="J1372" s="85"/>
      <c r="K1372" s="85"/>
      <c r="L1372" s="85"/>
      <c r="M1372" s="85"/>
    </row>
    <row r="1373" spans="1:13" x14ac:dyDescent="0.3">
      <c r="A1373" s="5" t="e">
        <f>INDEX('Артикул без-с размером'!A:A,MATCH(Заказы!E1373,'Артикул без-с размером'!B:B,0))</f>
        <v>#N/A</v>
      </c>
      <c r="B1373" s="82"/>
      <c r="C1373" s="82"/>
      <c r="D1373" s="82"/>
      <c r="E1373" s="82"/>
      <c r="F1373" s="85"/>
      <c r="G1373" s="85"/>
      <c r="H1373" s="85"/>
      <c r="I1373" s="86"/>
      <c r="J1373" s="85"/>
      <c r="K1373" s="85"/>
      <c r="L1373" s="85"/>
      <c r="M1373" s="85"/>
    </row>
    <row r="1374" spans="1:13" x14ac:dyDescent="0.3">
      <c r="A1374" s="5" t="e">
        <f>INDEX('Артикул без-с размером'!A:A,MATCH(Заказы!E1374,'Артикул без-с размером'!B:B,0))</f>
        <v>#N/A</v>
      </c>
      <c r="B1374" s="82"/>
      <c r="C1374" s="82"/>
      <c r="D1374" s="82"/>
      <c r="E1374" s="82"/>
      <c r="F1374" s="85"/>
      <c r="G1374" s="85"/>
      <c r="H1374" s="85"/>
      <c r="I1374" s="86"/>
      <c r="J1374" s="85"/>
      <c r="K1374" s="85"/>
      <c r="L1374" s="85"/>
      <c r="M1374" s="85"/>
    </row>
    <row r="1375" spans="1:13" x14ac:dyDescent="0.3">
      <c r="A1375" s="5" t="e">
        <f>INDEX('Артикул без-с размером'!A:A,MATCH(Заказы!E1375,'Артикул без-с размером'!B:B,0))</f>
        <v>#N/A</v>
      </c>
      <c r="B1375" s="82"/>
      <c r="C1375" s="82"/>
      <c r="D1375" s="82"/>
      <c r="E1375" s="82"/>
      <c r="F1375" s="85"/>
      <c r="G1375" s="85"/>
      <c r="H1375" s="85"/>
      <c r="I1375" s="86"/>
      <c r="J1375" s="85"/>
      <c r="K1375" s="85"/>
      <c r="L1375" s="85"/>
      <c r="M1375" s="85"/>
    </row>
    <row r="1376" spans="1:13" x14ac:dyDescent="0.3">
      <c r="A1376" s="5" t="e">
        <f>INDEX('Артикул без-с размером'!A:A,MATCH(Заказы!E1376,'Артикул без-с размером'!B:B,0))</f>
        <v>#N/A</v>
      </c>
      <c r="B1376" s="82"/>
      <c r="C1376" s="82"/>
      <c r="D1376" s="82"/>
      <c r="E1376" s="82"/>
      <c r="F1376" s="85"/>
      <c r="G1376" s="85"/>
      <c r="H1376" s="85"/>
      <c r="I1376" s="86"/>
      <c r="J1376" s="85"/>
      <c r="K1376" s="85"/>
      <c r="L1376" s="85"/>
      <c r="M1376" s="85"/>
    </row>
    <row r="1377" spans="1:13" x14ac:dyDescent="0.3">
      <c r="A1377" s="5" t="e">
        <f>INDEX('Артикул без-с размером'!A:A,MATCH(Заказы!E1377,'Артикул без-с размером'!B:B,0))</f>
        <v>#N/A</v>
      </c>
      <c r="B1377" s="82"/>
      <c r="C1377" s="82"/>
      <c r="D1377" s="82"/>
      <c r="E1377" s="82"/>
      <c r="F1377" s="85"/>
      <c r="G1377" s="85"/>
      <c r="H1377" s="85"/>
      <c r="I1377" s="86"/>
      <c r="J1377" s="85"/>
      <c r="K1377" s="85"/>
      <c r="L1377" s="85"/>
      <c r="M1377" s="85"/>
    </row>
    <row r="1378" spans="1:13" x14ac:dyDescent="0.3">
      <c r="A1378" s="5" t="e">
        <f>INDEX('Артикул без-с размером'!A:A,MATCH(Заказы!E1378,'Артикул без-с размером'!B:B,0))</f>
        <v>#N/A</v>
      </c>
      <c r="B1378" s="82"/>
      <c r="C1378" s="82"/>
      <c r="D1378" s="82"/>
      <c r="E1378" s="82"/>
      <c r="F1378" s="85"/>
      <c r="G1378" s="85"/>
      <c r="H1378" s="85"/>
      <c r="I1378" s="86"/>
      <c r="J1378" s="85"/>
      <c r="K1378" s="85"/>
      <c r="L1378" s="85"/>
      <c r="M1378" s="85"/>
    </row>
    <row r="1379" spans="1:13" x14ac:dyDescent="0.3">
      <c r="A1379" s="5" t="e">
        <f>INDEX('Артикул без-с размером'!A:A,MATCH(Заказы!E1379,'Артикул без-с размером'!B:B,0))</f>
        <v>#N/A</v>
      </c>
      <c r="B1379" s="82"/>
      <c r="C1379" s="82"/>
      <c r="D1379" s="82"/>
      <c r="E1379" s="82"/>
      <c r="F1379" s="85"/>
      <c r="G1379" s="85"/>
      <c r="H1379" s="85"/>
      <c r="I1379" s="86"/>
      <c r="J1379" s="85"/>
      <c r="K1379" s="85"/>
      <c r="L1379" s="85"/>
      <c r="M1379" s="85"/>
    </row>
    <row r="1380" spans="1:13" x14ac:dyDescent="0.3">
      <c r="A1380" s="5" t="e">
        <f>INDEX('Артикул без-с размером'!A:A,MATCH(Заказы!E1380,'Артикул без-с размером'!B:B,0))</f>
        <v>#N/A</v>
      </c>
      <c r="B1380" s="82"/>
      <c r="C1380" s="82"/>
      <c r="D1380" s="82"/>
      <c r="E1380" s="82"/>
      <c r="F1380" s="85"/>
      <c r="G1380" s="85"/>
      <c r="H1380" s="85"/>
      <c r="I1380" s="86"/>
      <c r="J1380" s="85"/>
      <c r="K1380" s="85"/>
      <c r="L1380" s="85"/>
      <c r="M1380" s="85"/>
    </row>
    <row r="1381" spans="1:13" x14ac:dyDescent="0.3">
      <c r="A1381" s="5" t="e">
        <f>INDEX('Артикул без-с размером'!A:A,MATCH(Заказы!E1381,'Артикул без-с размером'!B:B,0))</f>
        <v>#N/A</v>
      </c>
      <c r="B1381" s="82"/>
      <c r="C1381" s="82"/>
      <c r="D1381" s="82"/>
      <c r="E1381" s="82"/>
      <c r="F1381" s="85"/>
      <c r="G1381" s="85"/>
      <c r="H1381" s="85"/>
      <c r="I1381" s="86"/>
      <c r="J1381" s="85"/>
      <c r="K1381" s="85"/>
      <c r="L1381" s="85"/>
      <c r="M1381" s="85"/>
    </row>
    <row r="1382" spans="1:13" x14ac:dyDescent="0.3">
      <c r="A1382" s="5" t="e">
        <f>INDEX('Артикул без-с размером'!A:A,MATCH(Заказы!E1382,'Артикул без-с размером'!B:B,0))</f>
        <v>#N/A</v>
      </c>
      <c r="B1382" s="82"/>
      <c r="C1382" s="82"/>
      <c r="D1382" s="82"/>
      <c r="E1382" s="82"/>
      <c r="F1382" s="85"/>
      <c r="G1382" s="85"/>
      <c r="H1382" s="85"/>
      <c r="I1382" s="86"/>
      <c r="J1382" s="85"/>
      <c r="K1382" s="85"/>
      <c r="L1382" s="85"/>
      <c r="M1382" s="85"/>
    </row>
    <row r="1383" spans="1:13" x14ac:dyDescent="0.3">
      <c r="A1383" s="5" t="e">
        <f>INDEX('Артикул без-с размером'!A:A,MATCH(Заказы!E1383,'Артикул без-с размером'!B:B,0))</f>
        <v>#N/A</v>
      </c>
      <c r="B1383" s="82"/>
      <c r="C1383" s="82"/>
      <c r="D1383" s="82"/>
      <c r="E1383" s="82"/>
      <c r="F1383" s="85"/>
      <c r="G1383" s="85"/>
      <c r="H1383" s="85"/>
      <c r="I1383" s="86"/>
      <c r="J1383" s="85"/>
      <c r="K1383" s="85"/>
      <c r="L1383" s="85"/>
      <c r="M1383" s="85"/>
    </row>
    <row r="1384" spans="1:13" x14ac:dyDescent="0.3">
      <c r="A1384" s="5" t="e">
        <f>INDEX('Артикул без-с размером'!A:A,MATCH(Заказы!E1384,'Артикул без-с размером'!B:B,0))</f>
        <v>#N/A</v>
      </c>
      <c r="B1384" s="82"/>
      <c r="C1384" s="82"/>
      <c r="D1384" s="82"/>
      <c r="E1384" s="82"/>
      <c r="F1384" s="85"/>
      <c r="G1384" s="85"/>
      <c r="H1384" s="85"/>
      <c r="I1384" s="86"/>
      <c r="J1384" s="85"/>
      <c r="K1384" s="85"/>
      <c r="L1384" s="85"/>
      <c r="M1384" s="85"/>
    </row>
    <row r="1385" spans="1:13" x14ac:dyDescent="0.3">
      <c r="A1385" s="5" t="e">
        <f>INDEX('Артикул без-с размером'!A:A,MATCH(Заказы!E1385,'Артикул без-с размером'!B:B,0))</f>
        <v>#N/A</v>
      </c>
      <c r="B1385" s="82"/>
      <c r="C1385" s="82"/>
      <c r="D1385" s="82"/>
      <c r="E1385" s="82"/>
      <c r="F1385" s="85"/>
      <c r="G1385" s="85"/>
      <c r="H1385" s="85"/>
      <c r="I1385" s="86"/>
      <c r="J1385" s="85"/>
      <c r="K1385" s="85"/>
      <c r="L1385" s="85"/>
      <c r="M1385" s="85"/>
    </row>
    <row r="1386" spans="1:13" x14ac:dyDescent="0.3">
      <c r="A1386" s="5" t="e">
        <f>INDEX('Артикул без-с размером'!A:A,MATCH(Заказы!E1386,'Артикул без-с размером'!B:B,0))</f>
        <v>#N/A</v>
      </c>
      <c r="B1386" s="82"/>
      <c r="C1386" s="82"/>
      <c r="D1386" s="82"/>
      <c r="E1386" s="82"/>
      <c r="F1386" s="85"/>
      <c r="G1386" s="85"/>
      <c r="H1386" s="85"/>
      <c r="I1386" s="86"/>
      <c r="J1386" s="85"/>
      <c r="K1386" s="85"/>
      <c r="L1386" s="85"/>
      <c r="M1386" s="85"/>
    </row>
    <row r="1387" spans="1:13" x14ac:dyDescent="0.3">
      <c r="A1387" s="5" t="e">
        <f>INDEX('Артикул без-с размером'!A:A,MATCH(Заказы!E1387,'Артикул без-с размером'!B:B,0))</f>
        <v>#N/A</v>
      </c>
      <c r="B1387" s="82"/>
      <c r="C1387" s="82"/>
      <c r="D1387" s="82"/>
      <c r="E1387" s="82"/>
      <c r="F1387" s="85"/>
      <c r="G1387" s="85"/>
      <c r="H1387" s="85"/>
      <c r="I1387" s="86"/>
      <c r="J1387" s="85"/>
      <c r="K1387" s="85"/>
      <c r="L1387" s="85"/>
      <c r="M1387" s="85"/>
    </row>
    <row r="1388" spans="1:13" x14ac:dyDescent="0.3">
      <c r="A1388" s="5" t="e">
        <f>INDEX('Артикул без-с размером'!A:A,MATCH(Заказы!E1388,'Артикул без-с размером'!B:B,0))</f>
        <v>#N/A</v>
      </c>
      <c r="B1388" s="82"/>
      <c r="C1388" s="82"/>
      <c r="D1388" s="82"/>
      <c r="E1388" s="82"/>
      <c r="F1388" s="85"/>
      <c r="G1388" s="85"/>
      <c r="H1388" s="85"/>
      <c r="I1388" s="86"/>
      <c r="J1388" s="85"/>
      <c r="K1388" s="85"/>
      <c r="L1388" s="85"/>
      <c r="M1388" s="85"/>
    </row>
    <row r="1389" spans="1:13" x14ac:dyDescent="0.3">
      <c r="A1389" s="5" t="e">
        <f>INDEX('Артикул без-с размером'!A:A,MATCH(Заказы!E1389,'Артикул без-с размером'!B:B,0))</f>
        <v>#N/A</v>
      </c>
      <c r="B1389" s="82"/>
      <c r="C1389" s="82"/>
      <c r="D1389" s="82"/>
      <c r="E1389" s="82"/>
      <c r="F1389" s="85"/>
      <c r="G1389" s="85"/>
      <c r="H1389" s="85"/>
      <c r="I1389" s="86"/>
      <c r="J1389" s="85"/>
      <c r="K1389" s="85"/>
      <c r="L1389" s="85"/>
      <c r="M1389" s="85"/>
    </row>
    <row r="1390" spans="1:13" x14ac:dyDescent="0.3">
      <c r="A1390" s="5" t="e">
        <f>INDEX('Артикул без-с размером'!A:A,MATCH(Заказы!E1390,'Артикул без-с размером'!B:B,0))</f>
        <v>#N/A</v>
      </c>
      <c r="B1390" s="82"/>
      <c r="C1390" s="82"/>
      <c r="D1390" s="82"/>
      <c r="E1390" s="82"/>
      <c r="F1390" s="85"/>
      <c r="G1390" s="85"/>
      <c r="H1390" s="85"/>
      <c r="I1390" s="86"/>
      <c r="J1390" s="85"/>
      <c r="K1390" s="85"/>
      <c r="L1390" s="85"/>
      <c r="M1390" s="85"/>
    </row>
    <row r="1391" spans="1:13" x14ac:dyDescent="0.3">
      <c r="A1391" s="5" t="e">
        <f>INDEX('Артикул без-с размером'!A:A,MATCH(Заказы!E1391,'Артикул без-с размером'!B:B,0))</f>
        <v>#N/A</v>
      </c>
      <c r="B1391" s="82"/>
      <c r="C1391" s="82"/>
      <c r="D1391" s="82"/>
      <c r="E1391" s="82"/>
      <c r="F1391" s="85"/>
      <c r="G1391" s="85"/>
      <c r="H1391" s="85"/>
      <c r="I1391" s="86"/>
      <c r="J1391" s="85"/>
      <c r="K1391" s="85"/>
      <c r="L1391" s="85"/>
      <c r="M1391" s="85"/>
    </row>
    <row r="1392" spans="1:13" x14ac:dyDescent="0.3">
      <c r="A1392" s="5" t="e">
        <f>INDEX('Артикул без-с размером'!A:A,MATCH(Заказы!E1392,'Артикул без-с размером'!B:B,0))</f>
        <v>#N/A</v>
      </c>
      <c r="B1392" s="82"/>
      <c r="C1392" s="82"/>
      <c r="D1392" s="82"/>
      <c r="E1392" s="82"/>
      <c r="F1392" s="85"/>
      <c r="G1392" s="85"/>
      <c r="H1392" s="85"/>
      <c r="I1392" s="86"/>
      <c r="J1392" s="85"/>
      <c r="K1392" s="85"/>
      <c r="L1392" s="85"/>
      <c r="M1392" s="85"/>
    </row>
    <row r="1393" spans="1:13" x14ac:dyDescent="0.3">
      <c r="A1393" s="5" t="e">
        <f>INDEX('Артикул без-с размером'!A:A,MATCH(Заказы!E1393,'Артикул без-с размером'!B:B,0))</f>
        <v>#N/A</v>
      </c>
      <c r="B1393" s="82"/>
      <c r="C1393" s="82"/>
      <c r="D1393" s="82"/>
      <c r="E1393" s="82"/>
      <c r="F1393" s="85"/>
      <c r="G1393" s="85"/>
      <c r="H1393" s="85"/>
      <c r="I1393" s="86"/>
      <c r="J1393" s="85"/>
      <c r="K1393" s="85"/>
      <c r="L1393" s="85"/>
      <c r="M1393" s="85"/>
    </row>
    <row r="1394" spans="1:13" x14ac:dyDescent="0.3">
      <c r="A1394" s="5" t="e">
        <f>INDEX('Артикул без-с размером'!A:A,MATCH(Заказы!E1394,'Артикул без-с размером'!B:B,0))</f>
        <v>#N/A</v>
      </c>
      <c r="B1394" s="82"/>
      <c r="C1394" s="82"/>
      <c r="D1394" s="82"/>
      <c r="E1394" s="82"/>
      <c r="F1394" s="85"/>
      <c r="G1394" s="85"/>
      <c r="H1394" s="85"/>
      <c r="I1394" s="86"/>
      <c r="J1394" s="85"/>
      <c r="K1394" s="85"/>
      <c r="L1394" s="85"/>
      <c r="M1394" s="85"/>
    </row>
    <row r="1395" spans="1:13" x14ac:dyDescent="0.3">
      <c r="A1395" s="5" t="e">
        <f>INDEX('Артикул без-с размером'!A:A,MATCH(Заказы!E1395,'Артикул без-с размером'!B:B,0))</f>
        <v>#N/A</v>
      </c>
      <c r="B1395" s="82"/>
      <c r="C1395" s="82"/>
      <c r="D1395" s="82"/>
      <c r="E1395" s="82"/>
      <c r="F1395" s="85"/>
      <c r="G1395" s="85"/>
      <c r="H1395" s="85"/>
      <c r="I1395" s="86"/>
      <c r="J1395" s="85"/>
      <c r="K1395" s="85"/>
      <c r="L1395" s="85"/>
      <c r="M1395" s="85"/>
    </row>
    <row r="1396" spans="1:13" x14ac:dyDescent="0.3">
      <c r="A1396" s="5" t="e">
        <f>INDEX('Артикул без-с размером'!A:A,MATCH(Заказы!E1396,'Артикул без-с размером'!B:B,0))</f>
        <v>#N/A</v>
      </c>
      <c r="B1396" s="82"/>
      <c r="C1396" s="82"/>
      <c r="D1396" s="82"/>
      <c r="E1396" s="82"/>
      <c r="F1396" s="85"/>
      <c r="G1396" s="85"/>
      <c r="H1396" s="85"/>
      <c r="I1396" s="86"/>
      <c r="J1396" s="85"/>
      <c r="K1396" s="85"/>
      <c r="L1396" s="85"/>
      <c r="M1396" s="85"/>
    </row>
    <row r="1397" spans="1:13" x14ac:dyDescent="0.3">
      <c r="A1397" s="5" t="e">
        <f>INDEX('Артикул без-с размером'!A:A,MATCH(Заказы!E1397,'Артикул без-с размером'!B:B,0))</f>
        <v>#N/A</v>
      </c>
      <c r="B1397" s="82"/>
      <c r="C1397" s="82"/>
      <c r="D1397" s="82"/>
      <c r="E1397" s="82"/>
      <c r="F1397" s="85"/>
      <c r="G1397" s="85"/>
      <c r="H1397" s="85"/>
      <c r="I1397" s="86"/>
      <c r="J1397" s="85"/>
      <c r="K1397" s="85"/>
      <c r="L1397" s="85"/>
      <c r="M1397" s="85"/>
    </row>
    <row r="1398" spans="1:13" x14ac:dyDescent="0.3">
      <c r="A1398" s="5" t="e">
        <f>INDEX('Артикул без-с размером'!A:A,MATCH(Заказы!E1398,'Артикул без-с размером'!B:B,0))</f>
        <v>#N/A</v>
      </c>
      <c r="B1398" s="82"/>
      <c r="C1398" s="82"/>
      <c r="D1398" s="82"/>
      <c r="E1398" s="82"/>
      <c r="F1398" s="85"/>
      <c r="G1398" s="85"/>
      <c r="H1398" s="85"/>
      <c r="I1398" s="86"/>
      <c r="J1398" s="85"/>
      <c r="K1398" s="85"/>
      <c r="L1398" s="85"/>
      <c r="M1398" s="85"/>
    </row>
    <row r="1399" spans="1:13" x14ac:dyDescent="0.3">
      <c r="A1399" s="5" t="e">
        <f>INDEX('Артикул без-с размером'!A:A,MATCH(Заказы!E1399,'Артикул без-с размером'!B:B,0))</f>
        <v>#N/A</v>
      </c>
      <c r="B1399" s="82"/>
      <c r="C1399" s="82"/>
      <c r="D1399" s="82"/>
      <c r="E1399" s="82"/>
      <c r="F1399" s="85"/>
      <c r="G1399" s="85"/>
      <c r="H1399" s="85"/>
      <c r="I1399" s="86"/>
      <c r="J1399" s="85"/>
      <c r="K1399" s="85"/>
      <c r="L1399" s="85"/>
      <c r="M1399" s="85"/>
    </row>
    <row r="1400" spans="1:13" x14ac:dyDescent="0.3">
      <c r="A1400" s="5" t="e">
        <f>INDEX('Артикул без-с размером'!A:A,MATCH(Заказы!E1400,'Артикул без-с размером'!B:B,0))</f>
        <v>#N/A</v>
      </c>
      <c r="B1400" s="82"/>
      <c r="C1400" s="82"/>
      <c r="D1400" s="82"/>
      <c r="E1400" s="82"/>
      <c r="F1400" s="85"/>
      <c r="G1400" s="85"/>
      <c r="H1400" s="85"/>
      <c r="I1400" s="86"/>
      <c r="J1400" s="85"/>
      <c r="K1400" s="85"/>
      <c r="L1400" s="85"/>
      <c r="M1400" s="85"/>
    </row>
    <row r="1401" spans="1:13" x14ac:dyDescent="0.3">
      <c r="A1401" s="5" t="e">
        <f>INDEX('Артикул без-с размером'!A:A,MATCH(Заказы!E1401,'Артикул без-с размером'!B:B,0))</f>
        <v>#N/A</v>
      </c>
      <c r="B1401" s="82"/>
      <c r="C1401" s="82"/>
      <c r="D1401" s="82"/>
      <c r="E1401" s="82"/>
      <c r="F1401" s="85"/>
      <c r="G1401" s="85"/>
      <c r="H1401" s="85"/>
      <c r="I1401" s="86"/>
      <c r="J1401" s="85"/>
      <c r="K1401" s="85"/>
      <c r="L1401" s="85"/>
      <c r="M1401" s="85"/>
    </row>
    <row r="1402" spans="1:13" x14ac:dyDescent="0.3">
      <c r="A1402" s="5" t="e">
        <f>INDEX('Артикул без-с размером'!A:A,MATCH(Заказы!E1402,'Артикул без-с размером'!B:B,0))</f>
        <v>#N/A</v>
      </c>
      <c r="B1402" s="82"/>
      <c r="C1402" s="82"/>
      <c r="D1402" s="82"/>
      <c r="E1402" s="82"/>
      <c r="F1402" s="85"/>
      <c r="G1402" s="85"/>
      <c r="H1402" s="85"/>
      <c r="I1402" s="86"/>
      <c r="J1402" s="85"/>
      <c r="K1402" s="85"/>
      <c r="L1402" s="85"/>
      <c r="M1402" s="85"/>
    </row>
    <row r="1403" spans="1:13" x14ac:dyDescent="0.3">
      <c r="A1403" s="5" t="e">
        <f>INDEX('Артикул без-с размером'!A:A,MATCH(Заказы!E1403,'Артикул без-с размером'!B:B,0))</f>
        <v>#N/A</v>
      </c>
      <c r="B1403" s="82"/>
      <c r="C1403" s="82"/>
      <c r="D1403" s="82"/>
      <c r="E1403" s="82"/>
      <c r="F1403" s="85"/>
      <c r="G1403" s="85"/>
      <c r="H1403" s="85"/>
      <c r="I1403" s="86"/>
      <c r="J1403" s="85"/>
      <c r="K1403" s="85"/>
      <c r="L1403" s="85"/>
      <c r="M1403" s="85"/>
    </row>
    <row r="1404" spans="1:13" x14ac:dyDescent="0.3">
      <c r="A1404" s="5" t="e">
        <f>INDEX('Артикул без-с размером'!A:A,MATCH(Заказы!E1404,'Артикул без-с размером'!B:B,0))</f>
        <v>#N/A</v>
      </c>
      <c r="B1404" s="82"/>
      <c r="C1404" s="82"/>
      <c r="D1404" s="82"/>
      <c r="E1404" s="82"/>
      <c r="F1404" s="85"/>
      <c r="G1404" s="85"/>
      <c r="H1404" s="85"/>
      <c r="I1404" s="86"/>
      <c r="J1404" s="85"/>
      <c r="K1404" s="85"/>
      <c r="L1404" s="85"/>
      <c r="M1404" s="85"/>
    </row>
    <row r="1405" spans="1:13" x14ac:dyDescent="0.3">
      <c r="A1405" s="5" t="e">
        <f>INDEX('Артикул без-с размером'!A:A,MATCH(Заказы!E1405,'Артикул без-с размером'!B:B,0))</f>
        <v>#N/A</v>
      </c>
      <c r="B1405" s="82"/>
      <c r="C1405" s="82"/>
      <c r="D1405" s="82"/>
      <c r="E1405" s="82"/>
      <c r="F1405" s="85"/>
      <c r="G1405" s="85"/>
      <c r="H1405" s="85"/>
      <c r="I1405" s="86"/>
      <c r="J1405" s="85"/>
      <c r="K1405" s="85"/>
      <c r="L1405" s="85"/>
      <c r="M1405" s="85"/>
    </row>
    <row r="1406" spans="1:13" x14ac:dyDescent="0.3">
      <c r="A1406" s="5" t="e">
        <f>INDEX('Артикул без-с размером'!A:A,MATCH(Заказы!E1406,'Артикул без-с размером'!B:B,0))</f>
        <v>#N/A</v>
      </c>
      <c r="B1406" s="82"/>
      <c r="C1406" s="82"/>
      <c r="D1406" s="82"/>
      <c r="E1406" s="82"/>
      <c r="F1406" s="85"/>
      <c r="G1406" s="85"/>
      <c r="H1406" s="85"/>
      <c r="I1406" s="86"/>
      <c r="J1406" s="85"/>
      <c r="K1406" s="85"/>
      <c r="L1406" s="85"/>
      <c r="M1406" s="85"/>
    </row>
    <row r="1407" spans="1:13" x14ac:dyDescent="0.3">
      <c r="A1407" s="5" t="e">
        <f>INDEX('Артикул без-с размером'!A:A,MATCH(Заказы!E1407,'Артикул без-с размером'!B:B,0))</f>
        <v>#N/A</v>
      </c>
      <c r="B1407" s="82"/>
      <c r="C1407" s="82"/>
      <c r="D1407" s="82"/>
      <c r="E1407" s="82"/>
      <c r="F1407" s="85"/>
      <c r="G1407" s="85"/>
      <c r="H1407" s="85"/>
      <c r="I1407" s="86"/>
      <c r="J1407" s="85"/>
      <c r="K1407" s="85"/>
      <c r="L1407" s="85"/>
      <c r="M1407" s="85"/>
    </row>
    <row r="1408" spans="1:13" x14ac:dyDescent="0.3">
      <c r="A1408" s="5" t="e">
        <f>INDEX('Артикул без-с размером'!A:A,MATCH(Заказы!E1408,'Артикул без-с размером'!B:B,0))</f>
        <v>#N/A</v>
      </c>
      <c r="B1408" s="82"/>
      <c r="C1408" s="82"/>
      <c r="D1408" s="82"/>
      <c r="E1408" s="82"/>
      <c r="F1408" s="85"/>
      <c r="G1408" s="85"/>
      <c r="H1408" s="85"/>
      <c r="I1408" s="86"/>
      <c r="J1408" s="85"/>
      <c r="K1408" s="85"/>
      <c r="L1408" s="85"/>
      <c r="M1408" s="85"/>
    </row>
    <row r="1409" spans="1:13" x14ac:dyDescent="0.3">
      <c r="A1409" s="5" t="e">
        <f>INDEX('Артикул без-с размером'!A:A,MATCH(Заказы!E1409,'Артикул без-с размером'!B:B,0))</f>
        <v>#N/A</v>
      </c>
      <c r="B1409" s="82"/>
      <c r="C1409" s="82"/>
      <c r="D1409" s="82"/>
      <c r="E1409" s="82"/>
      <c r="F1409" s="85"/>
      <c r="G1409" s="85"/>
      <c r="H1409" s="85"/>
      <c r="I1409" s="86"/>
      <c r="J1409" s="85"/>
      <c r="K1409" s="85"/>
      <c r="L1409" s="85"/>
      <c r="M1409" s="85"/>
    </row>
    <row r="1410" spans="1:13" x14ac:dyDescent="0.3">
      <c r="A1410" s="5" t="e">
        <f>INDEX('Артикул без-с размером'!A:A,MATCH(Заказы!E1410,'Артикул без-с размером'!B:B,0))</f>
        <v>#N/A</v>
      </c>
      <c r="B1410" s="82"/>
      <c r="C1410" s="82"/>
      <c r="D1410" s="82"/>
      <c r="E1410" s="82"/>
      <c r="F1410" s="85"/>
      <c r="G1410" s="85"/>
      <c r="H1410" s="85"/>
      <c r="I1410" s="86"/>
      <c r="J1410" s="85"/>
      <c r="K1410" s="85"/>
      <c r="L1410" s="85"/>
      <c r="M1410" s="85"/>
    </row>
    <row r="1411" spans="1:13" x14ac:dyDescent="0.3">
      <c r="A1411" s="5" t="e">
        <f>INDEX('Артикул без-с размером'!A:A,MATCH(Заказы!E1411,'Артикул без-с размером'!B:B,0))</f>
        <v>#N/A</v>
      </c>
      <c r="B1411" s="82"/>
      <c r="C1411" s="82"/>
      <c r="D1411" s="82"/>
      <c r="E1411" s="82"/>
      <c r="F1411" s="85"/>
      <c r="G1411" s="85"/>
      <c r="H1411" s="85"/>
      <c r="I1411" s="86"/>
      <c r="J1411" s="85"/>
      <c r="K1411" s="85"/>
      <c r="L1411" s="85"/>
      <c r="M1411" s="85"/>
    </row>
    <row r="1412" spans="1:13" x14ac:dyDescent="0.3">
      <c r="A1412" s="5" t="e">
        <f>INDEX('Артикул без-с размером'!A:A,MATCH(Заказы!E1412,'Артикул без-с размером'!B:B,0))</f>
        <v>#N/A</v>
      </c>
      <c r="B1412" s="82"/>
      <c r="C1412" s="82"/>
      <c r="D1412" s="82"/>
      <c r="E1412" s="82"/>
      <c r="F1412" s="85"/>
      <c r="G1412" s="85"/>
      <c r="H1412" s="85"/>
      <c r="I1412" s="86"/>
      <c r="J1412" s="85"/>
      <c r="K1412" s="85"/>
      <c r="L1412" s="85"/>
      <c r="M1412" s="85"/>
    </row>
    <row r="1413" spans="1:13" x14ac:dyDescent="0.3">
      <c r="A1413" s="5" t="e">
        <f>INDEX('Артикул без-с размером'!A:A,MATCH(Заказы!E1413,'Артикул без-с размером'!B:B,0))</f>
        <v>#N/A</v>
      </c>
      <c r="B1413" s="82"/>
      <c r="C1413" s="82"/>
      <c r="D1413" s="82"/>
      <c r="E1413" s="82"/>
      <c r="F1413" s="85"/>
      <c r="G1413" s="85"/>
      <c r="H1413" s="85"/>
      <c r="I1413" s="86"/>
      <c r="J1413" s="85"/>
      <c r="K1413" s="85"/>
      <c r="L1413" s="85"/>
      <c r="M1413" s="85"/>
    </row>
    <row r="1414" spans="1:13" x14ac:dyDescent="0.3">
      <c r="A1414" s="5" t="e">
        <f>INDEX('Артикул без-с размером'!A:A,MATCH(Заказы!E1414,'Артикул без-с размером'!B:B,0))</f>
        <v>#N/A</v>
      </c>
      <c r="B1414" s="82"/>
      <c r="C1414" s="82"/>
      <c r="D1414" s="82"/>
      <c r="E1414" s="82"/>
      <c r="F1414" s="85"/>
      <c r="G1414" s="85"/>
      <c r="H1414" s="85"/>
      <c r="I1414" s="86"/>
      <c r="J1414" s="85"/>
      <c r="K1414" s="85"/>
      <c r="L1414" s="85"/>
      <c r="M1414" s="85"/>
    </row>
    <row r="1415" spans="1:13" x14ac:dyDescent="0.3">
      <c r="A1415" s="5" t="e">
        <f>INDEX('Артикул без-с размером'!A:A,MATCH(Заказы!E1415,'Артикул без-с размером'!B:B,0))</f>
        <v>#N/A</v>
      </c>
      <c r="B1415" s="82"/>
      <c r="C1415" s="82"/>
      <c r="D1415" s="82"/>
      <c r="E1415" s="82"/>
      <c r="F1415" s="85"/>
      <c r="G1415" s="85"/>
      <c r="H1415" s="85"/>
      <c r="I1415" s="86"/>
      <c r="J1415" s="85"/>
      <c r="K1415" s="85"/>
      <c r="L1415" s="85"/>
      <c r="M1415" s="85"/>
    </row>
    <row r="1416" spans="1:13" x14ac:dyDescent="0.3">
      <c r="A1416" s="5" t="e">
        <f>INDEX('Артикул без-с размером'!A:A,MATCH(Заказы!E1416,'Артикул без-с размером'!B:B,0))</f>
        <v>#N/A</v>
      </c>
      <c r="B1416" s="82"/>
      <c r="C1416" s="82"/>
      <c r="D1416" s="82"/>
      <c r="E1416" s="82"/>
      <c r="F1416" s="85"/>
      <c r="G1416" s="85"/>
      <c r="H1416" s="85"/>
      <c r="I1416" s="86"/>
      <c r="J1416" s="85"/>
      <c r="K1416" s="85"/>
      <c r="L1416" s="85"/>
      <c r="M1416" s="85"/>
    </row>
    <row r="1417" spans="1:13" x14ac:dyDescent="0.3">
      <c r="A1417" s="5" t="e">
        <f>INDEX('Артикул без-с размером'!A:A,MATCH(Заказы!E1417,'Артикул без-с размером'!B:B,0))</f>
        <v>#N/A</v>
      </c>
      <c r="B1417" s="82"/>
      <c r="C1417" s="82"/>
      <c r="D1417" s="82"/>
      <c r="E1417" s="82"/>
      <c r="F1417" s="85"/>
      <c r="G1417" s="85"/>
      <c r="H1417" s="85"/>
      <c r="I1417" s="86"/>
      <c r="J1417" s="85"/>
      <c r="K1417" s="85"/>
      <c r="L1417" s="85"/>
      <c r="M1417" s="85"/>
    </row>
    <row r="1418" spans="1:13" x14ac:dyDescent="0.3">
      <c r="A1418" s="5" t="e">
        <f>INDEX('Артикул без-с размером'!A:A,MATCH(Заказы!E1418,'Артикул без-с размером'!B:B,0))</f>
        <v>#N/A</v>
      </c>
      <c r="B1418" s="82"/>
      <c r="C1418" s="82"/>
      <c r="D1418" s="82"/>
      <c r="E1418" s="82"/>
      <c r="F1418" s="85"/>
      <c r="G1418" s="85"/>
      <c r="H1418" s="85"/>
      <c r="I1418" s="86"/>
      <c r="J1418" s="85"/>
      <c r="K1418" s="85"/>
      <c r="L1418" s="85"/>
      <c r="M1418" s="85"/>
    </row>
    <row r="1419" spans="1:13" x14ac:dyDescent="0.3">
      <c r="A1419" s="5" t="e">
        <f>INDEX('Артикул без-с размером'!A:A,MATCH(Заказы!E1419,'Артикул без-с размером'!B:B,0))</f>
        <v>#N/A</v>
      </c>
      <c r="B1419" s="82"/>
      <c r="C1419" s="82"/>
      <c r="D1419" s="82"/>
      <c r="E1419" s="82"/>
      <c r="F1419" s="85"/>
      <c r="G1419" s="85"/>
      <c r="H1419" s="85"/>
      <c r="I1419" s="86"/>
      <c r="J1419" s="85"/>
      <c r="K1419" s="85"/>
      <c r="L1419" s="85"/>
      <c r="M1419" s="85"/>
    </row>
    <row r="1420" spans="1:13" x14ac:dyDescent="0.3">
      <c r="A1420" s="5" t="e">
        <f>INDEX('Артикул без-с размером'!A:A,MATCH(Заказы!E1420,'Артикул без-с размером'!B:B,0))</f>
        <v>#N/A</v>
      </c>
      <c r="B1420" s="82"/>
      <c r="C1420" s="82"/>
      <c r="D1420" s="82"/>
      <c r="E1420" s="82"/>
      <c r="F1420" s="85"/>
      <c r="G1420" s="85"/>
      <c r="H1420" s="85"/>
      <c r="I1420" s="86"/>
      <c r="J1420" s="85"/>
      <c r="K1420" s="85"/>
      <c r="L1420" s="85"/>
      <c r="M1420" s="85"/>
    </row>
    <row r="1421" spans="1:13" x14ac:dyDescent="0.3">
      <c r="A1421" s="5" t="e">
        <f>INDEX('Артикул без-с размером'!A:A,MATCH(Заказы!E1421,'Артикул без-с размером'!B:B,0))</f>
        <v>#N/A</v>
      </c>
      <c r="B1421" s="82"/>
      <c r="C1421" s="82"/>
      <c r="D1421" s="82"/>
      <c r="E1421" s="82"/>
      <c r="F1421" s="85"/>
      <c r="G1421" s="85"/>
      <c r="H1421" s="85"/>
      <c r="I1421" s="86"/>
      <c r="J1421" s="85"/>
      <c r="K1421" s="85"/>
      <c r="L1421" s="85"/>
      <c r="M1421" s="85"/>
    </row>
    <row r="1422" spans="1:13" x14ac:dyDescent="0.3">
      <c r="A1422" s="5" t="e">
        <f>INDEX('Артикул без-с размером'!A:A,MATCH(Заказы!E1422,'Артикул без-с размером'!B:B,0))</f>
        <v>#N/A</v>
      </c>
      <c r="B1422" s="82"/>
      <c r="C1422" s="82"/>
      <c r="D1422" s="82"/>
      <c r="E1422" s="82"/>
      <c r="F1422" s="85"/>
      <c r="G1422" s="85"/>
      <c r="H1422" s="85"/>
      <c r="I1422" s="86"/>
      <c r="J1422" s="85"/>
      <c r="K1422" s="85"/>
      <c r="L1422" s="85"/>
      <c r="M1422" s="85"/>
    </row>
    <row r="1423" spans="1:13" x14ac:dyDescent="0.3">
      <c r="A1423" s="5" t="e">
        <f>INDEX('Артикул без-с размером'!A:A,MATCH(Заказы!E1423,'Артикул без-с размером'!B:B,0))</f>
        <v>#N/A</v>
      </c>
      <c r="B1423" s="82"/>
      <c r="C1423" s="82"/>
      <c r="D1423" s="82"/>
      <c r="E1423" s="82"/>
      <c r="F1423" s="85"/>
      <c r="G1423" s="85"/>
      <c r="H1423" s="85"/>
      <c r="I1423" s="86"/>
      <c r="J1423" s="85"/>
      <c r="K1423" s="85"/>
      <c r="L1423" s="85"/>
      <c r="M1423" s="85"/>
    </row>
    <row r="1424" spans="1:13" x14ac:dyDescent="0.3">
      <c r="A1424" s="5" t="e">
        <f>INDEX('Артикул без-с размером'!A:A,MATCH(Заказы!E1424,'Артикул без-с размером'!B:B,0))</f>
        <v>#N/A</v>
      </c>
      <c r="B1424" s="82"/>
      <c r="C1424" s="82"/>
      <c r="D1424" s="82"/>
      <c r="E1424" s="82"/>
      <c r="F1424" s="85"/>
      <c r="G1424" s="85"/>
      <c r="H1424" s="85"/>
      <c r="I1424" s="86"/>
      <c r="J1424" s="85"/>
      <c r="K1424" s="85"/>
      <c r="L1424" s="85"/>
      <c r="M1424" s="85"/>
    </row>
    <row r="1425" spans="1:13" x14ac:dyDescent="0.3">
      <c r="A1425" s="5" t="e">
        <f>INDEX('Артикул без-с размером'!A:A,MATCH(Заказы!E1425,'Артикул без-с размером'!B:B,0))</f>
        <v>#N/A</v>
      </c>
      <c r="B1425" s="82"/>
      <c r="C1425" s="82"/>
      <c r="D1425" s="82"/>
      <c r="E1425" s="82"/>
      <c r="F1425" s="85"/>
      <c r="G1425" s="85"/>
      <c r="H1425" s="85"/>
      <c r="I1425" s="86"/>
      <c r="J1425" s="85"/>
      <c r="K1425" s="85"/>
      <c r="L1425" s="85"/>
      <c r="M1425" s="85"/>
    </row>
    <row r="1426" spans="1:13" x14ac:dyDescent="0.3">
      <c r="A1426" s="5" t="e">
        <f>INDEX('Артикул без-с размером'!A:A,MATCH(Заказы!E1426,'Артикул без-с размером'!B:B,0))</f>
        <v>#N/A</v>
      </c>
      <c r="B1426" s="82"/>
      <c r="C1426" s="82"/>
      <c r="D1426" s="82"/>
      <c r="E1426" s="82"/>
      <c r="F1426" s="85"/>
      <c r="G1426" s="85"/>
      <c r="H1426" s="85"/>
      <c r="I1426" s="86"/>
      <c r="J1426" s="85"/>
      <c r="K1426" s="85"/>
      <c r="L1426" s="85"/>
      <c r="M1426" s="85"/>
    </row>
    <row r="1427" spans="1:13" x14ac:dyDescent="0.3">
      <c r="A1427" s="5" t="e">
        <f>INDEX('Артикул без-с размером'!A:A,MATCH(Заказы!E1427,'Артикул без-с размером'!B:B,0))</f>
        <v>#N/A</v>
      </c>
      <c r="B1427" s="82"/>
      <c r="C1427" s="82"/>
      <c r="D1427" s="82"/>
      <c r="E1427" s="82"/>
      <c r="F1427" s="85"/>
      <c r="G1427" s="85"/>
      <c r="H1427" s="85"/>
      <c r="I1427" s="86"/>
      <c r="J1427" s="85"/>
      <c r="K1427" s="85"/>
      <c r="L1427" s="85"/>
      <c r="M1427" s="85"/>
    </row>
    <row r="1428" spans="1:13" x14ac:dyDescent="0.3">
      <c r="A1428" s="5" t="e">
        <f>INDEX('Артикул без-с размером'!A:A,MATCH(Заказы!E1428,'Артикул без-с размером'!B:B,0))</f>
        <v>#N/A</v>
      </c>
      <c r="B1428" s="82"/>
      <c r="C1428" s="82"/>
      <c r="D1428" s="82"/>
      <c r="E1428" s="82"/>
      <c r="F1428" s="85"/>
      <c r="G1428" s="85"/>
      <c r="H1428" s="85"/>
      <c r="I1428" s="86"/>
      <c r="J1428" s="85"/>
      <c r="K1428" s="85"/>
      <c r="L1428" s="85"/>
      <c r="M1428" s="85"/>
    </row>
    <row r="1429" spans="1:13" x14ac:dyDescent="0.3">
      <c r="A1429" s="5" t="e">
        <f>INDEX('Артикул без-с размером'!A:A,MATCH(Заказы!E1429,'Артикул без-с размером'!B:B,0))</f>
        <v>#N/A</v>
      </c>
      <c r="B1429" s="82"/>
      <c r="C1429" s="82"/>
      <c r="D1429" s="82"/>
      <c r="E1429" s="82"/>
      <c r="F1429" s="85"/>
      <c r="G1429" s="85"/>
      <c r="H1429" s="85"/>
      <c r="I1429" s="86"/>
      <c r="J1429" s="85"/>
      <c r="K1429" s="85"/>
      <c r="L1429" s="85"/>
      <c r="M1429" s="85"/>
    </row>
    <row r="1430" spans="1:13" x14ac:dyDescent="0.3">
      <c r="A1430" s="5" t="e">
        <f>INDEX('Артикул без-с размером'!A:A,MATCH(Заказы!E1430,'Артикул без-с размером'!B:B,0))</f>
        <v>#N/A</v>
      </c>
      <c r="B1430" s="82"/>
      <c r="C1430" s="82"/>
      <c r="D1430" s="82"/>
      <c r="E1430" s="82"/>
      <c r="F1430" s="85"/>
      <c r="G1430" s="85"/>
      <c r="H1430" s="85"/>
      <c r="I1430" s="86"/>
      <c r="J1430" s="85"/>
      <c r="K1430" s="85"/>
      <c r="L1430" s="85"/>
      <c r="M1430" s="85"/>
    </row>
    <row r="1431" spans="1:13" x14ac:dyDescent="0.3">
      <c r="A1431" s="5" t="e">
        <f>INDEX('Артикул без-с размером'!A:A,MATCH(Заказы!E1431,'Артикул без-с размером'!B:B,0))</f>
        <v>#N/A</v>
      </c>
      <c r="B1431" s="82"/>
      <c r="C1431" s="82"/>
      <c r="D1431" s="82"/>
      <c r="E1431" s="82"/>
      <c r="F1431" s="85"/>
      <c r="G1431" s="85"/>
      <c r="H1431" s="85"/>
      <c r="I1431" s="86"/>
      <c r="J1431" s="85"/>
      <c r="K1431" s="85"/>
      <c r="L1431" s="85"/>
      <c r="M1431" s="85"/>
    </row>
    <row r="1432" spans="1:13" x14ac:dyDescent="0.3">
      <c r="A1432" s="5" t="e">
        <f>INDEX('Артикул без-с размером'!A:A,MATCH(Заказы!E1432,'Артикул без-с размером'!B:B,0))</f>
        <v>#N/A</v>
      </c>
      <c r="B1432" s="82"/>
      <c r="C1432" s="82"/>
      <c r="D1432" s="82"/>
      <c r="E1432" s="82"/>
      <c r="F1432" s="85"/>
      <c r="G1432" s="85"/>
      <c r="H1432" s="85"/>
      <c r="I1432" s="86"/>
      <c r="J1432" s="85"/>
      <c r="K1432" s="85"/>
      <c r="L1432" s="85"/>
      <c r="M1432" s="85"/>
    </row>
    <row r="1433" spans="1:13" x14ac:dyDescent="0.3">
      <c r="A1433" s="5" t="e">
        <f>INDEX('Артикул без-с размером'!A:A,MATCH(Заказы!E1433,'Артикул без-с размером'!B:B,0))</f>
        <v>#N/A</v>
      </c>
      <c r="B1433" s="82"/>
      <c r="C1433" s="82"/>
      <c r="D1433" s="82"/>
      <c r="E1433" s="82"/>
      <c r="F1433" s="85"/>
      <c r="G1433" s="85"/>
      <c r="H1433" s="85"/>
      <c r="I1433" s="86"/>
      <c r="J1433" s="85"/>
      <c r="K1433" s="85"/>
      <c r="L1433" s="85"/>
      <c r="M1433" s="85"/>
    </row>
    <row r="1434" spans="1:13" x14ac:dyDescent="0.3">
      <c r="A1434" s="5" t="e">
        <f>INDEX('Артикул без-с размером'!A:A,MATCH(Заказы!E1434,'Артикул без-с размером'!B:B,0))</f>
        <v>#N/A</v>
      </c>
      <c r="B1434" s="82"/>
      <c r="C1434" s="82"/>
      <c r="D1434" s="82"/>
      <c r="E1434" s="82"/>
      <c r="F1434" s="85"/>
      <c r="G1434" s="85"/>
      <c r="H1434" s="85"/>
      <c r="I1434" s="86"/>
      <c r="J1434" s="85"/>
      <c r="K1434" s="85"/>
      <c r="L1434" s="85"/>
      <c r="M1434" s="85"/>
    </row>
    <row r="1435" spans="1:13" x14ac:dyDescent="0.3">
      <c r="A1435" s="5" t="e">
        <f>INDEX('Артикул без-с размером'!A:A,MATCH(Заказы!E1435,'Артикул без-с размером'!B:B,0))</f>
        <v>#N/A</v>
      </c>
      <c r="B1435" s="82"/>
      <c r="C1435" s="82"/>
      <c r="D1435" s="82"/>
      <c r="E1435" s="82"/>
      <c r="F1435" s="85"/>
      <c r="G1435" s="85"/>
      <c r="H1435" s="85"/>
      <c r="I1435" s="86"/>
      <c r="J1435" s="85"/>
      <c r="K1435" s="85"/>
      <c r="L1435" s="85"/>
      <c r="M1435" s="85"/>
    </row>
    <row r="1436" spans="1:13" x14ac:dyDescent="0.3">
      <c r="A1436" s="5" t="e">
        <f>INDEX('Артикул без-с размером'!A:A,MATCH(Заказы!E1436,'Артикул без-с размером'!B:B,0))</f>
        <v>#N/A</v>
      </c>
      <c r="B1436" s="82"/>
      <c r="C1436" s="82"/>
      <c r="D1436" s="82"/>
      <c r="E1436" s="82"/>
      <c r="F1436" s="85"/>
      <c r="G1436" s="85"/>
      <c r="H1436" s="85"/>
      <c r="I1436" s="86"/>
      <c r="J1436" s="85"/>
      <c r="K1436" s="85"/>
      <c r="L1436" s="85"/>
      <c r="M1436" s="85"/>
    </row>
    <row r="1437" spans="1:13" x14ac:dyDescent="0.3">
      <c r="A1437" s="5" t="e">
        <f>INDEX('Артикул без-с размером'!A:A,MATCH(Заказы!E1437,'Артикул без-с размером'!B:B,0))</f>
        <v>#N/A</v>
      </c>
      <c r="B1437" s="82"/>
      <c r="C1437" s="82"/>
      <c r="D1437" s="82"/>
      <c r="E1437" s="82"/>
      <c r="F1437" s="85"/>
      <c r="G1437" s="85"/>
      <c r="H1437" s="85"/>
      <c r="I1437" s="86"/>
      <c r="J1437" s="85"/>
      <c r="K1437" s="85"/>
      <c r="L1437" s="85"/>
      <c r="M1437" s="85"/>
    </row>
    <row r="1438" spans="1:13" x14ac:dyDescent="0.3">
      <c r="A1438" s="5" t="e">
        <f>INDEX('Артикул без-с размером'!A:A,MATCH(Заказы!E1438,'Артикул без-с размером'!B:B,0))</f>
        <v>#N/A</v>
      </c>
      <c r="B1438" s="82"/>
      <c r="C1438" s="82"/>
      <c r="D1438" s="82"/>
      <c r="E1438" s="82"/>
      <c r="F1438" s="85"/>
      <c r="G1438" s="85"/>
      <c r="H1438" s="85"/>
      <c r="I1438" s="86"/>
      <c r="J1438" s="85"/>
      <c r="K1438" s="85"/>
      <c r="L1438" s="85"/>
      <c r="M1438" s="85"/>
    </row>
    <row r="1439" spans="1:13" x14ac:dyDescent="0.3">
      <c r="A1439" s="5" t="e">
        <f>INDEX('Артикул без-с размером'!A:A,MATCH(Заказы!E1439,'Артикул без-с размером'!B:B,0))</f>
        <v>#N/A</v>
      </c>
      <c r="B1439" s="82"/>
      <c r="C1439" s="82"/>
      <c r="D1439" s="82"/>
      <c r="E1439" s="82"/>
      <c r="F1439" s="85"/>
      <c r="G1439" s="85"/>
      <c r="H1439" s="85"/>
      <c r="I1439" s="86"/>
      <c r="J1439" s="85"/>
      <c r="K1439" s="85"/>
      <c r="L1439" s="85"/>
      <c r="M1439" s="85"/>
    </row>
    <row r="1440" spans="1:13" x14ac:dyDescent="0.3">
      <c r="A1440" s="5" t="e">
        <f>INDEX('Артикул без-с размером'!A:A,MATCH(Заказы!E1440,'Артикул без-с размером'!B:B,0))</f>
        <v>#N/A</v>
      </c>
      <c r="B1440" s="82"/>
      <c r="C1440" s="82"/>
      <c r="D1440" s="82"/>
      <c r="E1440" s="82"/>
      <c r="F1440" s="85"/>
      <c r="G1440" s="85"/>
      <c r="H1440" s="85"/>
      <c r="I1440" s="86"/>
      <c r="J1440" s="85"/>
      <c r="K1440" s="85"/>
      <c r="L1440" s="85"/>
      <c r="M1440" s="85"/>
    </row>
    <row r="1441" spans="1:13" x14ac:dyDescent="0.3">
      <c r="A1441" s="5" t="e">
        <f>INDEX('Артикул без-с размером'!A:A,MATCH(Заказы!E1441,'Артикул без-с размером'!B:B,0))</f>
        <v>#N/A</v>
      </c>
      <c r="B1441" s="82"/>
      <c r="C1441" s="82"/>
      <c r="D1441" s="82"/>
      <c r="E1441" s="82"/>
      <c r="F1441" s="85"/>
      <c r="G1441" s="85"/>
      <c r="H1441" s="85"/>
      <c r="I1441" s="86"/>
      <c r="J1441" s="85"/>
      <c r="K1441" s="85"/>
      <c r="L1441" s="85"/>
      <c r="M1441" s="85"/>
    </row>
    <row r="1442" spans="1:13" x14ac:dyDescent="0.3">
      <c r="A1442" s="5" t="e">
        <f>INDEX('Артикул без-с размером'!A:A,MATCH(Заказы!E1442,'Артикул без-с размером'!B:B,0))</f>
        <v>#N/A</v>
      </c>
      <c r="B1442" s="82"/>
      <c r="C1442" s="82"/>
      <c r="D1442" s="82"/>
      <c r="E1442" s="82"/>
      <c r="F1442" s="85"/>
      <c r="G1442" s="85"/>
      <c r="H1442" s="85"/>
      <c r="I1442" s="86"/>
      <c r="J1442" s="85"/>
      <c r="K1442" s="85"/>
      <c r="L1442" s="85"/>
      <c r="M1442" s="85"/>
    </row>
    <row r="1443" spans="1:13" x14ac:dyDescent="0.3">
      <c r="A1443" s="5" t="e">
        <f>INDEX('Артикул без-с размером'!A:A,MATCH(Заказы!E1443,'Артикул без-с размером'!B:B,0))</f>
        <v>#N/A</v>
      </c>
      <c r="B1443" s="82"/>
      <c r="C1443" s="82"/>
      <c r="D1443" s="82"/>
      <c r="E1443" s="82"/>
      <c r="F1443" s="85"/>
      <c r="G1443" s="85"/>
      <c r="H1443" s="85"/>
      <c r="I1443" s="86"/>
      <c r="J1443" s="85"/>
      <c r="K1443" s="85"/>
      <c r="L1443" s="85"/>
      <c r="M1443" s="85"/>
    </row>
    <row r="1444" spans="1:13" x14ac:dyDescent="0.3">
      <c r="A1444" s="5" t="e">
        <f>INDEX('Артикул без-с размером'!A:A,MATCH(Заказы!E1444,'Артикул без-с размером'!B:B,0))</f>
        <v>#N/A</v>
      </c>
      <c r="B1444" s="82"/>
      <c r="C1444" s="82"/>
      <c r="D1444" s="82"/>
      <c r="E1444" s="82"/>
      <c r="F1444" s="85"/>
      <c r="G1444" s="85"/>
      <c r="H1444" s="85"/>
      <c r="I1444" s="86"/>
      <c r="J1444" s="85"/>
      <c r="K1444" s="85"/>
      <c r="L1444" s="85"/>
      <c r="M1444" s="85"/>
    </row>
    <row r="1445" spans="1:13" x14ac:dyDescent="0.3">
      <c r="A1445" s="5" t="e">
        <f>INDEX('Артикул без-с размером'!A:A,MATCH(Заказы!E1445,'Артикул без-с размером'!B:B,0))</f>
        <v>#N/A</v>
      </c>
      <c r="B1445" s="82"/>
      <c r="C1445" s="82"/>
      <c r="D1445" s="82"/>
      <c r="E1445" s="82"/>
      <c r="F1445" s="85"/>
      <c r="G1445" s="85"/>
      <c r="H1445" s="85"/>
      <c r="I1445" s="86"/>
      <c r="J1445" s="85"/>
      <c r="K1445" s="85"/>
      <c r="L1445" s="85"/>
      <c r="M1445" s="85"/>
    </row>
    <row r="1446" spans="1:13" x14ac:dyDescent="0.3">
      <c r="A1446" s="5" t="e">
        <f>INDEX('Артикул без-с размером'!A:A,MATCH(Заказы!E1446,'Артикул без-с размером'!B:B,0))</f>
        <v>#N/A</v>
      </c>
      <c r="B1446" s="82"/>
      <c r="C1446" s="82"/>
      <c r="D1446" s="82"/>
      <c r="E1446" s="82"/>
      <c r="F1446" s="85"/>
      <c r="G1446" s="85"/>
      <c r="H1446" s="85"/>
      <c r="I1446" s="86"/>
      <c r="J1446" s="85"/>
      <c r="K1446" s="85"/>
      <c r="L1446" s="85"/>
      <c r="M1446" s="85"/>
    </row>
    <row r="1447" spans="1:13" x14ac:dyDescent="0.3">
      <c r="A1447" s="5" t="e">
        <f>INDEX('Артикул без-с размером'!A:A,MATCH(Заказы!E1447,'Артикул без-с размером'!B:B,0))</f>
        <v>#N/A</v>
      </c>
      <c r="B1447" s="82"/>
      <c r="C1447" s="82"/>
      <c r="D1447" s="82"/>
      <c r="E1447" s="82"/>
      <c r="F1447" s="85"/>
      <c r="G1447" s="85"/>
      <c r="H1447" s="85"/>
      <c r="I1447" s="86"/>
      <c r="J1447" s="85"/>
      <c r="K1447" s="85"/>
      <c r="L1447" s="85"/>
      <c r="M1447" s="85"/>
    </row>
    <row r="1448" spans="1:13" x14ac:dyDescent="0.3">
      <c r="A1448" s="5" t="e">
        <f>INDEX('Артикул без-с размером'!A:A,MATCH(Заказы!E1448,'Артикул без-с размером'!B:B,0))</f>
        <v>#N/A</v>
      </c>
      <c r="B1448" s="82"/>
      <c r="C1448" s="82"/>
      <c r="D1448" s="82"/>
      <c r="E1448" s="82"/>
      <c r="F1448" s="85"/>
      <c r="G1448" s="85"/>
      <c r="H1448" s="85"/>
      <c r="I1448" s="86"/>
      <c r="J1448" s="85"/>
      <c r="K1448" s="85"/>
      <c r="L1448" s="85"/>
      <c r="M1448" s="85"/>
    </row>
    <row r="1449" spans="1:13" x14ac:dyDescent="0.3">
      <c r="A1449" s="5" t="e">
        <f>INDEX('Артикул без-с размером'!A:A,MATCH(Заказы!E1449,'Артикул без-с размером'!B:B,0))</f>
        <v>#N/A</v>
      </c>
      <c r="B1449" s="82"/>
      <c r="C1449" s="82"/>
      <c r="D1449" s="82"/>
      <c r="E1449" s="82"/>
      <c r="F1449" s="85"/>
      <c r="G1449" s="85"/>
      <c r="H1449" s="85"/>
      <c r="I1449" s="86"/>
      <c r="J1449" s="85"/>
      <c r="K1449" s="85"/>
      <c r="L1449" s="85"/>
      <c r="M1449" s="85"/>
    </row>
    <row r="1450" spans="1:13" x14ac:dyDescent="0.3">
      <c r="A1450" s="5" t="e">
        <f>INDEX('Артикул без-с размером'!A:A,MATCH(Заказы!E1450,'Артикул без-с размером'!B:B,0))</f>
        <v>#N/A</v>
      </c>
      <c r="B1450" s="82"/>
      <c r="C1450" s="82"/>
      <c r="D1450" s="82"/>
      <c r="E1450" s="82"/>
      <c r="F1450" s="85"/>
      <c r="G1450" s="85"/>
      <c r="H1450" s="85"/>
      <c r="I1450" s="86"/>
      <c r="J1450" s="85"/>
      <c r="K1450" s="85"/>
      <c r="L1450" s="85"/>
      <c r="M1450" s="85"/>
    </row>
    <row r="1451" spans="1:13" x14ac:dyDescent="0.3">
      <c r="A1451" s="5" t="e">
        <f>INDEX('Артикул без-с размером'!A:A,MATCH(Заказы!E1451,'Артикул без-с размером'!B:B,0))</f>
        <v>#N/A</v>
      </c>
      <c r="B1451" s="82"/>
      <c r="C1451" s="82"/>
      <c r="D1451" s="82"/>
      <c r="E1451" s="82"/>
      <c r="F1451" s="85"/>
      <c r="G1451" s="85"/>
      <c r="H1451" s="85"/>
      <c r="I1451" s="86"/>
      <c r="J1451" s="85"/>
      <c r="K1451" s="85"/>
      <c r="L1451" s="85"/>
      <c r="M1451" s="85"/>
    </row>
    <row r="1452" spans="1:13" x14ac:dyDescent="0.3">
      <c r="A1452" s="5" t="e">
        <f>INDEX('Артикул без-с размером'!A:A,MATCH(Заказы!E1452,'Артикул без-с размером'!B:B,0))</f>
        <v>#N/A</v>
      </c>
      <c r="B1452" s="82"/>
      <c r="C1452" s="82"/>
      <c r="D1452" s="82"/>
      <c r="E1452" s="82"/>
      <c r="F1452" s="85"/>
      <c r="G1452" s="85"/>
      <c r="H1452" s="85"/>
      <c r="I1452" s="86"/>
      <c r="J1452" s="85"/>
      <c r="K1452" s="85"/>
      <c r="L1452" s="85"/>
      <c r="M1452" s="85"/>
    </row>
    <row r="1453" spans="1:13" x14ac:dyDescent="0.3">
      <c r="A1453" s="5" t="e">
        <f>INDEX('Артикул без-с размером'!A:A,MATCH(Заказы!E1453,'Артикул без-с размером'!B:B,0))</f>
        <v>#N/A</v>
      </c>
      <c r="B1453" s="82"/>
      <c r="C1453" s="82"/>
      <c r="D1453" s="82"/>
      <c r="E1453" s="82"/>
      <c r="F1453" s="85"/>
      <c r="G1453" s="85"/>
      <c r="H1453" s="85"/>
      <c r="I1453" s="86"/>
      <c r="J1453" s="85"/>
      <c r="K1453" s="85"/>
      <c r="L1453" s="85"/>
      <c r="M1453" s="85"/>
    </row>
    <row r="1454" spans="1:13" x14ac:dyDescent="0.3">
      <c r="A1454" s="5" t="e">
        <f>INDEX('Артикул без-с размером'!A:A,MATCH(Заказы!E1454,'Артикул без-с размером'!B:B,0))</f>
        <v>#N/A</v>
      </c>
      <c r="B1454" s="82"/>
      <c r="C1454" s="82"/>
      <c r="D1454" s="82"/>
      <c r="E1454" s="82"/>
      <c r="F1454" s="85"/>
      <c r="G1454" s="85"/>
      <c r="H1454" s="85"/>
      <c r="I1454" s="86"/>
      <c r="J1454" s="85"/>
      <c r="K1454" s="85"/>
      <c r="L1454" s="85"/>
      <c r="M1454" s="85"/>
    </row>
    <row r="1455" spans="1:13" x14ac:dyDescent="0.3">
      <c r="A1455" s="5" t="e">
        <f>INDEX('Артикул без-с размером'!A:A,MATCH(Заказы!E1455,'Артикул без-с размером'!B:B,0))</f>
        <v>#N/A</v>
      </c>
      <c r="B1455" s="82"/>
      <c r="C1455" s="82"/>
      <c r="D1455" s="82"/>
      <c r="E1455" s="82"/>
      <c r="F1455" s="85"/>
      <c r="G1455" s="85"/>
      <c r="H1455" s="85"/>
      <c r="I1455" s="86"/>
      <c r="J1455" s="85"/>
      <c r="K1455" s="85"/>
      <c r="L1455" s="85"/>
      <c r="M1455" s="85"/>
    </row>
    <row r="1456" spans="1:13" x14ac:dyDescent="0.3">
      <c r="A1456" s="5" t="e">
        <f>INDEX('Артикул без-с размером'!A:A,MATCH(Заказы!E1456,'Артикул без-с размером'!B:B,0))</f>
        <v>#N/A</v>
      </c>
      <c r="B1456" s="82"/>
      <c r="C1456" s="82"/>
      <c r="D1456" s="82"/>
      <c r="E1456" s="82"/>
      <c r="F1456" s="85"/>
      <c r="G1456" s="85"/>
      <c r="H1456" s="85"/>
      <c r="I1456" s="86"/>
      <c r="J1456" s="85"/>
      <c r="K1456" s="85"/>
      <c r="L1456" s="85"/>
      <c r="M1456" s="85"/>
    </row>
    <row r="1457" spans="1:13" x14ac:dyDescent="0.3">
      <c r="A1457" s="5" t="e">
        <f>INDEX('Артикул без-с размером'!A:A,MATCH(Заказы!E1457,'Артикул без-с размером'!B:B,0))</f>
        <v>#N/A</v>
      </c>
      <c r="B1457" s="82"/>
      <c r="C1457" s="82"/>
      <c r="D1457" s="82"/>
      <c r="E1457" s="82"/>
      <c r="F1457" s="85"/>
      <c r="G1457" s="85"/>
      <c r="H1457" s="85"/>
      <c r="I1457" s="86"/>
      <c r="J1457" s="85"/>
      <c r="K1457" s="85"/>
      <c r="L1457" s="85"/>
      <c r="M1457" s="85"/>
    </row>
    <row r="1458" spans="1:13" x14ac:dyDescent="0.3">
      <c r="A1458" s="5" t="e">
        <f>INDEX('Артикул без-с размером'!A:A,MATCH(Заказы!E1458,'Артикул без-с размером'!B:B,0))</f>
        <v>#N/A</v>
      </c>
      <c r="B1458" s="82"/>
      <c r="C1458" s="82"/>
      <c r="D1458" s="82"/>
      <c r="E1458" s="82"/>
      <c r="F1458" s="85"/>
      <c r="G1458" s="85"/>
      <c r="H1458" s="85"/>
      <c r="I1458" s="86"/>
      <c r="J1458" s="85"/>
      <c r="K1458" s="85"/>
      <c r="L1458" s="85"/>
      <c r="M1458" s="85"/>
    </row>
    <row r="1459" spans="1:13" x14ac:dyDescent="0.3">
      <c r="A1459" s="5" t="e">
        <f>INDEX('Артикул без-с размером'!A:A,MATCH(Заказы!E1459,'Артикул без-с размером'!B:B,0))</f>
        <v>#N/A</v>
      </c>
      <c r="B1459" s="82"/>
      <c r="C1459" s="82"/>
      <c r="D1459" s="82"/>
      <c r="E1459" s="82"/>
      <c r="F1459" s="85"/>
      <c r="G1459" s="85"/>
      <c r="H1459" s="85"/>
      <c r="I1459" s="86"/>
      <c r="J1459" s="85"/>
      <c r="K1459" s="85"/>
      <c r="L1459" s="85"/>
      <c r="M1459" s="85"/>
    </row>
    <row r="1460" spans="1:13" x14ac:dyDescent="0.3">
      <c r="A1460" s="5" t="e">
        <f>INDEX('Артикул без-с размером'!A:A,MATCH(Заказы!E1460,'Артикул без-с размером'!B:B,0))</f>
        <v>#N/A</v>
      </c>
      <c r="B1460" s="82"/>
      <c r="C1460" s="82"/>
      <c r="D1460" s="82"/>
      <c r="E1460" s="82"/>
      <c r="F1460" s="85"/>
      <c r="G1460" s="85"/>
      <c r="H1460" s="85"/>
      <c r="I1460" s="86"/>
      <c r="J1460" s="85"/>
      <c r="K1460" s="85"/>
      <c r="L1460" s="85"/>
      <c r="M1460" s="85"/>
    </row>
    <row r="1461" spans="1:13" x14ac:dyDescent="0.3">
      <c r="A1461" s="5" t="e">
        <f>INDEX('Артикул без-с размером'!A:A,MATCH(Заказы!E1461,'Артикул без-с размером'!B:B,0))</f>
        <v>#N/A</v>
      </c>
      <c r="B1461" s="82"/>
      <c r="C1461" s="82"/>
      <c r="D1461" s="82"/>
      <c r="E1461" s="82"/>
      <c r="F1461" s="85"/>
      <c r="G1461" s="85"/>
      <c r="H1461" s="85"/>
      <c r="I1461" s="86"/>
      <c r="J1461" s="85"/>
      <c r="K1461" s="85"/>
      <c r="L1461" s="85"/>
      <c r="M1461" s="85"/>
    </row>
    <row r="1462" spans="1:13" x14ac:dyDescent="0.3">
      <c r="A1462" s="5" t="e">
        <f>INDEX('Артикул без-с размером'!A:A,MATCH(Заказы!E1462,'Артикул без-с размером'!B:B,0))</f>
        <v>#N/A</v>
      </c>
      <c r="B1462" s="82"/>
      <c r="C1462" s="82"/>
      <c r="D1462" s="82"/>
      <c r="E1462" s="82"/>
      <c r="F1462" s="85"/>
      <c r="G1462" s="85"/>
      <c r="H1462" s="85"/>
      <c r="I1462" s="86"/>
      <c r="J1462" s="85"/>
      <c r="K1462" s="85"/>
      <c r="L1462" s="85"/>
      <c r="M1462" s="85"/>
    </row>
    <row r="1463" spans="1:13" x14ac:dyDescent="0.3">
      <c r="A1463" s="5" t="e">
        <f>INDEX('Артикул без-с размером'!A:A,MATCH(Заказы!E1463,'Артикул без-с размером'!B:B,0))</f>
        <v>#N/A</v>
      </c>
      <c r="B1463" s="82"/>
      <c r="C1463" s="82"/>
      <c r="D1463" s="82"/>
      <c r="E1463" s="82"/>
      <c r="F1463" s="85"/>
      <c r="G1463" s="85"/>
      <c r="H1463" s="85"/>
      <c r="I1463" s="86"/>
      <c r="J1463" s="85"/>
      <c r="K1463" s="85"/>
      <c r="L1463" s="85"/>
      <c r="M1463" s="85"/>
    </row>
    <row r="1464" spans="1:13" x14ac:dyDescent="0.3">
      <c r="A1464" s="5" t="e">
        <f>INDEX('Артикул без-с размером'!A:A,MATCH(Заказы!E1464,'Артикул без-с размером'!B:B,0))</f>
        <v>#N/A</v>
      </c>
      <c r="B1464" s="82"/>
      <c r="C1464" s="82"/>
      <c r="D1464" s="82"/>
      <c r="E1464" s="82"/>
      <c r="F1464" s="85"/>
      <c r="G1464" s="85"/>
      <c r="H1464" s="85"/>
      <c r="I1464" s="86"/>
      <c r="J1464" s="85"/>
      <c r="K1464" s="85"/>
      <c r="L1464" s="85"/>
      <c r="M1464" s="85"/>
    </row>
    <row r="1465" spans="1:13" x14ac:dyDescent="0.3">
      <c r="A1465" s="5" t="e">
        <f>INDEX('Артикул без-с размером'!A:A,MATCH(Заказы!E1465,'Артикул без-с размером'!B:B,0))</f>
        <v>#N/A</v>
      </c>
      <c r="B1465" s="82"/>
      <c r="C1465" s="82"/>
      <c r="D1465" s="82"/>
      <c r="E1465" s="82"/>
      <c r="F1465" s="85"/>
      <c r="G1465" s="85"/>
      <c r="H1465" s="85"/>
      <c r="I1465" s="86"/>
      <c r="J1465" s="85"/>
      <c r="K1465" s="85"/>
      <c r="L1465" s="85"/>
      <c r="M1465" s="85"/>
    </row>
    <row r="1466" spans="1:13" x14ac:dyDescent="0.3">
      <c r="A1466" s="5" t="e">
        <f>INDEX('Артикул без-с размером'!A:A,MATCH(Заказы!E1466,'Артикул без-с размером'!B:B,0))</f>
        <v>#N/A</v>
      </c>
      <c r="B1466" s="82"/>
      <c r="C1466" s="82"/>
      <c r="D1466" s="82"/>
      <c r="E1466" s="82"/>
      <c r="F1466" s="85"/>
      <c r="G1466" s="85"/>
      <c r="H1466" s="85"/>
      <c r="I1466" s="86"/>
      <c r="J1466" s="85"/>
      <c r="K1466" s="85"/>
      <c r="L1466" s="85"/>
      <c r="M1466" s="85"/>
    </row>
    <row r="1467" spans="1:13" x14ac:dyDescent="0.3">
      <c r="A1467" s="5" t="e">
        <f>INDEX('Артикул без-с размером'!A:A,MATCH(Заказы!E1467,'Артикул без-с размером'!B:B,0))</f>
        <v>#N/A</v>
      </c>
      <c r="B1467" s="82"/>
      <c r="C1467" s="82"/>
      <c r="D1467" s="82"/>
      <c r="E1467" s="82"/>
      <c r="F1467" s="85"/>
      <c r="G1467" s="85"/>
      <c r="H1467" s="85"/>
      <c r="I1467" s="86"/>
      <c r="J1467" s="85"/>
      <c r="K1467" s="85"/>
      <c r="L1467" s="85"/>
      <c r="M1467" s="85"/>
    </row>
    <row r="1468" spans="1:13" x14ac:dyDescent="0.3">
      <c r="A1468" s="5" t="e">
        <f>INDEX('Артикул без-с размером'!A:A,MATCH(Заказы!E1468,'Артикул без-с размером'!B:B,0))</f>
        <v>#N/A</v>
      </c>
      <c r="B1468" s="82"/>
      <c r="C1468" s="82"/>
      <c r="D1468" s="82"/>
      <c r="E1468" s="82"/>
      <c r="F1468" s="85"/>
      <c r="G1468" s="85"/>
      <c r="H1468" s="85"/>
      <c r="I1468" s="86"/>
      <c r="J1468" s="85"/>
      <c r="K1468" s="85"/>
      <c r="L1468" s="85"/>
      <c r="M1468" s="85"/>
    </row>
    <row r="1469" spans="1:13" x14ac:dyDescent="0.3">
      <c r="A1469" s="5" t="e">
        <f>INDEX('Артикул без-с размером'!A:A,MATCH(Заказы!E1469,'Артикул без-с размером'!B:B,0))</f>
        <v>#N/A</v>
      </c>
      <c r="B1469" s="82"/>
      <c r="C1469" s="82"/>
      <c r="D1469" s="82"/>
      <c r="E1469" s="82"/>
      <c r="F1469" s="85"/>
      <c r="G1469" s="85"/>
      <c r="H1469" s="85"/>
      <c r="I1469" s="86"/>
      <c r="J1469" s="85"/>
      <c r="K1469" s="85"/>
      <c r="L1469" s="85"/>
      <c r="M1469" s="85"/>
    </row>
    <row r="1470" spans="1:13" x14ac:dyDescent="0.3">
      <c r="A1470" s="5" t="e">
        <f>INDEX('Артикул без-с размером'!A:A,MATCH(Заказы!E1470,'Артикул без-с размером'!B:B,0))</f>
        <v>#N/A</v>
      </c>
      <c r="B1470" s="82"/>
      <c r="C1470" s="82"/>
      <c r="D1470" s="82"/>
      <c r="E1470" s="82"/>
      <c r="F1470" s="85"/>
      <c r="G1470" s="85"/>
      <c r="H1470" s="85"/>
      <c r="I1470" s="86"/>
      <c r="J1470" s="85"/>
      <c r="K1470" s="85"/>
      <c r="L1470" s="85"/>
      <c r="M1470" s="85"/>
    </row>
    <row r="1471" spans="1:13" x14ac:dyDescent="0.3">
      <c r="A1471" s="5" t="e">
        <f>INDEX('Артикул без-с размером'!A:A,MATCH(Заказы!E1471,'Артикул без-с размером'!B:B,0))</f>
        <v>#N/A</v>
      </c>
      <c r="B1471" s="82"/>
      <c r="C1471" s="82"/>
      <c r="D1471" s="82"/>
      <c r="E1471" s="82"/>
      <c r="F1471" s="85"/>
      <c r="G1471" s="85"/>
      <c r="H1471" s="85"/>
      <c r="I1471" s="86"/>
      <c r="J1471" s="85"/>
      <c r="K1471" s="85"/>
      <c r="L1471" s="85"/>
      <c r="M1471" s="85"/>
    </row>
    <row r="1472" spans="1:13" x14ac:dyDescent="0.3">
      <c r="A1472" s="5" t="e">
        <f>INDEX('Артикул без-с размером'!A:A,MATCH(Заказы!E1472,'Артикул без-с размером'!B:B,0))</f>
        <v>#N/A</v>
      </c>
      <c r="B1472" s="82"/>
      <c r="C1472" s="82"/>
      <c r="D1472" s="82"/>
      <c r="E1472" s="82"/>
      <c r="F1472" s="85"/>
      <c r="G1472" s="85"/>
      <c r="H1472" s="85"/>
      <c r="I1472" s="86"/>
      <c r="J1472" s="85"/>
      <c r="K1472" s="85"/>
      <c r="L1472" s="85"/>
      <c r="M1472" s="85"/>
    </row>
    <row r="1473" spans="1:13" x14ac:dyDescent="0.3">
      <c r="A1473" s="5" t="e">
        <f>INDEX('Артикул без-с размером'!A:A,MATCH(Заказы!E1473,'Артикул без-с размером'!B:B,0))</f>
        <v>#N/A</v>
      </c>
      <c r="B1473" s="82"/>
      <c r="C1473" s="82"/>
      <c r="D1473" s="82"/>
      <c r="E1473" s="82"/>
      <c r="F1473" s="85"/>
      <c r="G1473" s="85"/>
      <c r="H1473" s="85"/>
      <c r="I1473" s="86"/>
      <c r="J1473" s="85"/>
      <c r="K1473" s="85"/>
      <c r="L1473" s="85"/>
      <c r="M1473" s="85"/>
    </row>
    <row r="1474" spans="1:13" x14ac:dyDescent="0.3">
      <c r="A1474" s="5" t="e">
        <f>INDEX('Артикул без-с размером'!A:A,MATCH(Заказы!E1474,'Артикул без-с размером'!B:B,0))</f>
        <v>#N/A</v>
      </c>
      <c r="B1474" s="82"/>
      <c r="C1474" s="82"/>
      <c r="D1474" s="82"/>
      <c r="E1474" s="82"/>
      <c r="F1474" s="85"/>
      <c r="G1474" s="85"/>
      <c r="H1474" s="85"/>
      <c r="I1474" s="86"/>
      <c r="J1474" s="85"/>
      <c r="K1474" s="85"/>
      <c r="L1474" s="85"/>
      <c r="M1474" s="85"/>
    </row>
    <row r="1475" spans="1:13" x14ac:dyDescent="0.3">
      <c r="A1475" s="5" t="e">
        <f>INDEX('Артикул без-с размером'!A:A,MATCH(Заказы!E1475,'Артикул без-с размером'!B:B,0))</f>
        <v>#N/A</v>
      </c>
      <c r="B1475" s="82"/>
      <c r="C1475" s="82"/>
      <c r="D1475" s="82"/>
      <c r="E1475" s="82"/>
      <c r="F1475" s="85"/>
      <c r="G1475" s="85"/>
      <c r="H1475" s="85"/>
      <c r="I1475" s="86"/>
      <c r="J1475" s="85"/>
      <c r="K1475" s="85"/>
      <c r="L1475" s="85"/>
      <c r="M1475" s="85"/>
    </row>
    <row r="1476" spans="1:13" x14ac:dyDescent="0.3">
      <c r="A1476" s="5" t="e">
        <f>INDEX('Артикул без-с размером'!A:A,MATCH(Заказы!E1476,'Артикул без-с размером'!B:B,0))</f>
        <v>#N/A</v>
      </c>
      <c r="B1476" s="82"/>
      <c r="C1476" s="82"/>
      <c r="D1476" s="82"/>
      <c r="E1476" s="82"/>
      <c r="F1476" s="85"/>
      <c r="G1476" s="85"/>
      <c r="H1476" s="85"/>
      <c r="I1476" s="86"/>
      <c r="J1476" s="85"/>
      <c r="K1476" s="85"/>
      <c r="L1476" s="85"/>
      <c r="M1476" s="85"/>
    </row>
    <row r="1477" spans="1:13" x14ac:dyDescent="0.3">
      <c r="A1477" s="5" t="e">
        <f>INDEX('Артикул без-с размером'!A:A,MATCH(Заказы!E1477,'Артикул без-с размером'!B:B,0))</f>
        <v>#N/A</v>
      </c>
      <c r="B1477" s="82"/>
      <c r="C1477" s="82"/>
      <c r="D1477" s="82"/>
      <c r="E1477" s="82"/>
      <c r="F1477" s="85"/>
      <c r="G1477" s="85"/>
      <c r="H1477" s="85"/>
      <c r="I1477" s="86"/>
      <c r="J1477" s="85"/>
      <c r="K1477" s="85"/>
      <c r="L1477" s="85"/>
      <c r="M1477" s="85"/>
    </row>
    <row r="1478" spans="1:13" x14ac:dyDescent="0.3">
      <c r="A1478" s="5" t="e">
        <f>INDEX('Артикул без-с размером'!A:A,MATCH(Заказы!E1478,'Артикул без-с размером'!B:B,0))</f>
        <v>#N/A</v>
      </c>
      <c r="B1478" s="82"/>
      <c r="C1478" s="82"/>
      <c r="D1478" s="82"/>
      <c r="E1478" s="82"/>
      <c r="F1478" s="85"/>
      <c r="G1478" s="85"/>
      <c r="H1478" s="85"/>
      <c r="I1478" s="86"/>
      <c r="J1478" s="85"/>
      <c r="K1478" s="85"/>
      <c r="L1478" s="85"/>
      <c r="M1478" s="85"/>
    </row>
    <row r="1479" spans="1:13" x14ac:dyDescent="0.3">
      <c r="A1479" s="5" t="e">
        <f>INDEX('Артикул без-с размером'!A:A,MATCH(Заказы!E1479,'Артикул без-с размером'!B:B,0))</f>
        <v>#N/A</v>
      </c>
      <c r="B1479" s="82"/>
      <c r="C1479" s="82"/>
      <c r="D1479" s="82"/>
      <c r="E1479" s="82"/>
      <c r="F1479" s="85"/>
      <c r="G1479" s="85"/>
      <c r="H1479" s="85"/>
      <c r="I1479" s="86"/>
      <c r="J1479" s="85"/>
      <c r="K1479" s="85"/>
      <c r="L1479" s="85"/>
      <c r="M1479" s="85"/>
    </row>
    <row r="1480" spans="1:13" x14ac:dyDescent="0.3">
      <c r="A1480" s="5" t="e">
        <f>INDEX('Артикул без-с размером'!A:A,MATCH(Заказы!E1480,'Артикул без-с размером'!B:B,0))</f>
        <v>#N/A</v>
      </c>
      <c r="B1480" s="82"/>
      <c r="C1480" s="82"/>
      <c r="D1480" s="82"/>
      <c r="E1480" s="82"/>
      <c r="F1480" s="85"/>
      <c r="G1480" s="85"/>
      <c r="H1480" s="85"/>
      <c r="I1480" s="86"/>
      <c r="J1480" s="85"/>
      <c r="K1480" s="85"/>
      <c r="L1480" s="85"/>
      <c r="M1480" s="85"/>
    </row>
    <row r="1481" spans="1:13" x14ac:dyDescent="0.3">
      <c r="A1481" s="5" t="e">
        <f>INDEX('Артикул без-с размером'!A:A,MATCH(Заказы!E1481,'Артикул без-с размером'!B:B,0))</f>
        <v>#N/A</v>
      </c>
      <c r="B1481" s="82"/>
      <c r="C1481" s="82"/>
      <c r="D1481" s="82"/>
      <c r="E1481" s="82"/>
      <c r="F1481" s="85"/>
      <c r="G1481" s="85"/>
      <c r="H1481" s="85"/>
      <c r="I1481" s="86"/>
      <c r="J1481" s="85"/>
      <c r="K1481" s="85"/>
      <c r="L1481" s="85"/>
      <c r="M1481" s="85"/>
    </row>
    <row r="1482" spans="1:13" x14ac:dyDescent="0.3">
      <c r="A1482" s="5" t="e">
        <f>INDEX('Артикул без-с размером'!A:A,MATCH(Заказы!E1482,'Артикул без-с размером'!B:B,0))</f>
        <v>#N/A</v>
      </c>
      <c r="B1482" s="82"/>
      <c r="C1482" s="82"/>
      <c r="D1482" s="82"/>
      <c r="E1482" s="82"/>
      <c r="F1482" s="85"/>
      <c r="G1482" s="85"/>
      <c r="H1482" s="85"/>
      <c r="I1482" s="86"/>
      <c r="J1482" s="85"/>
      <c r="K1482" s="85"/>
      <c r="L1482" s="85"/>
      <c r="M1482" s="85"/>
    </row>
    <row r="1483" spans="1:13" x14ac:dyDescent="0.3">
      <c r="A1483" s="5" t="e">
        <f>INDEX('Артикул без-с размером'!A:A,MATCH(Заказы!E1483,'Артикул без-с размером'!B:B,0))</f>
        <v>#N/A</v>
      </c>
      <c r="B1483" s="82"/>
      <c r="C1483" s="82"/>
      <c r="D1483" s="82"/>
      <c r="E1483" s="82"/>
      <c r="F1483" s="85"/>
      <c r="G1483" s="85"/>
      <c r="H1483" s="85"/>
      <c r="I1483" s="86"/>
      <c r="J1483" s="85"/>
      <c r="K1483" s="85"/>
      <c r="L1483" s="85"/>
      <c r="M1483" s="85"/>
    </row>
    <row r="1484" spans="1:13" x14ac:dyDescent="0.3">
      <c r="A1484" s="5" t="e">
        <f>INDEX('Артикул без-с размером'!A:A,MATCH(Заказы!E1484,'Артикул без-с размером'!B:B,0))</f>
        <v>#N/A</v>
      </c>
      <c r="B1484" s="82"/>
      <c r="C1484" s="82"/>
      <c r="D1484" s="82"/>
      <c r="E1484" s="82"/>
      <c r="F1484" s="85"/>
      <c r="G1484" s="85"/>
      <c r="H1484" s="85"/>
      <c r="I1484" s="86"/>
      <c r="J1484" s="85"/>
      <c r="K1484" s="85"/>
      <c r="L1484" s="85"/>
      <c r="M1484" s="85"/>
    </row>
    <row r="1485" spans="1:13" x14ac:dyDescent="0.3">
      <c r="A1485" s="5" t="e">
        <f>INDEX('Артикул без-с размером'!A:A,MATCH(Заказы!E1485,'Артикул без-с размером'!B:B,0))</f>
        <v>#N/A</v>
      </c>
      <c r="B1485" s="82"/>
      <c r="C1485" s="82"/>
      <c r="D1485" s="82"/>
      <c r="E1485" s="82"/>
      <c r="F1485" s="85"/>
      <c r="G1485" s="85"/>
      <c r="H1485" s="85"/>
      <c r="I1485" s="86"/>
      <c r="J1485" s="85"/>
      <c r="K1485" s="85"/>
      <c r="L1485" s="85"/>
      <c r="M1485" s="85"/>
    </row>
    <row r="1486" spans="1:13" x14ac:dyDescent="0.3">
      <c r="A1486" s="5" t="e">
        <f>INDEX('Артикул без-с размером'!A:A,MATCH(Заказы!E1486,'Артикул без-с размером'!B:B,0))</f>
        <v>#N/A</v>
      </c>
      <c r="B1486" s="82"/>
      <c r="C1486" s="82"/>
      <c r="D1486" s="82"/>
      <c r="E1486" s="82"/>
      <c r="F1486" s="85"/>
      <c r="G1486" s="85"/>
      <c r="H1486" s="85"/>
      <c r="I1486" s="86"/>
      <c r="J1486" s="85"/>
      <c r="K1486" s="85"/>
      <c r="L1486" s="85"/>
      <c r="M1486" s="85"/>
    </row>
    <row r="1487" spans="1:13" x14ac:dyDescent="0.3">
      <c r="A1487" s="5" t="e">
        <f>INDEX('Артикул без-с размером'!A:A,MATCH(Заказы!E1487,'Артикул без-с размером'!B:B,0))</f>
        <v>#N/A</v>
      </c>
      <c r="B1487" s="82"/>
      <c r="C1487" s="82"/>
      <c r="D1487" s="82"/>
      <c r="E1487" s="82"/>
      <c r="F1487" s="85"/>
      <c r="G1487" s="85"/>
      <c r="H1487" s="85"/>
      <c r="I1487" s="86"/>
      <c r="J1487" s="85"/>
      <c r="K1487" s="85"/>
      <c r="L1487" s="85"/>
      <c r="M1487" s="85"/>
    </row>
    <row r="1488" spans="1:13" x14ac:dyDescent="0.3">
      <c r="A1488" s="5" t="e">
        <f>INDEX('Артикул без-с размером'!A:A,MATCH(Заказы!E1488,'Артикул без-с размером'!B:B,0))</f>
        <v>#N/A</v>
      </c>
      <c r="B1488" s="82"/>
      <c r="C1488" s="82"/>
      <c r="D1488" s="82"/>
      <c r="E1488" s="82"/>
      <c r="F1488" s="85"/>
      <c r="G1488" s="85"/>
      <c r="H1488" s="85"/>
      <c r="I1488" s="86"/>
      <c r="J1488" s="85"/>
      <c r="K1488" s="85"/>
      <c r="L1488" s="85"/>
      <c r="M1488" s="85"/>
    </row>
    <row r="1489" spans="1:13" x14ac:dyDescent="0.3">
      <c r="A1489" s="5" t="e">
        <f>INDEX('Артикул без-с размером'!A:A,MATCH(Заказы!E1489,'Артикул без-с размером'!B:B,0))</f>
        <v>#N/A</v>
      </c>
      <c r="B1489" s="82"/>
      <c r="C1489" s="82"/>
      <c r="D1489" s="82"/>
      <c r="E1489" s="82"/>
      <c r="F1489" s="85"/>
      <c r="G1489" s="85"/>
      <c r="H1489" s="85"/>
      <c r="I1489" s="86"/>
      <c r="J1489" s="85"/>
      <c r="K1489" s="85"/>
      <c r="L1489" s="85"/>
      <c r="M1489" s="85"/>
    </row>
    <row r="1490" spans="1:13" x14ac:dyDescent="0.3">
      <c r="A1490" s="5" t="e">
        <f>INDEX('Артикул без-с размером'!A:A,MATCH(Заказы!E1490,'Артикул без-с размером'!B:B,0))</f>
        <v>#N/A</v>
      </c>
      <c r="B1490" s="82"/>
      <c r="C1490" s="82"/>
      <c r="D1490" s="82"/>
      <c r="E1490" s="82"/>
      <c r="F1490" s="85"/>
      <c r="G1490" s="85"/>
      <c r="H1490" s="85"/>
      <c r="I1490" s="86"/>
      <c r="J1490" s="85"/>
      <c r="K1490" s="85"/>
      <c r="L1490" s="85"/>
      <c r="M1490" s="85"/>
    </row>
    <row r="1491" spans="1:13" x14ac:dyDescent="0.3">
      <c r="A1491" s="5" t="e">
        <f>INDEX('Артикул без-с размером'!A:A,MATCH(Заказы!E1491,'Артикул без-с размером'!B:B,0))</f>
        <v>#N/A</v>
      </c>
      <c r="B1491" s="82"/>
      <c r="C1491" s="82"/>
      <c r="D1491" s="82"/>
      <c r="E1491" s="82"/>
      <c r="F1491" s="85"/>
      <c r="G1491" s="85"/>
      <c r="H1491" s="85"/>
      <c r="I1491" s="86"/>
      <c r="J1491" s="85"/>
      <c r="K1491" s="85"/>
      <c r="L1491" s="85"/>
      <c r="M1491" s="85"/>
    </row>
    <row r="1492" spans="1:13" x14ac:dyDescent="0.3">
      <c r="A1492" s="5" t="e">
        <f>INDEX('Артикул без-с размером'!A:A,MATCH(Заказы!E1492,'Артикул без-с размером'!B:B,0))</f>
        <v>#N/A</v>
      </c>
      <c r="B1492" s="82"/>
      <c r="C1492" s="82"/>
      <c r="D1492" s="82"/>
      <c r="E1492" s="82"/>
      <c r="F1492" s="85"/>
      <c r="G1492" s="85"/>
      <c r="H1492" s="85"/>
      <c r="I1492" s="86"/>
      <c r="J1492" s="85"/>
      <c r="K1492" s="85"/>
      <c r="L1492" s="85"/>
      <c r="M1492" s="85"/>
    </row>
    <row r="1493" spans="1:13" x14ac:dyDescent="0.3">
      <c r="A1493" s="5" t="e">
        <f>INDEX('Артикул без-с размером'!A:A,MATCH(Заказы!E1493,'Артикул без-с размером'!B:B,0))</f>
        <v>#N/A</v>
      </c>
      <c r="B1493" s="82"/>
      <c r="C1493" s="82"/>
      <c r="D1493" s="82"/>
      <c r="E1493" s="82"/>
      <c r="F1493" s="85"/>
      <c r="G1493" s="85"/>
      <c r="H1493" s="85"/>
      <c r="I1493" s="86"/>
      <c r="J1493" s="85"/>
      <c r="K1493" s="85"/>
      <c r="L1493" s="85"/>
      <c r="M1493" s="85"/>
    </row>
    <row r="1494" spans="1:13" x14ac:dyDescent="0.3">
      <c r="A1494" s="5" t="e">
        <f>INDEX('Артикул без-с размером'!A:A,MATCH(Заказы!E1494,'Артикул без-с размером'!B:B,0))</f>
        <v>#N/A</v>
      </c>
      <c r="B1494" s="82"/>
      <c r="C1494" s="82"/>
      <c r="D1494" s="82"/>
      <c r="E1494" s="82"/>
      <c r="F1494" s="85"/>
      <c r="G1494" s="85"/>
      <c r="H1494" s="85"/>
      <c r="I1494" s="86"/>
      <c r="J1494" s="85"/>
      <c r="K1494" s="85"/>
      <c r="L1494" s="85"/>
      <c r="M1494" s="85"/>
    </row>
    <row r="1495" spans="1:13" x14ac:dyDescent="0.3">
      <c r="A1495" s="5" t="e">
        <f>INDEX('Артикул без-с размером'!A:A,MATCH(Заказы!E1495,'Артикул без-с размером'!B:B,0))</f>
        <v>#N/A</v>
      </c>
      <c r="B1495" s="82"/>
      <c r="C1495" s="82"/>
      <c r="D1495" s="82"/>
      <c r="E1495" s="82"/>
      <c r="F1495" s="85"/>
      <c r="G1495" s="85"/>
      <c r="H1495" s="85"/>
      <c r="I1495" s="86"/>
      <c r="J1495" s="85"/>
      <c r="K1495" s="85"/>
      <c r="L1495" s="85"/>
      <c r="M1495" s="85"/>
    </row>
    <row r="1496" spans="1:13" x14ac:dyDescent="0.3">
      <c r="A1496" s="5" t="e">
        <f>INDEX('Артикул без-с размером'!A:A,MATCH(Заказы!E1496,'Артикул без-с размером'!B:B,0))</f>
        <v>#N/A</v>
      </c>
      <c r="B1496" s="82"/>
      <c r="C1496" s="82"/>
      <c r="D1496" s="82"/>
      <c r="E1496" s="82"/>
      <c r="F1496" s="85"/>
      <c r="G1496" s="85"/>
      <c r="H1496" s="85"/>
      <c r="I1496" s="86"/>
      <c r="J1496" s="85"/>
      <c r="K1496" s="85"/>
      <c r="L1496" s="85"/>
      <c r="M1496" s="85"/>
    </row>
    <row r="1497" spans="1:13" x14ac:dyDescent="0.3">
      <c r="A1497" s="5" t="e">
        <f>INDEX('Артикул без-с размером'!A:A,MATCH(Заказы!E1497,'Артикул без-с размером'!B:B,0))</f>
        <v>#N/A</v>
      </c>
      <c r="B1497" s="82"/>
      <c r="C1497" s="82"/>
      <c r="D1497" s="82"/>
      <c r="E1497" s="82"/>
      <c r="F1497" s="85"/>
      <c r="G1497" s="85"/>
      <c r="H1497" s="85"/>
      <c r="I1497" s="86"/>
      <c r="J1497" s="85"/>
      <c r="K1497" s="85"/>
      <c r="L1497" s="85"/>
      <c r="M1497" s="85"/>
    </row>
    <row r="1498" spans="1:13" x14ac:dyDescent="0.3">
      <c r="A1498" s="5" t="e">
        <f>INDEX('Артикул без-с размером'!A:A,MATCH(Заказы!E1498,'Артикул без-с размером'!B:B,0))</f>
        <v>#N/A</v>
      </c>
      <c r="B1498" s="82"/>
      <c r="C1498" s="82"/>
      <c r="D1498" s="82"/>
      <c r="E1498" s="82"/>
      <c r="F1498" s="85"/>
      <c r="G1498" s="85"/>
      <c r="H1498" s="85"/>
      <c r="I1498" s="86"/>
      <c r="J1498" s="85"/>
      <c r="K1498" s="85"/>
      <c r="L1498" s="85"/>
      <c r="M1498" s="85"/>
    </row>
    <row r="1499" spans="1:13" x14ac:dyDescent="0.3">
      <c r="A1499" s="5" t="e">
        <f>INDEX('Артикул без-с размером'!A:A,MATCH(Заказы!E1499,'Артикул без-с размером'!B:B,0))</f>
        <v>#N/A</v>
      </c>
      <c r="B1499" s="82"/>
      <c r="C1499" s="82"/>
      <c r="D1499" s="82"/>
      <c r="E1499" s="82"/>
      <c r="F1499" s="85"/>
      <c r="G1499" s="85"/>
      <c r="H1499" s="85"/>
      <c r="I1499" s="86"/>
      <c r="J1499" s="85"/>
      <c r="K1499" s="85"/>
      <c r="L1499" s="85"/>
      <c r="M1499" s="85"/>
    </row>
    <row r="1500" spans="1:13" x14ac:dyDescent="0.3">
      <c r="A1500" s="5" t="e">
        <f>INDEX('Артикул без-с размером'!A:A,MATCH(Заказы!E1500,'Артикул без-с размером'!B:B,0))</f>
        <v>#N/A</v>
      </c>
      <c r="B1500" s="82"/>
      <c r="C1500" s="82"/>
      <c r="D1500" s="82"/>
      <c r="E1500" s="82"/>
      <c r="F1500" s="85"/>
      <c r="G1500" s="85"/>
      <c r="H1500" s="85"/>
      <c r="I1500" s="86"/>
      <c r="J1500" s="85"/>
      <c r="K1500" s="85"/>
      <c r="L1500" s="85"/>
      <c r="M1500" s="85"/>
    </row>
    <row r="1501" spans="1:13" x14ac:dyDescent="0.3">
      <c r="A1501" s="5" t="e">
        <f>INDEX('Артикул без-с размером'!A:A,MATCH(Заказы!E1501,'Артикул без-с размером'!B:B,0))</f>
        <v>#N/A</v>
      </c>
      <c r="B1501" s="82"/>
      <c r="C1501" s="82"/>
      <c r="D1501" s="82"/>
      <c r="E1501" s="82"/>
      <c r="F1501" s="85"/>
      <c r="G1501" s="85"/>
      <c r="H1501" s="85"/>
      <c r="I1501" s="86"/>
      <c r="J1501" s="85"/>
      <c r="K1501" s="85"/>
      <c r="L1501" s="85"/>
      <c r="M1501" s="85"/>
    </row>
    <row r="1502" spans="1:13" x14ac:dyDescent="0.3">
      <c r="A1502" s="5" t="e">
        <f>INDEX('Артикул без-с размером'!A:A,MATCH(Заказы!E1502,'Артикул без-с размером'!B:B,0))</f>
        <v>#N/A</v>
      </c>
      <c r="B1502" s="82"/>
      <c r="C1502" s="82"/>
      <c r="D1502" s="82"/>
      <c r="E1502" s="82"/>
      <c r="F1502" s="85"/>
      <c r="G1502" s="85"/>
      <c r="H1502" s="85"/>
      <c r="I1502" s="86"/>
      <c r="J1502" s="85"/>
      <c r="K1502" s="85"/>
      <c r="L1502" s="85"/>
      <c r="M1502" s="85"/>
    </row>
    <row r="1503" spans="1:13" x14ac:dyDescent="0.3">
      <c r="A1503" s="5" t="e">
        <f>INDEX('Артикул без-с размером'!A:A,MATCH(Заказы!E1503,'Артикул без-с размером'!B:B,0))</f>
        <v>#N/A</v>
      </c>
      <c r="B1503" s="82"/>
      <c r="C1503" s="82"/>
      <c r="D1503" s="82"/>
      <c r="E1503" s="82"/>
      <c r="F1503" s="85"/>
      <c r="G1503" s="85"/>
      <c r="H1503" s="85"/>
      <c r="I1503" s="86"/>
      <c r="J1503" s="85"/>
      <c r="K1503" s="85"/>
      <c r="L1503" s="85"/>
      <c r="M1503" s="85"/>
    </row>
    <row r="1504" spans="1:13" x14ac:dyDescent="0.3">
      <c r="A1504" s="5" t="e">
        <f>INDEX('Артикул без-с размером'!A:A,MATCH(Заказы!E1504,'Артикул без-с размером'!B:B,0))</f>
        <v>#N/A</v>
      </c>
      <c r="B1504" s="82"/>
      <c r="C1504" s="82"/>
      <c r="D1504" s="82"/>
      <c r="E1504" s="82"/>
      <c r="F1504" s="85"/>
      <c r="G1504" s="85"/>
      <c r="H1504" s="85"/>
      <c r="I1504" s="86"/>
      <c r="J1504" s="85"/>
      <c r="K1504" s="85"/>
      <c r="L1504" s="85"/>
      <c r="M1504" s="85"/>
    </row>
    <row r="1505" spans="1:13" x14ac:dyDescent="0.3">
      <c r="A1505" s="5" t="e">
        <f>INDEX('Артикул без-с размером'!A:A,MATCH(Заказы!E1505,'Артикул без-с размером'!B:B,0))</f>
        <v>#N/A</v>
      </c>
      <c r="B1505" s="82"/>
      <c r="C1505" s="82"/>
      <c r="D1505" s="82"/>
      <c r="E1505" s="82"/>
      <c r="F1505" s="85"/>
      <c r="G1505" s="85"/>
      <c r="H1505" s="85"/>
      <c r="I1505" s="86"/>
      <c r="J1505" s="85"/>
      <c r="K1505" s="85"/>
      <c r="L1505" s="85"/>
      <c r="M1505" s="85"/>
    </row>
    <row r="1506" spans="1:13" x14ac:dyDescent="0.3">
      <c r="A1506" s="5" t="e">
        <f>INDEX('Артикул без-с размером'!A:A,MATCH(Заказы!E1506,'Артикул без-с размером'!B:B,0))</f>
        <v>#N/A</v>
      </c>
      <c r="B1506" s="82"/>
      <c r="C1506" s="82"/>
      <c r="D1506" s="82"/>
      <c r="E1506" s="82"/>
      <c r="F1506" s="85"/>
      <c r="G1506" s="85"/>
      <c r="H1506" s="85"/>
      <c r="I1506" s="86"/>
      <c r="J1506" s="85"/>
      <c r="K1506" s="85"/>
      <c r="L1506" s="85"/>
      <c r="M1506" s="85"/>
    </row>
    <row r="1507" spans="1:13" x14ac:dyDescent="0.3">
      <c r="A1507" s="5" t="e">
        <f>INDEX('Артикул без-с размером'!A:A,MATCH(Заказы!E1507,'Артикул без-с размером'!B:B,0))</f>
        <v>#N/A</v>
      </c>
      <c r="B1507" s="82"/>
      <c r="C1507" s="82"/>
      <c r="D1507" s="82"/>
      <c r="E1507" s="82"/>
      <c r="F1507" s="85"/>
      <c r="G1507" s="85"/>
      <c r="H1507" s="85"/>
      <c r="I1507" s="86"/>
      <c r="J1507" s="85"/>
      <c r="K1507" s="85"/>
      <c r="L1507" s="85"/>
      <c r="M1507" s="85"/>
    </row>
    <row r="1508" spans="1:13" x14ac:dyDescent="0.3">
      <c r="A1508" s="5" t="e">
        <f>INDEX('Артикул без-с размером'!A:A,MATCH(Заказы!E1508,'Артикул без-с размером'!B:B,0))</f>
        <v>#N/A</v>
      </c>
      <c r="B1508" s="82"/>
      <c r="C1508" s="82"/>
      <c r="D1508" s="82"/>
      <c r="E1508" s="82"/>
      <c r="F1508" s="85"/>
      <c r="G1508" s="85"/>
      <c r="H1508" s="85"/>
      <c r="I1508" s="86"/>
      <c r="J1508" s="85"/>
      <c r="K1508" s="85"/>
      <c r="L1508" s="85"/>
      <c r="M1508" s="85"/>
    </row>
    <row r="1509" spans="1:13" x14ac:dyDescent="0.3">
      <c r="A1509" s="5" t="e">
        <f>INDEX('Артикул без-с размером'!A:A,MATCH(Заказы!E1509,'Артикул без-с размером'!B:B,0))</f>
        <v>#N/A</v>
      </c>
      <c r="B1509" s="82"/>
      <c r="C1509" s="82"/>
      <c r="D1509" s="82"/>
      <c r="E1509" s="82"/>
      <c r="F1509" s="85"/>
      <c r="G1509" s="85"/>
      <c r="H1509" s="85"/>
      <c r="I1509" s="86"/>
      <c r="J1509" s="85"/>
      <c r="K1509" s="85"/>
      <c r="L1509" s="85"/>
      <c r="M1509" s="85"/>
    </row>
    <row r="1510" spans="1:13" x14ac:dyDescent="0.3">
      <c r="A1510" s="5" t="e">
        <f>INDEX('Артикул без-с размером'!A:A,MATCH(Заказы!E1510,'Артикул без-с размером'!B:B,0))</f>
        <v>#N/A</v>
      </c>
      <c r="B1510" s="82"/>
      <c r="C1510" s="82"/>
      <c r="D1510" s="82"/>
      <c r="E1510" s="82"/>
      <c r="F1510" s="85"/>
      <c r="G1510" s="85"/>
      <c r="H1510" s="85"/>
      <c r="I1510" s="86"/>
      <c r="J1510" s="85"/>
      <c r="K1510" s="85"/>
      <c r="L1510" s="85"/>
      <c r="M1510" s="85"/>
    </row>
    <row r="1511" spans="1:13" x14ac:dyDescent="0.3">
      <c r="A1511" s="5" t="e">
        <f>INDEX('Артикул без-с размером'!A:A,MATCH(Заказы!E1511,'Артикул без-с размером'!B:B,0))</f>
        <v>#N/A</v>
      </c>
      <c r="B1511" s="82"/>
      <c r="C1511" s="82"/>
      <c r="D1511" s="82"/>
      <c r="E1511" s="82"/>
      <c r="F1511" s="85"/>
      <c r="G1511" s="85"/>
      <c r="H1511" s="85"/>
      <c r="I1511" s="86"/>
      <c r="J1511" s="85"/>
      <c r="K1511" s="85"/>
      <c r="L1511" s="85"/>
      <c r="M1511" s="85"/>
    </row>
    <row r="1512" spans="1:13" x14ac:dyDescent="0.3">
      <c r="A1512" s="5" t="e">
        <f>INDEX('Артикул без-с размером'!A:A,MATCH(Заказы!E1512,'Артикул без-с размером'!B:B,0))</f>
        <v>#N/A</v>
      </c>
      <c r="B1512" s="82"/>
      <c r="C1512" s="82"/>
      <c r="D1512" s="82"/>
      <c r="E1512" s="82"/>
      <c r="F1512" s="85"/>
      <c r="G1512" s="85"/>
      <c r="H1512" s="85"/>
      <c r="I1512" s="86"/>
      <c r="J1512" s="85"/>
      <c r="K1512" s="85"/>
      <c r="L1512" s="85"/>
      <c r="M1512" s="85"/>
    </row>
    <row r="1513" spans="1:13" x14ac:dyDescent="0.3">
      <c r="A1513" s="5" t="e">
        <f>INDEX('Артикул без-с размером'!A:A,MATCH(Заказы!E1513,'Артикул без-с размером'!B:B,0))</f>
        <v>#N/A</v>
      </c>
      <c r="B1513" s="82"/>
      <c r="C1513" s="82"/>
      <c r="D1513" s="82"/>
      <c r="E1513" s="82"/>
      <c r="F1513" s="85"/>
      <c r="G1513" s="85"/>
      <c r="H1513" s="85"/>
      <c r="I1513" s="86"/>
      <c r="J1513" s="85"/>
      <c r="K1513" s="85"/>
      <c r="L1513" s="85"/>
      <c r="M1513" s="85"/>
    </row>
    <row r="1514" spans="1:13" x14ac:dyDescent="0.3">
      <c r="A1514" s="5" t="e">
        <f>INDEX('Артикул без-с размером'!A:A,MATCH(Заказы!E1514,'Артикул без-с размером'!B:B,0))</f>
        <v>#N/A</v>
      </c>
      <c r="B1514" s="82"/>
      <c r="C1514" s="82"/>
      <c r="D1514" s="82"/>
      <c r="E1514" s="82"/>
      <c r="F1514" s="85"/>
      <c r="G1514" s="85"/>
      <c r="H1514" s="85"/>
      <c r="I1514" s="86"/>
      <c r="J1514" s="85"/>
      <c r="K1514" s="85"/>
      <c r="L1514" s="85"/>
      <c r="M1514" s="85"/>
    </row>
    <row r="1515" spans="1:13" x14ac:dyDescent="0.3">
      <c r="A1515" s="5" t="e">
        <f>INDEX('Артикул без-с размером'!A:A,MATCH(Заказы!E1515,'Артикул без-с размером'!B:B,0))</f>
        <v>#N/A</v>
      </c>
      <c r="B1515" s="82"/>
      <c r="C1515" s="82"/>
      <c r="D1515" s="82"/>
      <c r="E1515" s="82"/>
      <c r="F1515" s="85"/>
      <c r="G1515" s="85"/>
      <c r="H1515" s="85"/>
      <c r="I1515" s="86"/>
      <c r="J1515" s="85"/>
      <c r="K1515" s="85"/>
      <c r="L1515" s="85"/>
      <c r="M1515" s="85"/>
    </row>
    <row r="1516" spans="1:13" x14ac:dyDescent="0.3">
      <c r="A1516" s="5" t="e">
        <f>INDEX('Артикул без-с размером'!A:A,MATCH(Заказы!E1516,'Артикул без-с размером'!B:B,0))</f>
        <v>#N/A</v>
      </c>
      <c r="B1516" s="82"/>
      <c r="C1516" s="82"/>
      <c r="D1516" s="82"/>
      <c r="E1516" s="82"/>
      <c r="F1516" s="85"/>
      <c r="G1516" s="85"/>
      <c r="H1516" s="85"/>
      <c r="I1516" s="86"/>
      <c r="J1516" s="85"/>
      <c r="K1516" s="85"/>
      <c r="L1516" s="85"/>
      <c r="M1516" s="85"/>
    </row>
    <row r="1517" spans="1:13" x14ac:dyDescent="0.3">
      <c r="A1517" s="5" t="e">
        <f>INDEX('Артикул без-с размером'!A:A,MATCH(Заказы!E1517,'Артикул без-с размером'!B:B,0))</f>
        <v>#N/A</v>
      </c>
      <c r="B1517" s="82"/>
      <c r="C1517" s="82"/>
      <c r="D1517" s="82"/>
      <c r="E1517" s="82"/>
      <c r="F1517" s="85"/>
      <c r="G1517" s="85"/>
      <c r="H1517" s="85"/>
      <c r="I1517" s="86"/>
      <c r="J1517" s="85"/>
      <c r="K1517" s="85"/>
      <c r="L1517" s="85"/>
      <c r="M1517" s="85"/>
    </row>
    <row r="1518" spans="1:13" x14ac:dyDescent="0.3">
      <c r="A1518" s="5" t="e">
        <f>INDEX('Артикул без-с размером'!A:A,MATCH(Заказы!E1518,'Артикул без-с размером'!B:B,0))</f>
        <v>#N/A</v>
      </c>
      <c r="B1518" s="82"/>
      <c r="C1518" s="82"/>
      <c r="D1518" s="82"/>
      <c r="E1518" s="82"/>
      <c r="F1518" s="85"/>
      <c r="G1518" s="85"/>
      <c r="H1518" s="85"/>
      <c r="I1518" s="86"/>
      <c r="J1518" s="85"/>
      <c r="K1518" s="85"/>
      <c r="L1518" s="85"/>
      <c r="M1518" s="85"/>
    </row>
    <row r="1519" spans="1:13" x14ac:dyDescent="0.3">
      <c r="A1519" s="5" t="e">
        <f>INDEX('Артикул без-с размером'!A:A,MATCH(Заказы!E1519,'Артикул без-с размером'!B:B,0))</f>
        <v>#N/A</v>
      </c>
      <c r="B1519" s="82"/>
      <c r="C1519" s="82"/>
      <c r="D1519" s="82"/>
      <c r="E1519" s="82"/>
      <c r="F1519" s="85"/>
      <c r="G1519" s="85"/>
      <c r="H1519" s="85"/>
      <c r="I1519" s="86"/>
      <c r="J1519" s="85"/>
      <c r="K1519" s="85"/>
      <c r="L1519" s="85"/>
      <c r="M1519" s="85"/>
    </row>
    <row r="1520" spans="1:13" x14ac:dyDescent="0.3">
      <c r="A1520" s="5" t="e">
        <f>INDEX('Артикул без-с размером'!A:A,MATCH(Заказы!E1520,'Артикул без-с размером'!B:B,0))</f>
        <v>#N/A</v>
      </c>
      <c r="B1520" s="82"/>
      <c r="C1520" s="82"/>
      <c r="D1520" s="82"/>
      <c r="E1520" s="82"/>
      <c r="F1520" s="85"/>
      <c r="G1520" s="85"/>
      <c r="H1520" s="85"/>
      <c r="I1520" s="86"/>
      <c r="J1520" s="85"/>
      <c r="K1520" s="85"/>
      <c r="L1520" s="85"/>
      <c r="M1520" s="85"/>
    </row>
    <row r="1521" spans="1:13" x14ac:dyDescent="0.3">
      <c r="A1521" s="5" t="e">
        <f>INDEX('Артикул без-с размером'!A:A,MATCH(Заказы!E1521,'Артикул без-с размером'!B:B,0))</f>
        <v>#N/A</v>
      </c>
      <c r="B1521" s="82"/>
      <c r="C1521" s="82"/>
      <c r="D1521" s="82"/>
      <c r="E1521" s="82"/>
      <c r="F1521" s="85"/>
      <c r="G1521" s="85"/>
      <c r="H1521" s="85"/>
      <c r="I1521" s="86"/>
      <c r="J1521" s="85"/>
      <c r="K1521" s="85"/>
      <c r="L1521" s="85"/>
      <c r="M1521" s="85"/>
    </row>
    <row r="1522" spans="1:13" x14ac:dyDescent="0.3">
      <c r="A1522" s="5" t="e">
        <f>INDEX('Артикул без-с размером'!A:A,MATCH(Заказы!E1522,'Артикул без-с размером'!B:B,0))</f>
        <v>#N/A</v>
      </c>
      <c r="B1522" s="82"/>
      <c r="C1522" s="82"/>
      <c r="D1522" s="82"/>
      <c r="E1522" s="82"/>
      <c r="F1522" s="85"/>
      <c r="G1522" s="85"/>
      <c r="H1522" s="85"/>
      <c r="I1522" s="86"/>
      <c r="J1522" s="85"/>
      <c r="K1522" s="85"/>
      <c r="L1522" s="85"/>
      <c r="M1522" s="85"/>
    </row>
    <row r="1523" spans="1:13" x14ac:dyDescent="0.3">
      <c r="A1523" s="5" t="e">
        <f>INDEX('Артикул без-с размером'!A:A,MATCH(Заказы!E1523,'Артикул без-с размером'!B:B,0))</f>
        <v>#N/A</v>
      </c>
      <c r="B1523" s="82"/>
      <c r="C1523" s="82"/>
      <c r="D1523" s="82"/>
      <c r="E1523" s="82"/>
      <c r="F1523" s="85"/>
      <c r="G1523" s="85"/>
      <c r="H1523" s="85"/>
      <c r="I1523" s="86"/>
      <c r="J1523" s="85"/>
      <c r="K1523" s="85"/>
      <c r="L1523" s="85"/>
      <c r="M1523" s="85"/>
    </row>
    <row r="1524" spans="1:13" x14ac:dyDescent="0.3">
      <c r="A1524" s="5" t="e">
        <f>INDEX('Артикул без-с размером'!A:A,MATCH(Заказы!E1524,'Артикул без-с размером'!B:B,0))</f>
        <v>#N/A</v>
      </c>
      <c r="B1524" s="82"/>
      <c r="C1524" s="82"/>
      <c r="D1524" s="82"/>
      <c r="E1524" s="82"/>
      <c r="F1524" s="85"/>
      <c r="G1524" s="85"/>
      <c r="H1524" s="85"/>
      <c r="I1524" s="86"/>
      <c r="J1524" s="85"/>
      <c r="K1524" s="85"/>
      <c r="L1524" s="85"/>
      <c r="M1524" s="85"/>
    </row>
    <row r="1525" spans="1:13" x14ac:dyDescent="0.3">
      <c r="A1525" s="5" t="e">
        <f>INDEX('Артикул без-с размером'!A:A,MATCH(Заказы!E1525,'Артикул без-с размером'!B:B,0))</f>
        <v>#N/A</v>
      </c>
      <c r="B1525" s="82"/>
      <c r="C1525" s="82"/>
      <c r="D1525" s="82"/>
      <c r="E1525" s="82"/>
      <c r="F1525" s="85"/>
      <c r="G1525" s="85"/>
      <c r="H1525" s="85"/>
      <c r="I1525" s="86"/>
      <c r="J1525" s="85"/>
      <c r="K1525" s="85"/>
      <c r="L1525" s="85"/>
      <c r="M1525" s="85"/>
    </row>
    <row r="1526" spans="1:13" x14ac:dyDescent="0.3">
      <c r="A1526" s="5" t="e">
        <f>INDEX('Артикул без-с размером'!A:A,MATCH(Заказы!E1526,'Артикул без-с размером'!B:B,0))</f>
        <v>#N/A</v>
      </c>
      <c r="B1526" s="82"/>
      <c r="C1526" s="82"/>
      <c r="D1526" s="82"/>
      <c r="E1526" s="82"/>
      <c r="F1526" s="85"/>
      <c r="G1526" s="85"/>
      <c r="H1526" s="85"/>
      <c r="I1526" s="86"/>
      <c r="J1526" s="85"/>
      <c r="K1526" s="85"/>
      <c r="L1526" s="85"/>
      <c r="M1526" s="85"/>
    </row>
    <row r="1527" spans="1:13" x14ac:dyDescent="0.3">
      <c r="A1527" s="5" t="e">
        <f>INDEX('Артикул без-с размером'!A:A,MATCH(Заказы!E1527,'Артикул без-с размером'!B:B,0))</f>
        <v>#N/A</v>
      </c>
      <c r="B1527" s="82"/>
      <c r="C1527" s="82"/>
      <c r="D1527" s="82"/>
      <c r="E1527" s="82"/>
      <c r="F1527" s="85"/>
      <c r="G1527" s="85"/>
      <c r="H1527" s="85"/>
      <c r="I1527" s="86"/>
      <c r="J1527" s="85"/>
      <c r="K1527" s="85"/>
      <c r="L1527" s="85"/>
      <c r="M1527" s="85"/>
    </row>
    <row r="1528" spans="1:13" x14ac:dyDescent="0.3">
      <c r="A1528" s="5" t="e">
        <f>INDEX('Артикул без-с размером'!A:A,MATCH(Заказы!E1528,'Артикул без-с размером'!B:B,0))</f>
        <v>#N/A</v>
      </c>
      <c r="B1528" s="82"/>
      <c r="C1528" s="82"/>
      <c r="D1528" s="82"/>
      <c r="E1528" s="82"/>
      <c r="F1528" s="85"/>
      <c r="G1528" s="85"/>
      <c r="H1528" s="85"/>
      <c r="I1528" s="86"/>
      <c r="J1528" s="85"/>
      <c r="K1528" s="85"/>
      <c r="L1528" s="85"/>
      <c r="M1528" s="85"/>
    </row>
    <row r="1529" spans="1:13" x14ac:dyDescent="0.3">
      <c r="A1529" s="5" t="e">
        <f>INDEX('Артикул без-с размером'!A:A,MATCH(Заказы!E1529,'Артикул без-с размером'!B:B,0))</f>
        <v>#N/A</v>
      </c>
      <c r="B1529" s="82"/>
      <c r="C1529" s="82"/>
      <c r="D1529" s="82"/>
      <c r="E1529" s="82"/>
      <c r="F1529" s="85"/>
      <c r="G1529" s="85"/>
      <c r="H1529" s="85"/>
      <c r="I1529" s="86"/>
      <c r="J1529" s="85"/>
      <c r="K1529" s="85"/>
      <c r="L1529" s="85"/>
      <c r="M1529" s="85"/>
    </row>
    <row r="1530" spans="1:13" x14ac:dyDescent="0.3">
      <c r="A1530" s="5" t="e">
        <f>INDEX('Артикул без-с размером'!A:A,MATCH(Заказы!E1530,'Артикул без-с размером'!B:B,0))</f>
        <v>#N/A</v>
      </c>
      <c r="B1530" s="82"/>
      <c r="C1530" s="82"/>
      <c r="D1530" s="82"/>
      <c r="E1530" s="82"/>
      <c r="F1530" s="85"/>
      <c r="G1530" s="85"/>
      <c r="H1530" s="85"/>
      <c r="I1530" s="86"/>
      <c r="J1530" s="85"/>
      <c r="K1530" s="85"/>
      <c r="L1530" s="85"/>
      <c r="M1530" s="85"/>
    </row>
    <row r="1531" spans="1:13" x14ac:dyDescent="0.3">
      <c r="A1531" s="5" t="e">
        <f>INDEX('Артикул без-с размером'!A:A,MATCH(Заказы!E1531,'Артикул без-с размером'!B:B,0))</f>
        <v>#N/A</v>
      </c>
      <c r="B1531" s="82"/>
      <c r="C1531" s="82"/>
      <c r="D1531" s="82"/>
      <c r="E1531" s="82"/>
      <c r="F1531" s="85"/>
      <c r="G1531" s="85"/>
      <c r="H1531" s="85"/>
      <c r="I1531" s="86"/>
      <c r="J1531" s="85"/>
      <c r="K1531" s="85"/>
      <c r="L1531" s="85"/>
      <c r="M1531" s="85"/>
    </row>
    <row r="1532" spans="1:13" x14ac:dyDescent="0.3">
      <c r="A1532" s="5" t="e">
        <f>INDEX('Артикул без-с размером'!A:A,MATCH(Заказы!E1532,'Артикул без-с размером'!B:B,0))</f>
        <v>#N/A</v>
      </c>
      <c r="B1532" s="82"/>
      <c r="C1532" s="82"/>
      <c r="D1532" s="82"/>
      <c r="E1532" s="82"/>
      <c r="F1532" s="85"/>
      <c r="G1532" s="85"/>
      <c r="H1532" s="85"/>
      <c r="I1532" s="86"/>
      <c r="J1532" s="85"/>
      <c r="K1532" s="85"/>
      <c r="L1532" s="85"/>
      <c r="M1532" s="85"/>
    </row>
    <row r="1533" spans="1:13" x14ac:dyDescent="0.3">
      <c r="A1533" s="5" t="e">
        <f>INDEX('Артикул без-с размером'!A:A,MATCH(Заказы!E1533,'Артикул без-с размером'!B:B,0))</f>
        <v>#N/A</v>
      </c>
      <c r="B1533" s="82"/>
      <c r="C1533" s="82"/>
      <c r="D1533" s="82"/>
      <c r="E1533" s="82"/>
      <c r="F1533" s="85"/>
      <c r="G1533" s="85"/>
      <c r="H1533" s="85"/>
      <c r="I1533" s="86"/>
      <c r="J1533" s="85"/>
      <c r="K1533" s="85"/>
      <c r="L1533" s="85"/>
      <c r="M1533" s="85"/>
    </row>
    <row r="1534" spans="1:13" x14ac:dyDescent="0.3">
      <c r="A1534" s="5" t="e">
        <f>INDEX('Артикул без-с размером'!A:A,MATCH(Заказы!E1534,'Артикул без-с размером'!B:B,0))</f>
        <v>#N/A</v>
      </c>
      <c r="B1534" s="82"/>
      <c r="C1534" s="82"/>
      <c r="D1534" s="82"/>
      <c r="E1534" s="82"/>
      <c r="F1534" s="85"/>
      <c r="G1534" s="85"/>
      <c r="H1534" s="85"/>
      <c r="I1534" s="86"/>
      <c r="J1534" s="85"/>
      <c r="K1534" s="85"/>
      <c r="L1534" s="85"/>
      <c r="M1534" s="85"/>
    </row>
    <row r="1535" spans="1:13" x14ac:dyDescent="0.3">
      <c r="A1535" s="5" t="e">
        <f>INDEX('Артикул без-с размером'!A:A,MATCH(Заказы!E1535,'Артикул без-с размером'!B:B,0))</f>
        <v>#N/A</v>
      </c>
      <c r="B1535" s="82"/>
      <c r="C1535" s="82"/>
      <c r="D1535" s="82"/>
      <c r="E1535" s="82"/>
      <c r="F1535" s="85"/>
      <c r="G1535" s="85"/>
      <c r="H1535" s="85"/>
      <c r="I1535" s="86"/>
      <c r="J1535" s="85"/>
      <c r="K1535" s="85"/>
      <c r="L1535" s="85"/>
      <c r="M1535" s="85"/>
    </row>
    <row r="1536" spans="1:13" x14ac:dyDescent="0.3">
      <c r="A1536" s="5" t="e">
        <f>INDEX('Артикул без-с размером'!A:A,MATCH(Заказы!E1536,'Артикул без-с размером'!B:B,0))</f>
        <v>#N/A</v>
      </c>
      <c r="B1536" s="82"/>
      <c r="C1536" s="82"/>
      <c r="D1536" s="82"/>
      <c r="E1536" s="82"/>
      <c r="F1536" s="85"/>
      <c r="G1536" s="85"/>
      <c r="H1536" s="85"/>
      <c r="I1536" s="86"/>
      <c r="J1536" s="85"/>
      <c r="K1536" s="85"/>
      <c r="L1536" s="85"/>
      <c r="M1536" s="85"/>
    </row>
    <row r="1537" spans="1:13" x14ac:dyDescent="0.3">
      <c r="A1537" s="5" t="e">
        <f>INDEX('Артикул без-с размером'!A:A,MATCH(Заказы!E1537,'Артикул без-с размером'!B:B,0))</f>
        <v>#N/A</v>
      </c>
      <c r="B1537" s="82"/>
      <c r="C1537" s="82"/>
      <c r="D1537" s="82"/>
      <c r="E1537" s="82"/>
      <c r="F1537" s="85"/>
      <c r="G1537" s="85"/>
      <c r="H1537" s="85"/>
      <c r="I1537" s="86"/>
      <c r="J1537" s="85"/>
      <c r="K1537" s="85"/>
      <c r="L1537" s="85"/>
      <c r="M1537" s="85"/>
    </row>
    <row r="1538" spans="1:13" x14ac:dyDescent="0.3">
      <c r="A1538" s="5" t="e">
        <f>INDEX('Артикул без-с размером'!A:A,MATCH(Заказы!E1538,'Артикул без-с размером'!B:B,0))</f>
        <v>#N/A</v>
      </c>
      <c r="B1538" s="82"/>
      <c r="C1538" s="82"/>
      <c r="D1538" s="82"/>
      <c r="E1538" s="82"/>
      <c r="F1538" s="85"/>
      <c r="G1538" s="85"/>
      <c r="H1538" s="85"/>
      <c r="I1538" s="86"/>
      <c r="J1538" s="85"/>
      <c r="K1538" s="85"/>
      <c r="L1538" s="85"/>
      <c r="M1538" s="85"/>
    </row>
    <row r="1539" spans="1:13" x14ac:dyDescent="0.3">
      <c r="A1539" s="5" t="e">
        <f>INDEX('Артикул без-с размером'!A:A,MATCH(Заказы!E1539,'Артикул без-с размером'!B:B,0))</f>
        <v>#N/A</v>
      </c>
      <c r="B1539" s="82"/>
      <c r="C1539" s="82"/>
      <c r="D1539" s="82"/>
      <c r="E1539" s="82"/>
      <c r="F1539" s="85"/>
      <c r="G1539" s="85"/>
      <c r="H1539" s="85"/>
      <c r="I1539" s="86"/>
      <c r="J1539" s="85"/>
      <c r="K1539" s="85"/>
      <c r="L1539" s="85"/>
      <c r="M1539" s="85"/>
    </row>
    <row r="1540" spans="1:13" x14ac:dyDescent="0.3">
      <c r="A1540" s="5" t="e">
        <f>INDEX('Артикул без-с размером'!A:A,MATCH(Заказы!E1540,'Артикул без-с размером'!B:B,0))</f>
        <v>#N/A</v>
      </c>
      <c r="B1540" s="82"/>
      <c r="C1540" s="82"/>
      <c r="D1540" s="82"/>
      <c r="E1540" s="82"/>
      <c r="F1540" s="85"/>
      <c r="G1540" s="85"/>
      <c r="H1540" s="85"/>
      <c r="I1540" s="86"/>
      <c r="J1540" s="85"/>
      <c r="K1540" s="85"/>
      <c r="L1540" s="85"/>
      <c r="M1540" s="85"/>
    </row>
    <row r="1541" spans="1:13" x14ac:dyDescent="0.3">
      <c r="A1541" s="5" t="e">
        <f>INDEX('Артикул без-с размером'!A:A,MATCH(Заказы!E1541,'Артикул без-с размером'!B:B,0))</f>
        <v>#N/A</v>
      </c>
      <c r="B1541" s="82"/>
      <c r="C1541" s="82"/>
      <c r="D1541" s="82"/>
      <c r="E1541" s="82"/>
      <c r="F1541" s="85"/>
      <c r="G1541" s="85"/>
      <c r="H1541" s="85"/>
      <c r="I1541" s="86"/>
      <c r="J1541" s="85"/>
      <c r="K1541" s="85"/>
      <c r="L1541" s="85"/>
      <c r="M1541" s="85"/>
    </row>
    <row r="1542" spans="1:13" x14ac:dyDescent="0.3">
      <c r="A1542" s="5" t="e">
        <f>INDEX('Артикул без-с размером'!A:A,MATCH(Заказы!E1542,'Артикул без-с размером'!B:B,0))</f>
        <v>#N/A</v>
      </c>
      <c r="B1542" s="82"/>
      <c r="C1542" s="82"/>
      <c r="D1542" s="82"/>
      <c r="E1542" s="82"/>
      <c r="F1542" s="85"/>
      <c r="G1542" s="85"/>
      <c r="H1542" s="85"/>
      <c r="I1542" s="86"/>
      <c r="J1542" s="85"/>
      <c r="K1542" s="85"/>
      <c r="L1542" s="85"/>
      <c r="M1542" s="85"/>
    </row>
    <row r="1543" spans="1:13" x14ac:dyDescent="0.3">
      <c r="A1543" s="5" t="e">
        <f>INDEX('Артикул без-с размером'!A:A,MATCH(Заказы!E1543,'Артикул без-с размером'!B:B,0))</f>
        <v>#N/A</v>
      </c>
      <c r="B1543" s="82"/>
      <c r="C1543" s="82"/>
      <c r="D1543" s="82"/>
      <c r="E1543" s="82"/>
      <c r="F1543" s="85"/>
      <c r="G1543" s="85"/>
      <c r="H1543" s="85"/>
      <c r="I1543" s="86"/>
      <c r="J1543" s="85"/>
      <c r="K1543" s="85"/>
      <c r="L1543" s="85"/>
      <c r="M1543" s="85"/>
    </row>
    <row r="1544" spans="1:13" x14ac:dyDescent="0.3">
      <c r="A1544" s="5" t="e">
        <f>INDEX('Артикул без-с размером'!A:A,MATCH(Заказы!E1544,'Артикул без-с размером'!B:B,0))</f>
        <v>#N/A</v>
      </c>
      <c r="B1544" s="82"/>
      <c r="C1544" s="82"/>
      <c r="D1544" s="82"/>
      <c r="E1544" s="82"/>
      <c r="F1544" s="85"/>
      <c r="G1544" s="85"/>
      <c r="H1544" s="85"/>
      <c r="I1544" s="86"/>
      <c r="J1544" s="85"/>
      <c r="K1544" s="85"/>
      <c r="L1544" s="85"/>
      <c r="M1544" s="85"/>
    </row>
    <row r="1545" spans="1:13" x14ac:dyDescent="0.3">
      <c r="A1545" s="5" t="e">
        <f>INDEX('Артикул без-с размером'!A:A,MATCH(Заказы!E1545,'Артикул без-с размером'!B:B,0))</f>
        <v>#N/A</v>
      </c>
      <c r="B1545" s="82"/>
      <c r="C1545" s="82"/>
      <c r="D1545" s="82"/>
      <c r="E1545" s="82"/>
      <c r="F1545" s="85"/>
      <c r="G1545" s="85"/>
      <c r="H1545" s="85"/>
      <c r="I1545" s="86"/>
      <c r="J1545" s="85"/>
      <c r="K1545" s="85"/>
      <c r="L1545" s="85"/>
      <c r="M1545" s="85"/>
    </row>
    <row r="1546" spans="1:13" x14ac:dyDescent="0.3">
      <c r="A1546" s="5" t="e">
        <f>INDEX('Артикул без-с размером'!A:A,MATCH(Заказы!E1546,'Артикул без-с размером'!B:B,0))</f>
        <v>#N/A</v>
      </c>
      <c r="B1546" s="82"/>
      <c r="C1546" s="82"/>
      <c r="D1546" s="82"/>
      <c r="E1546" s="82"/>
      <c r="F1546" s="85"/>
      <c r="G1546" s="85"/>
      <c r="H1546" s="85"/>
      <c r="I1546" s="86"/>
      <c r="J1546" s="85"/>
      <c r="K1546" s="85"/>
      <c r="L1546" s="85"/>
      <c r="M1546" s="85"/>
    </row>
    <row r="1547" spans="1:13" x14ac:dyDescent="0.3">
      <c r="A1547" s="5" t="e">
        <f>INDEX('Артикул без-с размером'!A:A,MATCH(Заказы!E1547,'Артикул без-с размером'!B:B,0))</f>
        <v>#N/A</v>
      </c>
      <c r="B1547" s="82"/>
      <c r="C1547" s="82"/>
      <c r="D1547" s="82"/>
      <c r="E1547" s="82"/>
      <c r="F1547" s="85"/>
      <c r="G1547" s="85"/>
      <c r="H1547" s="85"/>
      <c r="I1547" s="86"/>
      <c r="J1547" s="85"/>
      <c r="K1547" s="85"/>
      <c r="L1547" s="85"/>
      <c r="M1547" s="85"/>
    </row>
    <row r="1548" spans="1:13" x14ac:dyDescent="0.3">
      <c r="A1548" s="5" t="e">
        <f>INDEX('Артикул без-с размером'!A:A,MATCH(Заказы!E1548,'Артикул без-с размером'!B:B,0))</f>
        <v>#N/A</v>
      </c>
      <c r="B1548" s="82"/>
      <c r="C1548" s="82"/>
      <c r="D1548" s="82"/>
      <c r="E1548" s="82"/>
      <c r="F1548" s="85"/>
      <c r="G1548" s="85"/>
      <c r="H1548" s="85"/>
      <c r="I1548" s="86"/>
      <c r="J1548" s="85"/>
      <c r="K1548" s="85"/>
      <c r="L1548" s="85"/>
      <c r="M1548" s="85"/>
    </row>
    <row r="1549" spans="1:13" x14ac:dyDescent="0.3">
      <c r="A1549" s="5" t="e">
        <f>INDEX('Артикул без-с размером'!A:A,MATCH(Заказы!E1549,'Артикул без-с размером'!B:B,0))</f>
        <v>#N/A</v>
      </c>
      <c r="B1549" s="82"/>
      <c r="C1549" s="82"/>
      <c r="D1549" s="82"/>
      <c r="E1549" s="82"/>
      <c r="F1549" s="85"/>
      <c r="G1549" s="85"/>
      <c r="H1549" s="85"/>
      <c r="I1549" s="86"/>
      <c r="J1549" s="85"/>
      <c r="K1549" s="85"/>
      <c r="L1549" s="85"/>
      <c r="M1549" s="85"/>
    </row>
    <row r="1550" spans="1:13" x14ac:dyDescent="0.3">
      <c r="A1550" s="5" t="e">
        <f>INDEX('Артикул без-с размером'!A:A,MATCH(Заказы!E1550,'Артикул без-с размером'!B:B,0))</f>
        <v>#N/A</v>
      </c>
      <c r="B1550" s="82"/>
      <c r="C1550" s="82"/>
      <c r="D1550" s="82"/>
      <c r="E1550" s="82"/>
      <c r="F1550" s="85"/>
      <c r="G1550" s="85"/>
      <c r="H1550" s="85"/>
      <c r="I1550" s="86"/>
      <c r="J1550" s="85"/>
      <c r="K1550" s="85"/>
      <c r="L1550" s="85"/>
      <c r="M1550" s="85"/>
    </row>
    <row r="1551" spans="1:13" x14ac:dyDescent="0.3">
      <c r="A1551" s="5" t="e">
        <f>INDEX('Артикул без-с размером'!A:A,MATCH(Заказы!E1551,'Артикул без-с размером'!B:B,0))</f>
        <v>#N/A</v>
      </c>
      <c r="B1551" s="82"/>
      <c r="C1551" s="82"/>
      <c r="D1551" s="82"/>
      <c r="E1551" s="82"/>
      <c r="F1551" s="85"/>
      <c r="G1551" s="85"/>
      <c r="H1551" s="85"/>
      <c r="I1551" s="86"/>
      <c r="J1551" s="85"/>
      <c r="K1551" s="85"/>
      <c r="L1551" s="85"/>
      <c r="M1551" s="85"/>
    </row>
    <row r="1552" spans="1:13" x14ac:dyDescent="0.3">
      <c r="A1552" s="5" t="e">
        <f>INDEX('Артикул без-с размером'!A:A,MATCH(Заказы!E1552,'Артикул без-с размером'!B:B,0))</f>
        <v>#N/A</v>
      </c>
      <c r="B1552" s="82"/>
      <c r="C1552" s="82"/>
      <c r="D1552" s="82"/>
      <c r="E1552" s="82"/>
      <c r="F1552" s="85"/>
      <c r="G1552" s="85"/>
      <c r="H1552" s="85"/>
      <c r="I1552" s="86"/>
      <c r="J1552" s="85"/>
      <c r="K1552" s="85"/>
      <c r="L1552" s="85"/>
      <c r="M1552" s="85"/>
    </row>
    <row r="1553" spans="1:13" x14ac:dyDescent="0.3">
      <c r="A1553" s="5" t="e">
        <f>INDEX('Артикул без-с размером'!A:A,MATCH(Заказы!E1553,'Артикул без-с размером'!B:B,0))</f>
        <v>#N/A</v>
      </c>
      <c r="B1553" s="82"/>
      <c r="C1553" s="82"/>
      <c r="D1553" s="82"/>
      <c r="E1553" s="82"/>
      <c r="F1553" s="85"/>
      <c r="G1553" s="85"/>
      <c r="H1553" s="85"/>
      <c r="I1553" s="86"/>
      <c r="J1553" s="85"/>
      <c r="K1553" s="85"/>
      <c r="L1553" s="85"/>
      <c r="M1553" s="85"/>
    </row>
    <row r="1554" spans="1:13" x14ac:dyDescent="0.3">
      <c r="A1554" s="5" t="e">
        <f>INDEX('Артикул без-с размером'!A:A,MATCH(Заказы!E1554,'Артикул без-с размером'!B:B,0))</f>
        <v>#N/A</v>
      </c>
      <c r="B1554" s="82"/>
      <c r="C1554" s="82"/>
      <c r="D1554" s="82"/>
      <c r="E1554" s="82"/>
      <c r="F1554" s="85"/>
      <c r="G1554" s="85"/>
      <c r="H1554" s="85"/>
      <c r="I1554" s="86"/>
      <c r="J1554" s="85"/>
      <c r="K1554" s="85"/>
      <c r="L1554" s="85"/>
      <c r="M1554" s="85"/>
    </row>
    <row r="1555" spans="1:13" x14ac:dyDescent="0.3">
      <c r="A1555" s="5" t="e">
        <f>INDEX('Артикул без-с размером'!A:A,MATCH(Заказы!E1555,'Артикул без-с размером'!B:B,0))</f>
        <v>#N/A</v>
      </c>
      <c r="B1555" s="82"/>
      <c r="C1555" s="82"/>
      <c r="D1555" s="82"/>
      <c r="E1555" s="82"/>
      <c r="F1555" s="85"/>
      <c r="G1555" s="85"/>
      <c r="H1555" s="85"/>
      <c r="I1555" s="86"/>
      <c r="J1555" s="85"/>
      <c r="K1555" s="85"/>
      <c r="L1555" s="85"/>
      <c r="M1555" s="85"/>
    </row>
    <row r="1556" spans="1:13" x14ac:dyDescent="0.3">
      <c r="A1556" s="5" t="e">
        <f>INDEX('Артикул без-с размером'!A:A,MATCH(Заказы!E1556,'Артикул без-с размером'!B:B,0))</f>
        <v>#N/A</v>
      </c>
      <c r="B1556" s="82"/>
      <c r="C1556" s="82"/>
      <c r="D1556" s="82"/>
      <c r="E1556" s="82"/>
      <c r="F1556" s="85"/>
      <c r="G1556" s="85"/>
      <c r="H1556" s="85"/>
      <c r="I1556" s="86"/>
      <c r="J1556" s="85"/>
      <c r="K1556" s="85"/>
      <c r="L1556" s="85"/>
      <c r="M1556" s="85"/>
    </row>
    <row r="1557" spans="1:13" x14ac:dyDescent="0.3">
      <c r="A1557" s="5" t="e">
        <f>INDEX('Артикул без-с размером'!A:A,MATCH(Заказы!E1557,'Артикул без-с размером'!B:B,0))</f>
        <v>#N/A</v>
      </c>
      <c r="B1557" s="82"/>
      <c r="C1557" s="82"/>
      <c r="D1557" s="82"/>
      <c r="E1557" s="82"/>
      <c r="F1557" s="85"/>
      <c r="G1557" s="85"/>
      <c r="H1557" s="85"/>
      <c r="I1557" s="86"/>
      <c r="J1557" s="85"/>
      <c r="K1557" s="85"/>
      <c r="L1557" s="85"/>
      <c r="M1557" s="85"/>
    </row>
    <row r="1558" spans="1:13" x14ac:dyDescent="0.3">
      <c r="A1558" s="5" t="e">
        <f>INDEX('Артикул без-с размером'!A:A,MATCH(Заказы!E1558,'Артикул без-с размером'!B:B,0))</f>
        <v>#N/A</v>
      </c>
      <c r="B1558" s="82"/>
      <c r="C1558" s="82"/>
      <c r="D1558" s="82"/>
      <c r="E1558" s="82"/>
      <c r="F1558" s="85"/>
      <c r="G1558" s="85"/>
      <c r="H1558" s="85"/>
      <c r="I1558" s="86"/>
      <c r="J1558" s="85"/>
      <c r="K1558" s="85"/>
      <c r="L1558" s="85"/>
      <c r="M1558" s="85"/>
    </row>
    <row r="1559" spans="1:13" x14ac:dyDescent="0.3">
      <c r="A1559" s="5" t="e">
        <f>INDEX('Артикул без-с размером'!A:A,MATCH(Заказы!E1559,'Артикул без-с размером'!B:B,0))</f>
        <v>#N/A</v>
      </c>
      <c r="B1559" s="82"/>
      <c r="C1559" s="82"/>
      <c r="D1559" s="82"/>
      <c r="E1559" s="82"/>
      <c r="F1559" s="85"/>
      <c r="G1559" s="85"/>
      <c r="H1559" s="85"/>
      <c r="I1559" s="86"/>
      <c r="J1559" s="85"/>
      <c r="K1559" s="85"/>
      <c r="L1559" s="85"/>
      <c r="M1559" s="85"/>
    </row>
    <row r="1560" spans="1:13" x14ac:dyDescent="0.3">
      <c r="A1560" s="5" t="e">
        <f>INDEX('Артикул без-с размером'!A:A,MATCH(Заказы!E1560,'Артикул без-с размером'!B:B,0))</f>
        <v>#N/A</v>
      </c>
      <c r="B1560" s="82"/>
      <c r="C1560" s="82"/>
      <c r="D1560" s="82"/>
      <c r="E1560" s="82"/>
      <c r="F1560" s="85"/>
      <c r="G1560" s="85"/>
      <c r="H1560" s="85"/>
      <c r="I1560" s="86"/>
      <c r="J1560" s="85"/>
      <c r="K1560" s="85"/>
      <c r="L1560" s="85"/>
      <c r="M1560" s="85"/>
    </row>
    <row r="1561" spans="1:13" x14ac:dyDescent="0.3">
      <c r="A1561" s="5" t="e">
        <f>INDEX('Артикул без-с размером'!A:A,MATCH(Заказы!E1561,'Артикул без-с размером'!B:B,0))</f>
        <v>#N/A</v>
      </c>
      <c r="B1561" s="82"/>
      <c r="C1561" s="82"/>
      <c r="D1561" s="82"/>
      <c r="E1561" s="82"/>
      <c r="F1561" s="85"/>
      <c r="G1561" s="85"/>
      <c r="H1561" s="85"/>
      <c r="I1561" s="86"/>
      <c r="J1561" s="85"/>
      <c r="K1561" s="85"/>
      <c r="L1561" s="85"/>
      <c r="M1561" s="85"/>
    </row>
    <row r="1562" spans="1:13" x14ac:dyDescent="0.3">
      <c r="A1562" s="5" t="e">
        <f>INDEX('Артикул без-с размером'!A:A,MATCH(Заказы!E1562,'Артикул без-с размером'!B:B,0))</f>
        <v>#N/A</v>
      </c>
      <c r="B1562" s="82"/>
      <c r="C1562" s="82"/>
      <c r="D1562" s="82"/>
      <c r="E1562" s="82"/>
      <c r="F1562" s="85"/>
      <c r="G1562" s="85"/>
      <c r="H1562" s="85"/>
      <c r="I1562" s="86"/>
      <c r="J1562" s="85"/>
      <c r="K1562" s="85"/>
      <c r="L1562" s="85"/>
      <c r="M1562" s="85"/>
    </row>
    <row r="1563" spans="1:13" x14ac:dyDescent="0.3">
      <c r="A1563" s="5" t="e">
        <f>INDEX('Артикул без-с размером'!A:A,MATCH(Заказы!E1563,'Артикул без-с размером'!B:B,0))</f>
        <v>#N/A</v>
      </c>
      <c r="B1563" s="82"/>
      <c r="C1563" s="82"/>
      <c r="D1563" s="82"/>
      <c r="E1563" s="82"/>
      <c r="F1563" s="85"/>
      <c r="G1563" s="85"/>
      <c r="H1563" s="85"/>
      <c r="I1563" s="86"/>
      <c r="J1563" s="85"/>
      <c r="K1563" s="85"/>
      <c r="L1563" s="85"/>
      <c r="M1563" s="85"/>
    </row>
    <row r="1564" spans="1:13" x14ac:dyDescent="0.3">
      <c r="A1564" s="5" t="e">
        <f>INDEX('Артикул без-с размером'!A:A,MATCH(Заказы!E1564,'Артикул без-с размером'!B:B,0))</f>
        <v>#N/A</v>
      </c>
      <c r="B1564" s="82"/>
      <c r="C1564" s="82"/>
      <c r="D1564" s="82"/>
      <c r="E1564" s="82"/>
      <c r="F1564" s="85"/>
      <c r="G1564" s="85"/>
      <c r="H1564" s="85"/>
      <c r="I1564" s="86"/>
      <c r="J1564" s="85"/>
      <c r="K1564" s="85"/>
      <c r="L1564" s="85"/>
      <c r="M1564" s="85"/>
    </row>
    <row r="1565" spans="1:13" x14ac:dyDescent="0.3">
      <c r="A1565" s="5" t="e">
        <f>INDEX('Артикул без-с размером'!A:A,MATCH(Заказы!E1565,'Артикул без-с размером'!B:B,0))</f>
        <v>#N/A</v>
      </c>
      <c r="B1565" s="82"/>
      <c r="C1565" s="82"/>
      <c r="D1565" s="82"/>
      <c r="E1565" s="82"/>
      <c r="F1565" s="85"/>
      <c r="G1565" s="85"/>
      <c r="H1565" s="85"/>
      <c r="I1565" s="86"/>
      <c r="J1565" s="85"/>
      <c r="K1565" s="85"/>
      <c r="L1565" s="85"/>
      <c r="M1565" s="85"/>
    </row>
    <row r="1566" spans="1:13" x14ac:dyDescent="0.3">
      <c r="A1566" s="5" t="e">
        <f>INDEX('Артикул без-с размером'!A:A,MATCH(Заказы!E1566,'Артикул без-с размером'!B:B,0))</f>
        <v>#N/A</v>
      </c>
      <c r="B1566" s="82"/>
      <c r="C1566" s="82"/>
      <c r="D1566" s="82"/>
      <c r="E1566" s="82"/>
      <c r="F1566" s="85"/>
      <c r="G1566" s="85"/>
      <c r="H1566" s="85"/>
      <c r="I1566" s="86"/>
      <c r="J1566" s="85"/>
      <c r="K1566" s="85"/>
      <c r="L1566" s="85"/>
      <c r="M1566" s="85"/>
    </row>
    <row r="1567" spans="1:13" x14ac:dyDescent="0.3">
      <c r="A1567" s="5" t="e">
        <f>INDEX('Артикул без-с размером'!A:A,MATCH(Заказы!E1567,'Артикул без-с размером'!B:B,0))</f>
        <v>#N/A</v>
      </c>
      <c r="B1567" s="82"/>
      <c r="C1567" s="82"/>
      <c r="D1567" s="82"/>
      <c r="E1567" s="82"/>
      <c r="F1567" s="85"/>
      <c r="G1567" s="85"/>
      <c r="H1567" s="85"/>
      <c r="I1567" s="86"/>
      <c r="J1567" s="85"/>
      <c r="K1567" s="85"/>
      <c r="L1567" s="85"/>
      <c r="M1567" s="85"/>
    </row>
    <row r="1568" spans="1:13" x14ac:dyDescent="0.3">
      <c r="A1568" s="5" t="e">
        <f>INDEX('Артикул без-с размером'!A:A,MATCH(Заказы!E1568,'Артикул без-с размером'!B:B,0))</f>
        <v>#N/A</v>
      </c>
      <c r="B1568" s="82"/>
      <c r="C1568" s="82"/>
      <c r="D1568" s="82"/>
      <c r="E1568" s="82"/>
      <c r="F1568" s="85"/>
      <c r="G1568" s="85"/>
      <c r="H1568" s="85"/>
      <c r="I1568" s="86"/>
      <c r="J1568" s="85"/>
      <c r="K1568" s="85"/>
      <c r="L1568" s="85"/>
      <c r="M1568" s="85"/>
    </row>
    <row r="1569" spans="1:13" x14ac:dyDescent="0.3">
      <c r="A1569" s="5" t="e">
        <f>INDEX('Артикул без-с размером'!A:A,MATCH(Заказы!E1569,'Артикул без-с размером'!B:B,0))</f>
        <v>#N/A</v>
      </c>
      <c r="B1569" s="82"/>
      <c r="C1569" s="82"/>
      <c r="D1569" s="82"/>
      <c r="E1569" s="82"/>
      <c r="F1569" s="85"/>
      <c r="G1569" s="85"/>
      <c r="H1569" s="85"/>
      <c r="I1569" s="86"/>
      <c r="J1569" s="85"/>
      <c r="K1569" s="85"/>
      <c r="L1569" s="85"/>
      <c r="M1569" s="85"/>
    </row>
    <row r="1570" spans="1:13" x14ac:dyDescent="0.3">
      <c r="A1570" s="5" t="e">
        <f>INDEX('Артикул без-с размером'!A:A,MATCH(Заказы!E1570,'Артикул без-с размером'!B:B,0))</f>
        <v>#N/A</v>
      </c>
      <c r="B1570" s="82"/>
      <c r="C1570" s="82"/>
      <c r="D1570" s="82"/>
      <c r="E1570" s="82"/>
      <c r="F1570" s="85"/>
      <c r="G1570" s="85"/>
      <c r="H1570" s="85"/>
      <c r="I1570" s="86"/>
      <c r="J1570" s="85"/>
      <c r="K1570" s="85"/>
      <c r="L1570" s="85"/>
      <c r="M1570" s="85"/>
    </row>
    <row r="1571" spans="1:13" x14ac:dyDescent="0.3">
      <c r="A1571" s="5" t="e">
        <f>INDEX('Артикул без-с размером'!A:A,MATCH(Заказы!E1571,'Артикул без-с размером'!B:B,0))</f>
        <v>#N/A</v>
      </c>
      <c r="B1571" s="82"/>
      <c r="C1571" s="82"/>
      <c r="D1571" s="82"/>
      <c r="E1571" s="82"/>
      <c r="F1571" s="85"/>
      <c r="G1571" s="85"/>
      <c r="H1571" s="85"/>
      <c r="I1571" s="86"/>
      <c r="J1571" s="85"/>
      <c r="K1571" s="85"/>
      <c r="L1571" s="85"/>
      <c r="M1571" s="85"/>
    </row>
    <row r="1572" spans="1:13" x14ac:dyDescent="0.3">
      <c r="A1572" s="5" t="e">
        <f>INDEX('Артикул без-с размером'!A:A,MATCH(Заказы!E1572,'Артикул без-с размером'!B:B,0))</f>
        <v>#N/A</v>
      </c>
      <c r="B1572" s="82"/>
      <c r="C1572" s="82"/>
      <c r="D1572" s="82"/>
      <c r="E1572" s="82"/>
      <c r="F1572" s="85"/>
      <c r="G1572" s="85"/>
      <c r="H1572" s="85"/>
      <c r="I1572" s="86"/>
      <c r="J1572" s="85"/>
      <c r="K1572" s="85"/>
      <c r="L1572" s="85"/>
      <c r="M1572" s="85"/>
    </row>
    <row r="1573" spans="1:13" x14ac:dyDescent="0.3">
      <c r="A1573" s="5" t="e">
        <f>INDEX('Артикул без-с размером'!A:A,MATCH(Заказы!E1573,'Артикул без-с размером'!B:B,0))</f>
        <v>#N/A</v>
      </c>
      <c r="B1573" s="82"/>
      <c r="C1573" s="82"/>
      <c r="D1573" s="82"/>
      <c r="E1573" s="82"/>
      <c r="F1573" s="85"/>
      <c r="G1573" s="85"/>
      <c r="H1573" s="85"/>
      <c r="I1573" s="86"/>
      <c r="J1573" s="85"/>
      <c r="K1573" s="85"/>
      <c r="L1573" s="85"/>
      <c r="M1573" s="85"/>
    </row>
    <row r="1574" spans="1:13" x14ac:dyDescent="0.3">
      <c r="A1574" s="5" t="e">
        <f>INDEX('Артикул без-с размером'!A:A,MATCH(Заказы!E1574,'Артикул без-с размером'!B:B,0))</f>
        <v>#N/A</v>
      </c>
      <c r="B1574" s="82"/>
      <c r="C1574" s="82"/>
      <c r="D1574" s="82"/>
      <c r="E1574" s="82"/>
      <c r="F1574" s="85"/>
      <c r="G1574" s="85"/>
      <c r="H1574" s="85"/>
      <c r="I1574" s="86"/>
      <c r="J1574" s="85"/>
      <c r="K1574" s="85"/>
      <c r="L1574" s="85"/>
      <c r="M1574" s="85"/>
    </row>
    <row r="1575" spans="1:13" x14ac:dyDescent="0.3">
      <c r="A1575" s="5" t="e">
        <f>INDEX('Артикул без-с размером'!A:A,MATCH(Заказы!E1575,'Артикул без-с размером'!B:B,0))</f>
        <v>#N/A</v>
      </c>
      <c r="B1575" s="82"/>
      <c r="C1575" s="82"/>
      <c r="D1575" s="82"/>
      <c r="E1575" s="82"/>
      <c r="F1575" s="85"/>
      <c r="G1575" s="85"/>
      <c r="H1575" s="85"/>
      <c r="I1575" s="86"/>
      <c r="J1575" s="85"/>
      <c r="K1575" s="85"/>
      <c r="L1575" s="85"/>
      <c r="M1575" s="85"/>
    </row>
    <row r="1576" spans="1:13" x14ac:dyDescent="0.3">
      <c r="A1576" s="5" t="e">
        <f>INDEX('Артикул без-с размером'!A:A,MATCH(Заказы!E1576,'Артикул без-с размером'!B:B,0))</f>
        <v>#N/A</v>
      </c>
      <c r="B1576" s="82"/>
      <c r="C1576" s="82"/>
      <c r="D1576" s="82"/>
      <c r="E1576" s="82"/>
      <c r="F1576" s="85"/>
      <c r="G1576" s="85"/>
      <c r="H1576" s="85"/>
      <c r="I1576" s="86"/>
      <c r="J1576" s="85"/>
      <c r="K1576" s="85"/>
      <c r="L1576" s="85"/>
      <c r="M1576" s="85"/>
    </row>
    <row r="1577" spans="1:13" x14ac:dyDescent="0.3">
      <c r="A1577" s="5" t="e">
        <f>INDEX('Артикул без-с размером'!A:A,MATCH(Заказы!E1577,'Артикул без-с размером'!B:B,0))</f>
        <v>#N/A</v>
      </c>
      <c r="B1577" s="82"/>
      <c r="C1577" s="82"/>
      <c r="D1577" s="82"/>
      <c r="E1577" s="82"/>
      <c r="F1577" s="85"/>
      <c r="G1577" s="85"/>
      <c r="H1577" s="85"/>
      <c r="I1577" s="86"/>
      <c r="J1577" s="85"/>
      <c r="K1577" s="85"/>
      <c r="L1577" s="85"/>
      <c r="M1577" s="85"/>
    </row>
    <row r="1578" spans="1:13" x14ac:dyDescent="0.3">
      <c r="A1578" s="5" t="e">
        <f>INDEX('Артикул без-с размером'!A:A,MATCH(Заказы!E1578,'Артикул без-с размером'!B:B,0))</f>
        <v>#N/A</v>
      </c>
      <c r="B1578" s="82"/>
      <c r="C1578" s="82"/>
      <c r="D1578" s="82"/>
      <c r="E1578" s="82"/>
      <c r="F1578" s="85"/>
      <c r="G1578" s="85"/>
      <c r="H1578" s="85"/>
      <c r="I1578" s="86"/>
      <c r="J1578" s="85"/>
      <c r="K1578" s="85"/>
      <c r="L1578" s="85"/>
      <c r="M1578" s="85"/>
    </row>
    <row r="1579" spans="1:13" x14ac:dyDescent="0.3">
      <c r="A1579" s="5" t="e">
        <f>INDEX('Артикул без-с размером'!A:A,MATCH(Заказы!E1579,'Артикул без-с размером'!B:B,0))</f>
        <v>#N/A</v>
      </c>
      <c r="B1579" s="82"/>
      <c r="C1579" s="82"/>
      <c r="D1579" s="82"/>
      <c r="E1579" s="82"/>
      <c r="F1579" s="85"/>
      <c r="G1579" s="85"/>
      <c r="H1579" s="85"/>
      <c r="I1579" s="86"/>
      <c r="J1579" s="85"/>
      <c r="K1579" s="85"/>
      <c r="L1579" s="85"/>
      <c r="M1579" s="85"/>
    </row>
    <row r="1580" spans="1:13" x14ac:dyDescent="0.3">
      <c r="A1580" s="5" t="e">
        <f>INDEX('Артикул без-с размером'!A:A,MATCH(Заказы!E1580,'Артикул без-с размером'!B:B,0))</f>
        <v>#N/A</v>
      </c>
      <c r="B1580" s="82"/>
      <c r="C1580" s="82"/>
      <c r="D1580" s="82"/>
      <c r="E1580" s="82"/>
      <c r="F1580" s="85"/>
      <c r="G1580" s="85"/>
      <c r="H1580" s="85"/>
      <c r="I1580" s="86"/>
      <c r="J1580" s="85"/>
      <c r="K1580" s="85"/>
      <c r="L1580" s="85"/>
      <c r="M1580" s="85"/>
    </row>
    <row r="1581" spans="1:13" x14ac:dyDescent="0.3">
      <c r="A1581" s="5" t="e">
        <f>INDEX('Артикул без-с размером'!A:A,MATCH(Заказы!E1581,'Артикул без-с размером'!B:B,0))</f>
        <v>#N/A</v>
      </c>
      <c r="B1581" s="82"/>
      <c r="C1581" s="82"/>
      <c r="D1581" s="82"/>
      <c r="E1581" s="82"/>
      <c r="F1581" s="85"/>
      <c r="G1581" s="85"/>
      <c r="H1581" s="85"/>
      <c r="I1581" s="86"/>
      <c r="J1581" s="85"/>
      <c r="K1581" s="85"/>
      <c r="L1581" s="85"/>
      <c r="M1581" s="85"/>
    </row>
    <row r="1582" spans="1:13" x14ac:dyDescent="0.3">
      <c r="A1582" s="5" t="e">
        <f>INDEX('Артикул без-с размером'!A:A,MATCH(Заказы!E1582,'Артикул без-с размером'!B:B,0))</f>
        <v>#N/A</v>
      </c>
      <c r="B1582" s="82"/>
      <c r="C1582" s="82"/>
      <c r="D1582" s="82"/>
      <c r="E1582" s="82"/>
      <c r="F1582" s="85"/>
      <c r="G1582" s="85"/>
      <c r="H1582" s="85"/>
      <c r="I1582" s="86"/>
      <c r="J1582" s="85"/>
      <c r="K1582" s="85"/>
      <c r="L1582" s="85"/>
      <c r="M1582" s="85"/>
    </row>
    <row r="1583" spans="1:13" x14ac:dyDescent="0.3">
      <c r="A1583" s="5" t="e">
        <f>INDEX('Артикул без-с размером'!A:A,MATCH(Заказы!E1583,'Артикул без-с размером'!B:B,0))</f>
        <v>#N/A</v>
      </c>
      <c r="B1583" s="82"/>
      <c r="C1583" s="82"/>
      <c r="D1583" s="82"/>
      <c r="E1583" s="82"/>
      <c r="F1583" s="85"/>
      <c r="G1583" s="85"/>
      <c r="H1583" s="85"/>
      <c r="I1583" s="86"/>
      <c r="J1583" s="85"/>
      <c r="K1583" s="85"/>
      <c r="L1583" s="85"/>
      <c r="M1583" s="85"/>
    </row>
    <row r="1584" spans="1:13" x14ac:dyDescent="0.3">
      <c r="A1584" s="5" t="e">
        <f>INDEX('Артикул без-с размером'!A:A,MATCH(Заказы!E1584,'Артикул без-с размером'!B:B,0))</f>
        <v>#N/A</v>
      </c>
      <c r="B1584" s="82"/>
      <c r="C1584" s="82"/>
      <c r="D1584" s="82"/>
      <c r="E1584" s="82"/>
      <c r="F1584" s="85"/>
      <c r="G1584" s="85"/>
      <c r="H1584" s="85"/>
      <c r="I1584" s="86"/>
      <c r="J1584" s="85"/>
      <c r="K1584" s="85"/>
      <c r="L1584" s="85"/>
      <c r="M1584" s="85"/>
    </row>
    <row r="1585" spans="1:13" x14ac:dyDescent="0.3">
      <c r="A1585" s="5" t="e">
        <f>INDEX('Артикул без-с размером'!A:A,MATCH(Заказы!E1585,'Артикул без-с размером'!B:B,0))</f>
        <v>#N/A</v>
      </c>
      <c r="B1585" s="82"/>
      <c r="C1585" s="82"/>
      <c r="D1585" s="82"/>
      <c r="E1585" s="82"/>
      <c r="F1585" s="85"/>
      <c r="G1585" s="85"/>
      <c r="H1585" s="85"/>
      <c r="I1585" s="86"/>
      <c r="J1585" s="85"/>
      <c r="K1585" s="85"/>
      <c r="L1585" s="85"/>
      <c r="M1585" s="85"/>
    </row>
    <row r="1586" spans="1:13" x14ac:dyDescent="0.3">
      <c r="A1586" s="5" t="e">
        <f>INDEX('Артикул без-с размером'!A:A,MATCH(Заказы!E1586,'Артикул без-с размером'!B:B,0))</f>
        <v>#N/A</v>
      </c>
      <c r="B1586" s="82"/>
      <c r="C1586" s="82"/>
      <c r="D1586" s="82"/>
      <c r="E1586" s="82"/>
      <c r="F1586" s="85"/>
      <c r="G1586" s="85"/>
      <c r="H1586" s="85"/>
      <c r="I1586" s="86"/>
      <c r="J1586" s="85"/>
      <c r="K1586" s="85"/>
      <c r="L1586" s="85"/>
      <c r="M1586" s="85"/>
    </row>
    <row r="1587" spans="1:13" x14ac:dyDescent="0.3">
      <c r="A1587" s="5" t="e">
        <f>INDEX('Артикул без-с размером'!A:A,MATCH(Заказы!E1587,'Артикул без-с размером'!B:B,0))</f>
        <v>#N/A</v>
      </c>
      <c r="B1587" s="82"/>
      <c r="C1587" s="82"/>
      <c r="D1587" s="82"/>
      <c r="E1587" s="82"/>
      <c r="F1587" s="85"/>
      <c r="G1587" s="85"/>
      <c r="H1587" s="85"/>
      <c r="I1587" s="86"/>
      <c r="J1587" s="85"/>
      <c r="K1587" s="85"/>
      <c r="L1587" s="85"/>
      <c r="M1587" s="85"/>
    </row>
    <row r="1588" spans="1:13" x14ac:dyDescent="0.3">
      <c r="A1588" s="5" t="e">
        <f>INDEX('Артикул без-с размером'!A:A,MATCH(Заказы!E1588,'Артикул без-с размером'!B:B,0))</f>
        <v>#N/A</v>
      </c>
      <c r="B1588" s="82"/>
      <c r="C1588" s="82"/>
      <c r="D1588" s="82"/>
      <c r="E1588" s="82"/>
      <c r="F1588" s="85"/>
      <c r="G1588" s="85"/>
      <c r="H1588" s="85"/>
      <c r="I1588" s="86"/>
      <c r="J1588" s="85"/>
      <c r="K1588" s="85"/>
      <c r="L1588" s="85"/>
      <c r="M1588" s="85"/>
    </row>
    <row r="1589" spans="1:13" x14ac:dyDescent="0.3">
      <c r="A1589" s="5" t="e">
        <f>INDEX('Артикул без-с размером'!A:A,MATCH(Заказы!E1589,'Артикул без-с размером'!B:B,0))</f>
        <v>#N/A</v>
      </c>
      <c r="B1589" s="82"/>
      <c r="C1589" s="82"/>
      <c r="D1589" s="82"/>
      <c r="E1589" s="82"/>
      <c r="F1589" s="85"/>
      <c r="G1589" s="85"/>
      <c r="H1589" s="85"/>
      <c r="I1589" s="86"/>
      <c r="J1589" s="85"/>
      <c r="K1589" s="85"/>
      <c r="L1589" s="85"/>
      <c r="M1589" s="85"/>
    </row>
    <row r="1590" spans="1:13" x14ac:dyDescent="0.3">
      <c r="A1590" s="5" t="e">
        <f>INDEX('Артикул без-с размером'!A:A,MATCH(Заказы!E1590,'Артикул без-с размером'!B:B,0))</f>
        <v>#N/A</v>
      </c>
      <c r="B1590" s="82"/>
      <c r="C1590" s="82"/>
      <c r="D1590" s="82"/>
      <c r="E1590" s="82"/>
      <c r="F1590" s="85"/>
      <c r="G1590" s="85"/>
      <c r="H1590" s="85"/>
      <c r="I1590" s="86"/>
      <c r="J1590" s="85"/>
      <c r="K1590" s="85"/>
      <c r="L1590" s="85"/>
      <c r="M1590" s="85"/>
    </row>
    <row r="1591" spans="1:13" x14ac:dyDescent="0.3">
      <c r="A1591" s="5" t="e">
        <f>INDEX('Артикул без-с размером'!A:A,MATCH(Заказы!E1591,'Артикул без-с размером'!B:B,0))</f>
        <v>#N/A</v>
      </c>
      <c r="B1591" s="82"/>
      <c r="C1591" s="82"/>
      <c r="D1591" s="82"/>
      <c r="E1591" s="82"/>
      <c r="F1591" s="85"/>
      <c r="G1591" s="85"/>
      <c r="H1591" s="85"/>
      <c r="I1591" s="86"/>
      <c r="J1591" s="85"/>
      <c r="K1591" s="85"/>
      <c r="L1591" s="85"/>
      <c r="M1591" s="85"/>
    </row>
    <row r="1592" spans="1:13" x14ac:dyDescent="0.3">
      <c r="A1592" s="5" t="e">
        <f>INDEX('Артикул без-с размером'!A:A,MATCH(Заказы!E1592,'Артикул без-с размером'!B:B,0))</f>
        <v>#N/A</v>
      </c>
      <c r="B1592" s="82"/>
      <c r="C1592" s="82"/>
      <c r="D1592" s="82"/>
      <c r="E1592" s="82"/>
      <c r="F1592" s="85"/>
      <c r="G1592" s="85"/>
      <c r="H1592" s="85"/>
      <c r="I1592" s="86"/>
      <c r="J1592" s="85"/>
      <c r="K1592" s="85"/>
      <c r="L1592" s="85"/>
      <c r="M1592" s="85"/>
    </row>
    <row r="1593" spans="1:13" x14ac:dyDescent="0.3">
      <c r="A1593" s="5" t="e">
        <f>INDEX('Артикул без-с размером'!A:A,MATCH(Заказы!E1593,'Артикул без-с размером'!B:B,0))</f>
        <v>#N/A</v>
      </c>
      <c r="B1593" s="82"/>
      <c r="C1593" s="82"/>
      <c r="D1593" s="82"/>
      <c r="E1593" s="82"/>
      <c r="F1593" s="85"/>
      <c r="G1593" s="85"/>
      <c r="H1593" s="85"/>
      <c r="I1593" s="86"/>
      <c r="J1593" s="85"/>
      <c r="K1593" s="85"/>
      <c r="L1593" s="85"/>
      <c r="M1593" s="85"/>
    </row>
    <row r="1594" spans="1:13" x14ac:dyDescent="0.3">
      <c r="A1594" s="5" t="e">
        <f>INDEX('Артикул без-с размером'!A:A,MATCH(Заказы!E1594,'Артикул без-с размером'!B:B,0))</f>
        <v>#N/A</v>
      </c>
      <c r="B1594" s="82"/>
      <c r="C1594" s="82"/>
      <c r="D1594" s="82"/>
      <c r="E1594" s="82"/>
      <c r="F1594" s="85"/>
      <c r="G1594" s="85"/>
      <c r="H1594" s="85"/>
      <c r="I1594" s="86"/>
      <c r="J1594" s="85"/>
      <c r="K1594" s="85"/>
      <c r="L1594" s="85"/>
      <c r="M1594" s="85"/>
    </row>
    <row r="1595" spans="1:13" x14ac:dyDescent="0.3">
      <c r="A1595" s="5" t="e">
        <f>INDEX('Артикул без-с размером'!A:A,MATCH(Заказы!E1595,'Артикул без-с размером'!B:B,0))</f>
        <v>#N/A</v>
      </c>
      <c r="B1595" s="82"/>
      <c r="C1595" s="82"/>
      <c r="D1595" s="82"/>
      <c r="E1595" s="82"/>
      <c r="F1595" s="85"/>
      <c r="G1595" s="85"/>
      <c r="H1595" s="85"/>
      <c r="I1595" s="86"/>
      <c r="J1595" s="85"/>
      <c r="K1595" s="85"/>
      <c r="L1595" s="85"/>
      <c r="M1595" s="85"/>
    </row>
    <row r="1596" spans="1:13" x14ac:dyDescent="0.3">
      <c r="A1596" s="5" t="e">
        <f>INDEX('Артикул без-с размером'!A:A,MATCH(Заказы!E1596,'Артикул без-с размером'!B:B,0))</f>
        <v>#N/A</v>
      </c>
      <c r="B1596" s="82"/>
      <c r="C1596" s="82"/>
      <c r="D1596" s="82"/>
      <c r="E1596" s="82"/>
      <c r="F1596" s="85"/>
      <c r="G1596" s="85"/>
      <c r="H1596" s="85"/>
      <c r="I1596" s="86"/>
      <c r="J1596" s="85"/>
      <c r="K1596" s="85"/>
      <c r="L1596" s="85"/>
      <c r="M1596" s="85"/>
    </row>
    <row r="1597" spans="1:13" x14ac:dyDescent="0.3">
      <c r="A1597" s="5" t="e">
        <f>INDEX('Артикул без-с размером'!A:A,MATCH(Заказы!E1597,'Артикул без-с размером'!B:B,0))</f>
        <v>#N/A</v>
      </c>
      <c r="B1597" s="82"/>
      <c r="C1597" s="82"/>
      <c r="D1597" s="82"/>
      <c r="E1597" s="82"/>
      <c r="F1597" s="85"/>
      <c r="G1597" s="85"/>
      <c r="H1597" s="85"/>
      <c r="I1597" s="86"/>
      <c r="J1597" s="85"/>
      <c r="K1597" s="85"/>
      <c r="L1597" s="85"/>
      <c r="M1597" s="85"/>
    </row>
    <row r="1598" spans="1:13" x14ac:dyDescent="0.3">
      <c r="A1598" s="5" t="e">
        <f>INDEX('Артикул без-с размером'!A:A,MATCH(Заказы!E1598,'Артикул без-с размером'!B:B,0))</f>
        <v>#N/A</v>
      </c>
      <c r="B1598" s="82"/>
      <c r="C1598" s="82"/>
      <c r="D1598" s="82"/>
      <c r="E1598" s="82"/>
      <c r="F1598" s="85"/>
      <c r="G1598" s="85"/>
      <c r="H1598" s="85"/>
      <c r="I1598" s="86"/>
      <c r="J1598" s="85"/>
      <c r="K1598" s="85"/>
      <c r="L1598" s="85"/>
      <c r="M1598" s="85"/>
    </row>
    <row r="1599" spans="1:13" x14ac:dyDescent="0.3">
      <c r="A1599" s="5" t="e">
        <f>INDEX('Артикул без-с размером'!A:A,MATCH(Заказы!E1599,'Артикул без-с размером'!B:B,0))</f>
        <v>#N/A</v>
      </c>
      <c r="B1599" s="82"/>
      <c r="C1599" s="82"/>
      <c r="D1599" s="82"/>
      <c r="E1599" s="82"/>
      <c r="F1599" s="85"/>
      <c r="G1599" s="85"/>
      <c r="H1599" s="85"/>
      <c r="I1599" s="86"/>
      <c r="J1599" s="85"/>
      <c r="K1599" s="85"/>
      <c r="L1599" s="85"/>
      <c r="M1599" s="85"/>
    </row>
    <row r="1600" spans="1:13" x14ac:dyDescent="0.3">
      <c r="A1600" s="5" t="e">
        <f>INDEX('Артикул без-с размером'!A:A,MATCH(Заказы!E1600,'Артикул без-с размером'!B:B,0))</f>
        <v>#N/A</v>
      </c>
      <c r="B1600" s="82"/>
      <c r="C1600" s="82"/>
      <c r="D1600" s="82"/>
      <c r="E1600" s="82"/>
      <c r="F1600" s="85"/>
      <c r="G1600" s="85"/>
      <c r="H1600" s="85"/>
      <c r="I1600" s="86"/>
      <c r="J1600" s="85"/>
      <c r="K1600" s="85"/>
      <c r="L1600" s="85"/>
      <c r="M1600" s="85"/>
    </row>
    <row r="1601" spans="1:13" x14ac:dyDescent="0.3">
      <c r="A1601" s="5" t="e">
        <f>INDEX('Артикул без-с размером'!A:A,MATCH(Заказы!E1601,'Артикул без-с размером'!B:B,0))</f>
        <v>#N/A</v>
      </c>
      <c r="B1601" s="82"/>
      <c r="C1601" s="82"/>
      <c r="D1601" s="82"/>
      <c r="E1601" s="82"/>
      <c r="F1601" s="85"/>
      <c r="G1601" s="85"/>
      <c r="H1601" s="85"/>
      <c r="I1601" s="86"/>
      <c r="J1601" s="85"/>
      <c r="K1601" s="85"/>
      <c r="L1601" s="85"/>
      <c r="M1601" s="85"/>
    </row>
    <row r="1602" spans="1:13" x14ac:dyDescent="0.3">
      <c r="A1602" s="5" t="e">
        <f>INDEX('Артикул без-с размером'!A:A,MATCH(Заказы!E1602,'Артикул без-с размером'!B:B,0))</f>
        <v>#N/A</v>
      </c>
      <c r="B1602" s="82"/>
      <c r="C1602" s="82"/>
      <c r="D1602" s="82"/>
      <c r="E1602" s="82"/>
      <c r="F1602" s="85"/>
      <c r="G1602" s="85"/>
      <c r="H1602" s="85"/>
      <c r="I1602" s="86"/>
      <c r="J1602" s="85"/>
      <c r="K1602" s="85"/>
      <c r="L1602" s="85"/>
      <c r="M1602" s="85"/>
    </row>
    <row r="1603" spans="1:13" x14ac:dyDescent="0.3">
      <c r="A1603" s="5" t="e">
        <f>INDEX('Артикул без-с размером'!A:A,MATCH(Заказы!E1603,'Артикул без-с размером'!B:B,0))</f>
        <v>#N/A</v>
      </c>
      <c r="B1603" s="82"/>
      <c r="C1603" s="82"/>
      <c r="D1603" s="82"/>
      <c r="E1603" s="82"/>
      <c r="F1603" s="85"/>
      <c r="G1603" s="85"/>
      <c r="H1603" s="85"/>
      <c r="I1603" s="86"/>
      <c r="J1603" s="85"/>
      <c r="K1603" s="85"/>
      <c r="L1603" s="85"/>
      <c r="M1603" s="85"/>
    </row>
    <row r="1604" spans="1:13" x14ac:dyDescent="0.3">
      <c r="A1604" s="5" t="e">
        <f>INDEX('Артикул без-с размером'!A:A,MATCH(Заказы!E1604,'Артикул без-с размером'!B:B,0))</f>
        <v>#N/A</v>
      </c>
      <c r="B1604" s="82"/>
      <c r="C1604" s="82"/>
      <c r="D1604" s="82"/>
      <c r="E1604" s="82"/>
      <c r="F1604" s="85"/>
      <c r="G1604" s="85"/>
      <c r="H1604" s="85"/>
      <c r="I1604" s="86"/>
      <c r="J1604" s="85"/>
      <c r="K1604" s="85"/>
      <c r="L1604" s="85"/>
      <c r="M1604" s="85"/>
    </row>
    <row r="1605" spans="1:13" x14ac:dyDescent="0.3">
      <c r="A1605" s="5" t="e">
        <f>INDEX('Артикул без-с размером'!A:A,MATCH(Заказы!E1605,'Артикул без-с размером'!B:B,0))</f>
        <v>#N/A</v>
      </c>
      <c r="B1605" s="82"/>
      <c r="C1605" s="82"/>
      <c r="D1605" s="82"/>
      <c r="E1605" s="82"/>
      <c r="F1605" s="85"/>
      <c r="G1605" s="85"/>
      <c r="H1605" s="85"/>
      <c r="I1605" s="86"/>
      <c r="J1605" s="85"/>
      <c r="K1605" s="85"/>
      <c r="L1605" s="85"/>
      <c r="M1605" s="85"/>
    </row>
    <row r="1606" spans="1:13" x14ac:dyDescent="0.3">
      <c r="A1606" s="5" t="e">
        <f>INDEX('Артикул без-с размером'!A:A,MATCH(Заказы!E1606,'Артикул без-с размером'!B:B,0))</f>
        <v>#N/A</v>
      </c>
      <c r="B1606" s="82"/>
      <c r="C1606" s="82"/>
      <c r="D1606" s="82"/>
      <c r="E1606" s="82"/>
      <c r="F1606" s="85"/>
      <c r="G1606" s="85"/>
      <c r="H1606" s="85"/>
      <c r="I1606" s="86"/>
      <c r="J1606" s="85"/>
      <c r="K1606" s="85"/>
      <c r="L1606" s="85"/>
      <c r="M1606" s="85"/>
    </row>
    <row r="1607" spans="1:13" x14ac:dyDescent="0.3">
      <c r="A1607" s="5" t="e">
        <f>INDEX('Артикул без-с размером'!A:A,MATCH(Заказы!E1607,'Артикул без-с размером'!B:B,0))</f>
        <v>#N/A</v>
      </c>
      <c r="B1607" s="82"/>
      <c r="C1607" s="82"/>
      <c r="D1607" s="82"/>
      <c r="E1607" s="82"/>
      <c r="F1607" s="85"/>
      <c r="G1607" s="85"/>
      <c r="H1607" s="85"/>
      <c r="I1607" s="86"/>
      <c r="J1607" s="85"/>
      <c r="K1607" s="85"/>
      <c r="L1607" s="85"/>
      <c r="M1607" s="85"/>
    </row>
    <row r="1608" spans="1:13" x14ac:dyDescent="0.3">
      <c r="A1608" s="5" t="e">
        <f>INDEX('Артикул без-с размером'!A:A,MATCH(Заказы!E1608,'Артикул без-с размером'!B:B,0))</f>
        <v>#N/A</v>
      </c>
      <c r="B1608" s="82"/>
      <c r="C1608" s="82"/>
      <c r="D1608" s="82"/>
      <c r="E1608" s="82"/>
      <c r="F1608" s="85"/>
      <c r="G1608" s="85"/>
      <c r="H1608" s="85"/>
      <c r="I1608" s="86"/>
      <c r="J1608" s="85"/>
      <c r="K1608" s="85"/>
      <c r="L1608" s="85"/>
      <c r="M1608" s="85"/>
    </row>
    <row r="1609" spans="1:13" x14ac:dyDescent="0.3">
      <c r="A1609" s="5" t="e">
        <f>INDEX('Артикул без-с размером'!A:A,MATCH(Заказы!E1609,'Артикул без-с размером'!B:B,0))</f>
        <v>#N/A</v>
      </c>
      <c r="B1609" s="82"/>
      <c r="C1609" s="82"/>
      <c r="D1609" s="82"/>
      <c r="E1609" s="82"/>
      <c r="F1609" s="85"/>
      <c r="G1609" s="85"/>
      <c r="H1609" s="85"/>
      <c r="I1609" s="86"/>
      <c r="J1609" s="85"/>
      <c r="K1609" s="85"/>
      <c r="L1609" s="85"/>
      <c r="M1609" s="85"/>
    </row>
    <row r="1610" spans="1:13" x14ac:dyDescent="0.3">
      <c r="A1610" s="5" t="e">
        <f>INDEX('Артикул без-с размером'!A:A,MATCH(Заказы!E1610,'Артикул без-с размером'!B:B,0))</f>
        <v>#N/A</v>
      </c>
      <c r="B1610" s="82"/>
      <c r="C1610" s="82"/>
      <c r="D1610" s="82"/>
      <c r="E1610" s="82"/>
      <c r="F1610" s="85"/>
      <c r="G1610" s="85"/>
      <c r="H1610" s="85"/>
      <c r="I1610" s="86"/>
      <c r="J1610" s="85"/>
      <c r="K1610" s="85"/>
      <c r="L1610" s="85"/>
      <c r="M1610" s="85"/>
    </row>
    <row r="1611" spans="1:13" x14ac:dyDescent="0.3">
      <c r="A1611" s="5" t="e">
        <f>INDEX('Артикул без-с размером'!A:A,MATCH(Заказы!E1611,'Артикул без-с размером'!B:B,0))</f>
        <v>#N/A</v>
      </c>
      <c r="B1611" s="82"/>
      <c r="C1611" s="82"/>
      <c r="D1611" s="82"/>
      <c r="E1611" s="82"/>
      <c r="F1611" s="85"/>
      <c r="G1611" s="85"/>
      <c r="H1611" s="85"/>
      <c r="I1611" s="86"/>
      <c r="J1611" s="85"/>
      <c r="K1611" s="85"/>
      <c r="L1611" s="85"/>
      <c r="M1611" s="85"/>
    </row>
    <row r="1612" spans="1:13" x14ac:dyDescent="0.3">
      <c r="A1612" s="5" t="e">
        <f>INDEX('Артикул без-с размером'!A:A,MATCH(Заказы!E1612,'Артикул без-с размером'!B:B,0))</f>
        <v>#N/A</v>
      </c>
      <c r="B1612" s="82"/>
      <c r="C1612" s="82"/>
      <c r="D1612" s="82"/>
      <c r="E1612" s="82"/>
      <c r="F1612" s="85"/>
      <c r="G1612" s="85"/>
      <c r="H1612" s="85"/>
      <c r="I1612" s="86"/>
      <c r="J1612" s="85"/>
      <c r="K1612" s="85"/>
      <c r="L1612" s="85"/>
      <c r="M1612" s="85"/>
    </row>
    <row r="1613" spans="1:13" x14ac:dyDescent="0.3">
      <c r="A1613" s="5" t="e">
        <f>INDEX('Артикул без-с размером'!A:A,MATCH(Заказы!E1613,'Артикул без-с размером'!B:B,0))</f>
        <v>#N/A</v>
      </c>
      <c r="B1613" s="82"/>
      <c r="C1613" s="82"/>
      <c r="D1613" s="82"/>
      <c r="E1613" s="82"/>
      <c r="F1613" s="85"/>
      <c r="G1613" s="85"/>
      <c r="H1613" s="85"/>
      <c r="I1613" s="86"/>
      <c r="J1613" s="85"/>
      <c r="K1613" s="85"/>
      <c r="L1613" s="85"/>
      <c r="M1613" s="85"/>
    </row>
    <row r="1614" spans="1:13" x14ac:dyDescent="0.3">
      <c r="A1614" s="5" t="e">
        <f>INDEX('Артикул без-с размером'!A:A,MATCH(Заказы!E1614,'Артикул без-с размером'!B:B,0))</f>
        <v>#N/A</v>
      </c>
      <c r="B1614" s="82"/>
      <c r="C1614" s="82"/>
      <c r="D1614" s="82"/>
      <c r="E1614" s="82"/>
      <c r="F1614" s="85"/>
      <c r="G1614" s="85"/>
      <c r="H1614" s="85"/>
      <c r="I1614" s="86"/>
      <c r="J1614" s="85"/>
      <c r="K1614" s="85"/>
      <c r="L1614" s="85"/>
      <c r="M1614" s="85"/>
    </row>
    <row r="1615" spans="1:13" x14ac:dyDescent="0.3">
      <c r="A1615" s="5" t="e">
        <f>INDEX('Артикул без-с размером'!A:A,MATCH(Заказы!E1615,'Артикул без-с размером'!B:B,0))</f>
        <v>#N/A</v>
      </c>
      <c r="B1615" s="82"/>
      <c r="C1615" s="82"/>
      <c r="D1615" s="82"/>
      <c r="E1615" s="82"/>
      <c r="F1615" s="85"/>
      <c r="G1615" s="85"/>
      <c r="H1615" s="85"/>
      <c r="I1615" s="86"/>
      <c r="J1615" s="85"/>
      <c r="K1615" s="85"/>
      <c r="L1615" s="85"/>
      <c r="M1615" s="85"/>
    </row>
    <row r="1616" spans="1:13" x14ac:dyDescent="0.3">
      <c r="A1616" s="5" t="e">
        <f>INDEX('Артикул без-с размером'!A:A,MATCH(Заказы!E1616,'Артикул без-с размером'!B:B,0))</f>
        <v>#N/A</v>
      </c>
      <c r="B1616" s="82"/>
      <c r="C1616" s="82"/>
      <c r="D1616" s="82"/>
      <c r="E1616" s="82"/>
      <c r="F1616" s="85"/>
      <c r="G1616" s="85"/>
      <c r="H1616" s="85"/>
      <c r="I1616" s="86"/>
      <c r="J1616" s="85"/>
      <c r="K1616" s="85"/>
      <c r="L1616" s="85"/>
      <c r="M1616" s="85"/>
    </row>
    <row r="1617" spans="1:13" x14ac:dyDescent="0.3">
      <c r="A1617" s="5" t="e">
        <f>INDEX('Артикул без-с размером'!A:A,MATCH(Заказы!E1617,'Артикул без-с размером'!B:B,0))</f>
        <v>#N/A</v>
      </c>
      <c r="B1617" s="82"/>
      <c r="C1617" s="82"/>
      <c r="D1617" s="82"/>
      <c r="E1617" s="82"/>
      <c r="F1617" s="85"/>
      <c r="G1617" s="85"/>
      <c r="H1617" s="85"/>
      <c r="I1617" s="86"/>
      <c r="J1617" s="85"/>
      <c r="K1617" s="85"/>
      <c r="L1617" s="85"/>
      <c r="M1617" s="85"/>
    </row>
    <row r="1618" spans="1:13" x14ac:dyDescent="0.3">
      <c r="A1618" s="5" t="e">
        <f>INDEX('Артикул без-с размером'!A:A,MATCH(Заказы!E1618,'Артикул без-с размером'!B:B,0))</f>
        <v>#N/A</v>
      </c>
      <c r="B1618" s="82"/>
      <c r="C1618" s="82"/>
      <c r="D1618" s="82"/>
      <c r="E1618" s="82"/>
      <c r="F1618" s="85"/>
      <c r="G1618" s="85"/>
      <c r="H1618" s="85"/>
      <c r="I1618" s="86"/>
      <c r="J1618" s="85"/>
      <c r="K1618" s="85"/>
      <c r="L1618" s="85"/>
      <c r="M1618" s="85"/>
    </row>
    <row r="1619" spans="1:13" x14ac:dyDescent="0.3">
      <c r="A1619" s="5" t="e">
        <f>INDEX('Артикул без-с размером'!A:A,MATCH(Заказы!E1619,'Артикул без-с размером'!B:B,0))</f>
        <v>#N/A</v>
      </c>
      <c r="B1619" s="82"/>
      <c r="C1619" s="82"/>
      <c r="D1619" s="82"/>
      <c r="E1619" s="82"/>
      <c r="F1619" s="85"/>
      <c r="G1619" s="85"/>
      <c r="H1619" s="85"/>
      <c r="I1619" s="86"/>
      <c r="J1619" s="85"/>
      <c r="K1619" s="85"/>
      <c r="L1619" s="85"/>
      <c r="M1619" s="85"/>
    </row>
    <row r="1620" spans="1:13" x14ac:dyDescent="0.3">
      <c r="A1620" s="5" t="e">
        <f>INDEX('Артикул без-с размером'!A:A,MATCH(Заказы!E1620,'Артикул без-с размером'!B:B,0))</f>
        <v>#N/A</v>
      </c>
      <c r="B1620" s="82"/>
      <c r="C1620" s="82"/>
      <c r="D1620" s="82"/>
      <c r="E1620" s="82"/>
      <c r="F1620" s="85"/>
      <c r="G1620" s="85"/>
      <c r="H1620" s="85"/>
      <c r="I1620" s="86"/>
      <c r="J1620" s="85"/>
      <c r="K1620" s="85"/>
      <c r="L1620" s="85"/>
      <c r="M1620" s="85"/>
    </row>
    <row r="1621" spans="1:13" x14ac:dyDescent="0.3">
      <c r="A1621" s="5" t="e">
        <f>INDEX('Артикул без-с размером'!A:A,MATCH(Заказы!E1621,'Артикул без-с размером'!B:B,0))</f>
        <v>#N/A</v>
      </c>
      <c r="B1621" s="82"/>
      <c r="C1621" s="82"/>
      <c r="D1621" s="82"/>
      <c r="E1621" s="82"/>
      <c r="F1621" s="85"/>
      <c r="G1621" s="85"/>
      <c r="H1621" s="85"/>
      <c r="I1621" s="86"/>
      <c r="J1621" s="85"/>
      <c r="K1621" s="85"/>
      <c r="L1621" s="85"/>
      <c r="M1621" s="85"/>
    </row>
    <row r="1622" spans="1:13" x14ac:dyDescent="0.3">
      <c r="A1622" s="5" t="e">
        <f>INDEX('Артикул без-с размером'!A:A,MATCH(Заказы!E1622,'Артикул без-с размером'!B:B,0))</f>
        <v>#N/A</v>
      </c>
      <c r="B1622" s="82"/>
      <c r="C1622" s="82"/>
      <c r="D1622" s="82"/>
      <c r="E1622" s="82"/>
      <c r="F1622" s="85"/>
      <c r="G1622" s="85"/>
      <c r="H1622" s="85"/>
      <c r="I1622" s="86"/>
      <c r="J1622" s="85"/>
      <c r="K1622" s="85"/>
      <c r="L1622" s="85"/>
      <c r="M1622" s="85"/>
    </row>
    <row r="1623" spans="1:13" x14ac:dyDescent="0.3">
      <c r="A1623" s="5" t="e">
        <f>INDEX('Артикул без-с размером'!A:A,MATCH(Заказы!E1623,'Артикул без-с размером'!B:B,0))</f>
        <v>#N/A</v>
      </c>
      <c r="B1623" s="82"/>
      <c r="C1623" s="82"/>
      <c r="D1623" s="82"/>
      <c r="E1623" s="82"/>
      <c r="F1623" s="85"/>
      <c r="G1623" s="85"/>
      <c r="H1623" s="85"/>
      <c r="I1623" s="86"/>
      <c r="J1623" s="85"/>
      <c r="K1623" s="85"/>
      <c r="L1623" s="85"/>
      <c r="M1623" s="85"/>
    </row>
    <row r="1624" spans="1:13" x14ac:dyDescent="0.3">
      <c r="A1624" s="5" t="e">
        <f>INDEX('Артикул без-с размером'!A:A,MATCH(Заказы!E1624,'Артикул без-с размером'!B:B,0))</f>
        <v>#N/A</v>
      </c>
      <c r="B1624" s="82"/>
      <c r="C1624" s="82"/>
      <c r="D1624" s="82"/>
      <c r="E1624" s="82"/>
      <c r="F1624" s="85"/>
      <c r="G1624" s="85"/>
      <c r="H1624" s="85"/>
      <c r="I1624" s="86"/>
      <c r="J1624" s="85"/>
      <c r="K1624" s="85"/>
      <c r="L1624" s="85"/>
      <c r="M1624" s="85"/>
    </row>
    <row r="1625" spans="1:13" x14ac:dyDescent="0.3">
      <c r="A1625" s="5" t="e">
        <f>INDEX('Артикул без-с размером'!A:A,MATCH(Заказы!E1625,'Артикул без-с размером'!B:B,0))</f>
        <v>#N/A</v>
      </c>
      <c r="B1625" s="82"/>
      <c r="C1625" s="82"/>
      <c r="D1625" s="82"/>
      <c r="E1625" s="82"/>
      <c r="F1625" s="85"/>
      <c r="G1625" s="85"/>
      <c r="H1625" s="85"/>
      <c r="I1625" s="86"/>
      <c r="J1625" s="85"/>
      <c r="K1625" s="85"/>
      <c r="L1625" s="85"/>
      <c r="M1625" s="85"/>
    </row>
    <row r="1626" spans="1:13" x14ac:dyDescent="0.3">
      <c r="A1626" s="5" t="e">
        <f>INDEX('Артикул без-с размером'!A:A,MATCH(Заказы!E1626,'Артикул без-с размером'!B:B,0))</f>
        <v>#N/A</v>
      </c>
      <c r="B1626" s="82"/>
      <c r="C1626" s="82"/>
      <c r="D1626" s="82"/>
      <c r="E1626" s="82"/>
      <c r="F1626" s="85"/>
      <c r="G1626" s="85"/>
      <c r="H1626" s="85"/>
      <c r="I1626" s="86"/>
      <c r="J1626" s="85"/>
      <c r="K1626" s="85"/>
      <c r="L1626" s="85"/>
      <c r="M1626" s="85"/>
    </row>
    <row r="1627" spans="1:13" x14ac:dyDescent="0.3">
      <c r="A1627" s="5" t="e">
        <f>INDEX('Артикул без-с размером'!A:A,MATCH(Заказы!E1627,'Артикул без-с размером'!B:B,0))</f>
        <v>#N/A</v>
      </c>
      <c r="B1627" s="82"/>
      <c r="C1627" s="82"/>
      <c r="D1627" s="82"/>
      <c r="E1627" s="82"/>
      <c r="F1627" s="85"/>
      <c r="G1627" s="85"/>
      <c r="H1627" s="85"/>
      <c r="I1627" s="86"/>
      <c r="J1627" s="85"/>
      <c r="K1627" s="85"/>
      <c r="L1627" s="85"/>
      <c r="M1627" s="85"/>
    </row>
    <row r="1628" spans="1:13" x14ac:dyDescent="0.3">
      <c r="A1628" s="5" t="e">
        <f>INDEX('Артикул без-с размером'!A:A,MATCH(Заказы!E1628,'Артикул без-с размером'!B:B,0))</f>
        <v>#N/A</v>
      </c>
      <c r="B1628" s="82"/>
      <c r="C1628" s="82"/>
      <c r="D1628" s="82"/>
      <c r="E1628" s="82"/>
      <c r="F1628" s="85"/>
      <c r="G1628" s="85"/>
      <c r="H1628" s="85"/>
      <c r="I1628" s="86"/>
      <c r="J1628" s="85"/>
      <c r="K1628" s="85"/>
      <c r="L1628" s="85"/>
      <c r="M1628" s="85"/>
    </row>
    <row r="1629" spans="1:13" x14ac:dyDescent="0.3">
      <c r="A1629" s="5" t="e">
        <f>INDEX('Артикул без-с размером'!A:A,MATCH(Заказы!E1629,'Артикул без-с размером'!B:B,0))</f>
        <v>#N/A</v>
      </c>
      <c r="B1629" s="82"/>
      <c r="C1629" s="82"/>
      <c r="D1629" s="82"/>
      <c r="E1629" s="82"/>
      <c r="F1629" s="85"/>
      <c r="G1629" s="85"/>
      <c r="H1629" s="85"/>
      <c r="I1629" s="86"/>
      <c r="J1629" s="85"/>
      <c r="K1629" s="85"/>
      <c r="L1629" s="85"/>
      <c r="M1629" s="85"/>
    </row>
    <row r="1630" spans="1:13" x14ac:dyDescent="0.3">
      <c r="A1630" s="5" t="e">
        <f>INDEX('Артикул без-с размером'!A:A,MATCH(Заказы!E1630,'Артикул без-с размером'!B:B,0))</f>
        <v>#N/A</v>
      </c>
      <c r="B1630" s="82"/>
      <c r="C1630" s="82"/>
      <c r="D1630" s="82"/>
      <c r="E1630" s="82"/>
      <c r="F1630" s="85"/>
      <c r="G1630" s="85"/>
      <c r="H1630" s="85"/>
      <c r="I1630" s="86"/>
      <c r="J1630" s="85"/>
      <c r="K1630" s="85"/>
      <c r="L1630" s="85"/>
      <c r="M1630" s="85"/>
    </row>
    <row r="1631" spans="1:13" x14ac:dyDescent="0.3">
      <c r="A1631" s="5" t="e">
        <f>INDEX('Артикул без-с размером'!A:A,MATCH(Заказы!E1631,'Артикул без-с размером'!B:B,0))</f>
        <v>#N/A</v>
      </c>
      <c r="B1631" s="82"/>
      <c r="C1631" s="82"/>
      <c r="D1631" s="82"/>
      <c r="E1631" s="82"/>
      <c r="F1631" s="85"/>
      <c r="G1631" s="85"/>
      <c r="H1631" s="85"/>
      <c r="I1631" s="86"/>
      <c r="J1631" s="85"/>
      <c r="K1631" s="85"/>
      <c r="L1631" s="85"/>
      <c r="M1631" s="85"/>
    </row>
    <row r="1632" spans="1:13" x14ac:dyDescent="0.3">
      <c r="A1632" s="5" t="e">
        <f>INDEX('Артикул без-с размером'!A:A,MATCH(Заказы!E1632,'Артикул без-с размером'!B:B,0))</f>
        <v>#N/A</v>
      </c>
      <c r="B1632" s="82"/>
      <c r="C1632" s="82"/>
      <c r="D1632" s="82"/>
      <c r="E1632" s="82"/>
      <c r="F1632" s="85"/>
      <c r="G1632" s="85"/>
      <c r="H1632" s="85"/>
      <c r="I1632" s="86"/>
      <c r="J1632" s="85"/>
      <c r="K1632" s="85"/>
      <c r="L1632" s="85"/>
      <c r="M1632" s="85"/>
    </row>
    <row r="1633" spans="1:13" x14ac:dyDescent="0.3">
      <c r="A1633" s="5" t="e">
        <f>INDEX('Артикул без-с размером'!A:A,MATCH(Заказы!E1633,'Артикул без-с размером'!B:B,0))</f>
        <v>#N/A</v>
      </c>
      <c r="B1633" s="82"/>
      <c r="C1633" s="82"/>
      <c r="D1633" s="82"/>
      <c r="E1633" s="82"/>
      <c r="F1633" s="85"/>
      <c r="G1633" s="85"/>
      <c r="H1633" s="85"/>
      <c r="I1633" s="86"/>
      <c r="J1633" s="85"/>
      <c r="K1633" s="85"/>
      <c r="L1633" s="85"/>
      <c r="M1633" s="85"/>
    </row>
    <row r="1634" spans="1:13" x14ac:dyDescent="0.3">
      <c r="A1634" s="5" t="e">
        <f>INDEX('Артикул без-с размером'!A:A,MATCH(Заказы!E1634,'Артикул без-с размером'!B:B,0))</f>
        <v>#N/A</v>
      </c>
      <c r="B1634" s="82"/>
      <c r="C1634" s="82"/>
      <c r="D1634" s="82"/>
      <c r="E1634" s="82"/>
      <c r="F1634" s="85"/>
      <c r="G1634" s="85"/>
      <c r="H1634" s="85"/>
      <c r="I1634" s="86"/>
      <c r="J1634" s="85"/>
      <c r="K1634" s="85"/>
      <c r="L1634" s="85"/>
      <c r="M1634" s="85"/>
    </row>
    <row r="1635" spans="1:13" x14ac:dyDescent="0.3">
      <c r="A1635" s="5" t="e">
        <f>INDEX('Артикул без-с размером'!A:A,MATCH(Заказы!E1635,'Артикул без-с размером'!B:B,0))</f>
        <v>#N/A</v>
      </c>
      <c r="B1635" s="82"/>
      <c r="C1635" s="82"/>
      <c r="D1635" s="82"/>
      <c r="E1635" s="82"/>
      <c r="F1635" s="85"/>
      <c r="G1635" s="85"/>
      <c r="H1635" s="85"/>
      <c r="I1635" s="86"/>
      <c r="J1635" s="85"/>
      <c r="K1635" s="85"/>
      <c r="L1635" s="85"/>
      <c r="M1635" s="85"/>
    </row>
    <row r="1636" spans="1:13" x14ac:dyDescent="0.3">
      <c r="A1636" s="5" t="e">
        <f>INDEX('Артикул без-с размером'!A:A,MATCH(Заказы!E1636,'Артикул без-с размером'!B:B,0))</f>
        <v>#N/A</v>
      </c>
      <c r="B1636" s="82"/>
      <c r="C1636" s="82"/>
      <c r="D1636" s="82"/>
      <c r="E1636" s="82"/>
      <c r="F1636" s="85"/>
      <c r="G1636" s="85"/>
      <c r="H1636" s="85"/>
      <c r="I1636" s="86"/>
      <c r="J1636" s="85"/>
      <c r="K1636" s="85"/>
      <c r="L1636" s="85"/>
      <c r="M1636" s="85"/>
    </row>
    <row r="1637" spans="1:13" x14ac:dyDescent="0.3">
      <c r="A1637" s="5" t="e">
        <f>INDEX('Артикул без-с размером'!A:A,MATCH(Заказы!E1637,'Артикул без-с размером'!B:B,0))</f>
        <v>#N/A</v>
      </c>
      <c r="B1637" s="82"/>
      <c r="C1637" s="82"/>
      <c r="D1637" s="82"/>
      <c r="E1637" s="82"/>
      <c r="F1637" s="85"/>
      <c r="G1637" s="85"/>
      <c r="H1637" s="85"/>
      <c r="I1637" s="86"/>
      <c r="J1637" s="85"/>
      <c r="K1637" s="85"/>
      <c r="L1637" s="85"/>
      <c r="M1637" s="85"/>
    </row>
    <row r="1638" spans="1:13" x14ac:dyDescent="0.3">
      <c r="A1638" s="5" t="e">
        <f>INDEX('Артикул без-с размером'!A:A,MATCH(Заказы!E1638,'Артикул без-с размером'!B:B,0))</f>
        <v>#N/A</v>
      </c>
      <c r="B1638" s="82"/>
      <c r="C1638" s="82"/>
      <c r="D1638" s="82"/>
      <c r="E1638" s="82"/>
      <c r="F1638" s="85"/>
      <c r="G1638" s="85"/>
      <c r="H1638" s="85"/>
      <c r="I1638" s="86"/>
      <c r="J1638" s="85"/>
      <c r="K1638" s="85"/>
      <c r="L1638" s="85"/>
      <c r="M1638" s="85"/>
    </row>
    <row r="1639" spans="1:13" x14ac:dyDescent="0.3">
      <c r="A1639" s="5" t="e">
        <f>INDEX('Артикул без-с размером'!A:A,MATCH(Заказы!E1639,'Артикул без-с размером'!B:B,0))</f>
        <v>#N/A</v>
      </c>
      <c r="B1639" s="82"/>
      <c r="C1639" s="82"/>
      <c r="D1639" s="82"/>
      <c r="E1639" s="82"/>
      <c r="F1639" s="85"/>
      <c r="G1639" s="85"/>
      <c r="H1639" s="85"/>
      <c r="I1639" s="86"/>
      <c r="J1639" s="85"/>
      <c r="K1639" s="85"/>
      <c r="L1639" s="85"/>
      <c r="M1639" s="85"/>
    </row>
    <row r="1640" spans="1:13" x14ac:dyDescent="0.3">
      <c r="A1640" s="5" t="e">
        <f>INDEX('Артикул без-с размером'!A:A,MATCH(Заказы!E1640,'Артикул без-с размером'!B:B,0))</f>
        <v>#N/A</v>
      </c>
      <c r="B1640" s="82"/>
      <c r="C1640" s="82"/>
      <c r="D1640" s="82"/>
      <c r="E1640" s="82"/>
      <c r="F1640" s="85"/>
      <c r="G1640" s="85"/>
      <c r="H1640" s="85"/>
      <c r="I1640" s="86"/>
      <c r="J1640" s="85"/>
      <c r="K1640" s="85"/>
      <c r="L1640" s="85"/>
      <c r="M1640" s="85"/>
    </row>
    <row r="1641" spans="1:13" x14ac:dyDescent="0.3">
      <c r="A1641" s="5" t="e">
        <f>INDEX('Артикул без-с размером'!A:A,MATCH(Заказы!E1641,'Артикул без-с размером'!B:B,0))</f>
        <v>#N/A</v>
      </c>
      <c r="B1641" s="82"/>
      <c r="C1641" s="82"/>
      <c r="D1641" s="82"/>
      <c r="E1641" s="82"/>
      <c r="F1641" s="85"/>
      <c r="G1641" s="85"/>
      <c r="H1641" s="85"/>
      <c r="I1641" s="86"/>
      <c r="J1641" s="85"/>
      <c r="K1641" s="85"/>
      <c r="L1641" s="85"/>
      <c r="M1641" s="85"/>
    </row>
    <row r="1642" spans="1:13" x14ac:dyDescent="0.3">
      <c r="A1642" s="5" t="e">
        <f>INDEX('Артикул без-с размером'!A:A,MATCH(Заказы!E1642,'Артикул без-с размером'!B:B,0))</f>
        <v>#N/A</v>
      </c>
      <c r="B1642" s="82"/>
      <c r="C1642" s="82"/>
      <c r="D1642" s="82"/>
      <c r="E1642" s="82"/>
      <c r="F1642" s="85"/>
      <c r="G1642" s="85"/>
      <c r="H1642" s="85"/>
      <c r="I1642" s="86"/>
      <c r="J1642" s="85"/>
      <c r="K1642" s="85"/>
      <c r="L1642" s="85"/>
      <c r="M1642" s="85"/>
    </row>
    <row r="1643" spans="1:13" x14ac:dyDescent="0.3">
      <c r="A1643" s="5" t="e">
        <f>INDEX('Артикул без-с размером'!A:A,MATCH(Заказы!E1643,'Артикул без-с размером'!B:B,0))</f>
        <v>#N/A</v>
      </c>
      <c r="B1643" s="82"/>
      <c r="C1643" s="82"/>
      <c r="D1643" s="82"/>
      <c r="E1643" s="82"/>
      <c r="F1643" s="85"/>
      <c r="G1643" s="85"/>
      <c r="H1643" s="85"/>
      <c r="I1643" s="86"/>
      <c r="J1643" s="85"/>
      <c r="K1643" s="85"/>
      <c r="L1643" s="85"/>
      <c r="M1643" s="85"/>
    </row>
    <row r="1644" spans="1:13" x14ac:dyDescent="0.3">
      <c r="A1644" s="5" t="e">
        <f>INDEX('Артикул без-с размером'!A:A,MATCH(Заказы!E1644,'Артикул без-с размером'!B:B,0))</f>
        <v>#N/A</v>
      </c>
      <c r="B1644" s="82"/>
      <c r="C1644" s="82"/>
      <c r="D1644" s="82"/>
      <c r="E1644" s="82"/>
      <c r="F1644" s="85"/>
      <c r="G1644" s="85"/>
      <c r="H1644" s="85"/>
      <c r="I1644" s="86"/>
      <c r="J1644" s="85"/>
      <c r="K1644" s="85"/>
      <c r="L1644" s="85"/>
      <c r="M1644" s="85"/>
    </row>
    <row r="1645" spans="1:13" x14ac:dyDescent="0.3">
      <c r="A1645" s="5" t="e">
        <f>INDEX('Артикул без-с размером'!A:A,MATCH(Заказы!E1645,'Артикул без-с размером'!B:B,0))</f>
        <v>#N/A</v>
      </c>
      <c r="B1645" s="82"/>
      <c r="C1645" s="82"/>
      <c r="D1645" s="82"/>
      <c r="E1645" s="82"/>
      <c r="F1645" s="85"/>
      <c r="G1645" s="85"/>
      <c r="H1645" s="85"/>
      <c r="I1645" s="86"/>
      <c r="J1645" s="85"/>
      <c r="K1645" s="85"/>
      <c r="L1645" s="85"/>
      <c r="M1645" s="85"/>
    </row>
    <row r="1646" spans="1:13" x14ac:dyDescent="0.3">
      <c r="A1646" s="5" t="e">
        <f>INDEX('Артикул без-с размером'!A:A,MATCH(Заказы!E1646,'Артикул без-с размером'!B:B,0))</f>
        <v>#N/A</v>
      </c>
      <c r="B1646" s="82"/>
      <c r="C1646" s="82"/>
      <c r="D1646" s="82"/>
      <c r="E1646" s="82"/>
      <c r="F1646" s="85"/>
      <c r="G1646" s="85"/>
      <c r="H1646" s="85"/>
      <c r="I1646" s="86"/>
      <c r="J1646" s="85"/>
      <c r="K1646" s="85"/>
      <c r="L1646" s="85"/>
      <c r="M1646" s="85"/>
    </row>
    <row r="1647" spans="1:13" x14ac:dyDescent="0.3">
      <c r="A1647" s="5" t="e">
        <f>INDEX('Артикул без-с размером'!A:A,MATCH(Заказы!E1647,'Артикул без-с размером'!B:B,0))</f>
        <v>#N/A</v>
      </c>
      <c r="B1647" s="82"/>
      <c r="C1647" s="82"/>
      <c r="D1647" s="82"/>
      <c r="E1647" s="82"/>
      <c r="F1647" s="85"/>
      <c r="G1647" s="85"/>
      <c r="H1647" s="85"/>
      <c r="I1647" s="86"/>
      <c r="J1647" s="85"/>
      <c r="K1647" s="85"/>
      <c r="L1647" s="85"/>
      <c r="M1647" s="85"/>
    </row>
    <row r="1648" spans="1:13" x14ac:dyDescent="0.3">
      <c r="A1648" s="5" t="e">
        <f>INDEX('Артикул без-с размером'!A:A,MATCH(Заказы!E1648,'Артикул без-с размером'!B:B,0))</f>
        <v>#N/A</v>
      </c>
      <c r="B1648" s="82"/>
      <c r="C1648" s="82"/>
      <c r="D1648" s="82"/>
      <c r="E1648" s="82"/>
      <c r="F1648" s="85"/>
      <c r="G1648" s="85"/>
      <c r="H1648" s="85"/>
      <c r="I1648" s="86"/>
      <c r="J1648" s="85"/>
      <c r="K1648" s="85"/>
      <c r="L1648" s="85"/>
      <c r="M1648" s="85"/>
    </row>
    <row r="1649" spans="1:13" x14ac:dyDescent="0.3">
      <c r="A1649" s="5" t="e">
        <f>INDEX('Артикул без-с размером'!A:A,MATCH(Заказы!E1649,'Артикул без-с размером'!B:B,0))</f>
        <v>#N/A</v>
      </c>
      <c r="B1649" s="82"/>
      <c r="C1649" s="82"/>
      <c r="D1649" s="82"/>
      <c r="E1649" s="82"/>
      <c r="F1649" s="85"/>
      <c r="G1649" s="85"/>
      <c r="H1649" s="85"/>
      <c r="I1649" s="86"/>
      <c r="J1649" s="85"/>
      <c r="K1649" s="85"/>
      <c r="L1649" s="85"/>
      <c r="M1649" s="85"/>
    </row>
    <row r="1650" spans="1:13" x14ac:dyDescent="0.3">
      <c r="A1650" s="5" t="e">
        <f>INDEX('Артикул без-с размером'!A:A,MATCH(Заказы!E1650,'Артикул без-с размером'!B:B,0))</f>
        <v>#N/A</v>
      </c>
      <c r="B1650" s="82"/>
      <c r="C1650" s="82"/>
      <c r="D1650" s="82"/>
      <c r="E1650" s="82"/>
      <c r="F1650" s="85"/>
      <c r="G1650" s="85"/>
      <c r="H1650" s="85"/>
      <c r="I1650" s="86"/>
      <c r="J1650" s="85"/>
      <c r="K1650" s="85"/>
      <c r="L1650" s="85"/>
      <c r="M1650" s="85"/>
    </row>
    <row r="1651" spans="1:13" x14ac:dyDescent="0.3">
      <c r="A1651" s="5" t="e">
        <f>INDEX('Артикул без-с размером'!A:A,MATCH(Заказы!E1651,'Артикул без-с размером'!B:B,0))</f>
        <v>#N/A</v>
      </c>
      <c r="B1651" s="82"/>
      <c r="C1651" s="82"/>
      <c r="D1651" s="82"/>
      <c r="E1651" s="82"/>
      <c r="F1651" s="85"/>
      <c r="G1651" s="85"/>
      <c r="H1651" s="85"/>
      <c r="I1651" s="86"/>
      <c r="J1651" s="85"/>
      <c r="K1651" s="85"/>
      <c r="L1651" s="85"/>
      <c r="M1651" s="85"/>
    </row>
    <row r="1652" spans="1:13" x14ac:dyDescent="0.3">
      <c r="A1652" s="5" t="e">
        <f>INDEX('Артикул без-с размером'!A:A,MATCH(Заказы!E1652,'Артикул без-с размером'!B:B,0))</f>
        <v>#N/A</v>
      </c>
      <c r="B1652" s="82"/>
      <c r="C1652" s="82"/>
      <c r="D1652" s="82"/>
      <c r="E1652" s="82"/>
      <c r="F1652" s="85"/>
      <c r="G1652" s="85"/>
      <c r="H1652" s="85"/>
      <c r="I1652" s="86"/>
      <c r="J1652" s="85"/>
      <c r="K1652" s="85"/>
      <c r="L1652" s="85"/>
      <c r="M1652" s="85"/>
    </row>
    <row r="1653" spans="1:13" x14ac:dyDescent="0.3">
      <c r="A1653" s="5" t="e">
        <f>INDEX('Артикул без-с размером'!A:A,MATCH(Заказы!E1653,'Артикул без-с размером'!B:B,0))</f>
        <v>#N/A</v>
      </c>
      <c r="B1653" s="82"/>
      <c r="C1653" s="82"/>
      <c r="D1653" s="82"/>
      <c r="E1653" s="82"/>
      <c r="F1653" s="85"/>
      <c r="G1653" s="85"/>
      <c r="H1653" s="85"/>
      <c r="I1653" s="86"/>
      <c r="J1653" s="85"/>
      <c r="K1653" s="85"/>
      <c r="L1653" s="85"/>
      <c r="M1653" s="85"/>
    </row>
    <row r="1654" spans="1:13" x14ac:dyDescent="0.3">
      <c r="A1654" s="5" t="e">
        <f>INDEX('Артикул без-с размером'!A:A,MATCH(Заказы!E1654,'Артикул без-с размером'!B:B,0))</f>
        <v>#N/A</v>
      </c>
      <c r="B1654" s="82"/>
      <c r="C1654" s="82"/>
      <c r="D1654" s="82"/>
      <c r="E1654" s="82"/>
      <c r="F1654" s="85"/>
      <c r="G1654" s="85"/>
      <c r="H1654" s="85"/>
      <c r="I1654" s="86"/>
      <c r="J1654" s="85"/>
      <c r="K1654" s="85"/>
      <c r="L1654" s="85"/>
      <c r="M1654" s="85"/>
    </row>
    <row r="1655" spans="1:13" x14ac:dyDescent="0.3">
      <c r="A1655" s="5" t="e">
        <f>INDEX('Артикул без-с размером'!A:A,MATCH(Заказы!E1655,'Артикул без-с размером'!B:B,0))</f>
        <v>#N/A</v>
      </c>
      <c r="B1655" s="82"/>
      <c r="C1655" s="82"/>
      <c r="D1655" s="82"/>
      <c r="E1655" s="82"/>
      <c r="F1655" s="85"/>
      <c r="G1655" s="85"/>
      <c r="H1655" s="85"/>
      <c r="I1655" s="86"/>
      <c r="J1655" s="85"/>
      <c r="K1655" s="85"/>
      <c r="L1655" s="85"/>
      <c r="M1655" s="85"/>
    </row>
    <row r="1656" spans="1:13" x14ac:dyDescent="0.3">
      <c r="A1656" s="5" t="e">
        <f>INDEX('Артикул без-с размером'!A:A,MATCH(Заказы!E1656,'Артикул без-с размером'!B:B,0))</f>
        <v>#N/A</v>
      </c>
      <c r="B1656" s="82"/>
      <c r="C1656" s="82"/>
      <c r="D1656" s="82"/>
      <c r="E1656" s="82"/>
      <c r="F1656" s="85"/>
      <c r="G1656" s="85"/>
      <c r="H1656" s="85"/>
      <c r="I1656" s="86"/>
      <c r="J1656" s="85"/>
      <c r="K1656" s="85"/>
      <c r="L1656" s="85"/>
      <c r="M1656" s="85"/>
    </row>
    <row r="1657" spans="1:13" x14ac:dyDescent="0.3">
      <c r="A1657" s="5" t="e">
        <f>INDEX('Артикул без-с размером'!A:A,MATCH(Заказы!E1657,'Артикул без-с размером'!B:B,0))</f>
        <v>#N/A</v>
      </c>
      <c r="B1657" s="82"/>
      <c r="C1657" s="82"/>
      <c r="D1657" s="82"/>
      <c r="E1657" s="82"/>
      <c r="F1657" s="85"/>
      <c r="G1657" s="85"/>
      <c r="H1657" s="85"/>
      <c r="I1657" s="86"/>
      <c r="J1657" s="85"/>
      <c r="K1657" s="85"/>
      <c r="L1657" s="85"/>
      <c r="M1657" s="85"/>
    </row>
    <row r="1658" spans="1:13" x14ac:dyDescent="0.3">
      <c r="A1658" s="5" t="e">
        <f>INDEX('Артикул без-с размером'!A:A,MATCH(Заказы!E1658,'Артикул без-с размером'!B:B,0))</f>
        <v>#N/A</v>
      </c>
      <c r="B1658" s="82"/>
      <c r="C1658" s="82"/>
      <c r="D1658" s="82"/>
      <c r="E1658" s="82"/>
      <c r="F1658" s="85"/>
      <c r="G1658" s="85"/>
      <c r="H1658" s="85"/>
      <c r="I1658" s="86"/>
      <c r="J1658" s="85"/>
      <c r="K1658" s="85"/>
      <c r="L1658" s="85"/>
      <c r="M1658" s="85"/>
    </row>
    <row r="1659" spans="1:13" x14ac:dyDescent="0.3">
      <c r="A1659" s="5" t="e">
        <f>INDEX('Артикул без-с размером'!A:A,MATCH(Заказы!E1659,'Артикул без-с размером'!B:B,0))</f>
        <v>#N/A</v>
      </c>
      <c r="B1659" s="82"/>
      <c r="C1659" s="82"/>
      <c r="D1659" s="82"/>
      <c r="E1659" s="82"/>
      <c r="F1659" s="85"/>
      <c r="G1659" s="85"/>
      <c r="H1659" s="85"/>
      <c r="I1659" s="86"/>
      <c r="J1659" s="85"/>
      <c r="K1659" s="85"/>
      <c r="L1659" s="85"/>
      <c r="M1659" s="85"/>
    </row>
    <row r="1660" spans="1:13" x14ac:dyDescent="0.3">
      <c r="A1660" s="5" t="e">
        <f>INDEX('Артикул без-с размером'!A:A,MATCH(Заказы!E1660,'Артикул без-с размером'!B:B,0))</f>
        <v>#N/A</v>
      </c>
      <c r="B1660" s="82"/>
      <c r="C1660" s="82"/>
      <c r="D1660" s="82"/>
      <c r="E1660" s="82"/>
      <c r="F1660" s="85"/>
      <c r="G1660" s="85"/>
      <c r="H1660" s="85"/>
      <c r="I1660" s="86"/>
      <c r="J1660" s="85"/>
      <c r="K1660" s="85"/>
      <c r="L1660" s="85"/>
      <c r="M1660" s="85"/>
    </row>
    <row r="1661" spans="1:13" x14ac:dyDescent="0.3">
      <c r="A1661" s="5" t="e">
        <f>INDEX('Артикул без-с размером'!A:A,MATCH(Заказы!E1661,'Артикул без-с размером'!B:B,0))</f>
        <v>#N/A</v>
      </c>
      <c r="B1661" s="82"/>
      <c r="C1661" s="82"/>
      <c r="D1661" s="82"/>
      <c r="E1661" s="82"/>
      <c r="F1661" s="85"/>
      <c r="G1661" s="85"/>
      <c r="H1661" s="85"/>
      <c r="I1661" s="86"/>
      <c r="J1661" s="85"/>
      <c r="K1661" s="85"/>
      <c r="L1661" s="85"/>
      <c r="M1661" s="85"/>
    </row>
    <row r="1662" spans="1:13" x14ac:dyDescent="0.3">
      <c r="A1662" s="5" t="e">
        <f>INDEX('Артикул без-с размером'!A:A,MATCH(Заказы!E1662,'Артикул без-с размером'!B:B,0))</f>
        <v>#N/A</v>
      </c>
      <c r="B1662" s="82"/>
      <c r="C1662" s="82"/>
      <c r="D1662" s="82"/>
      <c r="E1662" s="82"/>
      <c r="F1662" s="85"/>
      <c r="G1662" s="85"/>
      <c r="H1662" s="85"/>
      <c r="I1662" s="86"/>
      <c r="J1662" s="85"/>
      <c r="K1662" s="85"/>
      <c r="L1662" s="85"/>
      <c r="M1662" s="85"/>
    </row>
    <row r="1663" spans="1:13" x14ac:dyDescent="0.3">
      <c r="A1663" s="5" t="e">
        <f>INDEX('Артикул без-с размером'!A:A,MATCH(Заказы!E1663,'Артикул без-с размером'!B:B,0))</f>
        <v>#N/A</v>
      </c>
      <c r="B1663" s="82"/>
      <c r="C1663" s="82"/>
      <c r="D1663" s="82"/>
      <c r="E1663" s="82"/>
      <c r="F1663" s="85"/>
      <c r="G1663" s="85"/>
      <c r="H1663" s="85"/>
      <c r="I1663" s="86"/>
      <c r="J1663" s="85"/>
      <c r="K1663" s="85"/>
      <c r="L1663" s="85"/>
      <c r="M1663" s="85"/>
    </row>
    <row r="1664" spans="1:13" x14ac:dyDescent="0.3">
      <c r="A1664" s="5" t="e">
        <f>INDEX('Артикул без-с размером'!A:A,MATCH(Заказы!E1664,'Артикул без-с размером'!B:B,0))</f>
        <v>#N/A</v>
      </c>
      <c r="B1664" s="82"/>
      <c r="C1664" s="82"/>
      <c r="D1664" s="82"/>
      <c r="E1664" s="82"/>
      <c r="F1664" s="85"/>
      <c r="G1664" s="85"/>
      <c r="H1664" s="85"/>
      <c r="I1664" s="86"/>
      <c r="J1664" s="85"/>
      <c r="K1664" s="85"/>
      <c r="L1664" s="85"/>
      <c r="M1664" s="85"/>
    </row>
    <row r="1665" spans="1:13" x14ac:dyDescent="0.3">
      <c r="A1665" s="5" t="e">
        <f>INDEX('Артикул без-с размером'!A:A,MATCH(Заказы!E1665,'Артикул без-с размером'!B:B,0))</f>
        <v>#N/A</v>
      </c>
      <c r="B1665" s="82"/>
      <c r="C1665" s="82"/>
      <c r="D1665" s="82"/>
      <c r="E1665" s="82"/>
      <c r="F1665" s="85"/>
      <c r="G1665" s="85"/>
      <c r="H1665" s="85"/>
      <c r="I1665" s="86"/>
      <c r="J1665" s="85"/>
      <c r="K1665" s="85"/>
      <c r="L1665" s="85"/>
      <c r="M1665" s="85"/>
    </row>
    <row r="1666" spans="1:13" x14ac:dyDescent="0.3">
      <c r="A1666" s="5" t="e">
        <f>INDEX('Артикул без-с размером'!A:A,MATCH(Заказы!E1666,'Артикул без-с размером'!B:B,0))</f>
        <v>#N/A</v>
      </c>
      <c r="B1666" s="82"/>
      <c r="C1666" s="82"/>
      <c r="D1666" s="82"/>
      <c r="E1666" s="82"/>
      <c r="F1666" s="85"/>
      <c r="G1666" s="85"/>
      <c r="H1666" s="85"/>
      <c r="I1666" s="86"/>
      <c r="J1666" s="85"/>
      <c r="K1666" s="85"/>
      <c r="L1666" s="85"/>
      <c r="M1666" s="85"/>
    </row>
    <row r="1667" spans="1:13" x14ac:dyDescent="0.3">
      <c r="A1667" s="5" t="e">
        <f>INDEX('Артикул без-с размером'!A:A,MATCH(Заказы!E1667,'Артикул без-с размером'!B:B,0))</f>
        <v>#N/A</v>
      </c>
      <c r="B1667" s="82"/>
      <c r="C1667" s="82"/>
      <c r="D1667" s="82"/>
      <c r="E1667" s="82"/>
      <c r="F1667" s="85"/>
      <c r="G1667" s="85"/>
      <c r="H1667" s="85"/>
      <c r="I1667" s="86"/>
      <c r="J1667" s="85"/>
      <c r="K1667" s="85"/>
      <c r="L1667" s="85"/>
      <c r="M1667" s="85"/>
    </row>
    <row r="1668" spans="1:13" x14ac:dyDescent="0.3">
      <c r="A1668" s="5" t="e">
        <f>INDEX('Артикул без-с размером'!A:A,MATCH(Заказы!E1668,'Артикул без-с размером'!B:B,0))</f>
        <v>#N/A</v>
      </c>
      <c r="B1668" s="82"/>
      <c r="C1668" s="82"/>
      <c r="D1668" s="82"/>
      <c r="E1668" s="82"/>
      <c r="F1668" s="85"/>
      <c r="G1668" s="85"/>
      <c r="H1668" s="85"/>
      <c r="I1668" s="86"/>
      <c r="J1668" s="85"/>
      <c r="K1668" s="85"/>
      <c r="L1668" s="85"/>
      <c r="M1668" s="85"/>
    </row>
    <row r="1669" spans="1:13" x14ac:dyDescent="0.3">
      <c r="A1669" s="5" t="e">
        <f>INDEX('Артикул без-с размером'!A:A,MATCH(Заказы!E1669,'Артикул без-с размером'!B:B,0))</f>
        <v>#N/A</v>
      </c>
      <c r="B1669" s="82"/>
      <c r="C1669" s="82"/>
      <c r="D1669" s="82"/>
      <c r="E1669" s="82"/>
      <c r="F1669" s="85"/>
      <c r="G1669" s="85"/>
      <c r="H1669" s="85"/>
      <c r="I1669" s="86"/>
      <c r="J1669" s="85"/>
      <c r="K1669" s="85"/>
      <c r="L1669" s="85"/>
      <c r="M1669" s="85"/>
    </row>
    <row r="1670" spans="1:13" x14ac:dyDescent="0.3">
      <c r="A1670" s="5" t="e">
        <f>INDEX('Артикул без-с размером'!A:A,MATCH(Заказы!E1670,'Артикул без-с размером'!B:B,0))</f>
        <v>#N/A</v>
      </c>
      <c r="B1670" s="82"/>
      <c r="C1670" s="82"/>
      <c r="D1670" s="82"/>
      <c r="E1670" s="82"/>
      <c r="F1670" s="85"/>
      <c r="G1670" s="85"/>
      <c r="H1670" s="85"/>
      <c r="I1670" s="86"/>
      <c r="J1670" s="85"/>
      <c r="K1670" s="85"/>
      <c r="L1670" s="85"/>
      <c r="M1670" s="85"/>
    </row>
    <row r="1671" spans="1:13" x14ac:dyDescent="0.3">
      <c r="A1671" s="5" t="e">
        <f>INDEX('Артикул без-с размером'!A:A,MATCH(Заказы!E1671,'Артикул без-с размером'!B:B,0))</f>
        <v>#N/A</v>
      </c>
      <c r="B1671" s="82"/>
      <c r="C1671" s="82"/>
      <c r="D1671" s="82"/>
      <c r="E1671" s="82"/>
      <c r="F1671" s="85"/>
      <c r="G1671" s="85"/>
      <c r="H1671" s="85"/>
      <c r="I1671" s="86"/>
      <c r="J1671" s="85"/>
      <c r="K1671" s="85"/>
      <c r="L1671" s="85"/>
      <c r="M1671" s="85"/>
    </row>
    <row r="1672" spans="1:13" x14ac:dyDescent="0.3">
      <c r="A1672" s="5" t="e">
        <f>INDEX('Артикул без-с размером'!A:A,MATCH(Заказы!E1672,'Артикул без-с размером'!B:B,0))</f>
        <v>#N/A</v>
      </c>
      <c r="B1672" s="82"/>
      <c r="C1672" s="82"/>
      <c r="D1672" s="82"/>
      <c r="E1672" s="82"/>
      <c r="F1672" s="85"/>
      <c r="G1672" s="85"/>
      <c r="H1672" s="85"/>
      <c r="I1672" s="86"/>
      <c r="J1672" s="85"/>
      <c r="K1672" s="85"/>
      <c r="L1672" s="85"/>
      <c r="M1672" s="85"/>
    </row>
    <row r="1673" spans="1:13" x14ac:dyDescent="0.3">
      <c r="A1673" s="5" t="e">
        <f>INDEX('Артикул без-с размером'!A:A,MATCH(Заказы!E1673,'Артикул без-с размером'!B:B,0))</f>
        <v>#N/A</v>
      </c>
      <c r="B1673" s="82"/>
      <c r="C1673" s="82"/>
      <c r="D1673" s="82"/>
      <c r="E1673" s="82"/>
      <c r="F1673" s="85"/>
      <c r="G1673" s="85"/>
      <c r="H1673" s="85"/>
      <c r="I1673" s="86"/>
      <c r="J1673" s="85"/>
      <c r="K1673" s="85"/>
      <c r="L1673" s="85"/>
      <c r="M1673" s="85"/>
    </row>
    <row r="1674" spans="1:13" x14ac:dyDescent="0.3">
      <c r="A1674" s="5" t="e">
        <f>INDEX('Артикул без-с размером'!A:A,MATCH(Заказы!E1674,'Артикул без-с размером'!B:B,0))</f>
        <v>#N/A</v>
      </c>
      <c r="B1674" s="82"/>
      <c r="C1674" s="82"/>
      <c r="D1674" s="82"/>
      <c r="E1674" s="82"/>
      <c r="F1674" s="85"/>
      <c r="G1674" s="85"/>
      <c r="H1674" s="85"/>
      <c r="I1674" s="86"/>
      <c r="J1674" s="85"/>
      <c r="K1674" s="85"/>
      <c r="L1674" s="85"/>
      <c r="M1674" s="85"/>
    </row>
    <row r="1675" spans="1:13" x14ac:dyDescent="0.3">
      <c r="A1675" s="5" t="e">
        <f>INDEX('Артикул без-с размером'!A:A,MATCH(Заказы!E1675,'Артикул без-с размером'!B:B,0))</f>
        <v>#N/A</v>
      </c>
      <c r="B1675" s="82"/>
      <c r="C1675" s="82"/>
      <c r="D1675" s="82"/>
      <c r="E1675" s="82"/>
      <c r="F1675" s="85"/>
      <c r="G1675" s="85"/>
      <c r="H1675" s="85"/>
      <c r="I1675" s="86"/>
      <c r="J1675" s="85"/>
      <c r="K1675" s="85"/>
      <c r="L1675" s="85"/>
      <c r="M1675" s="85"/>
    </row>
    <row r="1676" spans="1:13" x14ac:dyDescent="0.3">
      <c r="A1676" s="5" t="e">
        <f>INDEX('Артикул без-с размером'!A:A,MATCH(Заказы!E1676,'Артикул без-с размером'!B:B,0))</f>
        <v>#N/A</v>
      </c>
      <c r="B1676" s="82"/>
      <c r="C1676" s="82"/>
      <c r="D1676" s="82"/>
      <c r="E1676" s="82"/>
      <c r="F1676" s="85"/>
      <c r="G1676" s="85"/>
      <c r="H1676" s="85"/>
      <c r="I1676" s="86"/>
      <c r="J1676" s="85"/>
      <c r="K1676" s="85"/>
      <c r="L1676" s="85"/>
      <c r="M1676" s="85"/>
    </row>
    <row r="1677" spans="1:13" x14ac:dyDescent="0.3">
      <c r="A1677" s="5" t="e">
        <f>INDEX('Артикул без-с размером'!A:A,MATCH(Заказы!E1677,'Артикул без-с размером'!B:B,0))</f>
        <v>#N/A</v>
      </c>
      <c r="B1677" s="82"/>
      <c r="C1677" s="82"/>
      <c r="D1677" s="82"/>
      <c r="E1677" s="82"/>
      <c r="F1677" s="85"/>
      <c r="G1677" s="85"/>
      <c r="H1677" s="85"/>
      <c r="I1677" s="86"/>
      <c r="J1677" s="85"/>
      <c r="K1677" s="85"/>
      <c r="L1677" s="85"/>
      <c r="M1677" s="85"/>
    </row>
    <row r="1678" spans="1:13" x14ac:dyDescent="0.3">
      <c r="A1678" s="5" t="e">
        <f>INDEX('Артикул без-с размером'!A:A,MATCH(Заказы!E1678,'Артикул без-с размером'!B:B,0))</f>
        <v>#N/A</v>
      </c>
      <c r="B1678" s="82"/>
      <c r="C1678" s="82"/>
      <c r="D1678" s="82"/>
      <c r="E1678" s="82"/>
      <c r="F1678" s="85"/>
      <c r="G1678" s="85"/>
      <c r="H1678" s="85"/>
      <c r="I1678" s="86"/>
      <c r="J1678" s="85"/>
      <c r="K1678" s="85"/>
      <c r="L1678" s="85"/>
      <c r="M1678" s="85"/>
    </row>
    <row r="1679" spans="1:13" x14ac:dyDescent="0.3">
      <c r="A1679" s="5" t="e">
        <f>INDEX('Артикул без-с размером'!A:A,MATCH(Заказы!E1679,'Артикул без-с размером'!B:B,0))</f>
        <v>#N/A</v>
      </c>
      <c r="B1679" s="82"/>
      <c r="C1679" s="82"/>
      <c r="D1679" s="82"/>
      <c r="E1679" s="82"/>
      <c r="F1679" s="85"/>
      <c r="G1679" s="85"/>
      <c r="H1679" s="85"/>
      <c r="I1679" s="86"/>
      <c r="J1679" s="85"/>
      <c r="K1679" s="85"/>
      <c r="L1679" s="85"/>
      <c r="M1679" s="85"/>
    </row>
    <row r="1680" spans="1:13" x14ac:dyDescent="0.3">
      <c r="A1680" s="5" t="e">
        <f>INDEX('Артикул без-с размером'!A:A,MATCH(Заказы!E1680,'Артикул без-с размером'!B:B,0))</f>
        <v>#N/A</v>
      </c>
      <c r="B1680" s="82"/>
      <c r="C1680" s="82"/>
      <c r="D1680" s="82"/>
      <c r="E1680" s="82"/>
      <c r="F1680" s="85"/>
      <c r="G1680" s="85"/>
      <c r="H1680" s="85"/>
      <c r="I1680" s="86"/>
      <c r="J1680" s="85"/>
      <c r="K1680" s="85"/>
      <c r="L1680" s="85"/>
      <c r="M1680" s="85"/>
    </row>
    <row r="1681" spans="1:13" x14ac:dyDescent="0.3">
      <c r="A1681" s="5" t="e">
        <f>INDEX('Артикул без-с размером'!A:A,MATCH(Заказы!E1681,'Артикул без-с размером'!B:B,0))</f>
        <v>#N/A</v>
      </c>
      <c r="B1681" s="82"/>
      <c r="C1681" s="82"/>
      <c r="D1681" s="82"/>
      <c r="E1681" s="82"/>
      <c r="F1681" s="85"/>
      <c r="G1681" s="85"/>
      <c r="H1681" s="85"/>
      <c r="I1681" s="86"/>
      <c r="J1681" s="85"/>
      <c r="K1681" s="85"/>
      <c r="L1681" s="85"/>
      <c r="M1681" s="85"/>
    </row>
    <row r="1682" spans="1:13" x14ac:dyDescent="0.3">
      <c r="A1682" s="5" t="e">
        <f>INDEX('Артикул без-с размером'!A:A,MATCH(Заказы!E1682,'Артикул без-с размером'!B:B,0))</f>
        <v>#N/A</v>
      </c>
      <c r="B1682" s="82"/>
      <c r="C1682" s="82"/>
      <c r="D1682" s="82"/>
      <c r="E1682" s="82"/>
      <c r="F1682" s="85"/>
      <c r="G1682" s="85"/>
      <c r="H1682" s="85"/>
      <c r="I1682" s="86"/>
      <c r="J1682" s="85"/>
      <c r="K1682" s="85"/>
      <c r="L1682" s="85"/>
      <c r="M1682" s="85"/>
    </row>
    <row r="1683" spans="1:13" x14ac:dyDescent="0.3">
      <c r="A1683" s="5" t="e">
        <f>INDEX('Артикул без-с размером'!A:A,MATCH(Заказы!E1683,'Артикул без-с размером'!B:B,0))</f>
        <v>#N/A</v>
      </c>
      <c r="B1683" s="82"/>
      <c r="C1683" s="82"/>
      <c r="D1683" s="82"/>
      <c r="E1683" s="82"/>
      <c r="F1683" s="85"/>
      <c r="G1683" s="85"/>
      <c r="H1683" s="85"/>
      <c r="I1683" s="86"/>
      <c r="J1683" s="85"/>
      <c r="K1683" s="85"/>
      <c r="L1683" s="85"/>
      <c r="M1683" s="85"/>
    </row>
    <row r="1684" spans="1:13" x14ac:dyDescent="0.3">
      <c r="A1684" s="5" t="e">
        <f>INDEX('Артикул без-с размером'!A:A,MATCH(Заказы!E1684,'Артикул без-с размером'!B:B,0))</f>
        <v>#N/A</v>
      </c>
      <c r="B1684" s="82"/>
      <c r="C1684" s="82"/>
      <c r="D1684" s="82"/>
      <c r="E1684" s="82"/>
      <c r="F1684" s="85"/>
      <c r="G1684" s="85"/>
      <c r="H1684" s="85"/>
      <c r="I1684" s="86"/>
      <c r="J1684" s="85"/>
      <c r="K1684" s="85"/>
      <c r="L1684" s="85"/>
      <c r="M1684" s="85"/>
    </row>
    <row r="1685" spans="1:13" x14ac:dyDescent="0.3">
      <c r="A1685" s="5" t="e">
        <f>INDEX('Артикул без-с размером'!A:A,MATCH(Заказы!E1685,'Артикул без-с размером'!B:B,0))</f>
        <v>#N/A</v>
      </c>
      <c r="B1685" s="82"/>
      <c r="C1685" s="82"/>
      <c r="D1685" s="82"/>
      <c r="E1685" s="82"/>
      <c r="F1685" s="85"/>
      <c r="G1685" s="85"/>
      <c r="H1685" s="85"/>
      <c r="I1685" s="86"/>
      <c r="J1685" s="85"/>
      <c r="K1685" s="85"/>
      <c r="L1685" s="85"/>
      <c r="M1685" s="85"/>
    </row>
    <row r="1686" spans="1:13" x14ac:dyDescent="0.3">
      <c r="A1686" s="5" t="e">
        <f>INDEX('Артикул без-с размером'!A:A,MATCH(Заказы!E1686,'Артикул без-с размером'!B:B,0))</f>
        <v>#N/A</v>
      </c>
      <c r="B1686" s="82"/>
      <c r="C1686" s="82"/>
      <c r="D1686" s="82"/>
      <c r="E1686" s="82"/>
      <c r="F1686" s="85"/>
      <c r="G1686" s="85"/>
      <c r="H1686" s="85"/>
      <c r="I1686" s="86"/>
      <c r="J1686" s="85"/>
      <c r="K1686" s="85"/>
      <c r="L1686" s="85"/>
      <c r="M1686" s="85"/>
    </row>
    <row r="1687" spans="1:13" x14ac:dyDescent="0.3">
      <c r="A1687" s="5" t="e">
        <f>INDEX('Артикул без-с размером'!A:A,MATCH(Заказы!E1687,'Артикул без-с размером'!B:B,0))</f>
        <v>#N/A</v>
      </c>
      <c r="B1687" s="82"/>
      <c r="C1687" s="82"/>
      <c r="D1687" s="82"/>
      <c r="E1687" s="82"/>
      <c r="F1687" s="85"/>
      <c r="G1687" s="85"/>
      <c r="H1687" s="85"/>
      <c r="I1687" s="86"/>
      <c r="J1687" s="85"/>
      <c r="K1687" s="85"/>
      <c r="L1687" s="85"/>
      <c r="M1687" s="85"/>
    </row>
    <row r="1688" spans="1:13" x14ac:dyDescent="0.3">
      <c r="A1688" s="5" t="e">
        <f>INDEX('Артикул без-с размером'!A:A,MATCH(Заказы!E1688,'Артикул без-с размером'!B:B,0))</f>
        <v>#N/A</v>
      </c>
      <c r="B1688" s="82"/>
      <c r="C1688" s="82"/>
      <c r="D1688" s="82"/>
      <c r="E1688" s="82"/>
      <c r="F1688" s="85"/>
      <c r="G1688" s="85"/>
      <c r="H1688" s="85"/>
      <c r="I1688" s="86"/>
      <c r="J1688" s="85"/>
      <c r="K1688" s="85"/>
      <c r="L1688" s="85"/>
      <c r="M1688" s="85"/>
    </row>
    <row r="1689" spans="1:13" x14ac:dyDescent="0.3">
      <c r="A1689" s="5" t="e">
        <f>INDEX('Артикул без-с размером'!A:A,MATCH(Заказы!E1689,'Артикул без-с размером'!B:B,0))</f>
        <v>#N/A</v>
      </c>
      <c r="B1689" s="82"/>
      <c r="C1689" s="82"/>
      <c r="D1689" s="82"/>
      <c r="E1689" s="82"/>
      <c r="F1689" s="85"/>
      <c r="G1689" s="85"/>
      <c r="H1689" s="85"/>
      <c r="I1689" s="86"/>
      <c r="J1689" s="85"/>
      <c r="K1689" s="85"/>
      <c r="L1689" s="85"/>
      <c r="M1689" s="85"/>
    </row>
    <row r="1690" spans="1:13" x14ac:dyDescent="0.3">
      <c r="A1690" s="5" t="e">
        <f>INDEX('Артикул без-с размером'!A:A,MATCH(Заказы!E1690,'Артикул без-с размером'!B:B,0))</f>
        <v>#N/A</v>
      </c>
      <c r="B1690" s="82"/>
      <c r="C1690" s="82"/>
      <c r="D1690" s="82"/>
      <c r="E1690" s="82"/>
      <c r="F1690" s="85"/>
      <c r="G1690" s="85"/>
      <c r="H1690" s="85"/>
      <c r="I1690" s="86"/>
      <c r="J1690" s="85"/>
      <c r="K1690" s="85"/>
      <c r="L1690" s="85"/>
      <c r="M1690" s="85"/>
    </row>
    <row r="1691" spans="1:13" x14ac:dyDescent="0.3">
      <c r="A1691" s="5" t="e">
        <f>INDEX('Артикул без-с размером'!A:A,MATCH(Заказы!E1691,'Артикул без-с размером'!B:B,0))</f>
        <v>#N/A</v>
      </c>
      <c r="B1691" s="82"/>
      <c r="C1691" s="82"/>
      <c r="D1691" s="82"/>
      <c r="E1691" s="82"/>
      <c r="F1691" s="85"/>
      <c r="G1691" s="85"/>
      <c r="H1691" s="85"/>
      <c r="I1691" s="86"/>
      <c r="J1691" s="85"/>
      <c r="K1691" s="85"/>
      <c r="L1691" s="85"/>
      <c r="M1691" s="85"/>
    </row>
    <row r="1692" spans="1:13" x14ac:dyDescent="0.3">
      <c r="A1692" s="5" t="e">
        <f>INDEX('Артикул без-с размером'!A:A,MATCH(Заказы!E1692,'Артикул без-с размером'!B:B,0))</f>
        <v>#N/A</v>
      </c>
      <c r="B1692" s="82"/>
      <c r="C1692" s="82"/>
      <c r="D1692" s="82"/>
      <c r="E1692" s="82"/>
      <c r="F1692" s="85"/>
      <c r="G1692" s="85"/>
      <c r="H1692" s="85"/>
      <c r="I1692" s="86"/>
      <c r="J1692" s="85"/>
      <c r="K1692" s="85"/>
      <c r="L1692" s="85"/>
      <c r="M1692" s="85"/>
    </row>
    <row r="1693" spans="1:13" x14ac:dyDescent="0.3">
      <c r="A1693" s="5" t="e">
        <f>INDEX('Артикул без-с размером'!A:A,MATCH(Заказы!E1693,'Артикул без-с размером'!B:B,0))</f>
        <v>#N/A</v>
      </c>
      <c r="B1693" s="82"/>
      <c r="C1693" s="82"/>
      <c r="D1693" s="82"/>
      <c r="E1693" s="82"/>
      <c r="F1693" s="85"/>
      <c r="G1693" s="85"/>
      <c r="H1693" s="85"/>
      <c r="I1693" s="86"/>
      <c r="J1693" s="85"/>
      <c r="K1693" s="85"/>
      <c r="L1693" s="85"/>
      <c r="M1693" s="85"/>
    </row>
    <row r="1694" spans="1:13" x14ac:dyDescent="0.3">
      <c r="A1694" s="5" t="e">
        <f>INDEX('Артикул без-с размером'!A:A,MATCH(Заказы!E1694,'Артикул без-с размером'!B:B,0))</f>
        <v>#N/A</v>
      </c>
      <c r="B1694" s="82"/>
      <c r="C1694" s="82"/>
      <c r="D1694" s="82"/>
      <c r="E1694" s="82"/>
      <c r="F1694" s="85"/>
      <c r="G1694" s="85"/>
      <c r="H1694" s="85"/>
      <c r="I1694" s="86"/>
      <c r="J1694" s="85"/>
      <c r="K1694" s="85"/>
      <c r="L1694" s="85"/>
      <c r="M1694" s="85"/>
    </row>
    <row r="1695" spans="1:13" x14ac:dyDescent="0.3">
      <c r="A1695" s="5" t="e">
        <f>INDEX('Артикул без-с размером'!A:A,MATCH(Заказы!E1695,'Артикул без-с размером'!B:B,0))</f>
        <v>#N/A</v>
      </c>
      <c r="B1695" s="82"/>
      <c r="C1695" s="82"/>
      <c r="D1695" s="82"/>
      <c r="E1695" s="82"/>
      <c r="F1695" s="85"/>
      <c r="G1695" s="85"/>
      <c r="H1695" s="85"/>
      <c r="I1695" s="86"/>
      <c r="J1695" s="85"/>
      <c r="K1695" s="85"/>
      <c r="L1695" s="85"/>
      <c r="M1695" s="85"/>
    </row>
    <row r="1696" spans="1:13" x14ac:dyDescent="0.3">
      <c r="A1696" s="5" t="e">
        <f>INDEX('Артикул без-с размером'!A:A,MATCH(Заказы!E1696,'Артикул без-с размером'!B:B,0))</f>
        <v>#N/A</v>
      </c>
      <c r="B1696" s="82"/>
      <c r="C1696" s="82"/>
      <c r="D1696" s="82"/>
      <c r="E1696" s="82"/>
      <c r="F1696" s="85"/>
      <c r="G1696" s="85"/>
      <c r="H1696" s="85"/>
      <c r="I1696" s="86"/>
      <c r="J1696" s="85"/>
      <c r="K1696" s="85"/>
      <c r="L1696" s="85"/>
      <c r="M1696" s="85"/>
    </row>
    <row r="1697" spans="1:13" x14ac:dyDescent="0.3">
      <c r="A1697" s="5" t="e">
        <f>INDEX('Артикул без-с размером'!A:A,MATCH(Заказы!E1697,'Артикул без-с размером'!B:B,0))</f>
        <v>#N/A</v>
      </c>
      <c r="B1697" s="82"/>
      <c r="C1697" s="82"/>
      <c r="D1697" s="82"/>
      <c r="E1697" s="82"/>
      <c r="F1697" s="85"/>
      <c r="G1697" s="85"/>
      <c r="H1697" s="85"/>
      <c r="I1697" s="86"/>
      <c r="J1697" s="85"/>
      <c r="K1697" s="85"/>
      <c r="L1697" s="85"/>
      <c r="M1697" s="85"/>
    </row>
    <row r="1698" spans="1:13" x14ac:dyDescent="0.3">
      <c r="A1698" s="5" t="e">
        <f>INDEX('Артикул без-с размером'!A:A,MATCH(Заказы!E1698,'Артикул без-с размером'!B:B,0))</f>
        <v>#N/A</v>
      </c>
      <c r="B1698" s="82"/>
      <c r="C1698" s="82"/>
      <c r="D1698" s="82"/>
      <c r="E1698" s="82"/>
      <c r="F1698" s="85"/>
      <c r="G1698" s="85"/>
      <c r="H1698" s="85"/>
      <c r="I1698" s="86"/>
      <c r="J1698" s="85"/>
      <c r="K1698" s="85"/>
      <c r="L1698" s="85"/>
      <c r="M1698" s="85"/>
    </row>
    <row r="1699" spans="1:13" x14ac:dyDescent="0.3">
      <c r="A1699" s="5" t="e">
        <f>INDEX('Артикул без-с размером'!A:A,MATCH(Заказы!E1699,'Артикул без-с размером'!B:B,0))</f>
        <v>#N/A</v>
      </c>
      <c r="B1699" s="82"/>
      <c r="C1699" s="82"/>
      <c r="D1699" s="82"/>
      <c r="E1699" s="82"/>
      <c r="F1699" s="85"/>
      <c r="G1699" s="85"/>
      <c r="H1699" s="85"/>
      <c r="I1699" s="86"/>
      <c r="J1699" s="85"/>
      <c r="K1699" s="85"/>
      <c r="L1699" s="85"/>
      <c r="M1699" s="85"/>
    </row>
    <row r="1700" spans="1:13" x14ac:dyDescent="0.3">
      <c r="A1700" s="5" t="e">
        <f>INDEX('Артикул без-с размером'!A:A,MATCH(Заказы!E1700,'Артикул без-с размером'!B:B,0))</f>
        <v>#N/A</v>
      </c>
      <c r="B1700" s="82"/>
      <c r="C1700" s="82"/>
      <c r="D1700" s="82"/>
      <c r="E1700" s="82"/>
      <c r="F1700" s="85"/>
      <c r="G1700" s="85"/>
      <c r="H1700" s="85"/>
      <c r="I1700" s="86"/>
      <c r="J1700" s="85"/>
      <c r="K1700" s="85"/>
      <c r="L1700" s="85"/>
      <c r="M1700" s="85"/>
    </row>
    <row r="1701" spans="1:13" x14ac:dyDescent="0.3">
      <c r="A1701" s="5" t="e">
        <f>INDEX('Артикул без-с размером'!A:A,MATCH(Заказы!E1701,'Артикул без-с размером'!B:B,0))</f>
        <v>#N/A</v>
      </c>
      <c r="B1701" s="82"/>
      <c r="C1701" s="82"/>
      <c r="D1701" s="82"/>
      <c r="E1701" s="82"/>
      <c r="F1701" s="85"/>
      <c r="G1701" s="85"/>
      <c r="H1701" s="85"/>
      <c r="I1701" s="86"/>
      <c r="J1701" s="85"/>
      <c r="K1701" s="85"/>
      <c r="L1701" s="85"/>
      <c r="M1701" s="85"/>
    </row>
    <row r="1702" spans="1:13" x14ac:dyDescent="0.3">
      <c r="A1702" s="5" t="e">
        <f>INDEX('Артикул без-с размером'!A:A,MATCH(Заказы!E1702,'Артикул без-с размером'!B:B,0))</f>
        <v>#N/A</v>
      </c>
      <c r="B1702" s="82"/>
      <c r="C1702" s="82"/>
      <c r="D1702" s="82"/>
      <c r="E1702" s="82"/>
      <c r="F1702" s="85"/>
      <c r="G1702" s="85"/>
      <c r="H1702" s="85"/>
      <c r="I1702" s="86"/>
      <c r="J1702" s="85"/>
      <c r="K1702" s="85"/>
      <c r="L1702" s="85"/>
      <c r="M1702" s="85"/>
    </row>
    <row r="1703" spans="1:13" x14ac:dyDescent="0.3">
      <c r="A1703" s="5" t="e">
        <f>INDEX('Артикул без-с размером'!A:A,MATCH(Заказы!E1703,'Артикул без-с размером'!B:B,0))</f>
        <v>#N/A</v>
      </c>
      <c r="B1703" s="82"/>
      <c r="C1703" s="82"/>
      <c r="D1703" s="82"/>
      <c r="E1703" s="82"/>
      <c r="F1703" s="85"/>
      <c r="G1703" s="85"/>
      <c r="H1703" s="85"/>
      <c r="I1703" s="86"/>
      <c r="J1703" s="85"/>
      <c r="K1703" s="85"/>
      <c r="L1703" s="85"/>
      <c r="M1703" s="85"/>
    </row>
    <row r="1704" spans="1:13" x14ac:dyDescent="0.3">
      <c r="A1704" s="5" t="e">
        <f>INDEX('Артикул без-с размером'!A:A,MATCH(Заказы!E1704,'Артикул без-с размером'!B:B,0))</f>
        <v>#N/A</v>
      </c>
      <c r="B1704" s="82"/>
      <c r="C1704" s="82"/>
      <c r="D1704" s="82"/>
      <c r="E1704" s="82"/>
      <c r="F1704" s="85"/>
      <c r="G1704" s="85"/>
      <c r="H1704" s="85"/>
      <c r="I1704" s="86"/>
      <c r="J1704" s="85"/>
      <c r="K1704" s="85"/>
      <c r="L1704" s="85"/>
      <c r="M1704" s="85"/>
    </row>
    <row r="1705" spans="1:13" x14ac:dyDescent="0.3">
      <c r="A1705" s="5" t="e">
        <f>INDEX('Артикул без-с размером'!A:A,MATCH(Заказы!E1705,'Артикул без-с размером'!B:B,0))</f>
        <v>#N/A</v>
      </c>
      <c r="B1705" s="82"/>
      <c r="C1705" s="82"/>
      <c r="D1705" s="82"/>
      <c r="E1705" s="82"/>
      <c r="F1705" s="85"/>
      <c r="G1705" s="85"/>
      <c r="H1705" s="85"/>
      <c r="I1705" s="86"/>
      <c r="J1705" s="85"/>
      <c r="K1705" s="85"/>
      <c r="L1705" s="85"/>
      <c r="M1705" s="85"/>
    </row>
    <row r="1706" spans="1:13" x14ac:dyDescent="0.3">
      <c r="A1706" s="5" t="e">
        <f>INDEX('Артикул без-с размером'!A:A,MATCH(Заказы!E1706,'Артикул без-с размером'!B:B,0))</f>
        <v>#N/A</v>
      </c>
      <c r="B1706" s="82"/>
      <c r="C1706" s="82"/>
      <c r="D1706" s="82"/>
      <c r="E1706" s="82"/>
      <c r="F1706" s="85"/>
      <c r="G1706" s="85"/>
      <c r="H1706" s="85"/>
      <c r="I1706" s="86"/>
      <c r="J1706" s="85"/>
      <c r="K1706" s="85"/>
      <c r="L1706" s="85"/>
      <c r="M1706" s="85"/>
    </row>
    <row r="1707" spans="1:13" x14ac:dyDescent="0.3">
      <c r="A1707" s="5" t="e">
        <f>INDEX('Артикул без-с размером'!A:A,MATCH(Заказы!E1707,'Артикул без-с размером'!B:B,0))</f>
        <v>#N/A</v>
      </c>
      <c r="B1707" s="82"/>
      <c r="C1707" s="82"/>
      <c r="D1707" s="82"/>
      <c r="E1707" s="82"/>
      <c r="F1707" s="85"/>
      <c r="G1707" s="85"/>
      <c r="H1707" s="85"/>
      <c r="I1707" s="86"/>
      <c r="J1707" s="85"/>
      <c r="K1707" s="85"/>
      <c r="L1707" s="85"/>
      <c r="M1707" s="85"/>
    </row>
    <row r="1708" spans="1:13" x14ac:dyDescent="0.3">
      <c r="A1708" s="5" t="e">
        <f>INDEX('Артикул без-с размером'!A:A,MATCH(Заказы!E1708,'Артикул без-с размером'!B:B,0))</f>
        <v>#N/A</v>
      </c>
      <c r="B1708" s="82"/>
      <c r="C1708" s="82"/>
      <c r="D1708" s="82"/>
      <c r="E1708" s="82"/>
      <c r="F1708" s="85"/>
      <c r="G1708" s="85"/>
      <c r="H1708" s="85"/>
      <c r="I1708" s="86"/>
      <c r="J1708" s="85"/>
      <c r="K1708" s="85"/>
      <c r="L1708" s="85"/>
      <c r="M1708" s="85"/>
    </row>
    <row r="1709" spans="1:13" x14ac:dyDescent="0.3">
      <c r="A1709" s="5" t="e">
        <f>INDEX('Артикул без-с размером'!A:A,MATCH(Заказы!E1709,'Артикул без-с размером'!B:B,0))</f>
        <v>#N/A</v>
      </c>
      <c r="B1709" s="82"/>
      <c r="C1709" s="82"/>
      <c r="D1709" s="82"/>
      <c r="E1709" s="82"/>
      <c r="F1709" s="85"/>
      <c r="G1709" s="85"/>
      <c r="H1709" s="85"/>
      <c r="I1709" s="86"/>
      <c r="J1709" s="85"/>
      <c r="K1709" s="85"/>
      <c r="L1709" s="85"/>
      <c r="M1709" s="85"/>
    </row>
    <row r="1710" spans="1:13" x14ac:dyDescent="0.3">
      <c r="A1710" s="5" t="e">
        <f>INDEX('Артикул без-с размером'!A:A,MATCH(Заказы!E1710,'Артикул без-с размером'!B:B,0))</f>
        <v>#N/A</v>
      </c>
      <c r="B1710" s="82"/>
      <c r="C1710" s="82"/>
      <c r="D1710" s="82"/>
      <c r="E1710" s="82"/>
      <c r="F1710" s="85"/>
      <c r="G1710" s="85"/>
      <c r="H1710" s="85"/>
      <c r="I1710" s="86"/>
      <c r="J1710" s="85"/>
      <c r="K1710" s="85"/>
      <c r="L1710" s="85"/>
      <c r="M1710" s="85"/>
    </row>
    <row r="1711" spans="1:13" x14ac:dyDescent="0.3">
      <c r="A1711" s="5" t="e">
        <f>INDEX('Артикул без-с размером'!A:A,MATCH(Заказы!E1711,'Артикул без-с размером'!B:B,0))</f>
        <v>#N/A</v>
      </c>
      <c r="B1711" s="82"/>
      <c r="C1711" s="82"/>
      <c r="D1711" s="82"/>
      <c r="E1711" s="82"/>
      <c r="F1711" s="85"/>
      <c r="G1711" s="85"/>
      <c r="H1711" s="85"/>
      <c r="I1711" s="86"/>
      <c r="J1711" s="85"/>
      <c r="K1711" s="85"/>
      <c r="L1711" s="85"/>
      <c r="M1711" s="85"/>
    </row>
    <row r="1712" spans="1:13" x14ac:dyDescent="0.3">
      <c r="A1712" s="5" t="e">
        <f>INDEX('Артикул без-с размером'!A:A,MATCH(Заказы!E1712,'Артикул без-с размером'!B:B,0))</f>
        <v>#N/A</v>
      </c>
      <c r="B1712" s="82"/>
      <c r="C1712" s="82"/>
      <c r="D1712" s="82"/>
      <c r="E1712" s="82"/>
      <c r="F1712" s="85"/>
      <c r="G1712" s="85"/>
      <c r="H1712" s="85"/>
      <c r="I1712" s="86"/>
      <c r="J1712" s="85"/>
      <c r="K1712" s="85"/>
      <c r="L1712" s="85"/>
      <c r="M1712" s="85"/>
    </row>
    <row r="1713" spans="1:13" x14ac:dyDescent="0.3">
      <c r="A1713" s="5" t="e">
        <f>INDEX('Артикул без-с размером'!A:A,MATCH(Заказы!E1713,'Артикул без-с размером'!B:B,0))</f>
        <v>#N/A</v>
      </c>
      <c r="B1713" s="82"/>
      <c r="C1713" s="82"/>
      <c r="D1713" s="82"/>
      <c r="E1713" s="82"/>
      <c r="F1713" s="85"/>
      <c r="G1713" s="85"/>
      <c r="H1713" s="85"/>
      <c r="I1713" s="86"/>
      <c r="J1713" s="85"/>
      <c r="K1713" s="85"/>
      <c r="L1713" s="85"/>
      <c r="M1713" s="85"/>
    </row>
    <row r="1714" spans="1:13" x14ac:dyDescent="0.3">
      <c r="A1714" s="5" t="e">
        <f>INDEX('Артикул без-с размером'!A:A,MATCH(Заказы!E1714,'Артикул без-с размером'!B:B,0))</f>
        <v>#N/A</v>
      </c>
      <c r="B1714" s="82"/>
      <c r="C1714" s="82"/>
      <c r="D1714" s="82"/>
      <c r="E1714" s="82"/>
      <c r="F1714" s="85"/>
      <c r="G1714" s="85"/>
      <c r="H1714" s="85"/>
      <c r="I1714" s="86"/>
      <c r="J1714" s="85"/>
      <c r="K1714" s="85"/>
      <c r="L1714" s="85"/>
      <c r="M1714" s="85"/>
    </row>
    <row r="1715" spans="1:13" x14ac:dyDescent="0.3">
      <c r="A1715" s="5" t="e">
        <f>INDEX('Артикул без-с размером'!A:A,MATCH(Заказы!E1715,'Артикул без-с размером'!B:B,0))</f>
        <v>#N/A</v>
      </c>
      <c r="B1715" s="82"/>
      <c r="C1715" s="82"/>
      <c r="D1715" s="82"/>
      <c r="E1715" s="82"/>
      <c r="F1715" s="85"/>
      <c r="G1715" s="85"/>
      <c r="H1715" s="85"/>
      <c r="I1715" s="86"/>
      <c r="J1715" s="85"/>
      <c r="K1715" s="85"/>
      <c r="L1715" s="85"/>
      <c r="M1715" s="85"/>
    </row>
    <row r="1716" spans="1:13" x14ac:dyDescent="0.3">
      <c r="A1716" s="5" t="e">
        <f>INDEX('Артикул без-с размером'!A:A,MATCH(Заказы!E1716,'Артикул без-с размером'!B:B,0))</f>
        <v>#N/A</v>
      </c>
      <c r="B1716" s="82"/>
      <c r="C1716" s="82"/>
      <c r="D1716" s="82"/>
      <c r="E1716" s="82"/>
      <c r="F1716" s="85"/>
      <c r="G1716" s="85"/>
      <c r="H1716" s="85"/>
      <c r="I1716" s="86"/>
      <c r="J1716" s="85"/>
      <c r="K1716" s="85"/>
      <c r="L1716" s="85"/>
      <c r="M1716" s="85"/>
    </row>
    <row r="1717" spans="1:13" x14ac:dyDescent="0.3">
      <c r="A1717" s="5" t="e">
        <f>INDEX('Артикул без-с размером'!A:A,MATCH(Заказы!E1717,'Артикул без-с размером'!B:B,0))</f>
        <v>#N/A</v>
      </c>
      <c r="B1717" s="82"/>
      <c r="C1717" s="82"/>
      <c r="D1717" s="82"/>
      <c r="E1717" s="82"/>
      <c r="F1717" s="85"/>
      <c r="G1717" s="85"/>
      <c r="H1717" s="85"/>
      <c r="I1717" s="86"/>
      <c r="J1717" s="85"/>
      <c r="K1717" s="85"/>
      <c r="L1717" s="85"/>
      <c r="M1717" s="85"/>
    </row>
    <row r="1718" spans="1:13" x14ac:dyDescent="0.3">
      <c r="A1718" s="5" t="e">
        <f>INDEX('Артикул без-с размером'!A:A,MATCH(Заказы!E1718,'Артикул без-с размером'!B:B,0))</f>
        <v>#N/A</v>
      </c>
      <c r="B1718" s="82"/>
      <c r="C1718" s="82"/>
      <c r="D1718" s="82"/>
      <c r="E1718" s="82"/>
      <c r="F1718" s="85"/>
      <c r="G1718" s="85"/>
      <c r="H1718" s="85"/>
      <c r="I1718" s="86"/>
      <c r="J1718" s="85"/>
      <c r="K1718" s="85"/>
      <c r="L1718" s="85"/>
      <c r="M1718" s="85"/>
    </row>
    <row r="1719" spans="1:13" x14ac:dyDescent="0.3">
      <c r="A1719" s="5" t="e">
        <f>INDEX('Артикул без-с размером'!A:A,MATCH(Заказы!E1719,'Артикул без-с размером'!B:B,0))</f>
        <v>#N/A</v>
      </c>
      <c r="B1719" s="82"/>
      <c r="C1719" s="82"/>
      <c r="D1719" s="82"/>
      <c r="E1719" s="82"/>
      <c r="F1719" s="85"/>
      <c r="G1719" s="85"/>
      <c r="H1719" s="85"/>
      <c r="I1719" s="86"/>
      <c r="J1719" s="85"/>
      <c r="K1719" s="85"/>
      <c r="L1719" s="85"/>
      <c r="M1719" s="85"/>
    </row>
    <row r="1720" spans="1:13" x14ac:dyDescent="0.3">
      <c r="A1720" s="5" t="e">
        <f>INDEX('Артикул без-с размером'!A:A,MATCH(Заказы!E1720,'Артикул без-с размером'!B:B,0))</f>
        <v>#N/A</v>
      </c>
      <c r="B1720" s="82"/>
      <c r="C1720" s="82"/>
      <c r="D1720" s="82"/>
      <c r="E1720" s="82"/>
      <c r="F1720" s="85"/>
      <c r="G1720" s="85"/>
      <c r="H1720" s="85"/>
      <c r="I1720" s="86"/>
      <c r="J1720" s="85"/>
      <c r="K1720" s="85"/>
      <c r="L1720" s="85"/>
      <c r="M1720" s="85"/>
    </row>
    <row r="1721" spans="1:13" x14ac:dyDescent="0.3">
      <c r="A1721" s="5" t="e">
        <f>INDEX('Артикул без-с размером'!A:A,MATCH(Заказы!E1721,'Артикул без-с размером'!B:B,0))</f>
        <v>#N/A</v>
      </c>
      <c r="B1721" s="82"/>
      <c r="C1721" s="82"/>
      <c r="D1721" s="82"/>
      <c r="E1721" s="82"/>
      <c r="F1721" s="85"/>
      <c r="G1721" s="85"/>
      <c r="H1721" s="85"/>
      <c r="I1721" s="86"/>
      <c r="J1721" s="85"/>
      <c r="K1721" s="85"/>
      <c r="L1721" s="85"/>
      <c r="M1721" s="85"/>
    </row>
    <row r="1722" spans="1:13" x14ac:dyDescent="0.3">
      <c r="A1722" s="5" t="e">
        <f>INDEX('Артикул без-с размером'!A:A,MATCH(Заказы!E1722,'Артикул без-с размером'!B:B,0))</f>
        <v>#N/A</v>
      </c>
      <c r="B1722" s="82"/>
      <c r="C1722" s="82"/>
      <c r="D1722" s="82"/>
      <c r="E1722" s="82"/>
      <c r="F1722" s="85"/>
      <c r="G1722" s="85"/>
      <c r="H1722" s="85"/>
      <c r="I1722" s="86"/>
      <c r="J1722" s="85"/>
      <c r="K1722" s="85"/>
      <c r="L1722" s="85"/>
      <c r="M1722" s="85"/>
    </row>
    <row r="1723" spans="1:13" x14ac:dyDescent="0.3">
      <c r="A1723" s="5" t="e">
        <f>INDEX('Артикул без-с размером'!A:A,MATCH(Заказы!E1723,'Артикул без-с размером'!B:B,0))</f>
        <v>#N/A</v>
      </c>
      <c r="B1723" s="82"/>
      <c r="C1723" s="82"/>
      <c r="D1723" s="82"/>
      <c r="E1723" s="82"/>
      <c r="F1723" s="85"/>
      <c r="G1723" s="85"/>
      <c r="H1723" s="85"/>
      <c r="I1723" s="86"/>
      <c r="J1723" s="85"/>
      <c r="K1723" s="85"/>
      <c r="L1723" s="85"/>
      <c r="M1723" s="85"/>
    </row>
    <row r="1724" spans="1:13" x14ac:dyDescent="0.3">
      <c r="A1724" s="5" t="e">
        <f>INDEX('Артикул без-с размером'!A:A,MATCH(Заказы!E1724,'Артикул без-с размером'!B:B,0))</f>
        <v>#N/A</v>
      </c>
      <c r="B1724" s="82"/>
      <c r="C1724" s="82"/>
      <c r="D1724" s="82"/>
      <c r="E1724" s="82"/>
      <c r="F1724" s="85"/>
      <c r="G1724" s="85"/>
      <c r="H1724" s="85"/>
      <c r="I1724" s="86"/>
      <c r="J1724" s="85"/>
      <c r="K1724" s="85"/>
      <c r="L1724" s="85"/>
      <c r="M1724" s="85"/>
    </row>
    <row r="1725" spans="1:13" x14ac:dyDescent="0.3">
      <c r="A1725" s="5" t="e">
        <f>INDEX('Артикул без-с размером'!A:A,MATCH(Заказы!E1725,'Артикул без-с размером'!B:B,0))</f>
        <v>#N/A</v>
      </c>
      <c r="B1725" s="82"/>
      <c r="C1725" s="82"/>
      <c r="D1725" s="82"/>
      <c r="E1725" s="82"/>
      <c r="F1725" s="85"/>
      <c r="G1725" s="85"/>
      <c r="H1725" s="85"/>
      <c r="I1725" s="86"/>
      <c r="J1725" s="85"/>
      <c r="K1725" s="85"/>
      <c r="L1725" s="85"/>
      <c r="M1725" s="85"/>
    </row>
    <row r="1726" spans="1:13" x14ac:dyDescent="0.3">
      <c r="A1726" s="5" t="e">
        <f>INDEX('Артикул без-с размером'!A:A,MATCH(Заказы!E1726,'Артикул без-с размером'!B:B,0))</f>
        <v>#N/A</v>
      </c>
      <c r="B1726" s="82"/>
      <c r="C1726" s="82"/>
      <c r="D1726" s="82"/>
      <c r="E1726" s="82"/>
      <c r="F1726" s="85"/>
      <c r="G1726" s="85"/>
      <c r="H1726" s="85"/>
      <c r="I1726" s="86"/>
      <c r="J1726" s="85"/>
      <c r="K1726" s="85"/>
      <c r="L1726" s="85"/>
      <c r="M1726" s="85"/>
    </row>
    <row r="1727" spans="1:13" x14ac:dyDescent="0.3">
      <c r="A1727" s="5" t="e">
        <f>INDEX('Артикул без-с размером'!A:A,MATCH(Заказы!E1727,'Артикул без-с размером'!B:B,0))</f>
        <v>#N/A</v>
      </c>
      <c r="B1727" s="82"/>
      <c r="C1727" s="82"/>
      <c r="D1727" s="82"/>
      <c r="E1727" s="82"/>
      <c r="F1727" s="85"/>
      <c r="G1727" s="85"/>
      <c r="H1727" s="85"/>
      <c r="I1727" s="86"/>
      <c r="J1727" s="85"/>
      <c r="K1727" s="85"/>
      <c r="L1727" s="85"/>
      <c r="M1727" s="85"/>
    </row>
    <row r="1728" spans="1:13" x14ac:dyDescent="0.3">
      <c r="A1728" s="5" t="e">
        <f>INDEX('Артикул без-с размером'!A:A,MATCH(Заказы!E1728,'Артикул без-с размером'!B:B,0))</f>
        <v>#N/A</v>
      </c>
      <c r="B1728" s="82"/>
      <c r="C1728" s="82"/>
      <c r="D1728" s="82"/>
      <c r="E1728" s="82"/>
      <c r="F1728" s="85"/>
      <c r="G1728" s="85"/>
      <c r="H1728" s="85"/>
      <c r="I1728" s="86"/>
      <c r="J1728" s="85"/>
      <c r="K1728" s="85"/>
      <c r="L1728" s="85"/>
      <c r="M1728" s="85"/>
    </row>
    <row r="1729" spans="1:13" x14ac:dyDescent="0.3">
      <c r="A1729" s="5" t="e">
        <f>INDEX('Артикул без-с размером'!A:A,MATCH(Заказы!E1729,'Артикул без-с размером'!B:B,0))</f>
        <v>#N/A</v>
      </c>
      <c r="B1729" s="82"/>
      <c r="C1729" s="82"/>
      <c r="D1729" s="82"/>
      <c r="E1729" s="82"/>
      <c r="F1729" s="85"/>
      <c r="G1729" s="85"/>
      <c r="H1729" s="85"/>
      <c r="I1729" s="86"/>
      <c r="J1729" s="85"/>
      <c r="K1729" s="85"/>
      <c r="L1729" s="85"/>
      <c r="M1729" s="85"/>
    </row>
    <row r="1730" spans="1:13" x14ac:dyDescent="0.3">
      <c r="A1730" s="5" t="e">
        <f>INDEX('Артикул без-с размером'!A:A,MATCH(Заказы!E1730,'Артикул без-с размером'!B:B,0))</f>
        <v>#N/A</v>
      </c>
      <c r="B1730" s="82"/>
      <c r="C1730" s="82"/>
      <c r="D1730" s="82"/>
      <c r="E1730" s="82"/>
      <c r="F1730" s="85"/>
      <c r="G1730" s="85"/>
      <c r="H1730" s="85"/>
      <c r="I1730" s="86"/>
      <c r="J1730" s="85"/>
      <c r="K1730" s="85"/>
      <c r="L1730" s="85"/>
      <c r="M1730" s="85"/>
    </row>
    <row r="1731" spans="1:13" x14ac:dyDescent="0.3">
      <c r="A1731" s="5" t="e">
        <f>INDEX('Артикул без-с размером'!A:A,MATCH(Заказы!E1731,'Артикул без-с размером'!B:B,0))</f>
        <v>#N/A</v>
      </c>
      <c r="B1731" s="82"/>
      <c r="C1731" s="82"/>
      <c r="D1731" s="82"/>
      <c r="E1731" s="82"/>
      <c r="F1731" s="85"/>
      <c r="G1731" s="85"/>
      <c r="H1731" s="85"/>
      <c r="I1731" s="86"/>
      <c r="J1731" s="85"/>
      <c r="K1731" s="85"/>
      <c r="L1731" s="85"/>
      <c r="M1731" s="85"/>
    </row>
    <row r="1732" spans="1:13" x14ac:dyDescent="0.3">
      <c r="A1732" s="5" t="e">
        <f>INDEX('Артикул без-с размером'!A:A,MATCH(Заказы!E1732,'Артикул без-с размером'!B:B,0))</f>
        <v>#N/A</v>
      </c>
      <c r="B1732" s="82"/>
      <c r="C1732" s="82"/>
      <c r="D1732" s="82"/>
      <c r="E1732" s="82"/>
      <c r="F1732" s="85"/>
      <c r="G1732" s="85"/>
      <c r="H1732" s="85"/>
      <c r="I1732" s="86"/>
      <c r="J1732" s="85"/>
      <c r="K1732" s="85"/>
      <c r="L1732" s="85"/>
      <c r="M1732" s="85"/>
    </row>
    <row r="1733" spans="1:13" x14ac:dyDescent="0.3">
      <c r="A1733" s="5" t="e">
        <f>INDEX('Артикул без-с размером'!A:A,MATCH(Заказы!E1733,'Артикул без-с размером'!B:B,0))</f>
        <v>#N/A</v>
      </c>
      <c r="B1733" s="82"/>
      <c r="C1733" s="82"/>
      <c r="D1733" s="82"/>
      <c r="E1733" s="82"/>
      <c r="F1733" s="85"/>
      <c r="G1733" s="85"/>
      <c r="H1733" s="85"/>
      <c r="I1733" s="86"/>
      <c r="J1733" s="85"/>
      <c r="K1733" s="85"/>
      <c r="L1733" s="85"/>
      <c r="M1733" s="85"/>
    </row>
    <row r="1734" spans="1:13" x14ac:dyDescent="0.3">
      <c r="A1734" s="5" t="e">
        <f>INDEX('Артикул без-с размером'!A:A,MATCH(Заказы!E1734,'Артикул без-с размером'!B:B,0))</f>
        <v>#N/A</v>
      </c>
      <c r="B1734" s="82"/>
      <c r="C1734" s="82"/>
      <c r="D1734" s="82"/>
      <c r="E1734" s="82"/>
      <c r="F1734" s="85"/>
      <c r="G1734" s="85"/>
      <c r="H1734" s="85"/>
      <c r="I1734" s="86"/>
      <c r="J1734" s="85"/>
      <c r="K1734" s="85"/>
      <c r="L1734" s="85"/>
      <c r="M1734" s="85"/>
    </row>
    <row r="1735" spans="1:13" x14ac:dyDescent="0.3">
      <c r="A1735" s="5" t="e">
        <f>INDEX('Артикул без-с размером'!A:A,MATCH(Заказы!E1735,'Артикул без-с размером'!B:B,0))</f>
        <v>#N/A</v>
      </c>
      <c r="B1735" s="82"/>
      <c r="C1735" s="82"/>
      <c r="D1735" s="82"/>
      <c r="E1735" s="82"/>
      <c r="F1735" s="85"/>
      <c r="G1735" s="85"/>
      <c r="H1735" s="85"/>
      <c r="I1735" s="86"/>
      <c r="J1735" s="85"/>
      <c r="K1735" s="85"/>
      <c r="L1735" s="85"/>
      <c r="M1735" s="85"/>
    </row>
    <row r="1736" spans="1:13" x14ac:dyDescent="0.3">
      <c r="A1736" s="5" t="e">
        <f>INDEX('Артикул без-с размером'!A:A,MATCH(Заказы!E1736,'Артикул без-с размером'!B:B,0))</f>
        <v>#N/A</v>
      </c>
      <c r="B1736" s="82"/>
      <c r="C1736" s="82"/>
      <c r="D1736" s="82"/>
      <c r="E1736" s="82"/>
      <c r="F1736" s="85"/>
      <c r="G1736" s="85"/>
      <c r="H1736" s="85"/>
      <c r="I1736" s="86"/>
      <c r="J1736" s="85"/>
      <c r="K1736" s="85"/>
      <c r="L1736" s="85"/>
      <c r="M1736" s="85"/>
    </row>
    <row r="1737" spans="1:13" x14ac:dyDescent="0.3">
      <c r="A1737" s="5" t="e">
        <f>INDEX('Артикул без-с размером'!A:A,MATCH(Заказы!E1737,'Артикул без-с размером'!B:B,0))</f>
        <v>#N/A</v>
      </c>
      <c r="B1737" s="82"/>
      <c r="C1737" s="82"/>
      <c r="D1737" s="82"/>
      <c r="E1737" s="82"/>
      <c r="F1737" s="85"/>
      <c r="G1737" s="85"/>
      <c r="H1737" s="85"/>
      <c r="I1737" s="86"/>
      <c r="J1737" s="85"/>
      <c r="K1737" s="85"/>
      <c r="L1737" s="85"/>
      <c r="M1737" s="85"/>
    </row>
    <row r="1738" spans="1:13" x14ac:dyDescent="0.3">
      <c r="A1738" s="5" t="e">
        <f>INDEX('Артикул без-с размером'!A:A,MATCH(Заказы!E1738,'Артикул без-с размером'!B:B,0))</f>
        <v>#N/A</v>
      </c>
      <c r="B1738" s="82"/>
      <c r="C1738" s="82"/>
      <c r="D1738" s="82"/>
      <c r="E1738" s="82"/>
      <c r="F1738" s="85"/>
      <c r="G1738" s="85"/>
      <c r="H1738" s="85"/>
      <c r="I1738" s="86"/>
      <c r="J1738" s="85"/>
      <c r="K1738" s="85"/>
      <c r="L1738" s="85"/>
      <c r="M1738" s="85"/>
    </row>
    <row r="1739" spans="1:13" x14ac:dyDescent="0.3">
      <c r="A1739" s="5" t="e">
        <f>INDEX('Артикул без-с размером'!A:A,MATCH(Заказы!E1739,'Артикул без-с размером'!B:B,0))</f>
        <v>#N/A</v>
      </c>
      <c r="B1739" s="82"/>
      <c r="C1739" s="82"/>
      <c r="D1739" s="82"/>
      <c r="E1739" s="82"/>
      <c r="F1739" s="85"/>
      <c r="G1739" s="85"/>
      <c r="H1739" s="85"/>
      <c r="I1739" s="86"/>
      <c r="J1739" s="85"/>
      <c r="K1739" s="85"/>
      <c r="L1739" s="85"/>
      <c r="M1739" s="85"/>
    </row>
    <row r="1740" spans="1:13" x14ac:dyDescent="0.3">
      <c r="A1740" s="5" t="e">
        <f>INDEX('Артикул без-с размером'!A:A,MATCH(Заказы!E1740,'Артикул без-с размером'!B:B,0))</f>
        <v>#N/A</v>
      </c>
      <c r="B1740" s="82"/>
      <c r="C1740" s="82"/>
      <c r="D1740" s="82"/>
      <c r="E1740" s="82"/>
      <c r="F1740" s="85"/>
      <c r="G1740" s="85"/>
      <c r="H1740" s="85"/>
      <c r="I1740" s="86"/>
      <c r="J1740" s="85"/>
      <c r="K1740" s="85"/>
      <c r="L1740" s="85"/>
      <c r="M1740" s="85"/>
    </row>
    <row r="1741" spans="1:13" x14ac:dyDescent="0.3">
      <c r="A1741" s="5" t="e">
        <f>INDEX('Артикул без-с размером'!A:A,MATCH(Заказы!E1741,'Артикул без-с размером'!B:B,0))</f>
        <v>#N/A</v>
      </c>
      <c r="B1741" s="82"/>
      <c r="C1741" s="82"/>
      <c r="D1741" s="82"/>
      <c r="E1741" s="82"/>
      <c r="F1741" s="85"/>
      <c r="G1741" s="85"/>
      <c r="H1741" s="85"/>
      <c r="I1741" s="86"/>
      <c r="J1741" s="85"/>
      <c r="K1741" s="85"/>
      <c r="L1741" s="85"/>
      <c r="M1741" s="85"/>
    </row>
    <row r="1742" spans="1:13" x14ac:dyDescent="0.3">
      <c r="A1742" s="5" t="e">
        <f>INDEX('Артикул без-с размером'!A:A,MATCH(Заказы!E1742,'Артикул без-с размером'!B:B,0))</f>
        <v>#N/A</v>
      </c>
      <c r="B1742" s="82"/>
      <c r="C1742" s="82"/>
      <c r="D1742" s="82"/>
      <c r="E1742" s="82"/>
      <c r="F1742" s="85"/>
      <c r="G1742" s="85"/>
      <c r="H1742" s="85"/>
      <c r="I1742" s="86"/>
      <c r="J1742" s="85"/>
      <c r="K1742" s="85"/>
      <c r="L1742" s="85"/>
      <c r="M1742" s="85"/>
    </row>
    <row r="1743" spans="1:13" x14ac:dyDescent="0.3">
      <c r="A1743" s="5" t="e">
        <f>INDEX('Артикул без-с размером'!A:A,MATCH(Заказы!E1743,'Артикул без-с размером'!B:B,0))</f>
        <v>#N/A</v>
      </c>
      <c r="B1743" s="82"/>
      <c r="C1743" s="82"/>
      <c r="D1743" s="82"/>
      <c r="E1743" s="82"/>
      <c r="F1743" s="85"/>
      <c r="G1743" s="85"/>
      <c r="H1743" s="85"/>
      <c r="I1743" s="86"/>
      <c r="J1743" s="85"/>
      <c r="K1743" s="85"/>
      <c r="L1743" s="85"/>
      <c r="M1743" s="85"/>
    </row>
    <row r="1744" spans="1:13" x14ac:dyDescent="0.3">
      <c r="A1744" s="5" t="e">
        <f>INDEX('Артикул без-с размером'!A:A,MATCH(Заказы!E1744,'Артикул без-с размером'!B:B,0))</f>
        <v>#N/A</v>
      </c>
      <c r="B1744" s="82"/>
      <c r="C1744" s="82"/>
      <c r="D1744" s="82"/>
      <c r="E1744" s="82"/>
      <c r="F1744" s="85"/>
      <c r="G1744" s="85"/>
      <c r="H1744" s="85"/>
      <c r="I1744" s="86"/>
      <c r="J1744" s="85"/>
      <c r="K1744" s="85"/>
      <c r="L1744" s="85"/>
      <c r="M1744" s="85"/>
    </row>
    <row r="1745" spans="1:13" x14ac:dyDescent="0.3">
      <c r="A1745" s="5" t="e">
        <f>INDEX('Артикул без-с размером'!A:A,MATCH(Заказы!E1745,'Артикул без-с размером'!B:B,0))</f>
        <v>#N/A</v>
      </c>
      <c r="B1745" s="82"/>
      <c r="C1745" s="82"/>
      <c r="D1745" s="82"/>
      <c r="E1745" s="82"/>
      <c r="F1745" s="85"/>
      <c r="G1745" s="85"/>
      <c r="H1745" s="85"/>
      <c r="I1745" s="86"/>
      <c r="J1745" s="85"/>
      <c r="K1745" s="85"/>
      <c r="L1745" s="85"/>
      <c r="M1745" s="85"/>
    </row>
    <row r="1746" spans="1:13" x14ac:dyDescent="0.3">
      <c r="A1746" s="5" t="e">
        <f>INDEX('Артикул без-с размером'!A:A,MATCH(Заказы!E1746,'Артикул без-с размером'!B:B,0))</f>
        <v>#N/A</v>
      </c>
      <c r="B1746" s="82"/>
      <c r="C1746" s="82"/>
      <c r="D1746" s="82"/>
      <c r="E1746" s="82"/>
      <c r="F1746" s="85"/>
      <c r="G1746" s="85"/>
      <c r="H1746" s="85"/>
      <c r="I1746" s="86"/>
      <c r="J1746" s="85"/>
      <c r="K1746" s="85"/>
      <c r="L1746" s="85"/>
      <c r="M1746" s="85"/>
    </row>
    <row r="1747" spans="1:13" x14ac:dyDescent="0.3">
      <c r="A1747" s="5" t="e">
        <f>INDEX('Артикул без-с размером'!A:A,MATCH(Заказы!E1747,'Артикул без-с размером'!B:B,0))</f>
        <v>#N/A</v>
      </c>
      <c r="B1747" s="82"/>
      <c r="C1747" s="82"/>
      <c r="D1747" s="82"/>
      <c r="E1747" s="82"/>
      <c r="F1747" s="85"/>
      <c r="G1747" s="85"/>
      <c r="H1747" s="85"/>
      <c r="I1747" s="86"/>
      <c r="J1747" s="85"/>
      <c r="K1747" s="85"/>
      <c r="L1747" s="85"/>
      <c r="M1747" s="85"/>
    </row>
    <row r="1748" spans="1:13" x14ac:dyDescent="0.3">
      <c r="A1748" s="5" t="e">
        <f>INDEX('Артикул без-с размером'!A:A,MATCH(Заказы!E1748,'Артикул без-с размером'!B:B,0))</f>
        <v>#N/A</v>
      </c>
      <c r="B1748" s="82"/>
      <c r="C1748" s="82"/>
      <c r="D1748" s="82"/>
      <c r="E1748" s="82"/>
      <c r="F1748" s="85"/>
      <c r="G1748" s="85"/>
      <c r="H1748" s="85"/>
      <c r="I1748" s="86"/>
      <c r="J1748" s="85"/>
      <c r="K1748" s="85"/>
      <c r="L1748" s="85"/>
      <c r="M1748" s="85"/>
    </row>
    <row r="1749" spans="1:13" x14ac:dyDescent="0.3">
      <c r="A1749" s="5" t="e">
        <f>INDEX('Артикул без-с размером'!A:A,MATCH(Заказы!E1749,'Артикул без-с размером'!B:B,0))</f>
        <v>#N/A</v>
      </c>
      <c r="B1749" s="82"/>
      <c r="C1749" s="82"/>
      <c r="D1749" s="82"/>
      <c r="E1749" s="82"/>
      <c r="F1749" s="85"/>
      <c r="G1749" s="85"/>
      <c r="H1749" s="85"/>
      <c r="I1749" s="86"/>
      <c r="J1749" s="85"/>
      <c r="K1749" s="85"/>
      <c r="L1749" s="85"/>
      <c r="M1749" s="85"/>
    </row>
    <row r="1750" spans="1:13" x14ac:dyDescent="0.3">
      <c r="A1750" s="5" t="e">
        <f>INDEX('Артикул без-с размером'!A:A,MATCH(Заказы!E1750,'Артикул без-с размером'!B:B,0))</f>
        <v>#N/A</v>
      </c>
      <c r="B1750" s="82"/>
      <c r="C1750" s="82"/>
      <c r="D1750" s="82"/>
      <c r="E1750" s="82"/>
      <c r="F1750" s="85"/>
      <c r="G1750" s="85"/>
      <c r="H1750" s="85"/>
      <c r="I1750" s="86"/>
      <c r="J1750" s="85"/>
      <c r="K1750" s="85"/>
      <c r="L1750" s="85"/>
      <c r="M1750" s="85"/>
    </row>
    <row r="1751" spans="1:13" x14ac:dyDescent="0.3">
      <c r="A1751" s="5" t="e">
        <f>INDEX('Артикул без-с размером'!A:A,MATCH(Заказы!E1751,'Артикул без-с размером'!B:B,0))</f>
        <v>#N/A</v>
      </c>
      <c r="B1751" s="82"/>
      <c r="C1751" s="82"/>
      <c r="D1751" s="82"/>
      <c r="E1751" s="82"/>
      <c r="F1751" s="85"/>
      <c r="G1751" s="85"/>
      <c r="H1751" s="85"/>
      <c r="I1751" s="86"/>
      <c r="J1751" s="85"/>
      <c r="K1751" s="85"/>
      <c r="L1751" s="85"/>
      <c r="M1751" s="85"/>
    </row>
    <row r="1752" spans="1:13" x14ac:dyDescent="0.3">
      <c r="A1752" s="5" t="e">
        <f>INDEX('Артикул без-с размером'!A:A,MATCH(Заказы!E1752,'Артикул без-с размером'!B:B,0))</f>
        <v>#N/A</v>
      </c>
      <c r="B1752" s="82"/>
      <c r="C1752" s="82"/>
      <c r="D1752" s="82"/>
      <c r="E1752" s="82"/>
      <c r="F1752" s="85"/>
      <c r="G1752" s="85"/>
      <c r="H1752" s="85"/>
      <c r="I1752" s="86"/>
      <c r="J1752" s="85"/>
      <c r="K1752" s="85"/>
      <c r="L1752" s="85"/>
      <c r="M1752" s="85"/>
    </row>
    <row r="1753" spans="1:13" x14ac:dyDescent="0.3">
      <c r="A1753" s="5" t="e">
        <f>INDEX('Артикул без-с размером'!A:A,MATCH(Заказы!E1753,'Артикул без-с размером'!B:B,0))</f>
        <v>#N/A</v>
      </c>
      <c r="B1753" s="82"/>
      <c r="C1753" s="82"/>
      <c r="D1753" s="82"/>
      <c r="E1753" s="82"/>
      <c r="F1753" s="85"/>
      <c r="G1753" s="85"/>
      <c r="H1753" s="85"/>
      <c r="I1753" s="86"/>
      <c r="J1753" s="85"/>
      <c r="K1753" s="85"/>
      <c r="L1753" s="85"/>
      <c r="M1753" s="85"/>
    </row>
    <row r="1754" spans="1:13" x14ac:dyDescent="0.3">
      <c r="A1754" s="5" t="e">
        <f>INDEX('Артикул без-с размером'!A:A,MATCH(Заказы!E1754,'Артикул без-с размером'!B:B,0))</f>
        <v>#N/A</v>
      </c>
      <c r="B1754" s="82"/>
      <c r="C1754" s="82"/>
      <c r="D1754" s="82"/>
      <c r="E1754" s="82"/>
      <c r="F1754" s="85"/>
      <c r="G1754" s="85"/>
      <c r="H1754" s="85"/>
      <c r="I1754" s="86"/>
      <c r="J1754" s="85"/>
      <c r="K1754" s="85"/>
      <c r="L1754" s="85"/>
      <c r="M1754" s="85"/>
    </row>
    <row r="1755" spans="1:13" x14ac:dyDescent="0.3">
      <c r="A1755" s="5" t="e">
        <f>INDEX('Артикул без-с размером'!A:A,MATCH(Заказы!E1755,'Артикул без-с размером'!B:B,0))</f>
        <v>#N/A</v>
      </c>
      <c r="B1755" s="82"/>
      <c r="C1755" s="82"/>
      <c r="D1755" s="82"/>
      <c r="E1755" s="82"/>
      <c r="F1755" s="85"/>
      <c r="G1755" s="85"/>
      <c r="H1755" s="85"/>
      <c r="I1755" s="86"/>
      <c r="J1755" s="85"/>
      <c r="K1755" s="85"/>
      <c r="L1755" s="85"/>
      <c r="M1755" s="85"/>
    </row>
    <row r="1756" spans="1:13" x14ac:dyDescent="0.3">
      <c r="A1756" s="5" t="e">
        <f>INDEX('Артикул без-с размером'!A:A,MATCH(Заказы!E1756,'Артикул без-с размером'!B:B,0))</f>
        <v>#N/A</v>
      </c>
      <c r="B1756" s="82"/>
      <c r="C1756" s="82"/>
      <c r="D1756" s="82"/>
      <c r="E1756" s="82"/>
      <c r="F1756" s="85"/>
      <c r="G1756" s="85"/>
      <c r="H1756" s="85"/>
      <c r="I1756" s="86"/>
      <c r="J1756" s="85"/>
      <c r="K1756" s="85"/>
      <c r="L1756" s="85"/>
      <c r="M1756" s="85"/>
    </row>
    <row r="1757" spans="1:13" x14ac:dyDescent="0.3">
      <c r="A1757" s="5" t="e">
        <f>INDEX('Артикул без-с размером'!A:A,MATCH(Заказы!E1757,'Артикул без-с размером'!B:B,0))</f>
        <v>#N/A</v>
      </c>
      <c r="B1757" s="82"/>
      <c r="C1757" s="82"/>
      <c r="D1757" s="82"/>
      <c r="E1757" s="82"/>
      <c r="F1757" s="85"/>
      <c r="G1757" s="85"/>
      <c r="H1757" s="85"/>
      <c r="I1757" s="86"/>
      <c r="J1757" s="85"/>
      <c r="K1757" s="85"/>
      <c r="L1757" s="85"/>
      <c r="M1757" s="85"/>
    </row>
    <row r="1758" spans="1:13" x14ac:dyDescent="0.3">
      <c r="A1758" s="5" t="e">
        <f>INDEX('Артикул без-с размером'!A:A,MATCH(Заказы!E1758,'Артикул без-с размером'!B:B,0))</f>
        <v>#N/A</v>
      </c>
      <c r="B1758" s="82"/>
      <c r="C1758" s="82"/>
      <c r="D1758" s="82"/>
      <c r="E1758" s="82"/>
      <c r="F1758" s="85"/>
      <c r="G1758" s="85"/>
      <c r="H1758" s="85"/>
      <c r="I1758" s="86"/>
      <c r="J1758" s="85"/>
      <c r="K1758" s="85"/>
      <c r="L1758" s="85"/>
      <c r="M1758" s="85"/>
    </row>
    <row r="1759" spans="1:13" x14ac:dyDescent="0.3">
      <c r="A1759" s="5" t="e">
        <f>INDEX('Артикул без-с размером'!A:A,MATCH(Заказы!E1759,'Артикул без-с размером'!B:B,0))</f>
        <v>#N/A</v>
      </c>
      <c r="B1759" s="82"/>
      <c r="C1759" s="82"/>
      <c r="D1759" s="82"/>
      <c r="E1759" s="82"/>
      <c r="F1759" s="85"/>
      <c r="G1759" s="85"/>
      <c r="H1759" s="85"/>
      <c r="I1759" s="86"/>
      <c r="J1759" s="85"/>
      <c r="K1759" s="85"/>
      <c r="L1759" s="85"/>
      <c r="M1759" s="85"/>
    </row>
    <row r="1760" spans="1:13" x14ac:dyDescent="0.3">
      <c r="A1760" s="5" t="e">
        <f>INDEX('Артикул без-с размером'!A:A,MATCH(Заказы!E1760,'Артикул без-с размером'!B:B,0))</f>
        <v>#N/A</v>
      </c>
      <c r="B1760" s="82"/>
      <c r="C1760" s="82"/>
      <c r="D1760" s="82"/>
      <c r="E1760" s="82"/>
      <c r="F1760" s="85"/>
      <c r="G1760" s="85"/>
      <c r="H1760" s="85"/>
      <c r="I1760" s="86"/>
      <c r="J1760" s="85"/>
      <c r="K1760" s="85"/>
      <c r="L1760" s="85"/>
      <c r="M1760" s="85"/>
    </row>
    <row r="1761" spans="1:13" x14ac:dyDescent="0.3">
      <c r="A1761" s="5" t="e">
        <f>INDEX('Артикул без-с размером'!A:A,MATCH(Заказы!E1761,'Артикул без-с размером'!B:B,0))</f>
        <v>#N/A</v>
      </c>
      <c r="B1761" s="82"/>
      <c r="C1761" s="82"/>
      <c r="D1761" s="82"/>
      <c r="E1761" s="82"/>
      <c r="F1761" s="85"/>
      <c r="G1761" s="85"/>
      <c r="H1761" s="85"/>
      <c r="I1761" s="86"/>
      <c r="J1761" s="85"/>
      <c r="K1761" s="85"/>
      <c r="L1761" s="85"/>
      <c r="M1761" s="85"/>
    </row>
    <row r="1762" spans="1:13" x14ac:dyDescent="0.3">
      <c r="A1762" s="5" t="e">
        <f>INDEX('Артикул без-с размером'!A:A,MATCH(Заказы!E1762,'Артикул без-с размером'!B:B,0))</f>
        <v>#N/A</v>
      </c>
      <c r="B1762" s="82"/>
      <c r="C1762" s="82"/>
      <c r="D1762" s="82"/>
      <c r="E1762" s="82"/>
      <c r="F1762" s="85"/>
      <c r="G1762" s="85"/>
      <c r="H1762" s="85"/>
      <c r="I1762" s="86"/>
      <c r="J1762" s="85"/>
      <c r="K1762" s="85"/>
      <c r="L1762" s="85"/>
      <c r="M1762" s="85"/>
    </row>
    <row r="1763" spans="1:13" x14ac:dyDescent="0.3">
      <c r="A1763" s="5" t="e">
        <f>INDEX('Артикул без-с размером'!A:A,MATCH(Заказы!E1763,'Артикул без-с размером'!B:B,0))</f>
        <v>#N/A</v>
      </c>
      <c r="B1763" s="82"/>
      <c r="C1763" s="82"/>
      <c r="D1763" s="82"/>
      <c r="E1763" s="82"/>
      <c r="F1763" s="85"/>
      <c r="G1763" s="85"/>
      <c r="H1763" s="85"/>
      <c r="I1763" s="86"/>
      <c r="J1763" s="85"/>
      <c r="K1763" s="85"/>
      <c r="L1763" s="85"/>
      <c r="M1763" s="85"/>
    </row>
    <row r="1764" spans="1:13" x14ac:dyDescent="0.3">
      <c r="A1764" s="5" t="e">
        <f>INDEX('Артикул без-с размером'!A:A,MATCH(Заказы!E1764,'Артикул без-с размером'!B:B,0))</f>
        <v>#N/A</v>
      </c>
      <c r="B1764" s="82"/>
      <c r="C1764" s="82"/>
      <c r="D1764" s="82"/>
      <c r="E1764" s="82"/>
      <c r="F1764" s="85"/>
      <c r="G1764" s="85"/>
      <c r="H1764" s="85"/>
      <c r="I1764" s="86"/>
      <c r="J1764" s="85"/>
      <c r="K1764" s="85"/>
      <c r="L1764" s="85"/>
      <c r="M1764" s="85"/>
    </row>
    <row r="1765" spans="1:13" x14ac:dyDescent="0.3">
      <c r="A1765" s="5" t="e">
        <f>INDEX('Артикул без-с размером'!A:A,MATCH(Заказы!E1765,'Артикул без-с размером'!B:B,0))</f>
        <v>#N/A</v>
      </c>
      <c r="B1765" s="82"/>
      <c r="C1765" s="82"/>
      <c r="D1765" s="82"/>
      <c r="E1765" s="82"/>
      <c r="F1765" s="85"/>
      <c r="G1765" s="85"/>
      <c r="H1765" s="85"/>
      <c r="I1765" s="86"/>
      <c r="J1765" s="85"/>
      <c r="K1765" s="85"/>
      <c r="L1765" s="85"/>
      <c r="M1765" s="85"/>
    </row>
    <row r="1766" spans="1:13" x14ac:dyDescent="0.3">
      <c r="A1766" s="5" t="e">
        <f>INDEX('Артикул без-с размером'!A:A,MATCH(Заказы!E1766,'Артикул без-с размером'!B:B,0))</f>
        <v>#N/A</v>
      </c>
      <c r="B1766" s="82"/>
      <c r="C1766" s="82"/>
      <c r="D1766" s="82"/>
      <c r="E1766" s="82"/>
      <c r="F1766" s="85"/>
      <c r="G1766" s="85"/>
      <c r="H1766" s="85"/>
      <c r="I1766" s="86"/>
      <c r="J1766" s="85"/>
      <c r="K1766" s="85"/>
      <c r="L1766" s="85"/>
      <c r="M1766" s="85"/>
    </row>
    <row r="1767" spans="1:13" x14ac:dyDescent="0.3">
      <c r="A1767" s="5" t="e">
        <f>INDEX('Артикул без-с размером'!A:A,MATCH(Заказы!E1767,'Артикул без-с размером'!B:B,0))</f>
        <v>#N/A</v>
      </c>
      <c r="B1767" s="82"/>
      <c r="C1767" s="82"/>
      <c r="D1767" s="82"/>
      <c r="E1767" s="82"/>
      <c r="F1767" s="85"/>
      <c r="G1767" s="85"/>
      <c r="H1767" s="85"/>
      <c r="I1767" s="86"/>
      <c r="J1767" s="85"/>
      <c r="K1767" s="85"/>
      <c r="L1767" s="85"/>
      <c r="M1767" s="85"/>
    </row>
    <row r="1768" spans="1:13" x14ac:dyDescent="0.3">
      <c r="A1768" s="5" t="e">
        <f>INDEX('Артикул без-с размером'!A:A,MATCH(Заказы!E1768,'Артикул без-с размером'!B:B,0))</f>
        <v>#N/A</v>
      </c>
      <c r="B1768" s="82"/>
      <c r="C1768" s="82"/>
      <c r="D1768" s="82"/>
      <c r="E1768" s="82"/>
      <c r="F1768" s="85"/>
      <c r="G1768" s="85"/>
      <c r="H1768" s="85"/>
      <c r="I1768" s="86"/>
      <c r="J1768" s="85"/>
      <c r="K1768" s="85"/>
      <c r="L1768" s="85"/>
      <c r="M1768" s="85"/>
    </row>
    <row r="1769" spans="1:13" x14ac:dyDescent="0.3">
      <c r="A1769" s="5" t="e">
        <f>INDEX('Артикул без-с размером'!A:A,MATCH(Заказы!E1769,'Артикул без-с размером'!B:B,0))</f>
        <v>#N/A</v>
      </c>
      <c r="B1769" s="82"/>
      <c r="C1769" s="82"/>
      <c r="D1769" s="82"/>
      <c r="E1769" s="82"/>
      <c r="F1769" s="85"/>
      <c r="G1769" s="85"/>
      <c r="H1769" s="85"/>
      <c r="I1769" s="86"/>
      <c r="J1769" s="85"/>
      <c r="K1769" s="85"/>
      <c r="L1769" s="85"/>
      <c r="M1769" s="85"/>
    </row>
    <row r="1770" spans="1:13" x14ac:dyDescent="0.3">
      <c r="A1770" s="5" t="e">
        <f>INDEX('Артикул без-с размером'!A:A,MATCH(Заказы!E1770,'Артикул без-с размером'!B:B,0))</f>
        <v>#N/A</v>
      </c>
      <c r="B1770" s="82"/>
      <c r="C1770" s="82"/>
      <c r="D1770" s="82"/>
      <c r="E1770" s="82"/>
      <c r="F1770" s="85"/>
      <c r="G1770" s="85"/>
      <c r="H1770" s="85"/>
      <c r="I1770" s="86"/>
      <c r="J1770" s="85"/>
      <c r="K1770" s="85"/>
      <c r="L1770" s="85"/>
      <c r="M1770" s="85"/>
    </row>
    <row r="1771" spans="1:13" x14ac:dyDescent="0.3">
      <c r="A1771" s="5" t="e">
        <f>INDEX('Артикул без-с размером'!A:A,MATCH(Заказы!E1771,'Артикул без-с размером'!B:B,0))</f>
        <v>#N/A</v>
      </c>
      <c r="B1771" s="82"/>
      <c r="C1771" s="82"/>
      <c r="D1771" s="82"/>
      <c r="E1771" s="82"/>
      <c r="F1771" s="85"/>
      <c r="G1771" s="85"/>
      <c r="H1771" s="85"/>
      <c r="I1771" s="86"/>
      <c r="J1771" s="85"/>
      <c r="K1771" s="85"/>
      <c r="L1771" s="85"/>
      <c r="M1771" s="85"/>
    </row>
    <row r="1772" spans="1:13" x14ac:dyDescent="0.3">
      <c r="A1772" s="5" t="e">
        <f>INDEX('Артикул без-с размером'!A:A,MATCH(Заказы!E1772,'Артикул без-с размером'!B:B,0))</f>
        <v>#N/A</v>
      </c>
      <c r="B1772" s="82"/>
      <c r="C1772" s="82"/>
      <c r="D1772" s="82"/>
      <c r="E1772" s="82"/>
      <c r="F1772" s="85"/>
      <c r="G1772" s="85"/>
      <c r="H1772" s="85"/>
      <c r="I1772" s="86"/>
      <c r="J1772" s="85"/>
      <c r="K1772" s="85"/>
      <c r="L1772" s="85"/>
      <c r="M1772" s="85"/>
    </row>
    <row r="1773" spans="1:13" x14ac:dyDescent="0.3">
      <c r="A1773" s="5" t="e">
        <f>INDEX('Артикул без-с размером'!A:A,MATCH(Заказы!E1773,'Артикул без-с размером'!B:B,0))</f>
        <v>#N/A</v>
      </c>
      <c r="B1773" s="82"/>
      <c r="C1773" s="82"/>
      <c r="D1773" s="82"/>
      <c r="E1773" s="82"/>
      <c r="F1773" s="85"/>
      <c r="G1773" s="85"/>
      <c r="H1773" s="85"/>
      <c r="I1773" s="86"/>
      <c r="J1773" s="85"/>
      <c r="K1773" s="85"/>
      <c r="L1773" s="85"/>
      <c r="M1773" s="85"/>
    </row>
    <row r="1774" spans="1:13" x14ac:dyDescent="0.3">
      <c r="A1774" s="5" t="e">
        <f>INDEX('Артикул без-с размером'!A:A,MATCH(Заказы!E1774,'Артикул без-с размером'!B:B,0))</f>
        <v>#N/A</v>
      </c>
      <c r="B1774" s="82"/>
      <c r="C1774" s="82"/>
      <c r="D1774" s="82"/>
      <c r="E1774" s="82"/>
      <c r="F1774" s="85"/>
      <c r="G1774" s="85"/>
      <c r="H1774" s="85"/>
      <c r="I1774" s="86"/>
      <c r="J1774" s="85"/>
      <c r="K1774" s="85"/>
      <c r="L1774" s="85"/>
      <c r="M1774" s="85"/>
    </row>
    <row r="1775" spans="1:13" x14ac:dyDescent="0.3">
      <c r="A1775" s="5" t="e">
        <f>INDEX('Артикул без-с размером'!A:A,MATCH(Заказы!E1775,'Артикул без-с размером'!B:B,0))</f>
        <v>#N/A</v>
      </c>
      <c r="B1775" s="82"/>
      <c r="C1775" s="82"/>
      <c r="D1775" s="82"/>
      <c r="E1775" s="82"/>
      <c r="F1775" s="85"/>
      <c r="G1775" s="85"/>
      <c r="H1775" s="85"/>
      <c r="I1775" s="86"/>
      <c r="J1775" s="85"/>
      <c r="K1775" s="85"/>
      <c r="L1775" s="85"/>
      <c r="M1775" s="85"/>
    </row>
    <row r="1776" spans="1:13" x14ac:dyDescent="0.3">
      <c r="A1776" s="5" t="e">
        <f>INDEX('Артикул без-с размером'!A:A,MATCH(Заказы!E1776,'Артикул без-с размером'!B:B,0))</f>
        <v>#N/A</v>
      </c>
      <c r="B1776" s="82"/>
      <c r="C1776" s="82"/>
      <c r="D1776" s="82"/>
      <c r="E1776" s="82"/>
      <c r="F1776" s="85"/>
      <c r="G1776" s="85"/>
      <c r="H1776" s="85"/>
      <c r="I1776" s="86"/>
      <c r="J1776" s="85"/>
      <c r="K1776" s="85"/>
      <c r="L1776" s="85"/>
      <c r="M1776" s="85"/>
    </row>
    <row r="1777" spans="1:13" x14ac:dyDescent="0.3">
      <c r="A1777" s="5" t="e">
        <f>INDEX('Артикул без-с размером'!A:A,MATCH(Заказы!E1777,'Артикул без-с размером'!B:B,0))</f>
        <v>#N/A</v>
      </c>
      <c r="B1777" s="82"/>
      <c r="C1777" s="82"/>
      <c r="D1777" s="82"/>
      <c r="E1777" s="82"/>
      <c r="F1777" s="85"/>
      <c r="G1777" s="85"/>
      <c r="H1777" s="85"/>
      <c r="I1777" s="86"/>
      <c r="J1777" s="85"/>
      <c r="K1777" s="85"/>
      <c r="L1777" s="85"/>
      <c r="M1777" s="85"/>
    </row>
    <row r="1778" spans="1:13" x14ac:dyDescent="0.3">
      <c r="A1778" s="5" t="e">
        <f>INDEX('Артикул без-с размером'!A:A,MATCH(Заказы!E1778,'Артикул без-с размером'!B:B,0))</f>
        <v>#N/A</v>
      </c>
      <c r="B1778" s="82"/>
      <c r="C1778" s="82"/>
      <c r="D1778" s="82"/>
      <c r="E1778" s="82"/>
      <c r="F1778" s="85"/>
      <c r="G1778" s="85"/>
      <c r="H1778" s="85"/>
      <c r="I1778" s="86"/>
      <c r="J1778" s="85"/>
      <c r="K1778" s="85"/>
      <c r="L1778" s="85"/>
      <c r="M1778" s="85"/>
    </row>
    <row r="1779" spans="1:13" x14ac:dyDescent="0.3">
      <c r="A1779" s="5" t="e">
        <f>INDEX('Артикул без-с размером'!A:A,MATCH(Заказы!E1779,'Артикул без-с размером'!B:B,0))</f>
        <v>#N/A</v>
      </c>
      <c r="B1779" s="82"/>
      <c r="C1779" s="82"/>
      <c r="D1779" s="82"/>
      <c r="E1779" s="82"/>
      <c r="F1779" s="85"/>
      <c r="G1779" s="85"/>
      <c r="H1779" s="85"/>
      <c r="I1779" s="86"/>
      <c r="J1779" s="85"/>
      <c r="K1779" s="85"/>
      <c r="L1779" s="85"/>
      <c r="M1779" s="85"/>
    </row>
    <row r="1780" spans="1:13" x14ac:dyDescent="0.3">
      <c r="A1780" s="5" t="e">
        <f>INDEX('Артикул без-с размером'!A:A,MATCH(Заказы!E1780,'Артикул без-с размером'!B:B,0))</f>
        <v>#N/A</v>
      </c>
      <c r="B1780" s="82"/>
      <c r="C1780" s="82"/>
      <c r="D1780" s="82"/>
      <c r="E1780" s="82"/>
      <c r="F1780" s="85"/>
      <c r="G1780" s="85"/>
      <c r="H1780" s="85"/>
      <c r="I1780" s="86"/>
      <c r="J1780" s="85"/>
      <c r="K1780" s="85"/>
      <c r="L1780" s="85"/>
      <c r="M1780" s="85"/>
    </row>
    <row r="1781" spans="1:13" x14ac:dyDescent="0.3">
      <c r="A1781" s="5" t="e">
        <f>INDEX('Артикул без-с размером'!A:A,MATCH(Заказы!E1781,'Артикул без-с размером'!B:B,0))</f>
        <v>#N/A</v>
      </c>
      <c r="B1781" s="82"/>
      <c r="C1781" s="82"/>
      <c r="D1781" s="82"/>
      <c r="E1781" s="82"/>
      <c r="F1781" s="85"/>
      <c r="G1781" s="85"/>
      <c r="H1781" s="85"/>
      <c r="I1781" s="86"/>
      <c r="J1781" s="85"/>
      <c r="K1781" s="85"/>
      <c r="L1781" s="85"/>
      <c r="M1781" s="85"/>
    </row>
    <row r="1782" spans="1:13" x14ac:dyDescent="0.3">
      <c r="A1782" s="5" t="e">
        <f>INDEX('Артикул без-с размером'!A:A,MATCH(Заказы!E1782,'Артикул без-с размером'!B:B,0))</f>
        <v>#N/A</v>
      </c>
      <c r="B1782" s="82"/>
      <c r="C1782" s="82"/>
      <c r="D1782" s="82"/>
      <c r="E1782" s="82"/>
      <c r="F1782" s="85"/>
      <c r="G1782" s="85"/>
      <c r="H1782" s="85"/>
      <c r="I1782" s="86"/>
      <c r="J1782" s="85"/>
      <c r="K1782" s="85"/>
      <c r="L1782" s="85"/>
      <c r="M1782" s="85"/>
    </row>
    <row r="1783" spans="1:13" x14ac:dyDescent="0.3">
      <c r="A1783" s="5" t="e">
        <f>INDEX('Артикул без-с размером'!A:A,MATCH(Заказы!E1783,'Артикул без-с размером'!B:B,0))</f>
        <v>#N/A</v>
      </c>
      <c r="B1783" s="82"/>
      <c r="C1783" s="82"/>
      <c r="D1783" s="82"/>
      <c r="E1783" s="82"/>
      <c r="F1783" s="85"/>
      <c r="G1783" s="85"/>
      <c r="H1783" s="85"/>
      <c r="I1783" s="86"/>
      <c r="J1783" s="85"/>
      <c r="K1783" s="85"/>
      <c r="L1783" s="85"/>
      <c r="M1783" s="85"/>
    </row>
    <row r="1784" spans="1:13" x14ac:dyDescent="0.3">
      <c r="A1784" s="5" t="e">
        <f>INDEX('Артикул без-с размером'!A:A,MATCH(Заказы!E1784,'Артикул без-с размером'!B:B,0))</f>
        <v>#N/A</v>
      </c>
      <c r="B1784" s="82"/>
      <c r="C1784" s="82"/>
      <c r="D1784" s="82"/>
      <c r="E1784" s="82"/>
      <c r="F1784" s="85"/>
      <c r="G1784" s="85"/>
      <c r="H1784" s="85"/>
      <c r="I1784" s="86"/>
      <c r="J1784" s="85"/>
      <c r="K1784" s="85"/>
      <c r="L1784" s="85"/>
      <c r="M1784" s="85"/>
    </row>
    <row r="1785" spans="1:13" x14ac:dyDescent="0.3">
      <c r="A1785" s="5" t="e">
        <f>INDEX('Артикул без-с размером'!A:A,MATCH(Заказы!E1785,'Артикул без-с размером'!B:B,0))</f>
        <v>#N/A</v>
      </c>
      <c r="B1785" s="82"/>
      <c r="C1785" s="82"/>
      <c r="D1785" s="82"/>
      <c r="E1785" s="82"/>
      <c r="F1785" s="85"/>
      <c r="G1785" s="85"/>
      <c r="H1785" s="85"/>
      <c r="I1785" s="86"/>
      <c r="J1785" s="85"/>
      <c r="K1785" s="85"/>
      <c r="L1785" s="85"/>
      <c r="M1785" s="85"/>
    </row>
    <row r="1786" spans="1:13" x14ac:dyDescent="0.3">
      <c r="A1786" s="5" t="e">
        <f>INDEX('Артикул без-с размером'!A:A,MATCH(Заказы!E1786,'Артикул без-с размером'!B:B,0))</f>
        <v>#N/A</v>
      </c>
      <c r="B1786" s="82"/>
      <c r="C1786" s="82"/>
      <c r="D1786" s="82"/>
      <c r="E1786" s="82"/>
      <c r="F1786" s="85"/>
      <c r="G1786" s="85"/>
      <c r="H1786" s="85"/>
      <c r="I1786" s="86"/>
      <c r="J1786" s="85"/>
      <c r="K1786" s="85"/>
      <c r="L1786" s="85"/>
      <c r="M1786" s="85"/>
    </row>
    <row r="1787" spans="1:13" x14ac:dyDescent="0.3">
      <c r="A1787" s="5" t="e">
        <f>INDEX('Артикул без-с размером'!A:A,MATCH(Заказы!E1787,'Артикул без-с размером'!B:B,0))</f>
        <v>#N/A</v>
      </c>
      <c r="B1787" s="82"/>
      <c r="C1787" s="82"/>
      <c r="D1787" s="82"/>
      <c r="E1787" s="82"/>
      <c r="F1787" s="85"/>
      <c r="G1787" s="85"/>
      <c r="H1787" s="85"/>
      <c r="I1787" s="86"/>
      <c r="J1787" s="85"/>
      <c r="K1787" s="85"/>
      <c r="L1787" s="85"/>
      <c r="M1787" s="85"/>
    </row>
    <row r="1788" spans="1:13" x14ac:dyDescent="0.3">
      <c r="A1788" s="5" t="e">
        <f>INDEX('Артикул без-с размером'!A:A,MATCH(Заказы!E1788,'Артикул без-с размером'!B:B,0))</f>
        <v>#N/A</v>
      </c>
      <c r="B1788" s="82"/>
      <c r="C1788" s="82"/>
      <c r="D1788" s="82"/>
      <c r="E1788" s="82"/>
      <c r="F1788" s="85"/>
      <c r="G1788" s="85"/>
      <c r="H1788" s="85"/>
      <c r="I1788" s="86"/>
      <c r="J1788" s="85"/>
      <c r="K1788" s="85"/>
      <c r="L1788" s="85"/>
      <c r="M1788" s="85"/>
    </row>
    <row r="1789" spans="1:13" x14ac:dyDescent="0.3">
      <c r="A1789" s="5" t="e">
        <f>INDEX('Артикул без-с размером'!A:A,MATCH(Заказы!E1789,'Артикул без-с размером'!B:B,0))</f>
        <v>#N/A</v>
      </c>
      <c r="B1789" s="82"/>
      <c r="C1789" s="82"/>
      <c r="D1789" s="82"/>
      <c r="E1789" s="82"/>
      <c r="F1789" s="85"/>
      <c r="G1789" s="85"/>
      <c r="H1789" s="85"/>
      <c r="I1789" s="86"/>
      <c r="J1789" s="85"/>
      <c r="K1789" s="85"/>
      <c r="L1789" s="85"/>
      <c r="M1789" s="85"/>
    </row>
    <row r="1790" spans="1:13" x14ac:dyDescent="0.3">
      <c r="A1790" s="5" t="e">
        <f>INDEX('Артикул без-с размером'!A:A,MATCH(Заказы!E1790,'Артикул без-с размером'!B:B,0))</f>
        <v>#N/A</v>
      </c>
      <c r="B1790" s="82"/>
      <c r="C1790" s="82"/>
      <c r="D1790" s="82"/>
      <c r="E1790" s="82"/>
      <c r="F1790" s="85"/>
      <c r="G1790" s="85"/>
      <c r="H1790" s="85"/>
      <c r="I1790" s="86"/>
      <c r="J1790" s="85"/>
      <c r="K1790" s="85"/>
      <c r="L1790" s="85"/>
      <c r="M1790" s="85"/>
    </row>
    <row r="1791" spans="1:13" x14ac:dyDescent="0.3">
      <c r="A1791" s="5" t="e">
        <f>INDEX('Артикул без-с размером'!A:A,MATCH(Заказы!E1791,'Артикул без-с размером'!B:B,0))</f>
        <v>#N/A</v>
      </c>
      <c r="B1791" s="82"/>
      <c r="C1791" s="82"/>
      <c r="D1791" s="82"/>
      <c r="E1791" s="82"/>
      <c r="F1791" s="85"/>
      <c r="G1791" s="85"/>
      <c r="H1791" s="85"/>
      <c r="I1791" s="86"/>
      <c r="J1791" s="85"/>
      <c r="K1791" s="85"/>
      <c r="L1791" s="85"/>
      <c r="M1791" s="85"/>
    </row>
    <row r="1792" spans="1:13" x14ac:dyDescent="0.3">
      <c r="A1792" s="5" t="e">
        <f>INDEX('Артикул без-с размером'!A:A,MATCH(Заказы!E1792,'Артикул без-с размером'!B:B,0))</f>
        <v>#N/A</v>
      </c>
      <c r="B1792" s="82"/>
      <c r="C1792" s="82"/>
      <c r="D1792" s="82"/>
      <c r="E1792" s="82"/>
      <c r="F1792" s="85"/>
      <c r="G1792" s="85"/>
      <c r="H1792" s="85"/>
      <c r="I1792" s="86"/>
      <c r="J1792" s="85"/>
      <c r="K1792" s="85"/>
      <c r="L1792" s="85"/>
      <c r="M1792" s="85"/>
    </row>
    <row r="1793" spans="1:13" x14ac:dyDescent="0.3">
      <c r="A1793" s="5" t="e">
        <f>INDEX('Артикул без-с размером'!A:A,MATCH(Заказы!E1793,'Артикул без-с размером'!B:B,0))</f>
        <v>#N/A</v>
      </c>
      <c r="B1793" s="82"/>
      <c r="C1793" s="82"/>
      <c r="D1793" s="82"/>
      <c r="E1793" s="82"/>
      <c r="F1793" s="85"/>
      <c r="G1793" s="85"/>
      <c r="H1793" s="85"/>
      <c r="I1793" s="86"/>
      <c r="J1793" s="85"/>
      <c r="K1793" s="85"/>
      <c r="L1793" s="85"/>
      <c r="M1793" s="85"/>
    </row>
    <row r="1794" spans="1:13" x14ac:dyDescent="0.3">
      <c r="A1794" s="5" t="e">
        <f>INDEX('Артикул без-с размером'!A:A,MATCH(Заказы!E1794,'Артикул без-с размером'!B:B,0))</f>
        <v>#N/A</v>
      </c>
      <c r="B1794" s="82"/>
      <c r="C1794" s="82"/>
      <c r="D1794" s="82"/>
      <c r="E1794" s="82"/>
      <c r="F1794" s="85"/>
      <c r="G1794" s="85"/>
      <c r="H1794" s="85"/>
      <c r="I1794" s="86"/>
      <c r="J1794" s="85"/>
      <c r="K1794" s="85"/>
      <c r="L1794" s="85"/>
      <c r="M1794" s="85"/>
    </row>
    <row r="1795" spans="1:13" x14ac:dyDescent="0.3">
      <c r="A1795" s="5" t="e">
        <f>INDEX('Артикул без-с размером'!A:A,MATCH(Заказы!E1795,'Артикул без-с размером'!B:B,0))</f>
        <v>#N/A</v>
      </c>
      <c r="B1795" s="82"/>
      <c r="C1795" s="82"/>
      <c r="D1795" s="82"/>
      <c r="E1795" s="82"/>
      <c r="F1795" s="85"/>
      <c r="G1795" s="85"/>
      <c r="H1795" s="85"/>
      <c r="I1795" s="86"/>
      <c r="J1795" s="85"/>
      <c r="K1795" s="85"/>
      <c r="L1795" s="85"/>
      <c r="M1795" s="85"/>
    </row>
    <row r="1796" spans="1:13" x14ac:dyDescent="0.3">
      <c r="A1796" s="5" t="e">
        <f>INDEX('Артикул без-с размером'!A:A,MATCH(Заказы!E1796,'Артикул без-с размером'!B:B,0))</f>
        <v>#N/A</v>
      </c>
      <c r="B1796" s="82"/>
      <c r="C1796" s="82"/>
      <c r="D1796" s="82"/>
      <c r="E1796" s="82"/>
      <c r="F1796" s="85"/>
      <c r="G1796" s="85"/>
      <c r="H1796" s="85"/>
      <c r="I1796" s="86"/>
      <c r="J1796" s="85"/>
      <c r="K1796" s="85"/>
      <c r="L1796" s="85"/>
      <c r="M1796" s="85"/>
    </row>
    <row r="1797" spans="1:13" x14ac:dyDescent="0.3">
      <c r="A1797" s="5" t="e">
        <f>INDEX('Артикул без-с размером'!A:A,MATCH(Заказы!E1797,'Артикул без-с размером'!B:B,0))</f>
        <v>#N/A</v>
      </c>
      <c r="B1797" s="82"/>
      <c r="C1797" s="82"/>
      <c r="D1797" s="82"/>
      <c r="E1797" s="82"/>
      <c r="F1797" s="85"/>
      <c r="G1797" s="85"/>
      <c r="H1797" s="85"/>
      <c r="I1797" s="86"/>
      <c r="J1797" s="85"/>
      <c r="K1797" s="85"/>
      <c r="L1797" s="85"/>
      <c r="M1797" s="85"/>
    </row>
    <row r="1798" spans="1:13" x14ac:dyDescent="0.3">
      <c r="A1798" s="5" t="e">
        <f>INDEX('Артикул без-с размером'!A:A,MATCH(Заказы!E1798,'Артикул без-с размером'!B:B,0))</f>
        <v>#N/A</v>
      </c>
      <c r="B1798" s="82"/>
      <c r="C1798" s="82"/>
      <c r="D1798" s="82"/>
      <c r="E1798" s="82"/>
      <c r="F1798" s="85"/>
      <c r="G1798" s="85"/>
      <c r="H1798" s="85"/>
      <c r="I1798" s="86"/>
      <c r="J1798" s="85"/>
      <c r="K1798" s="85"/>
      <c r="L1798" s="85"/>
      <c r="M1798" s="85"/>
    </row>
    <row r="1799" spans="1:13" x14ac:dyDescent="0.3">
      <c r="A1799" s="5" t="e">
        <f>INDEX('Артикул без-с размером'!A:A,MATCH(Заказы!E1799,'Артикул без-с размером'!B:B,0))</f>
        <v>#N/A</v>
      </c>
      <c r="B1799" s="82"/>
      <c r="C1799" s="82"/>
      <c r="D1799" s="82"/>
      <c r="E1799" s="82"/>
      <c r="F1799" s="85"/>
      <c r="G1799" s="85"/>
      <c r="H1799" s="85"/>
      <c r="I1799" s="86"/>
      <c r="J1799" s="85"/>
      <c r="K1799" s="85"/>
      <c r="L1799" s="85"/>
      <c r="M1799" s="85"/>
    </row>
    <row r="1800" spans="1:13" x14ac:dyDescent="0.3">
      <c r="A1800" s="5" t="e">
        <f>INDEX('Артикул без-с размером'!A:A,MATCH(Заказы!E1800,'Артикул без-с размером'!B:B,0))</f>
        <v>#N/A</v>
      </c>
      <c r="B1800" s="82"/>
      <c r="C1800" s="82"/>
      <c r="D1800" s="82"/>
      <c r="E1800" s="82"/>
      <c r="F1800" s="85"/>
      <c r="G1800" s="85"/>
      <c r="H1800" s="85"/>
      <c r="I1800" s="86"/>
      <c r="J1800" s="85"/>
      <c r="K1800" s="85"/>
      <c r="L1800" s="85"/>
      <c r="M1800" s="85"/>
    </row>
    <row r="1801" spans="1:13" x14ac:dyDescent="0.3">
      <c r="A1801" s="5" t="e">
        <f>INDEX('Артикул без-с размером'!A:A,MATCH(Заказы!E1801,'Артикул без-с размером'!B:B,0))</f>
        <v>#N/A</v>
      </c>
      <c r="B1801" s="82"/>
      <c r="C1801" s="82"/>
      <c r="D1801" s="82"/>
      <c r="E1801" s="82"/>
      <c r="F1801" s="85"/>
      <c r="G1801" s="85"/>
      <c r="H1801" s="85"/>
      <c r="I1801" s="86"/>
      <c r="J1801" s="85"/>
      <c r="K1801" s="85"/>
      <c r="L1801" s="85"/>
      <c r="M1801" s="85"/>
    </row>
    <row r="1802" spans="1:13" x14ac:dyDescent="0.3">
      <c r="A1802" s="5" t="e">
        <f>INDEX('Артикул без-с размером'!A:A,MATCH(Заказы!E1802,'Артикул без-с размером'!B:B,0))</f>
        <v>#N/A</v>
      </c>
      <c r="B1802" s="82"/>
      <c r="C1802" s="82"/>
      <c r="D1802" s="82"/>
      <c r="E1802" s="82"/>
      <c r="F1802" s="85"/>
      <c r="G1802" s="85"/>
      <c r="H1802" s="85"/>
      <c r="I1802" s="86"/>
      <c r="J1802" s="85"/>
      <c r="K1802" s="85"/>
      <c r="L1802" s="85"/>
      <c r="M1802" s="85"/>
    </row>
    <row r="1803" spans="1:13" x14ac:dyDescent="0.3">
      <c r="A1803" s="5" t="e">
        <f>INDEX('Артикул без-с размером'!A:A,MATCH(Заказы!E1803,'Артикул без-с размером'!B:B,0))</f>
        <v>#N/A</v>
      </c>
      <c r="B1803" s="82"/>
      <c r="C1803" s="82"/>
      <c r="D1803" s="82"/>
      <c r="E1803" s="82"/>
      <c r="F1803" s="85"/>
      <c r="G1803" s="85"/>
      <c r="H1803" s="85"/>
      <c r="I1803" s="86"/>
      <c r="J1803" s="85"/>
      <c r="K1803" s="85"/>
      <c r="L1803" s="85"/>
      <c r="M1803" s="85"/>
    </row>
    <row r="1804" spans="1:13" x14ac:dyDescent="0.3">
      <c r="A1804" s="5" t="e">
        <f>INDEX('Артикул без-с размером'!A:A,MATCH(Заказы!E1804,'Артикул без-с размером'!B:B,0))</f>
        <v>#N/A</v>
      </c>
      <c r="B1804" s="82"/>
      <c r="C1804" s="82"/>
      <c r="D1804" s="82"/>
      <c r="E1804" s="82"/>
      <c r="F1804" s="85"/>
      <c r="G1804" s="85"/>
      <c r="H1804" s="85"/>
      <c r="I1804" s="86"/>
      <c r="J1804" s="85"/>
      <c r="K1804" s="85"/>
      <c r="L1804" s="85"/>
      <c r="M1804" s="85"/>
    </row>
    <row r="1805" spans="1:13" x14ac:dyDescent="0.3">
      <c r="A1805" s="5" t="e">
        <f>INDEX('Артикул без-с размером'!A:A,MATCH(Заказы!E1805,'Артикул без-с размером'!B:B,0))</f>
        <v>#N/A</v>
      </c>
      <c r="B1805" s="82"/>
      <c r="C1805" s="82"/>
      <c r="D1805" s="82"/>
      <c r="E1805" s="82"/>
      <c r="F1805" s="85"/>
      <c r="G1805" s="85"/>
      <c r="H1805" s="85"/>
      <c r="I1805" s="86"/>
      <c r="J1805" s="85"/>
      <c r="K1805" s="85"/>
      <c r="L1805" s="85"/>
      <c r="M1805" s="85"/>
    </row>
    <row r="1806" spans="1:13" x14ac:dyDescent="0.3">
      <c r="A1806" s="5" t="e">
        <f>INDEX('Артикул без-с размером'!A:A,MATCH(Заказы!E1806,'Артикул без-с размером'!B:B,0))</f>
        <v>#N/A</v>
      </c>
      <c r="B1806" s="82"/>
      <c r="C1806" s="82"/>
      <c r="D1806" s="82"/>
      <c r="E1806" s="82"/>
      <c r="F1806" s="85"/>
      <c r="G1806" s="85"/>
      <c r="H1806" s="85"/>
      <c r="I1806" s="86"/>
      <c r="J1806" s="85"/>
      <c r="K1806" s="85"/>
      <c r="L1806" s="85"/>
      <c r="M1806" s="85"/>
    </row>
    <row r="1807" spans="1:13" x14ac:dyDescent="0.3">
      <c r="A1807" s="5" t="e">
        <f>INDEX('Артикул без-с размером'!A:A,MATCH(Заказы!E1807,'Артикул без-с размером'!B:B,0))</f>
        <v>#N/A</v>
      </c>
      <c r="B1807" s="82"/>
      <c r="C1807" s="82"/>
      <c r="D1807" s="82"/>
      <c r="E1807" s="82"/>
      <c r="F1807" s="85"/>
      <c r="G1807" s="85"/>
      <c r="H1807" s="85"/>
      <c r="I1807" s="86"/>
      <c r="J1807" s="85"/>
      <c r="K1807" s="85"/>
      <c r="L1807" s="85"/>
      <c r="M1807" s="85"/>
    </row>
    <row r="1808" spans="1:13" x14ac:dyDescent="0.3">
      <c r="A1808" s="5" t="e">
        <f>INDEX('Артикул без-с размером'!A:A,MATCH(Заказы!E1808,'Артикул без-с размером'!B:B,0))</f>
        <v>#N/A</v>
      </c>
      <c r="B1808" s="82"/>
      <c r="C1808" s="82"/>
      <c r="D1808" s="82"/>
      <c r="E1808" s="82"/>
      <c r="F1808" s="85"/>
      <c r="G1808" s="85"/>
      <c r="H1808" s="85"/>
      <c r="I1808" s="86"/>
      <c r="J1808" s="85"/>
      <c r="K1808" s="85"/>
      <c r="L1808" s="85"/>
      <c r="M1808" s="85"/>
    </row>
    <row r="1809" spans="1:13" x14ac:dyDescent="0.3">
      <c r="A1809" s="5" t="e">
        <f>INDEX('Артикул без-с размером'!A:A,MATCH(Заказы!E1809,'Артикул без-с размером'!B:B,0))</f>
        <v>#N/A</v>
      </c>
      <c r="B1809" s="82"/>
      <c r="C1809" s="82"/>
      <c r="D1809" s="82"/>
      <c r="E1809" s="82"/>
      <c r="F1809" s="85"/>
      <c r="G1809" s="85"/>
      <c r="H1809" s="85"/>
      <c r="I1809" s="86"/>
      <c r="J1809" s="85"/>
      <c r="K1809" s="85"/>
      <c r="L1809" s="85"/>
      <c r="M1809" s="85"/>
    </row>
  </sheetData>
  <autoFilter ref="A1:M180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12678"/>
  <sheetViews>
    <sheetView topLeftCell="C1" workbookViewId="0">
      <selection activeCell="G16" sqref="G16"/>
    </sheetView>
  </sheetViews>
  <sheetFormatPr defaultRowHeight="21.75" customHeight="1" x14ac:dyDescent="0.3"/>
  <cols>
    <col min="1" max="8" width="24.44140625" style="51" customWidth="1"/>
    <col min="9" max="9" width="27.88671875" style="23" customWidth="1"/>
  </cols>
  <sheetData>
    <row r="1" spans="1:9" ht="74.25" customHeight="1" x14ac:dyDescent="0.3">
      <c r="A1" s="20" t="s">
        <v>2063</v>
      </c>
      <c r="B1" s="20" t="s">
        <v>740</v>
      </c>
      <c r="C1" s="20" t="s">
        <v>2064</v>
      </c>
      <c r="D1" s="20" t="s">
        <v>2065</v>
      </c>
      <c r="E1" s="20" t="s">
        <v>2066</v>
      </c>
      <c r="F1" s="20" t="s">
        <v>2067</v>
      </c>
      <c r="G1" s="20" t="s">
        <v>2068</v>
      </c>
      <c r="H1" s="20" t="s">
        <v>2069</v>
      </c>
      <c r="I1" s="22" t="s">
        <v>0</v>
      </c>
    </row>
    <row r="2" spans="1:9" ht="21.75" customHeight="1" x14ac:dyDescent="0.3">
      <c r="I2" s="23" t="e">
        <f>INDEX('Артикул без-с размером'!A:A,MATCH(Хранение!B2,'Артикул без-с размером'!C:C,0))</f>
        <v>#N/A</v>
      </c>
    </row>
    <row r="3" spans="1:9" ht="21.75" customHeight="1" x14ac:dyDescent="0.3">
      <c r="I3" s="23" t="e">
        <f>INDEX('Артикул без-с размером'!A:A,MATCH(Хранение!B3,'Артикул без-с размером'!C:C,0))</f>
        <v>#N/A</v>
      </c>
    </row>
    <row r="4" spans="1:9" ht="21.75" customHeight="1" x14ac:dyDescent="0.3">
      <c r="I4" s="23" t="e">
        <f>INDEX('Артикул без-с размером'!A:A,MATCH(Хранение!B4,'Артикул без-с размером'!C:C,0))</f>
        <v>#N/A</v>
      </c>
    </row>
    <row r="5" spans="1:9" ht="21.75" customHeight="1" x14ac:dyDescent="0.3">
      <c r="I5" s="23" t="e">
        <f>INDEX('Артикул без-с размером'!A:A,MATCH(Хранение!B5,'Артикул без-с размером'!C:C,0))</f>
        <v>#N/A</v>
      </c>
    </row>
    <row r="6" spans="1:9" ht="21.75" customHeight="1" x14ac:dyDescent="0.3">
      <c r="I6" s="23" t="e">
        <f>INDEX('Артикул без-с размером'!A:A,MATCH(Хранение!B6,'Артикул без-с размером'!C:C,0))</f>
        <v>#N/A</v>
      </c>
    </row>
    <row r="7" spans="1:9" ht="21.75" customHeight="1" x14ac:dyDescent="0.3">
      <c r="I7" s="23" t="e">
        <f>INDEX('Артикул без-с размером'!A:A,MATCH(Хранение!B7,'Артикул без-с размером'!C:C,0))</f>
        <v>#N/A</v>
      </c>
    </row>
    <row r="8" spans="1:9" ht="21.75" customHeight="1" x14ac:dyDescent="0.3">
      <c r="I8" s="23" t="e">
        <f>INDEX('Артикул без-с размером'!A:A,MATCH(Хранение!B8,'Артикул без-с размером'!C:C,0))</f>
        <v>#N/A</v>
      </c>
    </row>
    <row r="9" spans="1:9" ht="21.75" customHeight="1" x14ac:dyDescent="0.3">
      <c r="I9" s="23" t="e">
        <f>INDEX('Артикул без-с размером'!A:A,MATCH(Хранение!B9,'Артикул без-с размером'!C:C,0))</f>
        <v>#N/A</v>
      </c>
    </row>
    <row r="10" spans="1:9" ht="21.75" customHeight="1" x14ac:dyDescent="0.3">
      <c r="I10" s="23" t="e">
        <f>INDEX('Артикул без-с размером'!A:A,MATCH(Хранение!B10,'Артикул без-с размером'!C:C,0))</f>
        <v>#N/A</v>
      </c>
    </row>
    <row r="11" spans="1:9" ht="21.75" customHeight="1" x14ac:dyDescent="0.3">
      <c r="I11" s="23" t="e">
        <f>INDEX('Артикул без-с размером'!A:A,MATCH(Хранение!B11,'Артикул без-с размером'!C:C,0))</f>
        <v>#N/A</v>
      </c>
    </row>
    <row r="12" spans="1:9" ht="21.75" customHeight="1" x14ac:dyDescent="0.3">
      <c r="I12" s="23" t="e">
        <f>INDEX('Артикул без-с размером'!A:A,MATCH(Хранение!B12,'Артикул без-с размером'!C:C,0))</f>
        <v>#N/A</v>
      </c>
    </row>
    <row r="13" spans="1:9" ht="21.75" customHeight="1" x14ac:dyDescent="0.3">
      <c r="I13" s="23" t="e">
        <f>INDEX('Артикул без-с размером'!A:A,MATCH(Хранение!B13,'Артикул без-с размером'!C:C,0))</f>
        <v>#N/A</v>
      </c>
    </row>
    <row r="14" spans="1:9" ht="21.75" customHeight="1" x14ac:dyDescent="0.3">
      <c r="I14" s="23" t="e">
        <f>INDEX('Артикул без-с размером'!A:A,MATCH(Хранение!B14,'Артикул без-с размером'!C:C,0))</f>
        <v>#N/A</v>
      </c>
    </row>
    <row r="15" spans="1:9" ht="21.75" customHeight="1" x14ac:dyDescent="0.3">
      <c r="I15" s="23" t="e">
        <f>INDEX('Артикул без-с размером'!A:A,MATCH(Хранение!B15,'Артикул без-с размером'!C:C,0))</f>
        <v>#N/A</v>
      </c>
    </row>
    <row r="16" spans="1:9" ht="21.75" customHeight="1" x14ac:dyDescent="0.3">
      <c r="I16" s="23" t="e">
        <f>INDEX('Артикул без-с размером'!A:A,MATCH(Хранение!B16,'Артикул без-с размером'!C:C,0))</f>
        <v>#N/A</v>
      </c>
    </row>
    <row r="17" spans="9:9" ht="21.75" customHeight="1" x14ac:dyDescent="0.3">
      <c r="I17" s="23" t="e">
        <f>INDEX('Артикул без-с размером'!A:A,MATCH(Хранение!B17,'Артикул без-с размером'!C:C,0))</f>
        <v>#N/A</v>
      </c>
    </row>
    <row r="18" spans="9:9" ht="21.75" customHeight="1" x14ac:dyDescent="0.3">
      <c r="I18" s="23" t="e">
        <f>INDEX('Артикул без-с размером'!A:A,MATCH(Хранение!B18,'Артикул без-с размером'!C:C,0))</f>
        <v>#N/A</v>
      </c>
    </row>
    <row r="19" spans="9:9" ht="21.75" customHeight="1" x14ac:dyDescent="0.3">
      <c r="I19" s="23" t="e">
        <f>INDEX('Артикул без-с размером'!A:A,MATCH(Хранение!B19,'Артикул без-с размером'!C:C,0))</f>
        <v>#N/A</v>
      </c>
    </row>
    <row r="20" spans="9:9" ht="21.75" customHeight="1" x14ac:dyDescent="0.3">
      <c r="I20" s="23" t="e">
        <f>INDEX('Артикул без-с размером'!A:A,MATCH(Хранение!B20,'Артикул без-с размером'!C:C,0))</f>
        <v>#N/A</v>
      </c>
    </row>
    <row r="21" spans="9:9" ht="21.75" customHeight="1" x14ac:dyDescent="0.3">
      <c r="I21" s="23" t="e">
        <f>INDEX('Артикул без-с размером'!A:A,MATCH(Хранение!B21,'Артикул без-с размером'!C:C,0))</f>
        <v>#N/A</v>
      </c>
    </row>
    <row r="22" spans="9:9" ht="21.75" customHeight="1" x14ac:dyDescent="0.3">
      <c r="I22" s="23" t="e">
        <f>INDEX('Артикул без-с размером'!A:A,MATCH(Хранение!B22,'Артикул без-с размером'!C:C,0))</f>
        <v>#N/A</v>
      </c>
    </row>
    <row r="23" spans="9:9" ht="21.75" customHeight="1" x14ac:dyDescent="0.3">
      <c r="I23" s="23" t="e">
        <f>INDEX('Артикул без-с размером'!A:A,MATCH(Хранение!B23,'Артикул без-с размером'!C:C,0))</f>
        <v>#N/A</v>
      </c>
    </row>
    <row r="24" spans="9:9" ht="21.75" customHeight="1" x14ac:dyDescent="0.3">
      <c r="I24" s="23" t="e">
        <f>INDEX('Артикул без-с размером'!A:A,MATCH(Хранение!B24,'Артикул без-с размером'!C:C,0))</f>
        <v>#N/A</v>
      </c>
    </row>
    <row r="25" spans="9:9" ht="21.75" customHeight="1" x14ac:dyDescent="0.3">
      <c r="I25" s="23" t="e">
        <f>INDEX('Артикул без-с размером'!A:A,MATCH(Хранение!B25,'Артикул без-с размером'!C:C,0))</f>
        <v>#N/A</v>
      </c>
    </row>
    <row r="26" spans="9:9" ht="21.75" customHeight="1" x14ac:dyDescent="0.3">
      <c r="I26" s="23" t="e">
        <f>INDEX('Артикул без-с размером'!A:A,MATCH(Хранение!B26,'Артикул без-с размером'!C:C,0))</f>
        <v>#N/A</v>
      </c>
    </row>
    <row r="27" spans="9:9" ht="21.75" customHeight="1" x14ac:dyDescent="0.3">
      <c r="I27" s="23" t="e">
        <f>INDEX('Артикул без-с размером'!A:A,MATCH(Хранение!B27,'Артикул без-с размером'!C:C,0))</f>
        <v>#N/A</v>
      </c>
    </row>
    <row r="28" spans="9:9" ht="21.75" customHeight="1" x14ac:dyDescent="0.3">
      <c r="I28" s="23" t="e">
        <f>INDEX('Артикул без-с размером'!A:A,MATCH(Хранение!B28,'Артикул без-с размером'!C:C,0))</f>
        <v>#N/A</v>
      </c>
    </row>
    <row r="29" spans="9:9" ht="21.75" customHeight="1" x14ac:dyDescent="0.3">
      <c r="I29" s="23" t="e">
        <f>INDEX('Артикул без-с размером'!A:A,MATCH(Хранение!B29,'Артикул без-с размером'!C:C,0))</f>
        <v>#N/A</v>
      </c>
    </row>
    <row r="30" spans="9:9" ht="21.75" customHeight="1" x14ac:dyDescent="0.3">
      <c r="I30" s="23" t="e">
        <f>INDEX('Артикул без-с размером'!A:A,MATCH(Хранение!B30,'Артикул без-с размером'!C:C,0))</f>
        <v>#N/A</v>
      </c>
    </row>
    <row r="31" spans="9:9" ht="21.75" customHeight="1" x14ac:dyDescent="0.3">
      <c r="I31" s="23" t="e">
        <f>INDEX('Артикул без-с размером'!A:A,MATCH(Хранение!B31,'Артикул без-с размером'!C:C,0))</f>
        <v>#N/A</v>
      </c>
    </row>
    <row r="32" spans="9:9" ht="21.75" customHeight="1" x14ac:dyDescent="0.3">
      <c r="I32" s="23" t="e">
        <f>INDEX('Артикул без-с размером'!A:A,MATCH(Хранение!B32,'Артикул без-с размером'!C:C,0))</f>
        <v>#N/A</v>
      </c>
    </row>
    <row r="33" spans="9:9" ht="21.75" customHeight="1" x14ac:dyDescent="0.3">
      <c r="I33" s="23" t="e">
        <f>INDEX('Артикул без-с размером'!A:A,MATCH(Хранение!B33,'Артикул без-с размером'!C:C,0))</f>
        <v>#N/A</v>
      </c>
    </row>
    <row r="34" spans="9:9" ht="21.75" customHeight="1" x14ac:dyDescent="0.3">
      <c r="I34" s="23" t="e">
        <f>INDEX('Артикул без-с размером'!A:A,MATCH(Хранение!B34,'Артикул без-с размером'!C:C,0))</f>
        <v>#N/A</v>
      </c>
    </row>
    <row r="35" spans="9:9" ht="21.75" customHeight="1" x14ac:dyDescent="0.3">
      <c r="I35" s="23" t="e">
        <f>INDEX('Артикул без-с размером'!A:A,MATCH(Хранение!B35,'Артикул без-с размером'!C:C,0))</f>
        <v>#N/A</v>
      </c>
    </row>
    <row r="36" spans="9:9" ht="21.75" customHeight="1" x14ac:dyDescent="0.3">
      <c r="I36" s="23" t="e">
        <f>INDEX('Артикул без-с размером'!A:A,MATCH(Хранение!B36,'Артикул без-с размером'!C:C,0))</f>
        <v>#N/A</v>
      </c>
    </row>
    <row r="37" spans="9:9" ht="21.75" customHeight="1" x14ac:dyDescent="0.3">
      <c r="I37" s="23" t="e">
        <f>INDEX('Артикул без-с размером'!A:A,MATCH(Хранение!B37,'Артикул без-с размером'!C:C,0))</f>
        <v>#N/A</v>
      </c>
    </row>
    <row r="38" spans="9:9" ht="21.75" customHeight="1" x14ac:dyDescent="0.3">
      <c r="I38" s="23" t="e">
        <f>INDEX('Артикул без-с размером'!A:A,MATCH(Хранение!B38,'Артикул без-с размером'!C:C,0))</f>
        <v>#N/A</v>
      </c>
    </row>
    <row r="39" spans="9:9" ht="21.75" customHeight="1" x14ac:dyDescent="0.3">
      <c r="I39" s="23" t="e">
        <f>INDEX('Артикул без-с размером'!A:A,MATCH(Хранение!B39,'Артикул без-с размером'!C:C,0))</f>
        <v>#N/A</v>
      </c>
    </row>
    <row r="40" spans="9:9" ht="21.75" customHeight="1" x14ac:dyDescent="0.3">
      <c r="I40" s="23" t="e">
        <f>INDEX('Артикул без-с размером'!A:A,MATCH(Хранение!B40,'Артикул без-с размером'!C:C,0))</f>
        <v>#N/A</v>
      </c>
    </row>
    <row r="41" spans="9:9" ht="21.75" customHeight="1" x14ac:dyDescent="0.3">
      <c r="I41" s="23" t="e">
        <f>INDEX('Артикул без-с размером'!A:A,MATCH(Хранение!B41,'Артикул без-с размером'!C:C,0))</f>
        <v>#N/A</v>
      </c>
    </row>
    <row r="42" spans="9:9" ht="21.75" customHeight="1" x14ac:dyDescent="0.3">
      <c r="I42" s="23" t="e">
        <f>INDEX('Артикул без-с размером'!A:A,MATCH(Хранение!B42,'Артикул без-с размером'!C:C,0))</f>
        <v>#N/A</v>
      </c>
    </row>
    <row r="43" spans="9:9" ht="21.75" customHeight="1" x14ac:dyDescent="0.3">
      <c r="I43" s="23" t="e">
        <f>INDEX('Артикул без-с размером'!A:A,MATCH(Хранение!B43,'Артикул без-с размером'!C:C,0))</f>
        <v>#N/A</v>
      </c>
    </row>
    <row r="44" spans="9:9" ht="21.75" customHeight="1" x14ac:dyDescent="0.3">
      <c r="I44" s="23" t="e">
        <f>INDEX('Артикул без-с размером'!A:A,MATCH(Хранение!B44,'Артикул без-с размером'!C:C,0))</f>
        <v>#N/A</v>
      </c>
    </row>
    <row r="45" spans="9:9" ht="21.75" customHeight="1" x14ac:dyDescent="0.3">
      <c r="I45" s="23" t="e">
        <f>INDEX('Артикул без-с размером'!A:A,MATCH(Хранение!B45,'Артикул без-с размером'!C:C,0))</f>
        <v>#N/A</v>
      </c>
    </row>
    <row r="46" spans="9:9" ht="21.75" customHeight="1" x14ac:dyDescent="0.3">
      <c r="I46" s="23" t="e">
        <f>INDEX('Артикул без-с размером'!A:A,MATCH(Хранение!B46,'Артикул без-с размером'!C:C,0))</f>
        <v>#N/A</v>
      </c>
    </row>
    <row r="47" spans="9:9" ht="21.75" customHeight="1" x14ac:dyDescent="0.3">
      <c r="I47" s="23" t="e">
        <f>INDEX('Артикул без-с размером'!A:A,MATCH(Хранение!B47,'Артикул без-с размером'!C:C,0))</f>
        <v>#N/A</v>
      </c>
    </row>
    <row r="48" spans="9:9" ht="21.75" customHeight="1" x14ac:dyDescent="0.3">
      <c r="I48" s="23" t="e">
        <f>INDEX('Артикул без-с размером'!A:A,MATCH(Хранение!B48,'Артикул без-с размером'!C:C,0))</f>
        <v>#N/A</v>
      </c>
    </row>
    <row r="49" spans="9:9" ht="21.75" customHeight="1" x14ac:dyDescent="0.3">
      <c r="I49" s="23" t="e">
        <f>INDEX('Артикул без-с размером'!A:A,MATCH(Хранение!B49,'Артикул без-с размером'!C:C,0))</f>
        <v>#N/A</v>
      </c>
    </row>
    <row r="50" spans="9:9" ht="21.75" customHeight="1" x14ac:dyDescent="0.3">
      <c r="I50" s="23" t="e">
        <f>INDEX('Артикул без-с размером'!A:A,MATCH(Хранение!B50,'Артикул без-с размером'!C:C,0))</f>
        <v>#N/A</v>
      </c>
    </row>
    <row r="51" spans="9:9" ht="21.75" customHeight="1" x14ac:dyDescent="0.3">
      <c r="I51" s="23" t="e">
        <f>INDEX('Артикул без-с размером'!A:A,MATCH(Хранение!B51,'Артикул без-с размером'!C:C,0))</f>
        <v>#N/A</v>
      </c>
    </row>
    <row r="52" spans="9:9" ht="21.75" customHeight="1" x14ac:dyDescent="0.3">
      <c r="I52" s="23" t="e">
        <f>INDEX('Артикул без-с размером'!A:A,MATCH(Хранение!B52,'Артикул без-с размером'!C:C,0))</f>
        <v>#N/A</v>
      </c>
    </row>
    <row r="53" spans="9:9" ht="21.75" customHeight="1" x14ac:dyDescent="0.3">
      <c r="I53" s="23" t="e">
        <f>INDEX('Артикул без-с размером'!A:A,MATCH(Хранение!B53,'Артикул без-с размером'!C:C,0))</f>
        <v>#N/A</v>
      </c>
    </row>
    <row r="54" spans="9:9" ht="21.75" customHeight="1" x14ac:dyDescent="0.3">
      <c r="I54" s="23" t="e">
        <f>INDEX('Артикул без-с размером'!A:A,MATCH(Хранение!B54,'Артикул без-с размером'!C:C,0))</f>
        <v>#N/A</v>
      </c>
    </row>
    <row r="55" spans="9:9" ht="21.75" customHeight="1" x14ac:dyDescent="0.3">
      <c r="I55" s="23" t="e">
        <f>INDEX('Артикул без-с размером'!A:A,MATCH(Хранение!B55,'Артикул без-с размером'!C:C,0))</f>
        <v>#N/A</v>
      </c>
    </row>
    <row r="56" spans="9:9" ht="21.75" customHeight="1" x14ac:dyDescent="0.3">
      <c r="I56" s="23" t="e">
        <f>INDEX('Артикул без-с размером'!A:A,MATCH(Хранение!B56,'Артикул без-с размером'!C:C,0))</f>
        <v>#N/A</v>
      </c>
    </row>
    <row r="57" spans="9:9" ht="21.75" customHeight="1" x14ac:dyDescent="0.3">
      <c r="I57" s="23" t="e">
        <f>INDEX('Артикул без-с размером'!A:A,MATCH(Хранение!B57,'Артикул без-с размером'!C:C,0))</f>
        <v>#N/A</v>
      </c>
    </row>
    <row r="58" spans="9:9" ht="21.75" customHeight="1" x14ac:dyDescent="0.3">
      <c r="I58" s="23" t="e">
        <f>INDEX('Артикул без-с размером'!A:A,MATCH(Хранение!B58,'Артикул без-с размером'!C:C,0))</f>
        <v>#N/A</v>
      </c>
    </row>
    <row r="59" spans="9:9" ht="21.75" customHeight="1" x14ac:dyDescent="0.3">
      <c r="I59" s="23" t="e">
        <f>INDEX('Артикул без-с размером'!A:A,MATCH(Хранение!B59,'Артикул без-с размером'!C:C,0))</f>
        <v>#N/A</v>
      </c>
    </row>
    <row r="60" spans="9:9" ht="21.75" customHeight="1" x14ac:dyDescent="0.3">
      <c r="I60" s="23" t="e">
        <f>INDEX('Артикул без-с размером'!A:A,MATCH(Хранение!B60,'Артикул без-с размером'!C:C,0))</f>
        <v>#N/A</v>
      </c>
    </row>
    <row r="61" spans="9:9" ht="21.75" customHeight="1" x14ac:dyDescent="0.3">
      <c r="I61" s="23" t="e">
        <f>INDEX('Артикул без-с размером'!A:A,MATCH(Хранение!B61,'Артикул без-с размером'!C:C,0))</f>
        <v>#N/A</v>
      </c>
    </row>
    <row r="62" spans="9:9" ht="21.75" customHeight="1" x14ac:dyDescent="0.3">
      <c r="I62" s="23" t="e">
        <f>INDEX('Артикул без-с размером'!A:A,MATCH(Хранение!B62,'Артикул без-с размером'!C:C,0))</f>
        <v>#N/A</v>
      </c>
    </row>
    <row r="63" spans="9:9" ht="21.75" customHeight="1" x14ac:dyDescent="0.3">
      <c r="I63" s="23" t="e">
        <f>INDEX('Артикул без-с размером'!A:A,MATCH(Хранение!B63,'Артикул без-с размером'!C:C,0))</f>
        <v>#N/A</v>
      </c>
    </row>
    <row r="64" spans="9:9" ht="21.75" customHeight="1" x14ac:dyDescent="0.3">
      <c r="I64" s="23" t="e">
        <f>INDEX('Артикул без-с размером'!A:A,MATCH(Хранение!B64,'Артикул без-с размером'!C:C,0))</f>
        <v>#N/A</v>
      </c>
    </row>
    <row r="65" spans="9:9" ht="21.75" customHeight="1" x14ac:dyDescent="0.3">
      <c r="I65" s="23" t="e">
        <f>INDEX('Артикул без-с размером'!A:A,MATCH(Хранение!B65,'Артикул без-с размером'!C:C,0))</f>
        <v>#N/A</v>
      </c>
    </row>
    <row r="66" spans="9:9" ht="21.75" customHeight="1" x14ac:dyDescent="0.3">
      <c r="I66" s="23" t="e">
        <f>INDEX('Артикул без-с размером'!A:A,MATCH(Хранение!B66,'Артикул без-с размером'!C:C,0))</f>
        <v>#N/A</v>
      </c>
    </row>
    <row r="67" spans="9:9" ht="21.75" customHeight="1" x14ac:dyDescent="0.3">
      <c r="I67" s="23" t="e">
        <f>INDEX('Артикул без-с размером'!A:A,MATCH(Хранение!B67,'Артикул без-с размером'!C:C,0))</f>
        <v>#N/A</v>
      </c>
    </row>
    <row r="68" spans="9:9" ht="21.75" customHeight="1" x14ac:dyDescent="0.3">
      <c r="I68" s="23" t="e">
        <f>INDEX('Артикул без-с размером'!A:A,MATCH(Хранение!B68,'Артикул без-с размером'!C:C,0))</f>
        <v>#N/A</v>
      </c>
    </row>
    <row r="69" spans="9:9" ht="21.75" customHeight="1" x14ac:dyDescent="0.3">
      <c r="I69" s="23" t="e">
        <f>INDEX('Артикул без-с размером'!A:A,MATCH(Хранение!B69,'Артикул без-с размером'!C:C,0))</f>
        <v>#N/A</v>
      </c>
    </row>
    <row r="70" spans="9:9" ht="21.75" customHeight="1" x14ac:dyDescent="0.3">
      <c r="I70" s="23" t="e">
        <f>INDEX('Артикул без-с размером'!A:A,MATCH(Хранение!B70,'Артикул без-с размером'!C:C,0))</f>
        <v>#N/A</v>
      </c>
    </row>
    <row r="71" spans="9:9" ht="21.75" customHeight="1" x14ac:dyDescent="0.3">
      <c r="I71" s="23" t="e">
        <f>INDEX('Артикул без-с размером'!A:A,MATCH(Хранение!B71,'Артикул без-с размером'!C:C,0))</f>
        <v>#N/A</v>
      </c>
    </row>
    <row r="72" spans="9:9" ht="21.75" customHeight="1" x14ac:dyDescent="0.3">
      <c r="I72" s="23" t="e">
        <f>INDEX('Артикул без-с размером'!A:A,MATCH(Хранение!B72,'Артикул без-с размером'!C:C,0))</f>
        <v>#N/A</v>
      </c>
    </row>
    <row r="73" spans="9:9" ht="21.75" customHeight="1" x14ac:dyDescent="0.3">
      <c r="I73" s="23" t="e">
        <f>INDEX('Артикул без-с размером'!A:A,MATCH(Хранение!B73,'Артикул без-с размером'!C:C,0))</f>
        <v>#N/A</v>
      </c>
    </row>
    <row r="74" spans="9:9" ht="21.75" customHeight="1" x14ac:dyDescent="0.3">
      <c r="I74" s="23" t="e">
        <f>INDEX('Артикул без-с размером'!A:A,MATCH(Хранение!B74,'Артикул без-с размером'!C:C,0))</f>
        <v>#N/A</v>
      </c>
    </row>
    <row r="75" spans="9:9" ht="21.75" customHeight="1" x14ac:dyDescent="0.3">
      <c r="I75" s="23" t="e">
        <f>INDEX('Артикул без-с размером'!A:A,MATCH(Хранение!B75,'Артикул без-с размером'!C:C,0))</f>
        <v>#N/A</v>
      </c>
    </row>
    <row r="76" spans="9:9" ht="21.75" customHeight="1" x14ac:dyDescent="0.3">
      <c r="I76" s="23" t="e">
        <f>INDEX('Артикул без-с размером'!A:A,MATCH(Хранение!B76,'Артикул без-с размером'!C:C,0))</f>
        <v>#N/A</v>
      </c>
    </row>
    <row r="77" spans="9:9" ht="21.75" customHeight="1" x14ac:dyDescent="0.3">
      <c r="I77" s="23" t="e">
        <f>INDEX('Артикул без-с размером'!A:A,MATCH(Хранение!B77,'Артикул без-с размером'!C:C,0))</f>
        <v>#N/A</v>
      </c>
    </row>
    <row r="78" spans="9:9" ht="21.75" customHeight="1" x14ac:dyDescent="0.3">
      <c r="I78" s="23" t="e">
        <f>INDEX('Артикул без-с размером'!A:A,MATCH(Хранение!B78,'Артикул без-с размером'!C:C,0))</f>
        <v>#N/A</v>
      </c>
    </row>
    <row r="79" spans="9:9" ht="21.75" customHeight="1" x14ac:dyDescent="0.3">
      <c r="I79" s="23" t="e">
        <f>INDEX('Артикул без-с размером'!A:A,MATCH(Хранение!B79,'Артикул без-с размером'!C:C,0))</f>
        <v>#N/A</v>
      </c>
    </row>
    <row r="80" spans="9:9" ht="21.75" customHeight="1" x14ac:dyDescent="0.3">
      <c r="I80" s="23" t="e">
        <f>INDEX('Артикул без-с размером'!A:A,MATCH(Хранение!B80,'Артикул без-с размером'!C:C,0))</f>
        <v>#N/A</v>
      </c>
    </row>
    <row r="81" spans="9:9" ht="21.75" customHeight="1" x14ac:dyDescent="0.3">
      <c r="I81" s="23" t="e">
        <f>INDEX('Артикул без-с размером'!A:A,MATCH(Хранение!B81,'Артикул без-с размером'!C:C,0))</f>
        <v>#N/A</v>
      </c>
    </row>
    <row r="82" spans="9:9" ht="21.75" customHeight="1" x14ac:dyDescent="0.3">
      <c r="I82" s="23" t="e">
        <f>INDEX('Артикул без-с размером'!A:A,MATCH(Хранение!B82,'Артикул без-с размером'!C:C,0))</f>
        <v>#N/A</v>
      </c>
    </row>
    <row r="83" spans="9:9" ht="21.75" customHeight="1" x14ac:dyDescent="0.3">
      <c r="I83" s="23" t="e">
        <f>INDEX('Артикул без-с размером'!A:A,MATCH(Хранение!B83,'Артикул без-с размером'!C:C,0))</f>
        <v>#N/A</v>
      </c>
    </row>
    <row r="84" spans="9:9" ht="21.75" customHeight="1" x14ac:dyDescent="0.3">
      <c r="I84" s="23" t="e">
        <f>INDEX('Артикул без-с размером'!A:A,MATCH(Хранение!B84,'Артикул без-с размером'!C:C,0))</f>
        <v>#N/A</v>
      </c>
    </row>
    <row r="85" spans="9:9" ht="21.75" customHeight="1" x14ac:dyDescent="0.3">
      <c r="I85" s="23" t="e">
        <f>INDEX('Артикул без-с размером'!A:A,MATCH(Хранение!B85,'Артикул без-с размером'!C:C,0))</f>
        <v>#N/A</v>
      </c>
    </row>
    <row r="86" spans="9:9" ht="21.75" customHeight="1" x14ac:dyDescent="0.3">
      <c r="I86" s="23" t="e">
        <f>INDEX('Артикул без-с размером'!A:A,MATCH(Хранение!B86,'Артикул без-с размером'!C:C,0))</f>
        <v>#N/A</v>
      </c>
    </row>
    <row r="87" spans="9:9" ht="21.75" customHeight="1" x14ac:dyDescent="0.3">
      <c r="I87" s="23" t="e">
        <f>INDEX('Артикул без-с размером'!A:A,MATCH(Хранение!B87,'Артикул без-с размером'!C:C,0))</f>
        <v>#N/A</v>
      </c>
    </row>
    <row r="88" spans="9:9" ht="21.75" customHeight="1" x14ac:dyDescent="0.3">
      <c r="I88" s="23" t="e">
        <f>INDEX('Артикул без-с размером'!A:A,MATCH(Хранение!B88,'Артикул без-с размером'!C:C,0))</f>
        <v>#N/A</v>
      </c>
    </row>
    <row r="89" spans="9:9" ht="21.75" customHeight="1" x14ac:dyDescent="0.3">
      <c r="I89" s="23" t="e">
        <f>INDEX('Артикул без-с размером'!A:A,MATCH(Хранение!B89,'Артикул без-с размером'!C:C,0))</f>
        <v>#N/A</v>
      </c>
    </row>
    <row r="90" spans="9:9" ht="21.75" customHeight="1" x14ac:dyDescent="0.3">
      <c r="I90" s="23" t="e">
        <f>INDEX('Артикул без-с размером'!A:A,MATCH(Хранение!B90,'Артикул без-с размером'!C:C,0))</f>
        <v>#N/A</v>
      </c>
    </row>
    <row r="91" spans="9:9" ht="21.75" customHeight="1" x14ac:dyDescent="0.3">
      <c r="I91" s="23" t="e">
        <f>INDEX('Артикул без-с размером'!A:A,MATCH(Хранение!B91,'Артикул без-с размером'!C:C,0))</f>
        <v>#N/A</v>
      </c>
    </row>
    <row r="92" spans="9:9" ht="21.75" customHeight="1" x14ac:dyDescent="0.3">
      <c r="I92" s="23" t="e">
        <f>INDEX('Артикул без-с размером'!A:A,MATCH(Хранение!B92,'Артикул без-с размером'!C:C,0))</f>
        <v>#N/A</v>
      </c>
    </row>
    <row r="93" spans="9:9" ht="21.75" customHeight="1" x14ac:dyDescent="0.3">
      <c r="I93" s="23" t="e">
        <f>INDEX('Артикул без-с размером'!A:A,MATCH(Хранение!B93,'Артикул без-с размером'!C:C,0))</f>
        <v>#N/A</v>
      </c>
    </row>
    <row r="94" spans="9:9" ht="21.75" customHeight="1" x14ac:dyDescent="0.3">
      <c r="I94" s="23" t="e">
        <f>INDEX('Артикул без-с размером'!A:A,MATCH(Хранение!B94,'Артикул без-с размером'!C:C,0))</f>
        <v>#N/A</v>
      </c>
    </row>
    <row r="95" spans="9:9" ht="21.75" customHeight="1" x14ac:dyDescent="0.3">
      <c r="I95" s="23" t="e">
        <f>INDEX('Артикул без-с размером'!A:A,MATCH(Хранение!B95,'Артикул без-с размером'!C:C,0))</f>
        <v>#N/A</v>
      </c>
    </row>
    <row r="96" spans="9:9" ht="21.75" customHeight="1" x14ac:dyDescent="0.3">
      <c r="I96" s="23" t="e">
        <f>INDEX('Артикул без-с размером'!A:A,MATCH(Хранение!B96,'Артикул без-с размером'!C:C,0))</f>
        <v>#N/A</v>
      </c>
    </row>
    <row r="97" spans="9:9" ht="21.75" customHeight="1" x14ac:dyDescent="0.3">
      <c r="I97" s="23" t="e">
        <f>INDEX('Артикул без-с размером'!A:A,MATCH(Хранение!B97,'Артикул без-с размером'!C:C,0))</f>
        <v>#N/A</v>
      </c>
    </row>
    <row r="98" spans="9:9" ht="21.75" customHeight="1" x14ac:dyDescent="0.3">
      <c r="I98" s="23" t="e">
        <f>INDEX('Артикул без-с размером'!A:A,MATCH(Хранение!B98,'Артикул без-с размером'!C:C,0))</f>
        <v>#N/A</v>
      </c>
    </row>
    <row r="99" spans="9:9" ht="21.75" customHeight="1" x14ac:dyDescent="0.3">
      <c r="I99" s="23" t="e">
        <f>INDEX('Артикул без-с размером'!A:A,MATCH(Хранение!B99,'Артикул без-с размером'!C:C,0))</f>
        <v>#N/A</v>
      </c>
    </row>
    <row r="100" spans="9:9" ht="21.75" customHeight="1" x14ac:dyDescent="0.3">
      <c r="I100" s="23" t="e">
        <f>INDEX('Артикул без-с размером'!A:A,MATCH(Хранение!B100,'Артикул без-с размером'!C:C,0))</f>
        <v>#N/A</v>
      </c>
    </row>
    <row r="101" spans="9:9" ht="21.75" customHeight="1" x14ac:dyDescent="0.3">
      <c r="I101" s="23" t="e">
        <f>INDEX('Артикул без-с размером'!A:A,MATCH(Хранение!B101,'Артикул без-с размером'!C:C,0))</f>
        <v>#N/A</v>
      </c>
    </row>
    <row r="102" spans="9:9" ht="21.75" customHeight="1" x14ac:dyDescent="0.3">
      <c r="I102" s="23" t="e">
        <f>INDEX('Артикул без-с размером'!A:A,MATCH(Хранение!B102,'Артикул без-с размером'!C:C,0))</f>
        <v>#N/A</v>
      </c>
    </row>
    <row r="103" spans="9:9" ht="21.75" customHeight="1" x14ac:dyDescent="0.3">
      <c r="I103" s="23" t="e">
        <f>INDEX('Артикул без-с размером'!A:A,MATCH(Хранение!B103,'Артикул без-с размером'!C:C,0))</f>
        <v>#N/A</v>
      </c>
    </row>
    <row r="104" spans="9:9" ht="21.75" customHeight="1" x14ac:dyDescent="0.3">
      <c r="I104" s="23" t="e">
        <f>INDEX('Артикул без-с размером'!A:A,MATCH(Хранение!B104,'Артикул без-с размером'!C:C,0))</f>
        <v>#N/A</v>
      </c>
    </row>
    <row r="105" spans="9:9" ht="21.75" customHeight="1" x14ac:dyDescent="0.3">
      <c r="I105" s="23" t="e">
        <f>INDEX('Артикул без-с размером'!A:A,MATCH(Хранение!B105,'Артикул без-с размером'!C:C,0))</f>
        <v>#N/A</v>
      </c>
    </row>
    <row r="106" spans="9:9" ht="21.75" customHeight="1" x14ac:dyDescent="0.3">
      <c r="I106" s="23" t="e">
        <f>INDEX('Артикул без-с размером'!A:A,MATCH(Хранение!B106,'Артикул без-с размером'!C:C,0))</f>
        <v>#N/A</v>
      </c>
    </row>
    <row r="107" spans="9:9" ht="21.75" customHeight="1" x14ac:dyDescent="0.3">
      <c r="I107" s="23" t="e">
        <f>INDEX('Артикул без-с размером'!A:A,MATCH(Хранение!B107,'Артикул без-с размером'!C:C,0))</f>
        <v>#N/A</v>
      </c>
    </row>
    <row r="108" spans="9:9" ht="21.75" customHeight="1" x14ac:dyDescent="0.3">
      <c r="I108" s="23" t="e">
        <f>INDEX('Артикул без-с размером'!A:A,MATCH(Хранение!B108,'Артикул без-с размером'!C:C,0))</f>
        <v>#N/A</v>
      </c>
    </row>
    <row r="109" spans="9:9" ht="21.75" customHeight="1" x14ac:dyDescent="0.3">
      <c r="I109" s="23" t="e">
        <f>INDEX('Артикул без-с размером'!A:A,MATCH(Хранение!B109,'Артикул без-с размером'!C:C,0))</f>
        <v>#N/A</v>
      </c>
    </row>
    <row r="110" spans="9:9" ht="21.75" customHeight="1" x14ac:dyDescent="0.3">
      <c r="I110" s="23" t="e">
        <f>INDEX('Артикул без-с размером'!A:A,MATCH(Хранение!B110,'Артикул без-с размером'!C:C,0))</f>
        <v>#N/A</v>
      </c>
    </row>
    <row r="111" spans="9:9" ht="21.75" customHeight="1" x14ac:dyDescent="0.3">
      <c r="I111" s="23" t="e">
        <f>INDEX('Артикул без-с размером'!A:A,MATCH(Хранение!B111,'Артикул без-с размером'!C:C,0))</f>
        <v>#N/A</v>
      </c>
    </row>
    <row r="112" spans="9:9" ht="21.75" customHeight="1" x14ac:dyDescent="0.3">
      <c r="I112" s="23" t="e">
        <f>INDEX('Артикул без-с размером'!A:A,MATCH(Хранение!B112,'Артикул без-с размером'!C:C,0))</f>
        <v>#N/A</v>
      </c>
    </row>
    <row r="113" spans="9:9" ht="21.75" customHeight="1" x14ac:dyDescent="0.3">
      <c r="I113" s="23" t="e">
        <f>INDEX('Артикул без-с размером'!A:A,MATCH(Хранение!B113,'Артикул без-с размером'!C:C,0))</f>
        <v>#N/A</v>
      </c>
    </row>
    <row r="114" spans="9:9" ht="21.75" customHeight="1" x14ac:dyDescent="0.3">
      <c r="I114" s="23" t="e">
        <f>INDEX('Артикул без-с размером'!A:A,MATCH(Хранение!B114,'Артикул без-с размером'!C:C,0))</f>
        <v>#N/A</v>
      </c>
    </row>
    <row r="115" spans="9:9" ht="21.75" customHeight="1" x14ac:dyDescent="0.3">
      <c r="I115" s="23" t="e">
        <f>INDEX('Артикул без-с размером'!A:A,MATCH(Хранение!B115,'Артикул без-с размером'!C:C,0))</f>
        <v>#N/A</v>
      </c>
    </row>
    <row r="116" spans="9:9" ht="21.75" customHeight="1" x14ac:dyDescent="0.3">
      <c r="I116" s="23" t="e">
        <f>INDEX('Артикул без-с размером'!A:A,MATCH(Хранение!B116,'Артикул без-с размером'!C:C,0))</f>
        <v>#N/A</v>
      </c>
    </row>
    <row r="117" spans="9:9" ht="21.75" customHeight="1" x14ac:dyDescent="0.3">
      <c r="I117" s="23" t="e">
        <f>INDEX('Артикул без-с размером'!A:A,MATCH(Хранение!B117,'Артикул без-с размером'!C:C,0))</f>
        <v>#N/A</v>
      </c>
    </row>
    <row r="118" spans="9:9" ht="21.75" customHeight="1" x14ac:dyDescent="0.3">
      <c r="I118" s="23" t="e">
        <f>INDEX('Артикул без-с размером'!A:A,MATCH(Хранение!B118,'Артикул без-с размером'!C:C,0))</f>
        <v>#N/A</v>
      </c>
    </row>
    <row r="119" spans="9:9" ht="21.75" customHeight="1" x14ac:dyDescent="0.3">
      <c r="I119" s="23" t="e">
        <f>INDEX('Артикул без-с размером'!A:A,MATCH(Хранение!B119,'Артикул без-с размером'!C:C,0))</f>
        <v>#N/A</v>
      </c>
    </row>
    <row r="120" spans="9:9" ht="21.75" customHeight="1" x14ac:dyDescent="0.3">
      <c r="I120" s="23" t="e">
        <f>INDEX('Артикул без-с размером'!A:A,MATCH(Хранение!B120,'Артикул без-с размером'!C:C,0))</f>
        <v>#N/A</v>
      </c>
    </row>
    <row r="121" spans="9:9" ht="21.75" customHeight="1" x14ac:dyDescent="0.3">
      <c r="I121" s="23" t="e">
        <f>INDEX('Артикул без-с размером'!A:A,MATCH(Хранение!B121,'Артикул без-с размером'!C:C,0))</f>
        <v>#N/A</v>
      </c>
    </row>
    <row r="122" spans="9:9" ht="21.75" customHeight="1" x14ac:dyDescent="0.3">
      <c r="I122" s="23" t="e">
        <f>INDEX('Артикул без-с размером'!A:A,MATCH(Хранение!B122,'Артикул без-с размером'!C:C,0))</f>
        <v>#N/A</v>
      </c>
    </row>
    <row r="123" spans="9:9" ht="21.75" customHeight="1" x14ac:dyDescent="0.3">
      <c r="I123" s="23" t="e">
        <f>INDEX('Артикул без-с размером'!A:A,MATCH(Хранение!B123,'Артикул без-с размером'!C:C,0))</f>
        <v>#N/A</v>
      </c>
    </row>
    <row r="124" spans="9:9" ht="21.75" customHeight="1" x14ac:dyDescent="0.3">
      <c r="I124" s="23" t="e">
        <f>INDEX('Артикул без-с размером'!A:A,MATCH(Хранение!B124,'Артикул без-с размером'!C:C,0))</f>
        <v>#N/A</v>
      </c>
    </row>
    <row r="125" spans="9:9" ht="21.75" customHeight="1" x14ac:dyDescent="0.3">
      <c r="I125" s="23" t="e">
        <f>INDEX('Артикул без-с размером'!A:A,MATCH(Хранение!B125,'Артикул без-с размером'!C:C,0))</f>
        <v>#N/A</v>
      </c>
    </row>
    <row r="126" spans="9:9" ht="21.75" customHeight="1" x14ac:dyDescent="0.3">
      <c r="I126" s="23" t="e">
        <f>INDEX('Артикул без-с размером'!A:A,MATCH(Хранение!B126,'Артикул без-с размером'!C:C,0))</f>
        <v>#N/A</v>
      </c>
    </row>
    <row r="127" spans="9:9" ht="21.75" customHeight="1" x14ac:dyDescent="0.3">
      <c r="I127" s="23" t="e">
        <f>INDEX('Артикул без-с размером'!A:A,MATCH(Хранение!B127,'Артикул без-с размером'!C:C,0))</f>
        <v>#N/A</v>
      </c>
    </row>
    <row r="128" spans="9:9" ht="21.75" customHeight="1" x14ac:dyDescent="0.3">
      <c r="I128" s="23" t="e">
        <f>INDEX('Артикул без-с размером'!A:A,MATCH(Хранение!B128,'Артикул без-с размером'!C:C,0))</f>
        <v>#N/A</v>
      </c>
    </row>
    <row r="129" spans="9:9" ht="21.75" customHeight="1" x14ac:dyDescent="0.3">
      <c r="I129" s="23" t="e">
        <f>INDEX('Артикул без-с размером'!A:A,MATCH(Хранение!B129,'Артикул без-с размером'!C:C,0))</f>
        <v>#N/A</v>
      </c>
    </row>
    <row r="130" spans="9:9" ht="21.75" customHeight="1" x14ac:dyDescent="0.3">
      <c r="I130" s="23" t="e">
        <f>INDEX('Артикул без-с размером'!A:A,MATCH(Хранение!B130,'Артикул без-с размером'!C:C,0))</f>
        <v>#N/A</v>
      </c>
    </row>
    <row r="131" spans="9:9" ht="21.75" customHeight="1" x14ac:dyDescent="0.3">
      <c r="I131" s="23" t="e">
        <f>INDEX('Артикул без-с размером'!A:A,MATCH(Хранение!B131,'Артикул без-с размером'!C:C,0))</f>
        <v>#N/A</v>
      </c>
    </row>
    <row r="132" spans="9:9" ht="21.75" customHeight="1" x14ac:dyDescent="0.3">
      <c r="I132" s="23" t="e">
        <f>INDEX('Артикул без-с размером'!A:A,MATCH(Хранение!B132,'Артикул без-с размером'!C:C,0))</f>
        <v>#N/A</v>
      </c>
    </row>
    <row r="133" spans="9:9" ht="21.75" customHeight="1" x14ac:dyDescent="0.3">
      <c r="I133" s="23" t="e">
        <f>INDEX('Артикул без-с размером'!A:A,MATCH(Хранение!B133,'Артикул без-с размером'!C:C,0))</f>
        <v>#N/A</v>
      </c>
    </row>
    <row r="134" spans="9:9" ht="21.75" customHeight="1" x14ac:dyDescent="0.3">
      <c r="I134" s="23" t="e">
        <f>INDEX('Артикул без-с размером'!A:A,MATCH(Хранение!B134,'Артикул без-с размером'!C:C,0))</f>
        <v>#N/A</v>
      </c>
    </row>
    <row r="135" spans="9:9" ht="21.75" customHeight="1" x14ac:dyDescent="0.3">
      <c r="I135" s="23" t="e">
        <f>INDEX('Артикул без-с размером'!A:A,MATCH(Хранение!B135,'Артикул без-с размером'!C:C,0))</f>
        <v>#N/A</v>
      </c>
    </row>
    <row r="136" spans="9:9" ht="21.75" customHeight="1" x14ac:dyDescent="0.3">
      <c r="I136" s="23" t="e">
        <f>INDEX('Артикул без-с размером'!A:A,MATCH(Хранение!B136,'Артикул без-с размером'!C:C,0))</f>
        <v>#N/A</v>
      </c>
    </row>
    <row r="137" spans="9:9" ht="21.75" customHeight="1" x14ac:dyDescent="0.3">
      <c r="I137" s="23" t="e">
        <f>INDEX('Артикул без-с размером'!A:A,MATCH(Хранение!B137,'Артикул без-с размером'!C:C,0))</f>
        <v>#N/A</v>
      </c>
    </row>
    <row r="138" spans="9:9" ht="21.75" customHeight="1" x14ac:dyDescent="0.3">
      <c r="I138" s="23" t="e">
        <f>INDEX('Артикул без-с размером'!A:A,MATCH(Хранение!B138,'Артикул без-с размером'!C:C,0))</f>
        <v>#N/A</v>
      </c>
    </row>
    <row r="139" spans="9:9" ht="21.75" customHeight="1" x14ac:dyDescent="0.3">
      <c r="I139" s="23" t="e">
        <f>INDEX('Артикул без-с размером'!A:A,MATCH(Хранение!B139,'Артикул без-с размером'!C:C,0))</f>
        <v>#N/A</v>
      </c>
    </row>
    <row r="140" spans="9:9" ht="21.75" customHeight="1" x14ac:dyDescent="0.3">
      <c r="I140" s="23" t="e">
        <f>INDEX('Артикул без-с размером'!A:A,MATCH(Хранение!B140,'Артикул без-с размером'!C:C,0))</f>
        <v>#N/A</v>
      </c>
    </row>
    <row r="141" spans="9:9" ht="21.75" customHeight="1" x14ac:dyDescent="0.3">
      <c r="I141" s="23" t="e">
        <f>INDEX('Артикул без-с размером'!A:A,MATCH(Хранение!B141,'Артикул без-с размером'!C:C,0))</f>
        <v>#N/A</v>
      </c>
    </row>
    <row r="142" spans="9:9" ht="21.75" customHeight="1" x14ac:dyDescent="0.3">
      <c r="I142" s="23" t="e">
        <f>INDEX('Артикул без-с размером'!A:A,MATCH(Хранение!B142,'Артикул без-с размером'!C:C,0))</f>
        <v>#N/A</v>
      </c>
    </row>
    <row r="143" spans="9:9" ht="21.75" customHeight="1" x14ac:dyDescent="0.3">
      <c r="I143" s="23" t="e">
        <f>INDEX('Артикул без-с размером'!A:A,MATCH(Хранение!B143,'Артикул без-с размером'!C:C,0))</f>
        <v>#N/A</v>
      </c>
    </row>
    <row r="144" spans="9:9" ht="21.75" customHeight="1" x14ac:dyDescent="0.3">
      <c r="I144" s="23" t="e">
        <f>INDEX('Артикул без-с размером'!A:A,MATCH(Хранение!B144,'Артикул без-с размером'!C:C,0))</f>
        <v>#N/A</v>
      </c>
    </row>
    <row r="145" spans="9:9" ht="21.75" customHeight="1" x14ac:dyDescent="0.3">
      <c r="I145" s="23" t="e">
        <f>INDEX('Артикул без-с размером'!A:A,MATCH(Хранение!B145,'Артикул без-с размером'!C:C,0))</f>
        <v>#N/A</v>
      </c>
    </row>
    <row r="146" spans="9:9" ht="21.75" customHeight="1" x14ac:dyDescent="0.3">
      <c r="I146" s="23" t="e">
        <f>INDEX('Артикул без-с размером'!A:A,MATCH(Хранение!B146,'Артикул без-с размером'!C:C,0))</f>
        <v>#N/A</v>
      </c>
    </row>
    <row r="147" spans="9:9" ht="21.75" customHeight="1" x14ac:dyDescent="0.3">
      <c r="I147" s="23" t="e">
        <f>INDEX('Артикул без-с размером'!A:A,MATCH(Хранение!B147,'Артикул без-с размером'!C:C,0))</f>
        <v>#N/A</v>
      </c>
    </row>
    <row r="148" spans="9:9" ht="21.75" customHeight="1" x14ac:dyDescent="0.3">
      <c r="I148" s="23" t="e">
        <f>INDEX('Артикул без-с размером'!A:A,MATCH(Хранение!B148,'Артикул без-с размером'!C:C,0))</f>
        <v>#N/A</v>
      </c>
    </row>
    <row r="149" spans="9:9" ht="21.75" customHeight="1" x14ac:dyDescent="0.3">
      <c r="I149" s="23" t="e">
        <f>INDEX('Артикул без-с размером'!A:A,MATCH(Хранение!B149,'Артикул без-с размером'!C:C,0))</f>
        <v>#N/A</v>
      </c>
    </row>
    <row r="150" spans="9:9" ht="21.75" customHeight="1" x14ac:dyDescent="0.3">
      <c r="I150" s="23" t="e">
        <f>INDEX('Артикул без-с размером'!A:A,MATCH(Хранение!B150,'Артикул без-с размером'!C:C,0))</f>
        <v>#N/A</v>
      </c>
    </row>
    <row r="151" spans="9:9" ht="21.75" customHeight="1" x14ac:dyDescent="0.3">
      <c r="I151" s="23" t="e">
        <f>INDEX('Артикул без-с размером'!A:A,MATCH(Хранение!B151,'Артикул без-с размером'!C:C,0))</f>
        <v>#N/A</v>
      </c>
    </row>
    <row r="152" spans="9:9" ht="21.75" customHeight="1" x14ac:dyDescent="0.3">
      <c r="I152" s="23" t="e">
        <f>INDEX('Артикул без-с размером'!A:A,MATCH(Хранение!B152,'Артикул без-с размером'!C:C,0))</f>
        <v>#N/A</v>
      </c>
    </row>
    <row r="153" spans="9:9" ht="21.75" customHeight="1" x14ac:dyDescent="0.3">
      <c r="I153" s="23" t="e">
        <f>INDEX('Артикул без-с размером'!A:A,MATCH(Хранение!B153,'Артикул без-с размером'!C:C,0))</f>
        <v>#N/A</v>
      </c>
    </row>
    <row r="154" spans="9:9" ht="21.75" customHeight="1" x14ac:dyDescent="0.3">
      <c r="I154" s="23" t="e">
        <f>INDEX('Артикул без-с размером'!A:A,MATCH(Хранение!B154,'Артикул без-с размером'!C:C,0))</f>
        <v>#N/A</v>
      </c>
    </row>
    <row r="155" spans="9:9" ht="21.75" customHeight="1" x14ac:dyDescent="0.3">
      <c r="I155" s="23" t="e">
        <f>INDEX('Артикул без-с размером'!A:A,MATCH(Хранение!B155,'Артикул без-с размером'!C:C,0))</f>
        <v>#N/A</v>
      </c>
    </row>
    <row r="156" spans="9:9" ht="21.75" customHeight="1" x14ac:dyDescent="0.3">
      <c r="I156" s="23" t="e">
        <f>INDEX('Артикул без-с размером'!A:A,MATCH(Хранение!B156,'Артикул без-с размером'!C:C,0))</f>
        <v>#N/A</v>
      </c>
    </row>
    <row r="157" spans="9:9" ht="21.75" customHeight="1" x14ac:dyDescent="0.3">
      <c r="I157" s="23" t="e">
        <f>INDEX('Артикул без-с размером'!A:A,MATCH(Хранение!B157,'Артикул без-с размером'!C:C,0))</f>
        <v>#N/A</v>
      </c>
    </row>
    <row r="158" spans="9:9" ht="21.75" customHeight="1" x14ac:dyDescent="0.3">
      <c r="I158" s="23" t="e">
        <f>INDEX('Артикул без-с размером'!A:A,MATCH(Хранение!B158,'Артикул без-с размером'!C:C,0))</f>
        <v>#N/A</v>
      </c>
    </row>
    <row r="159" spans="9:9" ht="21.75" customHeight="1" x14ac:dyDescent="0.3">
      <c r="I159" s="23" t="e">
        <f>INDEX('Артикул без-с размером'!A:A,MATCH(Хранение!B159,'Артикул без-с размером'!C:C,0))</f>
        <v>#N/A</v>
      </c>
    </row>
    <row r="160" spans="9:9" ht="21.75" customHeight="1" x14ac:dyDescent="0.3">
      <c r="I160" s="23" t="e">
        <f>INDEX('Артикул без-с размером'!A:A,MATCH(Хранение!B160,'Артикул без-с размером'!C:C,0))</f>
        <v>#N/A</v>
      </c>
    </row>
    <row r="161" spans="9:9" ht="21.75" customHeight="1" x14ac:dyDescent="0.3">
      <c r="I161" s="23" t="e">
        <f>INDEX('Артикул без-с размером'!A:A,MATCH(Хранение!B161,'Артикул без-с размером'!C:C,0))</f>
        <v>#N/A</v>
      </c>
    </row>
    <row r="162" spans="9:9" ht="21.75" customHeight="1" x14ac:dyDescent="0.3">
      <c r="I162" s="23" t="e">
        <f>INDEX('Артикул без-с размером'!A:A,MATCH(Хранение!B162,'Артикул без-с размером'!C:C,0))</f>
        <v>#N/A</v>
      </c>
    </row>
    <row r="163" spans="9:9" ht="21.75" customHeight="1" x14ac:dyDescent="0.3">
      <c r="I163" s="23" t="e">
        <f>INDEX('Артикул без-с размером'!A:A,MATCH(Хранение!B163,'Артикул без-с размером'!C:C,0))</f>
        <v>#N/A</v>
      </c>
    </row>
    <row r="164" spans="9:9" ht="21.75" customHeight="1" x14ac:dyDescent="0.3">
      <c r="I164" s="23" t="e">
        <f>INDEX('Артикул без-с размером'!A:A,MATCH(Хранение!B164,'Артикул без-с размером'!C:C,0))</f>
        <v>#N/A</v>
      </c>
    </row>
    <row r="165" spans="9:9" ht="21.75" customHeight="1" x14ac:dyDescent="0.3">
      <c r="I165" s="23" t="e">
        <f>INDEX('Артикул без-с размером'!A:A,MATCH(Хранение!B165,'Артикул без-с размером'!C:C,0))</f>
        <v>#N/A</v>
      </c>
    </row>
    <row r="166" spans="9:9" ht="21.75" customHeight="1" x14ac:dyDescent="0.3">
      <c r="I166" s="23" t="e">
        <f>INDEX('Артикул без-с размером'!A:A,MATCH(Хранение!B166,'Артикул без-с размером'!C:C,0))</f>
        <v>#N/A</v>
      </c>
    </row>
    <row r="167" spans="9:9" ht="21.75" customHeight="1" x14ac:dyDescent="0.3">
      <c r="I167" s="23" t="e">
        <f>INDEX('Артикул без-с размером'!A:A,MATCH(Хранение!B167,'Артикул без-с размером'!C:C,0))</f>
        <v>#N/A</v>
      </c>
    </row>
    <row r="168" spans="9:9" ht="21.75" customHeight="1" x14ac:dyDescent="0.3">
      <c r="I168" s="23" t="e">
        <f>INDEX('Артикул без-с размером'!A:A,MATCH(Хранение!B168,'Артикул без-с размером'!C:C,0))</f>
        <v>#N/A</v>
      </c>
    </row>
    <row r="169" spans="9:9" ht="21.75" customHeight="1" x14ac:dyDescent="0.3">
      <c r="I169" s="23" t="e">
        <f>INDEX('Артикул без-с размером'!A:A,MATCH(Хранение!B169,'Артикул без-с размером'!C:C,0))</f>
        <v>#N/A</v>
      </c>
    </row>
    <row r="170" spans="9:9" ht="21.75" customHeight="1" x14ac:dyDescent="0.3">
      <c r="I170" s="23" t="e">
        <f>INDEX('Артикул без-с размером'!A:A,MATCH(Хранение!B170,'Артикул без-с размером'!C:C,0))</f>
        <v>#N/A</v>
      </c>
    </row>
    <row r="171" spans="9:9" ht="21.75" customHeight="1" x14ac:dyDescent="0.3">
      <c r="I171" s="23" t="e">
        <f>INDEX('Артикул без-с размером'!A:A,MATCH(Хранение!B171,'Артикул без-с размером'!C:C,0))</f>
        <v>#N/A</v>
      </c>
    </row>
    <row r="172" spans="9:9" ht="21.75" customHeight="1" x14ac:dyDescent="0.3">
      <c r="I172" s="23" t="e">
        <f>INDEX('Артикул без-с размером'!A:A,MATCH(Хранение!B172,'Артикул без-с размером'!C:C,0))</f>
        <v>#N/A</v>
      </c>
    </row>
    <row r="173" spans="9:9" ht="21.75" customHeight="1" x14ac:dyDescent="0.3">
      <c r="I173" s="23" t="e">
        <f>INDEX('Артикул без-с размером'!A:A,MATCH(Хранение!B173,'Артикул без-с размером'!C:C,0))</f>
        <v>#N/A</v>
      </c>
    </row>
    <row r="174" spans="9:9" ht="21.75" customHeight="1" x14ac:dyDescent="0.3">
      <c r="I174" s="23" t="e">
        <f>INDEX('Артикул без-с размером'!A:A,MATCH(Хранение!B174,'Артикул без-с размером'!C:C,0))</f>
        <v>#N/A</v>
      </c>
    </row>
    <row r="175" spans="9:9" ht="21.75" customHeight="1" x14ac:dyDescent="0.3">
      <c r="I175" s="23" t="e">
        <f>INDEX('Артикул без-с размером'!A:A,MATCH(Хранение!B175,'Артикул без-с размером'!C:C,0))</f>
        <v>#N/A</v>
      </c>
    </row>
    <row r="176" spans="9:9" ht="21.75" customHeight="1" x14ac:dyDescent="0.3">
      <c r="I176" s="23" t="e">
        <f>INDEX('Артикул без-с размером'!A:A,MATCH(Хранение!B176,'Артикул без-с размером'!C:C,0))</f>
        <v>#N/A</v>
      </c>
    </row>
    <row r="177" spans="9:9" ht="21.75" customHeight="1" x14ac:dyDescent="0.3">
      <c r="I177" s="23" t="e">
        <f>INDEX('Артикул без-с размером'!A:A,MATCH(Хранение!B177,'Артикул без-с размером'!C:C,0))</f>
        <v>#N/A</v>
      </c>
    </row>
    <row r="178" spans="9:9" ht="21.75" customHeight="1" x14ac:dyDescent="0.3">
      <c r="I178" s="23" t="e">
        <f>INDEX('Артикул без-с размером'!A:A,MATCH(Хранение!B178,'Артикул без-с размером'!C:C,0))</f>
        <v>#N/A</v>
      </c>
    </row>
    <row r="179" spans="9:9" ht="21.75" customHeight="1" x14ac:dyDescent="0.3">
      <c r="I179" s="23" t="e">
        <f>INDEX('Артикул без-с размером'!A:A,MATCH(Хранение!B179,'Артикул без-с размером'!C:C,0))</f>
        <v>#N/A</v>
      </c>
    </row>
    <row r="180" spans="9:9" ht="21.75" customHeight="1" x14ac:dyDescent="0.3">
      <c r="I180" s="23" t="e">
        <f>INDEX('Артикул без-с размером'!A:A,MATCH(Хранение!B180,'Артикул без-с размером'!C:C,0))</f>
        <v>#N/A</v>
      </c>
    </row>
    <row r="181" spans="9:9" ht="21.75" customHeight="1" x14ac:dyDescent="0.3">
      <c r="I181" s="23" t="e">
        <f>INDEX('Артикул без-с размером'!A:A,MATCH(Хранение!B181,'Артикул без-с размером'!C:C,0))</f>
        <v>#N/A</v>
      </c>
    </row>
    <row r="182" spans="9:9" ht="21.75" customHeight="1" x14ac:dyDescent="0.3">
      <c r="I182" s="23" t="e">
        <f>INDEX('Артикул без-с размером'!A:A,MATCH(Хранение!B182,'Артикул без-с размером'!C:C,0))</f>
        <v>#N/A</v>
      </c>
    </row>
    <row r="183" spans="9:9" ht="21.75" customHeight="1" x14ac:dyDescent="0.3">
      <c r="I183" s="23" t="e">
        <f>INDEX('Артикул без-с размером'!A:A,MATCH(Хранение!B183,'Артикул без-с размером'!C:C,0))</f>
        <v>#N/A</v>
      </c>
    </row>
    <row r="184" spans="9:9" ht="21.75" customHeight="1" x14ac:dyDescent="0.3">
      <c r="I184" s="23" t="e">
        <f>INDEX('Артикул без-с размером'!A:A,MATCH(Хранение!B184,'Артикул без-с размером'!C:C,0))</f>
        <v>#N/A</v>
      </c>
    </row>
    <row r="185" spans="9:9" ht="21.75" customHeight="1" x14ac:dyDescent="0.3">
      <c r="I185" s="23" t="e">
        <f>INDEX('Артикул без-с размером'!A:A,MATCH(Хранение!B185,'Артикул без-с размером'!C:C,0))</f>
        <v>#N/A</v>
      </c>
    </row>
    <row r="186" spans="9:9" ht="21.75" customHeight="1" x14ac:dyDescent="0.3">
      <c r="I186" s="23" t="e">
        <f>INDEX('Артикул без-с размером'!A:A,MATCH(Хранение!B186,'Артикул без-с размером'!C:C,0))</f>
        <v>#N/A</v>
      </c>
    </row>
    <row r="187" spans="9:9" ht="21.75" customHeight="1" x14ac:dyDescent="0.3">
      <c r="I187" s="23" t="e">
        <f>INDEX('Артикул без-с размером'!A:A,MATCH(Хранение!B187,'Артикул без-с размером'!C:C,0))</f>
        <v>#N/A</v>
      </c>
    </row>
    <row r="188" spans="9:9" ht="21.75" customHeight="1" x14ac:dyDescent="0.3">
      <c r="I188" s="23" t="e">
        <f>INDEX('Артикул без-с размером'!A:A,MATCH(Хранение!B188,'Артикул без-с размером'!C:C,0))</f>
        <v>#N/A</v>
      </c>
    </row>
    <row r="189" spans="9:9" ht="21.75" customHeight="1" x14ac:dyDescent="0.3">
      <c r="I189" s="23" t="e">
        <f>INDEX('Артикул без-с размером'!A:A,MATCH(Хранение!B189,'Артикул без-с размером'!C:C,0))</f>
        <v>#N/A</v>
      </c>
    </row>
    <row r="190" spans="9:9" ht="21.75" customHeight="1" x14ac:dyDescent="0.3">
      <c r="I190" s="23" t="e">
        <f>INDEX('Артикул без-с размером'!A:A,MATCH(Хранение!B190,'Артикул без-с размером'!C:C,0))</f>
        <v>#N/A</v>
      </c>
    </row>
    <row r="191" spans="9:9" ht="21.75" customHeight="1" x14ac:dyDescent="0.3">
      <c r="I191" s="23" t="e">
        <f>INDEX('Артикул без-с размером'!A:A,MATCH(Хранение!B191,'Артикул без-с размером'!C:C,0))</f>
        <v>#N/A</v>
      </c>
    </row>
    <row r="192" spans="9:9" ht="21.75" customHeight="1" x14ac:dyDescent="0.3">
      <c r="I192" s="23" t="e">
        <f>INDEX('Артикул без-с размером'!A:A,MATCH(Хранение!B192,'Артикул без-с размером'!C:C,0))</f>
        <v>#N/A</v>
      </c>
    </row>
    <row r="193" spans="9:9" ht="21.75" customHeight="1" x14ac:dyDescent="0.3">
      <c r="I193" s="23" t="e">
        <f>INDEX('Артикул без-с размером'!A:A,MATCH(Хранение!B193,'Артикул без-с размером'!C:C,0))</f>
        <v>#N/A</v>
      </c>
    </row>
    <row r="194" spans="9:9" ht="21.75" customHeight="1" x14ac:dyDescent="0.3">
      <c r="I194" s="23" t="e">
        <f>INDEX('Артикул без-с размером'!A:A,MATCH(Хранение!B194,'Артикул без-с размером'!C:C,0))</f>
        <v>#N/A</v>
      </c>
    </row>
    <row r="195" spans="9:9" ht="21.75" customHeight="1" x14ac:dyDescent="0.3">
      <c r="I195" s="23" t="e">
        <f>INDEX('Артикул без-с размером'!A:A,MATCH(Хранение!B195,'Артикул без-с размером'!C:C,0))</f>
        <v>#N/A</v>
      </c>
    </row>
    <row r="196" spans="9:9" ht="21.75" customHeight="1" x14ac:dyDescent="0.3">
      <c r="I196" s="23" t="e">
        <f>INDEX('Артикул без-с размером'!A:A,MATCH(Хранение!B196,'Артикул без-с размером'!C:C,0))</f>
        <v>#N/A</v>
      </c>
    </row>
    <row r="197" spans="9:9" ht="21.75" customHeight="1" x14ac:dyDescent="0.3">
      <c r="I197" s="23" t="e">
        <f>INDEX('Артикул без-с размером'!A:A,MATCH(Хранение!B197,'Артикул без-с размером'!C:C,0))</f>
        <v>#N/A</v>
      </c>
    </row>
    <row r="198" spans="9:9" ht="21.75" customHeight="1" x14ac:dyDescent="0.3">
      <c r="I198" s="23" t="e">
        <f>INDEX('Артикул без-с размером'!A:A,MATCH(Хранение!B198,'Артикул без-с размером'!C:C,0))</f>
        <v>#N/A</v>
      </c>
    </row>
    <row r="199" spans="9:9" ht="21.75" customHeight="1" x14ac:dyDescent="0.3">
      <c r="I199" s="23" t="e">
        <f>INDEX('Артикул без-с размером'!A:A,MATCH(Хранение!B199,'Артикул без-с размером'!C:C,0))</f>
        <v>#N/A</v>
      </c>
    </row>
    <row r="200" spans="9:9" ht="21.75" customHeight="1" x14ac:dyDescent="0.3">
      <c r="I200" s="23" t="e">
        <f>INDEX('Артикул без-с размером'!A:A,MATCH(Хранение!B200,'Артикул без-с размером'!C:C,0))</f>
        <v>#N/A</v>
      </c>
    </row>
    <row r="201" spans="9:9" ht="21.75" customHeight="1" x14ac:dyDescent="0.3">
      <c r="I201" s="23" t="e">
        <f>INDEX('Артикул без-с размером'!A:A,MATCH(Хранение!B201,'Артикул без-с размером'!C:C,0))</f>
        <v>#N/A</v>
      </c>
    </row>
    <row r="202" spans="9:9" ht="21.75" customHeight="1" x14ac:dyDescent="0.3">
      <c r="I202" s="23" t="e">
        <f>INDEX('Артикул без-с размером'!A:A,MATCH(Хранение!B202,'Артикул без-с размером'!C:C,0))</f>
        <v>#N/A</v>
      </c>
    </row>
    <row r="203" spans="9:9" ht="21.75" customHeight="1" x14ac:dyDescent="0.3">
      <c r="I203" s="23" t="e">
        <f>INDEX('Артикул без-с размером'!A:A,MATCH(Хранение!B203,'Артикул без-с размером'!C:C,0))</f>
        <v>#N/A</v>
      </c>
    </row>
    <row r="204" spans="9:9" ht="21.75" customHeight="1" x14ac:dyDescent="0.3">
      <c r="I204" s="23" t="e">
        <f>INDEX('Артикул без-с размером'!A:A,MATCH(Хранение!B204,'Артикул без-с размером'!C:C,0))</f>
        <v>#N/A</v>
      </c>
    </row>
    <row r="205" spans="9:9" ht="21.75" customHeight="1" x14ac:dyDescent="0.3">
      <c r="I205" s="23" t="e">
        <f>INDEX('Артикул без-с размером'!A:A,MATCH(Хранение!B205,'Артикул без-с размером'!C:C,0))</f>
        <v>#N/A</v>
      </c>
    </row>
    <row r="206" spans="9:9" ht="21.75" customHeight="1" x14ac:dyDescent="0.3">
      <c r="I206" s="23" t="e">
        <f>INDEX('Артикул без-с размером'!A:A,MATCH(Хранение!B206,'Артикул без-с размером'!C:C,0))</f>
        <v>#N/A</v>
      </c>
    </row>
    <row r="207" spans="9:9" ht="21.75" customHeight="1" x14ac:dyDescent="0.3">
      <c r="I207" s="23" t="e">
        <f>INDEX('Артикул без-с размером'!A:A,MATCH(Хранение!B207,'Артикул без-с размером'!C:C,0))</f>
        <v>#N/A</v>
      </c>
    </row>
    <row r="208" spans="9:9" ht="21.75" customHeight="1" x14ac:dyDescent="0.3">
      <c r="I208" s="23" t="e">
        <f>INDEX('Артикул без-с размером'!A:A,MATCH(Хранение!B208,'Артикул без-с размером'!C:C,0))</f>
        <v>#N/A</v>
      </c>
    </row>
    <row r="209" spans="9:9" ht="21.75" customHeight="1" x14ac:dyDescent="0.3">
      <c r="I209" s="23" t="e">
        <f>INDEX('Артикул без-с размером'!A:A,MATCH(Хранение!B209,'Артикул без-с размером'!C:C,0))</f>
        <v>#N/A</v>
      </c>
    </row>
    <row r="210" spans="9:9" ht="21.75" customHeight="1" x14ac:dyDescent="0.3">
      <c r="I210" s="23" t="e">
        <f>INDEX('Артикул без-с размером'!A:A,MATCH(Хранение!B210,'Артикул без-с размером'!C:C,0))</f>
        <v>#N/A</v>
      </c>
    </row>
    <row r="211" spans="9:9" ht="21.75" customHeight="1" x14ac:dyDescent="0.3">
      <c r="I211" s="23" t="e">
        <f>INDEX('Артикул без-с размером'!A:A,MATCH(Хранение!B211,'Артикул без-с размером'!C:C,0))</f>
        <v>#N/A</v>
      </c>
    </row>
    <row r="212" spans="9:9" ht="21.75" customHeight="1" x14ac:dyDescent="0.3">
      <c r="I212" s="23" t="e">
        <f>INDEX('Артикул без-с размером'!A:A,MATCH(Хранение!B212,'Артикул без-с размером'!C:C,0))</f>
        <v>#N/A</v>
      </c>
    </row>
    <row r="213" spans="9:9" ht="21.75" customHeight="1" x14ac:dyDescent="0.3">
      <c r="I213" s="23" t="e">
        <f>INDEX('Артикул без-с размером'!A:A,MATCH(Хранение!B213,'Артикул без-с размером'!C:C,0))</f>
        <v>#N/A</v>
      </c>
    </row>
    <row r="214" spans="9:9" ht="21.75" customHeight="1" x14ac:dyDescent="0.3">
      <c r="I214" s="23" t="e">
        <f>INDEX('Артикул без-с размером'!A:A,MATCH(Хранение!B214,'Артикул без-с размером'!C:C,0))</f>
        <v>#N/A</v>
      </c>
    </row>
    <row r="215" spans="9:9" ht="21.75" customHeight="1" x14ac:dyDescent="0.3">
      <c r="I215" s="23" t="e">
        <f>INDEX('Артикул без-с размером'!A:A,MATCH(Хранение!B215,'Артикул без-с размером'!C:C,0))</f>
        <v>#N/A</v>
      </c>
    </row>
    <row r="216" spans="9:9" ht="21.75" customHeight="1" x14ac:dyDescent="0.3">
      <c r="I216" s="23" t="e">
        <f>INDEX('Артикул без-с размером'!A:A,MATCH(Хранение!B216,'Артикул без-с размером'!C:C,0))</f>
        <v>#N/A</v>
      </c>
    </row>
    <row r="217" spans="9:9" ht="21.75" customHeight="1" x14ac:dyDescent="0.3">
      <c r="I217" s="23" t="e">
        <f>INDEX('Артикул без-с размером'!A:A,MATCH(Хранение!B217,'Артикул без-с размером'!C:C,0))</f>
        <v>#N/A</v>
      </c>
    </row>
    <row r="218" spans="9:9" ht="21.75" customHeight="1" x14ac:dyDescent="0.3">
      <c r="I218" s="23" t="e">
        <f>INDEX('Артикул без-с размером'!A:A,MATCH(Хранение!B218,'Артикул без-с размером'!C:C,0))</f>
        <v>#N/A</v>
      </c>
    </row>
    <row r="219" spans="9:9" ht="21.75" customHeight="1" x14ac:dyDescent="0.3">
      <c r="I219" s="23" t="e">
        <f>INDEX('Артикул без-с размером'!A:A,MATCH(Хранение!B219,'Артикул без-с размером'!C:C,0))</f>
        <v>#N/A</v>
      </c>
    </row>
    <row r="220" spans="9:9" ht="21.75" customHeight="1" x14ac:dyDescent="0.3">
      <c r="I220" s="23" t="e">
        <f>INDEX('Артикул без-с размером'!A:A,MATCH(Хранение!B220,'Артикул без-с размером'!C:C,0))</f>
        <v>#N/A</v>
      </c>
    </row>
    <row r="221" spans="9:9" ht="21.75" customHeight="1" x14ac:dyDescent="0.3">
      <c r="I221" s="23" t="e">
        <f>INDEX('Артикул без-с размером'!A:A,MATCH(Хранение!B221,'Артикул без-с размером'!C:C,0))</f>
        <v>#N/A</v>
      </c>
    </row>
    <row r="222" spans="9:9" ht="21.75" customHeight="1" x14ac:dyDescent="0.3">
      <c r="I222" s="23" t="e">
        <f>INDEX('Артикул без-с размером'!A:A,MATCH(Хранение!B222,'Артикул без-с размером'!C:C,0))</f>
        <v>#N/A</v>
      </c>
    </row>
    <row r="223" spans="9:9" ht="21.75" customHeight="1" x14ac:dyDescent="0.3">
      <c r="I223" s="23" t="e">
        <f>INDEX('Артикул без-с размером'!A:A,MATCH(Хранение!B223,'Артикул без-с размером'!C:C,0))</f>
        <v>#N/A</v>
      </c>
    </row>
    <row r="224" spans="9:9" ht="21.75" customHeight="1" x14ac:dyDescent="0.3">
      <c r="I224" s="23" t="e">
        <f>INDEX('Артикул без-с размером'!A:A,MATCH(Хранение!B224,'Артикул без-с размером'!C:C,0))</f>
        <v>#N/A</v>
      </c>
    </row>
    <row r="225" spans="9:9" ht="21.75" customHeight="1" x14ac:dyDescent="0.3">
      <c r="I225" s="23" t="e">
        <f>INDEX('Артикул без-с размером'!A:A,MATCH(Хранение!B225,'Артикул без-с размером'!C:C,0))</f>
        <v>#N/A</v>
      </c>
    </row>
    <row r="226" spans="9:9" ht="21.75" customHeight="1" x14ac:dyDescent="0.3">
      <c r="I226" s="23" t="e">
        <f>INDEX('Артикул без-с размером'!A:A,MATCH(Хранение!B226,'Артикул без-с размером'!C:C,0))</f>
        <v>#N/A</v>
      </c>
    </row>
    <row r="227" spans="9:9" ht="21.75" customHeight="1" x14ac:dyDescent="0.3">
      <c r="I227" s="23" t="e">
        <f>INDEX('Артикул без-с размером'!A:A,MATCH(Хранение!B227,'Артикул без-с размером'!C:C,0))</f>
        <v>#N/A</v>
      </c>
    </row>
    <row r="228" spans="9:9" ht="21.75" customHeight="1" x14ac:dyDescent="0.3">
      <c r="I228" s="23" t="e">
        <f>INDEX('Артикул без-с размером'!A:A,MATCH(Хранение!B228,'Артикул без-с размером'!C:C,0))</f>
        <v>#N/A</v>
      </c>
    </row>
    <row r="229" spans="9:9" ht="21.75" customHeight="1" x14ac:dyDescent="0.3">
      <c r="I229" s="23" t="e">
        <f>INDEX('Артикул без-с размером'!A:A,MATCH(Хранение!B229,'Артикул без-с размером'!C:C,0))</f>
        <v>#N/A</v>
      </c>
    </row>
    <row r="230" spans="9:9" ht="21.75" customHeight="1" x14ac:dyDescent="0.3">
      <c r="I230" s="23" t="e">
        <f>INDEX('Артикул без-с размером'!A:A,MATCH(Хранение!B230,'Артикул без-с размером'!C:C,0))</f>
        <v>#N/A</v>
      </c>
    </row>
    <row r="231" spans="9:9" ht="21.75" customHeight="1" x14ac:dyDescent="0.3">
      <c r="I231" s="23" t="e">
        <f>INDEX('Артикул без-с размером'!A:A,MATCH(Хранение!B231,'Артикул без-с размером'!C:C,0))</f>
        <v>#N/A</v>
      </c>
    </row>
    <row r="232" spans="9:9" ht="21.75" customHeight="1" x14ac:dyDescent="0.3">
      <c r="I232" s="23" t="e">
        <f>INDEX('Артикул без-с размером'!A:A,MATCH(Хранение!B232,'Артикул без-с размером'!C:C,0))</f>
        <v>#N/A</v>
      </c>
    </row>
    <row r="233" spans="9:9" ht="21.75" customHeight="1" x14ac:dyDescent="0.3">
      <c r="I233" s="23" t="e">
        <f>INDEX('Артикул без-с размером'!A:A,MATCH(Хранение!B233,'Артикул без-с размером'!C:C,0))</f>
        <v>#N/A</v>
      </c>
    </row>
    <row r="234" spans="9:9" ht="21.75" customHeight="1" x14ac:dyDescent="0.3">
      <c r="I234" s="23" t="e">
        <f>INDEX('Артикул без-с размером'!A:A,MATCH(Хранение!B234,'Артикул без-с размером'!C:C,0))</f>
        <v>#N/A</v>
      </c>
    </row>
    <row r="235" spans="9:9" ht="21.75" customHeight="1" x14ac:dyDescent="0.3">
      <c r="I235" s="23" t="e">
        <f>INDEX('Артикул без-с размером'!A:A,MATCH(Хранение!B235,'Артикул без-с размером'!C:C,0))</f>
        <v>#N/A</v>
      </c>
    </row>
    <row r="236" spans="9:9" ht="21.75" customHeight="1" x14ac:dyDescent="0.3">
      <c r="I236" s="23" t="e">
        <f>INDEX('Артикул без-с размером'!A:A,MATCH(Хранение!B236,'Артикул без-с размером'!C:C,0))</f>
        <v>#N/A</v>
      </c>
    </row>
    <row r="237" spans="9:9" ht="21.75" customHeight="1" x14ac:dyDescent="0.3">
      <c r="I237" s="23" t="e">
        <f>INDEX('Артикул без-с размером'!A:A,MATCH(Хранение!B237,'Артикул без-с размером'!C:C,0))</f>
        <v>#N/A</v>
      </c>
    </row>
    <row r="238" spans="9:9" ht="21.75" customHeight="1" x14ac:dyDescent="0.3">
      <c r="I238" s="23" t="e">
        <f>INDEX('Артикул без-с размером'!A:A,MATCH(Хранение!B238,'Артикул без-с размером'!C:C,0))</f>
        <v>#N/A</v>
      </c>
    </row>
    <row r="239" spans="9:9" ht="21.75" customHeight="1" x14ac:dyDescent="0.3">
      <c r="I239" s="23" t="e">
        <f>INDEX('Артикул без-с размером'!A:A,MATCH(Хранение!B239,'Артикул без-с размером'!C:C,0))</f>
        <v>#N/A</v>
      </c>
    </row>
    <row r="240" spans="9:9" ht="21.75" customHeight="1" x14ac:dyDescent="0.3">
      <c r="I240" s="23" t="e">
        <f>INDEX('Артикул без-с размером'!A:A,MATCH(Хранение!B240,'Артикул без-с размером'!C:C,0))</f>
        <v>#N/A</v>
      </c>
    </row>
    <row r="241" spans="9:9" ht="21.75" customHeight="1" x14ac:dyDescent="0.3">
      <c r="I241" s="23" t="e">
        <f>INDEX('Артикул без-с размером'!A:A,MATCH(Хранение!B241,'Артикул без-с размером'!C:C,0))</f>
        <v>#N/A</v>
      </c>
    </row>
    <row r="242" spans="9:9" ht="21.75" customHeight="1" x14ac:dyDescent="0.3">
      <c r="I242" s="23" t="e">
        <f>INDEX('Артикул без-с размером'!A:A,MATCH(Хранение!B242,'Артикул без-с размером'!C:C,0))</f>
        <v>#N/A</v>
      </c>
    </row>
    <row r="243" spans="9:9" ht="21.75" customHeight="1" x14ac:dyDescent="0.3">
      <c r="I243" s="23" t="e">
        <f>INDEX('Артикул без-с размером'!A:A,MATCH(Хранение!B243,'Артикул без-с размером'!C:C,0))</f>
        <v>#N/A</v>
      </c>
    </row>
    <row r="244" spans="9:9" ht="21.75" customHeight="1" x14ac:dyDescent="0.3">
      <c r="I244" s="23" t="e">
        <f>INDEX('Артикул без-с размером'!A:A,MATCH(Хранение!B244,'Артикул без-с размером'!C:C,0))</f>
        <v>#N/A</v>
      </c>
    </row>
    <row r="245" spans="9:9" ht="21.75" customHeight="1" x14ac:dyDescent="0.3">
      <c r="I245" s="23" t="e">
        <f>INDEX('Артикул без-с размером'!A:A,MATCH(Хранение!B245,'Артикул без-с размером'!C:C,0))</f>
        <v>#N/A</v>
      </c>
    </row>
    <row r="246" spans="9:9" ht="21.75" customHeight="1" x14ac:dyDescent="0.3">
      <c r="I246" s="23" t="e">
        <f>INDEX('Артикул без-с размером'!A:A,MATCH(Хранение!B246,'Артикул без-с размером'!C:C,0))</f>
        <v>#N/A</v>
      </c>
    </row>
    <row r="247" spans="9:9" ht="21.75" customHeight="1" x14ac:dyDescent="0.3">
      <c r="I247" s="23" t="e">
        <f>INDEX('Артикул без-с размером'!A:A,MATCH(Хранение!B247,'Артикул без-с размером'!C:C,0))</f>
        <v>#N/A</v>
      </c>
    </row>
    <row r="248" spans="9:9" ht="21.75" customHeight="1" x14ac:dyDescent="0.3">
      <c r="I248" s="23" t="e">
        <f>INDEX('Артикул без-с размером'!A:A,MATCH(Хранение!B248,'Артикул без-с размером'!C:C,0))</f>
        <v>#N/A</v>
      </c>
    </row>
    <row r="249" spans="9:9" ht="21.75" customHeight="1" x14ac:dyDescent="0.3">
      <c r="I249" s="23" t="e">
        <f>INDEX('Артикул без-с размером'!A:A,MATCH(Хранение!B249,'Артикул без-с размером'!C:C,0))</f>
        <v>#N/A</v>
      </c>
    </row>
    <row r="250" spans="9:9" ht="21.75" customHeight="1" x14ac:dyDescent="0.3">
      <c r="I250" s="23" t="e">
        <f>INDEX('Артикул без-с размером'!A:A,MATCH(Хранение!B250,'Артикул без-с размером'!C:C,0))</f>
        <v>#N/A</v>
      </c>
    </row>
    <row r="251" spans="9:9" ht="21.75" customHeight="1" x14ac:dyDescent="0.3">
      <c r="I251" s="23" t="e">
        <f>INDEX('Артикул без-с размером'!A:A,MATCH(Хранение!B251,'Артикул без-с размером'!C:C,0))</f>
        <v>#N/A</v>
      </c>
    </row>
    <row r="252" spans="9:9" ht="21.75" customHeight="1" x14ac:dyDescent="0.3">
      <c r="I252" s="23" t="e">
        <f>INDEX('Артикул без-с размером'!A:A,MATCH(Хранение!B252,'Артикул без-с размером'!C:C,0))</f>
        <v>#N/A</v>
      </c>
    </row>
    <row r="253" spans="9:9" ht="21.75" customHeight="1" x14ac:dyDescent="0.3">
      <c r="I253" s="23" t="e">
        <f>INDEX('Артикул без-с размером'!A:A,MATCH(Хранение!B253,'Артикул без-с размером'!C:C,0))</f>
        <v>#N/A</v>
      </c>
    </row>
    <row r="254" spans="9:9" ht="21.75" customHeight="1" x14ac:dyDescent="0.3">
      <c r="I254" s="23" t="e">
        <f>INDEX('Артикул без-с размером'!A:A,MATCH(Хранение!B254,'Артикул без-с размером'!C:C,0))</f>
        <v>#N/A</v>
      </c>
    </row>
    <row r="255" spans="9:9" ht="21.75" customHeight="1" x14ac:dyDescent="0.3">
      <c r="I255" s="23" t="e">
        <f>INDEX('Артикул без-с размером'!A:A,MATCH(Хранение!B255,'Артикул без-с размером'!C:C,0))</f>
        <v>#N/A</v>
      </c>
    </row>
    <row r="256" spans="9:9" ht="21.75" customHeight="1" x14ac:dyDescent="0.3">
      <c r="I256" s="23" t="e">
        <f>INDEX('Артикул без-с размером'!A:A,MATCH(Хранение!B256,'Артикул без-с размером'!C:C,0))</f>
        <v>#N/A</v>
      </c>
    </row>
    <row r="257" spans="9:9" ht="21.75" customHeight="1" x14ac:dyDescent="0.3">
      <c r="I257" s="23" t="e">
        <f>INDEX('Артикул без-с размером'!A:A,MATCH(Хранение!B257,'Артикул без-с размером'!C:C,0))</f>
        <v>#N/A</v>
      </c>
    </row>
    <row r="258" spans="9:9" ht="21.75" customHeight="1" x14ac:dyDescent="0.3">
      <c r="I258" s="23" t="e">
        <f>INDEX('Артикул без-с размером'!A:A,MATCH(Хранение!B258,'Артикул без-с размером'!C:C,0))</f>
        <v>#N/A</v>
      </c>
    </row>
    <row r="259" spans="9:9" ht="21.75" customHeight="1" x14ac:dyDescent="0.3">
      <c r="I259" s="23" t="e">
        <f>INDEX('Артикул без-с размером'!A:A,MATCH(Хранение!B259,'Артикул без-с размером'!C:C,0))</f>
        <v>#N/A</v>
      </c>
    </row>
    <row r="260" spans="9:9" ht="21.75" customHeight="1" x14ac:dyDescent="0.3">
      <c r="I260" s="23" t="e">
        <f>INDEX('Артикул без-с размером'!A:A,MATCH(Хранение!B260,'Артикул без-с размером'!C:C,0))</f>
        <v>#N/A</v>
      </c>
    </row>
    <row r="261" spans="9:9" ht="21.75" customHeight="1" x14ac:dyDescent="0.3">
      <c r="I261" s="23" t="e">
        <f>INDEX('Артикул без-с размером'!A:A,MATCH(Хранение!B261,'Артикул без-с размером'!C:C,0))</f>
        <v>#N/A</v>
      </c>
    </row>
    <row r="262" spans="9:9" ht="21.75" customHeight="1" x14ac:dyDescent="0.3">
      <c r="I262" s="23" t="e">
        <f>INDEX('Артикул без-с размером'!A:A,MATCH(Хранение!B262,'Артикул без-с размером'!C:C,0))</f>
        <v>#N/A</v>
      </c>
    </row>
    <row r="263" spans="9:9" ht="21.75" customHeight="1" x14ac:dyDescent="0.3">
      <c r="I263" s="23" t="e">
        <f>INDEX('Артикул без-с размером'!A:A,MATCH(Хранение!B263,'Артикул без-с размером'!C:C,0))</f>
        <v>#N/A</v>
      </c>
    </row>
    <row r="264" spans="9:9" ht="21.75" customHeight="1" x14ac:dyDescent="0.3">
      <c r="I264" s="23" t="e">
        <f>INDEX('Артикул без-с размером'!A:A,MATCH(Хранение!B264,'Артикул без-с размером'!C:C,0))</f>
        <v>#N/A</v>
      </c>
    </row>
    <row r="265" spans="9:9" ht="21.75" customHeight="1" x14ac:dyDescent="0.3">
      <c r="I265" s="23" t="e">
        <f>INDEX('Артикул без-с размером'!A:A,MATCH(Хранение!B265,'Артикул без-с размером'!C:C,0))</f>
        <v>#N/A</v>
      </c>
    </row>
    <row r="266" spans="9:9" ht="21.75" customHeight="1" x14ac:dyDescent="0.3">
      <c r="I266" s="23" t="e">
        <f>INDEX('Артикул без-с размером'!A:A,MATCH(Хранение!B266,'Артикул без-с размером'!C:C,0))</f>
        <v>#N/A</v>
      </c>
    </row>
    <row r="267" spans="9:9" ht="21.75" customHeight="1" x14ac:dyDescent="0.3">
      <c r="I267" s="23" t="e">
        <f>INDEX('Артикул без-с размером'!A:A,MATCH(Хранение!B267,'Артикул без-с размером'!C:C,0))</f>
        <v>#N/A</v>
      </c>
    </row>
    <row r="268" spans="9:9" ht="21.75" customHeight="1" x14ac:dyDescent="0.3">
      <c r="I268" s="23" t="e">
        <f>INDEX('Артикул без-с размером'!A:A,MATCH(Хранение!B268,'Артикул без-с размером'!C:C,0))</f>
        <v>#N/A</v>
      </c>
    </row>
    <row r="269" spans="9:9" ht="21.75" customHeight="1" x14ac:dyDescent="0.3">
      <c r="I269" s="23" t="e">
        <f>INDEX('Артикул без-с размером'!A:A,MATCH(Хранение!B269,'Артикул без-с размером'!C:C,0))</f>
        <v>#N/A</v>
      </c>
    </row>
    <row r="270" spans="9:9" ht="21.75" customHeight="1" x14ac:dyDescent="0.3">
      <c r="I270" s="23" t="e">
        <f>INDEX('Артикул без-с размером'!A:A,MATCH(Хранение!B270,'Артикул без-с размером'!C:C,0))</f>
        <v>#N/A</v>
      </c>
    </row>
    <row r="271" spans="9:9" ht="21.75" customHeight="1" x14ac:dyDescent="0.3">
      <c r="I271" s="23" t="e">
        <f>INDEX('Артикул без-с размером'!A:A,MATCH(Хранение!B271,'Артикул без-с размером'!C:C,0))</f>
        <v>#N/A</v>
      </c>
    </row>
    <row r="272" spans="9:9" ht="21.75" customHeight="1" x14ac:dyDescent="0.3">
      <c r="I272" s="23" t="e">
        <f>INDEX('Артикул без-с размером'!A:A,MATCH(Хранение!B272,'Артикул без-с размером'!C:C,0))</f>
        <v>#N/A</v>
      </c>
    </row>
    <row r="273" spans="9:9" ht="21.75" customHeight="1" x14ac:dyDescent="0.3">
      <c r="I273" s="23" t="e">
        <f>INDEX('Артикул без-с размером'!A:A,MATCH(Хранение!B273,'Артикул без-с размером'!C:C,0))</f>
        <v>#N/A</v>
      </c>
    </row>
    <row r="274" spans="9:9" ht="21.75" customHeight="1" x14ac:dyDescent="0.3">
      <c r="I274" s="23" t="e">
        <f>INDEX('Артикул без-с размером'!A:A,MATCH(Хранение!B274,'Артикул без-с размером'!C:C,0))</f>
        <v>#N/A</v>
      </c>
    </row>
    <row r="275" spans="9:9" ht="21.75" customHeight="1" x14ac:dyDescent="0.3">
      <c r="I275" s="23" t="e">
        <f>INDEX('Артикул без-с размером'!A:A,MATCH(Хранение!B275,'Артикул без-с размером'!C:C,0))</f>
        <v>#N/A</v>
      </c>
    </row>
    <row r="276" spans="9:9" ht="21.75" customHeight="1" x14ac:dyDescent="0.3">
      <c r="I276" s="23" t="e">
        <f>INDEX('Артикул без-с размером'!A:A,MATCH(Хранение!B276,'Артикул без-с размером'!C:C,0))</f>
        <v>#N/A</v>
      </c>
    </row>
    <row r="277" spans="9:9" ht="21.75" customHeight="1" x14ac:dyDescent="0.3">
      <c r="I277" s="23" t="e">
        <f>INDEX('Артикул без-с размером'!A:A,MATCH(Хранение!B277,'Артикул без-с размером'!C:C,0))</f>
        <v>#N/A</v>
      </c>
    </row>
    <row r="278" spans="9:9" ht="21.75" customHeight="1" x14ac:dyDescent="0.3">
      <c r="I278" s="23" t="e">
        <f>INDEX('Артикул без-с размером'!A:A,MATCH(Хранение!B278,'Артикул без-с размером'!C:C,0))</f>
        <v>#N/A</v>
      </c>
    </row>
    <row r="279" spans="9:9" ht="21.75" customHeight="1" x14ac:dyDescent="0.3">
      <c r="I279" s="23" t="e">
        <f>INDEX('Артикул без-с размером'!A:A,MATCH(Хранение!B279,'Артикул без-с размером'!C:C,0))</f>
        <v>#N/A</v>
      </c>
    </row>
    <row r="280" spans="9:9" ht="21.75" customHeight="1" x14ac:dyDescent="0.3">
      <c r="I280" s="23" t="e">
        <f>INDEX('Артикул без-с размером'!A:A,MATCH(Хранение!B280,'Артикул без-с размером'!C:C,0))</f>
        <v>#N/A</v>
      </c>
    </row>
    <row r="281" spans="9:9" ht="21.75" customHeight="1" x14ac:dyDescent="0.3">
      <c r="I281" s="23" t="e">
        <f>INDEX('Артикул без-с размером'!A:A,MATCH(Хранение!B281,'Артикул без-с размером'!C:C,0))</f>
        <v>#N/A</v>
      </c>
    </row>
    <row r="282" spans="9:9" ht="21.75" customHeight="1" x14ac:dyDescent="0.3">
      <c r="I282" s="23" t="e">
        <f>INDEX('Артикул без-с размером'!A:A,MATCH(Хранение!B282,'Артикул без-с размером'!C:C,0))</f>
        <v>#N/A</v>
      </c>
    </row>
    <row r="283" spans="9:9" ht="21.75" customHeight="1" x14ac:dyDescent="0.3">
      <c r="I283" s="23" t="e">
        <f>INDEX('Артикул без-с размером'!A:A,MATCH(Хранение!B283,'Артикул без-с размером'!C:C,0))</f>
        <v>#N/A</v>
      </c>
    </row>
    <row r="284" spans="9:9" ht="21.75" customHeight="1" x14ac:dyDescent="0.3">
      <c r="I284" s="23" t="e">
        <f>INDEX('Артикул без-с размером'!A:A,MATCH(Хранение!B284,'Артикул без-с размером'!C:C,0))</f>
        <v>#N/A</v>
      </c>
    </row>
    <row r="285" spans="9:9" ht="21.75" customHeight="1" x14ac:dyDescent="0.3">
      <c r="I285" s="23" t="e">
        <f>INDEX('Артикул без-с размером'!A:A,MATCH(Хранение!B285,'Артикул без-с размером'!C:C,0))</f>
        <v>#N/A</v>
      </c>
    </row>
    <row r="286" spans="9:9" ht="21.75" customHeight="1" x14ac:dyDescent="0.3">
      <c r="I286" s="23" t="e">
        <f>INDEX('Артикул без-с размером'!A:A,MATCH(Хранение!B286,'Артикул без-с размером'!C:C,0))</f>
        <v>#N/A</v>
      </c>
    </row>
    <row r="287" spans="9:9" ht="21.75" customHeight="1" x14ac:dyDescent="0.3">
      <c r="I287" s="23" t="e">
        <f>INDEX('Артикул без-с размером'!A:A,MATCH(Хранение!B287,'Артикул без-с размером'!C:C,0))</f>
        <v>#N/A</v>
      </c>
    </row>
    <row r="288" spans="9:9" ht="21.75" customHeight="1" x14ac:dyDescent="0.3">
      <c r="I288" s="23" t="e">
        <f>INDEX('Артикул без-с размером'!A:A,MATCH(Хранение!B288,'Артикул без-с размером'!C:C,0))</f>
        <v>#N/A</v>
      </c>
    </row>
    <row r="289" spans="9:9" ht="21.75" customHeight="1" x14ac:dyDescent="0.3">
      <c r="I289" s="23" t="e">
        <f>INDEX('Артикул без-с размером'!A:A,MATCH(Хранение!B289,'Артикул без-с размером'!C:C,0))</f>
        <v>#N/A</v>
      </c>
    </row>
    <row r="290" spans="9:9" ht="21.75" customHeight="1" x14ac:dyDescent="0.3">
      <c r="I290" s="23" t="e">
        <f>INDEX('Артикул без-с размером'!A:A,MATCH(Хранение!B290,'Артикул без-с размером'!C:C,0))</f>
        <v>#N/A</v>
      </c>
    </row>
    <row r="291" spans="9:9" ht="21.75" customHeight="1" x14ac:dyDescent="0.3">
      <c r="I291" s="23" t="e">
        <f>INDEX('Артикул без-с размером'!A:A,MATCH(Хранение!B291,'Артикул без-с размером'!C:C,0))</f>
        <v>#N/A</v>
      </c>
    </row>
    <row r="292" spans="9:9" ht="21.75" customHeight="1" x14ac:dyDescent="0.3">
      <c r="I292" s="23" t="e">
        <f>INDEX('Артикул без-с размером'!A:A,MATCH(Хранение!B292,'Артикул без-с размером'!C:C,0))</f>
        <v>#N/A</v>
      </c>
    </row>
    <row r="293" spans="9:9" ht="21.75" customHeight="1" x14ac:dyDescent="0.3">
      <c r="I293" s="23" t="e">
        <f>INDEX('Артикул без-с размером'!A:A,MATCH(Хранение!B293,'Артикул без-с размером'!C:C,0))</f>
        <v>#N/A</v>
      </c>
    </row>
    <row r="294" spans="9:9" ht="21.75" customHeight="1" x14ac:dyDescent="0.3">
      <c r="I294" s="23" t="e">
        <f>INDEX('Артикул без-с размером'!A:A,MATCH(Хранение!B294,'Артикул без-с размером'!C:C,0))</f>
        <v>#N/A</v>
      </c>
    </row>
    <row r="295" spans="9:9" ht="21.75" customHeight="1" x14ac:dyDescent="0.3">
      <c r="I295" s="23" t="e">
        <f>INDEX('Артикул без-с размером'!A:A,MATCH(Хранение!B295,'Артикул без-с размером'!C:C,0))</f>
        <v>#N/A</v>
      </c>
    </row>
    <row r="296" spans="9:9" ht="21.75" customHeight="1" x14ac:dyDescent="0.3">
      <c r="I296" s="23" t="e">
        <f>INDEX('Артикул без-с размером'!A:A,MATCH(Хранение!B296,'Артикул без-с размером'!C:C,0))</f>
        <v>#N/A</v>
      </c>
    </row>
    <row r="297" spans="9:9" ht="21.75" customHeight="1" x14ac:dyDescent="0.3">
      <c r="I297" s="23" t="e">
        <f>INDEX('Артикул без-с размером'!A:A,MATCH(Хранение!B297,'Артикул без-с размером'!C:C,0))</f>
        <v>#N/A</v>
      </c>
    </row>
    <row r="298" spans="9:9" ht="21.75" customHeight="1" x14ac:dyDescent="0.3">
      <c r="I298" s="23" t="e">
        <f>INDEX('Артикул без-с размером'!A:A,MATCH(Хранение!B298,'Артикул без-с размером'!C:C,0))</f>
        <v>#N/A</v>
      </c>
    </row>
    <row r="299" spans="9:9" ht="21.75" customHeight="1" x14ac:dyDescent="0.3">
      <c r="I299" s="23" t="e">
        <f>INDEX('Артикул без-с размером'!A:A,MATCH(Хранение!B299,'Артикул без-с размером'!C:C,0))</f>
        <v>#N/A</v>
      </c>
    </row>
    <row r="300" spans="9:9" ht="21.75" customHeight="1" x14ac:dyDescent="0.3">
      <c r="I300" s="23" t="e">
        <f>INDEX('Артикул без-с размером'!A:A,MATCH(Хранение!B300,'Артикул без-с размером'!C:C,0))</f>
        <v>#N/A</v>
      </c>
    </row>
    <row r="301" spans="9:9" ht="21.75" customHeight="1" x14ac:dyDescent="0.3">
      <c r="I301" s="23" t="e">
        <f>INDEX('Артикул без-с размером'!A:A,MATCH(Хранение!B301,'Артикул без-с размером'!C:C,0))</f>
        <v>#N/A</v>
      </c>
    </row>
    <row r="302" spans="9:9" ht="21.75" customHeight="1" x14ac:dyDescent="0.3">
      <c r="I302" s="23" t="e">
        <f>INDEX('Артикул без-с размером'!A:A,MATCH(Хранение!B302,'Артикул без-с размером'!C:C,0))</f>
        <v>#N/A</v>
      </c>
    </row>
    <row r="303" spans="9:9" ht="21.75" customHeight="1" x14ac:dyDescent="0.3">
      <c r="I303" s="23" t="e">
        <f>INDEX('Артикул без-с размером'!A:A,MATCH(Хранение!B303,'Артикул без-с размером'!C:C,0))</f>
        <v>#N/A</v>
      </c>
    </row>
    <row r="304" spans="9:9" ht="21.75" customHeight="1" x14ac:dyDescent="0.3">
      <c r="I304" s="23" t="e">
        <f>INDEX('Артикул без-с размером'!A:A,MATCH(Хранение!B304,'Артикул без-с размером'!C:C,0))</f>
        <v>#N/A</v>
      </c>
    </row>
    <row r="305" spans="9:9" ht="21.75" customHeight="1" x14ac:dyDescent="0.3">
      <c r="I305" s="23" t="e">
        <f>INDEX('Артикул без-с размером'!A:A,MATCH(Хранение!B305,'Артикул без-с размером'!C:C,0))</f>
        <v>#N/A</v>
      </c>
    </row>
    <row r="306" spans="9:9" ht="21.75" customHeight="1" x14ac:dyDescent="0.3">
      <c r="I306" s="23" t="e">
        <f>INDEX('Артикул без-с размером'!A:A,MATCH(Хранение!B306,'Артикул без-с размером'!C:C,0))</f>
        <v>#N/A</v>
      </c>
    </row>
    <row r="307" spans="9:9" ht="21.75" customHeight="1" x14ac:dyDescent="0.3">
      <c r="I307" s="23" t="e">
        <f>INDEX('Артикул без-с размером'!A:A,MATCH(Хранение!B307,'Артикул без-с размером'!C:C,0))</f>
        <v>#N/A</v>
      </c>
    </row>
    <row r="308" spans="9:9" ht="21.75" customHeight="1" x14ac:dyDescent="0.3">
      <c r="I308" s="23" t="e">
        <f>INDEX('Артикул без-с размером'!A:A,MATCH(Хранение!B308,'Артикул без-с размером'!C:C,0))</f>
        <v>#N/A</v>
      </c>
    </row>
    <row r="309" spans="9:9" ht="21.75" customHeight="1" x14ac:dyDescent="0.3">
      <c r="I309" s="23" t="e">
        <f>INDEX('Артикул без-с размером'!A:A,MATCH(Хранение!B309,'Артикул без-с размером'!C:C,0))</f>
        <v>#N/A</v>
      </c>
    </row>
    <row r="310" spans="9:9" ht="21.75" customHeight="1" x14ac:dyDescent="0.3">
      <c r="I310" s="23" t="e">
        <f>INDEX('Артикул без-с размером'!A:A,MATCH(Хранение!B310,'Артикул без-с размером'!C:C,0))</f>
        <v>#N/A</v>
      </c>
    </row>
    <row r="311" spans="9:9" ht="21.75" customHeight="1" x14ac:dyDescent="0.3">
      <c r="I311" s="23" t="e">
        <f>INDEX('Артикул без-с размером'!A:A,MATCH(Хранение!B311,'Артикул без-с размером'!C:C,0))</f>
        <v>#N/A</v>
      </c>
    </row>
    <row r="312" spans="9:9" ht="21.75" customHeight="1" x14ac:dyDescent="0.3">
      <c r="I312" s="23" t="e">
        <f>INDEX('Артикул без-с размером'!A:A,MATCH(Хранение!B312,'Артикул без-с размером'!C:C,0))</f>
        <v>#N/A</v>
      </c>
    </row>
    <row r="313" spans="9:9" ht="21.75" customHeight="1" x14ac:dyDescent="0.3">
      <c r="I313" s="23" t="e">
        <f>INDEX('Артикул без-с размером'!A:A,MATCH(Хранение!B313,'Артикул без-с размером'!C:C,0))</f>
        <v>#N/A</v>
      </c>
    </row>
    <row r="314" spans="9:9" ht="21.75" customHeight="1" x14ac:dyDescent="0.3">
      <c r="I314" s="23" t="e">
        <f>INDEX('Артикул без-с размером'!A:A,MATCH(Хранение!B314,'Артикул без-с размером'!C:C,0))</f>
        <v>#N/A</v>
      </c>
    </row>
    <row r="315" spans="9:9" ht="21.75" customHeight="1" x14ac:dyDescent="0.3">
      <c r="I315" s="23" t="e">
        <f>INDEX('Артикул без-с размером'!A:A,MATCH(Хранение!B315,'Артикул без-с размером'!C:C,0))</f>
        <v>#N/A</v>
      </c>
    </row>
    <row r="316" spans="9:9" ht="21.75" customHeight="1" x14ac:dyDescent="0.3">
      <c r="I316" s="23" t="e">
        <f>INDEX('Артикул без-с размером'!A:A,MATCH(Хранение!B316,'Артикул без-с размером'!C:C,0))</f>
        <v>#N/A</v>
      </c>
    </row>
    <row r="317" spans="9:9" ht="21.75" customHeight="1" x14ac:dyDescent="0.3">
      <c r="I317" s="23" t="e">
        <f>INDEX('Артикул без-с размером'!A:A,MATCH(Хранение!B317,'Артикул без-с размером'!C:C,0))</f>
        <v>#N/A</v>
      </c>
    </row>
    <row r="318" spans="9:9" ht="21.75" customHeight="1" x14ac:dyDescent="0.3">
      <c r="I318" s="23" t="e">
        <f>INDEX('Артикул без-с размером'!A:A,MATCH(Хранение!B318,'Артикул без-с размером'!C:C,0))</f>
        <v>#N/A</v>
      </c>
    </row>
    <row r="319" spans="9:9" ht="21.75" customHeight="1" x14ac:dyDescent="0.3">
      <c r="I319" s="23" t="e">
        <f>INDEX('Артикул без-с размером'!A:A,MATCH(Хранение!B319,'Артикул без-с размером'!C:C,0))</f>
        <v>#N/A</v>
      </c>
    </row>
    <row r="320" spans="9:9" ht="21.75" customHeight="1" x14ac:dyDescent="0.3">
      <c r="I320" s="23" t="e">
        <f>INDEX('Артикул без-с размером'!A:A,MATCH(Хранение!B320,'Артикул без-с размером'!C:C,0))</f>
        <v>#N/A</v>
      </c>
    </row>
    <row r="321" spans="9:9" ht="21.75" customHeight="1" x14ac:dyDescent="0.3">
      <c r="I321" s="23" t="e">
        <f>INDEX('Артикул без-с размером'!A:A,MATCH(Хранение!B321,'Артикул без-с размером'!C:C,0))</f>
        <v>#N/A</v>
      </c>
    </row>
    <row r="322" spans="9:9" ht="21.75" customHeight="1" x14ac:dyDescent="0.3">
      <c r="I322" s="23" t="e">
        <f>INDEX('Артикул без-с размером'!A:A,MATCH(Хранение!B322,'Артикул без-с размером'!C:C,0))</f>
        <v>#N/A</v>
      </c>
    </row>
    <row r="323" spans="9:9" ht="21.75" customHeight="1" x14ac:dyDescent="0.3">
      <c r="I323" s="23" t="e">
        <f>INDEX('Артикул без-с размером'!A:A,MATCH(Хранение!B323,'Артикул без-с размером'!C:C,0))</f>
        <v>#N/A</v>
      </c>
    </row>
    <row r="324" spans="9:9" ht="21.75" customHeight="1" x14ac:dyDescent="0.3">
      <c r="I324" s="23" t="e">
        <f>INDEX('Артикул без-с размером'!A:A,MATCH(Хранение!B324,'Артикул без-с размером'!C:C,0))</f>
        <v>#N/A</v>
      </c>
    </row>
    <row r="325" spans="9:9" ht="21.75" customHeight="1" x14ac:dyDescent="0.3">
      <c r="I325" s="23" t="e">
        <f>INDEX('Артикул без-с размером'!A:A,MATCH(Хранение!B325,'Артикул без-с размером'!C:C,0))</f>
        <v>#N/A</v>
      </c>
    </row>
    <row r="326" spans="9:9" ht="21.75" customHeight="1" x14ac:dyDescent="0.3">
      <c r="I326" s="23" t="e">
        <f>INDEX('Артикул без-с размером'!A:A,MATCH(Хранение!B326,'Артикул без-с размером'!C:C,0))</f>
        <v>#N/A</v>
      </c>
    </row>
    <row r="327" spans="9:9" ht="21.75" customHeight="1" x14ac:dyDescent="0.3">
      <c r="I327" s="23" t="e">
        <f>INDEX('Артикул без-с размером'!A:A,MATCH(Хранение!B327,'Артикул без-с размером'!C:C,0))</f>
        <v>#N/A</v>
      </c>
    </row>
    <row r="328" spans="9:9" ht="21.75" customHeight="1" x14ac:dyDescent="0.3">
      <c r="I328" s="23" t="e">
        <f>INDEX('Артикул без-с размером'!A:A,MATCH(Хранение!B328,'Артикул без-с размером'!C:C,0))</f>
        <v>#N/A</v>
      </c>
    </row>
    <row r="329" spans="9:9" ht="21.75" customHeight="1" x14ac:dyDescent="0.3">
      <c r="I329" s="23" t="e">
        <f>INDEX('Артикул без-с размером'!A:A,MATCH(Хранение!B329,'Артикул без-с размером'!C:C,0))</f>
        <v>#N/A</v>
      </c>
    </row>
    <row r="330" spans="9:9" ht="21.75" customHeight="1" x14ac:dyDescent="0.3">
      <c r="I330" s="23" t="e">
        <f>INDEX('Артикул без-с размером'!A:A,MATCH(Хранение!B330,'Артикул без-с размером'!C:C,0))</f>
        <v>#N/A</v>
      </c>
    </row>
    <row r="331" spans="9:9" ht="21.75" customHeight="1" x14ac:dyDescent="0.3">
      <c r="I331" s="23" t="e">
        <f>INDEX('Артикул без-с размером'!A:A,MATCH(Хранение!B331,'Артикул без-с размером'!C:C,0))</f>
        <v>#N/A</v>
      </c>
    </row>
    <row r="332" spans="9:9" ht="21.75" customHeight="1" x14ac:dyDescent="0.3">
      <c r="I332" s="23" t="e">
        <f>INDEX('Артикул без-с размером'!A:A,MATCH(Хранение!B332,'Артикул без-с размером'!C:C,0))</f>
        <v>#N/A</v>
      </c>
    </row>
    <row r="333" spans="9:9" ht="21.75" customHeight="1" x14ac:dyDescent="0.3">
      <c r="I333" s="23" t="e">
        <f>INDEX('Артикул без-с размером'!A:A,MATCH(Хранение!B333,'Артикул без-с размером'!C:C,0))</f>
        <v>#N/A</v>
      </c>
    </row>
    <row r="334" spans="9:9" ht="21.75" customHeight="1" x14ac:dyDescent="0.3">
      <c r="I334" s="23" t="e">
        <f>INDEX('Артикул без-с размером'!A:A,MATCH(Хранение!B334,'Артикул без-с размером'!C:C,0))</f>
        <v>#N/A</v>
      </c>
    </row>
    <row r="335" spans="9:9" ht="21.75" customHeight="1" x14ac:dyDescent="0.3">
      <c r="I335" s="23" t="e">
        <f>INDEX('Артикул без-с размером'!A:A,MATCH(Хранение!B335,'Артикул без-с размером'!C:C,0))</f>
        <v>#N/A</v>
      </c>
    </row>
    <row r="336" spans="9:9" ht="21.75" customHeight="1" x14ac:dyDescent="0.3">
      <c r="I336" s="23" t="e">
        <f>INDEX('Артикул без-с размером'!A:A,MATCH(Хранение!B336,'Артикул без-с размером'!C:C,0))</f>
        <v>#N/A</v>
      </c>
    </row>
    <row r="337" spans="9:9" ht="21.75" customHeight="1" x14ac:dyDescent="0.3">
      <c r="I337" s="23" t="e">
        <f>INDEX('Артикул без-с размером'!A:A,MATCH(Хранение!B337,'Артикул без-с размером'!C:C,0))</f>
        <v>#N/A</v>
      </c>
    </row>
    <row r="338" spans="9:9" ht="21.75" customHeight="1" x14ac:dyDescent="0.3">
      <c r="I338" s="23" t="e">
        <f>INDEX('Артикул без-с размером'!A:A,MATCH(Хранение!B338,'Артикул без-с размером'!C:C,0))</f>
        <v>#N/A</v>
      </c>
    </row>
    <row r="339" spans="9:9" ht="21.75" customHeight="1" x14ac:dyDescent="0.3">
      <c r="I339" s="23" t="e">
        <f>INDEX('Артикул без-с размером'!A:A,MATCH(Хранение!B339,'Артикул без-с размером'!C:C,0))</f>
        <v>#N/A</v>
      </c>
    </row>
    <row r="340" spans="9:9" ht="21.75" customHeight="1" x14ac:dyDescent="0.3">
      <c r="I340" s="23" t="e">
        <f>INDEX('Артикул без-с размером'!A:A,MATCH(Хранение!B340,'Артикул без-с размером'!C:C,0))</f>
        <v>#N/A</v>
      </c>
    </row>
    <row r="341" spans="9:9" ht="21.75" customHeight="1" x14ac:dyDescent="0.3">
      <c r="I341" s="23" t="e">
        <f>INDEX('Артикул без-с размером'!A:A,MATCH(Хранение!B341,'Артикул без-с размером'!C:C,0))</f>
        <v>#N/A</v>
      </c>
    </row>
    <row r="342" spans="9:9" ht="21.75" customHeight="1" x14ac:dyDescent="0.3">
      <c r="I342" s="23" t="e">
        <f>INDEX('Артикул без-с размером'!A:A,MATCH(Хранение!B342,'Артикул без-с размером'!C:C,0))</f>
        <v>#N/A</v>
      </c>
    </row>
    <row r="343" spans="9:9" ht="21.75" customHeight="1" x14ac:dyDescent="0.3">
      <c r="I343" s="23" t="e">
        <f>INDEX('Артикул без-с размером'!A:A,MATCH(Хранение!B343,'Артикул без-с размером'!C:C,0))</f>
        <v>#N/A</v>
      </c>
    </row>
    <row r="344" spans="9:9" ht="21.75" customHeight="1" x14ac:dyDescent="0.3">
      <c r="I344" s="23" t="e">
        <f>INDEX('Артикул без-с размером'!A:A,MATCH(Хранение!B344,'Артикул без-с размером'!C:C,0))</f>
        <v>#N/A</v>
      </c>
    </row>
    <row r="345" spans="9:9" ht="21.75" customHeight="1" x14ac:dyDescent="0.3">
      <c r="I345" s="23" t="e">
        <f>INDEX('Артикул без-с размером'!A:A,MATCH(Хранение!B345,'Артикул без-с размером'!C:C,0))</f>
        <v>#N/A</v>
      </c>
    </row>
    <row r="346" spans="9:9" ht="21.75" customHeight="1" x14ac:dyDescent="0.3">
      <c r="I346" s="23" t="e">
        <f>INDEX('Артикул без-с размером'!A:A,MATCH(Хранение!B346,'Артикул без-с размером'!C:C,0))</f>
        <v>#N/A</v>
      </c>
    </row>
    <row r="347" spans="9:9" ht="21.75" customHeight="1" x14ac:dyDescent="0.3">
      <c r="I347" s="23" t="e">
        <f>INDEX('Артикул без-с размером'!A:A,MATCH(Хранение!B347,'Артикул без-с размером'!C:C,0))</f>
        <v>#N/A</v>
      </c>
    </row>
    <row r="348" spans="9:9" ht="21.75" customHeight="1" x14ac:dyDescent="0.3">
      <c r="I348" s="23" t="e">
        <f>INDEX('Артикул без-с размером'!A:A,MATCH(Хранение!B348,'Артикул без-с размером'!C:C,0))</f>
        <v>#N/A</v>
      </c>
    </row>
    <row r="349" spans="9:9" ht="21.75" customHeight="1" x14ac:dyDescent="0.3">
      <c r="I349" s="23" t="e">
        <f>INDEX('Артикул без-с размером'!A:A,MATCH(Хранение!B349,'Артикул без-с размером'!C:C,0))</f>
        <v>#N/A</v>
      </c>
    </row>
    <row r="350" spans="9:9" ht="21.75" customHeight="1" x14ac:dyDescent="0.3">
      <c r="I350" s="23" t="e">
        <f>INDEX('Артикул без-с размером'!A:A,MATCH(Хранение!B350,'Артикул без-с размером'!C:C,0))</f>
        <v>#N/A</v>
      </c>
    </row>
    <row r="351" spans="9:9" ht="21.75" customHeight="1" x14ac:dyDescent="0.3">
      <c r="I351" s="23" t="e">
        <f>INDEX('Артикул без-с размером'!A:A,MATCH(Хранение!B351,'Артикул без-с размером'!C:C,0))</f>
        <v>#N/A</v>
      </c>
    </row>
    <row r="352" spans="9:9" ht="21.75" customHeight="1" x14ac:dyDescent="0.3">
      <c r="I352" s="23" t="e">
        <f>INDEX('Артикул без-с размером'!A:A,MATCH(Хранение!B352,'Артикул без-с размером'!C:C,0))</f>
        <v>#N/A</v>
      </c>
    </row>
    <row r="353" spans="9:9" ht="21.75" customHeight="1" x14ac:dyDescent="0.3">
      <c r="I353" s="23" t="e">
        <f>INDEX('Артикул без-с размером'!A:A,MATCH(Хранение!B353,'Артикул без-с размером'!C:C,0))</f>
        <v>#N/A</v>
      </c>
    </row>
    <row r="354" spans="9:9" ht="21.75" customHeight="1" x14ac:dyDescent="0.3">
      <c r="I354" s="23" t="e">
        <f>INDEX('Артикул без-с размером'!A:A,MATCH(Хранение!B354,'Артикул без-с размером'!C:C,0))</f>
        <v>#N/A</v>
      </c>
    </row>
    <row r="355" spans="9:9" ht="21.75" customHeight="1" x14ac:dyDescent="0.3">
      <c r="I355" s="23" t="e">
        <f>INDEX('Артикул без-с размером'!A:A,MATCH(Хранение!B355,'Артикул без-с размером'!C:C,0))</f>
        <v>#N/A</v>
      </c>
    </row>
    <row r="356" spans="9:9" ht="21.75" customHeight="1" x14ac:dyDescent="0.3">
      <c r="I356" s="23" t="e">
        <f>INDEX('Артикул без-с размером'!A:A,MATCH(Хранение!B356,'Артикул без-с размером'!C:C,0))</f>
        <v>#N/A</v>
      </c>
    </row>
    <row r="357" spans="9:9" ht="21.75" customHeight="1" x14ac:dyDescent="0.3">
      <c r="I357" s="23" t="e">
        <f>INDEX('Артикул без-с размером'!A:A,MATCH(Хранение!B357,'Артикул без-с размером'!C:C,0))</f>
        <v>#N/A</v>
      </c>
    </row>
    <row r="358" spans="9:9" ht="21.75" customHeight="1" x14ac:dyDescent="0.3">
      <c r="I358" s="23" t="e">
        <f>INDEX('Артикул без-с размером'!A:A,MATCH(Хранение!B358,'Артикул без-с размером'!C:C,0))</f>
        <v>#N/A</v>
      </c>
    </row>
    <row r="359" spans="9:9" ht="21.75" customHeight="1" x14ac:dyDescent="0.3">
      <c r="I359" s="23" t="e">
        <f>INDEX('Артикул без-с размером'!A:A,MATCH(Хранение!B359,'Артикул без-с размером'!C:C,0))</f>
        <v>#N/A</v>
      </c>
    </row>
    <row r="360" spans="9:9" ht="21.75" customHeight="1" x14ac:dyDescent="0.3">
      <c r="I360" s="23" t="e">
        <f>INDEX('Артикул без-с размером'!A:A,MATCH(Хранение!B360,'Артикул без-с размером'!C:C,0))</f>
        <v>#N/A</v>
      </c>
    </row>
    <row r="361" spans="9:9" ht="21.75" customHeight="1" x14ac:dyDescent="0.3">
      <c r="I361" s="23" t="e">
        <f>INDEX('Артикул без-с размером'!A:A,MATCH(Хранение!B361,'Артикул без-с размером'!C:C,0))</f>
        <v>#N/A</v>
      </c>
    </row>
    <row r="362" spans="9:9" ht="21.75" customHeight="1" x14ac:dyDescent="0.3">
      <c r="I362" s="23" t="e">
        <f>INDEX('Артикул без-с размером'!A:A,MATCH(Хранение!B362,'Артикул без-с размером'!C:C,0))</f>
        <v>#N/A</v>
      </c>
    </row>
    <row r="363" spans="9:9" ht="21.75" customHeight="1" x14ac:dyDescent="0.3">
      <c r="I363" s="23" t="e">
        <f>INDEX('Артикул без-с размером'!A:A,MATCH(Хранение!B363,'Артикул без-с размером'!C:C,0))</f>
        <v>#N/A</v>
      </c>
    </row>
    <row r="364" spans="9:9" ht="21.75" customHeight="1" x14ac:dyDescent="0.3">
      <c r="I364" s="23" t="e">
        <f>INDEX('Артикул без-с размером'!A:A,MATCH(Хранение!B364,'Артикул без-с размером'!C:C,0))</f>
        <v>#N/A</v>
      </c>
    </row>
    <row r="365" spans="9:9" ht="21.75" customHeight="1" x14ac:dyDescent="0.3">
      <c r="I365" s="23" t="e">
        <f>INDEX('Артикул без-с размером'!A:A,MATCH(Хранение!B365,'Артикул без-с размером'!C:C,0))</f>
        <v>#N/A</v>
      </c>
    </row>
    <row r="366" spans="9:9" ht="21.75" customHeight="1" x14ac:dyDescent="0.3">
      <c r="I366" s="23" t="e">
        <f>INDEX('Артикул без-с размером'!A:A,MATCH(Хранение!B366,'Артикул без-с размером'!C:C,0))</f>
        <v>#N/A</v>
      </c>
    </row>
    <row r="367" spans="9:9" ht="21.75" customHeight="1" x14ac:dyDescent="0.3">
      <c r="I367" s="23" t="e">
        <f>INDEX('Артикул без-с размером'!A:A,MATCH(Хранение!B367,'Артикул без-с размером'!C:C,0))</f>
        <v>#N/A</v>
      </c>
    </row>
    <row r="368" spans="9:9" ht="21.75" customHeight="1" x14ac:dyDescent="0.3">
      <c r="I368" s="23" t="e">
        <f>INDEX('Артикул без-с размером'!A:A,MATCH(Хранение!B368,'Артикул без-с размером'!C:C,0))</f>
        <v>#N/A</v>
      </c>
    </row>
    <row r="369" spans="9:9" ht="21.75" customHeight="1" x14ac:dyDescent="0.3">
      <c r="I369" s="23" t="e">
        <f>INDEX('Артикул без-с размером'!A:A,MATCH(Хранение!B369,'Артикул без-с размером'!C:C,0))</f>
        <v>#N/A</v>
      </c>
    </row>
    <row r="370" spans="9:9" ht="21.75" customHeight="1" x14ac:dyDescent="0.3">
      <c r="I370" s="23" t="e">
        <f>INDEX('Артикул без-с размером'!A:A,MATCH(Хранение!B370,'Артикул без-с размером'!C:C,0))</f>
        <v>#N/A</v>
      </c>
    </row>
    <row r="371" spans="9:9" ht="21.75" customHeight="1" x14ac:dyDescent="0.3">
      <c r="I371" s="23" t="e">
        <f>INDEX('Артикул без-с размером'!A:A,MATCH(Хранение!B371,'Артикул без-с размером'!C:C,0))</f>
        <v>#N/A</v>
      </c>
    </row>
    <row r="372" spans="9:9" ht="21.75" customHeight="1" x14ac:dyDescent="0.3">
      <c r="I372" s="23" t="e">
        <f>INDEX('Артикул без-с размером'!A:A,MATCH(Хранение!B372,'Артикул без-с размером'!C:C,0))</f>
        <v>#N/A</v>
      </c>
    </row>
    <row r="373" spans="9:9" ht="21.75" customHeight="1" x14ac:dyDescent="0.3">
      <c r="I373" s="23" t="e">
        <f>INDEX('Артикул без-с размером'!A:A,MATCH(Хранение!B373,'Артикул без-с размером'!C:C,0))</f>
        <v>#N/A</v>
      </c>
    </row>
    <row r="374" spans="9:9" ht="21.75" customHeight="1" x14ac:dyDescent="0.3">
      <c r="I374" s="23" t="e">
        <f>INDEX('Артикул без-с размером'!A:A,MATCH(Хранение!B374,'Артикул без-с размером'!C:C,0))</f>
        <v>#N/A</v>
      </c>
    </row>
    <row r="375" spans="9:9" ht="21.75" customHeight="1" x14ac:dyDescent="0.3">
      <c r="I375" s="23" t="e">
        <f>INDEX('Артикул без-с размером'!A:A,MATCH(Хранение!B375,'Артикул без-с размером'!C:C,0))</f>
        <v>#N/A</v>
      </c>
    </row>
    <row r="376" spans="9:9" ht="21.75" customHeight="1" x14ac:dyDescent="0.3">
      <c r="I376" s="23" t="e">
        <f>INDEX('Артикул без-с размером'!A:A,MATCH(Хранение!B376,'Артикул без-с размером'!C:C,0))</f>
        <v>#N/A</v>
      </c>
    </row>
    <row r="377" spans="9:9" ht="21.75" customHeight="1" x14ac:dyDescent="0.3">
      <c r="I377" s="23" t="e">
        <f>INDEX('Артикул без-с размером'!A:A,MATCH(Хранение!B377,'Артикул без-с размером'!C:C,0))</f>
        <v>#N/A</v>
      </c>
    </row>
    <row r="378" spans="9:9" ht="21.75" customHeight="1" x14ac:dyDescent="0.3">
      <c r="I378" s="23" t="e">
        <f>INDEX('Артикул без-с размером'!A:A,MATCH(Хранение!B378,'Артикул без-с размером'!C:C,0))</f>
        <v>#N/A</v>
      </c>
    </row>
    <row r="379" spans="9:9" ht="21.75" customHeight="1" x14ac:dyDescent="0.3">
      <c r="I379" s="23" t="e">
        <f>INDEX('Артикул без-с размером'!A:A,MATCH(Хранение!B379,'Артикул без-с размером'!C:C,0))</f>
        <v>#N/A</v>
      </c>
    </row>
    <row r="380" spans="9:9" ht="21.75" customHeight="1" x14ac:dyDescent="0.3">
      <c r="I380" s="23" t="e">
        <f>INDEX('Артикул без-с размером'!A:A,MATCH(Хранение!B380,'Артикул без-с размером'!C:C,0))</f>
        <v>#N/A</v>
      </c>
    </row>
    <row r="381" spans="9:9" ht="21.75" customHeight="1" x14ac:dyDescent="0.3">
      <c r="I381" s="23" t="e">
        <f>INDEX('Артикул без-с размером'!A:A,MATCH(Хранение!B381,'Артикул без-с размером'!C:C,0))</f>
        <v>#N/A</v>
      </c>
    </row>
    <row r="382" spans="9:9" ht="21.75" customHeight="1" x14ac:dyDescent="0.3">
      <c r="I382" s="23" t="e">
        <f>INDEX('Артикул без-с размером'!A:A,MATCH(Хранение!B382,'Артикул без-с размером'!C:C,0))</f>
        <v>#N/A</v>
      </c>
    </row>
    <row r="383" spans="9:9" ht="21.75" customHeight="1" x14ac:dyDescent="0.3">
      <c r="I383" s="23" t="e">
        <f>INDEX('Артикул без-с размером'!A:A,MATCH(Хранение!B383,'Артикул без-с размером'!C:C,0))</f>
        <v>#N/A</v>
      </c>
    </row>
    <row r="384" spans="9:9" ht="21.75" customHeight="1" x14ac:dyDescent="0.3">
      <c r="I384" s="23" t="e">
        <f>INDEX('Артикул без-с размером'!A:A,MATCH(Хранение!B384,'Артикул без-с размером'!C:C,0))</f>
        <v>#N/A</v>
      </c>
    </row>
    <row r="385" spans="9:9" ht="21.75" customHeight="1" x14ac:dyDescent="0.3">
      <c r="I385" s="23" t="e">
        <f>INDEX('Артикул без-с размером'!A:A,MATCH(Хранение!B385,'Артикул без-с размером'!C:C,0))</f>
        <v>#N/A</v>
      </c>
    </row>
    <row r="386" spans="9:9" ht="21.75" customHeight="1" x14ac:dyDescent="0.3">
      <c r="I386" s="23" t="e">
        <f>INDEX('Артикул без-с размером'!A:A,MATCH(Хранение!B386,'Артикул без-с размером'!C:C,0))</f>
        <v>#N/A</v>
      </c>
    </row>
    <row r="387" spans="9:9" ht="21.75" customHeight="1" x14ac:dyDescent="0.3">
      <c r="I387" s="23" t="e">
        <f>INDEX('Артикул без-с размером'!A:A,MATCH(Хранение!B387,'Артикул без-с размером'!C:C,0))</f>
        <v>#N/A</v>
      </c>
    </row>
    <row r="388" spans="9:9" ht="21.75" customHeight="1" x14ac:dyDescent="0.3">
      <c r="I388" s="23" t="e">
        <f>INDEX('Артикул без-с размером'!A:A,MATCH(Хранение!B388,'Артикул без-с размером'!C:C,0))</f>
        <v>#N/A</v>
      </c>
    </row>
    <row r="389" spans="9:9" ht="21.75" customHeight="1" x14ac:dyDescent="0.3">
      <c r="I389" s="23" t="e">
        <f>INDEX('Артикул без-с размером'!A:A,MATCH(Хранение!B389,'Артикул без-с размером'!C:C,0))</f>
        <v>#N/A</v>
      </c>
    </row>
    <row r="390" spans="9:9" ht="21.75" customHeight="1" x14ac:dyDescent="0.3">
      <c r="I390" s="23" t="e">
        <f>INDEX('Артикул без-с размером'!A:A,MATCH(Хранение!B390,'Артикул без-с размером'!C:C,0))</f>
        <v>#N/A</v>
      </c>
    </row>
    <row r="391" spans="9:9" ht="21.75" customHeight="1" x14ac:dyDescent="0.3">
      <c r="I391" s="23" t="e">
        <f>INDEX('Артикул без-с размером'!A:A,MATCH(Хранение!B391,'Артикул без-с размером'!C:C,0))</f>
        <v>#N/A</v>
      </c>
    </row>
    <row r="392" spans="9:9" ht="21.75" customHeight="1" x14ac:dyDescent="0.3">
      <c r="I392" s="23" t="e">
        <f>INDEX('Артикул без-с размером'!A:A,MATCH(Хранение!B392,'Артикул без-с размером'!C:C,0))</f>
        <v>#N/A</v>
      </c>
    </row>
    <row r="393" spans="9:9" ht="21.75" customHeight="1" x14ac:dyDescent="0.3">
      <c r="I393" s="23" t="e">
        <f>INDEX('Артикул без-с размером'!A:A,MATCH(Хранение!B393,'Артикул без-с размером'!C:C,0))</f>
        <v>#N/A</v>
      </c>
    </row>
    <row r="394" spans="9:9" ht="21.75" customHeight="1" x14ac:dyDescent="0.3">
      <c r="I394" s="23" t="e">
        <f>INDEX('Артикул без-с размером'!A:A,MATCH(Хранение!B394,'Артикул без-с размером'!C:C,0))</f>
        <v>#N/A</v>
      </c>
    </row>
    <row r="395" spans="9:9" ht="21.75" customHeight="1" x14ac:dyDescent="0.3">
      <c r="I395" s="23" t="e">
        <f>INDEX('Артикул без-с размером'!A:A,MATCH(Хранение!B395,'Артикул без-с размером'!C:C,0))</f>
        <v>#N/A</v>
      </c>
    </row>
    <row r="396" spans="9:9" ht="21.75" customHeight="1" x14ac:dyDescent="0.3">
      <c r="I396" s="23" t="e">
        <f>INDEX('Артикул без-с размером'!A:A,MATCH(Хранение!B396,'Артикул без-с размером'!C:C,0))</f>
        <v>#N/A</v>
      </c>
    </row>
    <row r="397" spans="9:9" ht="21.75" customHeight="1" x14ac:dyDescent="0.3">
      <c r="I397" s="23" t="e">
        <f>INDEX('Артикул без-с размером'!A:A,MATCH(Хранение!B397,'Артикул без-с размером'!C:C,0))</f>
        <v>#N/A</v>
      </c>
    </row>
    <row r="398" spans="9:9" ht="21.75" customHeight="1" x14ac:dyDescent="0.3">
      <c r="I398" s="23" t="e">
        <f>INDEX('Артикул без-с размером'!A:A,MATCH(Хранение!B398,'Артикул без-с размером'!C:C,0))</f>
        <v>#N/A</v>
      </c>
    </row>
    <row r="399" spans="9:9" ht="21.75" customHeight="1" x14ac:dyDescent="0.3">
      <c r="I399" s="23" t="e">
        <f>INDEX('Артикул без-с размером'!A:A,MATCH(Хранение!B399,'Артикул без-с размером'!C:C,0))</f>
        <v>#N/A</v>
      </c>
    </row>
    <row r="400" spans="9:9" ht="21.75" customHeight="1" x14ac:dyDescent="0.3">
      <c r="I400" s="23" t="e">
        <f>INDEX('Артикул без-с размером'!A:A,MATCH(Хранение!B400,'Артикул без-с размером'!C:C,0))</f>
        <v>#N/A</v>
      </c>
    </row>
    <row r="401" spans="9:9" ht="21.75" customHeight="1" x14ac:dyDescent="0.3">
      <c r="I401" s="23" t="e">
        <f>INDEX('Артикул без-с размером'!A:A,MATCH(Хранение!B401,'Артикул без-с размером'!C:C,0))</f>
        <v>#N/A</v>
      </c>
    </row>
    <row r="402" spans="9:9" ht="21.75" customHeight="1" x14ac:dyDescent="0.3">
      <c r="I402" s="23" t="e">
        <f>INDEX('Артикул без-с размером'!A:A,MATCH(Хранение!B402,'Артикул без-с размером'!C:C,0))</f>
        <v>#N/A</v>
      </c>
    </row>
    <row r="403" spans="9:9" ht="21.75" customHeight="1" x14ac:dyDescent="0.3">
      <c r="I403" s="23" t="e">
        <f>INDEX('Артикул без-с размером'!A:A,MATCH(Хранение!B403,'Артикул без-с размером'!C:C,0))</f>
        <v>#N/A</v>
      </c>
    </row>
    <row r="404" spans="9:9" ht="21.75" customHeight="1" x14ac:dyDescent="0.3">
      <c r="I404" s="23" t="e">
        <f>INDEX('Артикул без-с размером'!A:A,MATCH(Хранение!B404,'Артикул без-с размером'!C:C,0))</f>
        <v>#N/A</v>
      </c>
    </row>
    <row r="405" spans="9:9" ht="21.75" customHeight="1" x14ac:dyDescent="0.3">
      <c r="I405" s="23" t="e">
        <f>INDEX('Артикул без-с размером'!A:A,MATCH(Хранение!B405,'Артикул без-с размером'!C:C,0))</f>
        <v>#N/A</v>
      </c>
    </row>
    <row r="406" spans="9:9" ht="21.75" customHeight="1" x14ac:dyDescent="0.3">
      <c r="I406" s="23" t="e">
        <f>INDEX('Артикул без-с размером'!A:A,MATCH(Хранение!B406,'Артикул без-с размером'!C:C,0))</f>
        <v>#N/A</v>
      </c>
    </row>
    <row r="407" spans="9:9" ht="21.75" customHeight="1" x14ac:dyDescent="0.3">
      <c r="I407" s="23" t="e">
        <f>INDEX('Артикул без-с размером'!A:A,MATCH(Хранение!B407,'Артикул без-с размером'!C:C,0))</f>
        <v>#N/A</v>
      </c>
    </row>
    <row r="408" spans="9:9" ht="21.75" customHeight="1" x14ac:dyDescent="0.3">
      <c r="I408" s="23" t="e">
        <f>INDEX('Артикул без-с размером'!A:A,MATCH(Хранение!B408,'Артикул без-с размером'!C:C,0))</f>
        <v>#N/A</v>
      </c>
    </row>
    <row r="409" spans="9:9" ht="21.75" customHeight="1" x14ac:dyDescent="0.3">
      <c r="I409" s="23" t="e">
        <f>INDEX('Артикул без-с размером'!A:A,MATCH(Хранение!B409,'Артикул без-с размером'!C:C,0))</f>
        <v>#N/A</v>
      </c>
    </row>
    <row r="410" spans="9:9" ht="21.75" customHeight="1" x14ac:dyDescent="0.3">
      <c r="I410" s="23" t="e">
        <f>INDEX('Артикул без-с размером'!A:A,MATCH(Хранение!B410,'Артикул без-с размером'!C:C,0))</f>
        <v>#N/A</v>
      </c>
    </row>
    <row r="411" spans="9:9" ht="21.75" customHeight="1" x14ac:dyDescent="0.3">
      <c r="I411" s="23" t="e">
        <f>INDEX('Артикул без-с размером'!A:A,MATCH(Хранение!B411,'Артикул без-с размером'!C:C,0))</f>
        <v>#N/A</v>
      </c>
    </row>
    <row r="412" spans="9:9" ht="21.75" customHeight="1" x14ac:dyDescent="0.3">
      <c r="I412" s="23" t="e">
        <f>INDEX('Артикул без-с размером'!A:A,MATCH(Хранение!B412,'Артикул без-с размером'!C:C,0))</f>
        <v>#N/A</v>
      </c>
    </row>
    <row r="413" spans="9:9" ht="21.75" customHeight="1" x14ac:dyDescent="0.3">
      <c r="I413" s="23" t="e">
        <f>INDEX('Артикул без-с размером'!A:A,MATCH(Хранение!B413,'Артикул без-с размером'!C:C,0))</f>
        <v>#N/A</v>
      </c>
    </row>
    <row r="414" spans="9:9" ht="21.75" customHeight="1" x14ac:dyDescent="0.3">
      <c r="I414" s="23" t="e">
        <f>INDEX('Артикул без-с размером'!A:A,MATCH(Хранение!B414,'Артикул без-с размером'!C:C,0))</f>
        <v>#N/A</v>
      </c>
    </row>
    <row r="415" spans="9:9" ht="21.75" customHeight="1" x14ac:dyDescent="0.3">
      <c r="I415" s="23" t="e">
        <f>INDEX('Артикул без-с размером'!A:A,MATCH(Хранение!B415,'Артикул без-с размером'!C:C,0))</f>
        <v>#N/A</v>
      </c>
    </row>
    <row r="416" spans="9:9" ht="21.75" customHeight="1" x14ac:dyDescent="0.3">
      <c r="I416" s="23" t="e">
        <f>INDEX('Артикул без-с размером'!A:A,MATCH(Хранение!B416,'Артикул без-с размером'!C:C,0))</f>
        <v>#N/A</v>
      </c>
    </row>
    <row r="417" spans="9:9" ht="21.75" customHeight="1" x14ac:dyDescent="0.3">
      <c r="I417" s="23" t="e">
        <f>INDEX('Артикул без-с размером'!A:A,MATCH(Хранение!B417,'Артикул без-с размером'!C:C,0))</f>
        <v>#N/A</v>
      </c>
    </row>
    <row r="418" spans="9:9" ht="21.75" customHeight="1" x14ac:dyDescent="0.3">
      <c r="I418" s="23" t="e">
        <f>INDEX('Артикул без-с размером'!A:A,MATCH(Хранение!B418,'Артикул без-с размером'!C:C,0))</f>
        <v>#N/A</v>
      </c>
    </row>
    <row r="419" spans="9:9" ht="21.75" customHeight="1" x14ac:dyDescent="0.3">
      <c r="I419" s="23" t="e">
        <f>INDEX('Артикул без-с размером'!A:A,MATCH(Хранение!B419,'Артикул без-с размером'!C:C,0))</f>
        <v>#N/A</v>
      </c>
    </row>
    <row r="420" spans="9:9" ht="21.75" customHeight="1" x14ac:dyDescent="0.3">
      <c r="I420" s="23" t="e">
        <f>INDEX('Артикул без-с размером'!A:A,MATCH(Хранение!B420,'Артикул без-с размером'!C:C,0))</f>
        <v>#N/A</v>
      </c>
    </row>
    <row r="421" spans="9:9" ht="21.75" customHeight="1" x14ac:dyDescent="0.3">
      <c r="I421" s="23" t="e">
        <f>INDEX('Артикул без-с размером'!A:A,MATCH(Хранение!B421,'Артикул без-с размером'!C:C,0))</f>
        <v>#N/A</v>
      </c>
    </row>
    <row r="422" spans="9:9" ht="21.75" customHeight="1" x14ac:dyDescent="0.3">
      <c r="I422" s="23" t="e">
        <f>INDEX('Артикул без-с размером'!A:A,MATCH(Хранение!B422,'Артикул без-с размером'!C:C,0))</f>
        <v>#N/A</v>
      </c>
    </row>
    <row r="423" spans="9:9" ht="21.75" customHeight="1" x14ac:dyDescent="0.3">
      <c r="I423" s="23" t="e">
        <f>INDEX('Артикул без-с размером'!A:A,MATCH(Хранение!B423,'Артикул без-с размером'!C:C,0))</f>
        <v>#N/A</v>
      </c>
    </row>
    <row r="424" spans="9:9" ht="21.75" customHeight="1" x14ac:dyDescent="0.3">
      <c r="I424" s="23" t="e">
        <f>INDEX('Артикул без-с размером'!A:A,MATCH(Хранение!B424,'Артикул без-с размером'!C:C,0))</f>
        <v>#N/A</v>
      </c>
    </row>
    <row r="425" spans="9:9" ht="21.75" customHeight="1" x14ac:dyDescent="0.3">
      <c r="I425" s="23" t="e">
        <f>INDEX('Артикул без-с размером'!A:A,MATCH(Хранение!B425,'Артикул без-с размером'!C:C,0))</f>
        <v>#N/A</v>
      </c>
    </row>
    <row r="426" spans="9:9" ht="21.75" customHeight="1" x14ac:dyDescent="0.3">
      <c r="I426" s="23" t="e">
        <f>INDEX('Артикул без-с размером'!A:A,MATCH(Хранение!B426,'Артикул без-с размером'!C:C,0))</f>
        <v>#N/A</v>
      </c>
    </row>
    <row r="427" spans="9:9" ht="21.75" customHeight="1" x14ac:dyDescent="0.3">
      <c r="I427" s="23" t="e">
        <f>INDEX('Артикул без-с размером'!A:A,MATCH(Хранение!B427,'Артикул без-с размером'!C:C,0))</f>
        <v>#N/A</v>
      </c>
    </row>
    <row r="428" spans="9:9" ht="21.75" customHeight="1" x14ac:dyDescent="0.3">
      <c r="I428" s="23" t="e">
        <f>INDEX('Артикул без-с размером'!A:A,MATCH(Хранение!B428,'Артикул без-с размером'!C:C,0))</f>
        <v>#N/A</v>
      </c>
    </row>
    <row r="429" spans="9:9" ht="21.75" customHeight="1" x14ac:dyDescent="0.3">
      <c r="I429" s="23" t="e">
        <f>INDEX('Артикул без-с размером'!A:A,MATCH(Хранение!B429,'Артикул без-с размером'!C:C,0))</f>
        <v>#N/A</v>
      </c>
    </row>
    <row r="430" spans="9:9" ht="21.75" customHeight="1" x14ac:dyDescent="0.3">
      <c r="I430" s="23" t="e">
        <f>INDEX('Артикул без-с размером'!A:A,MATCH(Хранение!B430,'Артикул без-с размером'!C:C,0))</f>
        <v>#N/A</v>
      </c>
    </row>
    <row r="431" spans="9:9" ht="21.75" customHeight="1" x14ac:dyDescent="0.3">
      <c r="I431" s="23" t="e">
        <f>INDEX('Артикул без-с размером'!A:A,MATCH(Хранение!B431,'Артикул без-с размером'!C:C,0))</f>
        <v>#N/A</v>
      </c>
    </row>
    <row r="432" spans="9:9" ht="21.75" customHeight="1" x14ac:dyDescent="0.3">
      <c r="I432" s="23" t="e">
        <f>INDEX('Артикул без-с размером'!A:A,MATCH(Хранение!B432,'Артикул без-с размером'!C:C,0))</f>
        <v>#N/A</v>
      </c>
    </row>
    <row r="433" spans="9:9" ht="21.75" customHeight="1" x14ac:dyDescent="0.3">
      <c r="I433" s="23" t="e">
        <f>INDEX('Артикул без-с размером'!A:A,MATCH(Хранение!B433,'Артикул без-с размером'!C:C,0))</f>
        <v>#N/A</v>
      </c>
    </row>
    <row r="434" spans="9:9" ht="21.75" customHeight="1" x14ac:dyDescent="0.3">
      <c r="I434" s="23" t="e">
        <f>INDEX('Артикул без-с размером'!A:A,MATCH(Хранение!B434,'Артикул без-с размером'!C:C,0))</f>
        <v>#N/A</v>
      </c>
    </row>
    <row r="435" spans="9:9" ht="21.75" customHeight="1" x14ac:dyDescent="0.3">
      <c r="I435" s="23" t="e">
        <f>INDEX('Артикул без-с размером'!A:A,MATCH(Хранение!B435,'Артикул без-с размером'!C:C,0))</f>
        <v>#N/A</v>
      </c>
    </row>
    <row r="436" spans="9:9" ht="21.75" customHeight="1" x14ac:dyDescent="0.3">
      <c r="I436" s="23" t="e">
        <f>INDEX('Артикул без-с размером'!A:A,MATCH(Хранение!B436,'Артикул без-с размером'!C:C,0))</f>
        <v>#N/A</v>
      </c>
    </row>
    <row r="437" spans="9:9" ht="21.75" customHeight="1" x14ac:dyDescent="0.3">
      <c r="I437" s="23" t="e">
        <f>INDEX('Артикул без-с размером'!A:A,MATCH(Хранение!B437,'Артикул без-с размером'!C:C,0))</f>
        <v>#N/A</v>
      </c>
    </row>
    <row r="438" spans="9:9" ht="21.75" customHeight="1" x14ac:dyDescent="0.3">
      <c r="I438" s="23" t="e">
        <f>INDEX('Артикул без-с размером'!A:A,MATCH(Хранение!B438,'Артикул без-с размером'!C:C,0))</f>
        <v>#N/A</v>
      </c>
    </row>
    <row r="439" spans="9:9" ht="21.75" customHeight="1" x14ac:dyDescent="0.3">
      <c r="I439" s="23" t="e">
        <f>INDEX('Артикул без-с размером'!A:A,MATCH(Хранение!B439,'Артикул без-с размером'!C:C,0))</f>
        <v>#N/A</v>
      </c>
    </row>
    <row r="440" spans="9:9" ht="21.75" customHeight="1" x14ac:dyDescent="0.3">
      <c r="I440" s="23" t="e">
        <f>INDEX('Артикул без-с размером'!A:A,MATCH(Хранение!B440,'Артикул без-с размером'!C:C,0))</f>
        <v>#N/A</v>
      </c>
    </row>
    <row r="441" spans="9:9" ht="21.75" customHeight="1" x14ac:dyDescent="0.3">
      <c r="I441" s="23" t="e">
        <f>INDEX('Артикул без-с размером'!A:A,MATCH(Хранение!B441,'Артикул без-с размером'!C:C,0))</f>
        <v>#N/A</v>
      </c>
    </row>
    <row r="442" spans="9:9" ht="21.75" customHeight="1" x14ac:dyDescent="0.3">
      <c r="I442" s="23" t="e">
        <f>INDEX('Артикул без-с размером'!A:A,MATCH(Хранение!B442,'Артикул без-с размером'!C:C,0))</f>
        <v>#N/A</v>
      </c>
    </row>
    <row r="443" spans="9:9" ht="21.75" customHeight="1" x14ac:dyDescent="0.3">
      <c r="I443" s="23" t="e">
        <f>INDEX('Артикул без-с размером'!A:A,MATCH(Хранение!B443,'Артикул без-с размером'!C:C,0))</f>
        <v>#N/A</v>
      </c>
    </row>
    <row r="444" spans="9:9" ht="21.75" customHeight="1" x14ac:dyDescent="0.3">
      <c r="I444" s="23" t="e">
        <f>INDEX('Артикул без-с размером'!A:A,MATCH(Хранение!B444,'Артикул без-с размером'!C:C,0))</f>
        <v>#N/A</v>
      </c>
    </row>
    <row r="445" spans="9:9" ht="21.75" customHeight="1" x14ac:dyDescent="0.3">
      <c r="I445" s="23" t="e">
        <f>INDEX('Артикул без-с размером'!A:A,MATCH(Хранение!B445,'Артикул без-с размером'!C:C,0))</f>
        <v>#N/A</v>
      </c>
    </row>
    <row r="446" spans="9:9" ht="21.75" customHeight="1" x14ac:dyDescent="0.3">
      <c r="I446" s="23" t="e">
        <f>INDEX('Артикул без-с размером'!A:A,MATCH(Хранение!B446,'Артикул без-с размером'!C:C,0))</f>
        <v>#N/A</v>
      </c>
    </row>
    <row r="447" spans="9:9" ht="21.75" customHeight="1" x14ac:dyDescent="0.3">
      <c r="I447" s="23" t="e">
        <f>INDEX('Артикул без-с размером'!A:A,MATCH(Хранение!B447,'Артикул без-с размером'!C:C,0))</f>
        <v>#N/A</v>
      </c>
    </row>
    <row r="448" spans="9:9" ht="21.75" customHeight="1" x14ac:dyDescent="0.3">
      <c r="I448" s="23" t="e">
        <f>INDEX('Артикул без-с размером'!A:A,MATCH(Хранение!B448,'Артикул без-с размером'!C:C,0))</f>
        <v>#N/A</v>
      </c>
    </row>
    <row r="449" spans="9:9" ht="21.75" customHeight="1" x14ac:dyDescent="0.3">
      <c r="I449" s="23" t="e">
        <f>INDEX('Артикул без-с размером'!A:A,MATCH(Хранение!B449,'Артикул без-с размером'!C:C,0))</f>
        <v>#N/A</v>
      </c>
    </row>
    <row r="450" spans="9:9" ht="21.75" customHeight="1" x14ac:dyDescent="0.3">
      <c r="I450" s="23" t="e">
        <f>INDEX('Артикул без-с размером'!A:A,MATCH(Хранение!B450,'Артикул без-с размером'!C:C,0))</f>
        <v>#N/A</v>
      </c>
    </row>
    <row r="451" spans="9:9" ht="21.75" customHeight="1" x14ac:dyDescent="0.3">
      <c r="I451" s="23" t="e">
        <f>INDEX('Артикул без-с размером'!A:A,MATCH(Хранение!B451,'Артикул без-с размером'!C:C,0))</f>
        <v>#N/A</v>
      </c>
    </row>
    <row r="452" spans="9:9" ht="21.75" customHeight="1" x14ac:dyDescent="0.3">
      <c r="I452" s="23" t="e">
        <f>INDEX('Артикул без-с размером'!A:A,MATCH(Хранение!B452,'Артикул без-с размером'!C:C,0))</f>
        <v>#N/A</v>
      </c>
    </row>
    <row r="453" spans="9:9" ht="21.75" customHeight="1" x14ac:dyDescent="0.3">
      <c r="I453" s="23" t="e">
        <f>INDEX('Артикул без-с размером'!A:A,MATCH(Хранение!B453,'Артикул без-с размером'!C:C,0))</f>
        <v>#N/A</v>
      </c>
    </row>
    <row r="454" spans="9:9" ht="21.75" customHeight="1" x14ac:dyDescent="0.3">
      <c r="I454" s="23" t="e">
        <f>INDEX('Артикул без-с размером'!A:A,MATCH(Хранение!B454,'Артикул без-с размером'!C:C,0))</f>
        <v>#N/A</v>
      </c>
    </row>
    <row r="455" spans="9:9" ht="21.75" customHeight="1" x14ac:dyDescent="0.3">
      <c r="I455" s="23" t="e">
        <f>INDEX('Артикул без-с размером'!A:A,MATCH(Хранение!B455,'Артикул без-с размером'!C:C,0))</f>
        <v>#N/A</v>
      </c>
    </row>
    <row r="456" spans="9:9" ht="21.75" customHeight="1" x14ac:dyDescent="0.3">
      <c r="I456" s="23" t="e">
        <f>INDEX('Артикул без-с размером'!A:A,MATCH(Хранение!B456,'Артикул без-с размером'!C:C,0))</f>
        <v>#N/A</v>
      </c>
    </row>
    <row r="457" spans="9:9" ht="21.75" customHeight="1" x14ac:dyDescent="0.3">
      <c r="I457" s="23" t="e">
        <f>INDEX('Артикул без-с размером'!A:A,MATCH(Хранение!B457,'Артикул без-с размером'!C:C,0))</f>
        <v>#N/A</v>
      </c>
    </row>
    <row r="458" spans="9:9" ht="21.75" customHeight="1" x14ac:dyDescent="0.3">
      <c r="I458" s="23" t="e">
        <f>INDEX('Артикул без-с размером'!A:A,MATCH(Хранение!B458,'Артикул без-с размером'!C:C,0))</f>
        <v>#N/A</v>
      </c>
    </row>
    <row r="459" spans="9:9" ht="21.75" customHeight="1" x14ac:dyDescent="0.3">
      <c r="I459" s="23" t="e">
        <f>INDEX('Артикул без-с размером'!A:A,MATCH(Хранение!B459,'Артикул без-с размером'!C:C,0))</f>
        <v>#N/A</v>
      </c>
    </row>
    <row r="460" spans="9:9" ht="21.75" customHeight="1" x14ac:dyDescent="0.3">
      <c r="I460" s="23" t="e">
        <f>INDEX('Артикул без-с размером'!A:A,MATCH(Хранение!B460,'Артикул без-с размером'!C:C,0))</f>
        <v>#N/A</v>
      </c>
    </row>
    <row r="461" spans="9:9" ht="21.75" customHeight="1" x14ac:dyDescent="0.3">
      <c r="I461" s="23" t="e">
        <f>INDEX('Артикул без-с размером'!A:A,MATCH(Хранение!B461,'Артикул без-с размером'!C:C,0))</f>
        <v>#N/A</v>
      </c>
    </row>
    <row r="462" spans="9:9" ht="21.75" customHeight="1" x14ac:dyDescent="0.3">
      <c r="I462" s="23" t="e">
        <f>INDEX('Артикул без-с размером'!A:A,MATCH(Хранение!B462,'Артикул без-с размером'!C:C,0))</f>
        <v>#N/A</v>
      </c>
    </row>
    <row r="463" spans="9:9" ht="21.75" customHeight="1" x14ac:dyDescent="0.3">
      <c r="I463" s="23" t="e">
        <f>INDEX('Артикул без-с размером'!A:A,MATCH(Хранение!B463,'Артикул без-с размером'!C:C,0))</f>
        <v>#N/A</v>
      </c>
    </row>
    <row r="464" spans="9:9" ht="21.75" customHeight="1" x14ac:dyDescent="0.3">
      <c r="I464" s="23" t="e">
        <f>INDEX('Артикул без-с размером'!A:A,MATCH(Хранение!B464,'Артикул без-с размером'!C:C,0))</f>
        <v>#N/A</v>
      </c>
    </row>
    <row r="465" spans="9:9" ht="21.75" customHeight="1" x14ac:dyDescent="0.3">
      <c r="I465" s="23" t="e">
        <f>INDEX('Артикул без-с размером'!A:A,MATCH(Хранение!B465,'Артикул без-с размером'!C:C,0))</f>
        <v>#N/A</v>
      </c>
    </row>
    <row r="466" spans="9:9" ht="21.75" customHeight="1" x14ac:dyDescent="0.3">
      <c r="I466" s="23" t="e">
        <f>INDEX('Артикул без-с размером'!A:A,MATCH(Хранение!B466,'Артикул без-с размером'!C:C,0))</f>
        <v>#N/A</v>
      </c>
    </row>
    <row r="467" spans="9:9" ht="21.75" customHeight="1" x14ac:dyDescent="0.3">
      <c r="I467" s="23" t="e">
        <f>INDEX('Артикул без-с размером'!A:A,MATCH(Хранение!B467,'Артикул без-с размером'!C:C,0))</f>
        <v>#N/A</v>
      </c>
    </row>
    <row r="468" spans="9:9" ht="21.75" customHeight="1" x14ac:dyDescent="0.3">
      <c r="I468" s="23" t="e">
        <f>INDEX('Артикул без-с размером'!A:A,MATCH(Хранение!B468,'Артикул без-с размером'!C:C,0))</f>
        <v>#N/A</v>
      </c>
    </row>
    <row r="469" spans="9:9" ht="21.75" customHeight="1" x14ac:dyDescent="0.3">
      <c r="I469" s="23" t="e">
        <f>INDEX('Артикул без-с размером'!A:A,MATCH(Хранение!B469,'Артикул без-с размером'!C:C,0))</f>
        <v>#N/A</v>
      </c>
    </row>
    <row r="470" spans="9:9" ht="21.75" customHeight="1" x14ac:dyDescent="0.3">
      <c r="I470" s="23" t="e">
        <f>INDEX('Артикул без-с размером'!A:A,MATCH(Хранение!B470,'Артикул без-с размером'!C:C,0))</f>
        <v>#N/A</v>
      </c>
    </row>
    <row r="471" spans="9:9" ht="21.75" customHeight="1" x14ac:dyDescent="0.3">
      <c r="I471" s="23" t="e">
        <f>INDEX('Артикул без-с размером'!A:A,MATCH(Хранение!B471,'Артикул без-с размером'!C:C,0))</f>
        <v>#N/A</v>
      </c>
    </row>
    <row r="472" spans="9:9" ht="21.75" customHeight="1" x14ac:dyDescent="0.3">
      <c r="I472" s="23" t="e">
        <f>INDEX('Артикул без-с размером'!A:A,MATCH(Хранение!B472,'Артикул без-с размером'!C:C,0))</f>
        <v>#N/A</v>
      </c>
    </row>
    <row r="473" spans="9:9" ht="21.75" customHeight="1" x14ac:dyDescent="0.3">
      <c r="I473" s="23" t="e">
        <f>INDEX('Артикул без-с размером'!A:A,MATCH(Хранение!B473,'Артикул без-с размером'!C:C,0))</f>
        <v>#N/A</v>
      </c>
    </row>
    <row r="474" spans="9:9" ht="21.75" customHeight="1" x14ac:dyDescent="0.3">
      <c r="I474" s="23" t="e">
        <f>INDEX('Артикул без-с размером'!A:A,MATCH(Хранение!B474,'Артикул без-с размером'!C:C,0))</f>
        <v>#N/A</v>
      </c>
    </row>
    <row r="475" spans="9:9" ht="21.75" customHeight="1" x14ac:dyDescent="0.3">
      <c r="I475" s="23" t="e">
        <f>INDEX('Артикул без-с размером'!A:A,MATCH(Хранение!B475,'Артикул без-с размером'!C:C,0))</f>
        <v>#N/A</v>
      </c>
    </row>
    <row r="476" spans="9:9" ht="21.75" customHeight="1" x14ac:dyDescent="0.3">
      <c r="I476" s="23" t="e">
        <f>INDEX('Артикул без-с размером'!A:A,MATCH(Хранение!B476,'Артикул без-с размером'!C:C,0))</f>
        <v>#N/A</v>
      </c>
    </row>
    <row r="477" spans="9:9" ht="21.75" customHeight="1" x14ac:dyDescent="0.3">
      <c r="I477" s="23" t="e">
        <f>INDEX('Артикул без-с размером'!A:A,MATCH(Хранение!B477,'Артикул без-с размером'!C:C,0))</f>
        <v>#N/A</v>
      </c>
    </row>
    <row r="478" spans="9:9" ht="21.75" customHeight="1" x14ac:dyDescent="0.3">
      <c r="I478" s="23" t="e">
        <f>INDEX('Артикул без-с размером'!A:A,MATCH(Хранение!B478,'Артикул без-с размером'!C:C,0))</f>
        <v>#N/A</v>
      </c>
    </row>
    <row r="479" spans="9:9" ht="21.75" customHeight="1" x14ac:dyDescent="0.3">
      <c r="I479" s="23" t="e">
        <f>INDEX('Артикул без-с размером'!A:A,MATCH(Хранение!B479,'Артикул без-с размером'!C:C,0))</f>
        <v>#N/A</v>
      </c>
    </row>
    <row r="480" spans="9:9" ht="21.75" customHeight="1" x14ac:dyDescent="0.3">
      <c r="I480" s="23" t="e">
        <f>INDEX('Артикул без-с размером'!A:A,MATCH(Хранение!B480,'Артикул без-с размером'!C:C,0))</f>
        <v>#N/A</v>
      </c>
    </row>
    <row r="481" spans="9:9" ht="21.75" customHeight="1" x14ac:dyDescent="0.3">
      <c r="I481" s="23" t="e">
        <f>INDEX('Артикул без-с размером'!A:A,MATCH(Хранение!B481,'Артикул без-с размером'!C:C,0))</f>
        <v>#N/A</v>
      </c>
    </row>
    <row r="482" spans="9:9" ht="21.75" customHeight="1" x14ac:dyDescent="0.3">
      <c r="I482" s="23" t="e">
        <f>INDEX('Артикул без-с размером'!A:A,MATCH(Хранение!B482,'Артикул без-с размером'!C:C,0))</f>
        <v>#N/A</v>
      </c>
    </row>
    <row r="483" spans="9:9" ht="21.75" customHeight="1" x14ac:dyDescent="0.3">
      <c r="I483" s="23" t="e">
        <f>INDEX('Артикул без-с размером'!A:A,MATCH(Хранение!B483,'Артикул без-с размером'!C:C,0))</f>
        <v>#N/A</v>
      </c>
    </row>
    <row r="484" spans="9:9" ht="21.75" customHeight="1" x14ac:dyDescent="0.3">
      <c r="I484" s="23" t="e">
        <f>INDEX('Артикул без-с размером'!A:A,MATCH(Хранение!B484,'Артикул без-с размером'!C:C,0))</f>
        <v>#N/A</v>
      </c>
    </row>
    <row r="485" spans="9:9" ht="21.75" customHeight="1" x14ac:dyDescent="0.3">
      <c r="I485" s="23" t="e">
        <f>INDEX('Артикул без-с размером'!A:A,MATCH(Хранение!B485,'Артикул без-с размером'!C:C,0))</f>
        <v>#N/A</v>
      </c>
    </row>
    <row r="486" spans="9:9" ht="21.75" customHeight="1" x14ac:dyDescent="0.3">
      <c r="I486" s="23" t="e">
        <f>INDEX('Артикул без-с размером'!A:A,MATCH(Хранение!B486,'Артикул без-с размером'!C:C,0))</f>
        <v>#N/A</v>
      </c>
    </row>
    <row r="487" spans="9:9" ht="21.75" customHeight="1" x14ac:dyDescent="0.3">
      <c r="I487" s="23" t="e">
        <f>INDEX('Артикул без-с размером'!A:A,MATCH(Хранение!B487,'Артикул без-с размером'!C:C,0))</f>
        <v>#N/A</v>
      </c>
    </row>
    <row r="488" spans="9:9" ht="21.75" customHeight="1" x14ac:dyDescent="0.3">
      <c r="I488" s="23" t="e">
        <f>INDEX('Артикул без-с размером'!A:A,MATCH(Хранение!B488,'Артикул без-с размером'!C:C,0))</f>
        <v>#N/A</v>
      </c>
    </row>
    <row r="489" spans="9:9" ht="21.75" customHeight="1" x14ac:dyDescent="0.3">
      <c r="I489" s="23" t="e">
        <f>INDEX('Артикул без-с размером'!A:A,MATCH(Хранение!B489,'Артикул без-с размером'!C:C,0))</f>
        <v>#N/A</v>
      </c>
    </row>
    <row r="490" spans="9:9" ht="21.75" customHeight="1" x14ac:dyDescent="0.3">
      <c r="I490" s="23" t="e">
        <f>INDEX('Артикул без-с размером'!A:A,MATCH(Хранение!B490,'Артикул без-с размером'!C:C,0))</f>
        <v>#N/A</v>
      </c>
    </row>
    <row r="491" spans="9:9" ht="21.75" customHeight="1" x14ac:dyDescent="0.3">
      <c r="I491" s="23" t="e">
        <f>INDEX('Артикул без-с размером'!A:A,MATCH(Хранение!B491,'Артикул без-с размером'!C:C,0))</f>
        <v>#N/A</v>
      </c>
    </row>
    <row r="492" spans="9:9" ht="21.75" customHeight="1" x14ac:dyDescent="0.3">
      <c r="I492" s="23" t="e">
        <f>INDEX('Артикул без-с размером'!A:A,MATCH(Хранение!B492,'Артикул без-с размером'!C:C,0))</f>
        <v>#N/A</v>
      </c>
    </row>
    <row r="493" spans="9:9" ht="21.75" customHeight="1" x14ac:dyDescent="0.3">
      <c r="I493" s="23" t="e">
        <f>INDEX('Артикул без-с размером'!A:A,MATCH(Хранение!B493,'Артикул без-с размером'!C:C,0))</f>
        <v>#N/A</v>
      </c>
    </row>
    <row r="494" spans="9:9" ht="21.75" customHeight="1" x14ac:dyDescent="0.3">
      <c r="I494" s="23" t="e">
        <f>INDEX('Артикул без-с размером'!A:A,MATCH(Хранение!B494,'Артикул без-с размером'!C:C,0))</f>
        <v>#N/A</v>
      </c>
    </row>
    <row r="495" spans="9:9" ht="21.75" customHeight="1" x14ac:dyDescent="0.3">
      <c r="I495" s="23" t="e">
        <f>INDEX('Артикул без-с размером'!A:A,MATCH(Хранение!B495,'Артикул без-с размером'!C:C,0))</f>
        <v>#N/A</v>
      </c>
    </row>
    <row r="496" spans="9:9" ht="21.75" customHeight="1" x14ac:dyDescent="0.3">
      <c r="I496" s="23" t="e">
        <f>INDEX('Артикул без-с размером'!A:A,MATCH(Хранение!B496,'Артикул без-с размером'!C:C,0))</f>
        <v>#N/A</v>
      </c>
    </row>
    <row r="497" spans="9:9" ht="21.75" customHeight="1" x14ac:dyDescent="0.3">
      <c r="I497" s="23" t="e">
        <f>INDEX('Артикул без-с размером'!A:A,MATCH(Хранение!B497,'Артикул без-с размером'!C:C,0))</f>
        <v>#N/A</v>
      </c>
    </row>
    <row r="498" spans="9:9" ht="21.75" customHeight="1" x14ac:dyDescent="0.3">
      <c r="I498" s="23" t="e">
        <f>INDEX('Артикул без-с размером'!A:A,MATCH(Хранение!B498,'Артикул без-с размером'!C:C,0))</f>
        <v>#N/A</v>
      </c>
    </row>
    <row r="499" spans="9:9" ht="21.75" customHeight="1" x14ac:dyDescent="0.3">
      <c r="I499" s="23" t="e">
        <f>INDEX('Артикул без-с размером'!A:A,MATCH(Хранение!B499,'Артикул без-с размером'!C:C,0))</f>
        <v>#N/A</v>
      </c>
    </row>
    <row r="500" spans="9:9" ht="21.75" customHeight="1" x14ac:dyDescent="0.3">
      <c r="I500" s="23" t="e">
        <f>INDEX('Артикул без-с размером'!A:A,MATCH(Хранение!B500,'Артикул без-с размером'!C:C,0))</f>
        <v>#N/A</v>
      </c>
    </row>
    <row r="501" spans="9:9" ht="21.75" customHeight="1" x14ac:dyDescent="0.3">
      <c r="I501" s="23" t="e">
        <f>INDEX('Артикул без-с размером'!A:A,MATCH(Хранение!B501,'Артикул без-с размером'!C:C,0))</f>
        <v>#N/A</v>
      </c>
    </row>
    <row r="502" spans="9:9" ht="21.75" customHeight="1" x14ac:dyDescent="0.3">
      <c r="I502" s="23" t="e">
        <f>INDEX('Артикул без-с размером'!A:A,MATCH(Хранение!B502,'Артикул без-с размером'!C:C,0))</f>
        <v>#N/A</v>
      </c>
    </row>
    <row r="503" spans="9:9" ht="21.75" customHeight="1" x14ac:dyDescent="0.3">
      <c r="I503" s="23" t="e">
        <f>INDEX('Артикул без-с размером'!A:A,MATCH(Хранение!B503,'Артикул без-с размером'!C:C,0))</f>
        <v>#N/A</v>
      </c>
    </row>
    <row r="504" spans="9:9" ht="21.75" customHeight="1" x14ac:dyDescent="0.3">
      <c r="I504" s="23" t="e">
        <f>INDEX('Артикул без-с размером'!A:A,MATCH(Хранение!B504,'Артикул без-с размером'!C:C,0))</f>
        <v>#N/A</v>
      </c>
    </row>
    <row r="505" spans="9:9" ht="21.75" customHeight="1" x14ac:dyDescent="0.3">
      <c r="I505" s="23" t="e">
        <f>INDEX('Артикул без-с размером'!A:A,MATCH(Хранение!B505,'Артикул без-с размером'!C:C,0))</f>
        <v>#N/A</v>
      </c>
    </row>
    <row r="506" spans="9:9" ht="21.75" customHeight="1" x14ac:dyDescent="0.3">
      <c r="I506" s="23" t="e">
        <f>INDEX('Артикул без-с размером'!A:A,MATCH(Хранение!B506,'Артикул без-с размером'!C:C,0))</f>
        <v>#N/A</v>
      </c>
    </row>
    <row r="507" spans="9:9" ht="21.75" customHeight="1" x14ac:dyDescent="0.3">
      <c r="I507" s="23" t="e">
        <f>INDEX('Артикул без-с размером'!A:A,MATCH(Хранение!B507,'Артикул без-с размером'!C:C,0))</f>
        <v>#N/A</v>
      </c>
    </row>
    <row r="508" spans="9:9" ht="21.75" customHeight="1" x14ac:dyDescent="0.3">
      <c r="I508" s="23" t="e">
        <f>INDEX('Артикул без-с размером'!A:A,MATCH(Хранение!B508,'Артикул без-с размером'!C:C,0))</f>
        <v>#N/A</v>
      </c>
    </row>
    <row r="509" spans="9:9" ht="21.75" customHeight="1" x14ac:dyDescent="0.3">
      <c r="I509" s="23" t="e">
        <f>INDEX('Артикул без-с размером'!A:A,MATCH(Хранение!B509,'Артикул без-с размером'!C:C,0))</f>
        <v>#N/A</v>
      </c>
    </row>
    <row r="510" spans="9:9" ht="21.75" customHeight="1" x14ac:dyDescent="0.3">
      <c r="I510" s="23" t="e">
        <f>INDEX('Артикул без-с размером'!A:A,MATCH(Хранение!B510,'Артикул без-с размером'!C:C,0))</f>
        <v>#N/A</v>
      </c>
    </row>
    <row r="511" spans="9:9" ht="21.75" customHeight="1" x14ac:dyDescent="0.3">
      <c r="I511" s="23" t="e">
        <f>INDEX('Артикул без-с размером'!A:A,MATCH(Хранение!B511,'Артикул без-с размером'!C:C,0))</f>
        <v>#N/A</v>
      </c>
    </row>
    <row r="512" spans="9:9" ht="21.75" customHeight="1" x14ac:dyDescent="0.3">
      <c r="I512" s="23" t="e">
        <f>INDEX('Артикул без-с размером'!A:A,MATCH(Хранение!B512,'Артикул без-с размером'!C:C,0))</f>
        <v>#N/A</v>
      </c>
    </row>
    <row r="513" spans="9:9" ht="21.75" customHeight="1" x14ac:dyDescent="0.3">
      <c r="I513" s="23" t="e">
        <f>INDEX('Артикул без-с размером'!A:A,MATCH(Хранение!B513,'Артикул без-с размером'!C:C,0))</f>
        <v>#N/A</v>
      </c>
    </row>
    <row r="514" spans="9:9" ht="21.75" customHeight="1" x14ac:dyDescent="0.3">
      <c r="I514" s="23" t="e">
        <f>INDEX('Артикул без-с размером'!A:A,MATCH(Хранение!B514,'Артикул без-с размером'!C:C,0))</f>
        <v>#N/A</v>
      </c>
    </row>
    <row r="515" spans="9:9" ht="21.75" customHeight="1" x14ac:dyDescent="0.3">
      <c r="I515" s="23" t="e">
        <f>INDEX('Артикул без-с размером'!A:A,MATCH(Хранение!B515,'Артикул без-с размером'!C:C,0))</f>
        <v>#N/A</v>
      </c>
    </row>
    <row r="516" spans="9:9" ht="21.75" customHeight="1" x14ac:dyDescent="0.3">
      <c r="I516" s="23" t="e">
        <f>INDEX('Артикул без-с размером'!A:A,MATCH(Хранение!B516,'Артикул без-с размером'!C:C,0))</f>
        <v>#N/A</v>
      </c>
    </row>
    <row r="517" spans="9:9" ht="21.75" customHeight="1" x14ac:dyDescent="0.3">
      <c r="I517" s="23" t="e">
        <f>INDEX('Артикул без-с размером'!A:A,MATCH(Хранение!B517,'Артикул без-с размером'!C:C,0))</f>
        <v>#N/A</v>
      </c>
    </row>
    <row r="518" spans="9:9" ht="21.75" customHeight="1" x14ac:dyDescent="0.3">
      <c r="I518" s="23" t="e">
        <f>INDEX('Артикул без-с размером'!A:A,MATCH(Хранение!B518,'Артикул без-с размером'!C:C,0))</f>
        <v>#N/A</v>
      </c>
    </row>
    <row r="519" spans="9:9" ht="21.75" customHeight="1" x14ac:dyDescent="0.3">
      <c r="I519" s="23" t="e">
        <f>INDEX('Артикул без-с размером'!A:A,MATCH(Хранение!B519,'Артикул без-с размером'!C:C,0))</f>
        <v>#N/A</v>
      </c>
    </row>
    <row r="520" spans="9:9" ht="21.75" customHeight="1" x14ac:dyDescent="0.3">
      <c r="I520" s="23" t="e">
        <f>INDEX('Артикул без-с размером'!A:A,MATCH(Хранение!B520,'Артикул без-с размером'!C:C,0))</f>
        <v>#N/A</v>
      </c>
    </row>
    <row r="521" spans="9:9" ht="21.75" customHeight="1" x14ac:dyDescent="0.3">
      <c r="I521" s="23" t="e">
        <f>INDEX('Артикул без-с размером'!A:A,MATCH(Хранение!B521,'Артикул без-с размером'!C:C,0))</f>
        <v>#N/A</v>
      </c>
    </row>
    <row r="522" spans="9:9" ht="21.75" customHeight="1" x14ac:dyDescent="0.3">
      <c r="I522" s="23" t="e">
        <f>INDEX('Артикул без-с размером'!A:A,MATCH(Хранение!B522,'Артикул без-с размером'!C:C,0))</f>
        <v>#N/A</v>
      </c>
    </row>
    <row r="523" spans="9:9" ht="21.75" customHeight="1" x14ac:dyDescent="0.3">
      <c r="I523" s="23" t="e">
        <f>INDEX('Артикул без-с размером'!A:A,MATCH(Хранение!B523,'Артикул без-с размером'!C:C,0))</f>
        <v>#N/A</v>
      </c>
    </row>
    <row r="524" spans="9:9" ht="21.75" customHeight="1" x14ac:dyDescent="0.3">
      <c r="I524" s="23" t="e">
        <f>INDEX('Артикул без-с размером'!A:A,MATCH(Хранение!B524,'Артикул без-с размером'!C:C,0))</f>
        <v>#N/A</v>
      </c>
    </row>
    <row r="525" spans="9:9" ht="21.75" customHeight="1" x14ac:dyDescent="0.3">
      <c r="I525" s="23" t="e">
        <f>INDEX('Артикул без-с размером'!A:A,MATCH(Хранение!B525,'Артикул без-с размером'!C:C,0))</f>
        <v>#N/A</v>
      </c>
    </row>
    <row r="526" spans="9:9" ht="21.75" customHeight="1" x14ac:dyDescent="0.3">
      <c r="I526" s="23" t="e">
        <f>INDEX('Артикул без-с размером'!A:A,MATCH(Хранение!B526,'Артикул без-с размером'!C:C,0))</f>
        <v>#N/A</v>
      </c>
    </row>
    <row r="527" spans="9:9" ht="21.75" customHeight="1" x14ac:dyDescent="0.3">
      <c r="I527" s="23" t="e">
        <f>INDEX('Артикул без-с размером'!A:A,MATCH(Хранение!B527,'Артикул без-с размером'!C:C,0))</f>
        <v>#N/A</v>
      </c>
    </row>
    <row r="528" spans="9:9" ht="21.75" customHeight="1" x14ac:dyDescent="0.3">
      <c r="I528" s="23" t="e">
        <f>INDEX('Артикул без-с размером'!A:A,MATCH(Хранение!B528,'Артикул без-с размером'!C:C,0))</f>
        <v>#N/A</v>
      </c>
    </row>
    <row r="529" spans="9:9" ht="21.75" customHeight="1" x14ac:dyDescent="0.3">
      <c r="I529" s="23" t="e">
        <f>INDEX('Артикул без-с размером'!A:A,MATCH(Хранение!B529,'Артикул без-с размером'!C:C,0))</f>
        <v>#N/A</v>
      </c>
    </row>
    <row r="530" spans="9:9" ht="21.75" customHeight="1" x14ac:dyDescent="0.3">
      <c r="I530" s="23" t="e">
        <f>INDEX('Артикул без-с размером'!A:A,MATCH(Хранение!B530,'Артикул без-с размером'!C:C,0))</f>
        <v>#N/A</v>
      </c>
    </row>
    <row r="531" spans="9:9" ht="21.75" customHeight="1" x14ac:dyDescent="0.3">
      <c r="I531" s="23" t="e">
        <f>INDEX('Артикул без-с размером'!A:A,MATCH(Хранение!B531,'Артикул без-с размером'!C:C,0))</f>
        <v>#N/A</v>
      </c>
    </row>
    <row r="532" spans="9:9" ht="21.75" customHeight="1" x14ac:dyDescent="0.3">
      <c r="I532" s="23" t="e">
        <f>INDEX('Артикул без-с размером'!A:A,MATCH(Хранение!B532,'Артикул без-с размером'!C:C,0))</f>
        <v>#N/A</v>
      </c>
    </row>
    <row r="533" spans="9:9" ht="21.75" customHeight="1" x14ac:dyDescent="0.3">
      <c r="I533" s="23" t="e">
        <f>INDEX('Артикул без-с размером'!A:A,MATCH(Хранение!B533,'Артикул без-с размером'!C:C,0))</f>
        <v>#N/A</v>
      </c>
    </row>
    <row r="534" spans="9:9" ht="21.75" customHeight="1" x14ac:dyDescent="0.3">
      <c r="I534" s="23" t="e">
        <f>INDEX('Артикул без-с размером'!A:A,MATCH(Хранение!B534,'Артикул без-с размером'!C:C,0))</f>
        <v>#N/A</v>
      </c>
    </row>
    <row r="535" spans="9:9" ht="21.75" customHeight="1" x14ac:dyDescent="0.3">
      <c r="I535" s="23" t="e">
        <f>INDEX('Артикул без-с размером'!A:A,MATCH(Хранение!B535,'Артикул без-с размером'!C:C,0))</f>
        <v>#N/A</v>
      </c>
    </row>
    <row r="536" spans="9:9" ht="21.75" customHeight="1" x14ac:dyDescent="0.3">
      <c r="I536" s="23" t="e">
        <f>INDEX('Артикул без-с размером'!A:A,MATCH(Хранение!B536,'Артикул без-с размером'!C:C,0))</f>
        <v>#N/A</v>
      </c>
    </row>
    <row r="537" spans="9:9" ht="21.75" customHeight="1" x14ac:dyDescent="0.3">
      <c r="I537" s="23" t="e">
        <f>INDEX('Артикул без-с размером'!A:A,MATCH(Хранение!B537,'Артикул без-с размером'!C:C,0))</f>
        <v>#N/A</v>
      </c>
    </row>
    <row r="538" spans="9:9" ht="21.75" customHeight="1" x14ac:dyDescent="0.3">
      <c r="I538" s="23" t="e">
        <f>INDEX('Артикул без-с размером'!A:A,MATCH(Хранение!B538,'Артикул без-с размером'!C:C,0))</f>
        <v>#N/A</v>
      </c>
    </row>
    <row r="539" spans="9:9" ht="21.75" customHeight="1" x14ac:dyDescent="0.3">
      <c r="I539" s="23" t="e">
        <f>INDEX('Артикул без-с размером'!A:A,MATCH(Хранение!B539,'Артикул без-с размером'!C:C,0))</f>
        <v>#N/A</v>
      </c>
    </row>
    <row r="540" spans="9:9" ht="21.75" customHeight="1" x14ac:dyDescent="0.3">
      <c r="I540" s="23" t="e">
        <f>INDEX('Артикул без-с размером'!A:A,MATCH(Хранение!B540,'Артикул без-с размером'!C:C,0))</f>
        <v>#N/A</v>
      </c>
    </row>
    <row r="541" spans="9:9" ht="21.75" customHeight="1" x14ac:dyDescent="0.3">
      <c r="I541" s="23" t="e">
        <f>INDEX('Артикул без-с размером'!A:A,MATCH(Хранение!B541,'Артикул без-с размером'!C:C,0))</f>
        <v>#N/A</v>
      </c>
    </row>
    <row r="542" spans="9:9" ht="21.75" customHeight="1" x14ac:dyDescent="0.3">
      <c r="I542" s="23" t="e">
        <f>INDEX('Артикул без-с размером'!A:A,MATCH(Хранение!B542,'Артикул без-с размером'!C:C,0))</f>
        <v>#N/A</v>
      </c>
    </row>
    <row r="543" spans="9:9" ht="21.75" customHeight="1" x14ac:dyDescent="0.3">
      <c r="I543" s="23" t="e">
        <f>INDEX('Артикул без-с размером'!A:A,MATCH(Хранение!B543,'Артикул без-с размером'!C:C,0))</f>
        <v>#N/A</v>
      </c>
    </row>
    <row r="544" spans="9:9" ht="21.75" customHeight="1" x14ac:dyDescent="0.3">
      <c r="I544" s="23" t="e">
        <f>INDEX('Артикул без-с размером'!A:A,MATCH(Хранение!B544,'Артикул без-с размером'!C:C,0))</f>
        <v>#N/A</v>
      </c>
    </row>
    <row r="545" spans="9:9" ht="21.75" customHeight="1" x14ac:dyDescent="0.3">
      <c r="I545" s="23" t="e">
        <f>INDEX('Артикул без-с размером'!A:A,MATCH(Хранение!B545,'Артикул без-с размером'!C:C,0))</f>
        <v>#N/A</v>
      </c>
    </row>
    <row r="546" spans="9:9" ht="21.75" customHeight="1" x14ac:dyDescent="0.3">
      <c r="I546" s="23" t="e">
        <f>INDEX('Артикул без-с размером'!A:A,MATCH(Хранение!B546,'Артикул без-с размером'!C:C,0))</f>
        <v>#N/A</v>
      </c>
    </row>
    <row r="547" spans="9:9" ht="21.75" customHeight="1" x14ac:dyDescent="0.3">
      <c r="I547" s="23" t="e">
        <f>INDEX('Артикул без-с размером'!A:A,MATCH(Хранение!B547,'Артикул без-с размером'!C:C,0))</f>
        <v>#N/A</v>
      </c>
    </row>
    <row r="548" spans="9:9" ht="21.75" customHeight="1" x14ac:dyDescent="0.3">
      <c r="I548" s="23" t="e">
        <f>INDEX('Артикул без-с размером'!A:A,MATCH(Хранение!B548,'Артикул без-с размером'!C:C,0))</f>
        <v>#N/A</v>
      </c>
    </row>
    <row r="549" spans="9:9" ht="21.75" customHeight="1" x14ac:dyDescent="0.3">
      <c r="I549" s="23" t="e">
        <f>INDEX('Артикул без-с размером'!A:A,MATCH(Хранение!B549,'Артикул без-с размером'!C:C,0))</f>
        <v>#N/A</v>
      </c>
    </row>
    <row r="550" spans="9:9" ht="21.75" customHeight="1" x14ac:dyDescent="0.3">
      <c r="I550" s="23" t="e">
        <f>INDEX('Артикул без-с размером'!A:A,MATCH(Хранение!B550,'Артикул без-с размером'!C:C,0))</f>
        <v>#N/A</v>
      </c>
    </row>
    <row r="551" spans="9:9" ht="21.75" customHeight="1" x14ac:dyDescent="0.3">
      <c r="I551" s="23" t="e">
        <f>INDEX('Артикул без-с размером'!A:A,MATCH(Хранение!B551,'Артикул без-с размером'!C:C,0))</f>
        <v>#N/A</v>
      </c>
    </row>
    <row r="552" spans="9:9" ht="21.75" customHeight="1" x14ac:dyDescent="0.3">
      <c r="I552" s="23" t="e">
        <f>INDEX('Артикул без-с размером'!A:A,MATCH(Хранение!B552,'Артикул без-с размером'!C:C,0))</f>
        <v>#N/A</v>
      </c>
    </row>
    <row r="553" spans="9:9" ht="21.75" customHeight="1" x14ac:dyDescent="0.3">
      <c r="I553" s="23" t="e">
        <f>INDEX('Артикул без-с размером'!A:A,MATCH(Хранение!B553,'Артикул без-с размером'!C:C,0))</f>
        <v>#N/A</v>
      </c>
    </row>
    <row r="554" spans="9:9" ht="21.75" customHeight="1" x14ac:dyDescent="0.3">
      <c r="I554" s="23" t="e">
        <f>INDEX('Артикул без-с размером'!A:A,MATCH(Хранение!B554,'Артикул без-с размером'!C:C,0))</f>
        <v>#N/A</v>
      </c>
    </row>
    <row r="555" spans="9:9" ht="21.75" customHeight="1" x14ac:dyDescent="0.3">
      <c r="I555" s="23" t="e">
        <f>INDEX('Артикул без-с размером'!A:A,MATCH(Хранение!B555,'Артикул без-с размером'!C:C,0))</f>
        <v>#N/A</v>
      </c>
    </row>
    <row r="556" spans="9:9" ht="21.75" customHeight="1" x14ac:dyDescent="0.3">
      <c r="I556" s="23" t="e">
        <f>INDEX('Артикул без-с размером'!A:A,MATCH(Хранение!B556,'Артикул без-с размером'!C:C,0))</f>
        <v>#N/A</v>
      </c>
    </row>
    <row r="557" spans="9:9" ht="21.75" customHeight="1" x14ac:dyDescent="0.3">
      <c r="I557" s="23" t="e">
        <f>INDEX('Артикул без-с размером'!A:A,MATCH(Хранение!B557,'Артикул без-с размером'!C:C,0))</f>
        <v>#N/A</v>
      </c>
    </row>
    <row r="558" spans="9:9" ht="21.75" customHeight="1" x14ac:dyDescent="0.3">
      <c r="I558" s="23" t="e">
        <f>INDEX('Артикул без-с размером'!A:A,MATCH(Хранение!B558,'Артикул без-с размером'!C:C,0))</f>
        <v>#N/A</v>
      </c>
    </row>
    <row r="559" spans="9:9" ht="21.75" customHeight="1" x14ac:dyDescent="0.3">
      <c r="I559" s="23" t="e">
        <f>INDEX('Артикул без-с размером'!A:A,MATCH(Хранение!B559,'Артикул без-с размером'!C:C,0))</f>
        <v>#N/A</v>
      </c>
    </row>
    <row r="560" spans="9:9" ht="21.75" customHeight="1" x14ac:dyDescent="0.3">
      <c r="I560" s="23" t="e">
        <f>INDEX('Артикул без-с размером'!A:A,MATCH(Хранение!B560,'Артикул без-с размером'!C:C,0))</f>
        <v>#N/A</v>
      </c>
    </row>
    <row r="561" spans="9:9" ht="21.75" customHeight="1" x14ac:dyDescent="0.3">
      <c r="I561" s="23" t="e">
        <f>INDEX('Артикул без-с размером'!A:A,MATCH(Хранение!B561,'Артикул без-с размером'!C:C,0))</f>
        <v>#N/A</v>
      </c>
    </row>
    <row r="562" spans="9:9" ht="21.75" customHeight="1" x14ac:dyDescent="0.3">
      <c r="I562" s="23" t="e">
        <f>INDEX('Артикул без-с размером'!A:A,MATCH(Хранение!B562,'Артикул без-с размером'!C:C,0))</f>
        <v>#N/A</v>
      </c>
    </row>
    <row r="563" spans="9:9" ht="21.75" customHeight="1" x14ac:dyDescent="0.3">
      <c r="I563" s="23" t="e">
        <f>INDEX('Артикул без-с размером'!A:A,MATCH(Хранение!B563,'Артикул без-с размером'!C:C,0))</f>
        <v>#N/A</v>
      </c>
    </row>
    <row r="564" spans="9:9" ht="21.75" customHeight="1" x14ac:dyDescent="0.3">
      <c r="I564" s="23" t="e">
        <f>INDEX('Артикул без-с размером'!A:A,MATCH(Хранение!B564,'Артикул без-с размером'!C:C,0))</f>
        <v>#N/A</v>
      </c>
    </row>
    <row r="565" spans="9:9" ht="21.75" customHeight="1" x14ac:dyDescent="0.3">
      <c r="I565" s="23" t="e">
        <f>INDEX('Артикул без-с размером'!A:A,MATCH(Хранение!B565,'Артикул без-с размером'!C:C,0))</f>
        <v>#N/A</v>
      </c>
    </row>
    <row r="566" spans="9:9" ht="21.75" customHeight="1" x14ac:dyDescent="0.3">
      <c r="I566" s="23" t="e">
        <f>INDEX('Артикул без-с размером'!A:A,MATCH(Хранение!B566,'Артикул без-с размером'!C:C,0))</f>
        <v>#N/A</v>
      </c>
    </row>
    <row r="567" spans="9:9" ht="21.75" customHeight="1" x14ac:dyDescent="0.3">
      <c r="I567" s="23" t="e">
        <f>INDEX('Артикул без-с размером'!A:A,MATCH(Хранение!B567,'Артикул без-с размером'!C:C,0))</f>
        <v>#N/A</v>
      </c>
    </row>
    <row r="568" spans="9:9" ht="21.75" customHeight="1" x14ac:dyDescent="0.3">
      <c r="I568" s="23" t="e">
        <f>INDEX('Артикул без-с размером'!A:A,MATCH(Хранение!B568,'Артикул без-с размером'!C:C,0))</f>
        <v>#N/A</v>
      </c>
    </row>
    <row r="569" spans="9:9" ht="21.75" customHeight="1" x14ac:dyDescent="0.3">
      <c r="I569" s="23" t="e">
        <f>INDEX('Артикул без-с размером'!A:A,MATCH(Хранение!B569,'Артикул без-с размером'!C:C,0))</f>
        <v>#N/A</v>
      </c>
    </row>
    <row r="570" spans="9:9" ht="21.75" customHeight="1" x14ac:dyDescent="0.3">
      <c r="I570" s="23" t="e">
        <f>INDEX('Артикул без-с размером'!A:A,MATCH(Хранение!B570,'Артикул без-с размером'!C:C,0))</f>
        <v>#N/A</v>
      </c>
    </row>
    <row r="571" spans="9:9" ht="21.75" customHeight="1" x14ac:dyDescent="0.3">
      <c r="I571" s="23" t="e">
        <f>INDEX('Артикул без-с размером'!A:A,MATCH(Хранение!B571,'Артикул без-с размером'!C:C,0))</f>
        <v>#N/A</v>
      </c>
    </row>
    <row r="572" spans="9:9" ht="21.75" customHeight="1" x14ac:dyDescent="0.3">
      <c r="I572" s="23" t="e">
        <f>INDEX('Артикул без-с размером'!A:A,MATCH(Хранение!B572,'Артикул без-с размером'!C:C,0))</f>
        <v>#N/A</v>
      </c>
    </row>
    <row r="573" spans="9:9" ht="21.75" customHeight="1" x14ac:dyDescent="0.3">
      <c r="I573" s="23" t="e">
        <f>INDEX('Артикул без-с размером'!A:A,MATCH(Хранение!B573,'Артикул без-с размером'!C:C,0))</f>
        <v>#N/A</v>
      </c>
    </row>
    <row r="574" spans="9:9" ht="21.75" customHeight="1" x14ac:dyDescent="0.3">
      <c r="I574" s="23" t="e">
        <f>INDEX('Артикул без-с размером'!A:A,MATCH(Хранение!B574,'Артикул без-с размером'!C:C,0))</f>
        <v>#N/A</v>
      </c>
    </row>
    <row r="575" spans="9:9" ht="21.75" customHeight="1" x14ac:dyDescent="0.3">
      <c r="I575" s="23" t="e">
        <f>INDEX('Артикул без-с размером'!A:A,MATCH(Хранение!B575,'Артикул без-с размером'!C:C,0))</f>
        <v>#N/A</v>
      </c>
    </row>
    <row r="576" spans="9:9" ht="21.75" customHeight="1" x14ac:dyDescent="0.3">
      <c r="I576" s="23" t="e">
        <f>INDEX('Артикул без-с размером'!A:A,MATCH(Хранение!B576,'Артикул без-с размером'!C:C,0))</f>
        <v>#N/A</v>
      </c>
    </row>
    <row r="577" spans="9:9" ht="21.75" customHeight="1" x14ac:dyDescent="0.3">
      <c r="I577" s="23" t="e">
        <f>INDEX('Артикул без-с размером'!A:A,MATCH(Хранение!B577,'Артикул без-с размером'!C:C,0))</f>
        <v>#N/A</v>
      </c>
    </row>
    <row r="578" spans="9:9" ht="21.75" customHeight="1" x14ac:dyDescent="0.3">
      <c r="I578" s="23" t="e">
        <f>INDEX('Артикул без-с размером'!A:A,MATCH(Хранение!B578,'Артикул без-с размером'!C:C,0))</f>
        <v>#N/A</v>
      </c>
    </row>
    <row r="579" spans="9:9" ht="21.75" customHeight="1" x14ac:dyDescent="0.3">
      <c r="I579" s="23" t="e">
        <f>INDEX('Артикул без-с размером'!A:A,MATCH(Хранение!B579,'Артикул без-с размером'!C:C,0))</f>
        <v>#N/A</v>
      </c>
    </row>
    <row r="580" spans="9:9" ht="21.75" customHeight="1" x14ac:dyDescent="0.3">
      <c r="I580" s="23" t="e">
        <f>INDEX('Артикул без-с размером'!A:A,MATCH(Хранение!B580,'Артикул без-с размером'!C:C,0))</f>
        <v>#N/A</v>
      </c>
    </row>
    <row r="581" spans="9:9" ht="21.75" customHeight="1" x14ac:dyDescent="0.3">
      <c r="I581" s="23" t="e">
        <f>INDEX('Артикул без-с размером'!A:A,MATCH(Хранение!B581,'Артикул без-с размером'!C:C,0))</f>
        <v>#N/A</v>
      </c>
    </row>
    <row r="582" spans="9:9" ht="21.75" customHeight="1" x14ac:dyDescent="0.3">
      <c r="I582" s="23" t="e">
        <f>INDEX('Артикул без-с размером'!A:A,MATCH(Хранение!B582,'Артикул без-с размером'!C:C,0))</f>
        <v>#N/A</v>
      </c>
    </row>
    <row r="583" spans="9:9" ht="21.75" customHeight="1" x14ac:dyDescent="0.3">
      <c r="I583" s="23" t="e">
        <f>INDEX('Артикул без-с размером'!A:A,MATCH(Хранение!B583,'Артикул без-с размером'!C:C,0))</f>
        <v>#N/A</v>
      </c>
    </row>
    <row r="584" spans="9:9" ht="21.75" customHeight="1" x14ac:dyDescent="0.3">
      <c r="I584" s="23" t="e">
        <f>INDEX('Артикул без-с размером'!A:A,MATCH(Хранение!B584,'Артикул без-с размером'!C:C,0))</f>
        <v>#N/A</v>
      </c>
    </row>
    <row r="585" spans="9:9" ht="21.75" customHeight="1" x14ac:dyDescent="0.3">
      <c r="I585" s="23" t="e">
        <f>INDEX('Артикул без-с размером'!A:A,MATCH(Хранение!B585,'Артикул без-с размером'!C:C,0))</f>
        <v>#N/A</v>
      </c>
    </row>
    <row r="586" spans="9:9" ht="21.75" customHeight="1" x14ac:dyDescent="0.3">
      <c r="I586" s="23" t="e">
        <f>INDEX('Артикул без-с размером'!A:A,MATCH(Хранение!B586,'Артикул без-с размером'!C:C,0))</f>
        <v>#N/A</v>
      </c>
    </row>
    <row r="587" spans="9:9" ht="21.75" customHeight="1" x14ac:dyDescent="0.3">
      <c r="I587" s="23" t="e">
        <f>INDEX('Артикул без-с размером'!A:A,MATCH(Хранение!B587,'Артикул без-с размером'!C:C,0))</f>
        <v>#N/A</v>
      </c>
    </row>
    <row r="588" spans="9:9" ht="21.75" customHeight="1" x14ac:dyDescent="0.3">
      <c r="I588" s="23" t="e">
        <f>INDEX('Артикул без-с размером'!A:A,MATCH(Хранение!B588,'Артикул без-с размером'!C:C,0))</f>
        <v>#N/A</v>
      </c>
    </row>
    <row r="589" spans="9:9" ht="21.75" customHeight="1" x14ac:dyDescent="0.3">
      <c r="I589" s="23" t="e">
        <f>INDEX('Артикул без-с размером'!A:A,MATCH(Хранение!B589,'Артикул без-с размером'!C:C,0))</f>
        <v>#N/A</v>
      </c>
    </row>
    <row r="590" spans="9:9" ht="21.75" customHeight="1" x14ac:dyDescent="0.3">
      <c r="I590" s="23" t="e">
        <f>INDEX('Артикул без-с размером'!A:A,MATCH(Хранение!B590,'Артикул без-с размером'!C:C,0))</f>
        <v>#N/A</v>
      </c>
    </row>
    <row r="591" spans="9:9" ht="21.75" customHeight="1" x14ac:dyDescent="0.3">
      <c r="I591" s="23" t="e">
        <f>INDEX('Артикул без-с размером'!A:A,MATCH(Хранение!B591,'Артикул без-с размером'!C:C,0))</f>
        <v>#N/A</v>
      </c>
    </row>
    <row r="592" spans="9:9" ht="21.75" customHeight="1" x14ac:dyDescent="0.3">
      <c r="I592" s="23" t="e">
        <f>INDEX('Артикул без-с размером'!A:A,MATCH(Хранение!B592,'Артикул без-с размером'!C:C,0))</f>
        <v>#N/A</v>
      </c>
    </row>
    <row r="593" spans="9:9" ht="21.75" customHeight="1" x14ac:dyDescent="0.3">
      <c r="I593" s="23" t="e">
        <f>INDEX('Артикул без-с размером'!A:A,MATCH(Хранение!B593,'Артикул без-с размером'!C:C,0))</f>
        <v>#N/A</v>
      </c>
    </row>
    <row r="594" spans="9:9" ht="21.75" customHeight="1" x14ac:dyDescent="0.3">
      <c r="I594" s="23" t="e">
        <f>INDEX('Артикул без-с размером'!A:A,MATCH(Хранение!B594,'Артикул без-с размером'!C:C,0))</f>
        <v>#N/A</v>
      </c>
    </row>
    <row r="595" spans="9:9" ht="21.75" customHeight="1" x14ac:dyDescent="0.3">
      <c r="I595" s="23" t="e">
        <f>INDEX('Артикул без-с размером'!A:A,MATCH(Хранение!B595,'Артикул без-с размером'!C:C,0))</f>
        <v>#N/A</v>
      </c>
    </row>
    <row r="596" spans="9:9" ht="21.75" customHeight="1" x14ac:dyDescent="0.3">
      <c r="I596" s="23" t="e">
        <f>INDEX('Артикул без-с размером'!A:A,MATCH(Хранение!B596,'Артикул без-с размером'!C:C,0))</f>
        <v>#N/A</v>
      </c>
    </row>
    <row r="597" spans="9:9" ht="21.75" customHeight="1" x14ac:dyDescent="0.3">
      <c r="I597" s="23" t="e">
        <f>INDEX('Артикул без-с размером'!A:A,MATCH(Хранение!B597,'Артикул без-с размером'!C:C,0))</f>
        <v>#N/A</v>
      </c>
    </row>
    <row r="598" spans="9:9" ht="21.75" customHeight="1" x14ac:dyDescent="0.3">
      <c r="I598" s="23" t="e">
        <f>INDEX('Артикул без-с размером'!A:A,MATCH(Хранение!B598,'Артикул без-с размером'!C:C,0))</f>
        <v>#N/A</v>
      </c>
    </row>
    <row r="599" spans="9:9" ht="21.75" customHeight="1" x14ac:dyDescent="0.3">
      <c r="I599" s="23" t="e">
        <f>INDEX('Артикул без-с размером'!A:A,MATCH(Хранение!B599,'Артикул без-с размером'!C:C,0))</f>
        <v>#N/A</v>
      </c>
    </row>
    <row r="600" spans="9:9" ht="21.75" customHeight="1" x14ac:dyDescent="0.3">
      <c r="I600" s="23" t="e">
        <f>INDEX('Артикул без-с размером'!A:A,MATCH(Хранение!B600,'Артикул без-с размером'!C:C,0))</f>
        <v>#N/A</v>
      </c>
    </row>
    <row r="601" spans="9:9" ht="21.75" customHeight="1" x14ac:dyDescent="0.3">
      <c r="I601" s="23" t="e">
        <f>INDEX('Артикул без-с размером'!A:A,MATCH(Хранение!B601,'Артикул без-с размером'!C:C,0))</f>
        <v>#N/A</v>
      </c>
    </row>
    <row r="602" spans="9:9" ht="21.75" customHeight="1" x14ac:dyDescent="0.3">
      <c r="I602" s="23" t="e">
        <f>INDEX('Артикул без-с размером'!A:A,MATCH(Хранение!B602,'Артикул без-с размером'!C:C,0))</f>
        <v>#N/A</v>
      </c>
    </row>
    <row r="603" spans="9:9" ht="21.75" customHeight="1" x14ac:dyDescent="0.3">
      <c r="I603" s="23" t="e">
        <f>INDEX('Артикул без-с размером'!A:A,MATCH(Хранение!B603,'Артикул без-с размером'!C:C,0))</f>
        <v>#N/A</v>
      </c>
    </row>
    <row r="604" spans="9:9" ht="21.75" customHeight="1" x14ac:dyDescent="0.3">
      <c r="I604" s="23" t="e">
        <f>INDEX('Артикул без-с размером'!A:A,MATCH(Хранение!B604,'Артикул без-с размером'!C:C,0))</f>
        <v>#N/A</v>
      </c>
    </row>
    <row r="605" spans="9:9" ht="21.75" customHeight="1" x14ac:dyDescent="0.3">
      <c r="I605" s="23" t="e">
        <f>INDEX('Артикул без-с размером'!A:A,MATCH(Хранение!B605,'Артикул без-с размером'!C:C,0))</f>
        <v>#N/A</v>
      </c>
    </row>
    <row r="606" spans="9:9" ht="21.75" customHeight="1" x14ac:dyDescent="0.3">
      <c r="I606" s="23" t="e">
        <f>INDEX('Артикул без-с размером'!A:A,MATCH(Хранение!B606,'Артикул без-с размером'!C:C,0))</f>
        <v>#N/A</v>
      </c>
    </row>
    <row r="607" spans="9:9" ht="21.75" customHeight="1" x14ac:dyDescent="0.3">
      <c r="I607" s="23" t="e">
        <f>INDEX('Артикул без-с размером'!A:A,MATCH(Хранение!B607,'Артикул без-с размером'!C:C,0))</f>
        <v>#N/A</v>
      </c>
    </row>
    <row r="608" spans="9:9" ht="21.75" customHeight="1" x14ac:dyDescent="0.3">
      <c r="I608" s="23" t="e">
        <f>INDEX('Артикул без-с размером'!A:A,MATCH(Хранение!B608,'Артикул без-с размером'!C:C,0))</f>
        <v>#N/A</v>
      </c>
    </row>
    <row r="609" spans="9:9" ht="21.75" customHeight="1" x14ac:dyDescent="0.3">
      <c r="I609" s="23" t="e">
        <f>INDEX('Артикул без-с размером'!A:A,MATCH(Хранение!B609,'Артикул без-с размером'!C:C,0))</f>
        <v>#N/A</v>
      </c>
    </row>
    <row r="610" spans="9:9" ht="21.75" customHeight="1" x14ac:dyDescent="0.3">
      <c r="I610" s="23" t="e">
        <f>INDEX('Артикул без-с размером'!A:A,MATCH(Хранение!B610,'Артикул без-с размером'!C:C,0))</f>
        <v>#N/A</v>
      </c>
    </row>
    <row r="611" spans="9:9" ht="21.75" customHeight="1" x14ac:dyDescent="0.3">
      <c r="I611" s="23" t="e">
        <f>INDEX('Артикул без-с размером'!A:A,MATCH(Хранение!B611,'Артикул без-с размером'!C:C,0))</f>
        <v>#N/A</v>
      </c>
    </row>
    <row r="612" spans="9:9" ht="21.75" customHeight="1" x14ac:dyDescent="0.3">
      <c r="I612" s="23" t="e">
        <f>INDEX('Артикул без-с размером'!A:A,MATCH(Хранение!B612,'Артикул без-с размером'!C:C,0))</f>
        <v>#N/A</v>
      </c>
    </row>
    <row r="613" spans="9:9" ht="21.75" customHeight="1" x14ac:dyDescent="0.3">
      <c r="I613" s="23" t="e">
        <f>INDEX('Артикул без-с размером'!A:A,MATCH(Хранение!B613,'Артикул без-с размером'!C:C,0))</f>
        <v>#N/A</v>
      </c>
    </row>
    <row r="614" spans="9:9" ht="21.75" customHeight="1" x14ac:dyDescent="0.3">
      <c r="I614" s="23" t="e">
        <f>INDEX('Артикул без-с размером'!A:A,MATCH(Хранение!B614,'Артикул без-с размером'!C:C,0))</f>
        <v>#N/A</v>
      </c>
    </row>
    <row r="615" spans="9:9" ht="21.75" customHeight="1" x14ac:dyDescent="0.3">
      <c r="I615" s="23" t="e">
        <f>INDEX('Артикул без-с размером'!A:A,MATCH(Хранение!B615,'Артикул без-с размером'!C:C,0))</f>
        <v>#N/A</v>
      </c>
    </row>
    <row r="616" spans="9:9" ht="21.75" customHeight="1" x14ac:dyDescent="0.3">
      <c r="I616" s="23" t="e">
        <f>INDEX('Артикул без-с размером'!A:A,MATCH(Хранение!B616,'Артикул без-с размером'!C:C,0))</f>
        <v>#N/A</v>
      </c>
    </row>
    <row r="617" spans="9:9" ht="21.75" customHeight="1" x14ac:dyDescent="0.3">
      <c r="I617" s="23" t="e">
        <f>INDEX('Артикул без-с размером'!A:A,MATCH(Хранение!B617,'Артикул без-с размером'!C:C,0))</f>
        <v>#N/A</v>
      </c>
    </row>
    <row r="618" spans="9:9" ht="21.75" customHeight="1" x14ac:dyDescent="0.3">
      <c r="I618" s="23" t="e">
        <f>INDEX('Артикул без-с размером'!A:A,MATCH(Хранение!B618,'Артикул без-с размером'!C:C,0))</f>
        <v>#N/A</v>
      </c>
    </row>
    <row r="619" spans="9:9" ht="21.75" customHeight="1" x14ac:dyDescent="0.3">
      <c r="I619" s="23" t="e">
        <f>INDEX('Артикул без-с размером'!A:A,MATCH(Хранение!B619,'Артикул без-с размером'!C:C,0))</f>
        <v>#N/A</v>
      </c>
    </row>
    <row r="620" spans="9:9" ht="21.75" customHeight="1" x14ac:dyDescent="0.3">
      <c r="I620" s="23" t="e">
        <f>INDEX('Артикул без-с размером'!A:A,MATCH(Хранение!B620,'Артикул без-с размером'!C:C,0))</f>
        <v>#N/A</v>
      </c>
    </row>
    <row r="621" spans="9:9" ht="21.75" customHeight="1" x14ac:dyDescent="0.3">
      <c r="I621" s="23" t="e">
        <f>INDEX('Артикул без-с размером'!A:A,MATCH(Хранение!B621,'Артикул без-с размером'!C:C,0))</f>
        <v>#N/A</v>
      </c>
    </row>
    <row r="622" spans="9:9" ht="21.75" customHeight="1" x14ac:dyDescent="0.3">
      <c r="I622" s="23" t="e">
        <f>INDEX('Артикул без-с размером'!A:A,MATCH(Хранение!B622,'Артикул без-с размером'!C:C,0))</f>
        <v>#N/A</v>
      </c>
    </row>
    <row r="623" spans="9:9" ht="21.75" customHeight="1" x14ac:dyDescent="0.3">
      <c r="I623" s="23" t="e">
        <f>INDEX('Артикул без-с размером'!A:A,MATCH(Хранение!B623,'Артикул без-с размером'!C:C,0))</f>
        <v>#N/A</v>
      </c>
    </row>
    <row r="624" spans="9:9" ht="21.75" customHeight="1" x14ac:dyDescent="0.3">
      <c r="I624" s="23" t="e">
        <f>INDEX('Артикул без-с размером'!A:A,MATCH(Хранение!B624,'Артикул без-с размером'!C:C,0))</f>
        <v>#N/A</v>
      </c>
    </row>
    <row r="625" spans="9:9" ht="21.75" customHeight="1" x14ac:dyDescent="0.3">
      <c r="I625" s="23" t="e">
        <f>INDEX('Артикул без-с размером'!A:A,MATCH(Хранение!B625,'Артикул без-с размером'!C:C,0))</f>
        <v>#N/A</v>
      </c>
    </row>
    <row r="626" spans="9:9" ht="21.75" customHeight="1" x14ac:dyDescent="0.3">
      <c r="I626" s="23" t="e">
        <f>INDEX('Артикул без-с размером'!A:A,MATCH(Хранение!B626,'Артикул без-с размером'!C:C,0))</f>
        <v>#N/A</v>
      </c>
    </row>
    <row r="627" spans="9:9" ht="21.75" customHeight="1" x14ac:dyDescent="0.3">
      <c r="I627" s="23" t="e">
        <f>INDEX('Артикул без-с размером'!A:A,MATCH(Хранение!B627,'Артикул без-с размером'!C:C,0))</f>
        <v>#N/A</v>
      </c>
    </row>
    <row r="628" spans="9:9" ht="21.75" customHeight="1" x14ac:dyDescent="0.3">
      <c r="I628" s="23" t="e">
        <f>INDEX('Артикул без-с размером'!A:A,MATCH(Хранение!B628,'Артикул без-с размером'!C:C,0))</f>
        <v>#N/A</v>
      </c>
    </row>
    <row r="629" spans="9:9" ht="21.75" customHeight="1" x14ac:dyDescent="0.3">
      <c r="I629" s="23" t="e">
        <f>INDEX('Артикул без-с размером'!A:A,MATCH(Хранение!B629,'Артикул без-с размером'!C:C,0))</f>
        <v>#N/A</v>
      </c>
    </row>
    <row r="630" spans="9:9" ht="21.75" customHeight="1" x14ac:dyDescent="0.3">
      <c r="I630" s="23" t="e">
        <f>INDEX('Артикул без-с размером'!A:A,MATCH(Хранение!B630,'Артикул без-с размером'!C:C,0))</f>
        <v>#N/A</v>
      </c>
    </row>
    <row r="631" spans="9:9" ht="21.75" customHeight="1" x14ac:dyDescent="0.3">
      <c r="I631" s="23" t="e">
        <f>INDEX('Артикул без-с размером'!A:A,MATCH(Хранение!B631,'Артикул без-с размером'!C:C,0))</f>
        <v>#N/A</v>
      </c>
    </row>
    <row r="632" spans="9:9" ht="21.75" customHeight="1" x14ac:dyDescent="0.3">
      <c r="I632" s="23" t="e">
        <f>INDEX('Артикул без-с размером'!A:A,MATCH(Хранение!B632,'Артикул без-с размером'!C:C,0))</f>
        <v>#N/A</v>
      </c>
    </row>
    <row r="633" spans="9:9" ht="21.75" customHeight="1" x14ac:dyDescent="0.3">
      <c r="I633" s="23" t="e">
        <f>INDEX('Артикул без-с размером'!A:A,MATCH(Хранение!B633,'Артикул без-с размером'!C:C,0))</f>
        <v>#N/A</v>
      </c>
    </row>
    <row r="634" spans="9:9" ht="21.75" customHeight="1" x14ac:dyDescent="0.3">
      <c r="I634" s="23" t="e">
        <f>INDEX('Артикул без-с размером'!A:A,MATCH(Хранение!B634,'Артикул без-с размером'!C:C,0))</f>
        <v>#N/A</v>
      </c>
    </row>
    <row r="635" spans="9:9" ht="21.75" customHeight="1" x14ac:dyDescent="0.3">
      <c r="I635" s="23" t="e">
        <f>INDEX('Артикул без-с размером'!A:A,MATCH(Хранение!B635,'Артикул без-с размером'!C:C,0))</f>
        <v>#N/A</v>
      </c>
    </row>
    <row r="636" spans="9:9" ht="21.75" customHeight="1" x14ac:dyDescent="0.3">
      <c r="I636" s="23" t="e">
        <f>INDEX('Артикул без-с размером'!A:A,MATCH(Хранение!B636,'Артикул без-с размером'!C:C,0))</f>
        <v>#N/A</v>
      </c>
    </row>
    <row r="637" spans="9:9" ht="21.75" customHeight="1" x14ac:dyDescent="0.3">
      <c r="I637" s="23" t="e">
        <f>INDEX('Артикул без-с размером'!A:A,MATCH(Хранение!B637,'Артикул без-с размером'!C:C,0))</f>
        <v>#N/A</v>
      </c>
    </row>
    <row r="638" spans="9:9" ht="21.75" customHeight="1" x14ac:dyDescent="0.3">
      <c r="I638" s="23" t="e">
        <f>INDEX('Артикул без-с размером'!A:A,MATCH(Хранение!B638,'Артикул без-с размером'!C:C,0))</f>
        <v>#N/A</v>
      </c>
    </row>
    <row r="639" spans="9:9" ht="21.75" customHeight="1" x14ac:dyDescent="0.3">
      <c r="I639" s="23" t="e">
        <f>INDEX('Артикул без-с размером'!A:A,MATCH(Хранение!B639,'Артикул без-с размером'!C:C,0))</f>
        <v>#N/A</v>
      </c>
    </row>
    <row r="640" spans="9:9" ht="21.75" customHeight="1" x14ac:dyDescent="0.3">
      <c r="I640" s="23" t="e">
        <f>INDEX('Артикул без-с размером'!A:A,MATCH(Хранение!B640,'Артикул без-с размером'!C:C,0))</f>
        <v>#N/A</v>
      </c>
    </row>
    <row r="641" spans="9:9" ht="21.75" customHeight="1" x14ac:dyDescent="0.3">
      <c r="I641" s="23" t="e">
        <f>INDEX('Артикул без-с размером'!A:A,MATCH(Хранение!B641,'Артикул без-с размером'!C:C,0))</f>
        <v>#N/A</v>
      </c>
    </row>
    <row r="642" spans="9:9" ht="21.75" customHeight="1" x14ac:dyDescent="0.3">
      <c r="I642" s="23" t="e">
        <f>INDEX('Артикул без-с размером'!A:A,MATCH(Хранение!B642,'Артикул без-с размером'!C:C,0))</f>
        <v>#N/A</v>
      </c>
    </row>
    <row r="643" spans="9:9" ht="21.75" customHeight="1" x14ac:dyDescent="0.3">
      <c r="I643" s="23" t="e">
        <f>INDEX('Артикул без-с размером'!A:A,MATCH(Хранение!B643,'Артикул без-с размером'!C:C,0))</f>
        <v>#N/A</v>
      </c>
    </row>
    <row r="644" spans="9:9" ht="21.75" customHeight="1" x14ac:dyDescent="0.3">
      <c r="I644" s="23" t="e">
        <f>INDEX('Артикул без-с размером'!A:A,MATCH(Хранение!B644,'Артикул без-с размером'!C:C,0))</f>
        <v>#N/A</v>
      </c>
    </row>
    <row r="645" spans="9:9" ht="21.75" customHeight="1" x14ac:dyDescent="0.3">
      <c r="I645" s="23" t="e">
        <f>INDEX('Артикул без-с размером'!A:A,MATCH(Хранение!B645,'Артикул без-с размером'!C:C,0))</f>
        <v>#N/A</v>
      </c>
    </row>
    <row r="646" spans="9:9" ht="21.75" customHeight="1" x14ac:dyDescent="0.3">
      <c r="I646" s="23" t="e">
        <f>INDEX('Артикул без-с размером'!A:A,MATCH(Хранение!B646,'Артикул без-с размером'!C:C,0))</f>
        <v>#N/A</v>
      </c>
    </row>
    <row r="647" spans="9:9" ht="21.75" customHeight="1" x14ac:dyDescent="0.3">
      <c r="I647" s="23" t="e">
        <f>INDEX('Артикул без-с размером'!A:A,MATCH(Хранение!B647,'Артикул без-с размером'!C:C,0))</f>
        <v>#N/A</v>
      </c>
    </row>
    <row r="648" spans="9:9" ht="21.75" customHeight="1" x14ac:dyDescent="0.3">
      <c r="I648" s="23" t="e">
        <f>INDEX('Артикул без-с размером'!A:A,MATCH(Хранение!B648,'Артикул без-с размером'!C:C,0))</f>
        <v>#N/A</v>
      </c>
    </row>
    <row r="649" spans="9:9" ht="21.75" customHeight="1" x14ac:dyDescent="0.3">
      <c r="I649" s="23" t="e">
        <f>INDEX('Артикул без-с размером'!A:A,MATCH(Хранение!B649,'Артикул без-с размером'!C:C,0))</f>
        <v>#N/A</v>
      </c>
    </row>
    <row r="650" spans="9:9" ht="21.75" customHeight="1" x14ac:dyDescent="0.3">
      <c r="I650" s="23" t="e">
        <f>INDEX('Артикул без-с размером'!A:A,MATCH(Хранение!B650,'Артикул без-с размером'!C:C,0))</f>
        <v>#N/A</v>
      </c>
    </row>
    <row r="651" spans="9:9" ht="21.75" customHeight="1" x14ac:dyDescent="0.3">
      <c r="I651" s="23" t="e">
        <f>INDEX('Артикул без-с размером'!A:A,MATCH(Хранение!B651,'Артикул без-с размером'!C:C,0))</f>
        <v>#N/A</v>
      </c>
    </row>
    <row r="652" spans="9:9" ht="21.75" customHeight="1" x14ac:dyDescent="0.3">
      <c r="I652" s="23" t="e">
        <f>INDEX('Артикул без-с размером'!A:A,MATCH(Хранение!B652,'Артикул без-с размером'!C:C,0))</f>
        <v>#N/A</v>
      </c>
    </row>
    <row r="653" spans="9:9" ht="21.75" customHeight="1" x14ac:dyDescent="0.3">
      <c r="I653" s="23" t="e">
        <f>INDEX('Артикул без-с размером'!A:A,MATCH(Хранение!B653,'Артикул без-с размером'!C:C,0))</f>
        <v>#N/A</v>
      </c>
    </row>
    <row r="654" spans="9:9" ht="21.75" customHeight="1" x14ac:dyDescent="0.3">
      <c r="I654" s="23" t="e">
        <f>INDEX('Артикул без-с размером'!A:A,MATCH(Хранение!B654,'Артикул без-с размером'!C:C,0))</f>
        <v>#N/A</v>
      </c>
    </row>
    <row r="655" spans="9:9" ht="21.75" customHeight="1" x14ac:dyDescent="0.3">
      <c r="I655" s="23" t="e">
        <f>INDEX('Артикул без-с размером'!A:A,MATCH(Хранение!B655,'Артикул без-с размером'!C:C,0))</f>
        <v>#N/A</v>
      </c>
    </row>
    <row r="656" spans="9:9" ht="21.75" customHeight="1" x14ac:dyDescent="0.3">
      <c r="I656" s="23" t="e">
        <f>INDEX('Артикул без-с размером'!A:A,MATCH(Хранение!B656,'Артикул без-с размером'!C:C,0))</f>
        <v>#N/A</v>
      </c>
    </row>
    <row r="657" spans="9:9" ht="21.75" customHeight="1" x14ac:dyDescent="0.3">
      <c r="I657" s="23" t="e">
        <f>INDEX('Артикул без-с размером'!A:A,MATCH(Хранение!B657,'Артикул без-с размером'!C:C,0))</f>
        <v>#N/A</v>
      </c>
    </row>
    <row r="658" spans="9:9" ht="21.75" customHeight="1" x14ac:dyDescent="0.3">
      <c r="I658" s="23" t="e">
        <f>INDEX('Артикул без-с размером'!A:A,MATCH(Хранение!B658,'Артикул без-с размером'!C:C,0))</f>
        <v>#N/A</v>
      </c>
    </row>
    <row r="659" spans="9:9" ht="21.75" customHeight="1" x14ac:dyDescent="0.3">
      <c r="I659" s="23" t="e">
        <f>INDEX('Артикул без-с размером'!A:A,MATCH(Хранение!B659,'Артикул без-с размером'!C:C,0))</f>
        <v>#N/A</v>
      </c>
    </row>
    <row r="660" spans="9:9" ht="21.75" customHeight="1" x14ac:dyDescent="0.3">
      <c r="I660" s="23" t="e">
        <f>INDEX('Артикул без-с размером'!A:A,MATCH(Хранение!B660,'Артикул без-с размером'!C:C,0))</f>
        <v>#N/A</v>
      </c>
    </row>
    <row r="661" spans="9:9" ht="21.75" customHeight="1" x14ac:dyDescent="0.3">
      <c r="I661" s="23" t="e">
        <f>INDEX('Артикул без-с размером'!A:A,MATCH(Хранение!B661,'Артикул без-с размером'!C:C,0))</f>
        <v>#N/A</v>
      </c>
    </row>
    <row r="662" spans="9:9" ht="21.75" customHeight="1" x14ac:dyDescent="0.3">
      <c r="I662" s="23" t="e">
        <f>INDEX('Артикул без-с размером'!A:A,MATCH(Хранение!B662,'Артикул без-с размером'!C:C,0))</f>
        <v>#N/A</v>
      </c>
    </row>
    <row r="663" spans="9:9" ht="21.75" customHeight="1" x14ac:dyDescent="0.3">
      <c r="I663" s="23" t="e">
        <f>INDEX('Артикул без-с размером'!A:A,MATCH(Хранение!B663,'Артикул без-с размером'!C:C,0))</f>
        <v>#N/A</v>
      </c>
    </row>
    <row r="664" spans="9:9" ht="21.75" customHeight="1" x14ac:dyDescent="0.3">
      <c r="I664" s="23" t="e">
        <f>INDEX('Артикул без-с размером'!A:A,MATCH(Хранение!B664,'Артикул без-с размером'!C:C,0))</f>
        <v>#N/A</v>
      </c>
    </row>
    <row r="665" spans="9:9" ht="21.75" customHeight="1" x14ac:dyDescent="0.3">
      <c r="I665" s="23" t="e">
        <f>INDEX('Артикул без-с размером'!A:A,MATCH(Хранение!B665,'Артикул без-с размером'!C:C,0))</f>
        <v>#N/A</v>
      </c>
    </row>
    <row r="666" spans="9:9" ht="21.75" customHeight="1" x14ac:dyDescent="0.3">
      <c r="I666" s="23" t="e">
        <f>INDEX('Артикул без-с размером'!A:A,MATCH(Хранение!B666,'Артикул без-с размером'!C:C,0))</f>
        <v>#N/A</v>
      </c>
    </row>
    <row r="667" spans="9:9" ht="21.75" customHeight="1" x14ac:dyDescent="0.3">
      <c r="I667" s="23" t="e">
        <f>INDEX('Артикул без-с размером'!A:A,MATCH(Хранение!B667,'Артикул без-с размером'!C:C,0))</f>
        <v>#N/A</v>
      </c>
    </row>
    <row r="668" spans="9:9" ht="21.75" customHeight="1" x14ac:dyDescent="0.3">
      <c r="I668" s="23" t="e">
        <f>INDEX('Артикул без-с размером'!A:A,MATCH(Хранение!B668,'Артикул без-с размером'!C:C,0))</f>
        <v>#N/A</v>
      </c>
    </row>
    <row r="669" spans="9:9" ht="21.75" customHeight="1" x14ac:dyDescent="0.3">
      <c r="I669" s="23" t="e">
        <f>INDEX('Артикул без-с размером'!A:A,MATCH(Хранение!B669,'Артикул без-с размером'!C:C,0))</f>
        <v>#N/A</v>
      </c>
    </row>
    <row r="670" spans="9:9" ht="21.75" customHeight="1" x14ac:dyDescent="0.3">
      <c r="I670" s="23" t="e">
        <f>INDEX('Артикул без-с размером'!A:A,MATCH(Хранение!B670,'Артикул без-с размером'!C:C,0))</f>
        <v>#N/A</v>
      </c>
    </row>
    <row r="671" spans="9:9" ht="21.75" customHeight="1" x14ac:dyDescent="0.3">
      <c r="I671" s="23" t="e">
        <f>INDEX('Артикул без-с размером'!A:A,MATCH(Хранение!B671,'Артикул без-с размером'!C:C,0))</f>
        <v>#N/A</v>
      </c>
    </row>
    <row r="672" spans="9:9" ht="21.75" customHeight="1" x14ac:dyDescent="0.3">
      <c r="I672" s="23" t="e">
        <f>INDEX('Артикул без-с размером'!A:A,MATCH(Хранение!B672,'Артикул без-с размером'!C:C,0))</f>
        <v>#N/A</v>
      </c>
    </row>
    <row r="673" spans="9:9" ht="21.75" customHeight="1" x14ac:dyDescent="0.3">
      <c r="I673" s="23" t="e">
        <f>INDEX('Артикул без-с размером'!A:A,MATCH(Хранение!B673,'Артикул без-с размером'!C:C,0))</f>
        <v>#N/A</v>
      </c>
    </row>
    <row r="674" spans="9:9" ht="21.75" customHeight="1" x14ac:dyDescent="0.3">
      <c r="I674" s="23" t="e">
        <f>INDEX('Артикул без-с размером'!A:A,MATCH(Хранение!B674,'Артикул без-с размером'!C:C,0))</f>
        <v>#N/A</v>
      </c>
    </row>
    <row r="675" spans="9:9" ht="21.75" customHeight="1" x14ac:dyDescent="0.3">
      <c r="I675" s="23" t="e">
        <f>INDEX('Артикул без-с размером'!A:A,MATCH(Хранение!B675,'Артикул без-с размером'!C:C,0))</f>
        <v>#N/A</v>
      </c>
    </row>
    <row r="676" spans="9:9" ht="21.75" customHeight="1" x14ac:dyDescent="0.3">
      <c r="I676" s="23" t="e">
        <f>INDEX('Артикул без-с размером'!A:A,MATCH(Хранение!B676,'Артикул без-с размером'!C:C,0))</f>
        <v>#N/A</v>
      </c>
    </row>
    <row r="677" spans="9:9" ht="21.75" customHeight="1" x14ac:dyDescent="0.3">
      <c r="I677" s="23" t="e">
        <f>INDEX('Артикул без-с размером'!A:A,MATCH(Хранение!B677,'Артикул без-с размером'!C:C,0))</f>
        <v>#N/A</v>
      </c>
    </row>
    <row r="678" spans="9:9" ht="21.75" customHeight="1" x14ac:dyDescent="0.3">
      <c r="I678" s="23" t="e">
        <f>INDEX('Артикул без-с размером'!A:A,MATCH(Хранение!B678,'Артикул без-с размером'!C:C,0))</f>
        <v>#N/A</v>
      </c>
    </row>
    <row r="679" spans="9:9" ht="21.75" customHeight="1" x14ac:dyDescent="0.3">
      <c r="I679" s="23" t="e">
        <f>INDEX('Артикул без-с размером'!A:A,MATCH(Хранение!B679,'Артикул без-с размером'!C:C,0))</f>
        <v>#N/A</v>
      </c>
    </row>
    <row r="680" spans="9:9" ht="21.75" customHeight="1" x14ac:dyDescent="0.3">
      <c r="I680" s="23" t="e">
        <f>INDEX('Артикул без-с размером'!A:A,MATCH(Хранение!B680,'Артикул без-с размером'!C:C,0))</f>
        <v>#N/A</v>
      </c>
    </row>
    <row r="681" spans="9:9" ht="21.75" customHeight="1" x14ac:dyDescent="0.3">
      <c r="I681" s="23" t="e">
        <f>INDEX('Артикул без-с размером'!A:A,MATCH(Хранение!B681,'Артикул без-с размером'!C:C,0))</f>
        <v>#N/A</v>
      </c>
    </row>
    <row r="682" spans="9:9" ht="21.75" customHeight="1" x14ac:dyDescent="0.3">
      <c r="I682" s="23" t="e">
        <f>INDEX('Артикул без-с размером'!A:A,MATCH(Хранение!B682,'Артикул без-с размером'!C:C,0))</f>
        <v>#N/A</v>
      </c>
    </row>
    <row r="683" spans="9:9" ht="21.75" customHeight="1" x14ac:dyDescent="0.3">
      <c r="I683" s="23" t="e">
        <f>INDEX('Артикул без-с размером'!A:A,MATCH(Хранение!B683,'Артикул без-с размером'!C:C,0))</f>
        <v>#N/A</v>
      </c>
    </row>
    <row r="684" spans="9:9" ht="21.75" customHeight="1" x14ac:dyDescent="0.3">
      <c r="I684" s="23" t="e">
        <f>INDEX('Артикул без-с размером'!A:A,MATCH(Хранение!B684,'Артикул без-с размером'!C:C,0))</f>
        <v>#N/A</v>
      </c>
    </row>
    <row r="685" spans="9:9" ht="21.75" customHeight="1" x14ac:dyDescent="0.3">
      <c r="I685" s="23" t="e">
        <f>INDEX('Артикул без-с размером'!A:A,MATCH(Хранение!B685,'Артикул без-с размером'!C:C,0))</f>
        <v>#N/A</v>
      </c>
    </row>
    <row r="686" spans="9:9" ht="21.75" customHeight="1" x14ac:dyDescent="0.3">
      <c r="I686" s="23" t="e">
        <f>INDEX('Артикул без-с размером'!A:A,MATCH(Хранение!B686,'Артикул без-с размером'!C:C,0))</f>
        <v>#N/A</v>
      </c>
    </row>
    <row r="687" spans="9:9" ht="21.75" customHeight="1" x14ac:dyDescent="0.3">
      <c r="I687" s="23" t="e">
        <f>INDEX('Артикул без-с размером'!A:A,MATCH(Хранение!B687,'Артикул без-с размером'!C:C,0))</f>
        <v>#N/A</v>
      </c>
    </row>
    <row r="688" spans="9:9" ht="21.75" customHeight="1" x14ac:dyDescent="0.3">
      <c r="I688" s="23" t="e">
        <f>INDEX('Артикул без-с размером'!A:A,MATCH(Хранение!B688,'Артикул без-с размером'!C:C,0))</f>
        <v>#N/A</v>
      </c>
    </row>
    <row r="689" spans="9:9" ht="21.75" customHeight="1" x14ac:dyDescent="0.3">
      <c r="I689" s="23" t="e">
        <f>INDEX('Артикул без-с размером'!A:A,MATCH(Хранение!B689,'Артикул без-с размером'!C:C,0))</f>
        <v>#N/A</v>
      </c>
    </row>
    <row r="690" spans="9:9" ht="21.75" customHeight="1" x14ac:dyDescent="0.3">
      <c r="I690" s="23" t="e">
        <f>INDEX('Артикул без-с размером'!A:A,MATCH(Хранение!B690,'Артикул без-с размером'!C:C,0))</f>
        <v>#N/A</v>
      </c>
    </row>
    <row r="691" spans="9:9" ht="21.75" customHeight="1" x14ac:dyDescent="0.3">
      <c r="I691" s="23" t="e">
        <f>INDEX('Артикул без-с размером'!A:A,MATCH(Хранение!B691,'Артикул без-с размером'!C:C,0))</f>
        <v>#N/A</v>
      </c>
    </row>
    <row r="692" spans="9:9" ht="21.75" customHeight="1" x14ac:dyDescent="0.3">
      <c r="I692" s="23" t="e">
        <f>INDEX('Артикул без-с размером'!A:A,MATCH(Хранение!B692,'Артикул без-с размером'!C:C,0))</f>
        <v>#N/A</v>
      </c>
    </row>
    <row r="693" spans="9:9" ht="21.75" customHeight="1" x14ac:dyDescent="0.3">
      <c r="I693" s="23" t="e">
        <f>INDEX('Артикул без-с размером'!A:A,MATCH(Хранение!B693,'Артикул без-с размером'!C:C,0))</f>
        <v>#N/A</v>
      </c>
    </row>
    <row r="694" spans="9:9" ht="21.75" customHeight="1" x14ac:dyDescent="0.3">
      <c r="I694" s="23" t="e">
        <f>INDEX('Артикул без-с размером'!A:A,MATCH(Хранение!B694,'Артикул без-с размером'!C:C,0))</f>
        <v>#N/A</v>
      </c>
    </row>
    <row r="695" spans="9:9" ht="21.75" customHeight="1" x14ac:dyDescent="0.3">
      <c r="I695" s="23" t="e">
        <f>INDEX('Артикул без-с размером'!A:A,MATCH(Хранение!B695,'Артикул без-с размером'!C:C,0))</f>
        <v>#N/A</v>
      </c>
    </row>
    <row r="696" spans="9:9" ht="21.75" customHeight="1" x14ac:dyDescent="0.3">
      <c r="I696" s="23" t="e">
        <f>INDEX('Артикул без-с размером'!A:A,MATCH(Хранение!B696,'Артикул без-с размером'!C:C,0))</f>
        <v>#N/A</v>
      </c>
    </row>
    <row r="697" spans="9:9" ht="21.75" customHeight="1" x14ac:dyDescent="0.3">
      <c r="I697" s="23" t="e">
        <f>INDEX('Артикул без-с размером'!A:A,MATCH(Хранение!B697,'Артикул без-с размером'!C:C,0))</f>
        <v>#N/A</v>
      </c>
    </row>
    <row r="698" spans="9:9" ht="21.75" customHeight="1" x14ac:dyDescent="0.3">
      <c r="I698" s="23" t="e">
        <f>INDEX('Артикул без-с размером'!A:A,MATCH(Хранение!B698,'Артикул без-с размером'!C:C,0))</f>
        <v>#N/A</v>
      </c>
    </row>
    <row r="699" spans="9:9" ht="21.75" customHeight="1" x14ac:dyDescent="0.3">
      <c r="I699" s="23" t="e">
        <f>INDEX('Артикул без-с размером'!A:A,MATCH(Хранение!B699,'Артикул без-с размером'!C:C,0))</f>
        <v>#N/A</v>
      </c>
    </row>
    <row r="700" spans="9:9" ht="21.75" customHeight="1" x14ac:dyDescent="0.3">
      <c r="I700" s="23" t="e">
        <f>INDEX('Артикул без-с размером'!A:A,MATCH(Хранение!B700,'Артикул без-с размером'!C:C,0))</f>
        <v>#N/A</v>
      </c>
    </row>
    <row r="701" spans="9:9" ht="21.75" customHeight="1" x14ac:dyDescent="0.3">
      <c r="I701" s="23" t="e">
        <f>INDEX('Артикул без-с размером'!A:A,MATCH(Хранение!B701,'Артикул без-с размером'!C:C,0))</f>
        <v>#N/A</v>
      </c>
    </row>
    <row r="702" spans="9:9" ht="21.75" customHeight="1" x14ac:dyDescent="0.3">
      <c r="I702" s="23" t="e">
        <f>INDEX('Артикул без-с размером'!A:A,MATCH(Хранение!B702,'Артикул без-с размером'!C:C,0))</f>
        <v>#N/A</v>
      </c>
    </row>
    <row r="703" spans="9:9" ht="21.75" customHeight="1" x14ac:dyDescent="0.3">
      <c r="I703" s="23" t="e">
        <f>INDEX('Артикул без-с размером'!A:A,MATCH(Хранение!B703,'Артикул без-с размером'!C:C,0))</f>
        <v>#N/A</v>
      </c>
    </row>
    <row r="704" spans="9:9" ht="21.75" customHeight="1" x14ac:dyDescent="0.3">
      <c r="I704" s="23" t="e">
        <f>INDEX('Артикул без-с размером'!A:A,MATCH(Хранение!B704,'Артикул без-с размером'!C:C,0))</f>
        <v>#N/A</v>
      </c>
    </row>
    <row r="705" spans="9:9" ht="21.75" customHeight="1" x14ac:dyDescent="0.3">
      <c r="I705" s="23" t="e">
        <f>INDEX('Артикул без-с размером'!A:A,MATCH(Хранение!B705,'Артикул без-с размером'!C:C,0))</f>
        <v>#N/A</v>
      </c>
    </row>
    <row r="706" spans="9:9" ht="21.75" customHeight="1" x14ac:dyDescent="0.3">
      <c r="I706" s="23" t="e">
        <f>INDEX('Артикул без-с размером'!A:A,MATCH(Хранение!B706,'Артикул без-с размером'!C:C,0))</f>
        <v>#N/A</v>
      </c>
    </row>
    <row r="707" spans="9:9" ht="21.75" customHeight="1" x14ac:dyDescent="0.3">
      <c r="I707" s="23" t="e">
        <f>INDEX('Артикул без-с размером'!A:A,MATCH(Хранение!B707,'Артикул без-с размером'!C:C,0))</f>
        <v>#N/A</v>
      </c>
    </row>
    <row r="708" spans="9:9" ht="21.75" customHeight="1" x14ac:dyDescent="0.3">
      <c r="I708" s="23" t="e">
        <f>INDEX('Артикул без-с размером'!A:A,MATCH(Хранение!B708,'Артикул без-с размером'!C:C,0))</f>
        <v>#N/A</v>
      </c>
    </row>
    <row r="709" spans="9:9" ht="21.75" customHeight="1" x14ac:dyDescent="0.3">
      <c r="I709" s="23" t="e">
        <f>INDEX('Артикул без-с размером'!A:A,MATCH(Хранение!B709,'Артикул без-с размером'!C:C,0))</f>
        <v>#N/A</v>
      </c>
    </row>
    <row r="710" spans="9:9" ht="21.75" customHeight="1" x14ac:dyDescent="0.3">
      <c r="I710" s="23" t="e">
        <f>INDEX('Артикул без-с размером'!A:A,MATCH(Хранение!B710,'Артикул без-с размером'!C:C,0))</f>
        <v>#N/A</v>
      </c>
    </row>
    <row r="711" spans="9:9" ht="21.75" customHeight="1" x14ac:dyDescent="0.3">
      <c r="I711" s="23" t="e">
        <f>INDEX('Артикул без-с размером'!A:A,MATCH(Хранение!B711,'Артикул без-с размером'!C:C,0))</f>
        <v>#N/A</v>
      </c>
    </row>
    <row r="712" spans="9:9" ht="21.75" customHeight="1" x14ac:dyDescent="0.3">
      <c r="I712" s="23" t="e">
        <f>INDEX('Артикул без-с размером'!A:A,MATCH(Хранение!B712,'Артикул без-с размером'!C:C,0))</f>
        <v>#N/A</v>
      </c>
    </row>
    <row r="713" spans="9:9" ht="21.75" customHeight="1" x14ac:dyDescent="0.3">
      <c r="I713" s="23" t="e">
        <f>INDEX('Артикул без-с размером'!A:A,MATCH(Хранение!B713,'Артикул без-с размером'!C:C,0))</f>
        <v>#N/A</v>
      </c>
    </row>
    <row r="714" spans="9:9" ht="21.75" customHeight="1" x14ac:dyDescent="0.3">
      <c r="I714" s="23" t="e">
        <f>INDEX('Артикул без-с размером'!A:A,MATCH(Хранение!B714,'Артикул без-с размером'!C:C,0))</f>
        <v>#N/A</v>
      </c>
    </row>
    <row r="715" spans="9:9" ht="21.75" customHeight="1" x14ac:dyDescent="0.3">
      <c r="I715" s="23" t="e">
        <f>INDEX('Артикул без-с размером'!A:A,MATCH(Хранение!B715,'Артикул без-с размером'!C:C,0))</f>
        <v>#N/A</v>
      </c>
    </row>
    <row r="716" spans="9:9" ht="21.75" customHeight="1" x14ac:dyDescent="0.3">
      <c r="I716" s="23" t="e">
        <f>INDEX('Артикул без-с размером'!A:A,MATCH(Хранение!B716,'Артикул без-с размером'!C:C,0))</f>
        <v>#N/A</v>
      </c>
    </row>
    <row r="717" spans="9:9" ht="21.75" customHeight="1" x14ac:dyDescent="0.3">
      <c r="I717" s="23" t="e">
        <f>INDEX('Артикул без-с размером'!A:A,MATCH(Хранение!B717,'Артикул без-с размером'!C:C,0))</f>
        <v>#N/A</v>
      </c>
    </row>
    <row r="718" spans="9:9" ht="21.75" customHeight="1" x14ac:dyDescent="0.3">
      <c r="I718" s="23" t="e">
        <f>INDEX('Артикул без-с размером'!A:A,MATCH(Хранение!B718,'Артикул без-с размером'!C:C,0))</f>
        <v>#N/A</v>
      </c>
    </row>
    <row r="719" spans="9:9" ht="21.75" customHeight="1" x14ac:dyDescent="0.3">
      <c r="I719" s="23" t="e">
        <f>INDEX('Артикул без-с размером'!A:A,MATCH(Хранение!B719,'Артикул без-с размером'!C:C,0))</f>
        <v>#N/A</v>
      </c>
    </row>
    <row r="720" spans="9:9" ht="21.75" customHeight="1" x14ac:dyDescent="0.3">
      <c r="I720" s="23" t="e">
        <f>INDEX('Артикул без-с размером'!A:A,MATCH(Хранение!B720,'Артикул без-с размером'!C:C,0))</f>
        <v>#N/A</v>
      </c>
    </row>
    <row r="721" spans="9:9" ht="21.75" customHeight="1" x14ac:dyDescent="0.3">
      <c r="I721" s="23" t="e">
        <f>INDEX('Артикул без-с размером'!A:A,MATCH(Хранение!B721,'Артикул без-с размером'!C:C,0))</f>
        <v>#N/A</v>
      </c>
    </row>
    <row r="722" spans="9:9" ht="21.75" customHeight="1" x14ac:dyDescent="0.3">
      <c r="I722" s="23" t="e">
        <f>INDEX('Артикул без-с размером'!A:A,MATCH(Хранение!B722,'Артикул без-с размером'!C:C,0))</f>
        <v>#N/A</v>
      </c>
    </row>
    <row r="723" spans="9:9" ht="21.75" customHeight="1" x14ac:dyDescent="0.3">
      <c r="I723" s="23" t="e">
        <f>INDEX('Артикул без-с размером'!A:A,MATCH(Хранение!B723,'Артикул без-с размером'!C:C,0))</f>
        <v>#N/A</v>
      </c>
    </row>
    <row r="724" spans="9:9" ht="21.75" customHeight="1" x14ac:dyDescent="0.3">
      <c r="I724" s="23" t="e">
        <f>INDEX('Артикул без-с размером'!A:A,MATCH(Хранение!B724,'Артикул без-с размером'!C:C,0))</f>
        <v>#N/A</v>
      </c>
    </row>
    <row r="725" spans="9:9" ht="21.75" customHeight="1" x14ac:dyDescent="0.3">
      <c r="I725" s="23" t="e">
        <f>INDEX('Артикул без-с размером'!A:A,MATCH(Хранение!B725,'Артикул без-с размером'!C:C,0))</f>
        <v>#N/A</v>
      </c>
    </row>
    <row r="726" spans="9:9" ht="21.75" customHeight="1" x14ac:dyDescent="0.3">
      <c r="I726" s="23" t="e">
        <f>INDEX('Артикул без-с размером'!A:A,MATCH(Хранение!B726,'Артикул без-с размером'!C:C,0))</f>
        <v>#N/A</v>
      </c>
    </row>
    <row r="727" spans="9:9" ht="21.75" customHeight="1" x14ac:dyDescent="0.3">
      <c r="I727" s="23" t="e">
        <f>INDEX('Артикул без-с размером'!A:A,MATCH(Хранение!B727,'Артикул без-с размером'!C:C,0))</f>
        <v>#N/A</v>
      </c>
    </row>
    <row r="728" spans="9:9" ht="21.75" customHeight="1" x14ac:dyDescent="0.3">
      <c r="I728" s="23" t="e">
        <f>INDEX('Артикул без-с размером'!A:A,MATCH(Хранение!B728,'Артикул без-с размером'!C:C,0))</f>
        <v>#N/A</v>
      </c>
    </row>
    <row r="729" spans="9:9" ht="21.75" customHeight="1" x14ac:dyDescent="0.3">
      <c r="I729" s="23" t="e">
        <f>INDEX('Артикул без-с размером'!A:A,MATCH(Хранение!B729,'Артикул без-с размером'!C:C,0))</f>
        <v>#N/A</v>
      </c>
    </row>
    <row r="730" spans="9:9" ht="21.75" customHeight="1" x14ac:dyDescent="0.3">
      <c r="I730" s="23" t="e">
        <f>INDEX('Артикул без-с размером'!A:A,MATCH(Хранение!B730,'Артикул без-с размером'!C:C,0))</f>
        <v>#N/A</v>
      </c>
    </row>
    <row r="731" spans="9:9" ht="21.75" customHeight="1" x14ac:dyDescent="0.3">
      <c r="I731" s="23" t="e">
        <f>INDEX('Артикул без-с размером'!A:A,MATCH(Хранение!B731,'Артикул без-с размером'!C:C,0))</f>
        <v>#N/A</v>
      </c>
    </row>
    <row r="732" spans="9:9" ht="21.75" customHeight="1" x14ac:dyDescent="0.3">
      <c r="I732" s="23" t="e">
        <f>INDEX('Артикул без-с размером'!A:A,MATCH(Хранение!B732,'Артикул без-с размером'!C:C,0))</f>
        <v>#N/A</v>
      </c>
    </row>
    <row r="733" spans="9:9" ht="21.75" customHeight="1" x14ac:dyDescent="0.3">
      <c r="I733" s="23" t="e">
        <f>INDEX('Артикул без-с размером'!A:A,MATCH(Хранение!B733,'Артикул без-с размером'!C:C,0))</f>
        <v>#N/A</v>
      </c>
    </row>
    <row r="734" spans="9:9" ht="21.75" customHeight="1" x14ac:dyDescent="0.3">
      <c r="I734" s="23" t="e">
        <f>INDEX('Артикул без-с размером'!A:A,MATCH(Хранение!B734,'Артикул без-с размером'!C:C,0))</f>
        <v>#N/A</v>
      </c>
    </row>
    <row r="735" spans="9:9" ht="21.75" customHeight="1" x14ac:dyDescent="0.3">
      <c r="I735" s="23" t="e">
        <f>INDEX('Артикул без-с размером'!A:A,MATCH(Хранение!B735,'Артикул без-с размером'!C:C,0))</f>
        <v>#N/A</v>
      </c>
    </row>
    <row r="736" spans="9:9" ht="21.75" customHeight="1" x14ac:dyDescent="0.3">
      <c r="I736" s="23" t="e">
        <f>INDEX('Артикул без-с размером'!A:A,MATCH(Хранение!B736,'Артикул без-с размером'!C:C,0))</f>
        <v>#N/A</v>
      </c>
    </row>
    <row r="737" spans="9:9" ht="21.75" customHeight="1" x14ac:dyDescent="0.3">
      <c r="I737" s="23" t="e">
        <f>INDEX('Артикул без-с размером'!A:A,MATCH(Хранение!B737,'Артикул без-с размером'!C:C,0))</f>
        <v>#N/A</v>
      </c>
    </row>
    <row r="738" spans="9:9" ht="21.75" customHeight="1" x14ac:dyDescent="0.3">
      <c r="I738" s="23" t="e">
        <f>INDEX('Артикул без-с размером'!A:A,MATCH(Хранение!B738,'Артикул без-с размером'!C:C,0))</f>
        <v>#N/A</v>
      </c>
    </row>
    <row r="739" spans="9:9" ht="21.75" customHeight="1" x14ac:dyDescent="0.3">
      <c r="I739" s="23" t="e">
        <f>INDEX('Артикул без-с размером'!A:A,MATCH(Хранение!B739,'Артикул без-с размером'!C:C,0))</f>
        <v>#N/A</v>
      </c>
    </row>
    <row r="740" spans="9:9" ht="21.75" customHeight="1" x14ac:dyDescent="0.3">
      <c r="I740" s="23" t="e">
        <f>INDEX('Артикул без-с размером'!A:A,MATCH(Хранение!B740,'Артикул без-с размером'!C:C,0))</f>
        <v>#N/A</v>
      </c>
    </row>
    <row r="741" spans="9:9" ht="21.75" customHeight="1" x14ac:dyDescent="0.3">
      <c r="I741" s="23" t="e">
        <f>INDEX('Артикул без-с размером'!A:A,MATCH(Хранение!B741,'Артикул без-с размером'!C:C,0))</f>
        <v>#N/A</v>
      </c>
    </row>
    <row r="742" spans="9:9" ht="21.75" customHeight="1" x14ac:dyDescent="0.3">
      <c r="I742" s="23" t="e">
        <f>INDEX('Артикул без-с размером'!A:A,MATCH(Хранение!B742,'Артикул без-с размером'!C:C,0))</f>
        <v>#N/A</v>
      </c>
    </row>
    <row r="743" spans="9:9" ht="21.75" customHeight="1" x14ac:dyDescent="0.3">
      <c r="I743" s="23" t="e">
        <f>INDEX('Артикул без-с размером'!A:A,MATCH(Хранение!B743,'Артикул без-с размером'!C:C,0))</f>
        <v>#N/A</v>
      </c>
    </row>
    <row r="744" spans="9:9" ht="21.75" customHeight="1" x14ac:dyDescent="0.3">
      <c r="I744" s="23" t="e">
        <f>INDEX('Артикул без-с размером'!A:A,MATCH(Хранение!B744,'Артикул без-с размером'!C:C,0))</f>
        <v>#N/A</v>
      </c>
    </row>
    <row r="745" spans="9:9" ht="21.75" customHeight="1" x14ac:dyDescent="0.3">
      <c r="I745" s="23" t="e">
        <f>INDEX('Артикул без-с размером'!A:A,MATCH(Хранение!B745,'Артикул без-с размером'!C:C,0))</f>
        <v>#N/A</v>
      </c>
    </row>
    <row r="746" spans="9:9" ht="21.75" customHeight="1" x14ac:dyDescent="0.3">
      <c r="I746" s="23" t="e">
        <f>INDEX('Артикул без-с размером'!A:A,MATCH(Хранение!B746,'Артикул без-с размером'!C:C,0))</f>
        <v>#N/A</v>
      </c>
    </row>
    <row r="747" spans="9:9" ht="21.75" customHeight="1" x14ac:dyDescent="0.3">
      <c r="I747" s="23" t="e">
        <f>INDEX('Артикул без-с размером'!A:A,MATCH(Хранение!B747,'Артикул без-с размером'!C:C,0))</f>
        <v>#N/A</v>
      </c>
    </row>
    <row r="748" spans="9:9" ht="21.75" customHeight="1" x14ac:dyDescent="0.3">
      <c r="I748" s="23" t="e">
        <f>INDEX('Артикул без-с размером'!A:A,MATCH(Хранение!B748,'Артикул без-с размером'!C:C,0))</f>
        <v>#N/A</v>
      </c>
    </row>
    <row r="749" spans="9:9" ht="21.75" customHeight="1" x14ac:dyDescent="0.3">
      <c r="I749" s="23" t="e">
        <f>INDEX('Артикул без-с размером'!A:A,MATCH(Хранение!B749,'Артикул без-с размером'!C:C,0))</f>
        <v>#N/A</v>
      </c>
    </row>
    <row r="750" spans="9:9" ht="21.75" customHeight="1" x14ac:dyDescent="0.3">
      <c r="I750" s="23" t="e">
        <f>INDEX('Артикул без-с размером'!A:A,MATCH(Хранение!B750,'Артикул без-с размером'!C:C,0))</f>
        <v>#N/A</v>
      </c>
    </row>
    <row r="751" spans="9:9" ht="21.75" customHeight="1" x14ac:dyDescent="0.3">
      <c r="I751" s="23" t="e">
        <f>INDEX('Артикул без-с размером'!A:A,MATCH(Хранение!B751,'Артикул без-с размером'!C:C,0))</f>
        <v>#N/A</v>
      </c>
    </row>
    <row r="752" spans="9:9" ht="21.75" customHeight="1" x14ac:dyDescent="0.3">
      <c r="I752" s="23" t="e">
        <f>INDEX('Артикул без-с размером'!A:A,MATCH(Хранение!B752,'Артикул без-с размером'!C:C,0))</f>
        <v>#N/A</v>
      </c>
    </row>
    <row r="753" spans="9:9" ht="21.75" customHeight="1" x14ac:dyDescent="0.3">
      <c r="I753" s="23" t="e">
        <f>INDEX('Артикул без-с размером'!A:A,MATCH(Хранение!B753,'Артикул без-с размером'!C:C,0))</f>
        <v>#N/A</v>
      </c>
    </row>
    <row r="754" spans="9:9" ht="21.75" customHeight="1" x14ac:dyDescent="0.3">
      <c r="I754" s="23" t="e">
        <f>INDEX('Артикул без-с размером'!A:A,MATCH(Хранение!B754,'Артикул без-с размером'!C:C,0))</f>
        <v>#N/A</v>
      </c>
    </row>
    <row r="755" spans="9:9" ht="21.75" customHeight="1" x14ac:dyDescent="0.3">
      <c r="I755" s="23" t="e">
        <f>INDEX('Артикул без-с размером'!A:A,MATCH(Хранение!B755,'Артикул без-с размером'!C:C,0))</f>
        <v>#N/A</v>
      </c>
    </row>
    <row r="756" spans="9:9" ht="21.75" customHeight="1" x14ac:dyDescent="0.3">
      <c r="I756" s="23" t="e">
        <f>INDEX('Артикул без-с размером'!A:A,MATCH(Хранение!B756,'Артикул без-с размером'!C:C,0))</f>
        <v>#N/A</v>
      </c>
    </row>
    <row r="757" spans="9:9" ht="21.75" customHeight="1" x14ac:dyDescent="0.3">
      <c r="I757" s="23" t="e">
        <f>INDEX('Артикул без-с размером'!A:A,MATCH(Хранение!B757,'Артикул без-с размером'!C:C,0))</f>
        <v>#N/A</v>
      </c>
    </row>
    <row r="758" spans="9:9" ht="21.75" customHeight="1" x14ac:dyDescent="0.3">
      <c r="I758" s="23" t="e">
        <f>INDEX('Артикул без-с размером'!A:A,MATCH(Хранение!B758,'Артикул без-с размером'!C:C,0))</f>
        <v>#N/A</v>
      </c>
    </row>
    <row r="759" spans="9:9" ht="21.75" customHeight="1" x14ac:dyDescent="0.3">
      <c r="I759" s="23" t="e">
        <f>INDEX('Артикул без-с размером'!A:A,MATCH(Хранение!B759,'Артикул без-с размером'!C:C,0))</f>
        <v>#N/A</v>
      </c>
    </row>
    <row r="760" spans="9:9" ht="21.75" customHeight="1" x14ac:dyDescent="0.3">
      <c r="I760" s="23" t="e">
        <f>INDEX('Артикул без-с размером'!A:A,MATCH(Хранение!B760,'Артикул без-с размером'!C:C,0))</f>
        <v>#N/A</v>
      </c>
    </row>
    <row r="761" spans="9:9" ht="21.75" customHeight="1" x14ac:dyDescent="0.3">
      <c r="I761" s="23" t="e">
        <f>INDEX('Артикул без-с размером'!A:A,MATCH(Хранение!B761,'Артикул без-с размером'!C:C,0))</f>
        <v>#N/A</v>
      </c>
    </row>
    <row r="762" spans="9:9" ht="21.75" customHeight="1" x14ac:dyDescent="0.3">
      <c r="I762" s="23" t="e">
        <f>INDEX('Артикул без-с размером'!A:A,MATCH(Хранение!B762,'Артикул без-с размером'!C:C,0))</f>
        <v>#N/A</v>
      </c>
    </row>
    <row r="763" spans="9:9" ht="21.75" customHeight="1" x14ac:dyDescent="0.3">
      <c r="I763" s="23" t="e">
        <f>INDEX('Артикул без-с размером'!A:A,MATCH(Хранение!B763,'Артикул без-с размером'!C:C,0))</f>
        <v>#N/A</v>
      </c>
    </row>
    <row r="764" spans="9:9" ht="21.75" customHeight="1" x14ac:dyDescent="0.3">
      <c r="I764" s="23" t="e">
        <f>INDEX('Артикул без-с размером'!A:A,MATCH(Хранение!B764,'Артикул без-с размером'!C:C,0))</f>
        <v>#N/A</v>
      </c>
    </row>
    <row r="765" spans="9:9" ht="21.75" customHeight="1" x14ac:dyDescent="0.3">
      <c r="I765" s="23" t="e">
        <f>INDEX('Артикул без-с размером'!A:A,MATCH(Хранение!B765,'Артикул без-с размером'!C:C,0))</f>
        <v>#N/A</v>
      </c>
    </row>
    <row r="766" spans="9:9" ht="21.75" customHeight="1" x14ac:dyDescent="0.3">
      <c r="I766" s="23" t="e">
        <f>INDEX('Артикул без-с размером'!A:A,MATCH(Хранение!B766,'Артикул без-с размером'!C:C,0))</f>
        <v>#N/A</v>
      </c>
    </row>
    <row r="767" spans="9:9" ht="21.75" customHeight="1" x14ac:dyDescent="0.3">
      <c r="I767" s="23" t="e">
        <f>INDEX('Артикул без-с размером'!A:A,MATCH(Хранение!B767,'Артикул без-с размером'!C:C,0))</f>
        <v>#N/A</v>
      </c>
    </row>
    <row r="768" spans="9:9" ht="21.75" customHeight="1" x14ac:dyDescent="0.3">
      <c r="I768" s="23" t="e">
        <f>INDEX('Артикул без-с размером'!A:A,MATCH(Хранение!B768,'Артикул без-с размером'!C:C,0))</f>
        <v>#N/A</v>
      </c>
    </row>
    <row r="769" spans="9:9" ht="21.75" customHeight="1" x14ac:dyDescent="0.3">
      <c r="I769" s="23" t="e">
        <f>INDEX('Артикул без-с размером'!A:A,MATCH(Хранение!B769,'Артикул без-с размером'!C:C,0))</f>
        <v>#N/A</v>
      </c>
    </row>
    <row r="770" spans="9:9" ht="21.75" customHeight="1" x14ac:dyDescent="0.3">
      <c r="I770" s="23" t="e">
        <f>INDEX('Артикул без-с размером'!A:A,MATCH(Хранение!B770,'Артикул без-с размером'!C:C,0))</f>
        <v>#N/A</v>
      </c>
    </row>
    <row r="771" spans="9:9" ht="21.75" customHeight="1" x14ac:dyDescent="0.3">
      <c r="I771" s="23" t="e">
        <f>INDEX('Артикул без-с размером'!A:A,MATCH(Хранение!B771,'Артикул без-с размером'!C:C,0))</f>
        <v>#N/A</v>
      </c>
    </row>
    <row r="772" spans="9:9" ht="21.75" customHeight="1" x14ac:dyDescent="0.3">
      <c r="I772" s="23" t="e">
        <f>INDEX('Артикул без-с размером'!A:A,MATCH(Хранение!B772,'Артикул без-с размером'!C:C,0))</f>
        <v>#N/A</v>
      </c>
    </row>
    <row r="773" spans="9:9" ht="21.75" customHeight="1" x14ac:dyDescent="0.3">
      <c r="I773" s="23" t="e">
        <f>INDEX('Артикул без-с размером'!A:A,MATCH(Хранение!B773,'Артикул без-с размером'!C:C,0))</f>
        <v>#N/A</v>
      </c>
    </row>
    <row r="774" spans="9:9" ht="21.75" customHeight="1" x14ac:dyDescent="0.3">
      <c r="I774" s="23" t="e">
        <f>INDEX('Артикул без-с размером'!A:A,MATCH(Хранение!B774,'Артикул без-с размером'!C:C,0))</f>
        <v>#N/A</v>
      </c>
    </row>
    <row r="775" spans="9:9" ht="21.75" customHeight="1" x14ac:dyDescent="0.3">
      <c r="I775" s="23" t="e">
        <f>INDEX('Артикул без-с размером'!A:A,MATCH(Хранение!B775,'Артикул без-с размером'!C:C,0))</f>
        <v>#N/A</v>
      </c>
    </row>
    <row r="776" spans="9:9" ht="21.75" customHeight="1" x14ac:dyDescent="0.3">
      <c r="I776" s="23" t="e">
        <f>INDEX('Артикул без-с размером'!A:A,MATCH(Хранение!B776,'Артикул без-с размером'!C:C,0))</f>
        <v>#N/A</v>
      </c>
    </row>
    <row r="777" spans="9:9" ht="21.75" customHeight="1" x14ac:dyDescent="0.3">
      <c r="I777" s="23" t="e">
        <f>INDEX('Артикул без-с размером'!A:A,MATCH(Хранение!B777,'Артикул без-с размером'!C:C,0))</f>
        <v>#N/A</v>
      </c>
    </row>
    <row r="778" spans="9:9" ht="21.75" customHeight="1" x14ac:dyDescent="0.3">
      <c r="I778" s="23" t="e">
        <f>INDEX('Артикул без-с размером'!A:A,MATCH(Хранение!B778,'Артикул без-с размером'!C:C,0))</f>
        <v>#N/A</v>
      </c>
    </row>
    <row r="779" spans="9:9" ht="21.75" customHeight="1" x14ac:dyDescent="0.3">
      <c r="I779" s="23" t="e">
        <f>INDEX('Артикул без-с размером'!A:A,MATCH(Хранение!B779,'Артикул без-с размером'!C:C,0))</f>
        <v>#N/A</v>
      </c>
    </row>
    <row r="780" spans="9:9" ht="21.75" customHeight="1" x14ac:dyDescent="0.3">
      <c r="I780" s="23" t="e">
        <f>INDEX('Артикул без-с размером'!A:A,MATCH(Хранение!B780,'Артикул без-с размером'!C:C,0))</f>
        <v>#N/A</v>
      </c>
    </row>
    <row r="781" spans="9:9" ht="21.75" customHeight="1" x14ac:dyDescent="0.3">
      <c r="I781" s="23" t="e">
        <f>INDEX('Артикул без-с размером'!A:A,MATCH(Хранение!B781,'Артикул без-с размером'!C:C,0))</f>
        <v>#N/A</v>
      </c>
    </row>
    <row r="782" spans="9:9" ht="21.75" customHeight="1" x14ac:dyDescent="0.3">
      <c r="I782" s="23" t="e">
        <f>INDEX('Артикул без-с размером'!A:A,MATCH(Хранение!B782,'Артикул без-с размером'!C:C,0))</f>
        <v>#N/A</v>
      </c>
    </row>
    <row r="783" spans="9:9" ht="21.75" customHeight="1" x14ac:dyDescent="0.3">
      <c r="I783" s="23" t="e">
        <f>INDEX('Артикул без-с размером'!A:A,MATCH(Хранение!B783,'Артикул без-с размером'!C:C,0))</f>
        <v>#N/A</v>
      </c>
    </row>
    <row r="784" spans="9:9" ht="21.75" customHeight="1" x14ac:dyDescent="0.3">
      <c r="I784" s="23" t="e">
        <f>INDEX('Артикул без-с размером'!A:A,MATCH(Хранение!B784,'Артикул без-с размером'!C:C,0))</f>
        <v>#N/A</v>
      </c>
    </row>
    <row r="785" spans="9:9" ht="21.75" customHeight="1" x14ac:dyDescent="0.3">
      <c r="I785" s="23" t="e">
        <f>INDEX('Артикул без-с размером'!A:A,MATCH(Хранение!B785,'Артикул без-с размером'!C:C,0))</f>
        <v>#N/A</v>
      </c>
    </row>
    <row r="786" spans="9:9" ht="21.75" customHeight="1" x14ac:dyDescent="0.3">
      <c r="I786" s="23" t="e">
        <f>INDEX('Артикул без-с размером'!A:A,MATCH(Хранение!B786,'Артикул без-с размером'!C:C,0))</f>
        <v>#N/A</v>
      </c>
    </row>
    <row r="787" spans="9:9" ht="21.75" customHeight="1" x14ac:dyDescent="0.3">
      <c r="I787" s="23" t="e">
        <f>INDEX('Артикул без-с размером'!A:A,MATCH(Хранение!B787,'Артикул без-с размером'!C:C,0))</f>
        <v>#N/A</v>
      </c>
    </row>
    <row r="788" spans="9:9" ht="21.75" customHeight="1" x14ac:dyDescent="0.3">
      <c r="I788" s="23" t="e">
        <f>INDEX('Артикул без-с размером'!A:A,MATCH(Хранение!B788,'Артикул без-с размером'!C:C,0))</f>
        <v>#N/A</v>
      </c>
    </row>
    <row r="789" spans="9:9" ht="21.75" customHeight="1" x14ac:dyDescent="0.3">
      <c r="I789" s="23" t="e">
        <f>INDEX('Артикул без-с размером'!A:A,MATCH(Хранение!B789,'Артикул без-с размером'!C:C,0))</f>
        <v>#N/A</v>
      </c>
    </row>
    <row r="790" spans="9:9" ht="21.75" customHeight="1" x14ac:dyDescent="0.3">
      <c r="I790" s="23" t="e">
        <f>INDEX('Артикул без-с размером'!A:A,MATCH(Хранение!B790,'Артикул без-с размером'!C:C,0))</f>
        <v>#N/A</v>
      </c>
    </row>
    <row r="791" spans="9:9" ht="21.75" customHeight="1" x14ac:dyDescent="0.3">
      <c r="I791" s="23" t="e">
        <f>INDEX('Артикул без-с размером'!A:A,MATCH(Хранение!B791,'Артикул без-с размером'!C:C,0))</f>
        <v>#N/A</v>
      </c>
    </row>
    <row r="792" spans="9:9" ht="21.75" customHeight="1" x14ac:dyDescent="0.3">
      <c r="I792" s="23" t="e">
        <f>INDEX('Артикул без-с размером'!A:A,MATCH(Хранение!B792,'Артикул без-с размером'!C:C,0))</f>
        <v>#N/A</v>
      </c>
    </row>
    <row r="793" spans="9:9" ht="21.75" customHeight="1" x14ac:dyDescent="0.3">
      <c r="I793" s="23" t="e">
        <f>INDEX('Артикул без-с размером'!A:A,MATCH(Хранение!B793,'Артикул без-с размером'!C:C,0))</f>
        <v>#N/A</v>
      </c>
    </row>
    <row r="794" spans="9:9" ht="21.75" customHeight="1" x14ac:dyDescent="0.3">
      <c r="I794" s="23" t="e">
        <f>INDEX('Артикул без-с размером'!A:A,MATCH(Хранение!B794,'Артикул без-с размером'!C:C,0))</f>
        <v>#N/A</v>
      </c>
    </row>
    <row r="795" spans="9:9" ht="21.75" customHeight="1" x14ac:dyDescent="0.3">
      <c r="I795" s="23" t="e">
        <f>INDEX('Артикул без-с размером'!A:A,MATCH(Хранение!B795,'Артикул без-с размером'!C:C,0))</f>
        <v>#N/A</v>
      </c>
    </row>
    <row r="796" spans="9:9" ht="21.75" customHeight="1" x14ac:dyDescent="0.3">
      <c r="I796" s="23" t="e">
        <f>INDEX('Артикул без-с размером'!A:A,MATCH(Хранение!B796,'Артикул без-с размером'!C:C,0))</f>
        <v>#N/A</v>
      </c>
    </row>
    <row r="797" spans="9:9" ht="21.75" customHeight="1" x14ac:dyDescent="0.3">
      <c r="I797" s="23" t="e">
        <f>INDEX('Артикул без-с размером'!A:A,MATCH(Хранение!B797,'Артикул без-с размером'!C:C,0))</f>
        <v>#N/A</v>
      </c>
    </row>
    <row r="798" spans="9:9" ht="21.75" customHeight="1" x14ac:dyDescent="0.3">
      <c r="I798" s="23" t="e">
        <f>INDEX('Артикул без-с размером'!A:A,MATCH(Хранение!B798,'Артикул без-с размером'!C:C,0))</f>
        <v>#N/A</v>
      </c>
    </row>
    <row r="799" spans="9:9" ht="21.75" customHeight="1" x14ac:dyDescent="0.3">
      <c r="I799" s="23" t="e">
        <f>INDEX('Артикул без-с размером'!A:A,MATCH(Хранение!B799,'Артикул без-с размером'!C:C,0))</f>
        <v>#N/A</v>
      </c>
    </row>
    <row r="800" spans="9:9" ht="21.75" customHeight="1" x14ac:dyDescent="0.3">
      <c r="I800" s="23" t="e">
        <f>INDEX('Артикул без-с размером'!A:A,MATCH(Хранение!B800,'Артикул без-с размером'!C:C,0))</f>
        <v>#N/A</v>
      </c>
    </row>
    <row r="801" spans="9:9" ht="21.75" customHeight="1" x14ac:dyDescent="0.3">
      <c r="I801" s="23" t="e">
        <f>INDEX('Артикул без-с размером'!A:A,MATCH(Хранение!B801,'Артикул без-с размером'!C:C,0))</f>
        <v>#N/A</v>
      </c>
    </row>
    <row r="802" spans="9:9" ht="21.75" customHeight="1" x14ac:dyDescent="0.3">
      <c r="I802" s="23" t="e">
        <f>INDEX('Артикул без-с размером'!A:A,MATCH(Хранение!B802,'Артикул без-с размером'!C:C,0))</f>
        <v>#N/A</v>
      </c>
    </row>
    <row r="803" spans="9:9" ht="21.75" customHeight="1" x14ac:dyDescent="0.3">
      <c r="I803" s="23" t="e">
        <f>INDEX('Артикул без-с размером'!A:A,MATCH(Хранение!B803,'Артикул без-с размером'!C:C,0))</f>
        <v>#N/A</v>
      </c>
    </row>
    <row r="804" spans="9:9" ht="21.75" customHeight="1" x14ac:dyDescent="0.3">
      <c r="I804" s="23" t="e">
        <f>INDEX('Артикул без-с размером'!A:A,MATCH(Хранение!B804,'Артикул без-с размером'!C:C,0))</f>
        <v>#N/A</v>
      </c>
    </row>
    <row r="805" spans="9:9" ht="21.75" customHeight="1" x14ac:dyDescent="0.3">
      <c r="I805" s="23" t="e">
        <f>INDEX('Артикул без-с размером'!A:A,MATCH(Хранение!B805,'Артикул без-с размером'!C:C,0))</f>
        <v>#N/A</v>
      </c>
    </row>
    <row r="806" spans="9:9" ht="21.75" customHeight="1" x14ac:dyDescent="0.3">
      <c r="I806" s="23" t="e">
        <f>INDEX('Артикул без-с размером'!A:A,MATCH(Хранение!B806,'Артикул без-с размером'!C:C,0))</f>
        <v>#N/A</v>
      </c>
    </row>
    <row r="807" spans="9:9" ht="21.75" customHeight="1" x14ac:dyDescent="0.3">
      <c r="I807" s="23" t="e">
        <f>INDEX('Артикул без-с размером'!A:A,MATCH(Хранение!B807,'Артикул без-с размером'!C:C,0))</f>
        <v>#N/A</v>
      </c>
    </row>
    <row r="808" spans="9:9" ht="21.75" customHeight="1" x14ac:dyDescent="0.3">
      <c r="I808" s="23" t="e">
        <f>INDEX('Артикул без-с размером'!A:A,MATCH(Хранение!B808,'Артикул без-с размером'!C:C,0))</f>
        <v>#N/A</v>
      </c>
    </row>
    <row r="809" spans="9:9" ht="21.75" customHeight="1" x14ac:dyDescent="0.3">
      <c r="I809" s="23" t="e">
        <f>INDEX('Артикул без-с размером'!A:A,MATCH(Хранение!B809,'Артикул без-с размером'!C:C,0))</f>
        <v>#N/A</v>
      </c>
    </row>
    <row r="810" spans="9:9" ht="21.75" customHeight="1" x14ac:dyDescent="0.3">
      <c r="I810" s="23" t="e">
        <f>INDEX('Артикул без-с размером'!A:A,MATCH(Хранение!B810,'Артикул без-с размером'!C:C,0))</f>
        <v>#N/A</v>
      </c>
    </row>
    <row r="811" spans="9:9" ht="21.75" customHeight="1" x14ac:dyDescent="0.3">
      <c r="I811" s="23" t="e">
        <f>INDEX('Артикул без-с размером'!A:A,MATCH(Хранение!B811,'Артикул без-с размером'!C:C,0))</f>
        <v>#N/A</v>
      </c>
    </row>
    <row r="812" spans="9:9" ht="21.75" customHeight="1" x14ac:dyDescent="0.3">
      <c r="I812" s="23" t="e">
        <f>INDEX('Артикул без-с размером'!A:A,MATCH(Хранение!B812,'Артикул без-с размером'!C:C,0))</f>
        <v>#N/A</v>
      </c>
    </row>
    <row r="813" spans="9:9" ht="21.75" customHeight="1" x14ac:dyDescent="0.3">
      <c r="I813" s="23" t="e">
        <f>INDEX('Артикул без-с размером'!A:A,MATCH(Хранение!B813,'Артикул без-с размером'!C:C,0))</f>
        <v>#N/A</v>
      </c>
    </row>
    <row r="814" spans="9:9" ht="21.75" customHeight="1" x14ac:dyDescent="0.3">
      <c r="I814" s="23" t="e">
        <f>INDEX('Артикул без-с размером'!A:A,MATCH(Хранение!B814,'Артикул без-с размером'!C:C,0))</f>
        <v>#N/A</v>
      </c>
    </row>
    <row r="815" spans="9:9" ht="21.75" customHeight="1" x14ac:dyDescent="0.3">
      <c r="I815" s="23" t="e">
        <f>INDEX('Артикул без-с размером'!A:A,MATCH(Хранение!B815,'Артикул без-с размером'!C:C,0))</f>
        <v>#N/A</v>
      </c>
    </row>
    <row r="816" spans="9:9" ht="21.75" customHeight="1" x14ac:dyDescent="0.3">
      <c r="I816" s="23" t="e">
        <f>INDEX('Артикул без-с размером'!A:A,MATCH(Хранение!B816,'Артикул без-с размером'!C:C,0))</f>
        <v>#N/A</v>
      </c>
    </row>
    <row r="817" spans="9:9" ht="21.75" customHeight="1" x14ac:dyDescent="0.3">
      <c r="I817" s="23" t="e">
        <f>INDEX('Артикул без-с размером'!A:A,MATCH(Хранение!B817,'Артикул без-с размером'!C:C,0))</f>
        <v>#N/A</v>
      </c>
    </row>
    <row r="818" spans="9:9" ht="21.75" customHeight="1" x14ac:dyDescent="0.3">
      <c r="I818" s="23" t="e">
        <f>INDEX('Артикул без-с размером'!A:A,MATCH(Хранение!B818,'Артикул без-с размером'!C:C,0))</f>
        <v>#N/A</v>
      </c>
    </row>
    <row r="819" spans="9:9" ht="21.75" customHeight="1" x14ac:dyDescent="0.3">
      <c r="I819" s="23" t="e">
        <f>INDEX('Артикул без-с размером'!A:A,MATCH(Хранение!B819,'Артикул без-с размером'!C:C,0))</f>
        <v>#N/A</v>
      </c>
    </row>
    <row r="820" spans="9:9" ht="21.75" customHeight="1" x14ac:dyDescent="0.3">
      <c r="I820" s="23" t="e">
        <f>INDEX('Артикул без-с размером'!A:A,MATCH(Хранение!B820,'Артикул без-с размером'!C:C,0))</f>
        <v>#N/A</v>
      </c>
    </row>
    <row r="821" spans="9:9" ht="21.75" customHeight="1" x14ac:dyDescent="0.3">
      <c r="I821" s="23" t="e">
        <f>INDEX('Артикул без-с размером'!A:A,MATCH(Хранение!B821,'Артикул без-с размером'!C:C,0))</f>
        <v>#N/A</v>
      </c>
    </row>
    <row r="822" spans="9:9" ht="21.75" customHeight="1" x14ac:dyDescent="0.3">
      <c r="I822" s="23" t="e">
        <f>INDEX('Артикул без-с размером'!A:A,MATCH(Хранение!B822,'Артикул без-с размером'!C:C,0))</f>
        <v>#N/A</v>
      </c>
    </row>
    <row r="823" spans="9:9" ht="21.75" customHeight="1" x14ac:dyDescent="0.3">
      <c r="I823" s="23" t="e">
        <f>INDEX('Артикул без-с размером'!A:A,MATCH(Хранение!B823,'Артикул без-с размером'!C:C,0))</f>
        <v>#N/A</v>
      </c>
    </row>
    <row r="824" spans="9:9" ht="21.75" customHeight="1" x14ac:dyDescent="0.3">
      <c r="I824" s="23" t="e">
        <f>INDEX('Артикул без-с размером'!A:A,MATCH(Хранение!B824,'Артикул без-с размером'!C:C,0))</f>
        <v>#N/A</v>
      </c>
    </row>
    <row r="825" spans="9:9" ht="21.75" customHeight="1" x14ac:dyDescent="0.3">
      <c r="I825" s="23" t="e">
        <f>INDEX('Артикул без-с размером'!A:A,MATCH(Хранение!B825,'Артикул без-с размером'!C:C,0))</f>
        <v>#N/A</v>
      </c>
    </row>
    <row r="826" spans="9:9" ht="21.75" customHeight="1" x14ac:dyDescent="0.3">
      <c r="I826" s="23" t="e">
        <f>INDEX('Артикул без-с размером'!A:A,MATCH(Хранение!B826,'Артикул без-с размером'!C:C,0))</f>
        <v>#N/A</v>
      </c>
    </row>
    <row r="827" spans="9:9" ht="21.75" customHeight="1" x14ac:dyDescent="0.3">
      <c r="I827" s="23" t="e">
        <f>INDEX('Артикул без-с размером'!A:A,MATCH(Хранение!B827,'Артикул без-с размером'!C:C,0))</f>
        <v>#N/A</v>
      </c>
    </row>
    <row r="828" spans="9:9" ht="21.75" customHeight="1" x14ac:dyDescent="0.3">
      <c r="I828" s="23" t="e">
        <f>INDEX('Артикул без-с размером'!A:A,MATCH(Хранение!B828,'Артикул без-с размером'!C:C,0))</f>
        <v>#N/A</v>
      </c>
    </row>
    <row r="829" spans="9:9" ht="21.75" customHeight="1" x14ac:dyDescent="0.3">
      <c r="I829" s="23" t="e">
        <f>INDEX('Артикул без-с размером'!A:A,MATCH(Хранение!B829,'Артикул без-с размером'!C:C,0))</f>
        <v>#N/A</v>
      </c>
    </row>
    <row r="830" spans="9:9" ht="21.75" customHeight="1" x14ac:dyDescent="0.3">
      <c r="I830" s="23" t="e">
        <f>INDEX('Артикул без-с размером'!A:A,MATCH(Хранение!B830,'Артикул без-с размером'!C:C,0))</f>
        <v>#N/A</v>
      </c>
    </row>
    <row r="831" spans="9:9" ht="21.75" customHeight="1" x14ac:dyDescent="0.3">
      <c r="I831" s="23" t="e">
        <f>INDEX('Артикул без-с размером'!A:A,MATCH(Хранение!B831,'Артикул без-с размером'!C:C,0))</f>
        <v>#N/A</v>
      </c>
    </row>
    <row r="832" spans="9:9" ht="21.75" customHeight="1" x14ac:dyDescent="0.3">
      <c r="I832" s="23" t="e">
        <f>INDEX('Артикул без-с размером'!A:A,MATCH(Хранение!B832,'Артикул без-с размером'!C:C,0))</f>
        <v>#N/A</v>
      </c>
    </row>
    <row r="833" spans="9:9" ht="21.75" customHeight="1" x14ac:dyDescent="0.3">
      <c r="I833" s="23" t="e">
        <f>INDEX('Артикул без-с размером'!A:A,MATCH(Хранение!B833,'Артикул без-с размером'!C:C,0))</f>
        <v>#N/A</v>
      </c>
    </row>
    <row r="834" spans="9:9" ht="21.75" customHeight="1" x14ac:dyDescent="0.3">
      <c r="I834" s="23" t="e">
        <f>INDEX('Артикул без-с размером'!A:A,MATCH(Хранение!B834,'Артикул без-с размером'!C:C,0))</f>
        <v>#N/A</v>
      </c>
    </row>
    <row r="835" spans="9:9" ht="21.75" customHeight="1" x14ac:dyDescent="0.3">
      <c r="I835" s="23" t="e">
        <f>INDEX('Артикул без-с размером'!A:A,MATCH(Хранение!B835,'Артикул без-с размером'!C:C,0))</f>
        <v>#N/A</v>
      </c>
    </row>
    <row r="836" spans="9:9" ht="21.75" customHeight="1" x14ac:dyDescent="0.3">
      <c r="I836" s="23" t="e">
        <f>INDEX('Артикул без-с размером'!A:A,MATCH(Хранение!B836,'Артикул без-с размером'!C:C,0))</f>
        <v>#N/A</v>
      </c>
    </row>
    <row r="837" spans="9:9" ht="21.75" customHeight="1" x14ac:dyDescent="0.3">
      <c r="I837" s="23" t="e">
        <f>INDEX('Артикул без-с размером'!A:A,MATCH(Хранение!B837,'Артикул без-с размером'!C:C,0))</f>
        <v>#N/A</v>
      </c>
    </row>
    <row r="838" spans="9:9" ht="21.75" customHeight="1" x14ac:dyDescent="0.3">
      <c r="I838" s="23" t="e">
        <f>INDEX('Артикул без-с размером'!A:A,MATCH(Хранение!B838,'Артикул без-с размером'!C:C,0))</f>
        <v>#N/A</v>
      </c>
    </row>
    <row r="839" spans="9:9" ht="21.75" customHeight="1" x14ac:dyDescent="0.3">
      <c r="I839" s="23" t="e">
        <f>INDEX('Артикул без-с размером'!A:A,MATCH(Хранение!B839,'Артикул без-с размером'!C:C,0))</f>
        <v>#N/A</v>
      </c>
    </row>
    <row r="840" spans="9:9" ht="21.75" customHeight="1" x14ac:dyDescent="0.3">
      <c r="I840" s="23" t="e">
        <f>INDEX('Артикул без-с размером'!A:A,MATCH(Хранение!B840,'Артикул без-с размером'!C:C,0))</f>
        <v>#N/A</v>
      </c>
    </row>
    <row r="841" spans="9:9" ht="21.75" customHeight="1" x14ac:dyDescent="0.3">
      <c r="I841" s="23" t="e">
        <f>INDEX('Артикул без-с размером'!A:A,MATCH(Хранение!B841,'Артикул без-с размером'!C:C,0))</f>
        <v>#N/A</v>
      </c>
    </row>
    <row r="842" spans="9:9" ht="21.75" customHeight="1" x14ac:dyDescent="0.3">
      <c r="I842" s="23" t="e">
        <f>INDEX('Артикул без-с размером'!A:A,MATCH(Хранение!B842,'Артикул без-с размером'!C:C,0))</f>
        <v>#N/A</v>
      </c>
    </row>
    <row r="843" spans="9:9" ht="21.75" customHeight="1" x14ac:dyDescent="0.3">
      <c r="I843" s="23" t="e">
        <f>INDEX('Артикул без-с размером'!A:A,MATCH(Хранение!B843,'Артикул без-с размером'!C:C,0))</f>
        <v>#N/A</v>
      </c>
    </row>
    <row r="844" spans="9:9" ht="21.75" customHeight="1" x14ac:dyDescent="0.3">
      <c r="I844" s="23" t="e">
        <f>INDEX('Артикул без-с размером'!A:A,MATCH(Хранение!B844,'Артикул без-с размером'!C:C,0))</f>
        <v>#N/A</v>
      </c>
    </row>
    <row r="845" spans="9:9" ht="21.75" customHeight="1" x14ac:dyDescent="0.3">
      <c r="I845" s="23" t="e">
        <f>INDEX('Артикул без-с размером'!A:A,MATCH(Хранение!B845,'Артикул без-с размером'!C:C,0))</f>
        <v>#N/A</v>
      </c>
    </row>
    <row r="846" spans="9:9" ht="21.75" customHeight="1" x14ac:dyDescent="0.3">
      <c r="I846" s="23" t="e">
        <f>INDEX('Артикул без-с размером'!A:A,MATCH(Хранение!B846,'Артикул без-с размером'!C:C,0))</f>
        <v>#N/A</v>
      </c>
    </row>
    <row r="847" spans="9:9" ht="21.75" customHeight="1" x14ac:dyDescent="0.3">
      <c r="I847" s="23" t="e">
        <f>INDEX('Артикул без-с размером'!A:A,MATCH(Хранение!B847,'Артикул без-с размером'!C:C,0))</f>
        <v>#N/A</v>
      </c>
    </row>
    <row r="848" spans="9:9" ht="21.75" customHeight="1" x14ac:dyDescent="0.3">
      <c r="I848" s="23" t="e">
        <f>INDEX('Артикул без-с размером'!A:A,MATCH(Хранение!B848,'Артикул без-с размером'!C:C,0))</f>
        <v>#N/A</v>
      </c>
    </row>
    <row r="849" spans="9:9" ht="21.75" customHeight="1" x14ac:dyDescent="0.3">
      <c r="I849" s="23" t="e">
        <f>INDEX('Артикул без-с размером'!A:A,MATCH(Хранение!B849,'Артикул без-с размером'!C:C,0))</f>
        <v>#N/A</v>
      </c>
    </row>
    <row r="850" spans="9:9" ht="21.75" customHeight="1" x14ac:dyDescent="0.3">
      <c r="I850" s="23" t="e">
        <f>INDEX('Артикул без-с размером'!A:A,MATCH(Хранение!B850,'Артикул без-с размером'!C:C,0))</f>
        <v>#N/A</v>
      </c>
    </row>
    <row r="851" spans="9:9" ht="21.75" customHeight="1" x14ac:dyDescent="0.3">
      <c r="I851" s="23" t="e">
        <f>INDEX('Артикул без-с размером'!A:A,MATCH(Хранение!B851,'Артикул без-с размером'!C:C,0))</f>
        <v>#N/A</v>
      </c>
    </row>
    <row r="852" spans="9:9" ht="21.75" customHeight="1" x14ac:dyDescent="0.3">
      <c r="I852" s="23" t="e">
        <f>INDEX('Артикул без-с размером'!A:A,MATCH(Хранение!B852,'Артикул без-с размером'!C:C,0))</f>
        <v>#N/A</v>
      </c>
    </row>
    <row r="853" spans="9:9" ht="21.75" customHeight="1" x14ac:dyDescent="0.3">
      <c r="I853" s="23" t="e">
        <f>INDEX('Артикул без-с размером'!A:A,MATCH(Хранение!B853,'Артикул без-с размером'!C:C,0))</f>
        <v>#N/A</v>
      </c>
    </row>
    <row r="854" spans="9:9" ht="21.75" customHeight="1" x14ac:dyDescent="0.3">
      <c r="I854" s="23" t="e">
        <f>INDEX('Артикул без-с размером'!A:A,MATCH(Хранение!B854,'Артикул без-с размером'!C:C,0))</f>
        <v>#N/A</v>
      </c>
    </row>
    <row r="855" spans="9:9" ht="21.75" customHeight="1" x14ac:dyDescent="0.3">
      <c r="I855" s="23" t="e">
        <f>INDEX('Артикул без-с размером'!A:A,MATCH(Хранение!B855,'Артикул без-с размером'!C:C,0))</f>
        <v>#N/A</v>
      </c>
    </row>
    <row r="856" spans="9:9" ht="21.75" customHeight="1" x14ac:dyDescent="0.3">
      <c r="I856" s="23" t="e">
        <f>INDEX('Артикул без-с размером'!A:A,MATCH(Хранение!B856,'Артикул без-с размером'!C:C,0))</f>
        <v>#N/A</v>
      </c>
    </row>
    <row r="857" spans="9:9" ht="21.75" customHeight="1" x14ac:dyDescent="0.3">
      <c r="I857" s="23" t="e">
        <f>INDEX('Артикул без-с размером'!A:A,MATCH(Хранение!B857,'Артикул без-с размером'!C:C,0))</f>
        <v>#N/A</v>
      </c>
    </row>
    <row r="858" spans="9:9" ht="21.75" customHeight="1" x14ac:dyDescent="0.3">
      <c r="I858" s="23" t="e">
        <f>INDEX('Артикул без-с размером'!A:A,MATCH(Хранение!B858,'Артикул без-с размером'!C:C,0))</f>
        <v>#N/A</v>
      </c>
    </row>
    <row r="859" spans="9:9" ht="21.75" customHeight="1" x14ac:dyDescent="0.3">
      <c r="I859" s="23" t="e">
        <f>INDEX('Артикул без-с размером'!A:A,MATCH(Хранение!B859,'Артикул без-с размером'!C:C,0))</f>
        <v>#N/A</v>
      </c>
    </row>
    <row r="860" spans="9:9" ht="21.75" customHeight="1" x14ac:dyDescent="0.3">
      <c r="I860" s="23" t="e">
        <f>INDEX('Артикул без-с размером'!A:A,MATCH(Хранение!B860,'Артикул без-с размером'!C:C,0))</f>
        <v>#N/A</v>
      </c>
    </row>
    <row r="861" spans="9:9" ht="21.75" customHeight="1" x14ac:dyDescent="0.3">
      <c r="I861" s="23" t="e">
        <f>INDEX('Артикул без-с размером'!A:A,MATCH(Хранение!B861,'Артикул без-с размером'!C:C,0))</f>
        <v>#N/A</v>
      </c>
    </row>
    <row r="862" spans="9:9" ht="21.75" customHeight="1" x14ac:dyDescent="0.3">
      <c r="I862" s="23" t="e">
        <f>INDEX('Артикул без-с размером'!A:A,MATCH(Хранение!B862,'Артикул без-с размером'!C:C,0))</f>
        <v>#N/A</v>
      </c>
    </row>
    <row r="863" spans="9:9" ht="21.75" customHeight="1" x14ac:dyDescent="0.3">
      <c r="I863" s="23" t="e">
        <f>INDEX('Артикул без-с размером'!A:A,MATCH(Хранение!B863,'Артикул без-с размером'!C:C,0))</f>
        <v>#N/A</v>
      </c>
    </row>
    <row r="864" spans="9:9" ht="21.75" customHeight="1" x14ac:dyDescent="0.3">
      <c r="I864" s="23" t="e">
        <f>INDEX('Артикул без-с размером'!A:A,MATCH(Хранение!B864,'Артикул без-с размером'!C:C,0))</f>
        <v>#N/A</v>
      </c>
    </row>
    <row r="865" spans="9:9" ht="21.75" customHeight="1" x14ac:dyDescent="0.3">
      <c r="I865" s="23" t="e">
        <f>INDEX('Артикул без-с размером'!A:A,MATCH(Хранение!B865,'Артикул без-с размером'!C:C,0))</f>
        <v>#N/A</v>
      </c>
    </row>
    <row r="866" spans="9:9" ht="21.75" customHeight="1" x14ac:dyDescent="0.3">
      <c r="I866" s="23" t="e">
        <f>INDEX('Артикул без-с размером'!A:A,MATCH(Хранение!B866,'Артикул без-с размером'!C:C,0))</f>
        <v>#N/A</v>
      </c>
    </row>
    <row r="867" spans="9:9" ht="21.75" customHeight="1" x14ac:dyDescent="0.3">
      <c r="I867" s="23" t="e">
        <f>INDEX('Артикул без-с размером'!A:A,MATCH(Хранение!B867,'Артикул без-с размером'!C:C,0))</f>
        <v>#N/A</v>
      </c>
    </row>
    <row r="868" spans="9:9" ht="21.75" customHeight="1" x14ac:dyDescent="0.3">
      <c r="I868" s="23" t="e">
        <f>INDEX('Артикул без-с размером'!A:A,MATCH(Хранение!B868,'Артикул без-с размером'!C:C,0))</f>
        <v>#N/A</v>
      </c>
    </row>
    <row r="869" spans="9:9" ht="21.75" customHeight="1" x14ac:dyDescent="0.3">
      <c r="I869" s="23" t="e">
        <f>INDEX('Артикул без-с размером'!A:A,MATCH(Хранение!B869,'Артикул без-с размером'!C:C,0))</f>
        <v>#N/A</v>
      </c>
    </row>
    <row r="870" spans="9:9" ht="21.75" customHeight="1" x14ac:dyDescent="0.3">
      <c r="I870" s="23" t="e">
        <f>INDEX('Артикул без-с размером'!A:A,MATCH(Хранение!B870,'Артикул без-с размером'!C:C,0))</f>
        <v>#N/A</v>
      </c>
    </row>
    <row r="871" spans="9:9" ht="21.75" customHeight="1" x14ac:dyDescent="0.3">
      <c r="I871" s="23" t="e">
        <f>INDEX('Артикул без-с размером'!A:A,MATCH(Хранение!B871,'Артикул без-с размером'!C:C,0))</f>
        <v>#N/A</v>
      </c>
    </row>
    <row r="872" spans="9:9" ht="21.75" customHeight="1" x14ac:dyDescent="0.3">
      <c r="I872" s="23" t="e">
        <f>INDEX('Артикул без-с размером'!A:A,MATCH(Хранение!B872,'Артикул без-с размером'!C:C,0))</f>
        <v>#N/A</v>
      </c>
    </row>
    <row r="873" spans="9:9" ht="21.75" customHeight="1" x14ac:dyDescent="0.3">
      <c r="I873" s="23" t="e">
        <f>INDEX('Артикул без-с размером'!A:A,MATCH(Хранение!B873,'Артикул без-с размером'!C:C,0))</f>
        <v>#N/A</v>
      </c>
    </row>
    <row r="874" spans="9:9" ht="21.75" customHeight="1" x14ac:dyDescent="0.3">
      <c r="I874" s="23" t="e">
        <f>INDEX('Артикул без-с размером'!A:A,MATCH(Хранение!B874,'Артикул без-с размером'!C:C,0))</f>
        <v>#N/A</v>
      </c>
    </row>
    <row r="875" spans="9:9" ht="21.75" customHeight="1" x14ac:dyDescent="0.3">
      <c r="I875" s="23" t="e">
        <f>INDEX('Артикул без-с размером'!A:A,MATCH(Хранение!B875,'Артикул без-с размером'!C:C,0))</f>
        <v>#N/A</v>
      </c>
    </row>
    <row r="876" spans="9:9" ht="21.75" customHeight="1" x14ac:dyDescent="0.3">
      <c r="I876" s="23" t="e">
        <f>INDEX('Артикул без-с размером'!A:A,MATCH(Хранение!B876,'Артикул без-с размером'!C:C,0))</f>
        <v>#N/A</v>
      </c>
    </row>
    <row r="877" spans="9:9" ht="21.75" customHeight="1" x14ac:dyDescent="0.3">
      <c r="I877" s="23" t="e">
        <f>INDEX('Артикул без-с размером'!A:A,MATCH(Хранение!B877,'Артикул без-с размером'!C:C,0))</f>
        <v>#N/A</v>
      </c>
    </row>
    <row r="878" spans="9:9" ht="21.75" customHeight="1" x14ac:dyDescent="0.3">
      <c r="I878" s="23" t="e">
        <f>INDEX('Артикул без-с размером'!A:A,MATCH(Хранение!B878,'Артикул без-с размером'!C:C,0))</f>
        <v>#N/A</v>
      </c>
    </row>
    <row r="879" spans="9:9" ht="21.75" customHeight="1" x14ac:dyDescent="0.3">
      <c r="I879" s="23" t="e">
        <f>INDEX('Артикул без-с размером'!A:A,MATCH(Хранение!B879,'Артикул без-с размером'!C:C,0))</f>
        <v>#N/A</v>
      </c>
    </row>
    <row r="880" spans="9:9" ht="21.75" customHeight="1" x14ac:dyDescent="0.3">
      <c r="I880" s="23" t="e">
        <f>INDEX('Артикул без-с размером'!A:A,MATCH(Хранение!B880,'Артикул без-с размером'!C:C,0))</f>
        <v>#N/A</v>
      </c>
    </row>
    <row r="881" spans="9:9" ht="21.75" customHeight="1" x14ac:dyDescent="0.3">
      <c r="I881" s="23" t="e">
        <f>INDEX('Артикул без-с размером'!A:A,MATCH(Хранение!B881,'Артикул без-с размером'!C:C,0))</f>
        <v>#N/A</v>
      </c>
    </row>
    <row r="882" spans="9:9" ht="21.75" customHeight="1" x14ac:dyDescent="0.3">
      <c r="I882" s="23" t="e">
        <f>INDEX('Артикул без-с размером'!A:A,MATCH(Хранение!B882,'Артикул без-с размером'!C:C,0))</f>
        <v>#N/A</v>
      </c>
    </row>
    <row r="883" spans="9:9" ht="21.75" customHeight="1" x14ac:dyDescent="0.3">
      <c r="I883" s="23" t="e">
        <f>INDEX('Артикул без-с размером'!A:A,MATCH(Хранение!B883,'Артикул без-с размером'!C:C,0))</f>
        <v>#N/A</v>
      </c>
    </row>
    <row r="884" spans="9:9" ht="21.75" customHeight="1" x14ac:dyDescent="0.3">
      <c r="I884" s="23" t="e">
        <f>INDEX('Артикул без-с размером'!A:A,MATCH(Хранение!B884,'Артикул без-с размером'!C:C,0))</f>
        <v>#N/A</v>
      </c>
    </row>
    <row r="885" spans="9:9" ht="21.75" customHeight="1" x14ac:dyDescent="0.3">
      <c r="I885" s="23" t="e">
        <f>INDEX('Артикул без-с размером'!A:A,MATCH(Хранение!B885,'Артикул без-с размером'!C:C,0))</f>
        <v>#N/A</v>
      </c>
    </row>
    <row r="886" spans="9:9" ht="21.75" customHeight="1" x14ac:dyDescent="0.3">
      <c r="I886" s="23" t="e">
        <f>INDEX('Артикул без-с размером'!A:A,MATCH(Хранение!B886,'Артикул без-с размером'!C:C,0))</f>
        <v>#N/A</v>
      </c>
    </row>
    <row r="887" spans="9:9" ht="21.75" customHeight="1" x14ac:dyDescent="0.3">
      <c r="I887" s="23" t="e">
        <f>INDEX('Артикул без-с размером'!A:A,MATCH(Хранение!B887,'Артикул без-с размером'!C:C,0))</f>
        <v>#N/A</v>
      </c>
    </row>
    <row r="888" spans="9:9" ht="21.75" customHeight="1" x14ac:dyDescent="0.3">
      <c r="I888" s="23" t="e">
        <f>INDEX('Артикул без-с размером'!A:A,MATCH(Хранение!B888,'Артикул без-с размером'!C:C,0))</f>
        <v>#N/A</v>
      </c>
    </row>
    <row r="889" spans="9:9" ht="21.75" customHeight="1" x14ac:dyDescent="0.3">
      <c r="I889" s="23" t="e">
        <f>INDEX('Артикул без-с размером'!A:A,MATCH(Хранение!B889,'Артикул без-с размером'!C:C,0))</f>
        <v>#N/A</v>
      </c>
    </row>
    <row r="890" spans="9:9" ht="21.75" customHeight="1" x14ac:dyDescent="0.3">
      <c r="I890" s="23" t="e">
        <f>INDEX('Артикул без-с размером'!A:A,MATCH(Хранение!B890,'Артикул без-с размером'!C:C,0))</f>
        <v>#N/A</v>
      </c>
    </row>
    <row r="891" spans="9:9" ht="21.75" customHeight="1" x14ac:dyDescent="0.3">
      <c r="I891" s="23" t="e">
        <f>INDEX('Артикул без-с размером'!A:A,MATCH(Хранение!B891,'Артикул без-с размером'!C:C,0))</f>
        <v>#N/A</v>
      </c>
    </row>
    <row r="892" spans="9:9" ht="21.75" customHeight="1" x14ac:dyDescent="0.3">
      <c r="I892" s="23" t="e">
        <f>INDEX('Артикул без-с размером'!A:A,MATCH(Хранение!B892,'Артикул без-с размером'!C:C,0))</f>
        <v>#N/A</v>
      </c>
    </row>
    <row r="893" spans="9:9" ht="21.75" customHeight="1" x14ac:dyDescent="0.3">
      <c r="I893" s="23" t="e">
        <f>INDEX('Артикул без-с размером'!A:A,MATCH(Хранение!B893,'Артикул без-с размером'!C:C,0))</f>
        <v>#N/A</v>
      </c>
    </row>
    <row r="894" spans="9:9" ht="21.75" customHeight="1" x14ac:dyDescent="0.3">
      <c r="I894" s="23" t="e">
        <f>INDEX('Артикул без-с размером'!A:A,MATCH(Хранение!B894,'Артикул без-с размером'!C:C,0))</f>
        <v>#N/A</v>
      </c>
    </row>
    <row r="895" spans="9:9" ht="21.75" customHeight="1" x14ac:dyDescent="0.3">
      <c r="I895" s="23" t="e">
        <f>INDEX('Артикул без-с размером'!A:A,MATCH(Хранение!B895,'Артикул без-с размером'!C:C,0))</f>
        <v>#N/A</v>
      </c>
    </row>
    <row r="896" spans="9:9" ht="21.75" customHeight="1" x14ac:dyDescent="0.3">
      <c r="I896" s="23" t="e">
        <f>INDEX('Артикул без-с размером'!A:A,MATCH(Хранение!B896,'Артикул без-с размером'!C:C,0))</f>
        <v>#N/A</v>
      </c>
    </row>
    <row r="897" spans="9:9" ht="21.75" customHeight="1" x14ac:dyDescent="0.3">
      <c r="I897" s="23" t="e">
        <f>INDEX('Артикул без-с размером'!A:A,MATCH(Хранение!B897,'Артикул без-с размером'!C:C,0))</f>
        <v>#N/A</v>
      </c>
    </row>
    <row r="898" spans="9:9" ht="21.75" customHeight="1" x14ac:dyDescent="0.3">
      <c r="I898" s="23" t="e">
        <f>INDEX('Артикул без-с размером'!A:A,MATCH(Хранение!B898,'Артикул без-с размером'!C:C,0))</f>
        <v>#N/A</v>
      </c>
    </row>
    <row r="899" spans="9:9" ht="21.75" customHeight="1" x14ac:dyDescent="0.3">
      <c r="I899" s="23" t="e">
        <f>INDEX('Артикул без-с размером'!A:A,MATCH(Хранение!B899,'Артикул без-с размером'!C:C,0))</f>
        <v>#N/A</v>
      </c>
    </row>
    <row r="900" spans="9:9" ht="21.75" customHeight="1" x14ac:dyDescent="0.3">
      <c r="I900" s="23" t="e">
        <f>INDEX('Артикул без-с размером'!A:A,MATCH(Хранение!B900,'Артикул без-с размером'!C:C,0))</f>
        <v>#N/A</v>
      </c>
    </row>
    <row r="901" spans="9:9" ht="21.75" customHeight="1" x14ac:dyDescent="0.3">
      <c r="I901" s="23" t="e">
        <f>INDEX('Артикул без-с размером'!A:A,MATCH(Хранение!B901,'Артикул без-с размером'!C:C,0))</f>
        <v>#N/A</v>
      </c>
    </row>
    <row r="902" spans="9:9" ht="21.75" customHeight="1" x14ac:dyDescent="0.3">
      <c r="I902" s="23" t="e">
        <f>INDEX('Артикул без-с размером'!A:A,MATCH(Хранение!B902,'Артикул без-с размером'!C:C,0))</f>
        <v>#N/A</v>
      </c>
    </row>
    <row r="903" spans="9:9" ht="21.75" customHeight="1" x14ac:dyDescent="0.3">
      <c r="I903" s="23" t="e">
        <f>INDEX('Артикул без-с размером'!A:A,MATCH(Хранение!B903,'Артикул без-с размером'!C:C,0))</f>
        <v>#N/A</v>
      </c>
    </row>
    <row r="904" spans="9:9" ht="21.75" customHeight="1" x14ac:dyDescent="0.3">
      <c r="I904" s="23" t="e">
        <f>INDEX('Артикул без-с размером'!A:A,MATCH(Хранение!B904,'Артикул без-с размером'!C:C,0))</f>
        <v>#N/A</v>
      </c>
    </row>
    <row r="905" spans="9:9" ht="21.75" customHeight="1" x14ac:dyDescent="0.3">
      <c r="I905" s="23" t="e">
        <f>INDEX('Артикул без-с размером'!A:A,MATCH(Хранение!B905,'Артикул без-с размером'!C:C,0))</f>
        <v>#N/A</v>
      </c>
    </row>
    <row r="906" spans="9:9" ht="21.75" customHeight="1" x14ac:dyDescent="0.3">
      <c r="I906" s="23" t="e">
        <f>INDEX('Артикул без-с размером'!A:A,MATCH(Хранение!B906,'Артикул без-с размером'!C:C,0))</f>
        <v>#N/A</v>
      </c>
    </row>
    <row r="907" spans="9:9" ht="21.75" customHeight="1" x14ac:dyDescent="0.3">
      <c r="I907" s="23" t="e">
        <f>INDEX('Артикул без-с размером'!A:A,MATCH(Хранение!B907,'Артикул без-с размером'!C:C,0))</f>
        <v>#N/A</v>
      </c>
    </row>
    <row r="908" spans="9:9" ht="21.75" customHeight="1" x14ac:dyDescent="0.3">
      <c r="I908" s="23" t="e">
        <f>INDEX('Артикул без-с размером'!A:A,MATCH(Хранение!B908,'Артикул без-с размером'!C:C,0))</f>
        <v>#N/A</v>
      </c>
    </row>
    <row r="909" spans="9:9" ht="21.75" customHeight="1" x14ac:dyDescent="0.3">
      <c r="I909" s="23" t="e">
        <f>INDEX('Артикул без-с размером'!A:A,MATCH(Хранение!B909,'Артикул без-с размером'!C:C,0))</f>
        <v>#N/A</v>
      </c>
    </row>
    <row r="910" spans="9:9" ht="21.75" customHeight="1" x14ac:dyDescent="0.3">
      <c r="I910" s="23" t="e">
        <f>INDEX('Артикул без-с размером'!A:A,MATCH(Хранение!B910,'Артикул без-с размером'!C:C,0))</f>
        <v>#N/A</v>
      </c>
    </row>
    <row r="911" spans="9:9" ht="21.75" customHeight="1" x14ac:dyDescent="0.3">
      <c r="I911" s="23" t="e">
        <f>INDEX('Артикул без-с размером'!A:A,MATCH(Хранение!B911,'Артикул без-с размером'!C:C,0))</f>
        <v>#N/A</v>
      </c>
    </row>
    <row r="912" spans="9:9" ht="21.75" customHeight="1" x14ac:dyDescent="0.3">
      <c r="I912" s="23" t="e">
        <f>INDEX('Артикул без-с размером'!A:A,MATCH(Хранение!B912,'Артикул без-с размером'!C:C,0))</f>
        <v>#N/A</v>
      </c>
    </row>
    <row r="913" spans="9:9" ht="21.75" customHeight="1" x14ac:dyDescent="0.3">
      <c r="I913" s="23" t="e">
        <f>INDEX('Артикул без-с размером'!A:A,MATCH(Хранение!B913,'Артикул без-с размером'!C:C,0))</f>
        <v>#N/A</v>
      </c>
    </row>
    <row r="914" spans="9:9" ht="21.75" customHeight="1" x14ac:dyDescent="0.3">
      <c r="I914" s="23" t="e">
        <f>INDEX('Артикул без-с размером'!A:A,MATCH(Хранение!B914,'Артикул без-с размером'!C:C,0))</f>
        <v>#N/A</v>
      </c>
    </row>
    <row r="915" spans="9:9" ht="21.75" customHeight="1" x14ac:dyDescent="0.3">
      <c r="I915" s="23" t="e">
        <f>INDEX('Артикул без-с размером'!A:A,MATCH(Хранение!B915,'Артикул без-с размером'!C:C,0))</f>
        <v>#N/A</v>
      </c>
    </row>
    <row r="916" spans="9:9" ht="21.75" customHeight="1" x14ac:dyDescent="0.3">
      <c r="I916" s="23" t="e">
        <f>INDEX('Артикул без-с размером'!A:A,MATCH(Хранение!B916,'Артикул без-с размером'!C:C,0))</f>
        <v>#N/A</v>
      </c>
    </row>
    <row r="917" spans="9:9" ht="21.75" customHeight="1" x14ac:dyDescent="0.3">
      <c r="I917" s="23" t="e">
        <f>INDEX('Артикул без-с размером'!A:A,MATCH(Хранение!B917,'Артикул без-с размером'!C:C,0))</f>
        <v>#N/A</v>
      </c>
    </row>
    <row r="918" spans="9:9" ht="21.75" customHeight="1" x14ac:dyDescent="0.3">
      <c r="I918" s="23" t="e">
        <f>INDEX('Артикул без-с размером'!A:A,MATCH(Хранение!B918,'Артикул без-с размером'!C:C,0))</f>
        <v>#N/A</v>
      </c>
    </row>
    <row r="919" spans="9:9" ht="21.75" customHeight="1" x14ac:dyDescent="0.3">
      <c r="I919" s="23" t="e">
        <f>INDEX('Артикул без-с размером'!A:A,MATCH(Хранение!B919,'Артикул без-с размером'!C:C,0))</f>
        <v>#N/A</v>
      </c>
    </row>
    <row r="920" spans="9:9" ht="21.75" customHeight="1" x14ac:dyDescent="0.3">
      <c r="I920" s="23" t="e">
        <f>INDEX('Артикул без-с размером'!A:A,MATCH(Хранение!B920,'Артикул без-с размером'!C:C,0))</f>
        <v>#N/A</v>
      </c>
    </row>
    <row r="921" spans="9:9" ht="21.75" customHeight="1" x14ac:dyDescent="0.3">
      <c r="I921" s="23" t="e">
        <f>INDEX('Артикул без-с размером'!A:A,MATCH(Хранение!B921,'Артикул без-с размером'!C:C,0))</f>
        <v>#N/A</v>
      </c>
    </row>
    <row r="922" spans="9:9" ht="21.75" customHeight="1" x14ac:dyDescent="0.3">
      <c r="I922" s="23" t="e">
        <f>INDEX('Артикул без-с размером'!A:A,MATCH(Хранение!B922,'Артикул без-с размером'!C:C,0))</f>
        <v>#N/A</v>
      </c>
    </row>
    <row r="923" spans="9:9" ht="21.75" customHeight="1" x14ac:dyDescent="0.3">
      <c r="I923" s="23" t="e">
        <f>INDEX('Артикул без-с размером'!A:A,MATCH(Хранение!B923,'Артикул без-с размером'!C:C,0))</f>
        <v>#N/A</v>
      </c>
    </row>
    <row r="924" spans="9:9" ht="21.75" customHeight="1" x14ac:dyDescent="0.3">
      <c r="I924" s="23" t="e">
        <f>INDEX('Артикул без-с размером'!A:A,MATCH(Хранение!B924,'Артикул без-с размером'!C:C,0))</f>
        <v>#N/A</v>
      </c>
    </row>
    <row r="925" spans="9:9" ht="21.75" customHeight="1" x14ac:dyDescent="0.3">
      <c r="I925" s="23" t="e">
        <f>INDEX('Артикул без-с размером'!A:A,MATCH(Хранение!B925,'Артикул без-с размером'!C:C,0))</f>
        <v>#N/A</v>
      </c>
    </row>
    <row r="926" spans="9:9" ht="21.75" customHeight="1" x14ac:dyDescent="0.3">
      <c r="I926" s="23" t="e">
        <f>INDEX('Артикул без-с размером'!A:A,MATCH(Хранение!B926,'Артикул без-с размером'!C:C,0))</f>
        <v>#N/A</v>
      </c>
    </row>
    <row r="927" spans="9:9" ht="21.75" customHeight="1" x14ac:dyDescent="0.3">
      <c r="I927" s="23" t="e">
        <f>INDEX('Артикул без-с размером'!A:A,MATCH(Хранение!B927,'Артикул без-с размером'!C:C,0))</f>
        <v>#N/A</v>
      </c>
    </row>
    <row r="928" spans="9:9" ht="21.75" customHeight="1" x14ac:dyDescent="0.3">
      <c r="I928" s="23" t="e">
        <f>INDEX('Артикул без-с размером'!A:A,MATCH(Хранение!B928,'Артикул без-с размером'!C:C,0))</f>
        <v>#N/A</v>
      </c>
    </row>
    <row r="929" spans="9:9" ht="21.75" customHeight="1" x14ac:dyDescent="0.3">
      <c r="I929" s="23" t="e">
        <f>INDEX('Артикул без-с размером'!A:A,MATCH(Хранение!B929,'Артикул без-с размером'!C:C,0))</f>
        <v>#N/A</v>
      </c>
    </row>
    <row r="930" spans="9:9" ht="21.75" customHeight="1" x14ac:dyDescent="0.3">
      <c r="I930" s="23" t="e">
        <f>INDEX('Артикул без-с размером'!A:A,MATCH(Хранение!B930,'Артикул без-с размером'!C:C,0))</f>
        <v>#N/A</v>
      </c>
    </row>
    <row r="931" spans="9:9" ht="21.75" customHeight="1" x14ac:dyDescent="0.3">
      <c r="I931" s="23" t="e">
        <f>INDEX('Артикул без-с размером'!A:A,MATCH(Хранение!B931,'Артикул без-с размером'!C:C,0))</f>
        <v>#N/A</v>
      </c>
    </row>
    <row r="932" spans="9:9" ht="21.75" customHeight="1" x14ac:dyDescent="0.3">
      <c r="I932" s="23" t="e">
        <f>INDEX('Артикул без-с размером'!A:A,MATCH(Хранение!B932,'Артикул без-с размером'!C:C,0))</f>
        <v>#N/A</v>
      </c>
    </row>
    <row r="933" spans="9:9" ht="21.75" customHeight="1" x14ac:dyDescent="0.3">
      <c r="I933" s="23" t="e">
        <f>INDEX('Артикул без-с размером'!A:A,MATCH(Хранение!B933,'Артикул без-с размером'!C:C,0))</f>
        <v>#N/A</v>
      </c>
    </row>
    <row r="934" spans="9:9" ht="21.75" customHeight="1" x14ac:dyDescent="0.3">
      <c r="I934" s="23" t="e">
        <f>INDEX('Артикул без-с размером'!A:A,MATCH(Хранение!B934,'Артикул без-с размером'!C:C,0))</f>
        <v>#N/A</v>
      </c>
    </row>
    <row r="935" spans="9:9" ht="21.75" customHeight="1" x14ac:dyDescent="0.3">
      <c r="I935" s="23" t="e">
        <f>INDEX('Артикул без-с размером'!A:A,MATCH(Хранение!B935,'Артикул без-с размером'!C:C,0))</f>
        <v>#N/A</v>
      </c>
    </row>
    <row r="936" spans="9:9" ht="21.75" customHeight="1" x14ac:dyDescent="0.3">
      <c r="I936" s="23" t="e">
        <f>INDEX('Артикул без-с размером'!A:A,MATCH(Хранение!B936,'Артикул без-с размером'!C:C,0))</f>
        <v>#N/A</v>
      </c>
    </row>
    <row r="937" spans="9:9" ht="21.75" customHeight="1" x14ac:dyDescent="0.3">
      <c r="I937" s="23" t="e">
        <f>INDEX('Артикул без-с размером'!A:A,MATCH(Хранение!B937,'Артикул без-с размером'!C:C,0))</f>
        <v>#N/A</v>
      </c>
    </row>
    <row r="938" spans="9:9" ht="21.75" customHeight="1" x14ac:dyDescent="0.3">
      <c r="I938" s="23" t="e">
        <f>INDEX('Артикул без-с размером'!A:A,MATCH(Хранение!B938,'Артикул без-с размером'!C:C,0))</f>
        <v>#N/A</v>
      </c>
    </row>
    <row r="939" spans="9:9" ht="21.75" customHeight="1" x14ac:dyDescent="0.3">
      <c r="I939" s="23" t="e">
        <f>INDEX('Артикул без-с размером'!A:A,MATCH(Хранение!B939,'Артикул без-с размером'!C:C,0))</f>
        <v>#N/A</v>
      </c>
    </row>
    <row r="940" spans="9:9" ht="21.75" customHeight="1" x14ac:dyDescent="0.3">
      <c r="I940" s="23" t="e">
        <f>INDEX('Артикул без-с размером'!A:A,MATCH(Хранение!B940,'Артикул без-с размером'!C:C,0))</f>
        <v>#N/A</v>
      </c>
    </row>
    <row r="941" spans="9:9" ht="21.75" customHeight="1" x14ac:dyDescent="0.3">
      <c r="I941" s="23" t="e">
        <f>INDEX('Артикул без-с размером'!A:A,MATCH(Хранение!B941,'Артикул без-с размером'!C:C,0))</f>
        <v>#N/A</v>
      </c>
    </row>
    <row r="942" spans="9:9" ht="21.75" customHeight="1" x14ac:dyDescent="0.3">
      <c r="I942" s="23" t="e">
        <f>INDEX('Артикул без-с размером'!A:A,MATCH(Хранение!B942,'Артикул без-с размером'!C:C,0))</f>
        <v>#N/A</v>
      </c>
    </row>
    <row r="943" spans="9:9" ht="21.75" customHeight="1" x14ac:dyDescent="0.3">
      <c r="I943" s="23" t="e">
        <f>INDEX('Артикул без-с размером'!A:A,MATCH(Хранение!B943,'Артикул без-с размером'!C:C,0))</f>
        <v>#N/A</v>
      </c>
    </row>
    <row r="944" spans="9:9" ht="21.75" customHeight="1" x14ac:dyDescent="0.3">
      <c r="I944" s="23" t="e">
        <f>INDEX('Артикул без-с размером'!A:A,MATCH(Хранение!B944,'Артикул без-с размером'!C:C,0))</f>
        <v>#N/A</v>
      </c>
    </row>
    <row r="945" spans="9:9" ht="21.75" customHeight="1" x14ac:dyDescent="0.3">
      <c r="I945" s="23" t="e">
        <f>INDEX('Артикул без-с размером'!A:A,MATCH(Хранение!B945,'Артикул без-с размером'!C:C,0))</f>
        <v>#N/A</v>
      </c>
    </row>
    <row r="946" spans="9:9" ht="21.75" customHeight="1" x14ac:dyDescent="0.3">
      <c r="I946" s="23" t="e">
        <f>INDEX('Артикул без-с размером'!A:A,MATCH(Хранение!B946,'Артикул без-с размером'!C:C,0))</f>
        <v>#N/A</v>
      </c>
    </row>
    <row r="947" spans="9:9" ht="21.75" customHeight="1" x14ac:dyDescent="0.3">
      <c r="I947" s="23" t="e">
        <f>INDEX('Артикул без-с размером'!A:A,MATCH(Хранение!B947,'Артикул без-с размером'!C:C,0))</f>
        <v>#N/A</v>
      </c>
    </row>
    <row r="948" spans="9:9" ht="21.75" customHeight="1" x14ac:dyDescent="0.3">
      <c r="I948" s="23" t="e">
        <f>INDEX('Артикул без-с размером'!A:A,MATCH(Хранение!B948,'Артикул без-с размером'!C:C,0))</f>
        <v>#N/A</v>
      </c>
    </row>
    <row r="949" spans="9:9" ht="21.75" customHeight="1" x14ac:dyDescent="0.3">
      <c r="I949" s="23" t="e">
        <f>INDEX('Артикул без-с размером'!A:A,MATCH(Хранение!B949,'Артикул без-с размером'!C:C,0))</f>
        <v>#N/A</v>
      </c>
    </row>
    <row r="950" spans="9:9" ht="21.75" customHeight="1" x14ac:dyDescent="0.3">
      <c r="I950" s="23" t="e">
        <f>INDEX('Артикул без-с размером'!A:A,MATCH(Хранение!B950,'Артикул без-с размером'!C:C,0))</f>
        <v>#N/A</v>
      </c>
    </row>
    <row r="951" spans="9:9" ht="21.75" customHeight="1" x14ac:dyDescent="0.3">
      <c r="I951" s="23" t="e">
        <f>INDEX('Артикул без-с размером'!A:A,MATCH(Хранение!B951,'Артикул без-с размером'!C:C,0))</f>
        <v>#N/A</v>
      </c>
    </row>
    <row r="952" spans="9:9" ht="21.75" customHeight="1" x14ac:dyDescent="0.3">
      <c r="I952" s="23" t="e">
        <f>INDEX('Артикул без-с размером'!A:A,MATCH(Хранение!B952,'Артикул без-с размером'!C:C,0))</f>
        <v>#N/A</v>
      </c>
    </row>
    <row r="953" spans="9:9" ht="21.75" customHeight="1" x14ac:dyDescent="0.3">
      <c r="I953" s="23" t="e">
        <f>INDEX('Артикул без-с размером'!A:A,MATCH(Хранение!B953,'Артикул без-с размером'!C:C,0))</f>
        <v>#N/A</v>
      </c>
    </row>
    <row r="954" spans="9:9" ht="21.75" customHeight="1" x14ac:dyDescent="0.3">
      <c r="I954" s="23" t="e">
        <f>INDEX('Артикул без-с размером'!A:A,MATCH(Хранение!B954,'Артикул без-с размером'!C:C,0))</f>
        <v>#N/A</v>
      </c>
    </row>
    <row r="955" spans="9:9" ht="21.75" customHeight="1" x14ac:dyDescent="0.3">
      <c r="I955" s="23" t="e">
        <f>INDEX('Артикул без-с размером'!A:A,MATCH(Хранение!B955,'Артикул без-с размером'!C:C,0))</f>
        <v>#N/A</v>
      </c>
    </row>
    <row r="956" spans="9:9" ht="21.75" customHeight="1" x14ac:dyDescent="0.3">
      <c r="I956" s="23" t="e">
        <f>INDEX('Артикул без-с размером'!A:A,MATCH(Хранение!B956,'Артикул без-с размером'!C:C,0))</f>
        <v>#N/A</v>
      </c>
    </row>
    <row r="957" spans="9:9" ht="21.75" customHeight="1" x14ac:dyDescent="0.3">
      <c r="I957" s="23" t="e">
        <f>INDEX('Артикул без-с размером'!A:A,MATCH(Хранение!B957,'Артикул без-с размером'!C:C,0))</f>
        <v>#N/A</v>
      </c>
    </row>
    <row r="958" spans="9:9" ht="21.75" customHeight="1" x14ac:dyDescent="0.3">
      <c r="I958" s="23" t="e">
        <f>INDEX('Артикул без-с размером'!A:A,MATCH(Хранение!B958,'Артикул без-с размером'!C:C,0))</f>
        <v>#N/A</v>
      </c>
    </row>
    <row r="959" spans="9:9" ht="21.75" customHeight="1" x14ac:dyDescent="0.3">
      <c r="I959" s="23" t="e">
        <f>INDEX('Артикул без-с размером'!A:A,MATCH(Хранение!B959,'Артикул без-с размером'!C:C,0))</f>
        <v>#N/A</v>
      </c>
    </row>
    <row r="960" spans="9:9" ht="21.75" customHeight="1" x14ac:dyDescent="0.3">
      <c r="I960" s="23" t="e">
        <f>INDEX('Артикул без-с размером'!A:A,MATCH(Хранение!B960,'Артикул без-с размером'!C:C,0))</f>
        <v>#N/A</v>
      </c>
    </row>
    <row r="961" spans="9:9" ht="21.75" customHeight="1" x14ac:dyDescent="0.3">
      <c r="I961" s="23" t="e">
        <f>INDEX('Артикул без-с размером'!A:A,MATCH(Хранение!B961,'Артикул без-с размером'!C:C,0))</f>
        <v>#N/A</v>
      </c>
    </row>
    <row r="962" spans="9:9" ht="21.75" customHeight="1" x14ac:dyDescent="0.3">
      <c r="I962" s="23" t="e">
        <f>INDEX('Артикул без-с размером'!A:A,MATCH(Хранение!B962,'Артикул без-с размером'!C:C,0))</f>
        <v>#N/A</v>
      </c>
    </row>
    <row r="963" spans="9:9" ht="21.75" customHeight="1" x14ac:dyDescent="0.3">
      <c r="I963" s="23" t="e">
        <f>INDEX('Артикул без-с размером'!A:A,MATCH(Хранение!B963,'Артикул без-с размером'!C:C,0))</f>
        <v>#N/A</v>
      </c>
    </row>
    <row r="964" spans="9:9" ht="21.75" customHeight="1" x14ac:dyDescent="0.3">
      <c r="I964" s="23" t="e">
        <f>INDEX('Артикул без-с размером'!A:A,MATCH(Хранение!B964,'Артикул без-с размером'!C:C,0))</f>
        <v>#N/A</v>
      </c>
    </row>
    <row r="965" spans="9:9" ht="21.75" customHeight="1" x14ac:dyDescent="0.3">
      <c r="I965" s="23" t="e">
        <f>INDEX('Артикул без-с размером'!A:A,MATCH(Хранение!B965,'Артикул без-с размером'!C:C,0))</f>
        <v>#N/A</v>
      </c>
    </row>
    <row r="966" spans="9:9" ht="21.75" customHeight="1" x14ac:dyDescent="0.3">
      <c r="I966" s="23" t="e">
        <f>INDEX('Артикул без-с размером'!A:A,MATCH(Хранение!B966,'Артикул без-с размером'!C:C,0))</f>
        <v>#N/A</v>
      </c>
    </row>
    <row r="967" spans="9:9" ht="21.75" customHeight="1" x14ac:dyDescent="0.3">
      <c r="I967" s="23" t="e">
        <f>INDEX('Артикул без-с размером'!A:A,MATCH(Хранение!B967,'Артикул без-с размером'!C:C,0))</f>
        <v>#N/A</v>
      </c>
    </row>
    <row r="968" spans="9:9" ht="21.75" customHeight="1" x14ac:dyDescent="0.3">
      <c r="I968" s="23" t="e">
        <f>INDEX('Артикул без-с размером'!A:A,MATCH(Хранение!B968,'Артикул без-с размером'!C:C,0))</f>
        <v>#N/A</v>
      </c>
    </row>
    <row r="969" spans="9:9" ht="21.75" customHeight="1" x14ac:dyDescent="0.3">
      <c r="I969" s="23" t="e">
        <f>INDEX('Артикул без-с размером'!A:A,MATCH(Хранение!B969,'Артикул без-с размером'!C:C,0))</f>
        <v>#N/A</v>
      </c>
    </row>
    <row r="970" spans="9:9" ht="21.75" customHeight="1" x14ac:dyDescent="0.3">
      <c r="I970" s="23" t="e">
        <f>INDEX('Артикул без-с размером'!A:A,MATCH(Хранение!B970,'Артикул без-с размером'!C:C,0))</f>
        <v>#N/A</v>
      </c>
    </row>
    <row r="971" spans="9:9" ht="21.75" customHeight="1" x14ac:dyDescent="0.3">
      <c r="I971" s="23" t="e">
        <f>INDEX('Артикул без-с размером'!A:A,MATCH(Хранение!B971,'Артикул без-с размером'!C:C,0))</f>
        <v>#N/A</v>
      </c>
    </row>
    <row r="972" spans="9:9" ht="21.75" customHeight="1" x14ac:dyDescent="0.3">
      <c r="I972" s="23" t="e">
        <f>INDEX('Артикул без-с размером'!A:A,MATCH(Хранение!B972,'Артикул без-с размером'!C:C,0))</f>
        <v>#N/A</v>
      </c>
    </row>
    <row r="973" spans="9:9" ht="21.75" customHeight="1" x14ac:dyDescent="0.3">
      <c r="I973" s="23" t="e">
        <f>INDEX('Артикул без-с размером'!A:A,MATCH(Хранение!B973,'Артикул без-с размером'!C:C,0))</f>
        <v>#N/A</v>
      </c>
    </row>
    <row r="974" spans="9:9" ht="21.75" customHeight="1" x14ac:dyDescent="0.3">
      <c r="I974" s="23" t="e">
        <f>INDEX('Артикул без-с размером'!A:A,MATCH(Хранение!B974,'Артикул без-с размером'!C:C,0))</f>
        <v>#N/A</v>
      </c>
    </row>
    <row r="975" spans="9:9" ht="21.75" customHeight="1" x14ac:dyDescent="0.3">
      <c r="I975" s="23" t="e">
        <f>INDEX('Артикул без-с размером'!A:A,MATCH(Хранение!B975,'Артикул без-с размером'!C:C,0))</f>
        <v>#N/A</v>
      </c>
    </row>
    <row r="976" spans="9:9" ht="21.75" customHeight="1" x14ac:dyDescent="0.3">
      <c r="I976" s="23" t="e">
        <f>INDEX('Артикул без-с размером'!A:A,MATCH(Хранение!B976,'Артикул без-с размером'!C:C,0))</f>
        <v>#N/A</v>
      </c>
    </row>
    <row r="977" spans="9:9" ht="21.75" customHeight="1" x14ac:dyDescent="0.3">
      <c r="I977" s="23" t="e">
        <f>INDEX('Артикул без-с размером'!A:A,MATCH(Хранение!B977,'Артикул без-с размером'!C:C,0))</f>
        <v>#N/A</v>
      </c>
    </row>
    <row r="978" spans="9:9" ht="21.75" customHeight="1" x14ac:dyDescent="0.3">
      <c r="I978" s="23" t="e">
        <f>INDEX('Артикул без-с размером'!A:A,MATCH(Хранение!B978,'Артикул без-с размером'!C:C,0))</f>
        <v>#N/A</v>
      </c>
    </row>
    <row r="979" spans="9:9" ht="21.75" customHeight="1" x14ac:dyDescent="0.3">
      <c r="I979" s="23" t="e">
        <f>INDEX('Артикул без-с размером'!A:A,MATCH(Хранение!B979,'Артикул без-с размером'!C:C,0))</f>
        <v>#N/A</v>
      </c>
    </row>
    <row r="980" spans="9:9" ht="21.75" customHeight="1" x14ac:dyDescent="0.3">
      <c r="I980" s="23" t="e">
        <f>INDEX('Артикул без-с размером'!A:A,MATCH(Хранение!B980,'Артикул без-с размером'!C:C,0))</f>
        <v>#N/A</v>
      </c>
    </row>
    <row r="981" spans="9:9" ht="21.75" customHeight="1" x14ac:dyDescent="0.3">
      <c r="I981" s="23" t="e">
        <f>INDEX('Артикул без-с размером'!A:A,MATCH(Хранение!B981,'Артикул без-с размером'!C:C,0))</f>
        <v>#N/A</v>
      </c>
    </row>
    <row r="982" spans="9:9" ht="21.75" customHeight="1" x14ac:dyDescent="0.3">
      <c r="I982" s="23" t="e">
        <f>INDEX('Артикул без-с размером'!A:A,MATCH(Хранение!B982,'Артикул без-с размером'!C:C,0))</f>
        <v>#N/A</v>
      </c>
    </row>
    <row r="983" spans="9:9" ht="21.75" customHeight="1" x14ac:dyDescent="0.3">
      <c r="I983" s="23" t="e">
        <f>INDEX('Артикул без-с размером'!A:A,MATCH(Хранение!B983,'Артикул без-с размером'!C:C,0))</f>
        <v>#N/A</v>
      </c>
    </row>
    <row r="984" spans="9:9" ht="21.75" customHeight="1" x14ac:dyDescent="0.3">
      <c r="I984" s="23" t="e">
        <f>INDEX('Артикул без-с размером'!A:A,MATCH(Хранение!B984,'Артикул без-с размером'!C:C,0))</f>
        <v>#N/A</v>
      </c>
    </row>
    <row r="985" spans="9:9" ht="21.75" customHeight="1" x14ac:dyDescent="0.3">
      <c r="I985" s="23" t="e">
        <f>INDEX('Артикул без-с размером'!A:A,MATCH(Хранение!B985,'Артикул без-с размером'!C:C,0))</f>
        <v>#N/A</v>
      </c>
    </row>
    <row r="986" spans="9:9" ht="21.75" customHeight="1" x14ac:dyDescent="0.3">
      <c r="I986" s="23" t="e">
        <f>INDEX('Артикул без-с размером'!A:A,MATCH(Хранение!B986,'Артикул без-с размером'!C:C,0))</f>
        <v>#N/A</v>
      </c>
    </row>
    <row r="987" spans="9:9" ht="21.75" customHeight="1" x14ac:dyDescent="0.3">
      <c r="I987" s="23" t="e">
        <f>INDEX('Артикул без-с размером'!A:A,MATCH(Хранение!B987,'Артикул без-с размером'!C:C,0))</f>
        <v>#N/A</v>
      </c>
    </row>
    <row r="988" spans="9:9" ht="21.75" customHeight="1" x14ac:dyDescent="0.3">
      <c r="I988" s="23" t="e">
        <f>INDEX('Артикул без-с размером'!A:A,MATCH(Хранение!B988,'Артикул без-с размером'!C:C,0))</f>
        <v>#N/A</v>
      </c>
    </row>
    <row r="989" spans="9:9" ht="21.75" customHeight="1" x14ac:dyDescent="0.3">
      <c r="I989" s="23" t="e">
        <f>INDEX('Артикул без-с размером'!A:A,MATCH(Хранение!B989,'Артикул без-с размером'!C:C,0))</f>
        <v>#N/A</v>
      </c>
    </row>
    <row r="990" spans="9:9" ht="21.75" customHeight="1" x14ac:dyDescent="0.3">
      <c r="I990" s="23" t="e">
        <f>INDEX('Артикул без-с размером'!A:A,MATCH(Хранение!B990,'Артикул без-с размером'!C:C,0))</f>
        <v>#N/A</v>
      </c>
    </row>
    <row r="991" spans="9:9" ht="21.75" customHeight="1" x14ac:dyDescent="0.3">
      <c r="I991" s="23" t="e">
        <f>INDEX('Артикул без-с размером'!A:A,MATCH(Хранение!B991,'Артикул без-с размером'!C:C,0))</f>
        <v>#N/A</v>
      </c>
    </row>
    <row r="992" spans="9:9" ht="21.75" customHeight="1" x14ac:dyDescent="0.3">
      <c r="I992" s="23" t="e">
        <f>INDEX('Артикул без-с размером'!A:A,MATCH(Хранение!B992,'Артикул без-с размером'!C:C,0))</f>
        <v>#N/A</v>
      </c>
    </row>
    <row r="993" spans="9:9" ht="21.75" customHeight="1" x14ac:dyDescent="0.3">
      <c r="I993" s="23" t="e">
        <f>INDEX('Артикул без-с размером'!A:A,MATCH(Хранение!B993,'Артикул без-с размером'!C:C,0))</f>
        <v>#N/A</v>
      </c>
    </row>
    <row r="994" spans="9:9" ht="21.75" customHeight="1" x14ac:dyDescent="0.3">
      <c r="I994" s="23" t="e">
        <f>INDEX('Артикул без-с размером'!A:A,MATCH(Хранение!B994,'Артикул без-с размером'!C:C,0))</f>
        <v>#N/A</v>
      </c>
    </row>
    <row r="995" spans="9:9" ht="21.75" customHeight="1" x14ac:dyDescent="0.3">
      <c r="I995" s="23" t="e">
        <f>INDEX('Артикул без-с размером'!A:A,MATCH(Хранение!B995,'Артикул без-с размером'!C:C,0))</f>
        <v>#N/A</v>
      </c>
    </row>
    <row r="996" spans="9:9" ht="21.75" customHeight="1" x14ac:dyDescent="0.3">
      <c r="I996" s="23" t="e">
        <f>INDEX('Артикул без-с размером'!A:A,MATCH(Хранение!B996,'Артикул без-с размером'!C:C,0))</f>
        <v>#N/A</v>
      </c>
    </row>
    <row r="997" spans="9:9" ht="21.75" customHeight="1" x14ac:dyDescent="0.3">
      <c r="I997" s="23" t="e">
        <f>INDEX('Артикул без-с размером'!A:A,MATCH(Хранение!B997,'Артикул без-с размером'!C:C,0))</f>
        <v>#N/A</v>
      </c>
    </row>
    <row r="998" spans="9:9" ht="21.75" customHeight="1" x14ac:dyDescent="0.3">
      <c r="I998" s="23" t="e">
        <f>INDEX('Артикул без-с размером'!A:A,MATCH(Хранение!B998,'Артикул без-с размером'!C:C,0))</f>
        <v>#N/A</v>
      </c>
    </row>
    <row r="999" spans="9:9" ht="21.75" customHeight="1" x14ac:dyDescent="0.3">
      <c r="I999" s="23" t="e">
        <f>INDEX('Артикул без-с размером'!A:A,MATCH(Хранение!B999,'Артикул без-с размером'!C:C,0))</f>
        <v>#N/A</v>
      </c>
    </row>
    <row r="1000" spans="9:9" ht="21.75" customHeight="1" x14ac:dyDescent="0.3">
      <c r="I1000" s="23" t="e">
        <f>INDEX('Артикул без-с размером'!A:A,MATCH(Хранение!B1000,'Артикул без-с размером'!C:C,0))</f>
        <v>#N/A</v>
      </c>
    </row>
    <row r="1001" spans="9:9" ht="21.75" customHeight="1" x14ac:dyDescent="0.3">
      <c r="I1001" s="23" t="e">
        <f>INDEX('Артикул без-с размером'!A:A,MATCH(Хранение!B1001,'Артикул без-с размером'!C:C,0))</f>
        <v>#N/A</v>
      </c>
    </row>
    <row r="1002" spans="9:9" ht="21.75" customHeight="1" x14ac:dyDescent="0.3">
      <c r="I1002" s="23" t="e">
        <f>INDEX('Артикул без-с размером'!A:A,MATCH(Хранение!B1002,'Артикул без-с размером'!C:C,0))</f>
        <v>#N/A</v>
      </c>
    </row>
    <row r="1003" spans="9:9" ht="21.75" customHeight="1" x14ac:dyDescent="0.3">
      <c r="I1003" s="23" t="e">
        <f>INDEX('Артикул без-с размером'!A:A,MATCH(Хранение!B1003,'Артикул без-с размером'!C:C,0))</f>
        <v>#N/A</v>
      </c>
    </row>
    <row r="1004" spans="9:9" ht="21.75" customHeight="1" x14ac:dyDescent="0.3">
      <c r="I1004" s="23" t="e">
        <f>INDEX('Артикул без-с размером'!A:A,MATCH(Хранение!B1004,'Артикул без-с размером'!C:C,0))</f>
        <v>#N/A</v>
      </c>
    </row>
    <row r="1005" spans="9:9" ht="21.75" customHeight="1" x14ac:dyDescent="0.3">
      <c r="I1005" s="23" t="e">
        <f>INDEX('Артикул без-с размером'!A:A,MATCH(Хранение!B1005,'Артикул без-с размером'!C:C,0))</f>
        <v>#N/A</v>
      </c>
    </row>
    <row r="1006" spans="9:9" ht="21.75" customHeight="1" x14ac:dyDescent="0.3">
      <c r="I1006" s="23" t="e">
        <f>INDEX('Артикул без-с размером'!A:A,MATCH(Хранение!B1006,'Артикул без-с размером'!C:C,0))</f>
        <v>#N/A</v>
      </c>
    </row>
    <row r="1007" spans="9:9" ht="21.75" customHeight="1" x14ac:dyDescent="0.3">
      <c r="I1007" s="23" t="e">
        <f>INDEX('Артикул без-с размером'!A:A,MATCH(Хранение!B1007,'Артикул без-с размером'!C:C,0))</f>
        <v>#N/A</v>
      </c>
    </row>
    <row r="1008" spans="9:9" ht="21.75" customHeight="1" x14ac:dyDescent="0.3">
      <c r="I1008" s="23" t="e">
        <f>INDEX('Артикул без-с размером'!A:A,MATCH(Хранение!B1008,'Артикул без-с размером'!C:C,0))</f>
        <v>#N/A</v>
      </c>
    </row>
    <row r="1009" spans="9:9" ht="21.75" customHeight="1" x14ac:dyDescent="0.3">
      <c r="I1009" s="23" t="e">
        <f>INDEX('Артикул без-с размером'!A:A,MATCH(Хранение!B1009,'Артикул без-с размером'!C:C,0))</f>
        <v>#N/A</v>
      </c>
    </row>
    <row r="1010" spans="9:9" ht="21.75" customHeight="1" x14ac:dyDescent="0.3">
      <c r="I1010" s="23" t="e">
        <f>INDEX('Артикул без-с размером'!A:A,MATCH(Хранение!B1010,'Артикул без-с размером'!C:C,0))</f>
        <v>#N/A</v>
      </c>
    </row>
    <row r="1011" spans="9:9" ht="21.75" customHeight="1" x14ac:dyDescent="0.3">
      <c r="I1011" s="23" t="e">
        <f>INDEX('Артикул без-с размером'!A:A,MATCH(Хранение!B1011,'Артикул без-с размером'!C:C,0))</f>
        <v>#N/A</v>
      </c>
    </row>
    <row r="1012" spans="9:9" ht="21.75" customHeight="1" x14ac:dyDescent="0.3">
      <c r="I1012" s="23" t="e">
        <f>INDEX('Артикул без-с размером'!A:A,MATCH(Хранение!B1012,'Артикул без-с размером'!C:C,0))</f>
        <v>#N/A</v>
      </c>
    </row>
    <row r="1013" spans="9:9" ht="21.75" customHeight="1" x14ac:dyDescent="0.3">
      <c r="I1013" s="23" t="e">
        <f>INDEX('Артикул без-с размером'!A:A,MATCH(Хранение!B1013,'Артикул без-с размером'!C:C,0))</f>
        <v>#N/A</v>
      </c>
    </row>
    <row r="1014" spans="9:9" ht="21.75" customHeight="1" x14ac:dyDescent="0.3">
      <c r="I1014" s="23" t="e">
        <f>INDEX('Артикул без-с размером'!A:A,MATCH(Хранение!B1014,'Артикул без-с размером'!C:C,0))</f>
        <v>#N/A</v>
      </c>
    </row>
    <row r="1015" spans="9:9" ht="21.75" customHeight="1" x14ac:dyDescent="0.3">
      <c r="I1015" s="23" t="e">
        <f>INDEX('Артикул без-с размером'!A:A,MATCH(Хранение!B1015,'Артикул без-с размером'!C:C,0))</f>
        <v>#N/A</v>
      </c>
    </row>
    <row r="1016" spans="9:9" ht="21.75" customHeight="1" x14ac:dyDescent="0.3">
      <c r="I1016" s="23" t="e">
        <f>INDEX('Артикул без-с размером'!A:A,MATCH(Хранение!B1016,'Артикул без-с размером'!C:C,0))</f>
        <v>#N/A</v>
      </c>
    </row>
    <row r="1017" spans="9:9" ht="21.75" customHeight="1" x14ac:dyDescent="0.3">
      <c r="I1017" s="23" t="e">
        <f>INDEX('Артикул без-с размером'!A:A,MATCH(Хранение!B1017,'Артикул без-с размером'!C:C,0))</f>
        <v>#N/A</v>
      </c>
    </row>
    <row r="1018" spans="9:9" ht="21.75" customHeight="1" x14ac:dyDescent="0.3">
      <c r="I1018" s="23" t="e">
        <f>INDEX('Артикул без-с размером'!A:A,MATCH(Хранение!B1018,'Артикул без-с размером'!C:C,0))</f>
        <v>#N/A</v>
      </c>
    </row>
    <row r="1019" spans="9:9" ht="21.75" customHeight="1" x14ac:dyDescent="0.3">
      <c r="I1019" s="23" t="e">
        <f>INDEX('Артикул без-с размером'!A:A,MATCH(Хранение!B1019,'Артикул без-с размером'!C:C,0))</f>
        <v>#N/A</v>
      </c>
    </row>
    <row r="1020" spans="9:9" ht="21.75" customHeight="1" x14ac:dyDescent="0.3">
      <c r="I1020" s="23" t="e">
        <f>INDEX('Артикул без-с размером'!A:A,MATCH(Хранение!B1020,'Артикул без-с размером'!C:C,0))</f>
        <v>#N/A</v>
      </c>
    </row>
    <row r="1021" spans="9:9" ht="21.75" customHeight="1" x14ac:dyDescent="0.3">
      <c r="I1021" s="23" t="e">
        <f>INDEX('Артикул без-с размером'!A:A,MATCH(Хранение!B1021,'Артикул без-с размером'!C:C,0))</f>
        <v>#N/A</v>
      </c>
    </row>
    <row r="1022" spans="9:9" ht="21.75" customHeight="1" x14ac:dyDescent="0.3">
      <c r="I1022" s="23" t="e">
        <f>INDEX('Артикул без-с размером'!A:A,MATCH(Хранение!B1022,'Артикул без-с размером'!C:C,0))</f>
        <v>#N/A</v>
      </c>
    </row>
    <row r="1023" spans="9:9" ht="21.75" customHeight="1" x14ac:dyDescent="0.3">
      <c r="I1023" s="23" t="e">
        <f>INDEX('Артикул без-с размером'!A:A,MATCH(Хранение!B1023,'Артикул без-с размером'!C:C,0))</f>
        <v>#N/A</v>
      </c>
    </row>
    <row r="1024" spans="9:9" ht="21.75" customHeight="1" x14ac:dyDescent="0.3">
      <c r="I1024" s="23" t="e">
        <f>INDEX('Артикул без-с размером'!A:A,MATCH(Хранение!B1024,'Артикул без-с размером'!C:C,0))</f>
        <v>#N/A</v>
      </c>
    </row>
    <row r="1025" spans="9:9" ht="21.75" customHeight="1" x14ac:dyDescent="0.3">
      <c r="I1025" s="23" t="e">
        <f>INDEX('Артикул без-с размером'!A:A,MATCH(Хранение!B1025,'Артикул без-с размером'!C:C,0))</f>
        <v>#N/A</v>
      </c>
    </row>
    <row r="1026" spans="9:9" ht="21.75" customHeight="1" x14ac:dyDescent="0.3">
      <c r="I1026" s="23" t="e">
        <f>INDEX('Артикул без-с размером'!A:A,MATCH(Хранение!B1026,'Артикул без-с размером'!C:C,0))</f>
        <v>#N/A</v>
      </c>
    </row>
    <row r="1027" spans="9:9" ht="21.75" customHeight="1" x14ac:dyDescent="0.3">
      <c r="I1027" s="23" t="e">
        <f>INDEX('Артикул без-с размером'!A:A,MATCH(Хранение!B1027,'Артикул без-с размером'!C:C,0))</f>
        <v>#N/A</v>
      </c>
    </row>
    <row r="1028" spans="9:9" ht="21.75" customHeight="1" x14ac:dyDescent="0.3">
      <c r="I1028" s="23" t="e">
        <f>INDEX('Артикул без-с размером'!A:A,MATCH(Хранение!B1028,'Артикул без-с размером'!C:C,0))</f>
        <v>#N/A</v>
      </c>
    </row>
    <row r="1029" spans="9:9" ht="21.75" customHeight="1" x14ac:dyDescent="0.3">
      <c r="I1029" s="23" t="e">
        <f>INDEX('Артикул без-с размером'!A:A,MATCH(Хранение!B1029,'Артикул без-с размером'!C:C,0))</f>
        <v>#N/A</v>
      </c>
    </row>
    <row r="1030" spans="9:9" ht="21.75" customHeight="1" x14ac:dyDescent="0.3">
      <c r="I1030" s="23" t="e">
        <f>INDEX('Артикул без-с размером'!A:A,MATCH(Хранение!B1030,'Артикул без-с размером'!C:C,0))</f>
        <v>#N/A</v>
      </c>
    </row>
    <row r="1031" spans="9:9" ht="21.75" customHeight="1" x14ac:dyDescent="0.3">
      <c r="I1031" s="23" t="e">
        <f>INDEX('Артикул без-с размером'!A:A,MATCH(Хранение!B1031,'Артикул без-с размером'!C:C,0))</f>
        <v>#N/A</v>
      </c>
    </row>
    <row r="1032" spans="9:9" ht="21.75" customHeight="1" x14ac:dyDescent="0.3">
      <c r="I1032" s="23" t="e">
        <f>INDEX('Артикул без-с размером'!A:A,MATCH(Хранение!B1032,'Артикул без-с размером'!C:C,0))</f>
        <v>#N/A</v>
      </c>
    </row>
    <row r="1033" spans="9:9" ht="21.75" customHeight="1" x14ac:dyDescent="0.3">
      <c r="I1033" s="23" t="e">
        <f>INDEX('Артикул без-с размером'!A:A,MATCH(Хранение!B1033,'Артикул без-с размером'!C:C,0))</f>
        <v>#N/A</v>
      </c>
    </row>
    <row r="1034" spans="9:9" ht="21.75" customHeight="1" x14ac:dyDescent="0.3">
      <c r="I1034" s="23" t="e">
        <f>INDEX('Артикул без-с размером'!A:A,MATCH(Хранение!B1034,'Артикул без-с размером'!C:C,0))</f>
        <v>#N/A</v>
      </c>
    </row>
    <row r="1035" spans="9:9" ht="21.75" customHeight="1" x14ac:dyDescent="0.3">
      <c r="I1035" s="23" t="e">
        <f>INDEX('Артикул без-с размером'!A:A,MATCH(Хранение!B1035,'Артикул без-с размером'!C:C,0))</f>
        <v>#N/A</v>
      </c>
    </row>
    <row r="1036" spans="9:9" ht="21.75" customHeight="1" x14ac:dyDescent="0.3">
      <c r="I1036" s="23" t="e">
        <f>INDEX('Артикул без-с размером'!A:A,MATCH(Хранение!B1036,'Артикул без-с размером'!C:C,0))</f>
        <v>#N/A</v>
      </c>
    </row>
    <row r="1037" spans="9:9" ht="21.75" customHeight="1" x14ac:dyDescent="0.3">
      <c r="I1037" s="23" t="e">
        <f>INDEX('Артикул без-с размером'!A:A,MATCH(Хранение!B1037,'Артикул без-с размером'!C:C,0))</f>
        <v>#N/A</v>
      </c>
    </row>
    <row r="1038" spans="9:9" ht="21.75" customHeight="1" x14ac:dyDescent="0.3">
      <c r="I1038" s="23" t="e">
        <f>INDEX('Артикул без-с размером'!A:A,MATCH(Хранение!B1038,'Артикул без-с размером'!C:C,0))</f>
        <v>#N/A</v>
      </c>
    </row>
    <row r="1039" spans="9:9" ht="21.75" customHeight="1" x14ac:dyDescent="0.3">
      <c r="I1039" s="23" t="e">
        <f>INDEX('Артикул без-с размером'!A:A,MATCH(Хранение!B1039,'Артикул без-с размером'!C:C,0))</f>
        <v>#N/A</v>
      </c>
    </row>
    <row r="1040" spans="9:9" ht="21.75" customHeight="1" x14ac:dyDescent="0.3">
      <c r="I1040" s="23" t="e">
        <f>INDEX('Артикул без-с размером'!A:A,MATCH(Хранение!B1040,'Артикул без-с размером'!C:C,0))</f>
        <v>#N/A</v>
      </c>
    </row>
    <row r="1041" spans="9:9" ht="21.75" customHeight="1" x14ac:dyDescent="0.3">
      <c r="I1041" s="23" t="e">
        <f>INDEX('Артикул без-с размером'!A:A,MATCH(Хранение!B1041,'Артикул без-с размером'!C:C,0))</f>
        <v>#N/A</v>
      </c>
    </row>
    <row r="1042" spans="9:9" ht="21.75" customHeight="1" x14ac:dyDescent="0.3">
      <c r="I1042" s="23" t="e">
        <f>INDEX('Артикул без-с размером'!A:A,MATCH(Хранение!B1042,'Артикул без-с размером'!C:C,0))</f>
        <v>#N/A</v>
      </c>
    </row>
    <row r="1043" spans="9:9" ht="21.75" customHeight="1" x14ac:dyDescent="0.3">
      <c r="I1043" s="23" t="e">
        <f>INDEX('Артикул без-с размером'!A:A,MATCH(Хранение!B1043,'Артикул без-с размером'!C:C,0))</f>
        <v>#N/A</v>
      </c>
    </row>
    <row r="1044" spans="9:9" ht="21.75" customHeight="1" x14ac:dyDescent="0.3">
      <c r="I1044" s="23" t="e">
        <f>INDEX('Артикул без-с размером'!A:A,MATCH(Хранение!B1044,'Артикул без-с размером'!C:C,0))</f>
        <v>#N/A</v>
      </c>
    </row>
    <row r="1045" spans="9:9" ht="21.75" customHeight="1" x14ac:dyDescent="0.3">
      <c r="I1045" s="23" t="e">
        <f>INDEX('Артикул без-с размером'!A:A,MATCH(Хранение!B1045,'Артикул без-с размером'!C:C,0))</f>
        <v>#N/A</v>
      </c>
    </row>
    <row r="1046" spans="9:9" ht="21.75" customHeight="1" x14ac:dyDescent="0.3">
      <c r="I1046" s="23" t="e">
        <f>INDEX('Артикул без-с размером'!A:A,MATCH(Хранение!B1046,'Артикул без-с размером'!C:C,0))</f>
        <v>#N/A</v>
      </c>
    </row>
    <row r="1047" spans="9:9" ht="21.75" customHeight="1" x14ac:dyDescent="0.3">
      <c r="I1047" s="23" t="e">
        <f>INDEX('Артикул без-с размером'!A:A,MATCH(Хранение!B1047,'Артикул без-с размером'!C:C,0))</f>
        <v>#N/A</v>
      </c>
    </row>
    <row r="1048" spans="9:9" ht="21.75" customHeight="1" x14ac:dyDescent="0.3">
      <c r="I1048" s="23" t="e">
        <f>INDEX('Артикул без-с размером'!A:A,MATCH(Хранение!B1048,'Артикул без-с размером'!C:C,0))</f>
        <v>#N/A</v>
      </c>
    </row>
    <row r="1049" spans="9:9" ht="21.75" customHeight="1" x14ac:dyDescent="0.3">
      <c r="I1049" s="23" t="e">
        <f>INDEX('Артикул без-с размером'!A:A,MATCH(Хранение!B1049,'Артикул без-с размером'!C:C,0))</f>
        <v>#N/A</v>
      </c>
    </row>
    <row r="1050" spans="9:9" ht="21.75" customHeight="1" x14ac:dyDescent="0.3">
      <c r="I1050" s="23" t="e">
        <f>INDEX('Артикул без-с размером'!A:A,MATCH(Хранение!B1050,'Артикул без-с размером'!C:C,0))</f>
        <v>#N/A</v>
      </c>
    </row>
    <row r="1051" spans="9:9" ht="21.75" customHeight="1" x14ac:dyDescent="0.3">
      <c r="I1051" s="23" t="e">
        <f>INDEX('Артикул без-с размером'!A:A,MATCH(Хранение!B1051,'Артикул без-с размером'!C:C,0))</f>
        <v>#N/A</v>
      </c>
    </row>
    <row r="1052" spans="9:9" ht="21.75" customHeight="1" x14ac:dyDescent="0.3">
      <c r="I1052" s="23" t="e">
        <f>INDEX('Артикул без-с размером'!A:A,MATCH(Хранение!B1052,'Артикул без-с размером'!C:C,0))</f>
        <v>#N/A</v>
      </c>
    </row>
    <row r="1053" spans="9:9" ht="21.75" customHeight="1" x14ac:dyDescent="0.3">
      <c r="I1053" s="23" t="e">
        <f>INDEX('Артикул без-с размером'!A:A,MATCH(Хранение!B1053,'Артикул без-с размером'!C:C,0))</f>
        <v>#N/A</v>
      </c>
    </row>
    <row r="1054" spans="9:9" ht="21.75" customHeight="1" x14ac:dyDescent="0.3">
      <c r="I1054" s="23" t="e">
        <f>INDEX('Артикул без-с размером'!A:A,MATCH(Хранение!B1054,'Артикул без-с размером'!C:C,0))</f>
        <v>#N/A</v>
      </c>
    </row>
    <row r="1055" spans="9:9" ht="21.75" customHeight="1" x14ac:dyDescent="0.3">
      <c r="I1055" s="23" t="e">
        <f>INDEX('Артикул без-с размером'!A:A,MATCH(Хранение!B1055,'Артикул без-с размером'!C:C,0))</f>
        <v>#N/A</v>
      </c>
    </row>
    <row r="1056" spans="9:9" ht="21.75" customHeight="1" x14ac:dyDescent="0.3">
      <c r="I1056" s="23" t="e">
        <f>INDEX('Артикул без-с размером'!A:A,MATCH(Хранение!B1056,'Артикул без-с размером'!C:C,0))</f>
        <v>#N/A</v>
      </c>
    </row>
    <row r="1057" spans="9:9" ht="21.75" customHeight="1" x14ac:dyDescent="0.3">
      <c r="I1057" s="23" t="e">
        <f>INDEX('Артикул без-с размером'!A:A,MATCH(Хранение!B1057,'Артикул без-с размером'!C:C,0))</f>
        <v>#N/A</v>
      </c>
    </row>
    <row r="1058" spans="9:9" ht="21.75" customHeight="1" x14ac:dyDescent="0.3">
      <c r="I1058" s="23" t="e">
        <f>INDEX('Артикул без-с размером'!A:A,MATCH(Хранение!B1058,'Артикул без-с размером'!C:C,0))</f>
        <v>#N/A</v>
      </c>
    </row>
    <row r="1059" spans="9:9" ht="21.75" customHeight="1" x14ac:dyDescent="0.3">
      <c r="I1059" s="23" t="e">
        <f>INDEX('Артикул без-с размером'!A:A,MATCH(Хранение!B1059,'Артикул без-с размером'!C:C,0))</f>
        <v>#N/A</v>
      </c>
    </row>
    <row r="1060" spans="9:9" ht="21.75" customHeight="1" x14ac:dyDescent="0.3">
      <c r="I1060" s="23" t="e">
        <f>INDEX('Артикул без-с размером'!A:A,MATCH(Хранение!B1060,'Артикул без-с размером'!C:C,0))</f>
        <v>#N/A</v>
      </c>
    </row>
    <row r="1061" spans="9:9" ht="21.75" customHeight="1" x14ac:dyDescent="0.3">
      <c r="I1061" s="23" t="e">
        <f>INDEX('Артикул без-с размером'!A:A,MATCH(Хранение!B1061,'Артикул без-с размером'!C:C,0))</f>
        <v>#N/A</v>
      </c>
    </row>
    <row r="1062" spans="9:9" ht="21.75" customHeight="1" x14ac:dyDescent="0.3">
      <c r="I1062" s="23" t="e">
        <f>INDEX('Артикул без-с размером'!A:A,MATCH(Хранение!B1062,'Артикул без-с размером'!C:C,0))</f>
        <v>#N/A</v>
      </c>
    </row>
    <row r="1063" spans="9:9" ht="21.75" customHeight="1" x14ac:dyDescent="0.3">
      <c r="I1063" s="23" t="e">
        <f>INDEX('Артикул без-с размером'!A:A,MATCH(Хранение!B1063,'Артикул без-с размером'!C:C,0))</f>
        <v>#N/A</v>
      </c>
    </row>
    <row r="1064" spans="9:9" ht="21.75" customHeight="1" x14ac:dyDescent="0.3">
      <c r="I1064" s="23" t="e">
        <f>INDEX('Артикул без-с размером'!A:A,MATCH(Хранение!B1064,'Артикул без-с размером'!C:C,0))</f>
        <v>#N/A</v>
      </c>
    </row>
    <row r="1065" spans="9:9" ht="21.75" customHeight="1" x14ac:dyDescent="0.3">
      <c r="I1065" s="23" t="e">
        <f>INDEX('Артикул без-с размером'!A:A,MATCH(Хранение!B1065,'Артикул без-с размером'!C:C,0))</f>
        <v>#N/A</v>
      </c>
    </row>
    <row r="1066" spans="9:9" ht="21.75" customHeight="1" x14ac:dyDescent="0.3">
      <c r="I1066" s="23" t="e">
        <f>INDEX('Артикул без-с размером'!A:A,MATCH(Хранение!B1066,'Артикул без-с размером'!C:C,0))</f>
        <v>#N/A</v>
      </c>
    </row>
    <row r="1067" spans="9:9" ht="21.75" customHeight="1" x14ac:dyDescent="0.3">
      <c r="I1067" s="23" t="e">
        <f>INDEX('Артикул без-с размером'!A:A,MATCH(Хранение!B1067,'Артикул без-с размером'!C:C,0))</f>
        <v>#N/A</v>
      </c>
    </row>
    <row r="1068" spans="9:9" ht="21.75" customHeight="1" x14ac:dyDescent="0.3">
      <c r="I1068" s="23" t="e">
        <f>INDEX('Артикул без-с размером'!A:A,MATCH(Хранение!B1068,'Артикул без-с размером'!C:C,0))</f>
        <v>#N/A</v>
      </c>
    </row>
    <row r="1069" spans="9:9" ht="21.75" customHeight="1" x14ac:dyDescent="0.3">
      <c r="I1069" s="23" t="e">
        <f>INDEX('Артикул без-с размером'!A:A,MATCH(Хранение!B1069,'Артикул без-с размером'!C:C,0))</f>
        <v>#N/A</v>
      </c>
    </row>
    <row r="1070" spans="9:9" ht="21.75" customHeight="1" x14ac:dyDescent="0.3">
      <c r="I1070" s="23" t="e">
        <f>INDEX('Артикул без-с размером'!A:A,MATCH(Хранение!B1070,'Артикул без-с размером'!C:C,0))</f>
        <v>#N/A</v>
      </c>
    </row>
    <row r="1071" spans="9:9" ht="21.75" customHeight="1" x14ac:dyDescent="0.3">
      <c r="I1071" s="23" t="e">
        <f>INDEX('Артикул без-с размером'!A:A,MATCH(Хранение!B1071,'Артикул без-с размером'!C:C,0))</f>
        <v>#N/A</v>
      </c>
    </row>
    <row r="1072" spans="9:9" ht="21.75" customHeight="1" x14ac:dyDescent="0.3">
      <c r="I1072" s="23" t="e">
        <f>INDEX('Артикул без-с размером'!A:A,MATCH(Хранение!B1072,'Артикул без-с размером'!C:C,0))</f>
        <v>#N/A</v>
      </c>
    </row>
    <row r="1073" spans="9:9" ht="21.75" customHeight="1" x14ac:dyDescent="0.3">
      <c r="I1073" s="23" t="e">
        <f>INDEX('Артикул без-с размером'!A:A,MATCH(Хранение!B1073,'Артикул без-с размером'!C:C,0))</f>
        <v>#N/A</v>
      </c>
    </row>
    <row r="1074" spans="9:9" ht="21.75" customHeight="1" x14ac:dyDescent="0.3">
      <c r="I1074" s="23" t="e">
        <f>INDEX('Артикул без-с размером'!A:A,MATCH(Хранение!B1074,'Артикул без-с размером'!C:C,0))</f>
        <v>#N/A</v>
      </c>
    </row>
    <row r="1075" spans="9:9" ht="21.75" customHeight="1" x14ac:dyDescent="0.3">
      <c r="I1075" s="23" t="e">
        <f>INDEX('Артикул без-с размером'!A:A,MATCH(Хранение!B1075,'Артикул без-с размером'!C:C,0))</f>
        <v>#N/A</v>
      </c>
    </row>
    <row r="1076" spans="9:9" ht="21.75" customHeight="1" x14ac:dyDescent="0.3">
      <c r="I1076" s="23" t="e">
        <f>INDEX('Артикул без-с размером'!A:A,MATCH(Хранение!B1076,'Артикул без-с размером'!C:C,0))</f>
        <v>#N/A</v>
      </c>
    </row>
    <row r="1077" spans="9:9" ht="21.75" customHeight="1" x14ac:dyDescent="0.3">
      <c r="I1077" s="23" t="e">
        <f>INDEX('Артикул без-с размером'!A:A,MATCH(Хранение!B1077,'Артикул без-с размером'!C:C,0))</f>
        <v>#N/A</v>
      </c>
    </row>
    <row r="1078" spans="9:9" ht="21.75" customHeight="1" x14ac:dyDescent="0.3">
      <c r="I1078" s="23" t="e">
        <f>INDEX('Артикул без-с размером'!A:A,MATCH(Хранение!B1078,'Артикул без-с размером'!C:C,0))</f>
        <v>#N/A</v>
      </c>
    </row>
    <row r="1079" spans="9:9" ht="21.75" customHeight="1" x14ac:dyDescent="0.3">
      <c r="I1079" s="23" t="e">
        <f>INDEX('Артикул без-с размером'!A:A,MATCH(Хранение!B1079,'Артикул без-с размером'!C:C,0))</f>
        <v>#N/A</v>
      </c>
    </row>
    <row r="1080" spans="9:9" ht="21.75" customHeight="1" x14ac:dyDescent="0.3">
      <c r="I1080" s="23" t="e">
        <f>INDEX('Артикул без-с размером'!A:A,MATCH(Хранение!B1080,'Артикул без-с размером'!C:C,0))</f>
        <v>#N/A</v>
      </c>
    </row>
    <row r="1081" spans="9:9" ht="21.75" customHeight="1" x14ac:dyDescent="0.3">
      <c r="I1081" s="23" t="e">
        <f>INDEX('Артикул без-с размером'!A:A,MATCH(Хранение!B1081,'Артикул без-с размером'!C:C,0))</f>
        <v>#N/A</v>
      </c>
    </row>
    <row r="1082" spans="9:9" ht="21.75" customHeight="1" x14ac:dyDescent="0.3">
      <c r="I1082" s="23" t="e">
        <f>INDEX('Артикул без-с размером'!A:A,MATCH(Хранение!B1082,'Артикул без-с размером'!C:C,0))</f>
        <v>#N/A</v>
      </c>
    </row>
    <row r="1083" spans="9:9" ht="21.75" customHeight="1" x14ac:dyDescent="0.3">
      <c r="I1083" s="23" t="e">
        <f>INDEX('Артикул без-с размером'!A:A,MATCH(Хранение!B1083,'Артикул без-с размером'!C:C,0))</f>
        <v>#N/A</v>
      </c>
    </row>
    <row r="1084" spans="9:9" ht="21.75" customHeight="1" x14ac:dyDescent="0.3">
      <c r="I1084" s="23" t="e">
        <f>INDEX('Артикул без-с размером'!A:A,MATCH(Хранение!B1084,'Артикул без-с размером'!C:C,0))</f>
        <v>#N/A</v>
      </c>
    </row>
    <row r="1085" spans="9:9" ht="21.75" customHeight="1" x14ac:dyDescent="0.3">
      <c r="I1085" s="23" t="e">
        <f>INDEX('Артикул без-с размером'!A:A,MATCH(Хранение!B1085,'Артикул без-с размером'!C:C,0))</f>
        <v>#N/A</v>
      </c>
    </row>
    <row r="1086" spans="9:9" ht="21.75" customHeight="1" x14ac:dyDescent="0.3">
      <c r="I1086" s="23" t="e">
        <f>INDEX('Артикул без-с размером'!A:A,MATCH(Хранение!B1086,'Артикул без-с размером'!C:C,0))</f>
        <v>#N/A</v>
      </c>
    </row>
    <row r="1087" spans="9:9" ht="21.75" customHeight="1" x14ac:dyDescent="0.3">
      <c r="I1087" s="23" t="e">
        <f>INDEX('Артикул без-с размером'!A:A,MATCH(Хранение!B1087,'Артикул без-с размером'!C:C,0))</f>
        <v>#N/A</v>
      </c>
    </row>
    <row r="1088" spans="9:9" ht="21.75" customHeight="1" x14ac:dyDescent="0.3">
      <c r="I1088" s="23" t="e">
        <f>INDEX('Артикул без-с размером'!A:A,MATCH(Хранение!B1088,'Артикул без-с размером'!C:C,0))</f>
        <v>#N/A</v>
      </c>
    </row>
    <row r="1089" spans="9:9" ht="21.75" customHeight="1" x14ac:dyDescent="0.3">
      <c r="I1089" s="23" t="e">
        <f>INDEX('Артикул без-с размером'!A:A,MATCH(Хранение!B1089,'Артикул без-с размером'!C:C,0))</f>
        <v>#N/A</v>
      </c>
    </row>
    <row r="1090" spans="9:9" ht="21.75" customHeight="1" x14ac:dyDescent="0.3">
      <c r="I1090" s="23" t="e">
        <f>INDEX('Артикул без-с размером'!A:A,MATCH(Хранение!B1090,'Артикул без-с размером'!C:C,0))</f>
        <v>#N/A</v>
      </c>
    </row>
    <row r="1091" spans="9:9" ht="21.75" customHeight="1" x14ac:dyDescent="0.3">
      <c r="I1091" s="23" t="e">
        <f>INDEX('Артикул без-с размером'!A:A,MATCH(Хранение!B1091,'Артикул без-с размером'!C:C,0))</f>
        <v>#N/A</v>
      </c>
    </row>
    <row r="1092" spans="9:9" ht="21.75" customHeight="1" x14ac:dyDescent="0.3">
      <c r="I1092" s="23" t="e">
        <f>INDEX('Артикул без-с размером'!A:A,MATCH(Хранение!B1092,'Артикул без-с размером'!C:C,0))</f>
        <v>#N/A</v>
      </c>
    </row>
    <row r="1093" spans="9:9" ht="21.75" customHeight="1" x14ac:dyDescent="0.3">
      <c r="I1093" s="23" t="e">
        <f>INDEX('Артикул без-с размером'!A:A,MATCH(Хранение!B1093,'Артикул без-с размером'!C:C,0))</f>
        <v>#N/A</v>
      </c>
    </row>
    <row r="1094" spans="9:9" ht="21.75" customHeight="1" x14ac:dyDescent="0.3">
      <c r="I1094" s="23" t="e">
        <f>INDEX('Артикул без-с размером'!A:A,MATCH(Хранение!B1094,'Артикул без-с размером'!C:C,0))</f>
        <v>#N/A</v>
      </c>
    </row>
    <row r="1095" spans="9:9" ht="21.75" customHeight="1" x14ac:dyDescent="0.3">
      <c r="I1095" s="23" t="e">
        <f>INDEX('Артикул без-с размером'!A:A,MATCH(Хранение!B1095,'Артикул без-с размером'!C:C,0))</f>
        <v>#N/A</v>
      </c>
    </row>
    <row r="1096" spans="9:9" ht="21.75" customHeight="1" x14ac:dyDescent="0.3">
      <c r="I1096" s="23" t="e">
        <f>INDEX('Артикул без-с размером'!A:A,MATCH(Хранение!B1096,'Артикул без-с размером'!C:C,0))</f>
        <v>#N/A</v>
      </c>
    </row>
    <row r="1097" spans="9:9" ht="21.75" customHeight="1" x14ac:dyDescent="0.3">
      <c r="I1097" s="23" t="e">
        <f>INDEX('Артикул без-с размером'!A:A,MATCH(Хранение!B1097,'Артикул без-с размером'!C:C,0))</f>
        <v>#N/A</v>
      </c>
    </row>
    <row r="1098" spans="9:9" ht="21.75" customHeight="1" x14ac:dyDescent="0.3">
      <c r="I1098" s="23" t="e">
        <f>INDEX('Артикул без-с размером'!A:A,MATCH(Хранение!B1098,'Артикул без-с размером'!C:C,0))</f>
        <v>#N/A</v>
      </c>
    </row>
    <row r="1099" spans="9:9" ht="21.75" customHeight="1" x14ac:dyDescent="0.3">
      <c r="I1099" s="23" t="e">
        <f>INDEX('Артикул без-с размером'!A:A,MATCH(Хранение!B1099,'Артикул без-с размером'!C:C,0))</f>
        <v>#N/A</v>
      </c>
    </row>
    <row r="1100" spans="9:9" ht="21.75" customHeight="1" x14ac:dyDescent="0.3">
      <c r="I1100" s="23" t="e">
        <f>INDEX('Артикул без-с размером'!A:A,MATCH(Хранение!B1100,'Артикул без-с размером'!C:C,0))</f>
        <v>#N/A</v>
      </c>
    </row>
    <row r="1101" spans="9:9" ht="21.75" customHeight="1" x14ac:dyDescent="0.3">
      <c r="I1101" s="23" t="e">
        <f>INDEX('Артикул без-с размером'!A:A,MATCH(Хранение!B1101,'Артикул без-с размером'!C:C,0))</f>
        <v>#N/A</v>
      </c>
    </row>
    <row r="1102" spans="9:9" ht="21.75" customHeight="1" x14ac:dyDescent="0.3">
      <c r="I1102" s="23" t="e">
        <f>INDEX('Артикул без-с размером'!A:A,MATCH(Хранение!B1102,'Артикул без-с размером'!C:C,0))</f>
        <v>#N/A</v>
      </c>
    </row>
    <row r="1103" spans="9:9" ht="21.75" customHeight="1" x14ac:dyDescent="0.3">
      <c r="I1103" s="23" t="e">
        <f>INDEX('Артикул без-с размером'!A:A,MATCH(Хранение!B1103,'Артикул без-с размером'!C:C,0))</f>
        <v>#N/A</v>
      </c>
    </row>
    <row r="1104" spans="9:9" ht="21.75" customHeight="1" x14ac:dyDescent="0.3">
      <c r="I1104" s="23" t="e">
        <f>INDEX('Артикул без-с размером'!A:A,MATCH(Хранение!B1104,'Артикул без-с размером'!C:C,0))</f>
        <v>#N/A</v>
      </c>
    </row>
    <row r="1105" spans="9:9" ht="21.75" customHeight="1" x14ac:dyDescent="0.3">
      <c r="I1105" s="23" t="e">
        <f>INDEX('Артикул без-с размером'!A:A,MATCH(Хранение!B1105,'Артикул без-с размером'!C:C,0))</f>
        <v>#N/A</v>
      </c>
    </row>
    <row r="1106" spans="9:9" ht="21.75" customHeight="1" x14ac:dyDescent="0.3">
      <c r="I1106" s="23" t="e">
        <f>INDEX('Артикул без-с размером'!A:A,MATCH(Хранение!B1106,'Артикул без-с размером'!C:C,0))</f>
        <v>#N/A</v>
      </c>
    </row>
    <row r="1107" spans="9:9" ht="21.75" customHeight="1" x14ac:dyDescent="0.3">
      <c r="I1107" s="23" t="e">
        <f>INDEX('Артикул без-с размером'!A:A,MATCH(Хранение!B1107,'Артикул без-с размером'!C:C,0))</f>
        <v>#N/A</v>
      </c>
    </row>
    <row r="1108" spans="9:9" ht="21.75" customHeight="1" x14ac:dyDescent="0.3">
      <c r="I1108" s="23" t="e">
        <f>INDEX('Артикул без-с размером'!A:A,MATCH(Хранение!B1108,'Артикул без-с размером'!C:C,0))</f>
        <v>#N/A</v>
      </c>
    </row>
    <row r="1109" spans="9:9" ht="21.75" customHeight="1" x14ac:dyDescent="0.3">
      <c r="I1109" s="23" t="e">
        <f>INDEX('Артикул без-с размером'!A:A,MATCH(Хранение!B1109,'Артикул без-с размером'!C:C,0))</f>
        <v>#N/A</v>
      </c>
    </row>
    <row r="1110" spans="9:9" ht="21.75" customHeight="1" x14ac:dyDescent="0.3">
      <c r="I1110" s="23" t="e">
        <f>INDEX('Артикул без-с размером'!A:A,MATCH(Хранение!B1110,'Артикул без-с размером'!C:C,0))</f>
        <v>#N/A</v>
      </c>
    </row>
    <row r="1111" spans="9:9" ht="21.75" customHeight="1" x14ac:dyDescent="0.3">
      <c r="I1111" s="23" t="e">
        <f>INDEX('Артикул без-с размером'!A:A,MATCH(Хранение!B1111,'Артикул без-с размером'!C:C,0))</f>
        <v>#N/A</v>
      </c>
    </row>
    <row r="1112" spans="9:9" ht="21.75" customHeight="1" x14ac:dyDescent="0.3">
      <c r="I1112" s="23" t="e">
        <f>INDEX('Артикул без-с размером'!A:A,MATCH(Хранение!B1112,'Артикул без-с размером'!C:C,0))</f>
        <v>#N/A</v>
      </c>
    </row>
    <row r="1113" spans="9:9" ht="21.75" customHeight="1" x14ac:dyDescent="0.3">
      <c r="I1113" s="23" t="e">
        <f>INDEX('Артикул без-с размером'!A:A,MATCH(Хранение!B1113,'Артикул без-с размером'!C:C,0))</f>
        <v>#N/A</v>
      </c>
    </row>
    <row r="1114" spans="9:9" ht="21.75" customHeight="1" x14ac:dyDescent="0.3">
      <c r="I1114" s="23" t="e">
        <f>INDEX('Артикул без-с размером'!A:A,MATCH(Хранение!B1114,'Артикул без-с размером'!C:C,0))</f>
        <v>#N/A</v>
      </c>
    </row>
    <row r="1115" spans="9:9" ht="21.75" customHeight="1" x14ac:dyDescent="0.3">
      <c r="I1115" s="23" t="e">
        <f>INDEX('Артикул без-с размером'!A:A,MATCH(Хранение!B1115,'Артикул без-с размером'!C:C,0))</f>
        <v>#N/A</v>
      </c>
    </row>
    <row r="1116" spans="9:9" ht="21.75" customHeight="1" x14ac:dyDescent="0.3">
      <c r="I1116" s="23" t="e">
        <f>INDEX('Артикул без-с размером'!A:A,MATCH(Хранение!B1116,'Артикул без-с размером'!C:C,0))</f>
        <v>#N/A</v>
      </c>
    </row>
    <row r="1117" spans="9:9" ht="21.75" customHeight="1" x14ac:dyDescent="0.3">
      <c r="I1117" s="23" t="e">
        <f>INDEX('Артикул без-с размером'!A:A,MATCH(Хранение!B1117,'Артикул без-с размером'!C:C,0))</f>
        <v>#N/A</v>
      </c>
    </row>
    <row r="1118" spans="9:9" ht="21.75" customHeight="1" x14ac:dyDescent="0.3">
      <c r="I1118" s="23" t="e">
        <f>INDEX('Артикул без-с размером'!A:A,MATCH(Хранение!B1118,'Артикул без-с размером'!C:C,0))</f>
        <v>#N/A</v>
      </c>
    </row>
    <row r="1119" spans="9:9" ht="21.75" customHeight="1" x14ac:dyDescent="0.3">
      <c r="I1119" s="23" t="e">
        <f>INDEX('Артикул без-с размером'!A:A,MATCH(Хранение!B1119,'Артикул без-с размером'!C:C,0))</f>
        <v>#N/A</v>
      </c>
    </row>
    <row r="1120" spans="9:9" ht="21.75" customHeight="1" x14ac:dyDescent="0.3">
      <c r="I1120" s="23" t="e">
        <f>INDEX('Артикул без-с размером'!A:A,MATCH(Хранение!B1120,'Артикул без-с размером'!C:C,0))</f>
        <v>#N/A</v>
      </c>
    </row>
    <row r="1121" spans="9:9" ht="21.75" customHeight="1" x14ac:dyDescent="0.3">
      <c r="I1121" s="23" t="e">
        <f>INDEX('Артикул без-с размером'!A:A,MATCH(Хранение!B1121,'Артикул без-с размером'!C:C,0))</f>
        <v>#N/A</v>
      </c>
    </row>
    <row r="1122" spans="9:9" ht="21.75" customHeight="1" x14ac:dyDescent="0.3">
      <c r="I1122" s="23" t="e">
        <f>INDEX('Артикул без-с размером'!A:A,MATCH(Хранение!B1122,'Артикул без-с размером'!C:C,0))</f>
        <v>#N/A</v>
      </c>
    </row>
    <row r="1123" spans="9:9" ht="21.75" customHeight="1" x14ac:dyDescent="0.3">
      <c r="I1123" s="23" t="e">
        <f>INDEX('Артикул без-с размером'!A:A,MATCH(Хранение!B1123,'Артикул без-с размером'!C:C,0))</f>
        <v>#N/A</v>
      </c>
    </row>
    <row r="1124" spans="9:9" ht="21.75" customHeight="1" x14ac:dyDescent="0.3">
      <c r="I1124" s="23" t="e">
        <f>INDEX('Артикул без-с размером'!A:A,MATCH(Хранение!B1124,'Артикул без-с размером'!C:C,0))</f>
        <v>#N/A</v>
      </c>
    </row>
    <row r="1125" spans="9:9" ht="21.75" customHeight="1" x14ac:dyDescent="0.3">
      <c r="I1125" s="23" t="e">
        <f>INDEX('Артикул без-с размером'!A:A,MATCH(Хранение!B1125,'Артикул без-с размером'!C:C,0))</f>
        <v>#N/A</v>
      </c>
    </row>
    <row r="1126" spans="9:9" ht="21.75" customHeight="1" x14ac:dyDescent="0.3">
      <c r="I1126" s="23" t="e">
        <f>INDEX('Артикул без-с размером'!A:A,MATCH(Хранение!B1126,'Артикул без-с размером'!C:C,0))</f>
        <v>#N/A</v>
      </c>
    </row>
    <row r="1127" spans="9:9" ht="21.75" customHeight="1" x14ac:dyDescent="0.3">
      <c r="I1127" s="23" t="e">
        <f>INDEX('Артикул без-с размером'!A:A,MATCH(Хранение!B1127,'Артикул без-с размером'!C:C,0))</f>
        <v>#N/A</v>
      </c>
    </row>
    <row r="1128" spans="9:9" ht="21.75" customHeight="1" x14ac:dyDescent="0.3">
      <c r="I1128" s="23" t="e">
        <f>INDEX('Артикул без-с размером'!A:A,MATCH(Хранение!B1128,'Артикул без-с размером'!C:C,0))</f>
        <v>#N/A</v>
      </c>
    </row>
    <row r="1129" spans="9:9" ht="21.75" customHeight="1" x14ac:dyDescent="0.3">
      <c r="I1129" s="23" t="e">
        <f>INDEX('Артикул без-с размером'!A:A,MATCH(Хранение!B1129,'Артикул без-с размером'!C:C,0))</f>
        <v>#N/A</v>
      </c>
    </row>
    <row r="1130" spans="9:9" ht="21.75" customHeight="1" x14ac:dyDescent="0.3">
      <c r="I1130" s="23" t="e">
        <f>INDEX('Артикул без-с размером'!A:A,MATCH(Хранение!B1130,'Артикул без-с размером'!C:C,0))</f>
        <v>#N/A</v>
      </c>
    </row>
    <row r="1131" spans="9:9" ht="21.75" customHeight="1" x14ac:dyDescent="0.3">
      <c r="I1131" s="23" t="e">
        <f>INDEX('Артикул без-с размером'!A:A,MATCH(Хранение!B1131,'Артикул без-с размером'!C:C,0))</f>
        <v>#N/A</v>
      </c>
    </row>
    <row r="1132" spans="9:9" ht="21.75" customHeight="1" x14ac:dyDescent="0.3">
      <c r="I1132" s="23" t="e">
        <f>INDEX('Артикул без-с размером'!A:A,MATCH(Хранение!B1132,'Артикул без-с размером'!C:C,0))</f>
        <v>#N/A</v>
      </c>
    </row>
    <row r="1133" spans="9:9" ht="21.75" customHeight="1" x14ac:dyDescent="0.3">
      <c r="I1133" s="23" t="e">
        <f>INDEX('Артикул без-с размером'!A:A,MATCH(Хранение!B1133,'Артикул без-с размером'!C:C,0))</f>
        <v>#N/A</v>
      </c>
    </row>
    <row r="1134" spans="9:9" ht="21.75" customHeight="1" x14ac:dyDescent="0.3">
      <c r="I1134" s="23" t="e">
        <f>INDEX('Артикул без-с размером'!A:A,MATCH(Хранение!B1134,'Артикул без-с размером'!C:C,0))</f>
        <v>#N/A</v>
      </c>
    </row>
    <row r="1135" spans="9:9" ht="21.75" customHeight="1" x14ac:dyDescent="0.3">
      <c r="I1135" s="23" t="e">
        <f>INDEX('Артикул без-с размером'!A:A,MATCH(Хранение!B1135,'Артикул без-с размером'!C:C,0))</f>
        <v>#N/A</v>
      </c>
    </row>
    <row r="1136" spans="9:9" ht="21.75" customHeight="1" x14ac:dyDescent="0.3">
      <c r="I1136" s="23" t="e">
        <f>INDEX('Артикул без-с размером'!A:A,MATCH(Хранение!B1136,'Артикул без-с размером'!C:C,0))</f>
        <v>#N/A</v>
      </c>
    </row>
    <row r="1137" spans="9:9" ht="21.75" customHeight="1" x14ac:dyDescent="0.3">
      <c r="I1137" s="23" t="e">
        <f>INDEX('Артикул без-с размером'!A:A,MATCH(Хранение!B1137,'Артикул без-с размером'!C:C,0))</f>
        <v>#N/A</v>
      </c>
    </row>
    <row r="1138" spans="9:9" ht="21.75" customHeight="1" x14ac:dyDescent="0.3">
      <c r="I1138" s="23" t="e">
        <f>INDEX('Артикул без-с размером'!A:A,MATCH(Хранение!B1138,'Артикул без-с размером'!C:C,0))</f>
        <v>#N/A</v>
      </c>
    </row>
    <row r="1139" spans="9:9" ht="21.75" customHeight="1" x14ac:dyDescent="0.3">
      <c r="I1139" s="23" t="e">
        <f>INDEX('Артикул без-с размером'!A:A,MATCH(Хранение!B1139,'Артикул без-с размером'!C:C,0))</f>
        <v>#N/A</v>
      </c>
    </row>
    <row r="1140" spans="9:9" ht="21.75" customHeight="1" x14ac:dyDescent="0.3">
      <c r="I1140" s="23" t="e">
        <f>INDEX('Артикул без-с размером'!A:A,MATCH(Хранение!B1140,'Артикул без-с размером'!C:C,0))</f>
        <v>#N/A</v>
      </c>
    </row>
    <row r="1141" spans="9:9" ht="21.75" customHeight="1" x14ac:dyDescent="0.3">
      <c r="I1141" s="23" t="e">
        <f>INDEX('Артикул без-с размером'!A:A,MATCH(Хранение!B1141,'Артикул без-с размером'!C:C,0))</f>
        <v>#N/A</v>
      </c>
    </row>
    <row r="1142" spans="9:9" ht="21.75" customHeight="1" x14ac:dyDescent="0.3">
      <c r="I1142" s="23" t="e">
        <f>INDEX('Артикул без-с размером'!A:A,MATCH(Хранение!B1142,'Артикул без-с размером'!C:C,0))</f>
        <v>#N/A</v>
      </c>
    </row>
    <row r="1143" spans="9:9" ht="21.75" customHeight="1" x14ac:dyDescent="0.3">
      <c r="I1143" s="23" t="e">
        <f>INDEX('Артикул без-с размером'!A:A,MATCH(Хранение!B1143,'Артикул без-с размером'!C:C,0))</f>
        <v>#N/A</v>
      </c>
    </row>
    <row r="1144" spans="9:9" ht="21.75" customHeight="1" x14ac:dyDescent="0.3">
      <c r="I1144" s="23" t="e">
        <f>INDEX('Артикул без-с размером'!A:A,MATCH(Хранение!B1144,'Артикул без-с размером'!C:C,0))</f>
        <v>#N/A</v>
      </c>
    </row>
    <row r="1145" spans="9:9" ht="21.75" customHeight="1" x14ac:dyDescent="0.3">
      <c r="I1145" s="23" t="e">
        <f>INDEX('Артикул без-с размером'!A:A,MATCH(Хранение!B1145,'Артикул без-с размером'!C:C,0))</f>
        <v>#N/A</v>
      </c>
    </row>
    <row r="1146" spans="9:9" ht="21.75" customHeight="1" x14ac:dyDescent="0.3">
      <c r="I1146" s="23" t="e">
        <f>INDEX('Артикул без-с размером'!A:A,MATCH(Хранение!B1146,'Артикул без-с размером'!C:C,0))</f>
        <v>#N/A</v>
      </c>
    </row>
    <row r="1147" spans="9:9" ht="21.75" customHeight="1" x14ac:dyDescent="0.3">
      <c r="I1147" s="23" t="e">
        <f>INDEX('Артикул без-с размером'!A:A,MATCH(Хранение!B1147,'Артикул без-с размером'!C:C,0))</f>
        <v>#N/A</v>
      </c>
    </row>
    <row r="1148" spans="9:9" ht="21.75" customHeight="1" x14ac:dyDescent="0.3">
      <c r="I1148" s="23" t="e">
        <f>INDEX('Артикул без-с размером'!A:A,MATCH(Хранение!B1148,'Артикул без-с размером'!C:C,0))</f>
        <v>#N/A</v>
      </c>
    </row>
    <row r="1149" spans="9:9" ht="21.75" customHeight="1" x14ac:dyDescent="0.3">
      <c r="I1149" s="23" t="e">
        <f>INDEX('Артикул без-с размером'!A:A,MATCH(Хранение!B1149,'Артикул без-с размером'!C:C,0))</f>
        <v>#N/A</v>
      </c>
    </row>
    <row r="1150" spans="9:9" ht="21.75" customHeight="1" x14ac:dyDescent="0.3">
      <c r="I1150" s="23" t="e">
        <f>INDEX('Артикул без-с размером'!A:A,MATCH(Хранение!B1150,'Артикул без-с размером'!C:C,0))</f>
        <v>#N/A</v>
      </c>
    </row>
    <row r="1151" spans="9:9" ht="21.75" customHeight="1" x14ac:dyDescent="0.3">
      <c r="I1151" s="23" t="e">
        <f>INDEX('Артикул без-с размером'!A:A,MATCH(Хранение!B1151,'Артикул без-с размером'!C:C,0))</f>
        <v>#N/A</v>
      </c>
    </row>
    <row r="1152" spans="9:9" ht="21.75" customHeight="1" x14ac:dyDescent="0.3">
      <c r="I1152" s="23" t="e">
        <f>INDEX('Артикул без-с размером'!A:A,MATCH(Хранение!B1152,'Артикул без-с размером'!C:C,0))</f>
        <v>#N/A</v>
      </c>
    </row>
    <row r="1153" spans="9:9" ht="21.75" customHeight="1" x14ac:dyDescent="0.3">
      <c r="I1153" s="23" t="e">
        <f>INDEX('Артикул без-с размером'!A:A,MATCH(Хранение!B1153,'Артикул без-с размером'!C:C,0))</f>
        <v>#N/A</v>
      </c>
    </row>
    <row r="1154" spans="9:9" ht="21.75" customHeight="1" x14ac:dyDescent="0.3">
      <c r="I1154" s="23" t="e">
        <f>INDEX('Артикул без-с размером'!A:A,MATCH(Хранение!B1154,'Артикул без-с размером'!C:C,0))</f>
        <v>#N/A</v>
      </c>
    </row>
    <row r="1155" spans="9:9" ht="21.75" customHeight="1" x14ac:dyDescent="0.3">
      <c r="I1155" s="23" t="e">
        <f>INDEX('Артикул без-с размером'!A:A,MATCH(Хранение!B1155,'Артикул без-с размером'!C:C,0))</f>
        <v>#N/A</v>
      </c>
    </row>
    <row r="1156" spans="9:9" ht="21.75" customHeight="1" x14ac:dyDescent="0.3">
      <c r="I1156" s="23" t="e">
        <f>INDEX('Артикул без-с размером'!A:A,MATCH(Хранение!B1156,'Артикул без-с размером'!C:C,0))</f>
        <v>#N/A</v>
      </c>
    </row>
    <row r="1157" spans="9:9" ht="21.75" customHeight="1" x14ac:dyDescent="0.3">
      <c r="I1157" s="23" t="e">
        <f>INDEX('Артикул без-с размером'!A:A,MATCH(Хранение!B1157,'Артикул без-с размером'!C:C,0))</f>
        <v>#N/A</v>
      </c>
    </row>
    <row r="1158" spans="9:9" ht="21.75" customHeight="1" x14ac:dyDescent="0.3">
      <c r="I1158" s="23" t="e">
        <f>INDEX('Артикул без-с размером'!A:A,MATCH(Хранение!B1158,'Артикул без-с размером'!C:C,0))</f>
        <v>#N/A</v>
      </c>
    </row>
    <row r="1159" spans="9:9" ht="21.75" customHeight="1" x14ac:dyDescent="0.3">
      <c r="I1159" s="23" t="e">
        <f>INDEX('Артикул без-с размером'!A:A,MATCH(Хранение!B1159,'Артикул без-с размером'!C:C,0))</f>
        <v>#N/A</v>
      </c>
    </row>
    <row r="1160" spans="9:9" ht="21.75" customHeight="1" x14ac:dyDescent="0.3">
      <c r="I1160" s="23" t="e">
        <f>INDEX('Артикул без-с размером'!A:A,MATCH(Хранение!B1160,'Артикул без-с размером'!C:C,0))</f>
        <v>#N/A</v>
      </c>
    </row>
    <row r="1161" spans="9:9" ht="21.75" customHeight="1" x14ac:dyDescent="0.3">
      <c r="I1161" s="23" t="e">
        <f>INDEX('Артикул без-с размером'!A:A,MATCH(Хранение!B1161,'Артикул без-с размером'!C:C,0))</f>
        <v>#N/A</v>
      </c>
    </row>
    <row r="1162" spans="9:9" ht="21.75" customHeight="1" x14ac:dyDescent="0.3">
      <c r="I1162" s="23" t="e">
        <f>INDEX('Артикул без-с размером'!A:A,MATCH(Хранение!B1162,'Артикул без-с размером'!C:C,0))</f>
        <v>#N/A</v>
      </c>
    </row>
    <row r="1163" spans="9:9" ht="21.75" customHeight="1" x14ac:dyDescent="0.3">
      <c r="I1163" s="23" t="e">
        <f>INDEX('Артикул без-с размером'!A:A,MATCH(Хранение!B1163,'Артикул без-с размером'!C:C,0))</f>
        <v>#N/A</v>
      </c>
    </row>
    <row r="1164" spans="9:9" ht="21.75" customHeight="1" x14ac:dyDescent="0.3">
      <c r="I1164" s="23" t="e">
        <f>INDEX('Артикул без-с размером'!A:A,MATCH(Хранение!B1164,'Артикул без-с размером'!C:C,0))</f>
        <v>#N/A</v>
      </c>
    </row>
    <row r="1165" spans="9:9" ht="21.75" customHeight="1" x14ac:dyDescent="0.3">
      <c r="I1165" s="23" t="e">
        <f>INDEX('Артикул без-с размером'!A:A,MATCH(Хранение!B1165,'Артикул без-с размером'!C:C,0))</f>
        <v>#N/A</v>
      </c>
    </row>
    <row r="1166" spans="9:9" ht="21.75" customHeight="1" x14ac:dyDescent="0.3">
      <c r="I1166" s="23" t="e">
        <f>INDEX('Артикул без-с размером'!A:A,MATCH(Хранение!B1166,'Артикул без-с размером'!C:C,0))</f>
        <v>#N/A</v>
      </c>
    </row>
    <row r="1167" spans="9:9" ht="21.75" customHeight="1" x14ac:dyDescent="0.3">
      <c r="I1167" s="23" t="e">
        <f>INDEX('Артикул без-с размером'!A:A,MATCH(Хранение!B1167,'Артикул без-с размером'!C:C,0))</f>
        <v>#N/A</v>
      </c>
    </row>
    <row r="1168" spans="9:9" ht="21.75" customHeight="1" x14ac:dyDescent="0.3">
      <c r="I1168" s="23" t="e">
        <f>INDEX('Артикул без-с размером'!A:A,MATCH(Хранение!B1168,'Артикул без-с размером'!C:C,0))</f>
        <v>#N/A</v>
      </c>
    </row>
    <row r="1169" spans="9:9" ht="21.75" customHeight="1" x14ac:dyDescent="0.3">
      <c r="I1169" s="23" t="e">
        <f>INDEX('Артикул без-с размером'!A:A,MATCH(Хранение!B1169,'Артикул без-с размером'!C:C,0))</f>
        <v>#N/A</v>
      </c>
    </row>
    <row r="1170" spans="9:9" ht="21.75" customHeight="1" x14ac:dyDescent="0.3">
      <c r="I1170" s="23" t="e">
        <f>INDEX('Артикул без-с размером'!A:A,MATCH(Хранение!B1170,'Артикул без-с размером'!C:C,0))</f>
        <v>#N/A</v>
      </c>
    </row>
    <row r="1171" spans="9:9" ht="21.75" customHeight="1" x14ac:dyDescent="0.3">
      <c r="I1171" s="23" t="e">
        <f>INDEX('Артикул без-с размером'!A:A,MATCH(Хранение!B1171,'Артикул без-с размером'!C:C,0))</f>
        <v>#N/A</v>
      </c>
    </row>
    <row r="1172" spans="9:9" ht="21.75" customHeight="1" x14ac:dyDescent="0.3">
      <c r="I1172" s="23" t="e">
        <f>INDEX('Артикул без-с размером'!A:A,MATCH(Хранение!B1172,'Артикул без-с размером'!C:C,0))</f>
        <v>#N/A</v>
      </c>
    </row>
    <row r="1173" spans="9:9" ht="21.75" customHeight="1" x14ac:dyDescent="0.3">
      <c r="I1173" s="23" t="e">
        <f>INDEX('Артикул без-с размером'!A:A,MATCH(Хранение!B1173,'Артикул без-с размером'!C:C,0))</f>
        <v>#N/A</v>
      </c>
    </row>
    <row r="1174" spans="9:9" ht="21.75" customHeight="1" x14ac:dyDescent="0.3">
      <c r="I1174" s="23" t="e">
        <f>INDEX('Артикул без-с размером'!A:A,MATCH(Хранение!B1174,'Артикул без-с размером'!C:C,0))</f>
        <v>#N/A</v>
      </c>
    </row>
    <row r="1175" spans="9:9" ht="21.75" customHeight="1" x14ac:dyDescent="0.3">
      <c r="I1175" s="23" t="e">
        <f>INDEX('Артикул без-с размером'!A:A,MATCH(Хранение!B1175,'Артикул без-с размером'!C:C,0))</f>
        <v>#N/A</v>
      </c>
    </row>
    <row r="1176" spans="9:9" ht="21.75" customHeight="1" x14ac:dyDescent="0.3">
      <c r="I1176" s="23" t="e">
        <f>INDEX('Артикул без-с размером'!A:A,MATCH(Хранение!B1176,'Артикул без-с размером'!C:C,0))</f>
        <v>#N/A</v>
      </c>
    </row>
    <row r="1177" spans="9:9" ht="21.75" customHeight="1" x14ac:dyDescent="0.3">
      <c r="I1177" s="23" t="e">
        <f>INDEX('Артикул без-с размером'!A:A,MATCH(Хранение!B1177,'Артикул без-с размером'!C:C,0))</f>
        <v>#N/A</v>
      </c>
    </row>
    <row r="1178" spans="9:9" ht="21.75" customHeight="1" x14ac:dyDescent="0.3">
      <c r="I1178" s="23" t="e">
        <f>INDEX('Артикул без-с размером'!A:A,MATCH(Хранение!B1178,'Артикул без-с размером'!C:C,0))</f>
        <v>#N/A</v>
      </c>
    </row>
    <row r="1179" spans="9:9" ht="21.75" customHeight="1" x14ac:dyDescent="0.3">
      <c r="I1179" s="23" t="e">
        <f>INDEX('Артикул без-с размером'!A:A,MATCH(Хранение!B1179,'Артикул без-с размером'!C:C,0))</f>
        <v>#N/A</v>
      </c>
    </row>
    <row r="1180" spans="9:9" ht="21.75" customHeight="1" x14ac:dyDescent="0.3">
      <c r="I1180" s="23" t="e">
        <f>INDEX('Артикул без-с размером'!A:A,MATCH(Хранение!B1180,'Артикул без-с размером'!C:C,0))</f>
        <v>#N/A</v>
      </c>
    </row>
    <row r="1181" spans="9:9" ht="21.75" customHeight="1" x14ac:dyDescent="0.3">
      <c r="I1181" s="23" t="e">
        <f>INDEX('Артикул без-с размером'!A:A,MATCH(Хранение!B1181,'Артикул без-с размером'!C:C,0))</f>
        <v>#N/A</v>
      </c>
    </row>
    <row r="1182" spans="9:9" ht="21.75" customHeight="1" x14ac:dyDescent="0.3">
      <c r="I1182" s="23" t="e">
        <f>INDEX('Артикул без-с размером'!A:A,MATCH(Хранение!B1182,'Артикул без-с размером'!C:C,0))</f>
        <v>#N/A</v>
      </c>
    </row>
    <row r="1183" spans="9:9" ht="21.75" customHeight="1" x14ac:dyDescent="0.3">
      <c r="I1183" s="23" t="e">
        <f>INDEX('Артикул без-с размером'!A:A,MATCH(Хранение!B1183,'Артикул без-с размером'!C:C,0))</f>
        <v>#N/A</v>
      </c>
    </row>
    <row r="1184" spans="9:9" ht="21.75" customHeight="1" x14ac:dyDescent="0.3">
      <c r="I1184" s="23" t="e">
        <f>INDEX('Артикул без-с размером'!A:A,MATCH(Хранение!B1184,'Артикул без-с размером'!C:C,0))</f>
        <v>#N/A</v>
      </c>
    </row>
    <row r="1185" spans="9:9" ht="21.75" customHeight="1" x14ac:dyDescent="0.3">
      <c r="I1185" s="23" t="e">
        <f>INDEX('Артикул без-с размером'!A:A,MATCH(Хранение!B1185,'Артикул без-с размером'!C:C,0))</f>
        <v>#N/A</v>
      </c>
    </row>
    <row r="1186" spans="9:9" ht="21.75" customHeight="1" x14ac:dyDescent="0.3">
      <c r="I1186" s="23" t="e">
        <f>INDEX('Артикул без-с размером'!A:A,MATCH(Хранение!B1186,'Артикул без-с размером'!C:C,0))</f>
        <v>#N/A</v>
      </c>
    </row>
    <row r="1187" spans="9:9" ht="21.75" customHeight="1" x14ac:dyDescent="0.3">
      <c r="I1187" s="23" t="e">
        <f>INDEX('Артикул без-с размером'!A:A,MATCH(Хранение!B1187,'Артикул без-с размером'!C:C,0))</f>
        <v>#N/A</v>
      </c>
    </row>
    <row r="1188" spans="9:9" ht="21.75" customHeight="1" x14ac:dyDescent="0.3">
      <c r="I1188" s="23" t="e">
        <f>INDEX('Артикул без-с размером'!A:A,MATCH(Хранение!B1188,'Артикул без-с размером'!C:C,0))</f>
        <v>#N/A</v>
      </c>
    </row>
    <row r="1189" spans="9:9" ht="21.75" customHeight="1" x14ac:dyDescent="0.3">
      <c r="I1189" s="23" t="e">
        <f>INDEX('Артикул без-с размером'!A:A,MATCH(Хранение!B1189,'Артикул без-с размером'!C:C,0))</f>
        <v>#N/A</v>
      </c>
    </row>
    <row r="1190" spans="9:9" ht="21.75" customHeight="1" x14ac:dyDescent="0.3">
      <c r="I1190" s="23" t="e">
        <f>INDEX('Артикул без-с размером'!A:A,MATCH(Хранение!B1190,'Артикул без-с размером'!C:C,0))</f>
        <v>#N/A</v>
      </c>
    </row>
    <row r="1191" spans="9:9" ht="21.75" customHeight="1" x14ac:dyDescent="0.3">
      <c r="I1191" s="23" t="e">
        <f>INDEX('Артикул без-с размером'!A:A,MATCH(Хранение!B1191,'Артикул без-с размером'!C:C,0))</f>
        <v>#N/A</v>
      </c>
    </row>
    <row r="1192" spans="9:9" ht="21.75" customHeight="1" x14ac:dyDescent="0.3">
      <c r="I1192" s="23" t="e">
        <f>INDEX('Артикул без-с размером'!A:A,MATCH(Хранение!B1192,'Артикул без-с размером'!C:C,0))</f>
        <v>#N/A</v>
      </c>
    </row>
    <row r="1193" spans="9:9" ht="21.75" customHeight="1" x14ac:dyDescent="0.3">
      <c r="I1193" s="23" t="e">
        <f>INDEX('Артикул без-с размером'!A:A,MATCH(Хранение!B1193,'Артикул без-с размером'!C:C,0))</f>
        <v>#N/A</v>
      </c>
    </row>
    <row r="1194" spans="9:9" ht="21.75" customHeight="1" x14ac:dyDescent="0.3">
      <c r="I1194" s="23" t="e">
        <f>INDEX('Артикул без-с размером'!A:A,MATCH(Хранение!B1194,'Артикул без-с размером'!C:C,0))</f>
        <v>#N/A</v>
      </c>
    </row>
    <row r="1195" spans="9:9" ht="21.75" customHeight="1" x14ac:dyDescent="0.3">
      <c r="I1195" s="23" t="e">
        <f>INDEX('Артикул без-с размером'!A:A,MATCH(Хранение!B1195,'Артикул без-с размером'!C:C,0))</f>
        <v>#N/A</v>
      </c>
    </row>
    <row r="1196" spans="9:9" ht="21.75" customHeight="1" x14ac:dyDescent="0.3">
      <c r="I1196" s="23" t="e">
        <f>INDEX('Артикул без-с размером'!A:A,MATCH(Хранение!B1196,'Артикул без-с размером'!C:C,0))</f>
        <v>#N/A</v>
      </c>
    </row>
    <row r="1197" spans="9:9" ht="21.75" customHeight="1" x14ac:dyDescent="0.3">
      <c r="I1197" s="23" t="e">
        <f>INDEX('Артикул без-с размером'!A:A,MATCH(Хранение!B1197,'Артикул без-с размером'!C:C,0))</f>
        <v>#N/A</v>
      </c>
    </row>
    <row r="1198" spans="9:9" ht="21.75" customHeight="1" x14ac:dyDescent="0.3">
      <c r="I1198" s="23" t="e">
        <f>INDEX('Артикул без-с размером'!A:A,MATCH(Хранение!B1198,'Артикул без-с размером'!C:C,0))</f>
        <v>#N/A</v>
      </c>
    </row>
    <row r="1199" spans="9:9" ht="21.75" customHeight="1" x14ac:dyDescent="0.3">
      <c r="I1199" s="23" t="e">
        <f>INDEX('Артикул без-с размером'!A:A,MATCH(Хранение!B1199,'Артикул без-с размером'!C:C,0))</f>
        <v>#N/A</v>
      </c>
    </row>
    <row r="1200" spans="9:9" ht="21.75" customHeight="1" x14ac:dyDescent="0.3">
      <c r="I1200" s="23" t="e">
        <f>INDEX('Артикул без-с размером'!A:A,MATCH(Хранение!B1200,'Артикул без-с размером'!C:C,0))</f>
        <v>#N/A</v>
      </c>
    </row>
    <row r="1201" spans="9:9" ht="21.75" customHeight="1" x14ac:dyDescent="0.3">
      <c r="I1201" s="23" t="e">
        <f>INDEX('Артикул без-с размером'!A:A,MATCH(Хранение!B1201,'Артикул без-с размером'!C:C,0))</f>
        <v>#N/A</v>
      </c>
    </row>
    <row r="1202" spans="9:9" ht="21.75" customHeight="1" x14ac:dyDescent="0.3">
      <c r="I1202" s="23" t="e">
        <f>INDEX('Артикул без-с размером'!A:A,MATCH(Хранение!B1202,'Артикул без-с размером'!C:C,0))</f>
        <v>#N/A</v>
      </c>
    </row>
    <row r="1203" spans="9:9" ht="21.75" customHeight="1" x14ac:dyDescent="0.3">
      <c r="I1203" s="23" t="e">
        <f>INDEX('Артикул без-с размером'!A:A,MATCH(Хранение!B1203,'Артикул без-с размером'!C:C,0))</f>
        <v>#N/A</v>
      </c>
    </row>
    <row r="1204" spans="9:9" ht="21.75" customHeight="1" x14ac:dyDescent="0.3">
      <c r="I1204" s="23" t="e">
        <f>INDEX('Артикул без-с размером'!A:A,MATCH(Хранение!B1204,'Артикул без-с размером'!C:C,0))</f>
        <v>#N/A</v>
      </c>
    </row>
    <row r="1205" spans="9:9" ht="21.75" customHeight="1" x14ac:dyDescent="0.3">
      <c r="I1205" s="23" t="e">
        <f>INDEX('Артикул без-с размером'!A:A,MATCH(Хранение!B1205,'Артикул без-с размером'!C:C,0))</f>
        <v>#N/A</v>
      </c>
    </row>
    <row r="1206" spans="9:9" ht="21.75" customHeight="1" x14ac:dyDescent="0.3">
      <c r="I1206" s="23" t="e">
        <f>INDEX('Артикул без-с размером'!A:A,MATCH(Хранение!B1206,'Артикул без-с размером'!C:C,0))</f>
        <v>#N/A</v>
      </c>
    </row>
    <row r="1207" spans="9:9" ht="21.75" customHeight="1" x14ac:dyDescent="0.3">
      <c r="I1207" s="23" t="e">
        <f>INDEX('Артикул без-с размером'!A:A,MATCH(Хранение!B1207,'Артикул без-с размером'!C:C,0))</f>
        <v>#N/A</v>
      </c>
    </row>
    <row r="1208" spans="9:9" ht="21.75" customHeight="1" x14ac:dyDescent="0.3">
      <c r="I1208" s="23" t="e">
        <f>INDEX('Артикул без-с размером'!A:A,MATCH(Хранение!B1208,'Артикул без-с размером'!C:C,0))</f>
        <v>#N/A</v>
      </c>
    </row>
    <row r="1209" spans="9:9" ht="21.75" customHeight="1" x14ac:dyDescent="0.3">
      <c r="I1209" s="23" t="e">
        <f>INDEX('Артикул без-с размером'!A:A,MATCH(Хранение!B1209,'Артикул без-с размером'!C:C,0))</f>
        <v>#N/A</v>
      </c>
    </row>
    <row r="1210" spans="9:9" ht="21.75" customHeight="1" x14ac:dyDescent="0.3">
      <c r="I1210" s="23" t="e">
        <f>INDEX('Артикул без-с размером'!A:A,MATCH(Хранение!B1210,'Артикул без-с размером'!C:C,0))</f>
        <v>#N/A</v>
      </c>
    </row>
    <row r="1211" spans="9:9" ht="21.75" customHeight="1" x14ac:dyDescent="0.3">
      <c r="I1211" s="23" t="e">
        <f>INDEX('Артикул без-с размером'!A:A,MATCH(Хранение!B1211,'Артикул без-с размером'!C:C,0))</f>
        <v>#N/A</v>
      </c>
    </row>
    <row r="1212" spans="9:9" ht="21.75" customHeight="1" x14ac:dyDescent="0.3">
      <c r="I1212" s="23" t="e">
        <f>INDEX('Артикул без-с размером'!A:A,MATCH(Хранение!B1212,'Артикул без-с размером'!C:C,0))</f>
        <v>#N/A</v>
      </c>
    </row>
    <row r="1213" spans="9:9" ht="21.75" customHeight="1" x14ac:dyDescent="0.3">
      <c r="I1213" s="23" t="e">
        <f>INDEX('Артикул без-с размером'!A:A,MATCH(Хранение!B1213,'Артикул без-с размером'!C:C,0))</f>
        <v>#N/A</v>
      </c>
    </row>
    <row r="1214" spans="9:9" ht="21.75" customHeight="1" x14ac:dyDescent="0.3">
      <c r="I1214" s="23" t="e">
        <f>INDEX('Артикул без-с размером'!A:A,MATCH(Хранение!B1214,'Артикул без-с размером'!C:C,0))</f>
        <v>#N/A</v>
      </c>
    </row>
    <row r="1215" spans="9:9" ht="21.75" customHeight="1" x14ac:dyDescent="0.3">
      <c r="I1215" s="23" t="e">
        <f>INDEX('Артикул без-с размером'!A:A,MATCH(Хранение!B1215,'Артикул без-с размером'!C:C,0))</f>
        <v>#N/A</v>
      </c>
    </row>
    <row r="1216" spans="9:9" ht="21.75" customHeight="1" x14ac:dyDescent="0.3">
      <c r="I1216" s="23" t="e">
        <f>INDEX('Артикул без-с размером'!A:A,MATCH(Хранение!B1216,'Артикул без-с размером'!C:C,0))</f>
        <v>#N/A</v>
      </c>
    </row>
    <row r="1217" spans="9:9" ht="21.75" customHeight="1" x14ac:dyDescent="0.3">
      <c r="I1217" s="23" t="e">
        <f>INDEX('Артикул без-с размером'!A:A,MATCH(Хранение!B1217,'Артикул без-с размером'!C:C,0))</f>
        <v>#N/A</v>
      </c>
    </row>
    <row r="1218" spans="9:9" ht="21.75" customHeight="1" x14ac:dyDescent="0.3">
      <c r="I1218" s="23" t="e">
        <f>INDEX('Артикул без-с размером'!A:A,MATCH(Хранение!B1218,'Артикул без-с размером'!C:C,0))</f>
        <v>#N/A</v>
      </c>
    </row>
    <row r="1219" spans="9:9" ht="21.75" customHeight="1" x14ac:dyDescent="0.3">
      <c r="I1219" s="23" t="e">
        <f>INDEX('Артикул без-с размером'!A:A,MATCH(Хранение!B1219,'Артикул без-с размером'!C:C,0))</f>
        <v>#N/A</v>
      </c>
    </row>
    <row r="1220" spans="9:9" ht="21.75" customHeight="1" x14ac:dyDescent="0.3">
      <c r="I1220" s="23" t="e">
        <f>INDEX('Артикул без-с размером'!A:A,MATCH(Хранение!B1220,'Артикул без-с размером'!C:C,0))</f>
        <v>#N/A</v>
      </c>
    </row>
    <row r="1221" spans="9:9" ht="21.75" customHeight="1" x14ac:dyDescent="0.3">
      <c r="I1221" s="23" t="e">
        <f>INDEX('Артикул без-с размером'!A:A,MATCH(Хранение!B1221,'Артикул без-с размером'!C:C,0))</f>
        <v>#N/A</v>
      </c>
    </row>
    <row r="1222" spans="9:9" ht="21.75" customHeight="1" x14ac:dyDescent="0.3">
      <c r="I1222" s="23" t="e">
        <f>INDEX('Артикул без-с размером'!A:A,MATCH(Хранение!B1222,'Артикул без-с размером'!C:C,0))</f>
        <v>#N/A</v>
      </c>
    </row>
    <row r="1223" spans="9:9" ht="21.75" customHeight="1" x14ac:dyDescent="0.3">
      <c r="I1223" s="23" t="e">
        <f>INDEX('Артикул без-с размером'!A:A,MATCH(Хранение!B1223,'Артикул без-с размером'!C:C,0))</f>
        <v>#N/A</v>
      </c>
    </row>
    <row r="1224" spans="9:9" ht="21.75" customHeight="1" x14ac:dyDescent="0.3">
      <c r="I1224" s="23" t="e">
        <f>INDEX('Артикул без-с размером'!A:A,MATCH(Хранение!B1224,'Артикул без-с размером'!C:C,0))</f>
        <v>#N/A</v>
      </c>
    </row>
    <row r="1225" spans="9:9" ht="21.75" customHeight="1" x14ac:dyDescent="0.3">
      <c r="I1225" s="23" t="e">
        <f>INDEX('Артикул без-с размером'!A:A,MATCH(Хранение!B1225,'Артикул без-с размером'!C:C,0))</f>
        <v>#N/A</v>
      </c>
    </row>
    <row r="1226" spans="9:9" ht="21.75" customHeight="1" x14ac:dyDescent="0.3">
      <c r="I1226" s="23" t="e">
        <f>INDEX('Артикул без-с размером'!A:A,MATCH(Хранение!B1226,'Артикул без-с размером'!C:C,0))</f>
        <v>#N/A</v>
      </c>
    </row>
    <row r="1227" spans="9:9" ht="21.75" customHeight="1" x14ac:dyDescent="0.3">
      <c r="I1227" s="23" t="e">
        <f>INDEX('Артикул без-с размером'!A:A,MATCH(Хранение!B1227,'Артикул без-с размером'!C:C,0))</f>
        <v>#N/A</v>
      </c>
    </row>
    <row r="1228" spans="9:9" ht="21.75" customHeight="1" x14ac:dyDescent="0.3">
      <c r="I1228" s="23" t="e">
        <f>INDEX('Артикул без-с размером'!A:A,MATCH(Хранение!B1228,'Артикул без-с размером'!C:C,0))</f>
        <v>#N/A</v>
      </c>
    </row>
    <row r="1229" spans="9:9" ht="21.75" customHeight="1" x14ac:dyDescent="0.3">
      <c r="I1229" s="23" t="e">
        <f>INDEX('Артикул без-с размером'!A:A,MATCH(Хранение!B1229,'Артикул без-с размером'!C:C,0))</f>
        <v>#N/A</v>
      </c>
    </row>
    <row r="1230" spans="9:9" ht="21.75" customHeight="1" x14ac:dyDescent="0.3">
      <c r="I1230" s="23" t="e">
        <f>INDEX('Артикул без-с размером'!A:A,MATCH(Хранение!B1230,'Артикул без-с размером'!C:C,0))</f>
        <v>#N/A</v>
      </c>
    </row>
    <row r="1231" spans="9:9" ht="21.75" customHeight="1" x14ac:dyDescent="0.3">
      <c r="I1231" s="23" t="e">
        <f>INDEX('Артикул без-с размером'!A:A,MATCH(Хранение!B1231,'Артикул без-с размером'!C:C,0))</f>
        <v>#N/A</v>
      </c>
    </row>
    <row r="1232" spans="9:9" ht="21.75" customHeight="1" x14ac:dyDescent="0.3">
      <c r="I1232" s="23" t="e">
        <f>INDEX('Артикул без-с размером'!A:A,MATCH(Хранение!B1232,'Артикул без-с размером'!C:C,0))</f>
        <v>#N/A</v>
      </c>
    </row>
    <row r="1233" spans="9:9" ht="21.75" customHeight="1" x14ac:dyDescent="0.3">
      <c r="I1233" s="23" t="e">
        <f>INDEX('Артикул без-с размером'!A:A,MATCH(Хранение!B1233,'Артикул без-с размером'!C:C,0))</f>
        <v>#N/A</v>
      </c>
    </row>
    <row r="1234" spans="9:9" ht="21.75" customHeight="1" x14ac:dyDescent="0.3">
      <c r="I1234" s="23" t="e">
        <f>INDEX('Артикул без-с размером'!A:A,MATCH(Хранение!B1234,'Артикул без-с размером'!C:C,0))</f>
        <v>#N/A</v>
      </c>
    </row>
    <row r="1235" spans="9:9" ht="21.75" customHeight="1" x14ac:dyDescent="0.3">
      <c r="I1235" s="23" t="e">
        <f>INDEX('Артикул без-с размером'!A:A,MATCH(Хранение!B1235,'Артикул без-с размером'!C:C,0))</f>
        <v>#N/A</v>
      </c>
    </row>
    <row r="1236" spans="9:9" ht="21.75" customHeight="1" x14ac:dyDescent="0.3">
      <c r="I1236" s="23" t="e">
        <f>INDEX('Артикул без-с размером'!A:A,MATCH(Хранение!B1236,'Артикул без-с размером'!C:C,0))</f>
        <v>#N/A</v>
      </c>
    </row>
    <row r="1237" spans="9:9" ht="21.75" customHeight="1" x14ac:dyDescent="0.3">
      <c r="I1237" s="23" t="e">
        <f>INDEX('Артикул без-с размером'!A:A,MATCH(Хранение!B1237,'Артикул без-с размером'!C:C,0))</f>
        <v>#N/A</v>
      </c>
    </row>
    <row r="1238" spans="9:9" ht="21.75" customHeight="1" x14ac:dyDescent="0.3">
      <c r="I1238" s="23" t="e">
        <f>INDEX('Артикул без-с размером'!A:A,MATCH(Хранение!B1238,'Артикул без-с размером'!C:C,0))</f>
        <v>#N/A</v>
      </c>
    </row>
    <row r="1239" spans="9:9" ht="21.75" customHeight="1" x14ac:dyDescent="0.3">
      <c r="I1239" s="23" t="e">
        <f>INDEX('Артикул без-с размером'!A:A,MATCH(Хранение!B1239,'Артикул без-с размером'!C:C,0))</f>
        <v>#N/A</v>
      </c>
    </row>
    <row r="1240" spans="9:9" ht="21.75" customHeight="1" x14ac:dyDescent="0.3">
      <c r="I1240" s="23" t="e">
        <f>INDEX('Артикул без-с размером'!A:A,MATCH(Хранение!B1240,'Артикул без-с размером'!C:C,0))</f>
        <v>#N/A</v>
      </c>
    </row>
    <row r="1241" spans="9:9" ht="21.75" customHeight="1" x14ac:dyDescent="0.3">
      <c r="I1241" s="23" t="e">
        <f>INDEX('Артикул без-с размером'!A:A,MATCH(Хранение!B1241,'Артикул без-с размером'!C:C,0))</f>
        <v>#N/A</v>
      </c>
    </row>
    <row r="1242" spans="9:9" ht="21.75" customHeight="1" x14ac:dyDescent="0.3">
      <c r="I1242" s="23" t="e">
        <f>INDEX('Артикул без-с размером'!A:A,MATCH(Хранение!B1242,'Артикул без-с размером'!C:C,0))</f>
        <v>#N/A</v>
      </c>
    </row>
    <row r="1243" spans="9:9" ht="21.75" customHeight="1" x14ac:dyDescent="0.3">
      <c r="I1243" s="23" t="e">
        <f>INDEX('Артикул без-с размером'!A:A,MATCH(Хранение!B1243,'Артикул без-с размером'!C:C,0))</f>
        <v>#N/A</v>
      </c>
    </row>
    <row r="1244" spans="9:9" ht="21.75" customHeight="1" x14ac:dyDescent="0.3">
      <c r="I1244" s="23" t="e">
        <f>INDEX('Артикул без-с размером'!A:A,MATCH(Хранение!B1244,'Артикул без-с размером'!C:C,0))</f>
        <v>#N/A</v>
      </c>
    </row>
    <row r="1245" spans="9:9" ht="21.75" customHeight="1" x14ac:dyDescent="0.3">
      <c r="I1245" s="23" t="e">
        <f>INDEX('Артикул без-с размером'!A:A,MATCH(Хранение!B1245,'Артикул без-с размером'!C:C,0))</f>
        <v>#N/A</v>
      </c>
    </row>
    <row r="1246" spans="9:9" ht="21.75" customHeight="1" x14ac:dyDescent="0.3">
      <c r="I1246" s="23" t="e">
        <f>INDEX('Артикул без-с размером'!A:A,MATCH(Хранение!B1246,'Артикул без-с размером'!C:C,0))</f>
        <v>#N/A</v>
      </c>
    </row>
    <row r="1247" spans="9:9" ht="21.75" customHeight="1" x14ac:dyDescent="0.3">
      <c r="I1247" s="23" t="e">
        <f>INDEX('Артикул без-с размером'!A:A,MATCH(Хранение!B1247,'Артикул без-с размером'!C:C,0))</f>
        <v>#N/A</v>
      </c>
    </row>
    <row r="1248" spans="9:9" ht="21.75" customHeight="1" x14ac:dyDescent="0.3">
      <c r="I1248" s="23" t="e">
        <f>INDEX('Артикул без-с размером'!A:A,MATCH(Хранение!B1248,'Артикул без-с размером'!C:C,0))</f>
        <v>#N/A</v>
      </c>
    </row>
    <row r="1249" spans="9:9" ht="21.75" customHeight="1" x14ac:dyDescent="0.3">
      <c r="I1249" s="23" t="e">
        <f>INDEX('Артикул без-с размером'!A:A,MATCH(Хранение!B1249,'Артикул без-с размером'!C:C,0))</f>
        <v>#N/A</v>
      </c>
    </row>
    <row r="1250" spans="9:9" ht="21.75" customHeight="1" x14ac:dyDescent="0.3">
      <c r="I1250" s="23" t="e">
        <f>INDEX('Артикул без-с размером'!A:A,MATCH(Хранение!B1250,'Артикул без-с размером'!C:C,0))</f>
        <v>#N/A</v>
      </c>
    </row>
    <row r="1251" spans="9:9" ht="21.75" customHeight="1" x14ac:dyDescent="0.3">
      <c r="I1251" s="23" t="e">
        <f>INDEX('Артикул без-с размером'!A:A,MATCH(Хранение!B1251,'Артикул без-с размером'!C:C,0))</f>
        <v>#N/A</v>
      </c>
    </row>
    <row r="1252" spans="9:9" ht="21.75" customHeight="1" x14ac:dyDescent="0.3">
      <c r="I1252" s="23" t="e">
        <f>INDEX('Артикул без-с размером'!A:A,MATCH(Хранение!B1252,'Артикул без-с размером'!C:C,0))</f>
        <v>#N/A</v>
      </c>
    </row>
    <row r="1253" spans="9:9" ht="21.75" customHeight="1" x14ac:dyDescent="0.3">
      <c r="I1253" s="23" t="e">
        <f>INDEX('Артикул без-с размером'!A:A,MATCH(Хранение!B1253,'Артикул без-с размером'!C:C,0))</f>
        <v>#N/A</v>
      </c>
    </row>
    <row r="1254" spans="9:9" ht="21.75" customHeight="1" x14ac:dyDescent="0.3">
      <c r="I1254" s="23" t="e">
        <f>INDEX('Артикул без-с размером'!A:A,MATCH(Хранение!B1254,'Артикул без-с размером'!C:C,0))</f>
        <v>#N/A</v>
      </c>
    </row>
    <row r="1255" spans="9:9" ht="21.75" customHeight="1" x14ac:dyDescent="0.3">
      <c r="I1255" s="23" t="e">
        <f>INDEX('Артикул без-с размером'!A:A,MATCH(Хранение!B1255,'Артикул без-с размером'!C:C,0))</f>
        <v>#N/A</v>
      </c>
    </row>
    <row r="1256" spans="9:9" ht="21.75" customHeight="1" x14ac:dyDescent="0.3">
      <c r="I1256" s="23" t="e">
        <f>INDEX('Артикул без-с размером'!A:A,MATCH(Хранение!B1256,'Артикул без-с размером'!C:C,0))</f>
        <v>#N/A</v>
      </c>
    </row>
    <row r="1257" spans="9:9" ht="21.75" customHeight="1" x14ac:dyDescent="0.3">
      <c r="I1257" s="23" t="e">
        <f>INDEX('Артикул без-с размером'!A:A,MATCH(Хранение!B1257,'Артикул без-с размером'!C:C,0))</f>
        <v>#N/A</v>
      </c>
    </row>
    <row r="1258" spans="9:9" ht="21.75" customHeight="1" x14ac:dyDescent="0.3">
      <c r="I1258" s="23" t="e">
        <f>INDEX('Артикул без-с размером'!A:A,MATCH(Хранение!B1258,'Артикул без-с размером'!C:C,0))</f>
        <v>#N/A</v>
      </c>
    </row>
    <row r="1259" spans="9:9" ht="21.75" customHeight="1" x14ac:dyDescent="0.3">
      <c r="I1259" s="23" t="e">
        <f>INDEX('Артикул без-с размером'!A:A,MATCH(Хранение!B1259,'Артикул без-с размером'!C:C,0))</f>
        <v>#N/A</v>
      </c>
    </row>
    <row r="1260" spans="9:9" ht="21.75" customHeight="1" x14ac:dyDescent="0.3">
      <c r="I1260" s="23" t="e">
        <f>INDEX('Артикул без-с размером'!A:A,MATCH(Хранение!B1260,'Артикул без-с размером'!C:C,0))</f>
        <v>#N/A</v>
      </c>
    </row>
    <row r="1261" spans="9:9" ht="21.75" customHeight="1" x14ac:dyDescent="0.3">
      <c r="I1261" s="23" t="e">
        <f>INDEX('Артикул без-с размером'!A:A,MATCH(Хранение!B1261,'Артикул без-с размером'!C:C,0))</f>
        <v>#N/A</v>
      </c>
    </row>
    <row r="1262" spans="9:9" ht="21.75" customHeight="1" x14ac:dyDescent="0.3">
      <c r="I1262" s="23" t="e">
        <f>INDEX('Артикул без-с размером'!A:A,MATCH(Хранение!B1262,'Артикул без-с размером'!C:C,0))</f>
        <v>#N/A</v>
      </c>
    </row>
    <row r="1263" spans="9:9" ht="21.75" customHeight="1" x14ac:dyDescent="0.3">
      <c r="I1263" s="23" t="e">
        <f>INDEX('Артикул без-с размером'!A:A,MATCH(Хранение!B1263,'Артикул без-с размером'!C:C,0))</f>
        <v>#N/A</v>
      </c>
    </row>
    <row r="1264" spans="9:9" ht="21.75" customHeight="1" x14ac:dyDescent="0.3">
      <c r="I1264" s="23" t="e">
        <f>INDEX('Артикул без-с размером'!A:A,MATCH(Хранение!B1264,'Артикул без-с размером'!C:C,0))</f>
        <v>#N/A</v>
      </c>
    </row>
    <row r="1265" spans="9:9" ht="21.75" customHeight="1" x14ac:dyDescent="0.3">
      <c r="I1265" s="23" t="e">
        <f>INDEX('Артикул без-с размером'!A:A,MATCH(Хранение!B1265,'Артикул без-с размером'!C:C,0))</f>
        <v>#N/A</v>
      </c>
    </row>
    <row r="1266" spans="9:9" ht="21.75" customHeight="1" x14ac:dyDescent="0.3">
      <c r="I1266" s="23" t="e">
        <f>INDEX('Артикул без-с размером'!A:A,MATCH(Хранение!B1266,'Артикул без-с размером'!C:C,0))</f>
        <v>#N/A</v>
      </c>
    </row>
    <row r="1267" spans="9:9" ht="21.75" customHeight="1" x14ac:dyDescent="0.3">
      <c r="I1267" s="23" t="e">
        <f>INDEX('Артикул без-с размером'!A:A,MATCH(Хранение!B1267,'Артикул без-с размером'!C:C,0))</f>
        <v>#N/A</v>
      </c>
    </row>
    <row r="1268" spans="9:9" ht="21.75" customHeight="1" x14ac:dyDescent="0.3">
      <c r="I1268" s="23" t="e">
        <f>INDEX('Артикул без-с размером'!A:A,MATCH(Хранение!B1268,'Артикул без-с размером'!C:C,0))</f>
        <v>#N/A</v>
      </c>
    </row>
    <row r="1269" spans="9:9" ht="21.75" customHeight="1" x14ac:dyDescent="0.3">
      <c r="I1269" s="23" t="e">
        <f>INDEX('Артикул без-с размером'!A:A,MATCH(Хранение!B1269,'Артикул без-с размером'!C:C,0))</f>
        <v>#N/A</v>
      </c>
    </row>
    <row r="1270" spans="9:9" ht="21.75" customHeight="1" x14ac:dyDescent="0.3">
      <c r="I1270" s="23" t="e">
        <f>INDEX('Артикул без-с размером'!A:A,MATCH(Хранение!B1270,'Артикул без-с размером'!C:C,0))</f>
        <v>#N/A</v>
      </c>
    </row>
    <row r="1271" spans="9:9" ht="21.75" customHeight="1" x14ac:dyDescent="0.3">
      <c r="I1271" s="23" t="e">
        <f>INDEX('Артикул без-с размером'!A:A,MATCH(Хранение!B1271,'Артикул без-с размером'!C:C,0))</f>
        <v>#N/A</v>
      </c>
    </row>
    <row r="1272" spans="9:9" ht="21.75" customHeight="1" x14ac:dyDescent="0.3">
      <c r="I1272" s="23" t="e">
        <f>INDEX('Артикул без-с размером'!A:A,MATCH(Хранение!B1272,'Артикул без-с размером'!C:C,0))</f>
        <v>#N/A</v>
      </c>
    </row>
    <row r="1273" spans="9:9" ht="21.75" customHeight="1" x14ac:dyDescent="0.3">
      <c r="I1273" s="23" t="e">
        <f>INDEX('Артикул без-с размером'!A:A,MATCH(Хранение!B1273,'Артикул без-с размером'!C:C,0))</f>
        <v>#N/A</v>
      </c>
    </row>
    <row r="1274" spans="9:9" ht="21.75" customHeight="1" x14ac:dyDescent="0.3">
      <c r="I1274" s="23" t="e">
        <f>INDEX('Артикул без-с размером'!A:A,MATCH(Хранение!B1274,'Артикул без-с размером'!C:C,0))</f>
        <v>#N/A</v>
      </c>
    </row>
    <row r="1275" spans="9:9" ht="21.75" customHeight="1" x14ac:dyDescent="0.3">
      <c r="I1275" s="23" t="e">
        <f>INDEX('Артикул без-с размером'!A:A,MATCH(Хранение!B1275,'Артикул без-с размером'!C:C,0))</f>
        <v>#N/A</v>
      </c>
    </row>
    <row r="1276" spans="9:9" ht="21.75" customHeight="1" x14ac:dyDescent="0.3">
      <c r="I1276" s="23" t="e">
        <f>INDEX('Артикул без-с размером'!A:A,MATCH(Хранение!B1276,'Артикул без-с размером'!C:C,0))</f>
        <v>#N/A</v>
      </c>
    </row>
    <row r="1277" spans="9:9" ht="21.75" customHeight="1" x14ac:dyDescent="0.3">
      <c r="I1277" s="23" t="e">
        <f>INDEX('Артикул без-с размером'!A:A,MATCH(Хранение!B1277,'Артикул без-с размером'!C:C,0))</f>
        <v>#N/A</v>
      </c>
    </row>
    <row r="1278" spans="9:9" ht="21.75" customHeight="1" x14ac:dyDescent="0.3">
      <c r="I1278" s="23" t="e">
        <f>INDEX('Артикул без-с размером'!A:A,MATCH(Хранение!B1278,'Артикул без-с размером'!C:C,0))</f>
        <v>#N/A</v>
      </c>
    </row>
    <row r="1279" spans="9:9" ht="21.75" customHeight="1" x14ac:dyDescent="0.3">
      <c r="I1279" s="23" t="e">
        <f>INDEX('Артикул без-с размером'!A:A,MATCH(Хранение!B1279,'Артикул без-с размером'!C:C,0))</f>
        <v>#N/A</v>
      </c>
    </row>
    <row r="1280" spans="9:9" ht="21.75" customHeight="1" x14ac:dyDescent="0.3">
      <c r="I1280" s="23" t="e">
        <f>INDEX('Артикул без-с размером'!A:A,MATCH(Хранение!B1280,'Артикул без-с размером'!C:C,0))</f>
        <v>#N/A</v>
      </c>
    </row>
    <row r="1281" spans="9:9" ht="21.75" customHeight="1" x14ac:dyDescent="0.3">
      <c r="I1281" s="23" t="e">
        <f>INDEX('Артикул без-с размером'!A:A,MATCH(Хранение!B1281,'Артикул без-с размером'!C:C,0))</f>
        <v>#N/A</v>
      </c>
    </row>
    <row r="1282" spans="9:9" ht="21.75" customHeight="1" x14ac:dyDescent="0.3">
      <c r="I1282" s="23" t="e">
        <f>INDEX('Артикул без-с размером'!A:A,MATCH(Хранение!B1282,'Артикул без-с размером'!C:C,0))</f>
        <v>#N/A</v>
      </c>
    </row>
    <row r="1283" spans="9:9" ht="21.75" customHeight="1" x14ac:dyDescent="0.3">
      <c r="I1283" s="23" t="e">
        <f>INDEX('Артикул без-с размером'!A:A,MATCH(Хранение!B1283,'Артикул без-с размером'!C:C,0))</f>
        <v>#N/A</v>
      </c>
    </row>
    <row r="1284" spans="9:9" ht="21.75" customHeight="1" x14ac:dyDescent="0.3">
      <c r="I1284" s="23" t="e">
        <f>INDEX('Артикул без-с размером'!A:A,MATCH(Хранение!B1284,'Артикул без-с размером'!C:C,0))</f>
        <v>#N/A</v>
      </c>
    </row>
    <row r="1285" spans="9:9" ht="21.75" customHeight="1" x14ac:dyDescent="0.3">
      <c r="I1285" s="23" t="e">
        <f>INDEX('Артикул без-с размером'!A:A,MATCH(Хранение!B1285,'Артикул без-с размером'!C:C,0))</f>
        <v>#N/A</v>
      </c>
    </row>
    <row r="1286" spans="9:9" ht="21.75" customHeight="1" x14ac:dyDescent="0.3">
      <c r="I1286" s="23" t="e">
        <f>INDEX('Артикул без-с размером'!A:A,MATCH(Хранение!B1286,'Артикул без-с размером'!C:C,0))</f>
        <v>#N/A</v>
      </c>
    </row>
    <row r="1287" spans="9:9" ht="21.75" customHeight="1" x14ac:dyDescent="0.3">
      <c r="I1287" s="23" t="e">
        <f>INDEX('Артикул без-с размером'!A:A,MATCH(Хранение!B1287,'Артикул без-с размером'!C:C,0))</f>
        <v>#N/A</v>
      </c>
    </row>
    <row r="1288" spans="9:9" ht="21.75" customHeight="1" x14ac:dyDescent="0.3">
      <c r="I1288" s="23" t="e">
        <f>INDEX('Артикул без-с размером'!A:A,MATCH(Хранение!B1288,'Артикул без-с размером'!C:C,0))</f>
        <v>#N/A</v>
      </c>
    </row>
    <row r="1289" spans="9:9" ht="21.75" customHeight="1" x14ac:dyDescent="0.3">
      <c r="I1289" s="23" t="e">
        <f>INDEX('Артикул без-с размером'!A:A,MATCH(Хранение!B1289,'Артикул без-с размером'!C:C,0))</f>
        <v>#N/A</v>
      </c>
    </row>
    <row r="1290" spans="9:9" ht="21.75" customHeight="1" x14ac:dyDescent="0.3">
      <c r="I1290" s="23" t="e">
        <f>INDEX('Артикул без-с размером'!A:A,MATCH(Хранение!B1290,'Артикул без-с размером'!C:C,0))</f>
        <v>#N/A</v>
      </c>
    </row>
    <row r="1291" spans="9:9" ht="21.75" customHeight="1" x14ac:dyDescent="0.3">
      <c r="I1291" s="23" t="e">
        <f>INDEX('Артикул без-с размером'!A:A,MATCH(Хранение!B1291,'Артикул без-с размером'!C:C,0))</f>
        <v>#N/A</v>
      </c>
    </row>
    <row r="1292" spans="9:9" ht="21.75" customHeight="1" x14ac:dyDescent="0.3">
      <c r="I1292" s="23" t="e">
        <f>INDEX('Артикул без-с размером'!A:A,MATCH(Хранение!B1292,'Артикул без-с размером'!C:C,0))</f>
        <v>#N/A</v>
      </c>
    </row>
    <row r="1293" spans="9:9" ht="21.75" customHeight="1" x14ac:dyDescent="0.3">
      <c r="I1293" s="23" t="e">
        <f>INDEX('Артикул без-с размером'!A:A,MATCH(Хранение!B1293,'Артикул без-с размером'!C:C,0))</f>
        <v>#N/A</v>
      </c>
    </row>
    <row r="1294" spans="9:9" ht="21.75" customHeight="1" x14ac:dyDescent="0.3">
      <c r="I1294" s="23" t="e">
        <f>INDEX('Артикул без-с размером'!A:A,MATCH(Хранение!B1294,'Артикул без-с размером'!C:C,0))</f>
        <v>#N/A</v>
      </c>
    </row>
    <row r="1295" spans="9:9" ht="21.75" customHeight="1" x14ac:dyDescent="0.3">
      <c r="I1295" s="23" t="e">
        <f>INDEX('Артикул без-с размером'!A:A,MATCH(Хранение!B1295,'Артикул без-с размером'!C:C,0))</f>
        <v>#N/A</v>
      </c>
    </row>
    <row r="1296" spans="9:9" ht="21.75" customHeight="1" x14ac:dyDescent="0.3">
      <c r="I1296" s="23" t="e">
        <f>INDEX('Артикул без-с размером'!A:A,MATCH(Хранение!B1296,'Артикул без-с размером'!C:C,0))</f>
        <v>#N/A</v>
      </c>
    </row>
    <row r="1297" spans="9:9" ht="21.75" customHeight="1" x14ac:dyDescent="0.3">
      <c r="I1297" s="23" t="e">
        <f>INDEX('Артикул без-с размером'!A:A,MATCH(Хранение!B1297,'Артикул без-с размером'!C:C,0))</f>
        <v>#N/A</v>
      </c>
    </row>
    <row r="1298" spans="9:9" ht="21.75" customHeight="1" x14ac:dyDescent="0.3">
      <c r="I1298" s="23" t="e">
        <f>INDEX('Артикул без-с размером'!A:A,MATCH(Хранение!B1298,'Артикул без-с размером'!C:C,0))</f>
        <v>#N/A</v>
      </c>
    </row>
    <row r="1299" spans="9:9" ht="21.75" customHeight="1" x14ac:dyDescent="0.3">
      <c r="I1299" s="23" t="e">
        <f>INDEX('Артикул без-с размером'!A:A,MATCH(Хранение!B1299,'Артикул без-с размером'!C:C,0))</f>
        <v>#N/A</v>
      </c>
    </row>
    <row r="1300" spans="9:9" ht="21.75" customHeight="1" x14ac:dyDescent="0.3">
      <c r="I1300" s="23" t="e">
        <f>INDEX('Артикул без-с размером'!A:A,MATCH(Хранение!B1300,'Артикул без-с размером'!C:C,0))</f>
        <v>#N/A</v>
      </c>
    </row>
    <row r="1301" spans="9:9" ht="21.75" customHeight="1" x14ac:dyDescent="0.3">
      <c r="I1301" s="23" t="e">
        <f>INDEX('Артикул без-с размером'!A:A,MATCH(Хранение!B1301,'Артикул без-с размером'!C:C,0))</f>
        <v>#N/A</v>
      </c>
    </row>
    <row r="1302" spans="9:9" ht="21.75" customHeight="1" x14ac:dyDescent="0.3">
      <c r="I1302" s="23" t="e">
        <f>INDEX('Артикул без-с размером'!A:A,MATCH(Хранение!B1302,'Артикул без-с размером'!C:C,0))</f>
        <v>#N/A</v>
      </c>
    </row>
    <row r="1303" spans="9:9" ht="21.75" customHeight="1" x14ac:dyDescent="0.3">
      <c r="I1303" s="23" t="e">
        <f>INDEX('Артикул без-с размером'!A:A,MATCH(Хранение!B1303,'Артикул без-с размером'!C:C,0))</f>
        <v>#N/A</v>
      </c>
    </row>
    <row r="1304" spans="9:9" ht="21.75" customHeight="1" x14ac:dyDescent="0.3">
      <c r="I1304" s="23" t="e">
        <f>INDEX('Артикул без-с размером'!A:A,MATCH(Хранение!B1304,'Артикул без-с размером'!C:C,0))</f>
        <v>#N/A</v>
      </c>
    </row>
    <row r="1305" spans="9:9" ht="21.75" customHeight="1" x14ac:dyDescent="0.3">
      <c r="I1305" s="23" t="e">
        <f>INDEX('Артикул без-с размером'!A:A,MATCH(Хранение!B1305,'Артикул без-с размером'!C:C,0))</f>
        <v>#N/A</v>
      </c>
    </row>
    <row r="1306" spans="9:9" ht="21.75" customHeight="1" x14ac:dyDescent="0.3">
      <c r="I1306" s="23" t="e">
        <f>INDEX('Артикул без-с размером'!A:A,MATCH(Хранение!B1306,'Артикул без-с размером'!C:C,0))</f>
        <v>#N/A</v>
      </c>
    </row>
    <row r="1307" spans="9:9" ht="21.75" customHeight="1" x14ac:dyDescent="0.3">
      <c r="I1307" s="23" t="e">
        <f>INDEX('Артикул без-с размером'!A:A,MATCH(Хранение!B1307,'Артикул без-с размером'!C:C,0))</f>
        <v>#N/A</v>
      </c>
    </row>
    <row r="1308" spans="9:9" ht="21.75" customHeight="1" x14ac:dyDescent="0.3">
      <c r="I1308" s="23" t="e">
        <f>INDEX('Артикул без-с размером'!A:A,MATCH(Хранение!B1308,'Артикул без-с размером'!C:C,0))</f>
        <v>#N/A</v>
      </c>
    </row>
    <row r="1309" spans="9:9" ht="21.75" customHeight="1" x14ac:dyDescent="0.3">
      <c r="I1309" s="23" t="e">
        <f>INDEX('Артикул без-с размером'!A:A,MATCH(Хранение!B1309,'Артикул без-с размером'!C:C,0))</f>
        <v>#N/A</v>
      </c>
    </row>
    <row r="1310" spans="9:9" ht="21.75" customHeight="1" x14ac:dyDescent="0.3">
      <c r="I1310" s="23" t="e">
        <f>INDEX('Артикул без-с размером'!A:A,MATCH(Хранение!B1310,'Артикул без-с размером'!C:C,0))</f>
        <v>#N/A</v>
      </c>
    </row>
    <row r="1311" spans="9:9" ht="21.75" customHeight="1" x14ac:dyDescent="0.3">
      <c r="I1311" s="23" t="e">
        <f>INDEX('Артикул без-с размером'!A:A,MATCH(Хранение!B1311,'Артикул без-с размером'!C:C,0))</f>
        <v>#N/A</v>
      </c>
    </row>
    <row r="1312" spans="9:9" ht="21.75" customHeight="1" x14ac:dyDescent="0.3">
      <c r="I1312" s="23" t="e">
        <f>INDEX('Артикул без-с размером'!A:A,MATCH(Хранение!B1312,'Артикул без-с размером'!C:C,0))</f>
        <v>#N/A</v>
      </c>
    </row>
    <row r="1313" spans="9:9" ht="21.75" customHeight="1" x14ac:dyDescent="0.3">
      <c r="I1313" s="23" t="e">
        <f>INDEX('Артикул без-с размером'!A:A,MATCH(Хранение!B1313,'Артикул без-с размером'!C:C,0))</f>
        <v>#N/A</v>
      </c>
    </row>
    <row r="1314" spans="9:9" ht="21.75" customHeight="1" x14ac:dyDescent="0.3">
      <c r="I1314" s="23" t="e">
        <f>INDEX('Артикул без-с размером'!A:A,MATCH(Хранение!B1314,'Артикул без-с размером'!C:C,0))</f>
        <v>#N/A</v>
      </c>
    </row>
    <row r="1315" spans="9:9" ht="21.75" customHeight="1" x14ac:dyDescent="0.3">
      <c r="I1315" s="23" t="e">
        <f>INDEX('Артикул без-с размером'!A:A,MATCH(Хранение!B1315,'Артикул без-с размером'!C:C,0))</f>
        <v>#N/A</v>
      </c>
    </row>
    <row r="1316" spans="9:9" ht="21.75" customHeight="1" x14ac:dyDescent="0.3">
      <c r="I1316" s="23" t="e">
        <f>INDEX('Артикул без-с размером'!A:A,MATCH(Хранение!B1316,'Артикул без-с размером'!C:C,0))</f>
        <v>#N/A</v>
      </c>
    </row>
    <row r="1317" spans="9:9" ht="21.75" customHeight="1" x14ac:dyDescent="0.3">
      <c r="I1317" s="23" t="e">
        <f>INDEX('Артикул без-с размером'!A:A,MATCH(Хранение!B1317,'Артикул без-с размером'!C:C,0))</f>
        <v>#N/A</v>
      </c>
    </row>
    <row r="1318" spans="9:9" ht="21.75" customHeight="1" x14ac:dyDescent="0.3">
      <c r="I1318" s="23" t="e">
        <f>INDEX('Артикул без-с размером'!A:A,MATCH(Хранение!B1318,'Артикул без-с размером'!C:C,0))</f>
        <v>#N/A</v>
      </c>
    </row>
    <row r="1319" spans="9:9" ht="21.75" customHeight="1" x14ac:dyDescent="0.3">
      <c r="I1319" s="23" t="e">
        <f>INDEX('Артикул без-с размером'!A:A,MATCH(Хранение!B1319,'Артикул без-с размером'!C:C,0))</f>
        <v>#N/A</v>
      </c>
    </row>
    <row r="1320" spans="9:9" ht="21.75" customHeight="1" x14ac:dyDescent="0.3">
      <c r="I1320" s="23" t="e">
        <f>INDEX('Артикул без-с размером'!A:A,MATCH(Хранение!B1320,'Артикул без-с размером'!C:C,0))</f>
        <v>#N/A</v>
      </c>
    </row>
    <row r="1321" spans="9:9" ht="21.75" customHeight="1" x14ac:dyDescent="0.3">
      <c r="I1321" s="23" t="e">
        <f>INDEX('Артикул без-с размером'!A:A,MATCH(Хранение!B1321,'Артикул без-с размером'!C:C,0))</f>
        <v>#N/A</v>
      </c>
    </row>
    <row r="1322" spans="9:9" ht="21.75" customHeight="1" x14ac:dyDescent="0.3">
      <c r="I1322" s="23" t="e">
        <f>INDEX('Артикул без-с размером'!A:A,MATCH(Хранение!B1322,'Артикул без-с размером'!C:C,0))</f>
        <v>#N/A</v>
      </c>
    </row>
    <row r="1323" spans="9:9" ht="21.75" customHeight="1" x14ac:dyDescent="0.3">
      <c r="I1323" s="23" t="e">
        <f>INDEX('Артикул без-с размером'!A:A,MATCH(Хранение!B1323,'Артикул без-с размером'!C:C,0))</f>
        <v>#N/A</v>
      </c>
    </row>
    <row r="1324" spans="9:9" ht="21.75" customHeight="1" x14ac:dyDescent="0.3">
      <c r="I1324" s="23" t="e">
        <f>INDEX('Артикул без-с размером'!A:A,MATCH(Хранение!B1324,'Артикул без-с размером'!C:C,0))</f>
        <v>#N/A</v>
      </c>
    </row>
    <row r="1325" spans="9:9" ht="21.75" customHeight="1" x14ac:dyDescent="0.3">
      <c r="I1325" s="23" t="e">
        <f>INDEX('Артикул без-с размером'!A:A,MATCH(Хранение!B1325,'Артикул без-с размером'!C:C,0))</f>
        <v>#N/A</v>
      </c>
    </row>
    <row r="1326" spans="9:9" ht="21.75" customHeight="1" x14ac:dyDescent="0.3">
      <c r="I1326" s="23" t="e">
        <f>INDEX('Артикул без-с размером'!A:A,MATCH(Хранение!B1326,'Артикул без-с размером'!C:C,0))</f>
        <v>#N/A</v>
      </c>
    </row>
    <row r="1327" spans="9:9" ht="21.75" customHeight="1" x14ac:dyDescent="0.3">
      <c r="I1327" s="23" t="e">
        <f>INDEX('Артикул без-с размером'!A:A,MATCH(Хранение!B1327,'Артикул без-с размером'!C:C,0))</f>
        <v>#N/A</v>
      </c>
    </row>
    <row r="1328" spans="9:9" ht="21.75" customHeight="1" x14ac:dyDescent="0.3">
      <c r="I1328" s="23" t="e">
        <f>INDEX('Артикул без-с размером'!A:A,MATCH(Хранение!B1328,'Артикул без-с размером'!C:C,0))</f>
        <v>#N/A</v>
      </c>
    </row>
    <row r="1329" spans="9:9" ht="21.75" customHeight="1" x14ac:dyDescent="0.3">
      <c r="I1329" s="23" t="e">
        <f>INDEX('Артикул без-с размером'!A:A,MATCH(Хранение!B1329,'Артикул без-с размером'!C:C,0))</f>
        <v>#N/A</v>
      </c>
    </row>
    <row r="1330" spans="9:9" ht="21.75" customHeight="1" x14ac:dyDescent="0.3">
      <c r="I1330" s="23" t="e">
        <f>INDEX('Артикул без-с размером'!A:A,MATCH(Хранение!B1330,'Артикул без-с размером'!C:C,0))</f>
        <v>#N/A</v>
      </c>
    </row>
    <row r="1331" spans="9:9" ht="21.75" customHeight="1" x14ac:dyDescent="0.3">
      <c r="I1331" s="23" t="e">
        <f>INDEX('Артикул без-с размером'!A:A,MATCH(Хранение!B1331,'Артикул без-с размером'!C:C,0))</f>
        <v>#N/A</v>
      </c>
    </row>
    <row r="1332" spans="9:9" ht="21.75" customHeight="1" x14ac:dyDescent="0.3">
      <c r="I1332" s="23" t="e">
        <f>INDEX('Артикул без-с размером'!A:A,MATCH(Хранение!B1332,'Артикул без-с размером'!C:C,0))</f>
        <v>#N/A</v>
      </c>
    </row>
    <row r="1333" spans="9:9" ht="21.75" customHeight="1" x14ac:dyDescent="0.3">
      <c r="I1333" s="23" t="e">
        <f>INDEX('Артикул без-с размером'!A:A,MATCH(Хранение!B1333,'Артикул без-с размером'!C:C,0))</f>
        <v>#N/A</v>
      </c>
    </row>
    <row r="1334" spans="9:9" ht="21.75" customHeight="1" x14ac:dyDescent="0.3">
      <c r="I1334" s="23" t="e">
        <f>INDEX('Артикул без-с размером'!A:A,MATCH(Хранение!B1334,'Артикул без-с размером'!C:C,0))</f>
        <v>#N/A</v>
      </c>
    </row>
    <row r="1335" spans="9:9" ht="21.75" customHeight="1" x14ac:dyDescent="0.3">
      <c r="I1335" s="23" t="e">
        <f>INDEX('Артикул без-с размером'!A:A,MATCH(Хранение!B1335,'Артикул без-с размером'!C:C,0))</f>
        <v>#N/A</v>
      </c>
    </row>
    <row r="1336" spans="9:9" ht="21.75" customHeight="1" x14ac:dyDescent="0.3">
      <c r="I1336" s="23" t="e">
        <f>INDEX('Артикул без-с размером'!A:A,MATCH(Хранение!B1336,'Артикул без-с размером'!C:C,0))</f>
        <v>#N/A</v>
      </c>
    </row>
    <row r="1337" spans="9:9" ht="21.75" customHeight="1" x14ac:dyDescent="0.3">
      <c r="I1337" s="23" t="e">
        <f>INDEX('Артикул без-с размером'!A:A,MATCH(Хранение!B1337,'Артикул без-с размером'!C:C,0))</f>
        <v>#N/A</v>
      </c>
    </row>
    <row r="1338" spans="9:9" ht="21.75" customHeight="1" x14ac:dyDescent="0.3">
      <c r="I1338" s="23" t="e">
        <f>INDEX('Артикул без-с размером'!A:A,MATCH(Хранение!B1338,'Артикул без-с размером'!C:C,0))</f>
        <v>#N/A</v>
      </c>
    </row>
    <row r="1339" spans="9:9" ht="21.75" customHeight="1" x14ac:dyDescent="0.3">
      <c r="I1339" s="23" t="e">
        <f>INDEX('Артикул без-с размером'!A:A,MATCH(Хранение!B1339,'Артикул без-с размером'!C:C,0))</f>
        <v>#N/A</v>
      </c>
    </row>
    <row r="1340" spans="9:9" ht="21.75" customHeight="1" x14ac:dyDescent="0.3">
      <c r="I1340" s="23" t="e">
        <f>INDEX('Артикул без-с размером'!A:A,MATCH(Хранение!B1340,'Артикул без-с размером'!C:C,0))</f>
        <v>#N/A</v>
      </c>
    </row>
    <row r="1341" spans="9:9" ht="21.75" customHeight="1" x14ac:dyDescent="0.3">
      <c r="I1341" s="23" t="e">
        <f>INDEX('Артикул без-с размером'!A:A,MATCH(Хранение!B1341,'Артикул без-с размером'!C:C,0))</f>
        <v>#N/A</v>
      </c>
    </row>
    <row r="1342" spans="9:9" ht="21.75" customHeight="1" x14ac:dyDescent="0.3">
      <c r="I1342" s="23" t="e">
        <f>INDEX('Артикул без-с размером'!A:A,MATCH(Хранение!B1342,'Артикул без-с размером'!C:C,0))</f>
        <v>#N/A</v>
      </c>
    </row>
    <row r="1343" spans="9:9" ht="21.75" customHeight="1" x14ac:dyDescent="0.3">
      <c r="I1343" s="23" t="e">
        <f>INDEX('Артикул без-с размером'!A:A,MATCH(Хранение!B1343,'Артикул без-с размером'!C:C,0))</f>
        <v>#N/A</v>
      </c>
    </row>
    <row r="1344" spans="9:9" ht="21.75" customHeight="1" x14ac:dyDescent="0.3">
      <c r="I1344" s="23" t="e">
        <f>INDEX('Артикул без-с размером'!A:A,MATCH(Хранение!B1344,'Артикул без-с размером'!C:C,0))</f>
        <v>#N/A</v>
      </c>
    </row>
    <row r="1345" spans="9:9" ht="21.75" customHeight="1" x14ac:dyDescent="0.3">
      <c r="I1345" s="23" t="e">
        <f>INDEX('Артикул без-с размером'!A:A,MATCH(Хранение!B1345,'Артикул без-с размером'!C:C,0))</f>
        <v>#N/A</v>
      </c>
    </row>
    <row r="1346" spans="9:9" ht="21.75" customHeight="1" x14ac:dyDescent="0.3">
      <c r="I1346" s="23" t="e">
        <f>INDEX('Артикул без-с размером'!A:A,MATCH(Хранение!B1346,'Артикул без-с размером'!C:C,0))</f>
        <v>#N/A</v>
      </c>
    </row>
    <row r="1347" spans="9:9" ht="21.75" customHeight="1" x14ac:dyDescent="0.3">
      <c r="I1347" s="23" t="e">
        <f>INDEX('Артикул без-с размером'!A:A,MATCH(Хранение!B1347,'Артикул без-с размером'!C:C,0))</f>
        <v>#N/A</v>
      </c>
    </row>
    <row r="1348" spans="9:9" ht="21.75" customHeight="1" x14ac:dyDescent="0.3">
      <c r="I1348" s="23" t="e">
        <f>INDEX('Артикул без-с размером'!A:A,MATCH(Хранение!B1348,'Артикул без-с размером'!C:C,0))</f>
        <v>#N/A</v>
      </c>
    </row>
    <row r="1349" spans="9:9" ht="21.75" customHeight="1" x14ac:dyDescent="0.3">
      <c r="I1349" s="23" t="e">
        <f>INDEX('Артикул без-с размером'!A:A,MATCH(Хранение!B1349,'Артикул без-с размером'!C:C,0))</f>
        <v>#N/A</v>
      </c>
    </row>
    <row r="1350" spans="9:9" ht="21.75" customHeight="1" x14ac:dyDescent="0.3">
      <c r="I1350" s="23" t="e">
        <f>INDEX('Артикул без-с размером'!A:A,MATCH(Хранение!B1350,'Артикул без-с размером'!C:C,0))</f>
        <v>#N/A</v>
      </c>
    </row>
    <row r="1351" spans="9:9" ht="21.75" customHeight="1" x14ac:dyDescent="0.3">
      <c r="I1351" s="23" t="e">
        <f>INDEX('Артикул без-с размером'!A:A,MATCH(Хранение!B1351,'Артикул без-с размером'!C:C,0))</f>
        <v>#N/A</v>
      </c>
    </row>
    <row r="1352" spans="9:9" ht="21.75" customHeight="1" x14ac:dyDescent="0.3">
      <c r="I1352" s="23" t="e">
        <f>INDEX('Артикул без-с размером'!A:A,MATCH(Хранение!B1352,'Артикул без-с размером'!C:C,0))</f>
        <v>#N/A</v>
      </c>
    </row>
    <row r="1353" spans="9:9" ht="21.75" customHeight="1" x14ac:dyDescent="0.3">
      <c r="I1353" s="23" t="e">
        <f>INDEX('Артикул без-с размером'!A:A,MATCH(Хранение!B1353,'Артикул без-с размером'!C:C,0))</f>
        <v>#N/A</v>
      </c>
    </row>
    <row r="1354" spans="9:9" ht="21.75" customHeight="1" x14ac:dyDescent="0.3">
      <c r="I1354" s="23" t="e">
        <f>INDEX('Артикул без-с размером'!A:A,MATCH(Хранение!B1354,'Артикул без-с размером'!C:C,0))</f>
        <v>#N/A</v>
      </c>
    </row>
    <row r="1355" spans="9:9" ht="21.75" customHeight="1" x14ac:dyDescent="0.3">
      <c r="I1355" s="23" t="e">
        <f>INDEX('Артикул без-с размером'!A:A,MATCH(Хранение!B1355,'Артикул без-с размером'!C:C,0))</f>
        <v>#N/A</v>
      </c>
    </row>
    <row r="1356" spans="9:9" ht="21.75" customHeight="1" x14ac:dyDescent="0.3">
      <c r="I1356" s="23" t="e">
        <f>INDEX('Артикул без-с размером'!A:A,MATCH(Хранение!B1356,'Артикул без-с размером'!C:C,0))</f>
        <v>#N/A</v>
      </c>
    </row>
    <row r="1357" spans="9:9" ht="21.75" customHeight="1" x14ac:dyDescent="0.3">
      <c r="I1357" s="23" t="e">
        <f>INDEX('Артикул без-с размером'!A:A,MATCH(Хранение!B1357,'Артикул без-с размером'!C:C,0))</f>
        <v>#N/A</v>
      </c>
    </row>
    <row r="1358" spans="9:9" ht="21.75" customHeight="1" x14ac:dyDescent="0.3">
      <c r="I1358" s="23" t="e">
        <f>INDEX('Артикул без-с размером'!A:A,MATCH(Хранение!B1358,'Артикул без-с размером'!C:C,0))</f>
        <v>#N/A</v>
      </c>
    </row>
    <row r="1359" spans="9:9" ht="21.75" customHeight="1" x14ac:dyDescent="0.3">
      <c r="I1359" s="23" t="e">
        <f>INDEX('Артикул без-с размером'!A:A,MATCH(Хранение!B1359,'Артикул без-с размером'!C:C,0))</f>
        <v>#N/A</v>
      </c>
    </row>
    <row r="1360" spans="9:9" ht="21.75" customHeight="1" x14ac:dyDescent="0.3">
      <c r="I1360" s="23" t="e">
        <f>INDEX('Артикул без-с размером'!A:A,MATCH(Хранение!B1360,'Артикул без-с размером'!C:C,0))</f>
        <v>#N/A</v>
      </c>
    </row>
    <row r="1361" spans="9:9" ht="21.75" customHeight="1" x14ac:dyDescent="0.3">
      <c r="I1361" s="23" t="e">
        <f>INDEX('Артикул без-с размером'!A:A,MATCH(Хранение!B1361,'Артикул без-с размером'!C:C,0))</f>
        <v>#N/A</v>
      </c>
    </row>
    <row r="1362" spans="9:9" ht="21.75" customHeight="1" x14ac:dyDescent="0.3">
      <c r="I1362" s="23" t="e">
        <f>INDEX('Артикул без-с размером'!A:A,MATCH(Хранение!B1362,'Артикул без-с размером'!C:C,0))</f>
        <v>#N/A</v>
      </c>
    </row>
    <row r="1363" spans="9:9" ht="21.75" customHeight="1" x14ac:dyDescent="0.3">
      <c r="I1363" s="23" t="e">
        <f>INDEX('Артикул без-с размером'!A:A,MATCH(Хранение!B1363,'Артикул без-с размером'!C:C,0))</f>
        <v>#N/A</v>
      </c>
    </row>
    <row r="1364" spans="9:9" ht="21.75" customHeight="1" x14ac:dyDescent="0.3">
      <c r="I1364" s="23" t="e">
        <f>INDEX('Артикул без-с размером'!A:A,MATCH(Хранение!B1364,'Артикул без-с размером'!C:C,0))</f>
        <v>#N/A</v>
      </c>
    </row>
    <row r="1365" spans="9:9" ht="21.75" customHeight="1" x14ac:dyDescent="0.3">
      <c r="I1365" s="23" t="e">
        <f>INDEX('Артикул без-с размером'!A:A,MATCH(Хранение!B1365,'Артикул без-с размером'!C:C,0))</f>
        <v>#N/A</v>
      </c>
    </row>
    <row r="1366" spans="9:9" ht="21.75" customHeight="1" x14ac:dyDescent="0.3">
      <c r="I1366" s="23" t="e">
        <f>INDEX('Артикул без-с размером'!A:A,MATCH(Хранение!B1366,'Артикул без-с размером'!C:C,0))</f>
        <v>#N/A</v>
      </c>
    </row>
    <row r="1367" spans="9:9" ht="21.75" customHeight="1" x14ac:dyDescent="0.3">
      <c r="I1367" s="23" t="e">
        <f>INDEX('Артикул без-с размером'!A:A,MATCH(Хранение!B1367,'Артикул без-с размером'!C:C,0))</f>
        <v>#N/A</v>
      </c>
    </row>
    <row r="1368" spans="9:9" ht="21.75" customHeight="1" x14ac:dyDescent="0.3">
      <c r="I1368" s="23" t="e">
        <f>INDEX('Артикул без-с размером'!A:A,MATCH(Хранение!B1368,'Артикул без-с размером'!C:C,0))</f>
        <v>#N/A</v>
      </c>
    </row>
    <row r="1369" spans="9:9" ht="21.75" customHeight="1" x14ac:dyDescent="0.3">
      <c r="I1369" s="23" t="e">
        <f>INDEX('Артикул без-с размером'!A:A,MATCH(Хранение!B1369,'Артикул без-с размером'!C:C,0))</f>
        <v>#N/A</v>
      </c>
    </row>
    <row r="1370" spans="9:9" ht="21.75" customHeight="1" x14ac:dyDescent="0.3">
      <c r="I1370" s="23" t="e">
        <f>INDEX('Артикул без-с размером'!A:A,MATCH(Хранение!B1370,'Артикул без-с размером'!C:C,0))</f>
        <v>#N/A</v>
      </c>
    </row>
    <row r="1371" spans="9:9" ht="21.75" customHeight="1" x14ac:dyDescent="0.3">
      <c r="I1371" s="23" t="e">
        <f>INDEX('Артикул без-с размером'!A:A,MATCH(Хранение!B1371,'Артикул без-с размером'!C:C,0))</f>
        <v>#N/A</v>
      </c>
    </row>
    <row r="1372" spans="9:9" ht="21.75" customHeight="1" x14ac:dyDescent="0.3">
      <c r="I1372" s="23" t="e">
        <f>INDEX('Артикул без-с размером'!A:A,MATCH(Хранение!B1372,'Артикул без-с размером'!C:C,0))</f>
        <v>#N/A</v>
      </c>
    </row>
    <row r="1373" spans="9:9" ht="21.75" customHeight="1" x14ac:dyDescent="0.3">
      <c r="I1373" s="23" t="e">
        <f>INDEX('Артикул без-с размером'!A:A,MATCH(Хранение!B1373,'Артикул без-с размером'!C:C,0))</f>
        <v>#N/A</v>
      </c>
    </row>
    <row r="1374" spans="9:9" ht="21.75" customHeight="1" x14ac:dyDescent="0.3">
      <c r="I1374" s="23" t="e">
        <f>INDEX('Артикул без-с размером'!A:A,MATCH(Хранение!B1374,'Артикул без-с размером'!C:C,0))</f>
        <v>#N/A</v>
      </c>
    </row>
    <row r="1375" spans="9:9" ht="21.75" customHeight="1" x14ac:dyDescent="0.3">
      <c r="I1375" s="23" t="e">
        <f>INDEX('Артикул без-с размером'!A:A,MATCH(Хранение!B1375,'Артикул без-с размером'!C:C,0))</f>
        <v>#N/A</v>
      </c>
    </row>
    <row r="1376" spans="9:9" ht="21.75" customHeight="1" x14ac:dyDescent="0.3">
      <c r="I1376" s="23" t="e">
        <f>INDEX('Артикул без-с размером'!A:A,MATCH(Хранение!B1376,'Артикул без-с размером'!C:C,0))</f>
        <v>#N/A</v>
      </c>
    </row>
    <row r="1377" spans="9:9" ht="21.75" customHeight="1" x14ac:dyDescent="0.3">
      <c r="I1377" s="23" t="e">
        <f>INDEX('Артикул без-с размером'!A:A,MATCH(Хранение!B1377,'Артикул без-с размером'!C:C,0))</f>
        <v>#N/A</v>
      </c>
    </row>
    <row r="1378" spans="9:9" ht="21.75" customHeight="1" x14ac:dyDescent="0.3">
      <c r="I1378" s="23" t="e">
        <f>INDEX('Артикул без-с размером'!A:A,MATCH(Хранение!B1378,'Артикул без-с размером'!C:C,0))</f>
        <v>#N/A</v>
      </c>
    </row>
    <row r="1379" spans="9:9" ht="21.75" customHeight="1" x14ac:dyDescent="0.3">
      <c r="I1379" s="23" t="e">
        <f>INDEX('Артикул без-с размером'!A:A,MATCH(Хранение!B1379,'Артикул без-с размером'!C:C,0))</f>
        <v>#N/A</v>
      </c>
    </row>
    <row r="1380" spans="9:9" ht="21.75" customHeight="1" x14ac:dyDescent="0.3">
      <c r="I1380" s="23" t="e">
        <f>INDEX('Артикул без-с размером'!A:A,MATCH(Хранение!B1380,'Артикул без-с размером'!C:C,0))</f>
        <v>#N/A</v>
      </c>
    </row>
    <row r="1381" spans="9:9" ht="21.75" customHeight="1" x14ac:dyDescent="0.3">
      <c r="I1381" s="23" t="e">
        <f>INDEX('Артикул без-с размером'!A:A,MATCH(Хранение!B1381,'Артикул без-с размером'!C:C,0))</f>
        <v>#N/A</v>
      </c>
    </row>
    <row r="1382" spans="9:9" ht="21.75" customHeight="1" x14ac:dyDescent="0.3">
      <c r="I1382" s="23" t="e">
        <f>INDEX('Артикул без-с размером'!A:A,MATCH(Хранение!B1382,'Артикул без-с размером'!C:C,0))</f>
        <v>#N/A</v>
      </c>
    </row>
    <row r="1383" spans="9:9" ht="21.75" customHeight="1" x14ac:dyDescent="0.3">
      <c r="I1383" s="23" t="e">
        <f>INDEX('Артикул без-с размером'!A:A,MATCH(Хранение!B1383,'Артикул без-с размером'!C:C,0))</f>
        <v>#N/A</v>
      </c>
    </row>
    <row r="1384" spans="9:9" ht="21.75" customHeight="1" x14ac:dyDescent="0.3">
      <c r="I1384" s="23" t="e">
        <f>INDEX('Артикул без-с размером'!A:A,MATCH(Хранение!B1384,'Артикул без-с размером'!C:C,0))</f>
        <v>#N/A</v>
      </c>
    </row>
    <row r="1385" spans="9:9" ht="21.75" customHeight="1" x14ac:dyDescent="0.3">
      <c r="I1385" s="23" t="e">
        <f>INDEX('Артикул без-с размером'!A:A,MATCH(Хранение!B1385,'Артикул без-с размером'!C:C,0))</f>
        <v>#N/A</v>
      </c>
    </row>
    <row r="1386" spans="9:9" ht="21.75" customHeight="1" x14ac:dyDescent="0.3">
      <c r="I1386" s="23" t="e">
        <f>INDEX('Артикул без-с размером'!A:A,MATCH(Хранение!B1386,'Артикул без-с размером'!C:C,0))</f>
        <v>#N/A</v>
      </c>
    </row>
    <row r="1387" spans="9:9" ht="21.75" customHeight="1" x14ac:dyDescent="0.3">
      <c r="I1387" s="23" t="e">
        <f>INDEX('Артикул без-с размером'!A:A,MATCH(Хранение!B1387,'Артикул без-с размером'!C:C,0))</f>
        <v>#N/A</v>
      </c>
    </row>
    <row r="1388" spans="9:9" ht="21.75" customHeight="1" x14ac:dyDescent="0.3">
      <c r="I1388" s="23" t="e">
        <f>INDEX('Артикул без-с размером'!A:A,MATCH(Хранение!B1388,'Артикул без-с размером'!C:C,0))</f>
        <v>#N/A</v>
      </c>
    </row>
    <row r="1389" spans="9:9" ht="21.75" customHeight="1" x14ac:dyDescent="0.3">
      <c r="I1389" s="23" t="e">
        <f>INDEX('Артикул без-с размером'!A:A,MATCH(Хранение!B1389,'Артикул без-с размером'!C:C,0))</f>
        <v>#N/A</v>
      </c>
    </row>
    <row r="1390" spans="9:9" ht="21.75" customHeight="1" x14ac:dyDescent="0.3">
      <c r="I1390" s="23" t="e">
        <f>INDEX('Артикул без-с размером'!A:A,MATCH(Хранение!B1390,'Артикул без-с размером'!C:C,0))</f>
        <v>#N/A</v>
      </c>
    </row>
    <row r="1391" spans="9:9" ht="21.75" customHeight="1" x14ac:dyDescent="0.3">
      <c r="I1391" s="23" t="e">
        <f>INDEX('Артикул без-с размером'!A:A,MATCH(Хранение!B1391,'Артикул без-с размером'!C:C,0))</f>
        <v>#N/A</v>
      </c>
    </row>
    <row r="1392" spans="9:9" ht="21.75" customHeight="1" x14ac:dyDescent="0.3">
      <c r="I1392" s="23" t="e">
        <f>INDEX('Артикул без-с размером'!A:A,MATCH(Хранение!B1392,'Артикул без-с размером'!C:C,0))</f>
        <v>#N/A</v>
      </c>
    </row>
    <row r="1393" spans="9:9" ht="21.75" customHeight="1" x14ac:dyDescent="0.3">
      <c r="I1393" s="23" t="e">
        <f>INDEX('Артикул без-с размером'!A:A,MATCH(Хранение!B1393,'Артикул без-с размером'!C:C,0))</f>
        <v>#N/A</v>
      </c>
    </row>
    <row r="1394" spans="9:9" ht="21.75" customHeight="1" x14ac:dyDescent="0.3">
      <c r="I1394" s="23" t="e">
        <f>INDEX('Артикул без-с размером'!A:A,MATCH(Хранение!B1394,'Артикул без-с размером'!C:C,0))</f>
        <v>#N/A</v>
      </c>
    </row>
    <row r="1395" spans="9:9" ht="21.75" customHeight="1" x14ac:dyDescent="0.3">
      <c r="I1395" s="23" t="e">
        <f>INDEX('Артикул без-с размером'!A:A,MATCH(Хранение!B1395,'Артикул без-с размером'!C:C,0))</f>
        <v>#N/A</v>
      </c>
    </row>
    <row r="1396" spans="9:9" ht="21.75" customHeight="1" x14ac:dyDescent="0.3">
      <c r="I1396" s="23" t="e">
        <f>INDEX('Артикул без-с размером'!A:A,MATCH(Хранение!B1396,'Артикул без-с размером'!C:C,0))</f>
        <v>#N/A</v>
      </c>
    </row>
    <row r="1397" spans="9:9" ht="21.75" customHeight="1" x14ac:dyDescent="0.3">
      <c r="I1397" s="23" t="e">
        <f>INDEX('Артикул без-с размером'!A:A,MATCH(Хранение!B1397,'Артикул без-с размером'!C:C,0))</f>
        <v>#N/A</v>
      </c>
    </row>
    <row r="1398" spans="9:9" ht="21.75" customHeight="1" x14ac:dyDescent="0.3">
      <c r="I1398" s="23" t="e">
        <f>INDEX('Артикул без-с размером'!A:A,MATCH(Хранение!B1398,'Артикул без-с размером'!C:C,0))</f>
        <v>#N/A</v>
      </c>
    </row>
    <row r="1399" spans="9:9" ht="21.75" customHeight="1" x14ac:dyDescent="0.3">
      <c r="I1399" s="23" t="e">
        <f>INDEX('Артикул без-с размером'!A:A,MATCH(Хранение!B1399,'Артикул без-с размером'!C:C,0))</f>
        <v>#N/A</v>
      </c>
    </row>
    <row r="1400" spans="9:9" ht="21.75" customHeight="1" x14ac:dyDescent="0.3">
      <c r="I1400" s="23" t="e">
        <f>INDEX('Артикул без-с размером'!A:A,MATCH(Хранение!B1400,'Артикул без-с размером'!C:C,0))</f>
        <v>#N/A</v>
      </c>
    </row>
    <row r="1401" spans="9:9" ht="21.75" customHeight="1" x14ac:dyDescent="0.3">
      <c r="I1401" s="23" t="e">
        <f>INDEX('Артикул без-с размером'!A:A,MATCH(Хранение!B1401,'Артикул без-с размером'!C:C,0))</f>
        <v>#N/A</v>
      </c>
    </row>
    <row r="1402" spans="9:9" ht="21.75" customHeight="1" x14ac:dyDescent="0.3">
      <c r="I1402" s="23" t="e">
        <f>INDEX('Артикул без-с размером'!A:A,MATCH(Хранение!B1402,'Артикул без-с размером'!C:C,0))</f>
        <v>#N/A</v>
      </c>
    </row>
    <row r="1403" spans="9:9" ht="21.75" customHeight="1" x14ac:dyDescent="0.3">
      <c r="I1403" s="23" t="e">
        <f>INDEX('Артикул без-с размером'!A:A,MATCH(Хранение!B1403,'Артикул без-с размером'!C:C,0))</f>
        <v>#N/A</v>
      </c>
    </row>
    <row r="1404" spans="9:9" ht="21.75" customHeight="1" x14ac:dyDescent="0.3">
      <c r="I1404" s="23" t="e">
        <f>INDEX('Артикул без-с размером'!A:A,MATCH(Хранение!B1404,'Артикул без-с размером'!C:C,0))</f>
        <v>#N/A</v>
      </c>
    </row>
    <row r="1405" spans="9:9" ht="21.75" customHeight="1" x14ac:dyDescent="0.3">
      <c r="I1405" s="23" t="e">
        <f>INDEX('Артикул без-с размером'!A:A,MATCH(Хранение!B1405,'Артикул без-с размером'!C:C,0))</f>
        <v>#N/A</v>
      </c>
    </row>
    <row r="1406" spans="9:9" ht="21.75" customHeight="1" x14ac:dyDescent="0.3">
      <c r="I1406" s="23" t="e">
        <f>INDEX('Артикул без-с размером'!A:A,MATCH(Хранение!B1406,'Артикул без-с размером'!C:C,0))</f>
        <v>#N/A</v>
      </c>
    </row>
    <row r="1407" spans="9:9" ht="21.75" customHeight="1" x14ac:dyDescent="0.3">
      <c r="I1407" s="23" t="e">
        <f>INDEX('Артикул без-с размером'!A:A,MATCH(Хранение!B1407,'Артикул без-с размером'!C:C,0))</f>
        <v>#N/A</v>
      </c>
    </row>
    <row r="1408" spans="9:9" ht="21.75" customHeight="1" x14ac:dyDescent="0.3">
      <c r="I1408" s="23" t="e">
        <f>INDEX('Артикул без-с размером'!A:A,MATCH(Хранение!B1408,'Артикул без-с размером'!C:C,0))</f>
        <v>#N/A</v>
      </c>
    </row>
    <row r="1409" spans="9:9" ht="21.75" customHeight="1" x14ac:dyDescent="0.3">
      <c r="I1409" s="23" t="e">
        <f>INDEX('Артикул без-с размером'!A:A,MATCH(Хранение!B1409,'Артикул без-с размером'!C:C,0))</f>
        <v>#N/A</v>
      </c>
    </row>
    <row r="1410" spans="9:9" ht="21.75" customHeight="1" x14ac:dyDescent="0.3">
      <c r="I1410" s="23" t="e">
        <f>INDEX('Артикул без-с размером'!A:A,MATCH(Хранение!B1410,'Артикул без-с размером'!C:C,0))</f>
        <v>#N/A</v>
      </c>
    </row>
    <row r="1411" spans="9:9" ht="21.75" customHeight="1" x14ac:dyDescent="0.3">
      <c r="I1411" s="23" t="e">
        <f>INDEX('Артикул без-с размером'!A:A,MATCH(Хранение!B1411,'Артикул без-с размером'!C:C,0))</f>
        <v>#N/A</v>
      </c>
    </row>
    <row r="1412" spans="9:9" ht="21.75" customHeight="1" x14ac:dyDescent="0.3">
      <c r="I1412" s="23" t="e">
        <f>INDEX('Артикул без-с размером'!A:A,MATCH(Хранение!B1412,'Артикул без-с размером'!C:C,0))</f>
        <v>#N/A</v>
      </c>
    </row>
    <row r="1413" spans="9:9" ht="21.75" customHeight="1" x14ac:dyDescent="0.3">
      <c r="I1413" s="23" t="e">
        <f>INDEX('Артикул без-с размером'!A:A,MATCH(Хранение!B1413,'Артикул без-с размером'!C:C,0))</f>
        <v>#N/A</v>
      </c>
    </row>
    <row r="1414" spans="9:9" ht="21.75" customHeight="1" x14ac:dyDescent="0.3">
      <c r="I1414" s="23" t="e">
        <f>INDEX('Артикул без-с размером'!A:A,MATCH(Хранение!B1414,'Артикул без-с размером'!C:C,0))</f>
        <v>#N/A</v>
      </c>
    </row>
    <row r="1415" spans="9:9" ht="21.75" customHeight="1" x14ac:dyDescent="0.3">
      <c r="I1415" s="23" t="e">
        <f>INDEX('Артикул без-с размером'!A:A,MATCH(Хранение!B1415,'Артикул без-с размером'!C:C,0))</f>
        <v>#N/A</v>
      </c>
    </row>
    <row r="1416" spans="9:9" ht="21.75" customHeight="1" x14ac:dyDescent="0.3">
      <c r="I1416" s="23" t="e">
        <f>INDEX('Артикул без-с размером'!A:A,MATCH(Хранение!B1416,'Артикул без-с размером'!C:C,0))</f>
        <v>#N/A</v>
      </c>
    </row>
    <row r="1417" spans="9:9" ht="21.75" customHeight="1" x14ac:dyDescent="0.3">
      <c r="I1417" s="23" t="e">
        <f>INDEX('Артикул без-с размером'!A:A,MATCH(Хранение!B1417,'Артикул без-с размером'!C:C,0))</f>
        <v>#N/A</v>
      </c>
    </row>
    <row r="1418" spans="9:9" ht="21.75" customHeight="1" x14ac:dyDescent="0.3">
      <c r="I1418" s="23" t="e">
        <f>INDEX('Артикул без-с размером'!A:A,MATCH(Хранение!B1418,'Артикул без-с размером'!C:C,0))</f>
        <v>#N/A</v>
      </c>
    </row>
    <row r="1419" spans="9:9" ht="21.75" customHeight="1" x14ac:dyDescent="0.3">
      <c r="I1419" s="23" t="e">
        <f>INDEX('Артикул без-с размером'!A:A,MATCH(Хранение!B1419,'Артикул без-с размером'!C:C,0))</f>
        <v>#N/A</v>
      </c>
    </row>
    <row r="1420" spans="9:9" ht="21.75" customHeight="1" x14ac:dyDescent="0.3">
      <c r="I1420" s="23" t="e">
        <f>INDEX('Артикул без-с размером'!A:A,MATCH(Хранение!B1420,'Артикул без-с размером'!C:C,0))</f>
        <v>#N/A</v>
      </c>
    </row>
    <row r="1421" spans="9:9" ht="21.75" customHeight="1" x14ac:dyDescent="0.3">
      <c r="I1421" s="23" t="e">
        <f>INDEX('Артикул без-с размером'!A:A,MATCH(Хранение!B1421,'Артикул без-с размером'!C:C,0))</f>
        <v>#N/A</v>
      </c>
    </row>
    <row r="1422" spans="9:9" ht="21.75" customHeight="1" x14ac:dyDescent="0.3">
      <c r="I1422" s="23" t="e">
        <f>INDEX('Артикул без-с размером'!A:A,MATCH(Хранение!B1422,'Артикул без-с размером'!C:C,0))</f>
        <v>#N/A</v>
      </c>
    </row>
    <row r="1423" spans="9:9" ht="21.75" customHeight="1" x14ac:dyDescent="0.3">
      <c r="I1423" s="23" t="e">
        <f>INDEX('Артикул без-с размером'!A:A,MATCH(Хранение!B1423,'Артикул без-с размером'!C:C,0))</f>
        <v>#N/A</v>
      </c>
    </row>
    <row r="1424" spans="9:9" ht="21.75" customHeight="1" x14ac:dyDescent="0.3">
      <c r="I1424" s="23" t="e">
        <f>INDEX('Артикул без-с размером'!A:A,MATCH(Хранение!B1424,'Артикул без-с размером'!C:C,0))</f>
        <v>#N/A</v>
      </c>
    </row>
    <row r="1425" spans="9:9" ht="21.75" customHeight="1" x14ac:dyDescent="0.3">
      <c r="I1425" s="23" t="e">
        <f>INDEX('Артикул без-с размером'!A:A,MATCH(Хранение!B1425,'Артикул без-с размером'!C:C,0))</f>
        <v>#N/A</v>
      </c>
    </row>
    <row r="1426" spans="9:9" ht="21.75" customHeight="1" x14ac:dyDescent="0.3">
      <c r="I1426" s="23" t="e">
        <f>INDEX('Артикул без-с размером'!A:A,MATCH(Хранение!B1426,'Артикул без-с размером'!C:C,0))</f>
        <v>#N/A</v>
      </c>
    </row>
    <row r="1427" spans="9:9" ht="21.75" customHeight="1" x14ac:dyDescent="0.3">
      <c r="I1427" s="23" t="e">
        <f>INDEX('Артикул без-с размером'!A:A,MATCH(Хранение!B1427,'Артикул без-с размером'!C:C,0))</f>
        <v>#N/A</v>
      </c>
    </row>
    <row r="1428" spans="9:9" ht="21.75" customHeight="1" x14ac:dyDescent="0.3">
      <c r="I1428" s="23" t="e">
        <f>INDEX('Артикул без-с размером'!A:A,MATCH(Хранение!B1428,'Артикул без-с размером'!C:C,0))</f>
        <v>#N/A</v>
      </c>
    </row>
    <row r="1429" spans="9:9" ht="21.75" customHeight="1" x14ac:dyDescent="0.3">
      <c r="I1429" s="23" t="e">
        <f>INDEX('Артикул без-с размером'!A:A,MATCH(Хранение!B1429,'Артикул без-с размером'!C:C,0))</f>
        <v>#N/A</v>
      </c>
    </row>
    <row r="1430" spans="9:9" ht="21.75" customHeight="1" x14ac:dyDescent="0.3">
      <c r="I1430" s="23" t="e">
        <f>INDEX('Артикул без-с размером'!A:A,MATCH(Хранение!B1430,'Артикул без-с размером'!C:C,0))</f>
        <v>#N/A</v>
      </c>
    </row>
    <row r="1431" spans="9:9" ht="21.75" customHeight="1" x14ac:dyDescent="0.3">
      <c r="I1431" s="23" t="e">
        <f>INDEX('Артикул без-с размером'!A:A,MATCH(Хранение!B1431,'Артикул без-с размером'!C:C,0))</f>
        <v>#N/A</v>
      </c>
    </row>
    <row r="1432" spans="9:9" ht="21.75" customHeight="1" x14ac:dyDescent="0.3">
      <c r="I1432" s="23" t="e">
        <f>INDEX('Артикул без-с размером'!A:A,MATCH(Хранение!B1432,'Артикул без-с размером'!C:C,0))</f>
        <v>#N/A</v>
      </c>
    </row>
    <row r="1433" spans="9:9" ht="21.75" customHeight="1" x14ac:dyDescent="0.3">
      <c r="I1433" s="23" t="e">
        <f>INDEX('Артикул без-с размером'!A:A,MATCH(Хранение!B1433,'Артикул без-с размером'!C:C,0))</f>
        <v>#N/A</v>
      </c>
    </row>
    <row r="1434" spans="9:9" ht="21.75" customHeight="1" x14ac:dyDescent="0.3">
      <c r="I1434" s="23" t="e">
        <f>INDEX('Артикул без-с размером'!A:A,MATCH(Хранение!B1434,'Артикул без-с размером'!C:C,0))</f>
        <v>#N/A</v>
      </c>
    </row>
    <row r="1435" spans="9:9" ht="21.75" customHeight="1" x14ac:dyDescent="0.3">
      <c r="I1435" s="23" t="e">
        <f>INDEX('Артикул без-с размером'!A:A,MATCH(Хранение!B1435,'Артикул без-с размером'!C:C,0))</f>
        <v>#N/A</v>
      </c>
    </row>
    <row r="1436" spans="9:9" ht="21.75" customHeight="1" x14ac:dyDescent="0.3">
      <c r="I1436" s="23" t="e">
        <f>INDEX('Артикул без-с размером'!A:A,MATCH(Хранение!B1436,'Артикул без-с размером'!C:C,0))</f>
        <v>#N/A</v>
      </c>
    </row>
    <row r="1437" spans="9:9" ht="21.75" customHeight="1" x14ac:dyDescent="0.3">
      <c r="I1437" s="23" t="e">
        <f>INDEX('Артикул без-с размером'!A:A,MATCH(Хранение!B1437,'Артикул без-с размером'!C:C,0))</f>
        <v>#N/A</v>
      </c>
    </row>
    <row r="1438" spans="9:9" ht="21.75" customHeight="1" x14ac:dyDescent="0.3">
      <c r="I1438" s="23" t="e">
        <f>INDEX('Артикул без-с размером'!A:A,MATCH(Хранение!B1438,'Артикул без-с размером'!C:C,0))</f>
        <v>#N/A</v>
      </c>
    </row>
    <row r="1439" spans="9:9" ht="21.75" customHeight="1" x14ac:dyDescent="0.3">
      <c r="I1439" s="23" t="e">
        <f>INDEX('Артикул без-с размером'!A:A,MATCH(Хранение!B1439,'Артикул без-с размером'!C:C,0))</f>
        <v>#N/A</v>
      </c>
    </row>
    <row r="1440" spans="9:9" ht="21.75" customHeight="1" x14ac:dyDescent="0.3">
      <c r="I1440" s="23" t="e">
        <f>INDEX('Артикул без-с размером'!A:A,MATCH(Хранение!B1440,'Артикул без-с размером'!C:C,0))</f>
        <v>#N/A</v>
      </c>
    </row>
    <row r="1441" spans="9:9" ht="21.75" customHeight="1" x14ac:dyDescent="0.3">
      <c r="I1441" s="23" t="e">
        <f>INDEX('Артикул без-с размером'!A:A,MATCH(Хранение!B1441,'Артикул без-с размером'!C:C,0))</f>
        <v>#N/A</v>
      </c>
    </row>
    <row r="1442" spans="9:9" ht="21.75" customHeight="1" x14ac:dyDescent="0.3">
      <c r="I1442" s="23" t="e">
        <f>INDEX('Артикул без-с размером'!A:A,MATCH(Хранение!B1442,'Артикул без-с размером'!C:C,0))</f>
        <v>#N/A</v>
      </c>
    </row>
    <row r="1443" spans="9:9" ht="21.75" customHeight="1" x14ac:dyDescent="0.3">
      <c r="I1443" s="23" t="e">
        <f>INDEX('Артикул без-с размером'!A:A,MATCH(Хранение!B1443,'Артикул без-с размером'!C:C,0))</f>
        <v>#N/A</v>
      </c>
    </row>
    <row r="1444" spans="9:9" ht="21.75" customHeight="1" x14ac:dyDescent="0.3">
      <c r="I1444" s="23" t="e">
        <f>INDEX('Артикул без-с размером'!A:A,MATCH(Хранение!B1444,'Артикул без-с размером'!C:C,0))</f>
        <v>#N/A</v>
      </c>
    </row>
    <row r="1445" spans="9:9" ht="21.75" customHeight="1" x14ac:dyDescent="0.3">
      <c r="I1445" s="23" t="e">
        <f>INDEX('Артикул без-с размером'!A:A,MATCH(Хранение!B1445,'Артикул без-с размером'!C:C,0))</f>
        <v>#N/A</v>
      </c>
    </row>
    <row r="1446" spans="9:9" ht="21.75" customHeight="1" x14ac:dyDescent="0.3">
      <c r="I1446" s="23" t="e">
        <f>INDEX('Артикул без-с размером'!A:A,MATCH(Хранение!B1446,'Артикул без-с размером'!C:C,0))</f>
        <v>#N/A</v>
      </c>
    </row>
    <row r="1447" spans="9:9" ht="21.75" customHeight="1" x14ac:dyDescent="0.3">
      <c r="I1447" s="23" t="e">
        <f>INDEX('Артикул без-с размером'!A:A,MATCH(Хранение!B1447,'Артикул без-с размером'!C:C,0))</f>
        <v>#N/A</v>
      </c>
    </row>
    <row r="1448" spans="9:9" ht="21.75" customHeight="1" x14ac:dyDescent="0.3">
      <c r="I1448" s="23" t="e">
        <f>INDEX('Артикул без-с размером'!A:A,MATCH(Хранение!B1448,'Артикул без-с размером'!C:C,0))</f>
        <v>#N/A</v>
      </c>
    </row>
    <row r="1449" spans="9:9" ht="21.75" customHeight="1" x14ac:dyDescent="0.3">
      <c r="I1449" s="23" t="e">
        <f>INDEX('Артикул без-с размером'!A:A,MATCH(Хранение!B1449,'Артикул без-с размером'!C:C,0))</f>
        <v>#N/A</v>
      </c>
    </row>
    <row r="1450" spans="9:9" ht="21.75" customHeight="1" x14ac:dyDescent="0.3">
      <c r="I1450" s="23" t="e">
        <f>INDEX('Артикул без-с размером'!A:A,MATCH(Хранение!B1450,'Артикул без-с размером'!C:C,0))</f>
        <v>#N/A</v>
      </c>
    </row>
    <row r="1451" spans="9:9" ht="21.75" customHeight="1" x14ac:dyDescent="0.3">
      <c r="I1451" s="23" t="e">
        <f>INDEX('Артикул без-с размером'!A:A,MATCH(Хранение!B1451,'Артикул без-с размером'!C:C,0))</f>
        <v>#N/A</v>
      </c>
    </row>
    <row r="1452" spans="9:9" ht="21.75" customHeight="1" x14ac:dyDescent="0.3">
      <c r="I1452" s="23" t="e">
        <f>INDEX('Артикул без-с размером'!A:A,MATCH(Хранение!B1452,'Артикул без-с размером'!C:C,0))</f>
        <v>#N/A</v>
      </c>
    </row>
    <row r="1453" spans="9:9" ht="21.75" customHeight="1" x14ac:dyDescent="0.3">
      <c r="I1453" s="23" t="e">
        <f>INDEX('Артикул без-с размером'!A:A,MATCH(Хранение!B1453,'Артикул без-с размером'!C:C,0))</f>
        <v>#N/A</v>
      </c>
    </row>
    <row r="1454" spans="9:9" ht="21.75" customHeight="1" x14ac:dyDescent="0.3">
      <c r="I1454" s="23" t="e">
        <f>INDEX('Артикул без-с размером'!A:A,MATCH(Хранение!B1454,'Артикул без-с размером'!C:C,0))</f>
        <v>#N/A</v>
      </c>
    </row>
    <row r="1455" spans="9:9" ht="21.75" customHeight="1" x14ac:dyDescent="0.3">
      <c r="I1455" s="23" t="e">
        <f>INDEX('Артикул без-с размером'!A:A,MATCH(Хранение!B1455,'Артикул без-с размером'!C:C,0))</f>
        <v>#N/A</v>
      </c>
    </row>
    <row r="1456" spans="9:9" ht="21.75" customHeight="1" x14ac:dyDescent="0.3">
      <c r="I1456" s="23" t="e">
        <f>INDEX('Артикул без-с размером'!A:A,MATCH(Хранение!B1456,'Артикул без-с размером'!C:C,0))</f>
        <v>#N/A</v>
      </c>
    </row>
    <row r="1457" spans="9:9" ht="21.75" customHeight="1" x14ac:dyDescent="0.3">
      <c r="I1457" s="23" t="e">
        <f>INDEX('Артикул без-с размером'!A:A,MATCH(Хранение!B1457,'Артикул без-с размером'!C:C,0))</f>
        <v>#N/A</v>
      </c>
    </row>
    <row r="1458" spans="9:9" ht="21.75" customHeight="1" x14ac:dyDescent="0.3">
      <c r="I1458" s="23" t="e">
        <f>INDEX('Артикул без-с размером'!A:A,MATCH(Хранение!B1458,'Артикул без-с размером'!C:C,0))</f>
        <v>#N/A</v>
      </c>
    </row>
    <row r="1459" spans="9:9" ht="21.75" customHeight="1" x14ac:dyDescent="0.3">
      <c r="I1459" s="23" t="e">
        <f>INDEX('Артикул без-с размером'!A:A,MATCH(Хранение!B1459,'Артикул без-с размером'!C:C,0))</f>
        <v>#N/A</v>
      </c>
    </row>
    <row r="1460" spans="9:9" ht="21.75" customHeight="1" x14ac:dyDescent="0.3">
      <c r="I1460" s="23" t="e">
        <f>INDEX('Артикул без-с размером'!A:A,MATCH(Хранение!B1460,'Артикул без-с размером'!C:C,0))</f>
        <v>#N/A</v>
      </c>
    </row>
    <row r="1461" spans="9:9" ht="21.75" customHeight="1" x14ac:dyDescent="0.3">
      <c r="I1461" s="23" t="e">
        <f>INDEX('Артикул без-с размером'!A:A,MATCH(Хранение!B1461,'Артикул без-с размером'!C:C,0))</f>
        <v>#N/A</v>
      </c>
    </row>
    <row r="1462" spans="9:9" ht="21.75" customHeight="1" x14ac:dyDescent="0.3">
      <c r="I1462" s="23" t="e">
        <f>INDEX('Артикул без-с размером'!A:A,MATCH(Хранение!B1462,'Артикул без-с размером'!C:C,0))</f>
        <v>#N/A</v>
      </c>
    </row>
    <row r="1463" spans="9:9" ht="21.75" customHeight="1" x14ac:dyDescent="0.3">
      <c r="I1463" s="23" t="e">
        <f>INDEX('Артикул без-с размером'!A:A,MATCH(Хранение!B1463,'Артикул без-с размером'!C:C,0))</f>
        <v>#N/A</v>
      </c>
    </row>
    <row r="1464" spans="9:9" ht="21.75" customHeight="1" x14ac:dyDescent="0.3">
      <c r="I1464" s="23" t="e">
        <f>INDEX('Артикул без-с размером'!A:A,MATCH(Хранение!B1464,'Артикул без-с размером'!C:C,0))</f>
        <v>#N/A</v>
      </c>
    </row>
    <row r="1465" spans="9:9" ht="21.75" customHeight="1" x14ac:dyDescent="0.3">
      <c r="I1465" s="23" t="e">
        <f>INDEX('Артикул без-с размером'!A:A,MATCH(Хранение!B1465,'Артикул без-с размером'!C:C,0))</f>
        <v>#N/A</v>
      </c>
    </row>
    <row r="1466" spans="9:9" ht="21.75" customHeight="1" x14ac:dyDescent="0.3">
      <c r="I1466" s="23" t="e">
        <f>INDEX('Артикул без-с размером'!A:A,MATCH(Хранение!B1466,'Артикул без-с размером'!C:C,0))</f>
        <v>#N/A</v>
      </c>
    </row>
    <row r="1467" spans="9:9" ht="21.75" customHeight="1" x14ac:dyDescent="0.3">
      <c r="I1467" s="23" t="e">
        <f>INDEX('Артикул без-с размером'!A:A,MATCH(Хранение!B1467,'Артикул без-с размером'!C:C,0))</f>
        <v>#N/A</v>
      </c>
    </row>
    <row r="1468" spans="9:9" ht="21.75" customHeight="1" x14ac:dyDescent="0.3">
      <c r="I1468" s="23" t="e">
        <f>INDEX('Артикул без-с размером'!A:A,MATCH(Хранение!B1468,'Артикул без-с размером'!C:C,0))</f>
        <v>#N/A</v>
      </c>
    </row>
    <row r="1469" spans="9:9" ht="21.75" customHeight="1" x14ac:dyDescent="0.3">
      <c r="I1469" s="23" t="e">
        <f>INDEX('Артикул без-с размером'!A:A,MATCH(Хранение!B1469,'Артикул без-с размером'!C:C,0))</f>
        <v>#N/A</v>
      </c>
    </row>
    <row r="1470" spans="9:9" ht="21.75" customHeight="1" x14ac:dyDescent="0.3">
      <c r="I1470" s="23" t="e">
        <f>INDEX('Артикул без-с размером'!A:A,MATCH(Хранение!B1470,'Артикул без-с размером'!C:C,0))</f>
        <v>#N/A</v>
      </c>
    </row>
    <row r="1471" spans="9:9" ht="21.75" customHeight="1" x14ac:dyDescent="0.3">
      <c r="I1471" s="23" t="e">
        <f>INDEX('Артикул без-с размером'!A:A,MATCH(Хранение!B1471,'Артикул без-с размером'!C:C,0))</f>
        <v>#N/A</v>
      </c>
    </row>
    <row r="1472" spans="9:9" ht="21.75" customHeight="1" x14ac:dyDescent="0.3">
      <c r="I1472" s="23" t="e">
        <f>INDEX('Артикул без-с размером'!A:A,MATCH(Хранение!B1472,'Артикул без-с размером'!C:C,0))</f>
        <v>#N/A</v>
      </c>
    </row>
    <row r="1473" spans="9:9" ht="21.75" customHeight="1" x14ac:dyDescent="0.3">
      <c r="I1473" s="23" t="e">
        <f>INDEX('Артикул без-с размером'!A:A,MATCH(Хранение!B1473,'Артикул без-с размером'!C:C,0))</f>
        <v>#N/A</v>
      </c>
    </row>
    <row r="1474" spans="9:9" ht="21.75" customHeight="1" x14ac:dyDescent="0.3">
      <c r="I1474" s="23" t="e">
        <f>INDEX('Артикул без-с размером'!A:A,MATCH(Хранение!B1474,'Артикул без-с размером'!C:C,0))</f>
        <v>#N/A</v>
      </c>
    </row>
    <row r="1475" spans="9:9" ht="21.75" customHeight="1" x14ac:dyDescent="0.3">
      <c r="I1475" s="23" t="e">
        <f>INDEX('Артикул без-с размером'!A:A,MATCH(Хранение!B1475,'Артикул без-с размером'!C:C,0))</f>
        <v>#N/A</v>
      </c>
    </row>
    <row r="1476" spans="9:9" ht="21.75" customHeight="1" x14ac:dyDescent="0.3">
      <c r="I1476" s="23" t="e">
        <f>INDEX('Артикул без-с размером'!A:A,MATCH(Хранение!B1476,'Артикул без-с размером'!C:C,0))</f>
        <v>#N/A</v>
      </c>
    </row>
    <row r="1477" spans="9:9" ht="21.75" customHeight="1" x14ac:dyDescent="0.3">
      <c r="I1477" s="23" t="e">
        <f>INDEX('Артикул без-с размером'!A:A,MATCH(Хранение!B1477,'Артикул без-с размером'!C:C,0))</f>
        <v>#N/A</v>
      </c>
    </row>
    <row r="1478" spans="9:9" ht="21.75" customHeight="1" x14ac:dyDescent="0.3">
      <c r="I1478" s="23" t="e">
        <f>INDEX('Артикул без-с размером'!A:A,MATCH(Хранение!B1478,'Артикул без-с размером'!C:C,0))</f>
        <v>#N/A</v>
      </c>
    </row>
    <row r="1479" spans="9:9" ht="21.75" customHeight="1" x14ac:dyDescent="0.3">
      <c r="I1479" s="23" t="e">
        <f>INDEX('Артикул без-с размером'!A:A,MATCH(Хранение!B1479,'Артикул без-с размером'!C:C,0))</f>
        <v>#N/A</v>
      </c>
    </row>
    <row r="1480" spans="9:9" ht="21.75" customHeight="1" x14ac:dyDescent="0.3">
      <c r="I1480" s="23" t="e">
        <f>INDEX('Артикул без-с размером'!A:A,MATCH(Хранение!B1480,'Артикул без-с размером'!C:C,0))</f>
        <v>#N/A</v>
      </c>
    </row>
    <row r="1481" spans="9:9" ht="21.75" customHeight="1" x14ac:dyDescent="0.3">
      <c r="I1481" s="23" t="e">
        <f>INDEX('Артикул без-с размером'!A:A,MATCH(Хранение!B1481,'Артикул без-с размером'!C:C,0))</f>
        <v>#N/A</v>
      </c>
    </row>
    <row r="1482" spans="9:9" ht="21.75" customHeight="1" x14ac:dyDescent="0.3">
      <c r="I1482" s="23" t="e">
        <f>INDEX('Артикул без-с размером'!A:A,MATCH(Хранение!B1482,'Артикул без-с размером'!C:C,0))</f>
        <v>#N/A</v>
      </c>
    </row>
    <row r="1483" spans="9:9" ht="21.75" customHeight="1" x14ac:dyDescent="0.3">
      <c r="I1483" s="23" t="e">
        <f>INDEX('Артикул без-с размером'!A:A,MATCH(Хранение!B1483,'Артикул без-с размером'!C:C,0))</f>
        <v>#N/A</v>
      </c>
    </row>
    <row r="1484" spans="9:9" ht="21.75" customHeight="1" x14ac:dyDescent="0.3">
      <c r="I1484" s="23" t="e">
        <f>INDEX('Артикул без-с размером'!A:A,MATCH(Хранение!B1484,'Артикул без-с размером'!C:C,0))</f>
        <v>#N/A</v>
      </c>
    </row>
    <row r="1485" spans="9:9" ht="21.75" customHeight="1" x14ac:dyDescent="0.3">
      <c r="I1485" s="23" t="e">
        <f>INDEX('Артикул без-с размером'!A:A,MATCH(Хранение!B1485,'Артикул без-с размером'!C:C,0))</f>
        <v>#N/A</v>
      </c>
    </row>
    <row r="1486" spans="9:9" ht="21.75" customHeight="1" x14ac:dyDescent="0.3">
      <c r="I1486" s="23" t="e">
        <f>INDEX('Артикул без-с размером'!A:A,MATCH(Хранение!B1486,'Артикул без-с размером'!C:C,0))</f>
        <v>#N/A</v>
      </c>
    </row>
    <row r="1487" spans="9:9" ht="21.75" customHeight="1" x14ac:dyDescent="0.3">
      <c r="I1487" s="23" t="e">
        <f>INDEX('Артикул без-с размером'!A:A,MATCH(Хранение!B1487,'Артикул без-с размером'!C:C,0))</f>
        <v>#N/A</v>
      </c>
    </row>
    <row r="1488" spans="9:9" ht="21.75" customHeight="1" x14ac:dyDescent="0.3">
      <c r="I1488" s="23" t="e">
        <f>INDEX('Артикул без-с размером'!A:A,MATCH(Хранение!B1488,'Артикул без-с размером'!C:C,0))</f>
        <v>#N/A</v>
      </c>
    </row>
    <row r="1489" spans="9:9" ht="21.75" customHeight="1" x14ac:dyDescent="0.3">
      <c r="I1489" s="23" t="e">
        <f>INDEX('Артикул без-с размером'!A:A,MATCH(Хранение!B1489,'Артикул без-с размером'!C:C,0))</f>
        <v>#N/A</v>
      </c>
    </row>
    <row r="1490" spans="9:9" ht="21.75" customHeight="1" x14ac:dyDescent="0.3">
      <c r="I1490" s="23" t="e">
        <f>INDEX('Артикул без-с размером'!A:A,MATCH(Хранение!B1490,'Артикул без-с размером'!C:C,0))</f>
        <v>#N/A</v>
      </c>
    </row>
    <row r="1491" spans="9:9" ht="21.75" customHeight="1" x14ac:dyDescent="0.3">
      <c r="I1491" s="23" t="e">
        <f>INDEX('Артикул без-с размером'!A:A,MATCH(Хранение!B1491,'Артикул без-с размером'!C:C,0))</f>
        <v>#N/A</v>
      </c>
    </row>
    <row r="1492" spans="9:9" ht="21.75" customHeight="1" x14ac:dyDescent="0.3">
      <c r="I1492" s="23" t="e">
        <f>INDEX('Артикул без-с размером'!A:A,MATCH(Хранение!B1492,'Артикул без-с размером'!C:C,0))</f>
        <v>#N/A</v>
      </c>
    </row>
    <row r="1493" spans="9:9" ht="21.75" customHeight="1" x14ac:dyDescent="0.3">
      <c r="I1493" s="23" t="e">
        <f>INDEX('Артикул без-с размером'!A:A,MATCH(Хранение!B1493,'Артикул без-с размером'!C:C,0))</f>
        <v>#N/A</v>
      </c>
    </row>
    <row r="1494" spans="9:9" ht="21.75" customHeight="1" x14ac:dyDescent="0.3">
      <c r="I1494" s="23" t="e">
        <f>INDEX('Артикул без-с размером'!A:A,MATCH(Хранение!B1494,'Артикул без-с размером'!C:C,0))</f>
        <v>#N/A</v>
      </c>
    </row>
    <row r="1495" spans="9:9" ht="21.75" customHeight="1" x14ac:dyDescent="0.3">
      <c r="I1495" s="23" t="e">
        <f>INDEX('Артикул без-с размером'!A:A,MATCH(Хранение!B1495,'Артикул без-с размером'!C:C,0))</f>
        <v>#N/A</v>
      </c>
    </row>
    <row r="1496" spans="9:9" ht="21.75" customHeight="1" x14ac:dyDescent="0.3">
      <c r="I1496" s="23" t="e">
        <f>INDEX('Артикул без-с размером'!A:A,MATCH(Хранение!B1496,'Артикул без-с размером'!C:C,0))</f>
        <v>#N/A</v>
      </c>
    </row>
    <row r="1497" spans="9:9" ht="21.75" customHeight="1" x14ac:dyDescent="0.3">
      <c r="I1497" s="23" t="e">
        <f>INDEX('Артикул без-с размером'!A:A,MATCH(Хранение!B1497,'Артикул без-с размером'!C:C,0))</f>
        <v>#N/A</v>
      </c>
    </row>
    <row r="1498" spans="9:9" ht="21.75" customHeight="1" x14ac:dyDescent="0.3">
      <c r="I1498" s="23" t="e">
        <f>INDEX('Артикул без-с размером'!A:A,MATCH(Хранение!B1498,'Артикул без-с размером'!C:C,0))</f>
        <v>#N/A</v>
      </c>
    </row>
    <row r="1499" spans="9:9" ht="21.75" customHeight="1" x14ac:dyDescent="0.3">
      <c r="I1499" s="23" t="e">
        <f>INDEX('Артикул без-с размером'!A:A,MATCH(Хранение!B1499,'Артикул без-с размером'!C:C,0))</f>
        <v>#N/A</v>
      </c>
    </row>
    <row r="1500" spans="9:9" ht="21.75" customHeight="1" x14ac:dyDescent="0.3">
      <c r="I1500" s="23" t="e">
        <f>INDEX('Артикул без-с размером'!A:A,MATCH(Хранение!B1500,'Артикул без-с размером'!C:C,0))</f>
        <v>#N/A</v>
      </c>
    </row>
    <row r="1501" spans="9:9" ht="21.75" customHeight="1" x14ac:dyDescent="0.3">
      <c r="I1501" s="23" t="e">
        <f>INDEX('Артикул без-с размером'!A:A,MATCH(Хранение!B1501,'Артикул без-с размером'!C:C,0))</f>
        <v>#N/A</v>
      </c>
    </row>
    <row r="1502" spans="9:9" ht="21.75" customHeight="1" x14ac:dyDescent="0.3">
      <c r="I1502" s="23" t="e">
        <f>INDEX('Артикул без-с размером'!A:A,MATCH(Хранение!B1502,'Артикул без-с размером'!C:C,0))</f>
        <v>#N/A</v>
      </c>
    </row>
    <row r="1503" spans="9:9" ht="21.75" customHeight="1" x14ac:dyDescent="0.3">
      <c r="I1503" s="23" t="e">
        <f>INDEX('Артикул без-с размером'!A:A,MATCH(Хранение!B1503,'Артикул без-с размером'!C:C,0))</f>
        <v>#N/A</v>
      </c>
    </row>
    <row r="1504" spans="9:9" ht="21.75" customHeight="1" x14ac:dyDescent="0.3">
      <c r="I1504" s="23" t="e">
        <f>INDEX('Артикул без-с размером'!A:A,MATCH(Хранение!B1504,'Артикул без-с размером'!C:C,0))</f>
        <v>#N/A</v>
      </c>
    </row>
    <row r="1505" spans="9:9" ht="21.75" customHeight="1" x14ac:dyDescent="0.3">
      <c r="I1505" s="23" t="e">
        <f>INDEX('Артикул без-с размером'!A:A,MATCH(Хранение!B1505,'Артикул без-с размером'!C:C,0))</f>
        <v>#N/A</v>
      </c>
    </row>
    <row r="1506" spans="9:9" ht="21.75" customHeight="1" x14ac:dyDescent="0.3">
      <c r="I1506" s="23" t="e">
        <f>INDEX('Артикул без-с размером'!A:A,MATCH(Хранение!B1506,'Артикул без-с размером'!C:C,0))</f>
        <v>#N/A</v>
      </c>
    </row>
    <row r="1507" spans="9:9" ht="21.75" customHeight="1" x14ac:dyDescent="0.3">
      <c r="I1507" s="23" t="e">
        <f>INDEX('Артикул без-с размером'!A:A,MATCH(Хранение!B1507,'Артикул без-с размером'!C:C,0))</f>
        <v>#N/A</v>
      </c>
    </row>
    <row r="1508" spans="9:9" ht="21.75" customHeight="1" x14ac:dyDescent="0.3">
      <c r="I1508" s="23" t="e">
        <f>INDEX('Артикул без-с размером'!A:A,MATCH(Хранение!B1508,'Артикул без-с размером'!C:C,0))</f>
        <v>#N/A</v>
      </c>
    </row>
    <row r="1509" spans="9:9" ht="21.75" customHeight="1" x14ac:dyDescent="0.3">
      <c r="I1509" s="23" t="e">
        <f>INDEX('Артикул без-с размером'!A:A,MATCH(Хранение!B1509,'Артикул без-с размером'!C:C,0))</f>
        <v>#N/A</v>
      </c>
    </row>
    <row r="1510" spans="9:9" ht="21.75" customHeight="1" x14ac:dyDescent="0.3">
      <c r="I1510" s="23" t="e">
        <f>INDEX('Артикул без-с размером'!A:A,MATCH(Хранение!B1510,'Артикул без-с размером'!C:C,0))</f>
        <v>#N/A</v>
      </c>
    </row>
    <row r="1511" spans="9:9" ht="21.75" customHeight="1" x14ac:dyDescent="0.3">
      <c r="I1511" s="23" t="e">
        <f>INDEX('Артикул без-с размером'!A:A,MATCH(Хранение!B1511,'Артикул без-с размером'!C:C,0))</f>
        <v>#N/A</v>
      </c>
    </row>
    <row r="1512" spans="9:9" ht="21.75" customHeight="1" x14ac:dyDescent="0.3">
      <c r="I1512" s="23" t="e">
        <f>INDEX('Артикул без-с размером'!A:A,MATCH(Хранение!B1512,'Артикул без-с размером'!C:C,0))</f>
        <v>#N/A</v>
      </c>
    </row>
    <row r="1513" spans="9:9" ht="21.75" customHeight="1" x14ac:dyDescent="0.3">
      <c r="I1513" s="23" t="e">
        <f>INDEX('Артикул без-с размером'!A:A,MATCH(Хранение!B1513,'Артикул без-с размером'!C:C,0))</f>
        <v>#N/A</v>
      </c>
    </row>
    <row r="1514" spans="9:9" ht="21.75" customHeight="1" x14ac:dyDescent="0.3">
      <c r="I1514" s="23" t="e">
        <f>INDEX('Артикул без-с размером'!A:A,MATCH(Хранение!B1514,'Артикул без-с размером'!C:C,0))</f>
        <v>#N/A</v>
      </c>
    </row>
    <row r="1515" spans="9:9" ht="21.75" customHeight="1" x14ac:dyDescent="0.3">
      <c r="I1515" s="23" t="e">
        <f>INDEX('Артикул без-с размером'!A:A,MATCH(Хранение!B1515,'Артикул без-с размером'!C:C,0))</f>
        <v>#N/A</v>
      </c>
    </row>
    <row r="1516" spans="9:9" ht="21.75" customHeight="1" x14ac:dyDescent="0.3">
      <c r="I1516" s="23" t="e">
        <f>INDEX('Артикул без-с размером'!A:A,MATCH(Хранение!B1516,'Артикул без-с размером'!C:C,0))</f>
        <v>#N/A</v>
      </c>
    </row>
    <row r="1517" spans="9:9" ht="21.75" customHeight="1" x14ac:dyDescent="0.3">
      <c r="I1517" s="23" t="e">
        <f>INDEX('Артикул без-с размером'!A:A,MATCH(Хранение!B1517,'Артикул без-с размером'!C:C,0))</f>
        <v>#N/A</v>
      </c>
    </row>
    <row r="1518" spans="9:9" ht="21.75" customHeight="1" x14ac:dyDescent="0.3">
      <c r="I1518" s="23" t="e">
        <f>INDEX('Артикул без-с размером'!A:A,MATCH(Хранение!B1518,'Артикул без-с размером'!C:C,0))</f>
        <v>#N/A</v>
      </c>
    </row>
    <row r="1519" spans="9:9" ht="21.75" customHeight="1" x14ac:dyDescent="0.3">
      <c r="I1519" s="23" t="e">
        <f>INDEX('Артикул без-с размером'!A:A,MATCH(Хранение!B1519,'Артикул без-с размером'!C:C,0))</f>
        <v>#N/A</v>
      </c>
    </row>
    <row r="1520" spans="9:9" ht="21.75" customHeight="1" x14ac:dyDescent="0.3">
      <c r="I1520" s="23" t="e">
        <f>INDEX('Артикул без-с размером'!A:A,MATCH(Хранение!B1520,'Артикул без-с размером'!C:C,0))</f>
        <v>#N/A</v>
      </c>
    </row>
    <row r="1521" spans="9:9" ht="21.75" customHeight="1" x14ac:dyDescent="0.3">
      <c r="I1521" s="23" t="e">
        <f>INDEX('Артикул без-с размером'!A:A,MATCH(Хранение!B1521,'Артикул без-с размером'!C:C,0))</f>
        <v>#N/A</v>
      </c>
    </row>
    <row r="1522" spans="9:9" ht="21.75" customHeight="1" x14ac:dyDescent="0.3">
      <c r="I1522" s="23" t="e">
        <f>INDEX('Артикул без-с размером'!A:A,MATCH(Хранение!B1522,'Артикул без-с размером'!C:C,0))</f>
        <v>#N/A</v>
      </c>
    </row>
    <row r="1523" spans="9:9" ht="21.75" customHeight="1" x14ac:dyDescent="0.3">
      <c r="I1523" s="23" t="e">
        <f>INDEX('Артикул без-с размером'!A:A,MATCH(Хранение!B1523,'Артикул без-с размером'!C:C,0))</f>
        <v>#N/A</v>
      </c>
    </row>
    <row r="1524" spans="9:9" ht="21.75" customHeight="1" x14ac:dyDescent="0.3">
      <c r="I1524" s="23" t="e">
        <f>INDEX('Артикул без-с размером'!A:A,MATCH(Хранение!B1524,'Артикул без-с размером'!C:C,0))</f>
        <v>#N/A</v>
      </c>
    </row>
    <row r="1525" spans="9:9" ht="21.75" customHeight="1" x14ac:dyDescent="0.3">
      <c r="I1525" s="23" t="e">
        <f>INDEX('Артикул без-с размером'!A:A,MATCH(Хранение!B1525,'Артикул без-с размером'!C:C,0))</f>
        <v>#N/A</v>
      </c>
    </row>
    <row r="1526" spans="9:9" ht="21.75" customHeight="1" x14ac:dyDescent="0.3">
      <c r="I1526" s="23" t="e">
        <f>INDEX('Артикул без-с размером'!A:A,MATCH(Хранение!B1526,'Артикул без-с размером'!C:C,0))</f>
        <v>#N/A</v>
      </c>
    </row>
    <row r="1527" spans="9:9" ht="21.75" customHeight="1" x14ac:dyDescent="0.3">
      <c r="I1527" s="23" t="e">
        <f>INDEX('Артикул без-с размером'!A:A,MATCH(Хранение!B1527,'Артикул без-с размером'!C:C,0))</f>
        <v>#N/A</v>
      </c>
    </row>
    <row r="1528" spans="9:9" ht="21.75" customHeight="1" x14ac:dyDescent="0.3">
      <c r="I1528" s="23" t="e">
        <f>INDEX('Артикул без-с размером'!A:A,MATCH(Хранение!B1528,'Артикул без-с размером'!C:C,0))</f>
        <v>#N/A</v>
      </c>
    </row>
    <row r="1529" spans="9:9" ht="21.75" customHeight="1" x14ac:dyDescent="0.3">
      <c r="I1529" s="23" t="e">
        <f>INDEX('Артикул без-с размером'!A:A,MATCH(Хранение!B1529,'Артикул без-с размером'!C:C,0))</f>
        <v>#N/A</v>
      </c>
    </row>
    <row r="1530" spans="9:9" ht="21.75" customHeight="1" x14ac:dyDescent="0.3">
      <c r="I1530" s="23" t="e">
        <f>INDEX('Артикул без-с размером'!A:A,MATCH(Хранение!B1530,'Артикул без-с размером'!C:C,0))</f>
        <v>#N/A</v>
      </c>
    </row>
    <row r="1531" spans="9:9" ht="21.75" customHeight="1" x14ac:dyDescent="0.3">
      <c r="I1531" s="23" t="e">
        <f>INDEX('Артикул без-с размером'!A:A,MATCH(Хранение!B1531,'Артикул без-с размером'!C:C,0))</f>
        <v>#N/A</v>
      </c>
    </row>
    <row r="1532" spans="9:9" ht="21.75" customHeight="1" x14ac:dyDescent="0.3">
      <c r="I1532" s="23" t="e">
        <f>INDEX('Артикул без-с размером'!A:A,MATCH(Хранение!B1532,'Артикул без-с размером'!C:C,0))</f>
        <v>#N/A</v>
      </c>
    </row>
    <row r="1533" spans="9:9" ht="21.75" customHeight="1" x14ac:dyDescent="0.3">
      <c r="I1533" s="23" t="e">
        <f>INDEX('Артикул без-с размером'!A:A,MATCH(Хранение!B1533,'Артикул без-с размером'!C:C,0))</f>
        <v>#N/A</v>
      </c>
    </row>
    <row r="1534" spans="9:9" ht="21.75" customHeight="1" x14ac:dyDescent="0.3">
      <c r="I1534" s="23" t="e">
        <f>INDEX('Артикул без-с размером'!A:A,MATCH(Хранение!B1534,'Артикул без-с размером'!C:C,0))</f>
        <v>#N/A</v>
      </c>
    </row>
    <row r="1535" spans="9:9" ht="21.75" customHeight="1" x14ac:dyDescent="0.3">
      <c r="I1535" s="23" t="e">
        <f>INDEX('Артикул без-с размером'!A:A,MATCH(Хранение!B1535,'Артикул без-с размером'!C:C,0))</f>
        <v>#N/A</v>
      </c>
    </row>
    <row r="1536" spans="9:9" ht="21.75" customHeight="1" x14ac:dyDescent="0.3">
      <c r="I1536" s="23" t="e">
        <f>INDEX('Артикул без-с размером'!A:A,MATCH(Хранение!B1536,'Артикул без-с размером'!C:C,0))</f>
        <v>#N/A</v>
      </c>
    </row>
    <row r="1537" spans="9:9" ht="21.75" customHeight="1" x14ac:dyDescent="0.3">
      <c r="I1537" s="23" t="e">
        <f>INDEX('Артикул без-с размером'!A:A,MATCH(Хранение!B1537,'Артикул без-с размером'!C:C,0))</f>
        <v>#N/A</v>
      </c>
    </row>
    <row r="1538" spans="9:9" ht="21.75" customHeight="1" x14ac:dyDescent="0.3">
      <c r="I1538" s="23" t="e">
        <f>INDEX('Артикул без-с размером'!A:A,MATCH(Хранение!B1538,'Артикул без-с размером'!C:C,0))</f>
        <v>#N/A</v>
      </c>
    </row>
    <row r="1539" spans="9:9" ht="21.75" customHeight="1" x14ac:dyDescent="0.3">
      <c r="I1539" s="23" t="e">
        <f>INDEX('Артикул без-с размером'!A:A,MATCH(Хранение!B1539,'Артикул без-с размером'!C:C,0))</f>
        <v>#N/A</v>
      </c>
    </row>
    <row r="1540" spans="9:9" ht="21.75" customHeight="1" x14ac:dyDescent="0.3">
      <c r="I1540" s="23" t="e">
        <f>INDEX('Артикул без-с размером'!A:A,MATCH(Хранение!B1540,'Артикул без-с размером'!C:C,0))</f>
        <v>#N/A</v>
      </c>
    </row>
    <row r="1541" spans="9:9" ht="21.75" customHeight="1" x14ac:dyDescent="0.3">
      <c r="I1541" s="23" t="e">
        <f>INDEX('Артикул без-с размером'!A:A,MATCH(Хранение!B1541,'Артикул без-с размером'!C:C,0))</f>
        <v>#N/A</v>
      </c>
    </row>
    <row r="1542" spans="9:9" ht="21.75" customHeight="1" x14ac:dyDescent="0.3">
      <c r="I1542" s="23" t="e">
        <f>INDEX('Артикул без-с размером'!A:A,MATCH(Хранение!B1542,'Артикул без-с размером'!C:C,0))</f>
        <v>#N/A</v>
      </c>
    </row>
    <row r="1543" spans="9:9" ht="21.75" customHeight="1" x14ac:dyDescent="0.3">
      <c r="I1543" s="23" t="e">
        <f>INDEX('Артикул без-с размером'!A:A,MATCH(Хранение!B1543,'Артикул без-с размером'!C:C,0))</f>
        <v>#N/A</v>
      </c>
    </row>
    <row r="1544" spans="9:9" ht="21.75" customHeight="1" x14ac:dyDescent="0.3">
      <c r="I1544" s="23" t="e">
        <f>INDEX('Артикул без-с размером'!A:A,MATCH(Хранение!B1544,'Артикул без-с размером'!C:C,0))</f>
        <v>#N/A</v>
      </c>
    </row>
    <row r="1545" spans="9:9" ht="21.75" customHeight="1" x14ac:dyDescent="0.3">
      <c r="I1545" s="23" t="e">
        <f>INDEX('Артикул без-с размером'!A:A,MATCH(Хранение!B1545,'Артикул без-с размером'!C:C,0))</f>
        <v>#N/A</v>
      </c>
    </row>
    <row r="1546" spans="9:9" ht="21.75" customHeight="1" x14ac:dyDescent="0.3">
      <c r="I1546" s="23" t="e">
        <f>INDEX('Артикул без-с размером'!A:A,MATCH(Хранение!B1546,'Артикул без-с размером'!C:C,0))</f>
        <v>#N/A</v>
      </c>
    </row>
    <row r="1547" spans="9:9" ht="21.75" customHeight="1" x14ac:dyDescent="0.3">
      <c r="I1547" s="23" t="e">
        <f>INDEX('Артикул без-с размером'!A:A,MATCH(Хранение!B1547,'Артикул без-с размером'!C:C,0))</f>
        <v>#N/A</v>
      </c>
    </row>
    <row r="1548" spans="9:9" ht="21.75" customHeight="1" x14ac:dyDescent="0.3">
      <c r="I1548" s="23" t="e">
        <f>INDEX('Артикул без-с размером'!A:A,MATCH(Хранение!B1548,'Артикул без-с размером'!C:C,0))</f>
        <v>#N/A</v>
      </c>
    </row>
    <row r="1549" spans="9:9" ht="21.75" customHeight="1" x14ac:dyDescent="0.3">
      <c r="I1549" s="23" t="e">
        <f>INDEX('Артикул без-с размером'!A:A,MATCH(Хранение!B1549,'Артикул без-с размером'!C:C,0))</f>
        <v>#N/A</v>
      </c>
    </row>
    <row r="1550" spans="9:9" ht="21.75" customHeight="1" x14ac:dyDescent="0.3">
      <c r="I1550" s="23" t="e">
        <f>INDEX('Артикул без-с размером'!A:A,MATCH(Хранение!B1550,'Артикул без-с размером'!C:C,0))</f>
        <v>#N/A</v>
      </c>
    </row>
    <row r="1551" spans="9:9" ht="21.75" customHeight="1" x14ac:dyDescent="0.3">
      <c r="I1551" s="23" t="e">
        <f>INDEX('Артикул без-с размером'!A:A,MATCH(Хранение!B1551,'Артикул без-с размером'!C:C,0))</f>
        <v>#N/A</v>
      </c>
    </row>
    <row r="1552" spans="9:9" ht="21.75" customHeight="1" x14ac:dyDescent="0.3">
      <c r="I1552" s="23" t="e">
        <f>INDEX('Артикул без-с размером'!A:A,MATCH(Хранение!B1552,'Артикул без-с размером'!C:C,0))</f>
        <v>#N/A</v>
      </c>
    </row>
    <row r="1553" spans="9:9" ht="21.75" customHeight="1" x14ac:dyDescent="0.3">
      <c r="I1553" s="23" t="e">
        <f>INDEX('Артикул без-с размером'!A:A,MATCH(Хранение!B1553,'Артикул без-с размером'!C:C,0))</f>
        <v>#N/A</v>
      </c>
    </row>
    <row r="1554" spans="9:9" ht="21.75" customHeight="1" x14ac:dyDescent="0.3">
      <c r="I1554" s="23" t="e">
        <f>INDEX('Артикул без-с размером'!A:A,MATCH(Хранение!B1554,'Артикул без-с размером'!C:C,0))</f>
        <v>#N/A</v>
      </c>
    </row>
    <row r="1555" spans="9:9" ht="21.75" customHeight="1" x14ac:dyDescent="0.3">
      <c r="I1555" s="23" t="e">
        <f>INDEX('Артикул без-с размером'!A:A,MATCH(Хранение!B1555,'Артикул без-с размером'!C:C,0))</f>
        <v>#N/A</v>
      </c>
    </row>
    <row r="1556" spans="9:9" ht="21.75" customHeight="1" x14ac:dyDescent="0.3">
      <c r="I1556" s="23" t="e">
        <f>INDEX('Артикул без-с размером'!A:A,MATCH(Хранение!B1556,'Артикул без-с размером'!C:C,0))</f>
        <v>#N/A</v>
      </c>
    </row>
    <row r="1557" spans="9:9" ht="21.75" customHeight="1" x14ac:dyDescent="0.3">
      <c r="I1557" s="23" t="e">
        <f>INDEX('Артикул без-с размером'!A:A,MATCH(Хранение!B1557,'Артикул без-с размером'!C:C,0))</f>
        <v>#N/A</v>
      </c>
    </row>
    <row r="1558" spans="9:9" ht="21.75" customHeight="1" x14ac:dyDescent="0.3">
      <c r="I1558" s="23" t="e">
        <f>INDEX('Артикул без-с размером'!A:A,MATCH(Хранение!B1558,'Артикул без-с размером'!C:C,0))</f>
        <v>#N/A</v>
      </c>
    </row>
    <row r="1559" spans="9:9" ht="21.75" customHeight="1" x14ac:dyDescent="0.3">
      <c r="I1559" s="23" t="e">
        <f>INDEX('Артикул без-с размером'!A:A,MATCH(Хранение!B1559,'Артикул без-с размером'!C:C,0))</f>
        <v>#N/A</v>
      </c>
    </row>
    <row r="1560" spans="9:9" ht="21.75" customHeight="1" x14ac:dyDescent="0.3">
      <c r="I1560" s="23" t="e">
        <f>INDEX('Артикул без-с размером'!A:A,MATCH(Хранение!B1560,'Артикул без-с размером'!C:C,0))</f>
        <v>#N/A</v>
      </c>
    </row>
    <row r="1561" spans="9:9" ht="21.75" customHeight="1" x14ac:dyDescent="0.3">
      <c r="I1561" s="23" t="e">
        <f>INDEX('Артикул без-с размером'!A:A,MATCH(Хранение!B1561,'Артикул без-с размером'!C:C,0))</f>
        <v>#N/A</v>
      </c>
    </row>
    <row r="1562" spans="9:9" ht="21.75" customHeight="1" x14ac:dyDescent="0.3">
      <c r="I1562" s="23" t="e">
        <f>INDEX('Артикул без-с размером'!A:A,MATCH(Хранение!B1562,'Артикул без-с размером'!C:C,0))</f>
        <v>#N/A</v>
      </c>
    </row>
    <row r="1563" spans="9:9" ht="21.75" customHeight="1" x14ac:dyDescent="0.3">
      <c r="I1563" s="23" t="e">
        <f>INDEX('Артикул без-с размером'!A:A,MATCH(Хранение!B1563,'Артикул без-с размером'!C:C,0))</f>
        <v>#N/A</v>
      </c>
    </row>
    <row r="1564" spans="9:9" ht="21.75" customHeight="1" x14ac:dyDescent="0.3">
      <c r="I1564" s="23" t="e">
        <f>INDEX('Артикул без-с размером'!A:A,MATCH(Хранение!B1564,'Артикул без-с размером'!C:C,0))</f>
        <v>#N/A</v>
      </c>
    </row>
    <row r="1565" spans="9:9" ht="21.75" customHeight="1" x14ac:dyDescent="0.3">
      <c r="I1565" s="23" t="e">
        <f>INDEX('Артикул без-с размером'!A:A,MATCH(Хранение!B1565,'Артикул без-с размером'!C:C,0))</f>
        <v>#N/A</v>
      </c>
    </row>
    <row r="1566" spans="9:9" ht="21.75" customHeight="1" x14ac:dyDescent="0.3">
      <c r="I1566" s="23" t="e">
        <f>INDEX('Артикул без-с размером'!A:A,MATCH(Хранение!B1566,'Артикул без-с размером'!C:C,0))</f>
        <v>#N/A</v>
      </c>
    </row>
    <row r="1567" spans="9:9" ht="21.75" customHeight="1" x14ac:dyDescent="0.3">
      <c r="I1567" s="23" t="e">
        <f>INDEX('Артикул без-с размером'!A:A,MATCH(Хранение!B1567,'Артикул без-с размером'!C:C,0))</f>
        <v>#N/A</v>
      </c>
    </row>
    <row r="1568" spans="9:9" ht="21.75" customHeight="1" x14ac:dyDescent="0.3">
      <c r="I1568" s="23" t="e">
        <f>INDEX('Артикул без-с размером'!A:A,MATCH(Хранение!B1568,'Артикул без-с размером'!C:C,0))</f>
        <v>#N/A</v>
      </c>
    </row>
    <row r="1569" spans="9:9" ht="21.75" customHeight="1" x14ac:dyDescent="0.3">
      <c r="I1569" s="23" t="e">
        <f>INDEX('Артикул без-с размером'!A:A,MATCH(Хранение!B1569,'Артикул без-с размером'!C:C,0))</f>
        <v>#N/A</v>
      </c>
    </row>
    <row r="1570" spans="9:9" ht="21.75" customHeight="1" x14ac:dyDescent="0.3">
      <c r="I1570" s="23" t="e">
        <f>INDEX('Артикул без-с размером'!A:A,MATCH(Хранение!B1570,'Артикул без-с размером'!C:C,0))</f>
        <v>#N/A</v>
      </c>
    </row>
    <row r="1571" spans="9:9" ht="21.75" customHeight="1" x14ac:dyDescent="0.3">
      <c r="I1571" s="23" t="e">
        <f>INDEX('Артикул без-с размером'!A:A,MATCH(Хранение!B1571,'Артикул без-с размером'!C:C,0))</f>
        <v>#N/A</v>
      </c>
    </row>
    <row r="1572" spans="9:9" ht="21.75" customHeight="1" x14ac:dyDescent="0.3">
      <c r="I1572" s="23" t="e">
        <f>INDEX('Артикул без-с размером'!A:A,MATCH(Хранение!B1572,'Артикул без-с размером'!C:C,0))</f>
        <v>#N/A</v>
      </c>
    </row>
    <row r="1573" spans="9:9" ht="21.75" customHeight="1" x14ac:dyDescent="0.3">
      <c r="I1573" s="23" t="e">
        <f>INDEX('Артикул без-с размером'!A:A,MATCH(Хранение!B1573,'Артикул без-с размером'!C:C,0))</f>
        <v>#N/A</v>
      </c>
    </row>
    <row r="1574" spans="9:9" ht="21.75" customHeight="1" x14ac:dyDescent="0.3">
      <c r="I1574" s="23" t="e">
        <f>INDEX('Артикул без-с размером'!A:A,MATCH(Хранение!B1574,'Артикул без-с размером'!C:C,0))</f>
        <v>#N/A</v>
      </c>
    </row>
    <row r="1575" spans="9:9" ht="21.75" customHeight="1" x14ac:dyDescent="0.3">
      <c r="I1575" s="23" t="e">
        <f>INDEX('Артикул без-с размером'!A:A,MATCH(Хранение!B1575,'Артикул без-с размером'!C:C,0))</f>
        <v>#N/A</v>
      </c>
    </row>
    <row r="1576" spans="9:9" ht="21.75" customHeight="1" x14ac:dyDescent="0.3">
      <c r="I1576" s="23" t="e">
        <f>INDEX('Артикул без-с размером'!A:A,MATCH(Хранение!B1576,'Артикул без-с размером'!C:C,0))</f>
        <v>#N/A</v>
      </c>
    </row>
    <row r="1577" spans="9:9" ht="21.75" customHeight="1" x14ac:dyDescent="0.3">
      <c r="I1577" s="23" t="e">
        <f>INDEX('Артикул без-с размером'!A:A,MATCH(Хранение!B1577,'Артикул без-с размером'!C:C,0))</f>
        <v>#N/A</v>
      </c>
    </row>
    <row r="1578" spans="9:9" ht="21.75" customHeight="1" x14ac:dyDescent="0.3">
      <c r="I1578" s="23" t="e">
        <f>INDEX('Артикул без-с размером'!A:A,MATCH(Хранение!B1578,'Артикул без-с размером'!C:C,0))</f>
        <v>#N/A</v>
      </c>
    </row>
    <row r="1579" spans="9:9" ht="21.75" customHeight="1" x14ac:dyDescent="0.3">
      <c r="I1579" s="23" t="e">
        <f>INDEX('Артикул без-с размером'!A:A,MATCH(Хранение!B1579,'Артикул без-с размером'!C:C,0))</f>
        <v>#N/A</v>
      </c>
    </row>
    <row r="1580" spans="9:9" ht="21.75" customHeight="1" x14ac:dyDescent="0.3">
      <c r="I1580" s="23" t="e">
        <f>INDEX('Артикул без-с размером'!A:A,MATCH(Хранение!B1580,'Артикул без-с размером'!C:C,0))</f>
        <v>#N/A</v>
      </c>
    </row>
    <row r="1581" spans="9:9" ht="21.75" customHeight="1" x14ac:dyDescent="0.3">
      <c r="I1581" s="23" t="e">
        <f>INDEX('Артикул без-с размером'!A:A,MATCH(Хранение!B1581,'Артикул без-с размером'!C:C,0))</f>
        <v>#N/A</v>
      </c>
    </row>
    <row r="1582" spans="9:9" ht="21.75" customHeight="1" x14ac:dyDescent="0.3">
      <c r="I1582" s="23" t="e">
        <f>INDEX('Артикул без-с размером'!A:A,MATCH(Хранение!B1582,'Артикул без-с размером'!C:C,0))</f>
        <v>#N/A</v>
      </c>
    </row>
    <row r="1583" spans="9:9" ht="21.75" customHeight="1" x14ac:dyDescent="0.3">
      <c r="I1583" s="23" t="e">
        <f>INDEX('Артикул без-с размером'!A:A,MATCH(Хранение!B1583,'Артикул без-с размером'!C:C,0))</f>
        <v>#N/A</v>
      </c>
    </row>
    <row r="1584" spans="9:9" ht="21.75" customHeight="1" x14ac:dyDescent="0.3">
      <c r="I1584" s="23" t="e">
        <f>INDEX('Артикул без-с размером'!A:A,MATCH(Хранение!B1584,'Артикул без-с размером'!C:C,0))</f>
        <v>#N/A</v>
      </c>
    </row>
    <row r="1585" spans="9:9" ht="21.75" customHeight="1" x14ac:dyDescent="0.3">
      <c r="I1585" s="23" t="e">
        <f>INDEX('Артикул без-с размером'!A:A,MATCH(Хранение!B1585,'Артикул без-с размером'!C:C,0))</f>
        <v>#N/A</v>
      </c>
    </row>
    <row r="1586" spans="9:9" ht="21.75" customHeight="1" x14ac:dyDescent="0.3">
      <c r="I1586" s="23" t="e">
        <f>INDEX('Артикул без-с размером'!A:A,MATCH(Хранение!B1586,'Артикул без-с размером'!C:C,0))</f>
        <v>#N/A</v>
      </c>
    </row>
    <row r="1587" spans="9:9" ht="21.75" customHeight="1" x14ac:dyDescent="0.3">
      <c r="I1587" s="23" t="e">
        <f>INDEX('Артикул без-с размером'!A:A,MATCH(Хранение!B1587,'Артикул без-с размером'!C:C,0))</f>
        <v>#N/A</v>
      </c>
    </row>
    <row r="1588" spans="9:9" ht="21.75" customHeight="1" x14ac:dyDescent="0.3">
      <c r="I1588" s="23" t="e">
        <f>INDEX('Артикул без-с размером'!A:A,MATCH(Хранение!B1588,'Артикул без-с размером'!C:C,0))</f>
        <v>#N/A</v>
      </c>
    </row>
    <row r="1589" spans="9:9" ht="21.75" customHeight="1" x14ac:dyDescent="0.3">
      <c r="I1589" s="23" t="e">
        <f>INDEX('Артикул без-с размером'!A:A,MATCH(Хранение!B1589,'Артикул без-с размером'!C:C,0))</f>
        <v>#N/A</v>
      </c>
    </row>
    <row r="1590" spans="9:9" ht="21.75" customHeight="1" x14ac:dyDescent="0.3">
      <c r="I1590" s="23" t="e">
        <f>INDEX('Артикул без-с размером'!A:A,MATCH(Хранение!B1590,'Артикул без-с размером'!C:C,0))</f>
        <v>#N/A</v>
      </c>
    </row>
    <row r="1591" spans="9:9" ht="21.75" customHeight="1" x14ac:dyDescent="0.3">
      <c r="I1591" s="23" t="e">
        <f>INDEX('Артикул без-с размером'!A:A,MATCH(Хранение!B1591,'Артикул без-с размером'!C:C,0))</f>
        <v>#N/A</v>
      </c>
    </row>
    <row r="1592" spans="9:9" ht="21.75" customHeight="1" x14ac:dyDescent="0.3">
      <c r="I1592" s="23" t="e">
        <f>INDEX('Артикул без-с размером'!A:A,MATCH(Хранение!B1592,'Артикул без-с размером'!C:C,0))</f>
        <v>#N/A</v>
      </c>
    </row>
    <row r="1593" spans="9:9" ht="21.75" customHeight="1" x14ac:dyDescent="0.3">
      <c r="I1593" s="23" t="e">
        <f>INDEX('Артикул без-с размером'!A:A,MATCH(Хранение!B1593,'Артикул без-с размером'!C:C,0))</f>
        <v>#N/A</v>
      </c>
    </row>
    <row r="1594" spans="9:9" ht="21.75" customHeight="1" x14ac:dyDescent="0.3">
      <c r="I1594" s="23" t="e">
        <f>INDEX('Артикул без-с размером'!A:A,MATCH(Хранение!B1594,'Артикул без-с размером'!C:C,0))</f>
        <v>#N/A</v>
      </c>
    </row>
    <row r="1595" spans="9:9" ht="21.75" customHeight="1" x14ac:dyDescent="0.3">
      <c r="I1595" s="23" t="e">
        <f>INDEX('Артикул без-с размером'!A:A,MATCH(Хранение!B1595,'Артикул без-с размером'!C:C,0))</f>
        <v>#N/A</v>
      </c>
    </row>
    <row r="1596" spans="9:9" ht="21.75" customHeight="1" x14ac:dyDescent="0.3">
      <c r="I1596" s="23" t="e">
        <f>INDEX('Артикул без-с размером'!A:A,MATCH(Хранение!B1596,'Артикул без-с размером'!C:C,0))</f>
        <v>#N/A</v>
      </c>
    </row>
    <row r="1597" spans="9:9" ht="21.75" customHeight="1" x14ac:dyDescent="0.3">
      <c r="I1597" s="23" t="e">
        <f>INDEX('Артикул без-с размером'!A:A,MATCH(Хранение!B1597,'Артикул без-с размером'!C:C,0))</f>
        <v>#N/A</v>
      </c>
    </row>
    <row r="1598" spans="9:9" ht="21.75" customHeight="1" x14ac:dyDescent="0.3">
      <c r="I1598" s="23" t="e">
        <f>INDEX('Артикул без-с размером'!A:A,MATCH(Хранение!B1598,'Артикул без-с размером'!C:C,0))</f>
        <v>#N/A</v>
      </c>
    </row>
    <row r="1599" spans="9:9" ht="21.75" customHeight="1" x14ac:dyDescent="0.3">
      <c r="I1599" s="23" t="e">
        <f>INDEX('Артикул без-с размером'!A:A,MATCH(Хранение!B1599,'Артикул без-с размером'!C:C,0))</f>
        <v>#N/A</v>
      </c>
    </row>
    <row r="1600" spans="9:9" ht="21.75" customHeight="1" x14ac:dyDescent="0.3">
      <c r="I1600" s="23" t="e">
        <f>INDEX('Артикул без-с размером'!A:A,MATCH(Хранение!B1600,'Артикул без-с размером'!C:C,0))</f>
        <v>#N/A</v>
      </c>
    </row>
    <row r="1601" spans="9:9" ht="21.75" customHeight="1" x14ac:dyDescent="0.3">
      <c r="I1601" s="23" t="e">
        <f>INDEX('Артикул без-с размером'!A:A,MATCH(Хранение!B1601,'Артикул без-с размером'!C:C,0))</f>
        <v>#N/A</v>
      </c>
    </row>
    <row r="1602" spans="9:9" ht="21.75" customHeight="1" x14ac:dyDescent="0.3">
      <c r="I1602" s="23" t="e">
        <f>INDEX('Артикул без-с размером'!A:A,MATCH(Хранение!B1602,'Артикул без-с размером'!C:C,0))</f>
        <v>#N/A</v>
      </c>
    </row>
    <row r="1603" spans="9:9" ht="21.75" customHeight="1" x14ac:dyDescent="0.3">
      <c r="I1603" s="23" t="e">
        <f>INDEX('Артикул без-с размером'!A:A,MATCH(Хранение!B1603,'Артикул без-с размером'!C:C,0))</f>
        <v>#N/A</v>
      </c>
    </row>
    <row r="1604" spans="9:9" ht="21.75" customHeight="1" x14ac:dyDescent="0.3">
      <c r="I1604" s="23" t="e">
        <f>INDEX('Артикул без-с размером'!A:A,MATCH(Хранение!B1604,'Артикул без-с размером'!C:C,0))</f>
        <v>#N/A</v>
      </c>
    </row>
    <row r="1605" spans="9:9" ht="21.75" customHeight="1" x14ac:dyDescent="0.3">
      <c r="I1605" s="23" t="e">
        <f>INDEX('Артикул без-с размером'!A:A,MATCH(Хранение!B1605,'Артикул без-с размером'!C:C,0))</f>
        <v>#N/A</v>
      </c>
    </row>
    <row r="1606" spans="9:9" ht="21.75" customHeight="1" x14ac:dyDescent="0.3">
      <c r="I1606" s="23" t="e">
        <f>INDEX('Артикул без-с размером'!A:A,MATCH(Хранение!B1606,'Артикул без-с размером'!C:C,0))</f>
        <v>#N/A</v>
      </c>
    </row>
    <row r="1607" spans="9:9" ht="21.75" customHeight="1" x14ac:dyDescent="0.3">
      <c r="I1607" s="23" t="e">
        <f>INDEX('Артикул без-с размером'!A:A,MATCH(Хранение!B1607,'Артикул без-с размером'!C:C,0))</f>
        <v>#N/A</v>
      </c>
    </row>
    <row r="1608" spans="9:9" ht="21.75" customHeight="1" x14ac:dyDescent="0.3">
      <c r="I1608" s="23" t="e">
        <f>INDEX('Артикул без-с размером'!A:A,MATCH(Хранение!B1608,'Артикул без-с размером'!C:C,0))</f>
        <v>#N/A</v>
      </c>
    </row>
    <row r="1609" spans="9:9" ht="21.75" customHeight="1" x14ac:dyDescent="0.3">
      <c r="I1609" s="23" t="e">
        <f>INDEX('Артикул без-с размером'!A:A,MATCH(Хранение!B1609,'Артикул без-с размером'!C:C,0))</f>
        <v>#N/A</v>
      </c>
    </row>
    <row r="1610" spans="9:9" ht="21.75" customHeight="1" x14ac:dyDescent="0.3">
      <c r="I1610" s="23" t="e">
        <f>INDEX('Артикул без-с размером'!A:A,MATCH(Хранение!B1610,'Артикул без-с размером'!C:C,0))</f>
        <v>#N/A</v>
      </c>
    </row>
    <row r="1611" spans="9:9" ht="21.75" customHeight="1" x14ac:dyDescent="0.3">
      <c r="I1611" s="23" t="e">
        <f>INDEX('Артикул без-с размером'!A:A,MATCH(Хранение!B1611,'Артикул без-с размером'!C:C,0))</f>
        <v>#N/A</v>
      </c>
    </row>
    <row r="1612" spans="9:9" ht="21.75" customHeight="1" x14ac:dyDescent="0.3">
      <c r="I1612" s="23" t="e">
        <f>INDEX('Артикул без-с размером'!A:A,MATCH(Хранение!B1612,'Артикул без-с размером'!C:C,0))</f>
        <v>#N/A</v>
      </c>
    </row>
    <row r="1613" spans="9:9" ht="21.75" customHeight="1" x14ac:dyDescent="0.3">
      <c r="I1613" s="23" t="e">
        <f>INDEX('Артикул без-с размером'!A:A,MATCH(Хранение!B1613,'Артикул без-с размером'!C:C,0))</f>
        <v>#N/A</v>
      </c>
    </row>
    <row r="1614" spans="9:9" ht="21.75" customHeight="1" x14ac:dyDescent="0.3">
      <c r="I1614" s="23" t="e">
        <f>INDEX('Артикул без-с размером'!A:A,MATCH(Хранение!B1614,'Артикул без-с размером'!C:C,0))</f>
        <v>#N/A</v>
      </c>
    </row>
    <row r="1615" spans="9:9" ht="21.75" customHeight="1" x14ac:dyDescent="0.3">
      <c r="I1615" s="23" t="e">
        <f>INDEX('Артикул без-с размером'!A:A,MATCH(Хранение!B1615,'Артикул без-с размером'!C:C,0))</f>
        <v>#N/A</v>
      </c>
    </row>
    <row r="1616" spans="9:9" ht="21.75" customHeight="1" x14ac:dyDescent="0.3">
      <c r="I1616" s="23" t="e">
        <f>INDEX('Артикул без-с размером'!A:A,MATCH(Хранение!B1616,'Артикул без-с размером'!C:C,0))</f>
        <v>#N/A</v>
      </c>
    </row>
    <row r="1617" spans="9:9" ht="21.75" customHeight="1" x14ac:dyDescent="0.3">
      <c r="I1617" s="23" t="e">
        <f>INDEX('Артикул без-с размером'!A:A,MATCH(Хранение!B1617,'Артикул без-с размером'!C:C,0))</f>
        <v>#N/A</v>
      </c>
    </row>
    <row r="1618" spans="9:9" ht="21.75" customHeight="1" x14ac:dyDescent="0.3">
      <c r="I1618" s="23" t="e">
        <f>INDEX('Артикул без-с размером'!A:A,MATCH(Хранение!B1618,'Артикул без-с размером'!C:C,0))</f>
        <v>#N/A</v>
      </c>
    </row>
    <row r="1619" spans="9:9" ht="21.75" customHeight="1" x14ac:dyDescent="0.3">
      <c r="I1619" s="23" t="e">
        <f>INDEX('Артикул без-с размером'!A:A,MATCH(Хранение!B1619,'Артикул без-с размером'!C:C,0))</f>
        <v>#N/A</v>
      </c>
    </row>
    <row r="1620" spans="9:9" ht="21.75" customHeight="1" x14ac:dyDescent="0.3">
      <c r="I1620" s="23" t="e">
        <f>INDEX('Артикул без-с размером'!A:A,MATCH(Хранение!B1620,'Артикул без-с размером'!C:C,0))</f>
        <v>#N/A</v>
      </c>
    </row>
    <row r="1621" spans="9:9" ht="21.75" customHeight="1" x14ac:dyDescent="0.3">
      <c r="I1621" s="23" t="e">
        <f>INDEX('Артикул без-с размером'!A:A,MATCH(Хранение!B1621,'Артикул без-с размером'!C:C,0))</f>
        <v>#N/A</v>
      </c>
    </row>
    <row r="1622" spans="9:9" ht="21.75" customHeight="1" x14ac:dyDescent="0.3">
      <c r="I1622" s="23" t="e">
        <f>INDEX('Артикул без-с размером'!A:A,MATCH(Хранение!B1622,'Артикул без-с размером'!C:C,0))</f>
        <v>#N/A</v>
      </c>
    </row>
    <row r="1623" spans="9:9" ht="21.75" customHeight="1" x14ac:dyDescent="0.3">
      <c r="I1623" s="23" t="e">
        <f>INDEX('Артикул без-с размером'!A:A,MATCH(Хранение!B1623,'Артикул без-с размером'!C:C,0))</f>
        <v>#N/A</v>
      </c>
    </row>
    <row r="1624" spans="9:9" ht="21.75" customHeight="1" x14ac:dyDescent="0.3">
      <c r="I1624" s="23" t="e">
        <f>INDEX('Артикул без-с размером'!A:A,MATCH(Хранение!B1624,'Артикул без-с размером'!C:C,0))</f>
        <v>#N/A</v>
      </c>
    </row>
    <row r="1625" spans="9:9" ht="21.75" customHeight="1" x14ac:dyDescent="0.3">
      <c r="I1625" s="23" t="e">
        <f>INDEX('Артикул без-с размером'!A:A,MATCH(Хранение!B1625,'Артикул без-с размером'!C:C,0))</f>
        <v>#N/A</v>
      </c>
    </row>
    <row r="1626" spans="9:9" ht="21.75" customHeight="1" x14ac:dyDescent="0.3">
      <c r="I1626" s="23" t="e">
        <f>INDEX('Артикул без-с размером'!A:A,MATCH(Хранение!B1626,'Артикул без-с размером'!C:C,0))</f>
        <v>#N/A</v>
      </c>
    </row>
    <row r="1627" spans="9:9" ht="21.75" customHeight="1" x14ac:dyDescent="0.3">
      <c r="I1627" s="23" t="e">
        <f>INDEX('Артикул без-с размером'!A:A,MATCH(Хранение!B1627,'Артикул без-с размером'!C:C,0))</f>
        <v>#N/A</v>
      </c>
    </row>
    <row r="1628" spans="9:9" ht="21.75" customHeight="1" x14ac:dyDescent="0.3">
      <c r="I1628" s="23" t="e">
        <f>INDEX('Артикул без-с размером'!A:A,MATCH(Хранение!B1628,'Артикул без-с размером'!C:C,0))</f>
        <v>#N/A</v>
      </c>
    </row>
    <row r="1629" spans="9:9" ht="21.75" customHeight="1" x14ac:dyDescent="0.3">
      <c r="I1629" s="23" t="e">
        <f>INDEX('Артикул без-с размером'!A:A,MATCH(Хранение!B1629,'Артикул без-с размером'!C:C,0))</f>
        <v>#N/A</v>
      </c>
    </row>
    <row r="1630" spans="9:9" ht="21.75" customHeight="1" x14ac:dyDescent="0.3">
      <c r="I1630" s="23" t="e">
        <f>INDEX('Артикул без-с размером'!A:A,MATCH(Хранение!B1630,'Артикул без-с размером'!C:C,0))</f>
        <v>#N/A</v>
      </c>
    </row>
    <row r="1631" spans="9:9" ht="21.75" customHeight="1" x14ac:dyDescent="0.3">
      <c r="I1631" s="23" t="e">
        <f>INDEX('Артикул без-с размером'!A:A,MATCH(Хранение!B1631,'Артикул без-с размером'!C:C,0))</f>
        <v>#N/A</v>
      </c>
    </row>
    <row r="1632" spans="9:9" ht="21.75" customHeight="1" x14ac:dyDescent="0.3">
      <c r="I1632" s="23" t="e">
        <f>INDEX('Артикул без-с размером'!A:A,MATCH(Хранение!B1632,'Артикул без-с размером'!C:C,0))</f>
        <v>#N/A</v>
      </c>
    </row>
    <row r="1633" spans="9:9" ht="21.75" customHeight="1" x14ac:dyDescent="0.3">
      <c r="I1633" s="23" t="e">
        <f>INDEX('Артикул без-с размером'!A:A,MATCH(Хранение!B1633,'Артикул без-с размером'!C:C,0))</f>
        <v>#N/A</v>
      </c>
    </row>
    <row r="1634" spans="9:9" ht="21.75" customHeight="1" x14ac:dyDescent="0.3">
      <c r="I1634" s="23" t="e">
        <f>INDEX('Артикул без-с размером'!A:A,MATCH(Хранение!B1634,'Артикул без-с размером'!C:C,0))</f>
        <v>#N/A</v>
      </c>
    </row>
    <row r="1635" spans="9:9" ht="21.75" customHeight="1" x14ac:dyDescent="0.3">
      <c r="I1635" s="23" t="e">
        <f>INDEX('Артикул без-с размером'!A:A,MATCH(Хранение!B1635,'Артикул без-с размером'!C:C,0))</f>
        <v>#N/A</v>
      </c>
    </row>
    <row r="1636" spans="9:9" ht="21.75" customHeight="1" x14ac:dyDescent="0.3">
      <c r="I1636" s="23" t="e">
        <f>INDEX('Артикул без-с размером'!A:A,MATCH(Хранение!B1636,'Артикул без-с размером'!C:C,0))</f>
        <v>#N/A</v>
      </c>
    </row>
    <row r="1637" spans="9:9" ht="21.75" customHeight="1" x14ac:dyDescent="0.3">
      <c r="I1637" s="23" t="e">
        <f>INDEX('Артикул без-с размером'!A:A,MATCH(Хранение!B1637,'Артикул без-с размером'!C:C,0))</f>
        <v>#N/A</v>
      </c>
    </row>
    <row r="1638" spans="9:9" ht="21.75" customHeight="1" x14ac:dyDescent="0.3">
      <c r="I1638" s="23" t="e">
        <f>INDEX('Артикул без-с размером'!A:A,MATCH(Хранение!B1638,'Артикул без-с размером'!C:C,0))</f>
        <v>#N/A</v>
      </c>
    </row>
    <row r="1639" spans="9:9" ht="21.75" customHeight="1" x14ac:dyDescent="0.3">
      <c r="I1639" s="23" t="e">
        <f>INDEX('Артикул без-с размером'!A:A,MATCH(Хранение!B1639,'Артикул без-с размером'!C:C,0))</f>
        <v>#N/A</v>
      </c>
    </row>
    <row r="1640" spans="9:9" ht="21.75" customHeight="1" x14ac:dyDescent="0.3">
      <c r="I1640" s="23" t="e">
        <f>INDEX('Артикул без-с размером'!A:A,MATCH(Хранение!B1640,'Артикул без-с размером'!C:C,0))</f>
        <v>#N/A</v>
      </c>
    </row>
    <row r="1641" spans="9:9" ht="21.75" customHeight="1" x14ac:dyDescent="0.3">
      <c r="I1641" s="23" t="e">
        <f>INDEX('Артикул без-с размером'!A:A,MATCH(Хранение!B1641,'Артикул без-с размером'!C:C,0))</f>
        <v>#N/A</v>
      </c>
    </row>
    <row r="1642" spans="9:9" ht="21.75" customHeight="1" x14ac:dyDescent="0.3">
      <c r="I1642" s="23" t="e">
        <f>INDEX('Артикул без-с размером'!A:A,MATCH(Хранение!B1642,'Артикул без-с размером'!C:C,0))</f>
        <v>#N/A</v>
      </c>
    </row>
    <row r="1643" spans="9:9" ht="21.75" customHeight="1" x14ac:dyDescent="0.3">
      <c r="I1643" s="23" t="e">
        <f>INDEX('Артикул без-с размером'!A:A,MATCH(Хранение!B1643,'Артикул без-с размером'!C:C,0))</f>
        <v>#N/A</v>
      </c>
    </row>
    <row r="1644" spans="9:9" ht="21.75" customHeight="1" x14ac:dyDescent="0.3">
      <c r="I1644" s="23" t="e">
        <f>INDEX('Артикул без-с размером'!A:A,MATCH(Хранение!B1644,'Артикул без-с размером'!C:C,0))</f>
        <v>#N/A</v>
      </c>
    </row>
    <row r="1645" spans="9:9" ht="21.75" customHeight="1" x14ac:dyDescent="0.3">
      <c r="I1645" s="23" t="e">
        <f>INDEX('Артикул без-с размером'!A:A,MATCH(Хранение!B1645,'Артикул без-с размером'!C:C,0))</f>
        <v>#N/A</v>
      </c>
    </row>
    <row r="1646" spans="9:9" ht="21.75" customHeight="1" x14ac:dyDescent="0.3">
      <c r="I1646" s="23" t="e">
        <f>INDEX('Артикул без-с размером'!A:A,MATCH(Хранение!B1646,'Артикул без-с размером'!C:C,0))</f>
        <v>#N/A</v>
      </c>
    </row>
    <row r="1647" spans="9:9" ht="21.75" customHeight="1" x14ac:dyDescent="0.3">
      <c r="I1647" s="23" t="e">
        <f>INDEX('Артикул без-с размером'!A:A,MATCH(Хранение!B1647,'Артикул без-с размером'!C:C,0))</f>
        <v>#N/A</v>
      </c>
    </row>
    <row r="1648" spans="9:9" ht="21.75" customHeight="1" x14ac:dyDescent="0.3">
      <c r="I1648" s="23" t="e">
        <f>INDEX('Артикул без-с размером'!A:A,MATCH(Хранение!B1648,'Артикул без-с размером'!C:C,0))</f>
        <v>#N/A</v>
      </c>
    </row>
    <row r="1649" spans="9:9" ht="21.75" customHeight="1" x14ac:dyDescent="0.3">
      <c r="I1649" s="23" t="e">
        <f>INDEX('Артикул без-с размером'!A:A,MATCH(Хранение!B1649,'Артикул без-с размером'!C:C,0))</f>
        <v>#N/A</v>
      </c>
    </row>
    <row r="1650" spans="9:9" ht="21.75" customHeight="1" x14ac:dyDescent="0.3">
      <c r="I1650" s="23" t="e">
        <f>INDEX('Артикул без-с размером'!A:A,MATCH(Хранение!B1650,'Артикул без-с размером'!C:C,0))</f>
        <v>#N/A</v>
      </c>
    </row>
    <row r="1651" spans="9:9" ht="21.75" customHeight="1" x14ac:dyDescent="0.3">
      <c r="I1651" s="23" t="e">
        <f>INDEX('Артикул без-с размером'!A:A,MATCH(Хранение!B1651,'Артикул без-с размером'!C:C,0))</f>
        <v>#N/A</v>
      </c>
    </row>
    <row r="1652" spans="9:9" ht="21.75" customHeight="1" x14ac:dyDescent="0.3">
      <c r="I1652" s="23" t="e">
        <f>INDEX('Артикул без-с размером'!A:A,MATCH(Хранение!B1652,'Артикул без-с размером'!C:C,0))</f>
        <v>#N/A</v>
      </c>
    </row>
    <row r="1653" spans="9:9" ht="21.75" customHeight="1" x14ac:dyDescent="0.3">
      <c r="I1653" s="23" t="e">
        <f>INDEX('Артикул без-с размером'!A:A,MATCH(Хранение!B1653,'Артикул без-с размером'!C:C,0))</f>
        <v>#N/A</v>
      </c>
    </row>
    <row r="1654" spans="9:9" ht="21.75" customHeight="1" x14ac:dyDescent="0.3">
      <c r="I1654" s="23" t="e">
        <f>INDEX('Артикул без-с размером'!A:A,MATCH(Хранение!B1654,'Артикул без-с размером'!C:C,0))</f>
        <v>#N/A</v>
      </c>
    </row>
    <row r="1655" spans="9:9" ht="21.75" customHeight="1" x14ac:dyDescent="0.3">
      <c r="I1655" s="23" t="e">
        <f>INDEX('Артикул без-с размером'!A:A,MATCH(Хранение!B1655,'Артикул без-с размером'!C:C,0))</f>
        <v>#N/A</v>
      </c>
    </row>
    <row r="1656" spans="9:9" ht="21.75" customHeight="1" x14ac:dyDescent="0.3">
      <c r="I1656" s="23" t="e">
        <f>INDEX('Артикул без-с размером'!A:A,MATCH(Хранение!B1656,'Артикул без-с размером'!C:C,0))</f>
        <v>#N/A</v>
      </c>
    </row>
    <row r="1657" spans="9:9" ht="21.75" customHeight="1" x14ac:dyDescent="0.3">
      <c r="I1657" s="23" t="e">
        <f>INDEX('Артикул без-с размером'!A:A,MATCH(Хранение!B1657,'Артикул без-с размером'!C:C,0))</f>
        <v>#N/A</v>
      </c>
    </row>
    <row r="1658" spans="9:9" ht="21.75" customHeight="1" x14ac:dyDescent="0.3">
      <c r="I1658" s="23" t="e">
        <f>INDEX('Артикул без-с размером'!A:A,MATCH(Хранение!B1658,'Артикул без-с размером'!C:C,0))</f>
        <v>#N/A</v>
      </c>
    </row>
    <row r="1659" spans="9:9" ht="21.75" customHeight="1" x14ac:dyDescent="0.3">
      <c r="I1659" s="23" t="e">
        <f>INDEX('Артикул без-с размером'!A:A,MATCH(Хранение!B1659,'Артикул без-с размером'!C:C,0))</f>
        <v>#N/A</v>
      </c>
    </row>
    <row r="1660" spans="9:9" ht="21.75" customHeight="1" x14ac:dyDescent="0.3">
      <c r="I1660" s="23" t="e">
        <f>INDEX('Артикул без-с размером'!A:A,MATCH(Хранение!B1660,'Артикул без-с размером'!C:C,0))</f>
        <v>#N/A</v>
      </c>
    </row>
    <row r="1661" spans="9:9" ht="21.75" customHeight="1" x14ac:dyDescent="0.3">
      <c r="I1661" s="23" t="e">
        <f>INDEX('Артикул без-с размером'!A:A,MATCH(Хранение!B1661,'Артикул без-с размером'!C:C,0))</f>
        <v>#N/A</v>
      </c>
    </row>
    <row r="1662" spans="9:9" ht="21.75" customHeight="1" x14ac:dyDescent="0.3">
      <c r="I1662" s="23" t="e">
        <f>INDEX('Артикул без-с размером'!A:A,MATCH(Хранение!B1662,'Артикул без-с размером'!C:C,0))</f>
        <v>#N/A</v>
      </c>
    </row>
    <row r="1663" spans="9:9" ht="21.75" customHeight="1" x14ac:dyDescent="0.3">
      <c r="I1663" s="23" t="e">
        <f>INDEX('Артикул без-с размером'!A:A,MATCH(Хранение!B1663,'Артикул без-с размером'!C:C,0))</f>
        <v>#N/A</v>
      </c>
    </row>
    <row r="1664" spans="9:9" ht="21.75" customHeight="1" x14ac:dyDescent="0.3">
      <c r="I1664" s="23" t="e">
        <f>INDEX('Артикул без-с размером'!A:A,MATCH(Хранение!B1664,'Артикул без-с размером'!C:C,0))</f>
        <v>#N/A</v>
      </c>
    </row>
    <row r="1665" spans="9:9" ht="21.75" customHeight="1" x14ac:dyDescent="0.3">
      <c r="I1665" s="23" t="e">
        <f>INDEX('Артикул без-с размером'!A:A,MATCH(Хранение!B1665,'Артикул без-с размером'!C:C,0))</f>
        <v>#N/A</v>
      </c>
    </row>
    <row r="1666" spans="9:9" ht="21.75" customHeight="1" x14ac:dyDescent="0.3">
      <c r="I1666" s="23" t="e">
        <f>INDEX('Артикул без-с размером'!A:A,MATCH(Хранение!B1666,'Артикул без-с размером'!C:C,0))</f>
        <v>#N/A</v>
      </c>
    </row>
    <row r="1667" spans="9:9" ht="21.75" customHeight="1" x14ac:dyDescent="0.3">
      <c r="I1667" s="23" t="e">
        <f>INDEX('Артикул без-с размером'!A:A,MATCH(Хранение!B1667,'Артикул без-с размером'!C:C,0))</f>
        <v>#N/A</v>
      </c>
    </row>
    <row r="1668" spans="9:9" ht="21.75" customHeight="1" x14ac:dyDescent="0.3">
      <c r="I1668" s="23" t="e">
        <f>INDEX('Артикул без-с размером'!A:A,MATCH(Хранение!B1668,'Артикул без-с размером'!C:C,0))</f>
        <v>#N/A</v>
      </c>
    </row>
    <row r="1669" spans="9:9" ht="21.75" customHeight="1" x14ac:dyDescent="0.3">
      <c r="I1669" s="23" t="e">
        <f>INDEX('Артикул без-с размером'!A:A,MATCH(Хранение!B1669,'Артикул без-с размером'!C:C,0))</f>
        <v>#N/A</v>
      </c>
    </row>
    <row r="1670" spans="9:9" ht="21.75" customHeight="1" x14ac:dyDescent="0.3">
      <c r="I1670" s="23" t="e">
        <f>INDEX('Артикул без-с размером'!A:A,MATCH(Хранение!B1670,'Артикул без-с размером'!C:C,0))</f>
        <v>#N/A</v>
      </c>
    </row>
    <row r="1671" spans="9:9" ht="21.75" customHeight="1" x14ac:dyDescent="0.3">
      <c r="I1671" s="23" t="e">
        <f>INDEX('Артикул без-с размером'!A:A,MATCH(Хранение!B1671,'Артикул без-с размером'!C:C,0))</f>
        <v>#N/A</v>
      </c>
    </row>
    <row r="1672" spans="9:9" ht="21.75" customHeight="1" x14ac:dyDescent="0.3">
      <c r="I1672" s="23" t="e">
        <f>INDEX('Артикул без-с размером'!A:A,MATCH(Хранение!B1672,'Артикул без-с размером'!C:C,0))</f>
        <v>#N/A</v>
      </c>
    </row>
    <row r="1673" spans="9:9" ht="21.75" customHeight="1" x14ac:dyDescent="0.3">
      <c r="I1673" s="23" t="e">
        <f>INDEX('Артикул без-с размером'!A:A,MATCH(Хранение!B1673,'Артикул без-с размером'!C:C,0))</f>
        <v>#N/A</v>
      </c>
    </row>
    <row r="1674" spans="9:9" ht="21.75" customHeight="1" x14ac:dyDescent="0.3">
      <c r="I1674" s="23" t="e">
        <f>INDEX('Артикул без-с размером'!A:A,MATCH(Хранение!B1674,'Артикул без-с размером'!C:C,0))</f>
        <v>#N/A</v>
      </c>
    </row>
    <row r="1675" spans="9:9" ht="21.75" customHeight="1" x14ac:dyDescent="0.3">
      <c r="I1675" s="23" t="e">
        <f>INDEX('Артикул без-с размером'!A:A,MATCH(Хранение!B1675,'Артикул без-с размером'!C:C,0))</f>
        <v>#N/A</v>
      </c>
    </row>
    <row r="1676" spans="9:9" ht="21.75" customHeight="1" x14ac:dyDescent="0.3">
      <c r="I1676" s="23" t="e">
        <f>INDEX('Артикул без-с размером'!A:A,MATCH(Хранение!B1676,'Артикул без-с размером'!C:C,0))</f>
        <v>#N/A</v>
      </c>
    </row>
    <row r="1677" spans="9:9" ht="21.75" customHeight="1" x14ac:dyDescent="0.3">
      <c r="I1677" s="23" t="e">
        <f>INDEX('Артикул без-с размером'!A:A,MATCH(Хранение!B1677,'Артикул без-с размером'!C:C,0))</f>
        <v>#N/A</v>
      </c>
    </row>
    <row r="1678" spans="9:9" ht="21.75" customHeight="1" x14ac:dyDescent="0.3">
      <c r="I1678" s="23" t="e">
        <f>INDEX('Артикул без-с размером'!A:A,MATCH(Хранение!B1678,'Артикул без-с размером'!C:C,0))</f>
        <v>#N/A</v>
      </c>
    </row>
    <row r="1679" spans="9:9" ht="21.75" customHeight="1" x14ac:dyDescent="0.3">
      <c r="I1679" s="23" t="e">
        <f>INDEX('Артикул без-с размером'!A:A,MATCH(Хранение!B1679,'Артикул без-с размером'!C:C,0))</f>
        <v>#N/A</v>
      </c>
    </row>
    <row r="1680" spans="9:9" ht="21.75" customHeight="1" x14ac:dyDescent="0.3">
      <c r="I1680" s="23" t="e">
        <f>INDEX('Артикул без-с размером'!A:A,MATCH(Хранение!B1680,'Артикул без-с размером'!C:C,0))</f>
        <v>#N/A</v>
      </c>
    </row>
    <row r="1681" spans="9:9" ht="21.75" customHeight="1" x14ac:dyDescent="0.3">
      <c r="I1681" s="23" t="e">
        <f>INDEX('Артикул без-с размером'!A:A,MATCH(Хранение!B1681,'Артикул без-с размером'!C:C,0))</f>
        <v>#N/A</v>
      </c>
    </row>
    <row r="1682" spans="9:9" ht="21.75" customHeight="1" x14ac:dyDescent="0.3">
      <c r="I1682" s="23" t="e">
        <f>INDEX('Артикул без-с размером'!A:A,MATCH(Хранение!B1682,'Артикул без-с размером'!C:C,0))</f>
        <v>#N/A</v>
      </c>
    </row>
    <row r="1683" spans="9:9" ht="21.75" customHeight="1" x14ac:dyDescent="0.3">
      <c r="I1683" s="23" t="e">
        <f>INDEX('Артикул без-с размером'!A:A,MATCH(Хранение!B1683,'Артикул без-с размером'!C:C,0))</f>
        <v>#N/A</v>
      </c>
    </row>
    <row r="1684" spans="9:9" ht="21.75" customHeight="1" x14ac:dyDescent="0.3">
      <c r="I1684" s="23" t="e">
        <f>INDEX('Артикул без-с размером'!A:A,MATCH(Хранение!B1684,'Артикул без-с размером'!C:C,0))</f>
        <v>#N/A</v>
      </c>
    </row>
    <row r="1685" spans="9:9" ht="21.75" customHeight="1" x14ac:dyDescent="0.3">
      <c r="I1685" s="23" t="e">
        <f>INDEX('Артикул без-с размером'!A:A,MATCH(Хранение!B1685,'Артикул без-с размером'!C:C,0))</f>
        <v>#N/A</v>
      </c>
    </row>
    <row r="1686" spans="9:9" ht="21.75" customHeight="1" x14ac:dyDescent="0.3">
      <c r="I1686" s="23" t="e">
        <f>INDEX('Артикул без-с размером'!A:A,MATCH(Хранение!B1686,'Артикул без-с размером'!C:C,0))</f>
        <v>#N/A</v>
      </c>
    </row>
    <row r="1687" spans="9:9" ht="21.75" customHeight="1" x14ac:dyDescent="0.3">
      <c r="I1687" s="23" t="e">
        <f>INDEX('Артикул без-с размером'!A:A,MATCH(Хранение!B1687,'Артикул без-с размером'!C:C,0))</f>
        <v>#N/A</v>
      </c>
    </row>
    <row r="1688" spans="9:9" ht="21.75" customHeight="1" x14ac:dyDescent="0.3">
      <c r="I1688" s="23" t="e">
        <f>INDEX('Артикул без-с размером'!A:A,MATCH(Хранение!B1688,'Артикул без-с размером'!C:C,0))</f>
        <v>#N/A</v>
      </c>
    </row>
    <row r="1689" spans="9:9" ht="21.75" customHeight="1" x14ac:dyDescent="0.3">
      <c r="I1689" s="23" t="e">
        <f>INDEX('Артикул без-с размером'!A:A,MATCH(Хранение!B1689,'Артикул без-с размером'!C:C,0))</f>
        <v>#N/A</v>
      </c>
    </row>
    <row r="1690" spans="9:9" ht="21.75" customHeight="1" x14ac:dyDescent="0.3">
      <c r="I1690" s="23" t="e">
        <f>INDEX('Артикул без-с размером'!A:A,MATCH(Хранение!B1690,'Артикул без-с размером'!C:C,0))</f>
        <v>#N/A</v>
      </c>
    </row>
    <row r="1691" spans="9:9" ht="21.75" customHeight="1" x14ac:dyDescent="0.3">
      <c r="I1691" s="23" t="e">
        <f>INDEX('Артикул без-с размером'!A:A,MATCH(Хранение!B1691,'Артикул без-с размером'!C:C,0))</f>
        <v>#N/A</v>
      </c>
    </row>
    <row r="1692" spans="9:9" ht="21.75" customHeight="1" x14ac:dyDescent="0.3">
      <c r="I1692" s="23" t="e">
        <f>INDEX('Артикул без-с размером'!A:A,MATCH(Хранение!B1692,'Артикул без-с размером'!C:C,0))</f>
        <v>#N/A</v>
      </c>
    </row>
    <row r="1693" spans="9:9" ht="21.75" customHeight="1" x14ac:dyDescent="0.3">
      <c r="I1693" s="23" t="e">
        <f>INDEX('Артикул без-с размером'!A:A,MATCH(Хранение!B1693,'Артикул без-с размером'!C:C,0))</f>
        <v>#N/A</v>
      </c>
    </row>
    <row r="1694" spans="9:9" ht="21.75" customHeight="1" x14ac:dyDescent="0.3">
      <c r="I1694" s="23" t="e">
        <f>INDEX('Артикул без-с размером'!A:A,MATCH(Хранение!B1694,'Артикул без-с размером'!C:C,0))</f>
        <v>#N/A</v>
      </c>
    </row>
    <row r="1695" spans="9:9" ht="21.75" customHeight="1" x14ac:dyDescent="0.3">
      <c r="I1695" s="23" t="e">
        <f>INDEX('Артикул без-с размером'!A:A,MATCH(Хранение!B1695,'Артикул без-с размером'!C:C,0))</f>
        <v>#N/A</v>
      </c>
    </row>
    <row r="1696" spans="9:9" ht="21.75" customHeight="1" x14ac:dyDescent="0.3">
      <c r="I1696" s="23" t="e">
        <f>INDEX('Артикул без-с размером'!A:A,MATCH(Хранение!B1696,'Артикул без-с размером'!C:C,0))</f>
        <v>#N/A</v>
      </c>
    </row>
    <row r="1697" spans="9:9" ht="21.75" customHeight="1" x14ac:dyDescent="0.3">
      <c r="I1697" s="23" t="e">
        <f>INDEX('Артикул без-с размером'!A:A,MATCH(Хранение!B1697,'Артикул без-с размером'!C:C,0))</f>
        <v>#N/A</v>
      </c>
    </row>
    <row r="1698" spans="9:9" ht="21.75" customHeight="1" x14ac:dyDescent="0.3">
      <c r="I1698" s="23" t="e">
        <f>INDEX('Артикул без-с размером'!A:A,MATCH(Хранение!B1698,'Артикул без-с размером'!C:C,0))</f>
        <v>#N/A</v>
      </c>
    </row>
    <row r="1699" spans="9:9" ht="21.75" customHeight="1" x14ac:dyDescent="0.3">
      <c r="I1699" s="23" t="e">
        <f>INDEX('Артикул без-с размером'!A:A,MATCH(Хранение!B1699,'Артикул без-с размером'!C:C,0))</f>
        <v>#N/A</v>
      </c>
    </row>
    <row r="1700" spans="9:9" ht="21.75" customHeight="1" x14ac:dyDescent="0.3">
      <c r="I1700" s="23" t="e">
        <f>INDEX('Артикул без-с размером'!A:A,MATCH(Хранение!B1700,'Артикул без-с размером'!C:C,0))</f>
        <v>#N/A</v>
      </c>
    </row>
    <row r="1701" spans="9:9" ht="21.75" customHeight="1" x14ac:dyDescent="0.3">
      <c r="I1701" s="23" t="e">
        <f>INDEX('Артикул без-с размером'!A:A,MATCH(Хранение!B1701,'Артикул без-с размером'!C:C,0))</f>
        <v>#N/A</v>
      </c>
    </row>
    <row r="1702" spans="9:9" ht="21.75" customHeight="1" x14ac:dyDescent="0.3">
      <c r="I1702" s="23" t="e">
        <f>INDEX('Артикул без-с размером'!A:A,MATCH(Хранение!B1702,'Артикул без-с размером'!C:C,0))</f>
        <v>#N/A</v>
      </c>
    </row>
    <row r="1703" spans="9:9" ht="21.75" customHeight="1" x14ac:dyDescent="0.3">
      <c r="I1703" s="23" t="e">
        <f>INDEX('Артикул без-с размером'!A:A,MATCH(Хранение!B1703,'Артикул без-с размером'!C:C,0))</f>
        <v>#N/A</v>
      </c>
    </row>
    <row r="1704" spans="9:9" ht="21.75" customHeight="1" x14ac:dyDescent="0.3">
      <c r="I1704" s="23" t="e">
        <f>INDEX('Артикул без-с размером'!A:A,MATCH(Хранение!B1704,'Артикул без-с размером'!C:C,0))</f>
        <v>#N/A</v>
      </c>
    </row>
    <row r="1705" spans="9:9" ht="21.75" customHeight="1" x14ac:dyDescent="0.3">
      <c r="I1705" s="23" t="e">
        <f>INDEX('Артикул без-с размером'!A:A,MATCH(Хранение!B1705,'Артикул без-с размером'!C:C,0))</f>
        <v>#N/A</v>
      </c>
    </row>
    <row r="1706" spans="9:9" ht="21.75" customHeight="1" x14ac:dyDescent="0.3">
      <c r="I1706" s="23" t="e">
        <f>INDEX('Артикул без-с размером'!A:A,MATCH(Хранение!B1706,'Артикул без-с размером'!C:C,0))</f>
        <v>#N/A</v>
      </c>
    </row>
    <row r="1707" spans="9:9" ht="21.75" customHeight="1" x14ac:dyDescent="0.3">
      <c r="I1707" s="23" t="e">
        <f>INDEX('Артикул без-с размером'!A:A,MATCH(Хранение!B1707,'Артикул без-с размером'!C:C,0))</f>
        <v>#N/A</v>
      </c>
    </row>
    <row r="1708" spans="9:9" ht="21.75" customHeight="1" x14ac:dyDescent="0.3">
      <c r="I1708" s="23" t="e">
        <f>INDEX('Артикул без-с размером'!A:A,MATCH(Хранение!B1708,'Артикул без-с размером'!C:C,0))</f>
        <v>#N/A</v>
      </c>
    </row>
    <row r="1709" spans="9:9" ht="21.75" customHeight="1" x14ac:dyDescent="0.3">
      <c r="I1709" s="23" t="e">
        <f>INDEX('Артикул без-с размером'!A:A,MATCH(Хранение!B1709,'Артикул без-с размером'!C:C,0))</f>
        <v>#N/A</v>
      </c>
    </row>
    <row r="1710" spans="9:9" ht="21.75" customHeight="1" x14ac:dyDescent="0.3">
      <c r="I1710" s="23" t="e">
        <f>INDEX('Артикул без-с размером'!A:A,MATCH(Хранение!B1710,'Артикул без-с размером'!C:C,0))</f>
        <v>#N/A</v>
      </c>
    </row>
    <row r="1711" spans="9:9" ht="21.75" customHeight="1" x14ac:dyDescent="0.3">
      <c r="I1711" s="23" t="e">
        <f>INDEX('Артикул без-с размером'!A:A,MATCH(Хранение!B1711,'Артикул без-с размером'!C:C,0))</f>
        <v>#N/A</v>
      </c>
    </row>
    <row r="1712" spans="9:9" ht="21.75" customHeight="1" x14ac:dyDescent="0.3">
      <c r="I1712" s="23" t="e">
        <f>INDEX('Артикул без-с размером'!A:A,MATCH(Хранение!B1712,'Артикул без-с размером'!C:C,0))</f>
        <v>#N/A</v>
      </c>
    </row>
    <row r="1713" spans="9:9" ht="21.75" customHeight="1" x14ac:dyDescent="0.3">
      <c r="I1713" s="23" t="e">
        <f>INDEX('Артикул без-с размером'!A:A,MATCH(Хранение!B1713,'Артикул без-с размером'!C:C,0))</f>
        <v>#N/A</v>
      </c>
    </row>
    <row r="1714" spans="9:9" ht="21.75" customHeight="1" x14ac:dyDescent="0.3">
      <c r="I1714" s="23" t="e">
        <f>INDEX('Артикул без-с размером'!A:A,MATCH(Хранение!B1714,'Артикул без-с размером'!C:C,0))</f>
        <v>#N/A</v>
      </c>
    </row>
    <row r="1715" spans="9:9" ht="21.75" customHeight="1" x14ac:dyDescent="0.3">
      <c r="I1715" s="23" t="e">
        <f>INDEX('Артикул без-с размером'!A:A,MATCH(Хранение!B1715,'Артикул без-с размером'!C:C,0))</f>
        <v>#N/A</v>
      </c>
    </row>
    <row r="1716" spans="9:9" ht="21.75" customHeight="1" x14ac:dyDescent="0.3">
      <c r="I1716" s="23" t="e">
        <f>INDEX('Артикул без-с размером'!A:A,MATCH(Хранение!B1716,'Артикул без-с размером'!C:C,0))</f>
        <v>#N/A</v>
      </c>
    </row>
    <row r="1717" spans="9:9" ht="21.75" customHeight="1" x14ac:dyDescent="0.3">
      <c r="I1717" s="23" t="e">
        <f>INDEX('Артикул без-с размером'!A:A,MATCH(Хранение!B1717,'Артикул без-с размером'!C:C,0))</f>
        <v>#N/A</v>
      </c>
    </row>
    <row r="1718" spans="9:9" ht="21.75" customHeight="1" x14ac:dyDescent="0.3">
      <c r="I1718" s="23" t="e">
        <f>INDEX('Артикул без-с размером'!A:A,MATCH(Хранение!B1718,'Артикул без-с размером'!C:C,0))</f>
        <v>#N/A</v>
      </c>
    </row>
    <row r="1719" spans="9:9" ht="21.75" customHeight="1" x14ac:dyDescent="0.3">
      <c r="I1719" s="23" t="e">
        <f>INDEX('Артикул без-с размером'!A:A,MATCH(Хранение!B1719,'Артикул без-с размером'!C:C,0))</f>
        <v>#N/A</v>
      </c>
    </row>
    <row r="1720" spans="9:9" ht="21.75" customHeight="1" x14ac:dyDescent="0.3">
      <c r="I1720" s="23" t="e">
        <f>INDEX('Артикул без-с размером'!A:A,MATCH(Хранение!B1720,'Артикул без-с размером'!C:C,0))</f>
        <v>#N/A</v>
      </c>
    </row>
    <row r="1721" spans="9:9" ht="21.75" customHeight="1" x14ac:dyDescent="0.3">
      <c r="I1721" s="23" t="e">
        <f>INDEX('Артикул без-с размером'!A:A,MATCH(Хранение!B1721,'Артикул без-с размером'!C:C,0))</f>
        <v>#N/A</v>
      </c>
    </row>
    <row r="1722" spans="9:9" ht="21.75" customHeight="1" x14ac:dyDescent="0.3">
      <c r="I1722" s="23" t="e">
        <f>INDEX('Артикул без-с размером'!A:A,MATCH(Хранение!B1722,'Артикул без-с размером'!C:C,0))</f>
        <v>#N/A</v>
      </c>
    </row>
    <row r="1723" spans="9:9" ht="21.75" customHeight="1" x14ac:dyDescent="0.3">
      <c r="I1723" s="23" t="e">
        <f>INDEX('Артикул без-с размером'!A:A,MATCH(Хранение!B1723,'Артикул без-с размером'!C:C,0))</f>
        <v>#N/A</v>
      </c>
    </row>
    <row r="1724" spans="9:9" ht="21.75" customHeight="1" x14ac:dyDescent="0.3">
      <c r="I1724" s="23" t="e">
        <f>INDEX('Артикул без-с размером'!A:A,MATCH(Хранение!B1724,'Артикул без-с размером'!C:C,0))</f>
        <v>#N/A</v>
      </c>
    </row>
    <row r="1725" spans="9:9" ht="21.75" customHeight="1" x14ac:dyDescent="0.3">
      <c r="I1725" s="23" t="e">
        <f>INDEX('Артикул без-с размером'!A:A,MATCH(Хранение!B1725,'Артикул без-с размером'!C:C,0))</f>
        <v>#N/A</v>
      </c>
    </row>
    <row r="1726" spans="9:9" ht="21.75" customHeight="1" x14ac:dyDescent="0.3">
      <c r="I1726" s="23" t="e">
        <f>INDEX('Артикул без-с размером'!A:A,MATCH(Хранение!B1726,'Артикул без-с размером'!C:C,0))</f>
        <v>#N/A</v>
      </c>
    </row>
    <row r="1727" spans="9:9" ht="21.75" customHeight="1" x14ac:dyDescent="0.3">
      <c r="I1727" s="23" t="e">
        <f>INDEX('Артикул без-с размером'!A:A,MATCH(Хранение!B1727,'Артикул без-с размером'!C:C,0))</f>
        <v>#N/A</v>
      </c>
    </row>
    <row r="1728" spans="9:9" ht="21.75" customHeight="1" x14ac:dyDescent="0.3">
      <c r="I1728" s="23" t="e">
        <f>INDEX('Артикул без-с размером'!A:A,MATCH(Хранение!B1728,'Артикул без-с размером'!C:C,0))</f>
        <v>#N/A</v>
      </c>
    </row>
    <row r="1729" spans="9:9" ht="21.75" customHeight="1" x14ac:dyDescent="0.3">
      <c r="I1729" s="23" t="e">
        <f>INDEX('Артикул без-с размером'!A:A,MATCH(Хранение!B1729,'Артикул без-с размером'!C:C,0))</f>
        <v>#N/A</v>
      </c>
    </row>
    <row r="1730" spans="9:9" ht="21.75" customHeight="1" x14ac:dyDescent="0.3">
      <c r="I1730" s="23" t="e">
        <f>INDEX('Артикул без-с размером'!A:A,MATCH(Хранение!B1730,'Артикул без-с размером'!C:C,0))</f>
        <v>#N/A</v>
      </c>
    </row>
    <row r="1731" spans="9:9" ht="21.75" customHeight="1" x14ac:dyDescent="0.3">
      <c r="I1731" s="23" t="e">
        <f>INDEX('Артикул без-с размером'!A:A,MATCH(Хранение!B1731,'Артикул без-с размером'!C:C,0))</f>
        <v>#N/A</v>
      </c>
    </row>
    <row r="1732" spans="9:9" ht="21.75" customHeight="1" x14ac:dyDescent="0.3">
      <c r="I1732" s="23" t="e">
        <f>INDEX('Артикул без-с размером'!A:A,MATCH(Хранение!B1732,'Артикул без-с размером'!C:C,0))</f>
        <v>#N/A</v>
      </c>
    </row>
    <row r="1733" spans="9:9" ht="21.75" customHeight="1" x14ac:dyDescent="0.3">
      <c r="I1733" s="23" t="e">
        <f>INDEX('Артикул без-с размером'!A:A,MATCH(Хранение!B1733,'Артикул без-с размером'!C:C,0))</f>
        <v>#N/A</v>
      </c>
    </row>
    <row r="1734" spans="9:9" ht="21.75" customHeight="1" x14ac:dyDescent="0.3">
      <c r="I1734" s="23" t="e">
        <f>INDEX('Артикул без-с размером'!A:A,MATCH(Хранение!B1734,'Артикул без-с размером'!C:C,0))</f>
        <v>#N/A</v>
      </c>
    </row>
    <row r="1735" spans="9:9" ht="21.75" customHeight="1" x14ac:dyDescent="0.3">
      <c r="I1735" s="23" t="e">
        <f>INDEX('Артикул без-с размером'!A:A,MATCH(Хранение!B1735,'Артикул без-с размером'!C:C,0))</f>
        <v>#N/A</v>
      </c>
    </row>
    <row r="1736" spans="9:9" ht="21.75" customHeight="1" x14ac:dyDescent="0.3">
      <c r="I1736" s="23" t="e">
        <f>INDEX('Артикул без-с размером'!A:A,MATCH(Хранение!B1736,'Артикул без-с размером'!C:C,0))</f>
        <v>#N/A</v>
      </c>
    </row>
    <row r="1737" spans="9:9" ht="21.75" customHeight="1" x14ac:dyDescent="0.3">
      <c r="I1737" s="23" t="e">
        <f>INDEX('Артикул без-с размером'!A:A,MATCH(Хранение!B1737,'Артикул без-с размером'!C:C,0))</f>
        <v>#N/A</v>
      </c>
    </row>
    <row r="1738" spans="9:9" ht="21.75" customHeight="1" x14ac:dyDescent="0.3">
      <c r="I1738" s="23" t="e">
        <f>INDEX('Артикул без-с размером'!A:A,MATCH(Хранение!B1738,'Артикул без-с размером'!C:C,0))</f>
        <v>#N/A</v>
      </c>
    </row>
    <row r="1739" spans="9:9" ht="21.75" customHeight="1" x14ac:dyDescent="0.3">
      <c r="I1739" s="23" t="e">
        <f>INDEX('Артикул без-с размером'!A:A,MATCH(Хранение!B1739,'Артикул без-с размером'!C:C,0))</f>
        <v>#N/A</v>
      </c>
    </row>
    <row r="1740" spans="9:9" ht="21.75" customHeight="1" x14ac:dyDescent="0.3">
      <c r="I1740" s="23" t="e">
        <f>INDEX('Артикул без-с размером'!A:A,MATCH(Хранение!B1740,'Артикул без-с размером'!C:C,0))</f>
        <v>#N/A</v>
      </c>
    </row>
    <row r="1741" spans="9:9" ht="21.75" customHeight="1" x14ac:dyDescent="0.3">
      <c r="I1741" s="23" t="e">
        <f>INDEX('Артикул без-с размером'!A:A,MATCH(Хранение!B1741,'Артикул без-с размером'!C:C,0))</f>
        <v>#N/A</v>
      </c>
    </row>
    <row r="1742" spans="9:9" ht="21.75" customHeight="1" x14ac:dyDescent="0.3">
      <c r="I1742" s="23" t="e">
        <f>INDEX('Артикул без-с размером'!A:A,MATCH(Хранение!B1742,'Артикул без-с размером'!C:C,0))</f>
        <v>#N/A</v>
      </c>
    </row>
    <row r="1743" spans="9:9" ht="21.75" customHeight="1" x14ac:dyDescent="0.3">
      <c r="I1743" s="23" t="e">
        <f>INDEX('Артикул без-с размером'!A:A,MATCH(Хранение!B1743,'Артикул без-с размером'!C:C,0))</f>
        <v>#N/A</v>
      </c>
    </row>
    <row r="1744" spans="9:9" ht="21.75" customHeight="1" x14ac:dyDescent="0.3">
      <c r="I1744" s="23" t="e">
        <f>INDEX('Артикул без-с размером'!A:A,MATCH(Хранение!B1744,'Артикул без-с размером'!C:C,0))</f>
        <v>#N/A</v>
      </c>
    </row>
    <row r="1745" spans="9:9" ht="21.75" customHeight="1" x14ac:dyDescent="0.3">
      <c r="I1745" s="23" t="e">
        <f>INDEX('Артикул без-с размером'!A:A,MATCH(Хранение!B1745,'Артикул без-с размером'!C:C,0))</f>
        <v>#N/A</v>
      </c>
    </row>
    <row r="1746" spans="9:9" ht="21.75" customHeight="1" x14ac:dyDescent="0.3">
      <c r="I1746" s="23" t="e">
        <f>INDEX('Артикул без-с размером'!A:A,MATCH(Хранение!B1746,'Артикул без-с размером'!C:C,0))</f>
        <v>#N/A</v>
      </c>
    </row>
    <row r="1747" spans="9:9" ht="21.75" customHeight="1" x14ac:dyDescent="0.3">
      <c r="I1747" s="23" t="e">
        <f>INDEX('Артикул без-с размером'!A:A,MATCH(Хранение!B1747,'Артикул без-с размером'!C:C,0))</f>
        <v>#N/A</v>
      </c>
    </row>
    <row r="1748" spans="9:9" ht="21.75" customHeight="1" x14ac:dyDescent="0.3">
      <c r="I1748" s="23" t="e">
        <f>INDEX('Артикул без-с размером'!A:A,MATCH(Хранение!B1748,'Артикул без-с размером'!C:C,0))</f>
        <v>#N/A</v>
      </c>
    </row>
    <row r="1749" spans="9:9" ht="21.75" customHeight="1" x14ac:dyDescent="0.3">
      <c r="I1749" s="23" t="e">
        <f>INDEX('Артикул без-с размером'!A:A,MATCH(Хранение!B1749,'Артикул без-с размером'!C:C,0))</f>
        <v>#N/A</v>
      </c>
    </row>
    <row r="1750" spans="9:9" ht="21.75" customHeight="1" x14ac:dyDescent="0.3">
      <c r="I1750" s="23" t="e">
        <f>INDEX('Артикул без-с размером'!A:A,MATCH(Хранение!B1750,'Артикул без-с размером'!C:C,0))</f>
        <v>#N/A</v>
      </c>
    </row>
    <row r="1751" spans="9:9" ht="21.75" customHeight="1" x14ac:dyDescent="0.3">
      <c r="I1751" s="23" t="e">
        <f>INDEX('Артикул без-с размером'!A:A,MATCH(Хранение!B1751,'Артикул без-с размером'!C:C,0))</f>
        <v>#N/A</v>
      </c>
    </row>
    <row r="1752" spans="9:9" ht="21.75" customHeight="1" x14ac:dyDescent="0.3">
      <c r="I1752" s="23" t="e">
        <f>INDEX('Артикул без-с размером'!A:A,MATCH(Хранение!B1752,'Артикул без-с размером'!C:C,0))</f>
        <v>#N/A</v>
      </c>
    </row>
    <row r="1753" spans="9:9" ht="21.75" customHeight="1" x14ac:dyDescent="0.3">
      <c r="I1753" s="23" t="e">
        <f>INDEX('Артикул без-с размером'!A:A,MATCH(Хранение!B1753,'Артикул без-с размером'!C:C,0))</f>
        <v>#N/A</v>
      </c>
    </row>
    <row r="1754" spans="9:9" ht="21.75" customHeight="1" x14ac:dyDescent="0.3">
      <c r="I1754" s="23" t="e">
        <f>INDEX('Артикул без-с размером'!A:A,MATCH(Хранение!B1754,'Артикул без-с размером'!C:C,0))</f>
        <v>#N/A</v>
      </c>
    </row>
    <row r="1755" spans="9:9" ht="21.75" customHeight="1" x14ac:dyDescent="0.3">
      <c r="I1755" s="23" t="e">
        <f>INDEX('Артикул без-с размером'!A:A,MATCH(Хранение!B1755,'Артикул без-с размером'!C:C,0))</f>
        <v>#N/A</v>
      </c>
    </row>
    <row r="1756" spans="9:9" ht="21.75" customHeight="1" x14ac:dyDescent="0.3">
      <c r="I1756" s="23" t="e">
        <f>INDEX('Артикул без-с размером'!A:A,MATCH(Хранение!B1756,'Артикул без-с размером'!C:C,0))</f>
        <v>#N/A</v>
      </c>
    </row>
    <row r="1757" spans="9:9" ht="21.75" customHeight="1" x14ac:dyDescent="0.3">
      <c r="I1757" s="23" t="e">
        <f>INDEX('Артикул без-с размером'!A:A,MATCH(Хранение!B1757,'Артикул без-с размером'!C:C,0))</f>
        <v>#N/A</v>
      </c>
    </row>
    <row r="1758" spans="9:9" ht="21.75" customHeight="1" x14ac:dyDescent="0.3">
      <c r="I1758" s="23" t="e">
        <f>INDEX('Артикул без-с размером'!A:A,MATCH(Хранение!B1758,'Артикул без-с размером'!C:C,0))</f>
        <v>#N/A</v>
      </c>
    </row>
    <row r="1759" spans="9:9" ht="21.75" customHeight="1" x14ac:dyDescent="0.3">
      <c r="I1759" s="23" t="e">
        <f>INDEX('Артикул без-с размером'!A:A,MATCH(Хранение!B1759,'Артикул без-с размером'!C:C,0))</f>
        <v>#N/A</v>
      </c>
    </row>
    <row r="1760" spans="9:9" ht="21.75" customHeight="1" x14ac:dyDescent="0.3">
      <c r="I1760" s="23" t="e">
        <f>INDEX('Артикул без-с размером'!A:A,MATCH(Хранение!B1760,'Артикул без-с размером'!C:C,0))</f>
        <v>#N/A</v>
      </c>
    </row>
    <row r="1761" spans="9:9" ht="21.75" customHeight="1" x14ac:dyDescent="0.3">
      <c r="I1761" s="23" t="e">
        <f>INDEX('Артикул без-с размером'!A:A,MATCH(Хранение!B1761,'Артикул без-с размером'!C:C,0))</f>
        <v>#N/A</v>
      </c>
    </row>
    <row r="1762" spans="9:9" ht="21.75" customHeight="1" x14ac:dyDescent="0.3">
      <c r="I1762" s="23" t="e">
        <f>INDEX('Артикул без-с размером'!A:A,MATCH(Хранение!B1762,'Артикул без-с размером'!C:C,0))</f>
        <v>#N/A</v>
      </c>
    </row>
    <row r="1763" spans="9:9" ht="21.75" customHeight="1" x14ac:dyDescent="0.3">
      <c r="I1763" s="23" t="e">
        <f>INDEX('Артикул без-с размером'!A:A,MATCH(Хранение!B1763,'Артикул без-с размером'!C:C,0))</f>
        <v>#N/A</v>
      </c>
    </row>
    <row r="1764" spans="9:9" ht="21.75" customHeight="1" x14ac:dyDescent="0.3">
      <c r="I1764" s="23" t="e">
        <f>INDEX('Артикул без-с размером'!A:A,MATCH(Хранение!B1764,'Артикул без-с размером'!C:C,0))</f>
        <v>#N/A</v>
      </c>
    </row>
    <row r="1765" spans="9:9" ht="21.75" customHeight="1" x14ac:dyDescent="0.3">
      <c r="I1765" s="23" t="e">
        <f>INDEX('Артикул без-с размером'!A:A,MATCH(Хранение!B1765,'Артикул без-с размером'!C:C,0))</f>
        <v>#N/A</v>
      </c>
    </row>
    <row r="1766" spans="9:9" ht="21.75" customHeight="1" x14ac:dyDescent="0.3">
      <c r="I1766" s="23" t="e">
        <f>INDEX('Артикул без-с размером'!A:A,MATCH(Хранение!B1766,'Артикул без-с размером'!C:C,0))</f>
        <v>#N/A</v>
      </c>
    </row>
    <row r="1767" spans="9:9" ht="21.75" customHeight="1" x14ac:dyDescent="0.3">
      <c r="I1767" s="23" t="e">
        <f>INDEX('Артикул без-с размером'!A:A,MATCH(Хранение!B1767,'Артикул без-с размером'!C:C,0))</f>
        <v>#N/A</v>
      </c>
    </row>
    <row r="1768" spans="9:9" ht="21.75" customHeight="1" x14ac:dyDescent="0.3">
      <c r="I1768" s="23" t="e">
        <f>INDEX('Артикул без-с размером'!A:A,MATCH(Хранение!B1768,'Артикул без-с размером'!C:C,0))</f>
        <v>#N/A</v>
      </c>
    </row>
    <row r="1769" spans="9:9" ht="21.75" customHeight="1" x14ac:dyDescent="0.3">
      <c r="I1769" s="23" t="e">
        <f>INDEX('Артикул без-с размером'!A:A,MATCH(Хранение!B1769,'Артикул без-с размером'!C:C,0))</f>
        <v>#N/A</v>
      </c>
    </row>
    <row r="1770" spans="9:9" ht="21.75" customHeight="1" x14ac:dyDescent="0.3">
      <c r="I1770" s="23" t="e">
        <f>INDEX('Артикул без-с размером'!A:A,MATCH(Хранение!B1770,'Артикул без-с размером'!C:C,0))</f>
        <v>#N/A</v>
      </c>
    </row>
    <row r="1771" spans="9:9" ht="21.75" customHeight="1" x14ac:dyDescent="0.3">
      <c r="I1771" s="23" t="e">
        <f>INDEX('Артикул без-с размером'!A:A,MATCH(Хранение!B1771,'Артикул без-с размером'!C:C,0))</f>
        <v>#N/A</v>
      </c>
    </row>
    <row r="1772" spans="9:9" ht="21.75" customHeight="1" x14ac:dyDescent="0.3">
      <c r="I1772" s="23" t="e">
        <f>INDEX('Артикул без-с размером'!A:A,MATCH(Хранение!B1772,'Артикул без-с размером'!C:C,0))</f>
        <v>#N/A</v>
      </c>
    </row>
    <row r="1773" spans="9:9" ht="21.75" customHeight="1" x14ac:dyDescent="0.3">
      <c r="I1773" s="23" t="e">
        <f>INDEX('Артикул без-с размером'!A:A,MATCH(Хранение!B1773,'Артикул без-с размером'!C:C,0))</f>
        <v>#N/A</v>
      </c>
    </row>
    <row r="1774" spans="9:9" ht="21.75" customHeight="1" x14ac:dyDescent="0.3">
      <c r="I1774" s="23" t="e">
        <f>INDEX('Артикул без-с размером'!A:A,MATCH(Хранение!B1774,'Артикул без-с размером'!C:C,0))</f>
        <v>#N/A</v>
      </c>
    </row>
    <row r="1775" spans="9:9" ht="21.75" customHeight="1" x14ac:dyDescent="0.3">
      <c r="I1775" s="23" t="e">
        <f>INDEX('Артикул без-с размером'!A:A,MATCH(Хранение!B1775,'Артикул без-с размером'!C:C,0))</f>
        <v>#N/A</v>
      </c>
    </row>
    <row r="1776" spans="9:9" ht="21.75" customHeight="1" x14ac:dyDescent="0.3">
      <c r="I1776" s="23" t="e">
        <f>INDEX('Артикул без-с размером'!A:A,MATCH(Хранение!B1776,'Артикул без-с размером'!C:C,0))</f>
        <v>#N/A</v>
      </c>
    </row>
    <row r="1777" spans="9:9" ht="21.75" customHeight="1" x14ac:dyDescent="0.3">
      <c r="I1777" s="23" t="e">
        <f>INDEX('Артикул без-с размером'!A:A,MATCH(Хранение!B1777,'Артикул без-с размером'!C:C,0))</f>
        <v>#N/A</v>
      </c>
    </row>
    <row r="1778" spans="9:9" ht="21.75" customHeight="1" x14ac:dyDescent="0.3">
      <c r="I1778" s="23" t="e">
        <f>INDEX('Артикул без-с размером'!A:A,MATCH(Хранение!B1778,'Артикул без-с размером'!C:C,0))</f>
        <v>#N/A</v>
      </c>
    </row>
    <row r="1779" spans="9:9" ht="21.75" customHeight="1" x14ac:dyDescent="0.3">
      <c r="I1779" s="23" t="e">
        <f>INDEX('Артикул без-с размером'!A:A,MATCH(Хранение!B1779,'Артикул без-с размером'!C:C,0))</f>
        <v>#N/A</v>
      </c>
    </row>
    <row r="1780" spans="9:9" ht="21.75" customHeight="1" x14ac:dyDescent="0.3">
      <c r="I1780" s="23" t="e">
        <f>INDEX('Артикул без-с размером'!A:A,MATCH(Хранение!B1780,'Артикул без-с размером'!C:C,0))</f>
        <v>#N/A</v>
      </c>
    </row>
    <row r="1781" spans="9:9" ht="21.75" customHeight="1" x14ac:dyDescent="0.3">
      <c r="I1781" s="23" t="e">
        <f>INDEX('Артикул без-с размером'!A:A,MATCH(Хранение!B1781,'Артикул без-с размером'!C:C,0))</f>
        <v>#N/A</v>
      </c>
    </row>
    <row r="1782" spans="9:9" ht="21.75" customHeight="1" x14ac:dyDescent="0.3">
      <c r="I1782" s="23" t="e">
        <f>INDEX('Артикул без-с размером'!A:A,MATCH(Хранение!B1782,'Артикул без-с размером'!C:C,0))</f>
        <v>#N/A</v>
      </c>
    </row>
    <row r="1783" spans="9:9" ht="21.75" customHeight="1" x14ac:dyDescent="0.3">
      <c r="I1783" s="23" t="e">
        <f>INDEX('Артикул без-с размером'!A:A,MATCH(Хранение!B1783,'Артикул без-с размером'!C:C,0))</f>
        <v>#N/A</v>
      </c>
    </row>
    <row r="1784" spans="9:9" ht="21.75" customHeight="1" x14ac:dyDescent="0.3">
      <c r="I1784" s="23" t="e">
        <f>INDEX('Артикул без-с размером'!A:A,MATCH(Хранение!B1784,'Артикул без-с размером'!C:C,0))</f>
        <v>#N/A</v>
      </c>
    </row>
    <row r="1785" spans="9:9" ht="21.75" customHeight="1" x14ac:dyDescent="0.3">
      <c r="I1785" s="23" t="e">
        <f>INDEX('Артикул без-с размером'!A:A,MATCH(Хранение!B1785,'Артикул без-с размером'!C:C,0))</f>
        <v>#N/A</v>
      </c>
    </row>
    <row r="1786" spans="9:9" ht="21.75" customHeight="1" x14ac:dyDescent="0.3">
      <c r="I1786" s="23" t="e">
        <f>INDEX('Артикул без-с размером'!A:A,MATCH(Хранение!B1786,'Артикул без-с размером'!C:C,0))</f>
        <v>#N/A</v>
      </c>
    </row>
    <row r="1787" spans="9:9" ht="21.75" customHeight="1" x14ac:dyDescent="0.3">
      <c r="I1787" s="23" t="e">
        <f>INDEX('Артикул без-с размером'!A:A,MATCH(Хранение!B1787,'Артикул без-с размером'!C:C,0))</f>
        <v>#N/A</v>
      </c>
    </row>
    <row r="1788" spans="9:9" ht="21.75" customHeight="1" x14ac:dyDescent="0.3">
      <c r="I1788" s="23" t="e">
        <f>INDEX('Артикул без-с размером'!A:A,MATCH(Хранение!B1788,'Артикул без-с размером'!C:C,0))</f>
        <v>#N/A</v>
      </c>
    </row>
    <row r="1789" spans="9:9" ht="21.75" customHeight="1" x14ac:dyDescent="0.3">
      <c r="I1789" s="23" t="e">
        <f>INDEX('Артикул без-с размером'!A:A,MATCH(Хранение!B1789,'Артикул без-с размером'!C:C,0))</f>
        <v>#N/A</v>
      </c>
    </row>
    <row r="1790" spans="9:9" ht="21.75" customHeight="1" x14ac:dyDescent="0.3">
      <c r="I1790" s="23" t="e">
        <f>INDEX('Артикул без-с размером'!A:A,MATCH(Хранение!B1790,'Артикул без-с размером'!C:C,0))</f>
        <v>#N/A</v>
      </c>
    </row>
    <row r="1791" spans="9:9" ht="21.75" customHeight="1" x14ac:dyDescent="0.3">
      <c r="I1791" s="23" t="e">
        <f>INDEX('Артикул без-с размером'!A:A,MATCH(Хранение!B1791,'Артикул без-с размером'!C:C,0))</f>
        <v>#N/A</v>
      </c>
    </row>
    <row r="1792" spans="9:9" ht="21.75" customHeight="1" x14ac:dyDescent="0.3">
      <c r="I1792" s="23" t="e">
        <f>INDEX('Артикул без-с размером'!A:A,MATCH(Хранение!B1792,'Артикул без-с размером'!C:C,0))</f>
        <v>#N/A</v>
      </c>
    </row>
    <row r="1793" spans="9:9" ht="21.75" customHeight="1" x14ac:dyDescent="0.3">
      <c r="I1793" s="23" t="e">
        <f>INDEX('Артикул без-с размером'!A:A,MATCH(Хранение!B1793,'Артикул без-с размером'!C:C,0))</f>
        <v>#N/A</v>
      </c>
    </row>
    <row r="1794" spans="9:9" ht="21.75" customHeight="1" x14ac:dyDescent="0.3">
      <c r="I1794" s="23" t="e">
        <f>INDEX('Артикул без-с размером'!A:A,MATCH(Хранение!B1794,'Артикул без-с размером'!C:C,0))</f>
        <v>#N/A</v>
      </c>
    </row>
    <row r="1795" spans="9:9" ht="21.75" customHeight="1" x14ac:dyDescent="0.3">
      <c r="I1795" s="23" t="e">
        <f>INDEX('Артикул без-с размером'!A:A,MATCH(Хранение!B1795,'Артикул без-с размером'!C:C,0))</f>
        <v>#N/A</v>
      </c>
    </row>
    <row r="1796" spans="9:9" ht="21.75" customHeight="1" x14ac:dyDescent="0.3">
      <c r="I1796" s="23" t="e">
        <f>INDEX('Артикул без-с размером'!A:A,MATCH(Хранение!B1796,'Артикул без-с размером'!C:C,0))</f>
        <v>#N/A</v>
      </c>
    </row>
    <row r="1797" spans="9:9" ht="21.75" customHeight="1" x14ac:dyDescent="0.3">
      <c r="I1797" s="23" t="e">
        <f>INDEX('Артикул без-с размером'!A:A,MATCH(Хранение!B1797,'Артикул без-с размером'!C:C,0))</f>
        <v>#N/A</v>
      </c>
    </row>
    <row r="1798" spans="9:9" ht="21.75" customHeight="1" x14ac:dyDescent="0.3">
      <c r="I1798" s="23" t="e">
        <f>INDEX('Артикул без-с размером'!A:A,MATCH(Хранение!B1798,'Артикул без-с размером'!C:C,0))</f>
        <v>#N/A</v>
      </c>
    </row>
    <row r="1799" spans="9:9" ht="21.75" customHeight="1" x14ac:dyDescent="0.3">
      <c r="I1799" s="23" t="e">
        <f>INDEX('Артикул без-с размером'!A:A,MATCH(Хранение!B1799,'Артикул без-с размером'!C:C,0))</f>
        <v>#N/A</v>
      </c>
    </row>
    <row r="1800" spans="9:9" ht="21.75" customHeight="1" x14ac:dyDescent="0.3">
      <c r="I1800" s="23" t="e">
        <f>INDEX('Артикул без-с размером'!A:A,MATCH(Хранение!B1800,'Артикул без-с размером'!C:C,0))</f>
        <v>#N/A</v>
      </c>
    </row>
    <row r="1801" spans="9:9" ht="21.75" customHeight="1" x14ac:dyDescent="0.3">
      <c r="I1801" s="23" t="e">
        <f>INDEX('Артикул без-с размером'!A:A,MATCH(Хранение!B1801,'Артикул без-с размером'!C:C,0))</f>
        <v>#N/A</v>
      </c>
    </row>
    <row r="1802" spans="9:9" ht="21.75" customHeight="1" x14ac:dyDescent="0.3">
      <c r="I1802" s="23" t="e">
        <f>INDEX('Артикул без-с размером'!A:A,MATCH(Хранение!B1802,'Артикул без-с размером'!C:C,0))</f>
        <v>#N/A</v>
      </c>
    </row>
    <row r="1803" spans="9:9" ht="21.75" customHeight="1" x14ac:dyDescent="0.3">
      <c r="I1803" s="23" t="e">
        <f>INDEX('Артикул без-с размером'!A:A,MATCH(Хранение!B1803,'Артикул без-с размером'!C:C,0))</f>
        <v>#N/A</v>
      </c>
    </row>
    <row r="1804" spans="9:9" ht="21.75" customHeight="1" x14ac:dyDescent="0.3">
      <c r="I1804" s="23" t="e">
        <f>INDEX('Артикул без-с размером'!A:A,MATCH(Хранение!B1804,'Артикул без-с размером'!C:C,0))</f>
        <v>#N/A</v>
      </c>
    </row>
    <row r="1805" spans="9:9" ht="21.75" customHeight="1" x14ac:dyDescent="0.3">
      <c r="I1805" s="23" t="e">
        <f>INDEX('Артикул без-с размером'!A:A,MATCH(Хранение!B1805,'Артикул без-с размером'!C:C,0))</f>
        <v>#N/A</v>
      </c>
    </row>
    <row r="1806" spans="9:9" ht="21.75" customHeight="1" x14ac:dyDescent="0.3">
      <c r="I1806" s="23" t="e">
        <f>INDEX('Артикул без-с размером'!A:A,MATCH(Хранение!B1806,'Артикул без-с размером'!C:C,0))</f>
        <v>#N/A</v>
      </c>
    </row>
    <row r="1807" spans="9:9" ht="21.75" customHeight="1" x14ac:dyDescent="0.3">
      <c r="I1807" s="23" t="e">
        <f>INDEX('Артикул без-с размером'!A:A,MATCH(Хранение!B1807,'Артикул без-с размером'!C:C,0))</f>
        <v>#N/A</v>
      </c>
    </row>
    <row r="1808" spans="9:9" ht="21.75" customHeight="1" x14ac:dyDescent="0.3">
      <c r="I1808" s="23" t="e">
        <f>INDEX('Артикул без-с размером'!A:A,MATCH(Хранение!B1808,'Артикул без-с размером'!C:C,0))</f>
        <v>#N/A</v>
      </c>
    </row>
    <row r="1809" spans="9:9" ht="21.75" customHeight="1" x14ac:dyDescent="0.3">
      <c r="I1809" s="23" t="e">
        <f>INDEX('Артикул без-с размером'!A:A,MATCH(Хранение!B1809,'Артикул без-с размером'!C:C,0))</f>
        <v>#N/A</v>
      </c>
    </row>
    <row r="1810" spans="9:9" ht="21.75" customHeight="1" x14ac:dyDescent="0.3">
      <c r="I1810" s="23" t="e">
        <f>INDEX('Артикул без-с размером'!A:A,MATCH(Хранение!B1810,'Артикул без-с размером'!C:C,0))</f>
        <v>#N/A</v>
      </c>
    </row>
    <row r="1811" spans="9:9" ht="21.75" customHeight="1" x14ac:dyDescent="0.3">
      <c r="I1811" s="23" t="e">
        <f>INDEX('Артикул без-с размером'!A:A,MATCH(Хранение!B1811,'Артикул без-с размером'!C:C,0))</f>
        <v>#N/A</v>
      </c>
    </row>
    <row r="1812" spans="9:9" ht="21.75" customHeight="1" x14ac:dyDescent="0.3">
      <c r="I1812" s="23" t="e">
        <f>INDEX('Артикул без-с размером'!A:A,MATCH(Хранение!B1812,'Артикул без-с размером'!C:C,0))</f>
        <v>#N/A</v>
      </c>
    </row>
    <row r="1813" spans="9:9" ht="21.75" customHeight="1" x14ac:dyDescent="0.3">
      <c r="I1813" s="23" t="e">
        <f>INDEX('Артикул без-с размером'!A:A,MATCH(Хранение!B1813,'Артикул без-с размером'!C:C,0))</f>
        <v>#N/A</v>
      </c>
    </row>
    <row r="1814" spans="9:9" ht="21.75" customHeight="1" x14ac:dyDescent="0.3">
      <c r="I1814" s="23" t="e">
        <f>INDEX('Артикул без-с размером'!A:A,MATCH(Хранение!B1814,'Артикул без-с размером'!C:C,0))</f>
        <v>#N/A</v>
      </c>
    </row>
    <row r="1815" spans="9:9" ht="21.75" customHeight="1" x14ac:dyDescent="0.3">
      <c r="I1815" s="23" t="e">
        <f>INDEX('Артикул без-с размером'!A:A,MATCH(Хранение!B1815,'Артикул без-с размером'!C:C,0))</f>
        <v>#N/A</v>
      </c>
    </row>
    <row r="1816" spans="9:9" ht="21.75" customHeight="1" x14ac:dyDescent="0.3">
      <c r="I1816" s="23" t="e">
        <f>INDEX('Артикул без-с размером'!A:A,MATCH(Хранение!B1816,'Артикул без-с размером'!C:C,0))</f>
        <v>#N/A</v>
      </c>
    </row>
    <row r="1817" spans="9:9" ht="21.75" customHeight="1" x14ac:dyDescent="0.3">
      <c r="I1817" s="23" t="e">
        <f>INDEX('Артикул без-с размером'!A:A,MATCH(Хранение!B1817,'Артикул без-с размером'!C:C,0))</f>
        <v>#N/A</v>
      </c>
    </row>
    <row r="1818" spans="9:9" ht="21.75" customHeight="1" x14ac:dyDescent="0.3">
      <c r="I1818" s="23" t="e">
        <f>INDEX('Артикул без-с размером'!A:A,MATCH(Хранение!B1818,'Артикул без-с размером'!C:C,0))</f>
        <v>#N/A</v>
      </c>
    </row>
    <row r="1819" spans="9:9" ht="21.75" customHeight="1" x14ac:dyDescent="0.3">
      <c r="I1819" s="23" t="e">
        <f>INDEX('Артикул без-с размером'!A:A,MATCH(Хранение!B1819,'Артикул без-с размером'!C:C,0))</f>
        <v>#N/A</v>
      </c>
    </row>
    <row r="1820" spans="9:9" ht="21.75" customHeight="1" x14ac:dyDescent="0.3">
      <c r="I1820" s="23" t="e">
        <f>INDEX('Артикул без-с размером'!A:A,MATCH(Хранение!B1820,'Артикул без-с размером'!C:C,0))</f>
        <v>#N/A</v>
      </c>
    </row>
    <row r="1821" spans="9:9" ht="21.75" customHeight="1" x14ac:dyDescent="0.3">
      <c r="I1821" s="23" t="e">
        <f>INDEX('Артикул без-с размером'!A:A,MATCH(Хранение!B1821,'Артикул без-с размером'!C:C,0))</f>
        <v>#N/A</v>
      </c>
    </row>
    <row r="1822" spans="9:9" ht="21.75" customHeight="1" x14ac:dyDescent="0.3">
      <c r="I1822" s="23" t="e">
        <f>INDEX('Артикул без-с размером'!A:A,MATCH(Хранение!B1822,'Артикул без-с размером'!C:C,0))</f>
        <v>#N/A</v>
      </c>
    </row>
    <row r="1823" spans="9:9" ht="21.75" customHeight="1" x14ac:dyDescent="0.3">
      <c r="I1823" s="23" t="e">
        <f>INDEX('Артикул без-с размером'!A:A,MATCH(Хранение!B1823,'Артикул без-с размером'!C:C,0))</f>
        <v>#N/A</v>
      </c>
    </row>
    <row r="1824" spans="9:9" ht="21.75" customHeight="1" x14ac:dyDescent="0.3">
      <c r="I1824" s="23" t="e">
        <f>INDEX('Артикул без-с размером'!A:A,MATCH(Хранение!B1824,'Артикул без-с размером'!C:C,0))</f>
        <v>#N/A</v>
      </c>
    </row>
    <row r="1825" spans="9:9" ht="21.75" customHeight="1" x14ac:dyDescent="0.3">
      <c r="I1825" s="23" t="e">
        <f>INDEX('Артикул без-с размером'!A:A,MATCH(Хранение!B1825,'Артикул без-с размером'!C:C,0))</f>
        <v>#N/A</v>
      </c>
    </row>
    <row r="1826" spans="9:9" ht="21.75" customHeight="1" x14ac:dyDescent="0.3">
      <c r="I1826" s="23" t="e">
        <f>INDEX('Артикул без-с размером'!A:A,MATCH(Хранение!B1826,'Артикул без-с размером'!C:C,0))</f>
        <v>#N/A</v>
      </c>
    </row>
    <row r="1827" spans="9:9" ht="21.75" customHeight="1" x14ac:dyDescent="0.3">
      <c r="I1827" s="23" t="e">
        <f>INDEX('Артикул без-с размером'!A:A,MATCH(Хранение!B1827,'Артикул без-с размером'!C:C,0))</f>
        <v>#N/A</v>
      </c>
    </row>
    <row r="1828" spans="9:9" ht="21.75" customHeight="1" x14ac:dyDescent="0.3">
      <c r="I1828" s="23" t="e">
        <f>INDEX('Артикул без-с размером'!A:A,MATCH(Хранение!B1828,'Артикул без-с размером'!C:C,0))</f>
        <v>#N/A</v>
      </c>
    </row>
    <row r="1829" spans="9:9" ht="21.75" customHeight="1" x14ac:dyDescent="0.3">
      <c r="I1829" s="23" t="e">
        <f>INDEX('Артикул без-с размером'!A:A,MATCH(Хранение!B1829,'Артикул без-с размером'!C:C,0))</f>
        <v>#N/A</v>
      </c>
    </row>
    <row r="1830" spans="9:9" ht="21.75" customHeight="1" x14ac:dyDescent="0.3">
      <c r="I1830" s="23" t="e">
        <f>INDEX('Артикул без-с размером'!A:A,MATCH(Хранение!B1830,'Артикул без-с размером'!C:C,0))</f>
        <v>#N/A</v>
      </c>
    </row>
    <row r="1831" spans="9:9" ht="21.75" customHeight="1" x14ac:dyDescent="0.3">
      <c r="I1831" s="23" t="e">
        <f>INDEX('Артикул без-с размером'!A:A,MATCH(Хранение!B1831,'Артикул без-с размером'!C:C,0))</f>
        <v>#N/A</v>
      </c>
    </row>
    <row r="1832" spans="9:9" ht="21.75" customHeight="1" x14ac:dyDescent="0.3">
      <c r="I1832" s="23" t="e">
        <f>INDEX('Артикул без-с размером'!A:A,MATCH(Хранение!B1832,'Артикул без-с размером'!C:C,0))</f>
        <v>#N/A</v>
      </c>
    </row>
    <row r="1833" spans="9:9" ht="21.75" customHeight="1" x14ac:dyDescent="0.3">
      <c r="I1833" s="23" t="e">
        <f>INDEX('Артикул без-с размером'!A:A,MATCH(Хранение!B1833,'Артикул без-с размером'!C:C,0))</f>
        <v>#N/A</v>
      </c>
    </row>
    <row r="1834" spans="9:9" ht="21.75" customHeight="1" x14ac:dyDescent="0.3">
      <c r="I1834" s="23" t="e">
        <f>INDEX('Артикул без-с размером'!A:A,MATCH(Хранение!B1834,'Артикул без-с размером'!C:C,0))</f>
        <v>#N/A</v>
      </c>
    </row>
    <row r="1835" spans="9:9" ht="21.75" customHeight="1" x14ac:dyDescent="0.3">
      <c r="I1835" s="23" t="e">
        <f>INDEX('Артикул без-с размером'!A:A,MATCH(Хранение!B1835,'Артикул без-с размером'!C:C,0))</f>
        <v>#N/A</v>
      </c>
    </row>
    <row r="1836" spans="9:9" ht="21.75" customHeight="1" x14ac:dyDescent="0.3">
      <c r="I1836" s="23" t="e">
        <f>INDEX('Артикул без-с размером'!A:A,MATCH(Хранение!B1836,'Артикул без-с размером'!C:C,0))</f>
        <v>#N/A</v>
      </c>
    </row>
    <row r="1837" spans="9:9" ht="21.75" customHeight="1" x14ac:dyDescent="0.3">
      <c r="I1837" s="23" t="e">
        <f>INDEX('Артикул без-с размером'!A:A,MATCH(Хранение!B1837,'Артикул без-с размером'!C:C,0))</f>
        <v>#N/A</v>
      </c>
    </row>
    <row r="1838" spans="9:9" ht="21.75" customHeight="1" x14ac:dyDescent="0.3">
      <c r="I1838" s="23" t="e">
        <f>INDEX('Артикул без-с размером'!A:A,MATCH(Хранение!B1838,'Артикул без-с размером'!C:C,0))</f>
        <v>#N/A</v>
      </c>
    </row>
    <row r="1839" spans="9:9" ht="21.75" customHeight="1" x14ac:dyDescent="0.3">
      <c r="I1839" s="23" t="e">
        <f>INDEX('Артикул без-с размером'!A:A,MATCH(Хранение!B1839,'Артикул без-с размером'!C:C,0))</f>
        <v>#N/A</v>
      </c>
    </row>
    <row r="1840" spans="9:9" ht="21.75" customHeight="1" x14ac:dyDescent="0.3">
      <c r="I1840" s="23" t="e">
        <f>INDEX('Артикул без-с размером'!A:A,MATCH(Хранение!B1840,'Артикул без-с размером'!C:C,0))</f>
        <v>#N/A</v>
      </c>
    </row>
    <row r="1841" spans="9:9" ht="21.75" customHeight="1" x14ac:dyDescent="0.3">
      <c r="I1841" s="23" t="e">
        <f>INDEX('Артикул без-с размером'!A:A,MATCH(Хранение!B1841,'Артикул без-с размером'!C:C,0))</f>
        <v>#N/A</v>
      </c>
    </row>
    <row r="1842" spans="9:9" ht="21.75" customHeight="1" x14ac:dyDescent="0.3">
      <c r="I1842" s="23" t="e">
        <f>INDEX('Артикул без-с размером'!A:A,MATCH(Хранение!B1842,'Артикул без-с размером'!C:C,0))</f>
        <v>#N/A</v>
      </c>
    </row>
    <row r="1843" spans="9:9" ht="21.75" customHeight="1" x14ac:dyDescent="0.3">
      <c r="I1843" s="23" t="e">
        <f>INDEX('Артикул без-с размером'!A:A,MATCH(Хранение!B1843,'Артикул без-с размером'!C:C,0))</f>
        <v>#N/A</v>
      </c>
    </row>
    <row r="1844" spans="9:9" ht="21.75" customHeight="1" x14ac:dyDescent="0.3">
      <c r="I1844" s="23" t="e">
        <f>INDEX('Артикул без-с размером'!A:A,MATCH(Хранение!B1844,'Артикул без-с размером'!C:C,0))</f>
        <v>#N/A</v>
      </c>
    </row>
    <row r="1845" spans="9:9" ht="21.75" customHeight="1" x14ac:dyDescent="0.3">
      <c r="I1845" s="23" t="e">
        <f>INDEX('Артикул без-с размером'!A:A,MATCH(Хранение!B1845,'Артикул без-с размером'!C:C,0))</f>
        <v>#N/A</v>
      </c>
    </row>
    <row r="1846" spans="9:9" ht="21.75" customHeight="1" x14ac:dyDescent="0.3">
      <c r="I1846" s="23" t="e">
        <f>INDEX('Артикул без-с размером'!A:A,MATCH(Хранение!B1846,'Артикул без-с размером'!C:C,0))</f>
        <v>#N/A</v>
      </c>
    </row>
    <row r="1847" spans="9:9" ht="21.75" customHeight="1" x14ac:dyDescent="0.3">
      <c r="I1847" s="23" t="e">
        <f>INDEX('Артикул без-с размером'!A:A,MATCH(Хранение!B1847,'Артикул без-с размером'!C:C,0))</f>
        <v>#N/A</v>
      </c>
    </row>
    <row r="1848" spans="9:9" ht="21.75" customHeight="1" x14ac:dyDescent="0.3">
      <c r="I1848" s="23" t="e">
        <f>INDEX('Артикул без-с размером'!A:A,MATCH(Хранение!B1848,'Артикул без-с размером'!C:C,0))</f>
        <v>#N/A</v>
      </c>
    </row>
    <row r="1849" spans="9:9" ht="21.75" customHeight="1" x14ac:dyDescent="0.3">
      <c r="I1849" s="23" t="e">
        <f>INDEX('Артикул без-с размером'!A:A,MATCH(Хранение!B1849,'Артикул без-с размером'!C:C,0))</f>
        <v>#N/A</v>
      </c>
    </row>
    <row r="1850" spans="9:9" ht="21.75" customHeight="1" x14ac:dyDescent="0.3">
      <c r="I1850" s="23" t="e">
        <f>INDEX('Артикул без-с размером'!A:A,MATCH(Хранение!B1850,'Артикул без-с размером'!C:C,0))</f>
        <v>#N/A</v>
      </c>
    </row>
    <row r="1851" spans="9:9" ht="21.75" customHeight="1" x14ac:dyDescent="0.3">
      <c r="I1851" s="23" t="e">
        <f>INDEX('Артикул без-с размером'!A:A,MATCH(Хранение!B1851,'Артикул без-с размером'!C:C,0))</f>
        <v>#N/A</v>
      </c>
    </row>
    <row r="1852" spans="9:9" ht="21.75" customHeight="1" x14ac:dyDescent="0.3">
      <c r="I1852" s="23" t="e">
        <f>INDEX('Артикул без-с размером'!A:A,MATCH(Хранение!B1852,'Артикул без-с размером'!C:C,0))</f>
        <v>#N/A</v>
      </c>
    </row>
    <row r="1853" spans="9:9" ht="21.75" customHeight="1" x14ac:dyDescent="0.3">
      <c r="I1853" s="23" t="e">
        <f>INDEX('Артикул без-с размером'!A:A,MATCH(Хранение!B1853,'Артикул без-с размером'!C:C,0))</f>
        <v>#N/A</v>
      </c>
    </row>
    <row r="1854" spans="9:9" ht="21.75" customHeight="1" x14ac:dyDescent="0.3">
      <c r="I1854" s="23" t="e">
        <f>INDEX('Артикул без-с размером'!A:A,MATCH(Хранение!B1854,'Артикул без-с размером'!C:C,0))</f>
        <v>#N/A</v>
      </c>
    </row>
    <row r="1855" spans="9:9" ht="21.75" customHeight="1" x14ac:dyDescent="0.3">
      <c r="I1855" s="23" t="e">
        <f>INDEX('Артикул без-с размером'!A:A,MATCH(Хранение!B1855,'Артикул без-с размером'!C:C,0))</f>
        <v>#N/A</v>
      </c>
    </row>
    <row r="1856" spans="9:9" ht="21.75" customHeight="1" x14ac:dyDescent="0.3">
      <c r="I1856" s="23" t="e">
        <f>INDEX('Артикул без-с размером'!A:A,MATCH(Хранение!B1856,'Артикул без-с размером'!C:C,0))</f>
        <v>#N/A</v>
      </c>
    </row>
    <row r="1857" spans="9:9" ht="21.75" customHeight="1" x14ac:dyDescent="0.3">
      <c r="I1857" s="23" t="e">
        <f>INDEX('Артикул без-с размером'!A:A,MATCH(Хранение!B1857,'Артикул без-с размером'!C:C,0))</f>
        <v>#N/A</v>
      </c>
    </row>
    <row r="1858" spans="9:9" ht="21.75" customHeight="1" x14ac:dyDescent="0.3">
      <c r="I1858" s="23" t="e">
        <f>INDEX('Артикул без-с размером'!A:A,MATCH(Хранение!B1858,'Артикул без-с размером'!C:C,0))</f>
        <v>#N/A</v>
      </c>
    </row>
    <row r="1859" spans="9:9" ht="21.75" customHeight="1" x14ac:dyDescent="0.3">
      <c r="I1859" s="23" t="e">
        <f>INDEX('Артикул без-с размером'!A:A,MATCH(Хранение!B1859,'Артикул без-с размером'!C:C,0))</f>
        <v>#N/A</v>
      </c>
    </row>
    <row r="1860" spans="9:9" ht="21.75" customHeight="1" x14ac:dyDescent="0.3">
      <c r="I1860" s="23" t="e">
        <f>INDEX('Артикул без-с размером'!A:A,MATCH(Хранение!B1860,'Артикул без-с размером'!C:C,0))</f>
        <v>#N/A</v>
      </c>
    </row>
    <row r="1861" spans="9:9" ht="21.75" customHeight="1" x14ac:dyDescent="0.3">
      <c r="I1861" s="23" t="e">
        <f>INDEX('Артикул без-с размером'!A:A,MATCH(Хранение!B1861,'Артикул без-с размером'!C:C,0))</f>
        <v>#N/A</v>
      </c>
    </row>
    <row r="1862" spans="9:9" ht="21.75" customHeight="1" x14ac:dyDescent="0.3">
      <c r="I1862" s="23" t="e">
        <f>INDEX('Артикул без-с размером'!A:A,MATCH(Хранение!B1862,'Артикул без-с размером'!C:C,0))</f>
        <v>#N/A</v>
      </c>
    </row>
    <row r="1863" spans="9:9" ht="21.75" customHeight="1" x14ac:dyDescent="0.3">
      <c r="I1863" s="23" t="e">
        <f>INDEX('Артикул без-с размером'!A:A,MATCH(Хранение!B1863,'Артикул без-с размером'!C:C,0))</f>
        <v>#N/A</v>
      </c>
    </row>
    <row r="1864" spans="9:9" ht="21.75" customHeight="1" x14ac:dyDescent="0.3">
      <c r="I1864" s="23" t="e">
        <f>INDEX('Артикул без-с размером'!A:A,MATCH(Хранение!B1864,'Артикул без-с размером'!C:C,0))</f>
        <v>#N/A</v>
      </c>
    </row>
    <row r="1865" spans="9:9" ht="21.75" customHeight="1" x14ac:dyDescent="0.3">
      <c r="I1865" s="23" t="e">
        <f>INDEX('Артикул без-с размером'!A:A,MATCH(Хранение!B1865,'Артикул без-с размером'!C:C,0))</f>
        <v>#N/A</v>
      </c>
    </row>
    <row r="1866" spans="9:9" ht="21.75" customHeight="1" x14ac:dyDescent="0.3">
      <c r="I1866" s="23" t="e">
        <f>INDEX('Артикул без-с размером'!A:A,MATCH(Хранение!B1866,'Артикул без-с размером'!C:C,0))</f>
        <v>#N/A</v>
      </c>
    </row>
    <row r="1867" spans="9:9" ht="21.75" customHeight="1" x14ac:dyDescent="0.3">
      <c r="I1867" s="23" t="e">
        <f>INDEX('Артикул без-с размером'!A:A,MATCH(Хранение!B1867,'Артикул без-с размером'!C:C,0))</f>
        <v>#N/A</v>
      </c>
    </row>
    <row r="1868" spans="9:9" ht="21.75" customHeight="1" x14ac:dyDescent="0.3">
      <c r="I1868" s="23" t="e">
        <f>INDEX('Артикул без-с размером'!A:A,MATCH(Хранение!B1868,'Артикул без-с размером'!C:C,0))</f>
        <v>#N/A</v>
      </c>
    </row>
    <row r="1869" spans="9:9" ht="21.75" customHeight="1" x14ac:dyDescent="0.3">
      <c r="I1869" s="23" t="e">
        <f>INDEX('Артикул без-с размером'!A:A,MATCH(Хранение!B1869,'Артикул без-с размером'!C:C,0))</f>
        <v>#N/A</v>
      </c>
    </row>
    <row r="1870" spans="9:9" ht="21.75" customHeight="1" x14ac:dyDescent="0.3">
      <c r="I1870" s="23" t="e">
        <f>INDEX('Артикул без-с размером'!A:A,MATCH(Хранение!B1870,'Артикул без-с размером'!C:C,0))</f>
        <v>#N/A</v>
      </c>
    </row>
    <row r="1871" spans="9:9" ht="21.75" customHeight="1" x14ac:dyDescent="0.3">
      <c r="I1871" s="23" t="e">
        <f>INDEX('Артикул без-с размером'!A:A,MATCH(Хранение!B1871,'Артикул без-с размером'!C:C,0))</f>
        <v>#N/A</v>
      </c>
    </row>
    <row r="1872" spans="9:9" ht="21.75" customHeight="1" x14ac:dyDescent="0.3">
      <c r="I1872" s="23" t="e">
        <f>INDEX('Артикул без-с размером'!A:A,MATCH(Хранение!B1872,'Артикул без-с размером'!C:C,0))</f>
        <v>#N/A</v>
      </c>
    </row>
    <row r="1873" spans="9:9" ht="21.75" customHeight="1" x14ac:dyDescent="0.3">
      <c r="I1873" s="23" t="e">
        <f>INDEX('Артикул без-с размером'!A:A,MATCH(Хранение!B1873,'Артикул без-с размером'!C:C,0))</f>
        <v>#N/A</v>
      </c>
    </row>
    <row r="1874" spans="9:9" ht="21.75" customHeight="1" x14ac:dyDescent="0.3">
      <c r="I1874" s="23" t="e">
        <f>INDEX('Артикул без-с размером'!A:A,MATCH(Хранение!B1874,'Артикул без-с размером'!C:C,0))</f>
        <v>#N/A</v>
      </c>
    </row>
    <row r="1875" spans="9:9" ht="21.75" customHeight="1" x14ac:dyDescent="0.3">
      <c r="I1875" s="23" t="e">
        <f>INDEX('Артикул без-с размером'!A:A,MATCH(Хранение!B1875,'Артикул без-с размером'!C:C,0))</f>
        <v>#N/A</v>
      </c>
    </row>
    <row r="1876" spans="9:9" ht="21.75" customHeight="1" x14ac:dyDescent="0.3">
      <c r="I1876" s="23" t="e">
        <f>INDEX('Артикул без-с размером'!A:A,MATCH(Хранение!B1876,'Артикул без-с размером'!C:C,0))</f>
        <v>#N/A</v>
      </c>
    </row>
    <row r="1877" spans="9:9" ht="21.75" customHeight="1" x14ac:dyDescent="0.3">
      <c r="I1877" s="23" t="e">
        <f>INDEX('Артикул без-с размером'!A:A,MATCH(Хранение!B1877,'Артикул без-с размером'!C:C,0))</f>
        <v>#N/A</v>
      </c>
    </row>
    <row r="1878" spans="9:9" ht="21.75" customHeight="1" x14ac:dyDescent="0.3">
      <c r="I1878" s="23" t="e">
        <f>INDEX('Артикул без-с размером'!A:A,MATCH(Хранение!B1878,'Артикул без-с размером'!C:C,0))</f>
        <v>#N/A</v>
      </c>
    </row>
    <row r="1879" spans="9:9" ht="21.75" customHeight="1" x14ac:dyDescent="0.3">
      <c r="I1879" s="23" t="e">
        <f>INDEX('Артикул без-с размером'!A:A,MATCH(Хранение!B1879,'Артикул без-с размером'!C:C,0))</f>
        <v>#N/A</v>
      </c>
    </row>
    <row r="1880" spans="9:9" ht="21.75" customHeight="1" x14ac:dyDescent="0.3">
      <c r="I1880" s="23" t="e">
        <f>INDEX('Артикул без-с размером'!A:A,MATCH(Хранение!B1880,'Артикул без-с размером'!C:C,0))</f>
        <v>#N/A</v>
      </c>
    </row>
    <row r="1881" spans="9:9" ht="21.75" customHeight="1" x14ac:dyDescent="0.3">
      <c r="I1881" s="23" t="e">
        <f>INDEX('Артикул без-с размером'!A:A,MATCH(Хранение!B1881,'Артикул без-с размером'!C:C,0))</f>
        <v>#N/A</v>
      </c>
    </row>
    <row r="1882" spans="9:9" ht="21.75" customHeight="1" x14ac:dyDescent="0.3">
      <c r="I1882" s="23" t="e">
        <f>INDEX('Артикул без-с размером'!A:A,MATCH(Хранение!B1882,'Артикул без-с размером'!C:C,0))</f>
        <v>#N/A</v>
      </c>
    </row>
    <row r="1883" spans="9:9" ht="21.75" customHeight="1" x14ac:dyDescent="0.3">
      <c r="I1883" s="23" t="e">
        <f>INDEX('Артикул без-с размером'!A:A,MATCH(Хранение!B1883,'Артикул без-с размером'!C:C,0))</f>
        <v>#N/A</v>
      </c>
    </row>
    <row r="1884" spans="9:9" ht="21.75" customHeight="1" x14ac:dyDescent="0.3">
      <c r="I1884" s="23" t="e">
        <f>INDEX('Артикул без-с размером'!A:A,MATCH(Хранение!B1884,'Артикул без-с размером'!C:C,0))</f>
        <v>#N/A</v>
      </c>
    </row>
    <row r="1885" spans="9:9" ht="21.75" customHeight="1" x14ac:dyDescent="0.3">
      <c r="I1885" s="23" t="e">
        <f>INDEX('Артикул без-с размером'!A:A,MATCH(Хранение!B1885,'Артикул без-с размером'!C:C,0))</f>
        <v>#N/A</v>
      </c>
    </row>
    <row r="1886" spans="9:9" ht="21.75" customHeight="1" x14ac:dyDescent="0.3">
      <c r="I1886" s="23" t="e">
        <f>INDEX('Артикул без-с размером'!A:A,MATCH(Хранение!B1886,'Артикул без-с размером'!C:C,0))</f>
        <v>#N/A</v>
      </c>
    </row>
    <row r="1887" spans="9:9" ht="21.75" customHeight="1" x14ac:dyDescent="0.3">
      <c r="I1887" s="23" t="e">
        <f>INDEX('Артикул без-с размером'!A:A,MATCH(Хранение!B1887,'Артикул без-с размером'!C:C,0))</f>
        <v>#N/A</v>
      </c>
    </row>
    <row r="1888" spans="9:9" ht="21.75" customHeight="1" x14ac:dyDescent="0.3">
      <c r="I1888" s="23" t="e">
        <f>INDEX('Артикул без-с размером'!A:A,MATCH(Хранение!B1888,'Артикул без-с размером'!C:C,0))</f>
        <v>#N/A</v>
      </c>
    </row>
    <row r="1889" spans="9:9" ht="21.75" customHeight="1" x14ac:dyDescent="0.3">
      <c r="I1889" s="23" t="e">
        <f>INDEX('Артикул без-с размером'!A:A,MATCH(Хранение!B1889,'Артикул без-с размером'!C:C,0))</f>
        <v>#N/A</v>
      </c>
    </row>
    <row r="1890" spans="9:9" ht="21.75" customHeight="1" x14ac:dyDescent="0.3">
      <c r="I1890" s="23" t="e">
        <f>INDEX('Артикул без-с размером'!A:A,MATCH(Хранение!B1890,'Артикул без-с размером'!C:C,0))</f>
        <v>#N/A</v>
      </c>
    </row>
    <row r="1891" spans="9:9" ht="21.75" customHeight="1" x14ac:dyDescent="0.3">
      <c r="I1891" s="23" t="e">
        <f>INDEX('Артикул без-с размером'!A:A,MATCH(Хранение!B1891,'Артикул без-с размером'!C:C,0))</f>
        <v>#N/A</v>
      </c>
    </row>
    <row r="1892" spans="9:9" ht="21.75" customHeight="1" x14ac:dyDescent="0.3">
      <c r="I1892" s="23" t="e">
        <f>INDEX('Артикул без-с размером'!A:A,MATCH(Хранение!B1892,'Артикул без-с размером'!C:C,0))</f>
        <v>#N/A</v>
      </c>
    </row>
    <row r="1893" spans="9:9" ht="21.75" customHeight="1" x14ac:dyDescent="0.3">
      <c r="I1893" s="23" t="e">
        <f>INDEX('Артикул без-с размером'!A:A,MATCH(Хранение!B1893,'Артикул без-с размером'!C:C,0))</f>
        <v>#N/A</v>
      </c>
    </row>
    <row r="1894" spans="9:9" ht="21.75" customHeight="1" x14ac:dyDescent="0.3">
      <c r="I1894" s="23" t="e">
        <f>INDEX('Артикул без-с размером'!A:A,MATCH(Хранение!B1894,'Артикул без-с размером'!C:C,0))</f>
        <v>#N/A</v>
      </c>
    </row>
    <row r="1895" spans="9:9" ht="21.75" customHeight="1" x14ac:dyDescent="0.3">
      <c r="I1895" s="23" t="e">
        <f>INDEX('Артикул без-с размером'!A:A,MATCH(Хранение!B1895,'Артикул без-с размером'!C:C,0))</f>
        <v>#N/A</v>
      </c>
    </row>
    <row r="1896" spans="9:9" ht="21.75" customHeight="1" x14ac:dyDescent="0.3">
      <c r="I1896" s="23" t="e">
        <f>INDEX('Артикул без-с размером'!A:A,MATCH(Хранение!B1896,'Артикул без-с размером'!C:C,0))</f>
        <v>#N/A</v>
      </c>
    </row>
    <row r="1897" spans="9:9" ht="21.75" customHeight="1" x14ac:dyDescent="0.3">
      <c r="I1897" s="23" t="e">
        <f>INDEX('Артикул без-с размером'!A:A,MATCH(Хранение!B1897,'Артикул без-с размером'!C:C,0))</f>
        <v>#N/A</v>
      </c>
    </row>
    <row r="1898" spans="9:9" ht="21.75" customHeight="1" x14ac:dyDescent="0.3">
      <c r="I1898" s="23" t="e">
        <f>INDEX('Артикул без-с размером'!A:A,MATCH(Хранение!B1898,'Артикул без-с размером'!C:C,0))</f>
        <v>#N/A</v>
      </c>
    </row>
    <row r="1899" spans="9:9" ht="21.75" customHeight="1" x14ac:dyDescent="0.3">
      <c r="I1899" s="23" t="e">
        <f>INDEX('Артикул без-с размером'!A:A,MATCH(Хранение!B1899,'Артикул без-с размером'!C:C,0))</f>
        <v>#N/A</v>
      </c>
    </row>
    <row r="1900" spans="9:9" ht="21.75" customHeight="1" x14ac:dyDescent="0.3">
      <c r="I1900" s="23" t="e">
        <f>INDEX('Артикул без-с размером'!A:A,MATCH(Хранение!B1900,'Артикул без-с размером'!C:C,0))</f>
        <v>#N/A</v>
      </c>
    </row>
    <row r="1901" spans="9:9" ht="21.75" customHeight="1" x14ac:dyDescent="0.3">
      <c r="I1901" s="23" t="e">
        <f>INDEX('Артикул без-с размером'!A:A,MATCH(Хранение!B1901,'Артикул без-с размером'!C:C,0))</f>
        <v>#N/A</v>
      </c>
    </row>
    <row r="1902" spans="9:9" ht="21.75" customHeight="1" x14ac:dyDescent="0.3">
      <c r="I1902" s="23" t="e">
        <f>INDEX('Артикул без-с размером'!A:A,MATCH(Хранение!B1902,'Артикул без-с размером'!C:C,0))</f>
        <v>#N/A</v>
      </c>
    </row>
    <row r="1903" spans="9:9" ht="21.75" customHeight="1" x14ac:dyDescent="0.3">
      <c r="I1903" s="23" t="e">
        <f>INDEX('Артикул без-с размером'!A:A,MATCH(Хранение!B1903,'Артикул без-с размером'!C:C,0))</f>
        <v>#N/A</v>
      </c>
    </row>
    <row r="1904" spans="9:9" ht="21.75" customHeight="1" x14ac:dyDescent="0.3">
      <c r="I1904" s="23" t="e">
        <f>INDEX('Артикул без-с размером'!A:A,MATCH(Хранение!B1904,'Артикул без-с размером'!C:C,0))</f>
        <v>#N/A</v>
      </c>
    </row>
    <row r="1905" spans="9:9" ht="21.75" customHeight="1" x14ac:dyDescent="0.3">
      <c r="I1905" s="23" t="e">
        <f>INDEX('Артикул без-с размером'!A:A,MATCH(Хранение!B1905,'Артикул без-с размером'!C:C,0))</f>
        <v>#N/A</v>
      </c>
    </row>
    <row r="1906" spans="9:9" ht="21.75" customHeight="1" x14ac:dyDescent="0.3">
      <c r="I1906" s="23" t="e">
        <f>INDEX('Артикул без-с размером'!A:A,MATCH(Хранение!B1906,'Артикул без-с размером'!C:C,0))</f>
        <v>#N/A</v>
      </c>
    </row>
    <row r="1907" spans="9:9" ht="21.75" customHeight="1" x14ac:dyDescent="0.3">
      <c r="I1907" s="23" t="e">
        <f>INDEX('Артикул без-с размером'!A:A,MATCH(Хранение!B1907,'Артикул без-с размером'!C:C,0))</f>
        <v>#N/A</v>
      </c>
    </row>
    <row r="1908" spans="9:9" ht="21.75" customHeight="1" x14ac:dyDescent="0.3">
      <c r="I1908" s="23" t="e">
        <f>INDEX('Артикул без-с размером'!A:A,MATCH(Хранение!B1908,'Артикул без-с размером'!C:C,0))</f>
        <v>#N/A</v>
      </c>
    </row>
    <row r="1909" spans="9:9" ht="21.75" customHeight="1" x14ac:dyDescent="0.3">
      <c r="I1909" s="23" t="e">
        <f>INDEX('Артикул без-с размером'!A:A,MATCH(Хранение!B1909,'Артикул без-с размером'!C:C,0))</f>
        <v>#N/A</v>
      </c>
    </row>
    <row r="1910" spans="9:9" ht="21.75" customHeight="1" x14ac:dyDescent="0.3">
      <c r="I1910" s="23" t="e">
        <f>INDEX('Артикул без-с размером'!A:A,MATCH(Хранение!B1910,'Артикул без-с размером'!C:C,0))</f>
        <v>#N/A</v>
      </c>
    </row>
    <row r="1911" spans="9:9" ht="21.75" customHeight="1" x14ac:dyDescent="0.3">
      <c r="I1911" s="23" t="e">
        <f>INDEX('Артикул без-с размером'!A:A,MATCH(Хранение!B1911,'Артикул без-с размером'!C:C,0))</f>
        <v>#N/A</v>
      </c>
    </row>
    <row r="1912" spans="9:9" ht="21.75" customHeight="1" x14ac:dyDescent="0.3">
      <c r="I1912" s="23" t="e">
        <f>INDEX('Артикул без-с размером'!A:A,MATCH(Хранение!B1912,'Артикул без-с размером'!C:C,0))</f>
        <v>#N/A</v>
      </c>
    </row>
    <row r="1913" spans="9:9" ht="21.75" customHeight="1" x14ac:dyDescent="0.3">
      <c r="I1913" s="23" t="e">
        <f>INDEX('Артикул без-с размером'!A:A,MATCH(Хранение!B1913,'Артикул без-с размером'!C:C,0))</f>
        <v>#N/A</v>
      </c>
    </row>
    <row r="1914" spans="9:9" ht="21.75" customHeight="1" x14ac:dyDescent="0.3">
      <c r="I1914" s="23" t="e">
        <f>INDEX('Артикул без-с размером'!A:A,MATCH(Хранение!B1914,'Артикул без-с размером'!C:C,0))</f>
        <v>#N/A</v>
      </c>
    </row>
    <row r="1915" spans="9:9" ht="21.75" customHeight="1" x14ac:dyDescent="0.3">
      <c r="I1915" s="23" t="e">
        <f>INDEX('Артикул без-с размером'!A:A,MATCH(Хранение!B1915,'Артикул без-с размером'!C:C,0))</f>
        <v>#N/A</v>
      </c>
    </row>
    <row r="1916" spans="9:9" ht="21.75" customHeight="1" x14ac:dyDescent="0.3">
      <c r="I1916" s="23" t="e">
        <f>INDEX('Артикул без-с размером'!A:A,MATCH(Хранение!B1916,'Артикул без-с размером'!C:C,0))</f>
        <v>#N/A</v>
      </c>
    </row>
    <row r="1917" spans="9:9" ht="21.75" customHeight="1" x14ac:dyDescent="0.3">
      <c r="I1917" s="23" t="e">
        <f>INDEX('Артикул без-с размером'!A:A,MATCH(Хранение!B1917,'Артикул без-с размером'!C:C,0))</f>
        <v>#N/A</v>
      </c>
    </row>
    <row r="1918" spans="9:9" ht="21.75" customHeight="1" x14ac:dyDescent="0.3">
      <c r="I1918" s="23" t="e">
        <f>INDEX('Артикул без-с размером'!A:A,MATCH(Хранение!B1918,'Артикул без-с размером'!C:C,0))</f>
        <v>#N/A</v>
      </c>
    </row>
    <row r="1919" spans="9:9" ht="21.75" customHeight="1" x14ac:dyDescent="0.3">
      <c r="I1919" s="23" t="e">
        <f>INDEX('Артикул без-с размером'!A:A,MATCH(Хранение!B1919,'Артикул без-с размером'!C:C,0))</f>
        <v>#N/A</v>
      </c>
    </row>
    <row r="1920" spans="9:9" ht="21.75" customHeight="1" x14ac:dyDescent="0.3">
      <c r="I1920" s="23" t="e">
        <f>INDEX('Артикул без-с размером'!A:A,MATCH(Хранение!B1920,'Артикул без-с размером'!C:C,0))</f>
        <v>#N/A</v>
      </c>
    </row>
    <row r="1921" spans="9:9" ht="21.75" customHeight="1" x14ac:dyDescent="0.3">
      <c r="I1921" s="23" t="e">
        <f>INDEX('Артикул без-с размером'!A:A,MATCH(Хранение!B1921,'Артикул без-с размером'!C:C,0))</f>
        <v>#N/A</v>
      </c>
    </row>
    <row r="1922" spans="9:9" ht="21.75" customHeight="1" x14ac:dyDescent="0.3">
      <c r="I1922" s="23" t="e">
        <f>INDEX('Артикул без-с размером'!A:A,MATCH(Хранение!B1922,'Артикул без-с размером'!C:C,0))</f>
        <v>#N/A</v>
      </c>
    </row>
    <row r="1923" spans="9:9" ht="21.75" customHeight="1" x14ac:dyDescent="0.3">
      <c r="I1923" s="23" t="e">
        <f>INDEX('Артикул без-с размером'!A:A,MATCH(Хранение!B1923,'Артикул без-с размером'!C:C,0))</f>
        <v>#N/A</v>
      </c>
    </row>
    <row r="1924" spans="9:9" ht="21.75" customHeight="1" x14ac:dyDescent="0.3">
      <c r="I1924" s="23" t="e">
        <f>INDEX('Артикул без-с размером'!A:A,MATCH(Хранение!B1924,'Артикул без-с размером'!C:C,0))</f>
        <v>#N/A</v>
      </c>
    </row>
    <row r="1925" spans="9:9" ht="21.75" customHeight="1" x14ac:dyDescent="0.3">
      <c r="I1925" s="23" t="e">
        <f>INDEX('Артикул без-с размером'!A:A,MATCH(Хранение!B1925,'Артикул без-с размером'!C:C,0))</f>
        <v>#N/A</v>
      </c>
    </row>
    <row r="1926" spans="9:9" ht="21.75" customHeight="1" x14ac:dyDescent="0.3">
      <c r="I1926" s="23" t="e">
        <f>INDEX('Артикул без-с размером'!A:A,MATCH(Хранение!B1926,'Артикул без-с размером'!C:C,0))</f>
        <v>#N/A</v>
      </c>
    </row>
    <row r="1927" spans="9:9" ht="21.75" customHeight="1" x14ac:dyDescent="0.3">
      <c r="I1927" s="23" t="e">
        <f>INDEX('Артикул без-с размером'!A:A,MATCH(Хранение!B1927,'Артикул без-с размером'!C:C,0))</f>
        <v>#N/A</v>
      </c>
    </row>
    <row r="1928" spans="9:9" ht="21.75" customHeight="1" x14ac:dyDescent="0.3">
      <c r="I1928" s="23" t="e">
        <f>INDEX('Артикул без-с размером'!A:A,MATCH(Хранение!B1928,'Артикул без-с размером'!C:C,0))</f>
        <v>#N/A</v>
      </c>
    </row>
    <row r="1929" spans="9:9" ht="21.75" customHeight="1" x14ac:dyDescent="0.3">
      <c r="I1929" s="23" t="e">
        <f>INDEX('Артикул без-с размером'!A:A,MATCH(Хранение!B1929,'Артикул без-с размером'!C:C,0))</f>
        <v>#N/A</v>
      </c>
    </row>
    <row r="1930" spans="9:9" ht="21.75" customHeight="1" x14ac:dyDescent="0.3">
      <c r="I1930" s="23" t="e">
        <f>INDEX('Артикул без-с размером'!A:A,MATCH(Хранение!B1930,'Артикул без-с размером'!C:C,0))</f>
        <v>#N/A</v>
      </c>
    </row>
    <row r="1931" spans="9:9" ht="21.75" customHeight="1" x14ac:dyDescent="0.3">
      <c r="I1931" s="23" t="e">
        <f>INDEX('Артикул без-с размером'!A:A,MATCH(Хранение!B1931,'Артикул без-с размером'!C:C,0))</f>
        <v>#N/A</v>
      </c>
    </row>
    <row r="1932" spans="9:9" ht="21.75" customHeight="1" x14ac:dyDescent="0.3">
      <c r="I1932" s="23" t="e">
        <f>INDEX('Артикул без-с размером'!A:A,MATCH(Хранение!B1932,'Артикул без-с размером'!C:C,0))</f>
        <v>#N/A</v>
      </c>
    </row>
    <row r="1933" spans="9:9" ht="21.75" customHeight="1" x14ac:dyDescent="0.3">
      <c r="I1933" s="23" t="e">
        <f>INDEX('Артикул без-с размером'!A:A,MATCH(Хранение!B1933,'Артикул без-с размером'!C:C,0))</f>
        <v>#N/A</v>
      </c>
    </row>
    <row r="1934" spans="9:9" ht="21.75" customHeight="1" x14ac:dyDescent="0.3">
      <c r="I1934" s="23" t="e">
        <f>INDEX('Артикул без-с размером'!A:A,MATCH(Хранение!B1934,'Артикул без-с размером'!C:C,0))</f>
        <v>#N/A</v>
      </c>
    </row>
    <row r="1935" spans="9:9" ht="21.75" customHeight="1" x14ac:dyDescent="0.3">
      <c r="I1935" s="23" t="e">
        <f>INDEX('Артикул без-с размером'!A:A,MATCH(Хранение!B1935,'Артикул без-с размером'!C:C,0))</f>
        <v>#N/A</v>
      </c>
    </row>
    <row r="1936" spans="9:9" ht="21.75" customHeight="1" x14ac:dyDescent="0.3">
      <c r="I1936" s="23" t="e">
        <f>INDEX('Артикул без-с размером'!A:A,MATCH(Хранение!B1936,'Артикул без-с размером'!C:C,0))</f>
        <v>#N/A</v>
      </c>
    </row>
    <row r="1937" spans="9:9" ht="21.75" customHeight="1" x14ac:dyDescent="0.3">
      <c r="I1937" s="23" t="e">
        <f>INDEX('Артикул без-с размером'!A:A,MATCH(Хранение!B1937,'Артикул без-с размером'!C:C,0))</f>
        <v>#N/A</v>
      </c>
    </row>
    <row r="1938" spans="9:9" ht="21.75" customHeight="1" x14ac:dyDescent="0.3">
      <c r="I1938" s="23" t="e">
        <f>INDEX('Артикул без-с размером'!A:A,MATCH(Хранение!B1938,'Артикул без-с размером'!C:C,0))</f>
        <v>#N/A</v>
      </c>
    </row>
    <row r="1939" spans="9:9" ht="21.75" customHeight="1" x14ac:dyDescent="0.3">
      <c r="I1939" s="23" t="e">
        <f>INDEX('Артикул без-с размером'!A:A,MATCH(Хранение!B1939,'Артикул без-с размером'!C:C,0))</f>
        <v>#N/A</v>
      </c>
    </row>
    <row r="1940" spans="9:9" ht="21.75" customHeight="1" x14ac:dyDescent="0.3">
      <c r="I1940" s="23" t="e">
        <f>INDEX('Артикул без-с размером'!A:A,MATCH(Хранение!B1940,'Артикул без-с размером'!C:C,0))</f>
        <v>#N/A</v>
      </c>
    </row>
    <row r="1941" spans="9:9" ht="21.75" customHeight="1" x14ac:dyDescent="0.3">
      <c r="I1941" s="23" t="e">
        <f>INDEX('Артикул без-с размером'!A:A,MATCH(Хранение!B1941,'Артикул без-с размером'!C:C,0))</f>
        <v>#N/A</v>
      </c>
    </row>
    <row r="1942" spans="9:9" ht="21.75" customHeight="1" x14ac:dyDescent="0.3">
      <c r="I1942" s="23" t="e">
        <f>INDEX('Артикул без-с размером'!A:A,MATCH(Хранение!B1942,'Артикул без-с размером'!C:C,0))</f>
        <v>#N/A</v>
      </c>
    </row>
    <row r="1943" spans="9:9" ht="21.75" customHeight="1" x14ac:dyDescent="0.3">
      <c r="I1943" s="23" t="e">
        <f>INDEX('Артикул без-с размером'!A:A,MATCH(Хранение!B1943,'Артикул без-с размером'!C:C,0))</f>
        <v>#N/A</v>
      </c>
    </row>
    <row r="1944" spans="9:9" ht="21.75" customHeight="1" x14ac:dyDescent="0.3">
      <c r="I1944" s="23" t="e">
        <f>INDEX('Артикул без-с размером'!A:A,MATCH(Хранение!B1944,'Артикул без-с размером'!C:C,0))</f>
        <v>#N/A</v>
      </c>
    </row>
    <row r="1945" spans="9:9" ht="21.75" customHeight="1" x14ac:dyDescent="0.3">
      <c r="I1945" s="23" t="e">
        <f>INDEX('Артикул без-с размером'!A:A,MATCH(Хранение!B1945,'Артикул без-с размером'!C:C,0))</f>
        <v>#N/A</v>
      </c>
    </row>
    <row r="1946" spans="9:9" ht="21.75" customHeight="1" x14ac:dyDescent="0.3">
      <c r="I1946" s="23" t="e">
        <f>INDEX('Артикул без-с размером'!A:A,MATCH(Хранение!B1946,'Артикул без-с размером'!C:C,0))</f>
        <v>#N/A</v>
      </c>
    </row>
    <row r="1947" spans="9:9" ht="21.75" customHeight="1" x14ac:dyDescent="0.3">
      <c r="I1947" s="23" t="e">
        <f>INDEX('Артикул без-с размером'!A:A,MATCH(Хранение!B1947,'Артикул без-с размером'!C:C,0))</f>
        <v>#N/A</v>
      </c>
    </row>
    <row r="1948" spans="9:9" ht="21.75" customHeight="1" x14ac:dyDescent="0.3">
      <c r="I1948" s="23" t="e">
        <f>INDEX('Артикул без-с размером'!A:A,MATCH(Хранение!B1948,'Артикул без-с размером'!C:C,0))</f>
        <v>#N/A</v>
      </c>
    </row>
    <row r="1949" spans="9:9" ht="21.75" customHeight="1" x14ac:dyDescent="0.3">
      <c r="I1949" s="23" t="e">
        <f>INDEX('Артикул без-с размером'!A:A,MATCH(Хранение!B1949,'Артикул без-с размером'!C:C,0))</f>
        <v>#N/A</v>
      </c>
    </row>
    <row r="1950" spans="9:9" ht="21.75" customHeight="1" x14ac:dyDescent="0.3">
      <c r="I1950" s="23" t="e">
        <f>INDEX('Артикул без-с размером'!A:A,MATCH(Хранение!B1950,'Артикул без-с размером'!C:C,0))</f>
        <v>#N/A</v>
      </c>
    </row>
    <row r="1951" spans="9:9" ht="21.75" customHeight="1" x14ac:dyDescent="0.3">
      <c r="I1951" s="23" t="e">
        <f>INDEX('Артикул без-с размером'!A:A,MATCH(Хранение!B1951,'Артикул без-с размером'!C:C,0))</f>
        <v>#N/A</v>
      </c>
    </row>
    <row r="1952" spans="9:9" ht="21.75" customHeight="1" x14ac:dyDescent="0.3">
      <c r="I1952" s="23" t="e">
        <f>INDEX('Артикул без-с размером'!A:A,MATCH(Хранение!B1952,'Артикул без-с размером'!C:C,0))</f>
        <v>#N/A</v>
      </c>
    </row>
    <row r="1953" spans="9:9" ht="21.75" customHeight="1" x14ac:dyDescent="0.3">
      <c r="I1953" s="23" t="e">
        <f>INDEX('Артикул без-с размером'!A:A,MATCH(Хранение!B1953,'Артикул без-с размером'!C:C,0))</f>
        <v>#N/A</v>
      </c>
    </row>
    <row r="1954" spans="9:9" ht="21.75" customHeight="1" x14ac:dyDescent="0.3">
      <c r="I1954" s="23" t="e">
        <f>INDEX('Артикул без-с размером'!A:A,MATCH(Хранение!B1954,'Артикул без-с размером'!C:C,0))</f>
        <v>#N/A</v>
      </c>
    </row>
    <row r="1955" spans="9:9" ht="21.75" customHeight="1" x14ac:dyDescent="0.3">
      <c r="I1955" s="23" t="e">
        <f>INDEX('Артикул без-с размером'!A:A,MATCH(Хранение!B1955,'Артикул без-с размером'!C:C,0))</f>
        <v>#N/A</v>
      </c>
    </row>
    <row r="1956" spans="9:9" ht="21.75" customHeight="1" x14ac:dyDescent="0.3">
      <c r="I1956" s="23" t="e">
        <f>INDEX('Артикул без-с размером'!A:A,MATCH(Хранение!B1956,'Артикул без-с размером'!C:C,0))</f>
        <v>#N/A</v>
      </c>
    </row>
    <row r="1957" spans="9:9" ht="21.75" customHeight="1" x14ac:dyDescent="0.3">
      <c r="I1957" s="23" t="e">
        <f>INDEX('Артикул без-с размером'!A:A,MATCH(Хранение!B1957,'Артикул без-с размером'!C:C,0))</f>
        <v>#N/A</v>
      </c>
    </row>
    <row r="1958" spans="9:9" ht="21.75" customHeight="1" x14ac:dyDescent="0.3">
      <c r="I1958" s="23" t="e">
        <f>INDEX('Артикул без-с размером'!A:A,MATCH(Хранение!B1958,'Артикул без-с размером'!C:C,0))</f>
        <v>#N/A</v>
      </c>
    </row>
    <row r="1959" spans="9:9" ht="21.75" customHeight="1" x14ac:dyDescent="0.3">
      <c r="I1959" s="23" t="e">
        <f>INDEX('Артикул без-с размером'!A:A,MATCH(Хранение!B1959,'Артикул без-с размером'!C:C,0))</f>
        <v>#N/A</v>
      </c>
    </row>
    <row r="1960" spans="9:9" ht="21.75" customHeight="1" x14ac:dyDescent="0.3">
      <c r="I1960" s="23" t="e">
        <f>INDEX('Артикул без-с размером'!A:A,MATCH(Хранение!B1960,'Артикул без-с размером'!C:C,0))</f>
        <v>#N/A</v>
      </c>
    </row>
    <row r="1961" spans="9:9" ht="21.75" customHeight="1" x14ac:dyDescent="0.3">
      <c r="I1961" s="23" t="e">
        <f>INDEX('Артикул без-с размером'!A:A,MATCH(Хранение!B1961,'Артикул без-с размером'!C:C,0))</f>
        <v>#N/A</v>
      </c>
    </row>
    <row r="1962" spans="9:9" ht="21.75" customHeight="1" x14ac:dyDescent="0.3">
      <c r="I1962" s="23" t="e">
        <f>INDEX('Артикул без-с размером'!A:A,MATCH(Хранение!B1962,'Артикул без-с размером'!C:C,0))</f>
        <v>#N/A</v>
      </c>
    </row>
    <row r="1963" spans="9:9" ht="21.75" customHeight="1" x14ac:dyDescent="0.3">
      <c r="I1963" s="23" t="e">
        <f>INDEX('Артикул без-с размером'!A:A,MATCH(Хранение!B1963,'Артикул без-с размером'!C:C,0))</f>
        <v>#N/A</v>
      </c>
    </row>
    <row r="1964" spans="9:9" ht="21.75" customHeight="1" x14ac:dyDescent="0.3">
      <c r="I1964" s="23" t="e">
        <f>INDEX('Артикул без-с размером'!A:A,MATCH(Хранение!B1964,'Артикул без-с размером'!C:C,0))</f>
        <v>#N/A</v>
      </c>
    </row>
    <row r="1965" spans="9:9" ht="21.75" customHeight="1" x14ac:dyDescent="0.3">
      <c r="I1965" s="23" t="e">
        <f>INDEX('Артикул без-с размером'!A:A,MATCH(Хранение!B1965,'Артикул без-с размером'!C:C,0))</f>
        <v>#N/A</v>
      </c>
    </row>
    <row r="1966" spans="9:9" ht="21.75" customHeight="1" x14ac:dyDescent="0.3">
      <c r="I1966" s="23" t="e">
        <f>INDEX('Артикул без-с размером'!A:A,MATCH(Хранение!B1966,'Артикул без-с размером'!C:C,0))</f>
        <v>#N/A</v>
      </c>
    </row>
    <row r="1967" spans="9:9" ht="21.75" customHeight="1" x14ac:dyDescent="0.3">
      <c r="I1967" s="23" t="e">
        <f>INDEX('Артикул без-с размером'!A:A,MATCH(Хранение!B1967,'Артикул без-с размером'!C:C,0))</f>
        <v>#N/A</v>
      </c>
    </row>
    <row r="1968" spans="9:9" ht="21.75" customHeight="1" x14ac:dyDescent="0.3">
      <c r="I1968" s="23" t="e">
        <f>INDEX('Артикул без-с размером'!A:A,MATCH(Хранение!B1968,'Артикул без-с размером'!C:C,0))</f>
        <v>#N/A</v>
      </c>
    </row>
    <row r="1969" spans="9:9" ht="21.75" customHeight="1" x14ac:dyDescent="0.3">
      <c r="I1969" s="23" t="e">
        <f>INDEX('Артикул без-с размером'!A:A,MATCH(Хранение!B1969,'Артикул без-с размером'!C:C,0))</f>
        <v>#N/A</v>
      </c>
    </row>
    <row r="1970" spans="9:9" ht="21.75" customHeight="1" x14ac:dyDescent="0.3">
      <c r="I1970" s="23" t="e">
        <f>INDEX('Артикул без-с размером'!A:A,MATCH(Хранение!B1970,'Артикул без-с размером'!C:C,0))</f>
        <v>#N/A</v>
      </c>
    </row>
    <row r="1971" spans="9:9" ht="21.75" customHeight="1" x14ac:dyDescent="0.3">
      <c r="I1971" s="23" t="e">
        <f>INDEX('Артикул без-с размером'!A:A,MATCH(Хранение!B1971,'Артикул без-с размером'!C:C,0))</f>
        <v>#N/A</v>
      </c>
    </row>
    <row r="1972" spans="9:9" ht="21.75" customHeight="1" x14ac:dyDescent="0.3">
      <c r="I1972" s="23" t="e">
        <f>INDEX('Артикул без-с размером'!A:A,MATCH(Хранение!B1972,'Артикул без-с размером'!C:C,0))</f>
        <v>#N/A</v>
      </c>
    </row>
    <row r="1973" spans="9:9" ht="21.75" customHeight="1" x14ac:dyDescent="0.3">
      <c r="I1973" s="23" t="e">
        <f>INDEX('Артикул без-с размером'!A:A,MATCH(Хранение!B1973,'Артикул без-с размером'!C:C,0))</f>
        <v>#N/A</v>
      </c>
    </row>
    <row r="1974" spans="9:9" ht="21.75" customHeight="1" x14ac:dyDescent="0.3">
      <c r="I1974" s="23" t="e">
        <f>INDEX('Артикул без-с размером'!A:A,MATCH(Хранение!B1974,'Артикул без-с размером'!C:C,0))</f>
        <v>#N/A</v>
      </c>
    </row>
    <row r="1975" spans="9:9" ht="21.75" customHeight="1" x14ac:dyDescent="0.3">
      <c r="I1975" s="23" t="e">
        <f>INDEX('Артикул без-с размером'!A:A,MATCH(Хранение!B1975,'Артикул без-с размером'!C:C,0))</f>
        <v>#N/A</v>
      </c>
    </row>
    <row r="1976" spans="9:9" ht="21.75" customHeight="1" x14ac:dyDescent="0.3">
      <c r="I1976" s="23" t="e">
        <f>INDEX('Артикул без-с размером'!A:A,MATCH(Хранение!B1976,'Артикул без-с размером'!C:C,0))</f>
        <v>#N/A</v>
      </c>
    </row>
    <row r="1977" spans="9:9" ht="21.75" customHeight="1" x14ac:dyDescent="0.3">
      <c r="I1977" s="23" t="e">
        <f>INDEX('Артикул без-с размером'!A:A,MATCH(Хранение!B1977,'Артикул без-с размером'!C:C,0))</f>
        <v>#N/A</v>
      </c>
    </row>
    <row r="1978" spans="9:9" ht="21.75" customHeight="1" x14ac:dyDescent="0.3">
      <c r="I1978" s="23" t="e">
        <f>INDEX('Артикул без-с размером'!A:A,MATCH(Хранение!B1978,'Артикул без-с размером'!C:C,0))</f>
        <v>#N/A</v>
      </c>
    </row>
    <row r="1979" spans="9:9" ht="21.75" customHeight="1" x14ac:dyDescent="0.3">
      <c r="I1979" s="23" t="e">
        <f>INDEX('Артикул без-с размером'!A:A,MATCH(Хранение!B1979,'Артикул без-с размером'!C:C,0))</f>
        <v>#N/A</v>
      </c>
    </row>
    <row r="1980" spans="9:9" ht="21.75" customHeight="1" x14ac:dyDescent="0.3">
      <c r="I1980" s="23" t="e">
        <f>INDEX('Артикул без-с размером'!A:A,MATCH(Хранение!B1980,'Артикул без-с размером'!C:C,0))</f>
        <v>#N/A</v>
      </c>
    </row>
    <row r="1981" spans="9:9" ht="21.75" customHeight="1" x14ac:dyDescent="0.3">
      <c r="I1981" s="23" t="e">
        <f>INDEX('Артикул без-с размером'!A:A,MATCH(Хранение!B1981,'Артикул без-с размером'!C:C,0))</f>
        <v>#N/A</v>
      </c>
    </row>
    <row r="1982" spans="9:9" ht="21.75" customHeight="1" x14ac:dyDescent="0.3">
      <c r="I1982" s="23" t="e">
        <f>INDEX('Артикул без-с размером'!A:A,MATCH(Хранение!B1982,'Артикул без-с размером'!C:C,0))</f>
        <v>#N/A</v>
      </c>
    </row>
    <row r="1983" spans="9:9" ht="21.75" customHeight="1" x14ac:dyDescent="0.3">
      <c r="I1983" s="23" t="e">
        <f>INDEX('Артикул без-с размером'!A:A,MATCH(Хранение!B1983,'Артикул без-с размером'!C:C,0))</f>
        <v>#N/A</v>
      </c>
    </row>
    <row r="1984" spans="9:9" ht="21.75" customHeight="1" x14ac:dyDescent="0.3">
      <c r="I1984" s="23" t="e">
        <f>INDEX('Артикул без-с размером'!A:A,MATCH(Хранение!B1984,'Артикул без-с размером'!C:C,0))</f>
        <v>#N/A</v>
      </c>
    </row>
    <row r="1985" spans="9:9" ht="21.75" customHeight="1" x14ac:dyDescent="0.3">
      <c r="I1985" s="23" t="e">
        <f>INDEX('Артикул без-с размером'!A:A,MATCH(Хранение!B1985,'Артикул без-с размером'!C:C,0))</f>
        <v>#N/A</v>
      </c>
    </row>
    <row r="1986" spans="9:9" ht="21.75" customHeight="1" x14ac:dyDescent="0.3">
      <c r="I1986" s="23" t="e">
        <f>INDEX('Артикул без-с размером'!A:A,MATCH(Хранение!B1986,'Артикул без-с размером'!C:C,0))</f>
        <v>#N/A</v>
      </c>
    </row>
    <row r="1987" spans="9:9" ht="21.75" customHeight="1" x14ac:dyDescent="0.3">
      <c r="I1987" s="23" t="e">
        <f>INDEX('Артикул без-с размером'!A:A,MATCH(Хранение!B1987,'Артикул без-с размером'!C:C,0))</f>
        <v>#N/A</v>
      </c>
    </row>
    <row r="1988" spans="9:9" ht="21.75" customHeight="1" x14ac:dyDescent="0.3">
      <c r="I1988" s="23" t="e">
        <f>INDEX('Артикул без-с размером'!A:A,MATCH(Хранение!B1988,'Артикул без-с размером'!C:C,0))</f>
        <v>#N/A</v>
      </c>
    </row>
    <row r="1989" spans="9:9" ht="21.75" customHeight="1" x14ac:dyDescent="0.3">
      <c r="I1989" s="23" t="e">
        <f>INDEX('Артикул без-с размером'!A:A,MATCH(Хранение!B1989,'Артикул без-с размером'!C:C,0))</f>
        <v>#N/A</v>
      </c>
    </row>
    <row r="1990" spans="9:9" ht="21.75" customHeight="1" x14ac:dyDescent="0.3">
      <c r="I1990" s="23" t="e">
        <f>INDEX('Артикул без-с размером'!A:A,MATCH(Хранение!B1990,'Артикул без-с размером'!C:C,0))</f>
        <v>#N/A</v>
      </c>
    </row>
    <row r="1991" spans="9:9" ht="21.75" customHeight="1" x14ac:dyDescent="0.3">
      <c r="I1991" s="23" t="e">
        <f>INDEX('Артикул без-с размером'!A:A,MATCH(Хранение!B1991,'Артикул без-с размером'!C:C,0))</f>
        <v>#N/A</v>
      </c>
    </row>
    <row r="1992" spans="9:9" ht="21.75" customHeight="1" x14ac:dyDescent="0.3">
      <c r="I1992" s="23" t="e">
        <f>INDEX('Артикул без-с размером'!A:A,MATCH(Хранение!B1992,'Артикул без-с размером'!C:C,0))</f>
        <v>#N/A</v>
      </c>
    </row>
    <row r="1993" spans="9:9" ht="21.75" customHeight="1" x14ac:dyDescent="0.3">
      <c r="I1993" s="23" t="e">
        <f>INDEX('Артикул без-с размером'!A:A,MATCH(Хранение!B1993,'Артикул без-с размером'!C:C,0))</f>
        <v>#N/A</v>
      </c>
    </row>
    <row r="1994" spans="9:9" ht="21.75" customHeight="1" x14ac:dyDescent="0.3">
      <c r="I1994" s="23" t="e">
        <f>INDEX('Артикул без-с размером'!A:A,MATCH(Хранение!B1994,'Артикул без-с размером'!C:C,0))</f>
        <v>#N/A</v>
      </c>
    </row>
    <row r="1995" spans="9:9" ht="21.75" customHeight="1" x14ac:dyDescent="0.3">
      <c r="I1995" s="23" t="e">
        <f>INDEX('Артикул без-с размером'!A:A,MATCH(Хранение!B1995,'Артикул без-с размером'!C:C,0))</f>
        <v>#N/A</v>
      </c>
    </row>
    <row r="1996" spans="9:9" ht="21.75" customHeight="1" x14ac:dyDescent="0.3">
      <c r="I1996" s="23" t="e">
        <f>INDEX('Артикул без-с размером'!A:A,MATCH(Хранение!B1996,'Артикул без-с размером'!C:C,0))</f>
        <v>#N/A</v>
      </c>
    </row>
    <row r="1997" spans="9:9" ht="21.75" customHeight="1" x14ac:dyDescent="0.3">
      <c r="I1997" s="23" t="e">
        <f>INDEX('Артикул без-с размером'!A:A,MATCH(Хранение!B1997,'Артикул без-с размером'!C:C,0))</f>
        <v>#N/A</v>
      </c>
    </row>
    <row r="1998" spans="9:9" ht="21.75" customHeight="1" x14ac:dyDescent="0.3">
      <c r="I1998" s="23" t="e">
        <f>INDEX('Артикул без-с размером'!A:A,MATCH(Хранение!B1998,'Артикул без-с размером'!C:C,0))</f>
        <v>#N/A</v>
      </c>
    </row>
    <row r="1999" spans="9:9" ht="21.75" customHeight="1" x14ac:dyDescent="0.3">
      <c r="I1999" s="23" t="e">
        <f>INDEX('Артикул без-с размером'!A:A,MATCH(Хранение!B1999,'Артикул без-с размером'!C:C,0))</f>
        <v>#N/A</v>
      </c>
    </row>
    <row r="2000" spans="9:9" ht="21.75" customHeight="1" x14ac:dyDescent="0.3">
      <c r="I2000" s="23" t="e">
        <f>INDEX('Артикул без-с размером'!A:A,MATCH(Хранение!B2000,'Артикул без-с размером'!C:C,0))</f>
        <v>#N/A</v>
      </c>
    </row>
    <row r="2001" spans="9:9" ht="21.75" customHeight="1" x14ac:dyDescent="0.3">
      <c r="I2001" s="23" t="e">
        <f>INDEX('Артикул без-с размером'!A:A,MATCH(Хранение!B2001,'Артикул без-с размером'!C:C,0))</f>
        <v>#N/A</v>
      </c>
    </row>
    <row r="2002" spans="9:9" ht="21.75" customHeight="1" x14ac:dyDescent="0.3">
      <c r="I2002" s="23" t="e">
        <f>INDEX('Артикул без-с размером'!A:A,MATCH(Хранение!B2002,'Артикул без-с размером'!C:C,0))</f>
        <v>#N/A</v>
      </c>
    </row>
    <row r="2003" spans="9:9" ht="21.75" customHeight="1" x14ac:dyDescent="0.3">
      <c r="I2003" s="23" t="e">
        <f>INDEX('Артикул без-с размером'!A:A,MATCH(Хранение!B2003,'Артикул без-с размером'!C:C,0))</f>
        <v>#N/A</v>
      </c>
    </row>
    <row r="2004" spans="9:9" ht="21.75" customHeight="1" x14ac:dyDescent="0.3">
      <c r="I2004" s="23" t="e">
        <f>INDEX('Артикул без-с размером'!A:A,MATCH(Хранение!B2004,'Артикул без-с размером'!C:C,0))</f>
        <v>#N/A</v>
      </c>
    </row>
    <row r="2005" spans="9:9" ht="21.75" customHeight="1" x14ac:dyDescent="0.3">
      <c r="I2005" s="23" t="e">
        <f>INDEX('Артикул без-с размером'!A:A,MATCH(Хранение!B2005,'Артикул без-с размером'!C:C,0))</f>
        <v>#N/A</v>
      </c>
    </row>
    <row r="2006" spans="9:9" ht="21.75" customHeight="1" x14ac:dyDescent="0.3">
      <c r="I2006" s="23" t="e">
        <f>INDEX('Артикул без-с размером'!A:A,MATCH(Хранение!B2006,'Артикул без-с размером'!C:C,0))</f>
        <v>#N/A</v>
      </c>
    </row>
    <row r="2007" spans="9:9" ht="21.75" customHeight="1" x14ac:dyDescent="0.3">
      <c r="I2007" s="23" t="e">
        <f>INDEX('Артикул без-с размером'!A:A,MATCH(Хранение!B2007,'Артикул без-с размером'!C:C,0))</f>
        <v>#N/A</v>
      </c>
    </row>
    <row r="2008" spans="9:9" ht="21.75" customHeight="1" x14ac:dyDescent="0.3">
      <c r="I2008" s="23" t="e">
        <f>INDEX('Артикул без-с размером'!A:A,MATCH(Хранение!B2008,'Артикул без-с размером'!C:C,0))</f>
        <v>#N/A</v>
      </c>
    </row>
    <row r="2009" spans="9:9" ht="21.75" customHeight="1" x14ac:dyDescent="0.3">
      <c r="I2009" s="23" t="e">
        <f>INDEX('Артикул без-с размером'!A:A,MATCH(Хранение!B2009,'Артикул без-с размером'!C:C,0))</f>
        <v>#N/A</v>
      </c>
    </row>
    <row r="2010" spans="9:9" ht="21.75" customHeight="1" x14ac:dyDescent="0.3">
      <c r="I2010" s="23" t="e">
        <f>INDEX('Артикул без-с размером'!A:A,MATCH(Хранение!B2010,'Артикул без-с размером'!C:C,0))</f>
        <v>#N/A</v>
      </c>
    </row>
    <row r="2011" spans="9:9" ht="21.75" customHeight="1" x14ac:dyDescent="0.3">
      <c r="I2011" s="23" t="e">
        <f>INDEX('Артикул без-с размером'!A:A,MATCH(Хранение!B2011,'Артикул без-с размером'!C:C,0))</f>
        <v>#N/A</v>
      </c>
    </row>
    <row r="2012" spans="9:9" ht="21.75" customHeight="1" x14ac:dyDescent="0.3">
      <c r="I2012" s="23" t="e">
        <f>INDEX('Артикул без-с размером'!A:A,MATCH(Хранение!B2012,'Артикул без-с размером'!C:C,0))</f>
        <v>#N/A</v>
      </c>
    </row>
    <row r="2013" spans="9:9" ht="21.75" customHeight="1" x14ac:dyDescent="0.3">
      <c r="I2013" s="23" t="e">
        <f>INDEX('Артикул без-с размером'!A:A,MATCH(Хранение!B2013,'Артикул без-с размером'!C:C,0))</f>
        <v>#N/A</v>
      </c>
    </row>
    <row r="2014" spans="9:9" ht="21.75" customHeight="1" x14ac:dyDescent="0.3">
      <c r="I2014" s="23" t="e">
        <f>INDEX('Артикул без-с размером'!A:A,MATCH(Хранение!B2014,'Артикул без-с размером'!C:C,0))</f>
        <v>#N/A</v>
      </c>
    </row>
    <row r="2015" spans="9:9" ht="21.75" customHeight="1" x14ac:dyDescent="0.3">
      <c r="I2015" s="23" t="e">
        <f>INDEX('Артикул без-с размером'!A:A,MATCH(Хранение!B2015,'Артикул без-с размером'!C:C,0))</f>
        <v>#N/A</v>
      </c>
    </row>
    <row r="2016" spans="9:9" ht="21.75" customHeight="1" x14ac:dyDescent="0.3">
      <c r="I2016" s="23" t="e">
        <f>INDEX('Артикул без-с размером'!A:A,MATCH(Хранение!B2016,'Артикул без-с размером'!C:C,0))</f>
        <v>#N/A</v>
      </c>
    </row>
    <row r="2017" spans="9:9" ht="21.75" customHeight="1" x14ac:dyDescent="0.3">
      <c r="I2017" s="23" t="e">
        <f>INDEX('Артикул без-с размером'!A:A,MATCH(Хранение!B2017,'Артикул без-с размером'!C:C,0))</f>
        <v>#N/A</v>
      </c>
    </row>
    <row r="2018" spans="9:9" ht="21.75" customHeight="1" x14ac:dyDescent="0.3">
      <c r="I2018" s="23" t="e">
        <f>INDEX('Артикул без-с размером'!A:A,MATCH(Хранение!B2018,'Артикул без-с размером'!C:C,0))</f>
        <v>#N/A</v>
      </c>
    </row>
    <row r="2019" spans="9:9" ht="21.75" customHeight="1" x14ac:dyDescent="0.3">
      <c r="I2019" s="23" t="e">
        <f>INDEX('Артикул без-с размером'!A:A,MATCH(Хранение!B2019,'Артикул без-с размером'!C:C,0))</f>
        <v>#N/A</v>
      </c>
    </row>
    <row r="2020" spans="9:9" ht="21.75" customHeight="1" x14ac:dyDescent="0.3">
      <c r="I2020" s="23" t="e">
        <f>INDEX('Артикул без-с размером'!A:A,MATCH(Хранение!B2020,'Артикул без-с размером'!C:C,0))</f>
        <v>#N/A</v>
      </c>
    </row>
    <row r="2021" spans="9:9" ht="21.75" customHeight="1" x14ac:dyDescent="0.3">
      <c r="I2021" s="23" t="e">
        <f>INDEX('Артикул без-с размером'!A:A,MATCH(Хранение!B2021,'Артикул без-с размером'!C:C,0))</f>
        <v>#N/A</v>
      </c>
    </row>
    <row r="2022" spans="9:9" ht="21.75" customHeight="1" x14ac:dyDescent="0.3">
      <c r="I2022" s="23" t="e">
        <f>INDEX('Артикул без-с размером'!A:A,MATCH(Хранение!B2022,'Артикул без-с размером'!C:C,0))</f>
        <v>#N/A</v>
      </c>
    </row>
    <row r="2023" spans="9:9" ht="21.75" customHeight="1" x14ac:dyDescent="0.3">
      <c r="I2023" s="23" t="e">
        <f>INDEX('Артикул без-с размером'!A:A,MATCH(Хранение!B2023,'Артикул без-с размером'!C:C,0))</f>
        <v>#N/A</v>
      </c>
    </row>
    <row r="2024" spans="9:9" ht="21.75" customHeight="1" x14ac:dyDescent="0.3">
      <c r="I2024" s="23" t="e">
        <f>INDEX('Артикул без-с размером'!A:A,MATCH(Хранение!B2024,'Артикул без-с размером'!C:C,0))</f>
        <v>#N/A</v>
      </c>
    </row>
    <row r="2025" spans="9:9" ht="21.75" customHeight="1" x14ac:dyDescent="0.3">
      <c r="I2025" s="23" t="e">
        <f>INDEX('Артикул без-с размером'!A:A,MATCH(Хранение!B2025,'Артикул без-с размером'!C:C,0))</f>
        <v>#N/A</v>
      </c>
    </row>
    <row r="2026" spans="9:9" ht="21.75" customHeight="1" x14ac:dyDescent="0.3">
      <c r="I2026" s="23" t="e">
        <f>INDEX('Артикул без-с размером'!A:A,MATCH(Хранение!B2026,'Артикул без-с размером'!C:C,0))</f>
        <v>#N/A</v>
      </c>
    </row>
    <row r="2027" spans="9:9" ht="21.75" customHeight="1" x14ac:dyDescent="0.3">
      <c r="I2027" s="23" t="e">
        <f>INDEX('Артикул без-с размером'!A:A,MATCH(Хранение!B2027,'Артикул без-с размером'!C:C,0))</f>
        <v>#N/A</v>
      </c>
    </row>
    <row r="2028" spans="9:9" ht="21.75" customHeight="1" x14ac:dyDescent="0.3">
      <c r="I2028" s="23" t="e">
        <f>INDEX('Артикул без-с размером'!A:A,MATCH(Хранение!B2028,'Артикул без-с размером'!C:C,0))</f>
        <v>#N/A</v>
      </c>
    </row>
    <row r="2029" spans="9:9" ht="21.75" customHeight="1" x14ac:dyDescent="0.3">
      <c r="I2029" s="23" t="e">
        <f>INDEX('Артикул без-с размером'!A:A,MATCH(Хранение!B2029,'Артикул без-с размером'!C:C,0))</f>
        <v>#N/A</v>
      </c>
    </row>
    <row r="2030" spans="9:9" ht="21.75" customHeight="1" x14ac:dyDescent="0.3">
      <c r="I2030" s="23" t="e">
        <f>INDEX('Артикул без-с размером'!A:A,MATCH(Хранение!B2030,'Артикул без-с размером'!C:C,0))</f>
        <v>#N/A</v>
      </c>
    </row>
    <row r="2031" spans="9:9" ht="21.75" customHeight="1" x14ac:dyDescent="0.3">
      <c r="I2031" s="23" t="e">
        <f>INDEX('Артикул без-с размером'!A:A,MATCH(Хранение!B2031,'Артикул без-с размером'!C:C,0))</f>
        <v>#N/A</v>
      </c>
    </row>
    <row r="2032" spans="9:9" ht="21.75" customHeight="1" x14ac:dyDescent="0.3">
      <c r="I2032" s="23" t="e">
        <f>INDEX('Артикул без-с размером'!A:A,MATCH(Хранение!B2032,'Артикул без-с размером'!C:C,0))</f>
        <v>#N/A</v>
      </c>
    </row>
    <row r="2033" spans="9:9" ht="21.75" customHeight="1" x14ac:dyDescent="0.3">
      <c r="I2033" s="23" t="e">
        <f>INDEX('Артикул без-с размером'!A:A,MATCH(Хранение!B2033,'Артикул без-с размером'!C:C,0))</f>
        <v>#N/A</v>
      </c>
    </row>
    <row r="2034" spans="9:9" ht="21.75" customHeight="1" x14ac:dyDescent="0.3">
      <c r="I2034" s="23" t="e">
        <f>INDEX('Артикул без-с размером'!A:A,MATCH(Хранение!B2034,'Артикул без-с размером'!C:C,0))</f>
        <v>#N/A</v>
      </c>
    </row>
    <row r="2035" spans="9:9" ht="21.75" customHeight="1" x14ac:dyDescent="0.3">
      <c r="I2035" s="23" t="e">
        <f>INDEX('Артикул без-с размером'!A:A,MATCH(Хранение!B2035,'Артикул без-с размером'!C:C,0))</f>
        <v>#N/A</v>
      </c>
    </row>
    <row r="2036" spans="9:9" ht="21.75" customHeight="1" x14ac:dyDescent="0.3">
      <c r="I2036" s="23" t="e">
        <f>INDEX('Артикул без-с размером'!A:A,MATCH(Хранение!B2036,'Артикул без-с размером'!C:C,0))</f>
        <v>#N/A</v>
      </c>
    </row>
    <row r="2037" spans="9:9" ht="21.75" customHeight="1" x14ac:dyDescent="0.3">
      <c r="I2037" s="23" t="e">
        <f>INDEX('Артикул без-с размером'!A:A,MATCH(Хранение!B2037,'Артикул без-с размером'!C:C,0))</f>
        <v>#N/A</v>
      </c>
    </row>
    <row r="2038" spans="9:9" ht="21.75" customHeight="1" x14ac:dyDescent="0.3">
      <c r="I2038" s="23" t="e">
        <f>INDEX('Артикул без-с размером'!A:A,MATCH(Хранение!B2038,'Артикул без-с размером'!C:C,0))</f>
        <v>#N/A</v>
      </c>
    </row>
    <row r="2039" spans="9:9" ht="21.75" customHeight="1" x14ac:dyDescent="0.3">
      <c r="I2039" s="23" t="e">
        <f>INDEX('Артикул без-с размером'!A:A,MATCH(Хранение!B2039,'Артикул без-с размером'!C:C,0))</f>
        <v>#N/A</v>
      </c>
    </row>
    <row r="2040" spans="9:9" ht="21.75" customHeight="1" x14ac:dyDescent="0.3">
      <c r="I2040" s="23" t="e">
        <f>INDEX('Артикул без-с размером'!A:A,MATCH(Хранение!B2040,'Артикул без-с размером'!C:C,0))</f>
        <v>#N/A</v>
      </c>
    </row>
    <row r="2041" spans="9:9" ht="21.75" customHeight="1" x14ac:dyDescent="0.3">
      <c r="I2041" s="23" t="e">
        <f>INDEX('Артикул без-с размером'!A:A,MATCH(Хранение!B2041,'Артикул без-с размером'!C:C,0))</f>
        <v>#N/A</v>
      </c>
    </row>
    <row r="2042" spans="9:9" ht="21.75" customHeight="1" x14ac:dyDescent="0.3">
      <c r="I2042" s="23" t="e">
        <f>INDEX('Артикул без-с размером'!A:A,MATCH(Хранение!B2042,'Артикул без-с размером'!C:C,0))</f>
        <v>#N/A</v>
      </c>
    </row>
    <row r="2043" spans="9:9" ht="21.75" customHeight="1" x14ac:dyDescent="0.3">
      <c r="I2043" s="23" t="e">
        <f>INDEX('Артикул без-с размером'!A:A,MATCH(Хранение!B2043,'Артикул без-с размером'!C:C,0))</f>
        <v>#N/A</v>
      </c>
    </row>
    <row r="2044" spans="9:9" ht="21.75" customHeight="1" x14ac:dyDescent="0.3">
      <c r="I2044" s="23" t="e">
        <f>INDEX('Артикул без-с размером'!A:A,MATCH(Хранение!B2044,'Артикул без-с размером'!C:C,0))</f>
        <v>#N/A</v>
      </c>
    </row>
    <row r="2045" spans="9:9" ht="21.75" customHeight="1" x14ac:dyDescent="0.3">
      <c r="I2045" s="23" t="e">
        <f>INDEX('Артикул без-с размером'!A:A,MATCH(Хранение!B2045,'Артикул без-с размером'!C:C,0))</f>
        <v>#N/A</v>
      </c>
    </row>
    <row r="2046" spans="9:9" ht="21.75" customHeight="1" x14ac:dyDescent="0.3">
      <c r="I2046" s="23" t="e">
        <f>INDEX('Артикул без-с размером'!A:A,MATCH(Хранение!B2046,'Артикул без-с размером'!C:C,0))</f>
        <v>#N/A</v>
      </c>
    </row>
    <row r="2047" spans="9:9" ht="21.75" customHeight="1" x14ac:dyDescent="0.3">
      <c r="I2047" s="23" t="e">
        <f>INDEX('Артикул без-с размером'!A:A,MATCH(Хранение!B2047,'Артикул без-с размером'!C:C,0))</f>
        <v>#N/A</v>
      </c>
    </row>
    <row r="2048" spans="9:9" ht="21.75" customHeight="1" x14ac:dyDescent="0.3">
      <c r="I2048" s="23" t="e">
        <f>INDEX('Артикул без-с размером'!A:A,MATCH(Хранение!B2048,'Артикул без-с размером'!C:C,0))</f>
        <v>#N/A</v>
      </c>
    </row>
    <row r="2049" spans="9:9" ht="21.75" customHeight="1" x14ac:dyDescent="0.3">
      <c r="I2049" s="23" t="e">
        <f>INDEX('Артикул без-с размером'!A:A,MATCH(Хранение!B2049,'Артикул без-с размером'!C:C,0))</f>
        <v>#N/A</v>
      </c>
    </row>
    <row r="2050" spans="9:9" ht="21.75" customHeight="1" x14ac:dyDescent="0.3">
      <c r="I2050" s="23" t="e">
        <f>INDEX('Артикул без-с размером'!A:A,MATCH(Хранение!B2050,'Артикул без-с размером'!C:C,0))</f>
        <v>#N/A</v>
      </c>
    </row>
    <row r="2051" spans="9:9" ht="21.75" customHeight="1" x14ac:dyDescent="0.3">
      <c r="I2051" s="23" t="e">
        <f>INDEX('Артикул без-с размером'!A:A,MATCH(Хранение!B2051,'Артикул без-с размером'!C:C,0))</f>
        <v>#N/A</v>
      </c>
    </row>
    <row r="2052" spans="9:9" ht="21.75" customHeight="1" x14ac:dyDescent="0.3">
      <c r="I2052" s="23" t="e">
        <f>INDEX('Артикул без-с размером'!A:A,MATCH(Хранение!B2052,'Артикул без-с размером'!C:C,0))</f>
        <v>#N/A</v>
      </c>
    </row>
    <row r="2053" spans="9:9" ht="21.75" customHeight="1" x14ac:dyDescent="0.3">
      <c r="I2053" s="23" t="e">
        <f>INDEX('Артикул без-с размером'!A:A,MATCH(Хранение!B2053,'Артикул без-с размером'!C:C,0))</f>
        <v>#N/A</v>
      </c>
    </row>
    <row r="2054" spans="9:9" ht="21.75" customHeight="1" x14ac:dyDescent="0.3">
      <c r="I2054" s="23" t="e">
        <f>INDEX('Артикул без-с размером'!A:A,MATCH(Хранение!B2054,'Артикул без-с размером'!C:C,0))</f>
        <v>#N/A</v>
      </c>
    </row>
    <row r="2055" spans="9:9" ht="21.75" customHeight="1" x14ac:dyDescent="0.3">
      <c r="I2055" s="23" t="e">
        <f>INDEX('Артикул без-с размером'!A:A,MATCH(Хранение!B2055,'Артикул без-с размером'!C:C,0))</f>
        <v>#N/A</v>
      </c>
    </row>
    <row r="2056" spans="9:9" ht="21.75" customHeight="1" x14ac:dyDescent="0.3">
      <c r="I2056" s="23" t="e">
        <f>INDEX('Артикул без-с размером'!A:A,MATCH(Хранение!B2056,'Артикул без-с размером'!C:C,0))</f>
        <v>#N/A</v>
      </c>
    </row>
    <row r="2057" spans="9:9" ht="21.75" customHeight="1" x14ac:dyDescent="0.3">
      <c r="I2057" s="23" t="e">
        <f>INDEX('Артикул без-с размером'!A:A,MATCH(Хранение!B2057,'Артикул без-с размером'!C:C,0))</f>
        <v>#N/A</v>
      </c>
    </row>
    <row r="2058" spans="9:9" ht="21.75" customHeight="1" x14ac:dyDescent="0.3">
      <c r="I2058" s="23" t="e">
        <f>INDEX('Артикул без-с размером'!A:A,MATCH(Хранение!B2058,'Артикул без-с размером'!C:C,0))</f>
        <v>#N/A</v>
      </c>
    </row>
    <row r="2059" spans="9:9" ht="21.75" customHeight="1" x14ac:dyDescent="0.3">
      <c r="I2059" s="23" t="e">
        <f>INDEX('Артикул без-с размером'!A:A,MATCH(Хранение!B2059,'Артикул без-с размером'!C:C,0))</f>
        <v>#N/A</v>
      </c>
    </row>
    <row r="2060" spans="9:9" ht="21.75" customHeight="1" x14ac:dyDescent="0.3">
      <c r="I2060" s="23" t="e">
        <f>INDEX('Артикул без-с размером'!A:A,MATCH(Хранение!B2060,'Артикул без-с размером'!C:C,0))</f>
        <v>#N/A</v>
      </c>
    </row>
    <row r="2061" spans="9:9" ht="21.75" customHeight="1" x14ac:dyDescent="0.3">
      <c r="I2061" s="23" t="e">
        <f>INDEX('Артикул без-с размером'!A:A,MATCH(Хранение!B2061,'Артикул без-с размером'!C:C,0))</f>
        <v>#N/A</v>
      </c>
    </row>
    <row r="2062" spans="9:9" ht="21.75" customHeight="1" x14ac:dyDescent="0.3">
      <c r="I2062" s="23" t="e">
        <f>INDEX('Артикул без-с размером'!A:A,MATCH(Хранение!B2062,'Артикул без-с размером'!C:C,0))</f>
        <v>#N/A</v>
      </c>
    </row>
    <row r="2063" spans="9:9" ht="21.75" customHeight="1" x14ac:dyDescent="0.3">
      <c r="I2063" s="23" t="e">
        <f>INDEX('Артикул без-с размером'!A:A,MATCH(Хранение!B2063,'Артикул без-с размером'!C:C,0))</f>
        <v>#N/A</v>
      </c>
    </row>
    <row r="2064" spans="9:9" ht="21.75" customHeight="1" x14ac:dyDescent="0.3">
      <c r="I2064" s="23" t="e">
        <f>INDEX('Артикул без-с размером'!A:A,MATCH(Хранение!B2064,'Артикул без-с размером'!C:C,0))</f>
        <v>#N/A</v>
      </c>
    </row>
    <row r="2065" spans="9:9" ht="21.75" customHeight="1" x14ac:dyDescent="0.3">
      <c r="I2065" s="23" t="e">
        <f>INDEX('Артикул без-с размером'!A:A,MATCH(Хранение!B2065,'Артикул без-с размером'!C:C,0))</f>
        <v>#N/A</v>
      </c>
    </row>
    <row r="2066" spans="9:9" ht="21.75" customHeight="1" x14ac:dyDescent="0.3">
      <c r="I2066" s="23" t="e">
        <f>INDEX('Артикул без-с размером'!A:A,MATCH(Хранение!B2066,'Артикул без-с размером'!C:C,0))</f>
        <v>#N/A</v>
      </c>
    </row>
    <row r="2067" spans="9:9" ht="21.75" customHeight="1" x14ac:dyDescent="0.3">
      <c r="I2067" s="23" t="e">
        <f>INDEX('Артикул без-с размером'!A:A,MATCH(Хранение!B2067,'Артикул без-с размером'!C:C,0))</f>
        <v>#N/A</v>
      </c>
    </row>
    <row r="2068" spans="9:9" ht="21.75" customHeight="1" x14ac:dyDescent="0.3">
      <c r="I2068" s="23" t="e">
        <f>INDEX('Артикул без-с размером'!A:A,MATCH(Хранение!B2068,'Артикул без-с размером'!C:C,0))</f>
        <v>#N/A</v>
      </c>
    </row>
    <row r="2069" spans="9:9" ht="21.75" customHeight="1" x14ac:dyDescent="0.3">
      <c r="I2069" s="23" t="e">
        <f>INDEX('Артикул без-с размером'!A:A,MATCH(Хранение!B2069,'Артикул без-с размером'!C:C,0))</f>
        <v>#N/A</v>
      </c>
    </row>
    <row r="2070" spans="9:9" ht="21.75" customHeight="1" x14ac:dyDescent="0.3">
      <c r="I2070" s="23" t="e">
        <f>INDEX('Артикул без-с размером'!A:A,MATCH(Хранение!B2070,'Артикул без-с размером'!C:C,0))</f>
        <v>#N/A</v>
      </c>
    </row>
    <row r="2071" spans="9:9" ht="21.75" customHeight="1" x14ac:dyDescent="0.3">
      <c r="I2071" s="23" t="e">
        <f>INDEX('Артикул без-с размером'!A:A,MATCH(Хранение!B2071,'Артикул без-с размером'!C:C,0))</f>
        <v>#N/A</v>
      </c>
    </row>
    <row r="2072" spans="9:9" ht="21.75" customHeight="1" x14ac:dyDescent="0.3">
      <c r="I2072" s="23" t="e">
        <f>INDEX('Артикул без-с размером'!A:A,MATCH(Хранение!B2072,'Артикул без-с размером'!C:C,0))</f>
        <v>#N/A</v>
      </c>
    </row>
    <row r="2073" spans="9:9" ht="21.75" customHeight="1" x14ac:dyDescent="0.3">
      <c r="I2073" s="23" t="e">
        <f>INDEX('Артикул без-с размером'!A:A,MATCH(Хранение!B2073,'Артикул без-с размером'!C:C,0))</f>
        <v>#N/A</v>
      </c>
    </row>
    <row r="2074" spans="9:9" ht="21.75" customHeight="1" x14ac:dyDescent="0.3">
      <c r="I2074" s="23" t="e">
        <f>INDEX('Артикул без-с размером'!A:A,MATCH(Хранение!B2074,'Артикул без-с размером'!C:C,0))</f>
        <v>#N/A</v>
      </c>
    </row>
    <row r="2075" spans="9:9" ht="21.75" customHeight="1" x14ac:dyDescent="0.3">
      <c r="I2075" s="23" t="e">
        <f>INDEX('Артикул без-с размером'!A:A,MATCH(Хранение!B2075,'Артикул без-с размером'!C:C,0))</f>
        <v>#N/A</v>
      </c>
    </row>
    <row r="2076" spans="9:9" ht="21.75" customHeight="1" x14ac:dyDescent="0.3">
      <c r="I2076" s="23" t="e">
        <f>INDEX('Артикул без-с размером'!A:A,MATCH(Хранение!B2076,'Артикул без-с размером'!C:C,0))</f>
        <v>#N/A</v>
      </c>
    </row>
    <row r="2077" spans="9:9" ht="21.75" customHeight="1" x14ac:dyDescent="0.3">
      <c r="I2077" s="23" t="e">
        <f>INDEX('Артикул без-с размером'!A:A,MATCH(Хранение!B2077,'Артикул без-с размером'!C:C,0))</f>
        <v>#N/A</v>
      </c>
    </row>
    <row r="2078" spans="9:9" ht="21.75" customHeight="1" x14ac:dyDescent="0.3">
      <c r="I2078" s="23" t="e">
        <f>INDEX('Артикул без-с размером'!A:A,MATCH(Хранение!B2078,'Артикул без-с размером'!C:C,0))</f>
        <v>#N/A</v>
      </c>
    </row>
    <row r="2079" spans="9:9" ht="21.75" customHeight="1" x14ac:dyDescent="0.3">
      <c r="I2079" s="23" t="e">
        <f>INDEX('Артикул без-с размером'!A:A,MATCH(Хранение!B2079,'Артикул без-с размером'!C:C,0))</f>
        <v>#N/A</v>
      </c>
    </row>
    <row r="2080" spans="9:9" ht="21.75" customHeight="1" x14ac:dyDescent="0.3">
      <c r="I2080" s="23" t="e">
        <f>INDEX('Артикул без-с размером'!A:A,MATCH(Хранение!B2080,'Артикул без-с размером'!C:C,0))</f>
        <v>#N/A</v>
      </c>
    </row>
    <row r="2081" spans="9:9" ht="21.75" customHeight="1" x14ac:dyDescent="0.3">
      <c r="I2081" s="23" t="e">
        <f>INDEX('Артикул без-с размером'!A:A,MATCH(Хранение!B2081,'Артикул без-с размером'!C:C,0))</f>
        <v>#N/A</v>
      </c>
    </row>
    <row r="2082" spans="9:9" ht="21.75" customHeight="1" x14ac:dyDescent="0.3">
      <c r="I2082" s="23" t="e">
        <f>INDEX('Артикул без-с размером'!A:A,MATCH(Хранение!B2082,'Артикул без-с размером'!C:C,0))</f>
        <v>#N/A</v>
      </c>
    </row>
    <row r="2083" spans="9:9" ht="21.75" customHeight="1" x14ac:dyDescent="0.3">
      <c r="I2083" s="23" t="e">
        <f>INDEX('Артикул без-с размером'!A:A,MATCH(Хранение!B2083,'Артикул без-с размером'!C:C,0))</f>
        <v>#N/A</v>
      </c>
    </row>
    <row r="2084" spans="9:9" ht="21.75" customHeight="1" x14ac:dyDescent="0.3">
      <c r="I2084" s="23" t="e">
        <f>INDEX('Артикул без-с размером'!A:A,MATCH(Хранение!B2084,'Артикул без-с размером'!C:C,0))</f>
        <v>#N/A</v>
      </c>
    </row>
    <row r="2085" spans="9:9" ht="21.75" customHeight="1" x14ac:dyDescent="0.3">
      <c r="I2085" s="23" t="e">
        <f>INDEX('Артикул без-с размером'!A:A,MATCH(Хранение!B2085,'Артикул без-с размером'!C:C,0))</f>
        <v>#N/A</v>
      </c>
    </row>
    <row r="2086" spans="9:9" ht="21.75" customHeight="1" x14ac:dyDescent="0.3">
      <c r="I2086" s="23" t="e">
        <f>INDEX('Артикул без-с размером'!A:A,MATCH(Хранение!B2086,'Артикул без-с размером'!C:C,0))</f>
        <v>#N/A</v>
      </c>
    </row>
    <row r="2087" spans="9:9" ht="21.75" customHeight="1" x14ac:dyDescent="0.3">
      <c r="I2087" s="23" t="e">
        <f>INDEX('Артикул без-с размером'!A:A,MATCH(Хранение!B2087,'Артикул без-с размером'!C:C,0))</f>
        <v>#N/A</v>
      </c>
    </row>
    <row r="2088" spans="9:9" ht="21.75" customHeight="1" x14ac:dyDescent="0.3">
      <c r="I2088" s="23" t="e">
        <f>INDEX('Артикул без-с размером'!A:A,MATCH(Хранение!B2088,'Артикул без-с размером'!C:C,0))</f>
        <v>#N/A</v>
      </c>
    </row>
    <row r="2089" spans="9:9" ht="21.75" customHeight="1" x14ac:dyDescent="0.3">
      <c r="I2089" s="23" t="e">
        <f>INDEX('Артикул без-с размером'!A:A,MATCH(Хранение!B2089,'Артикул без-с размером'!C:C,0))</f>
        <v>#N/A</v>
      </c>
    </row>
    <row r="2090" spans="9:9" ht="21.75" customHeight="1" x14ac:dyDescent="0.3">
      <c r="I2090" s="23" t="e">
        <f>INDEX('Артикул без-с размером'!A:A,MATCH(Хранение!B2090,'Артикул без-с размером'!C:C,0))</f>
        <v>#N/A</v>
      </c>
    </row>
    <row r="2091" spans="9:9" ht="21.75" customHeight="1" x14ac:dyDescent="0.3">
      <c r="I2091" s="23" t="e">
        <f>INDEX('Артикул без-с размером'!A:A,MATCH(Хранение!B2091,'Артикул без-с размером'!C:C,0))</f>
        <v>#N/A</v>
      </c>
    </row>
    <row r="2092" spans="9:9" ht="21.75" customHeight="1" x14ac:dyDescent="0.3">
      <c r="I2092" s="23" t="e">
        <f>INDEX('Артикул без-с размером'!A:A,MATCH(Хранение!B2092,'Артикул без-с размером'!C:C,0))</f>
        <v>#N/A</v>
      </c>
    </row>
    <row r="2093" spans="9:9" ht="21.75" customHeight="1" x14ac:dyDescent="0.3">
      <c r="I2093" s="23" t="e">
        <f>INDEX('Артикул без-с размером'!A:A,MATCH(Хранение!B2093,'Артикул без-с размером'!C:C,0))</f>
        <v>#N/A</v>
      </c>
    </row>
    <row r="2094" spans="9:9" ht="21.75" customHeight="1" x14ac:dyDescent="0.3">
      <c r="I2094" s="23" t="e">
        <f>INDEX('Артикул без-с размером'!A:A,MATCH(Хранение!B2094,'Артикул без-с размером'!C:C,0))</f>
        <v>#N/A</v>
      </c>
    </row>
    <row r="2095" spans="9:9" ht="21.75" customHeight="1" x14ac:dyDescent="0.3">
      <c r="I2095" s="23" t="e">
        <f>INDEX('Артикул без-с размером'!A:A,MATCH(Хранение!B2095,'Артикул без-с размером'!C:C,0))</f>
        <v>#N/A</v>
      </c>
    </row>
    <row r="2096" spans="9:9" ht="21.75" customHeight="1" x14ac:dyDescent="0.3">
      <c r="I2096" s="23" t="e">
        <f>INDEX('Артикул без-с размером'!A:A,MATCH(Хранение!B2096,'Артикул без-с размером'!C:C,0))</f>
        <v>#N/A</v>
      </c>
    </row>
    <row r="2097" spans="9:9" ht="21.75" customHeight="1" x14ac:dyDescent="0.3">
      <c r="I2097" s="23" t="e">
        <f>INDEX('Артикул без-с размером'!A:A,MATCH(Хранение!B2097,'Артикул без-с размером'!C:C,0))</f>
        <v>#N/A</v>
      </c>
    </row>
    <row r="2098" spans="9:9" ht="21.75" customHeight="1" x14ac:dyDescent="0.3">
      <c r="I2098" s="23" t="e">
        <f>INDEX('Артикул без-с размером'!A:A,MATCH(Хранение!B2098,'Артикул без-с размером'!C:C,0))</f>
        <v>#N/A</v>
      </c>
    </row>
    <row r="2099" spans="9:9" ht="21.75" customHeight="1" x14ac:dyDescent="0.3">
      <c r="I2099" s="23" t="e">
        <f>INDEX('Артикул без-с размером'!A:A,MATCH(Хранение!B2099,'Артикул без-с размером'!C:C,0))</f>
        <v>#N/A</v>
      </c>
    </row>
    <row r="2100" spans="9:9" ht="21.75" customHeight="1" x14ac:dyDescent="0.3">
      <c r="I2100" s="23" t="e">
        <f>INDEX('Артикул без-с размером'!A:A,MATCH(Хранение!B2100,'Артикул без-с размером'!C:C,0))</f>
        <v>#N/A</v>
      </c>
    </row>
    <row r="2101" spans="9:9" ht="21.75" customHeight="1" x14ac:dyDescent="0.3">
      <c r="I2101" s="23" t="e">
        <f>INDEX('Артикул без-с размером'!A:A,MATCH(Хранение!B2101,'Артикул без-с размером'!C:C,0))</f>
        <v>#N/A</v>
      </c>
    </row>
    <row r="2102" spans="9:9" ht="21.75" customHeight="1" x14ac:dyDescent="0.3">
      <c r="I2102" s="23" t="e">
        <f>INDEX('Артикул без-с размером'!A:A,MATCH(Хранение!B2102,'Артикул без-с размером'!C:C,0))</f>
        <v>#N/A</v>
      </c>
    </row>
    <row r="2103" spans="9:9" ht="21.75" customHeight="1" x14ac:dyDescent="0.3">
      <c r="I2103" s="23" t="e">
        <f>INDEX('Артикул без-с размером'!A:A,MATCH(Хранение!B2103,'Артикул без-с размером'!C:C,0))</f>
        <v>#N/A</v>
      </c>
    </row>
    <row r="2104" spans="9:9" ht="21.75" customHeight="1" x14ac:dyDescent="0.3">
      <c r="I2104" s="23" t="e">
        <f>INDEX('Артикул без-с размером'!A:A,MATCH(Хранение!B2104,'Артикул без-с размером'!C:C,0))</f>
        <v>#N/A</v>
      </c>
    </row>
    <row r="2105" spans="9:9" ht="21.75" customHeight="1" x14ac:dyDescent="0.3">
      <c r="I2105" s="23" t="e">
        <f>INDEX('Артикул без-с размером'!A:A,MATCH(Хранение!B2105,'Артикул без-с размером'!C:C,0))</f>
        <v>#N/A</v>
      </c>
    </row>
    <row r="2106" spans="9:9" ht="21.75" customHeight="1" x14ac:dyDescent="0.3">
      <c r="I2106" s="23" t="e">
        <f>INDEX('Артикул без-с размером'!A:A,MATCH(Хранение!B2106,'Артикул без-с размером'!C:C,0))</f>
        <v>#N/A</v>
      </c>
    </row>
    <row r="2107" spans="9:9" ht="21.75" customHeight="1" x14ac:dyDescent="0.3">
      <c r="I2107" s="23" t="e">
        <f>INDEX('Артикул без-с размером'!A:A,MATCH(Хранение!B2107,'Артикул без-с размером'!C:C,0))</f>
        <v>#N/A</v>
      </c>
    </row>
    <row r="2108" spans="9:9" ht="21.75" customHeight="1" x14ac:dyDescent="0.3">
      <c r="I2108" s="23" t="e">
        <f>INDEX('Артикул без-с размером'!A:A,MATCH(Хранение!B2108,'Артикул без-с размером'!C:C,0))</f>
        <v>#N/A</v>
      </c>
    </row>
    <row r="2109" spans="9:9" ht="21.75" customHeight="1" x14ac:dyDescent="0.3">
      <c r="I2109" s="23" t="e">
        <f>INDEX('Артикул без-с размером'!A:A,MATCH(Хранение!B2109,'Артикул без-с размером'!C:C,0))</f>
        <v>#N/A</v>
      </c>
    </row>
    <row r="2110" spans="9:9" ht="21.75" customHeight="1" x14ac:dyDescent="0.3">
      <c r="I2110" s="23" t="e">
        <f>INDEX('Артикул без-с размером'!A:A,MATCH(Хранение!B2110,'Артикул без-с размером'!C:C,0))</f>
        <v>#N/A</v>
      </c>
    </row>
    <row r="2111" spans="9:9" ht="21.75" customHeight="1" x14ac:dyDescent="0.3">
      <c r="I2111" s="23" t="e">
        <f>INDEX('Артикул без-с размером'!A:A,MATCH(Хранение!B2111,'Артикул без-с размером'!C:C,0))</f>
        <v>#N/A</v>
      </c>
    </row>
    <row r="2112" spans="9:9" ht="21.75" customHeight="1" x14ac:dyDescent="0.3">
      <c r="I2112" s="23" t="e">
        <f>INDEX('Артикул без-с размером'!A:A,MATCH(Хранение!B2112,'Артикул без-с размером'!C:C,0))</f>
        <v>#N/A</v>
      </c>
    </row>
    <row r="2113" spans="9:9" ht="21.75" customHeight="1" x14ac:dyDescent="0.3">
      <c r="I2113" s="23" t="e">
        <f>INDEX('Артикул без-с размером'!A:A,MATCH(Хранение!B2113,'Артикул без-с размером'!C:C,0))</f>
        <v>#N/A</v>
      </c>
    </row>
    <row r="2114" spans="9:9" ht="21.75" customHeight="1" x14ac:dyDescent="0.3">
      <c r="I2114" s="23" t="e">
        <f>INDEX('Артикул без-с размером'!A:A,MATCH(Хранение!B2114,'Артикул без-с размером'!C:C,0))</f>
        <v>#N/A</v>
      </c>
    </row>
    <row r="2115" spans="9:9" ht="21.75" customHeight="1" x14ac:dyDescent="0.3">
      <c r="I2115" s="23" t="e">
        <f>INDEX('Артикул без-с размером'!A:A,MATCH(Хранение!B2115,'Артикул без-с размером'!C:C,0))</f>
        <v>#N/A</v>
      </c>
    </row>
    <row r="2116" spans="9:9" ht="21.75" customHeight="1" x14ac:dyDescent="0.3">
      <c r="I2116" s="23" t="e">
        <f>INDEX('Артикул без-с размером'!A:A,MATCH(Хранение!B2116,'Артикул без-с размером'!C:C,0))</f>
        <v>#N/A</v>
      </c>
    </row>
    <row r="2117" spans="9:9" ht="21.75" customHeight="1" x14ac:dyDescent="0.3">
      <c r="I2117" s="23" t="e">
        <f>INDEX('Артикул без-с размером'!A:A,MATCH(Хранение!B2117,'Артикул без-с размером'!C:C,0))</f>
        <v>#N/A</v>
      </c>
    </row>
    <row r="2118" spans="9:9" ht="21.75" customHeight="1" x14ac:dyDescent="0.3">
      <c r="I2118" s="23" t="e">
        <f>INDEX('Артикул без-с размером'!A:A,MATCH(Хранение!B2118,'Артикул без-с размером'!C:C,0))</f>
        <v>#N/A</v>
      </c>
    </row>
    <row r="2119" spans="9:9" ht="21.75" customHeight="1" x14ac:dyDescent="0.3">
      <c r="I2119" s="23" t="e">
        <f>INDEX('Артикул без-с размером'!A:A,MATCH(Хранение!B2119,'Артикул без-с размером'!C:C,0))</f>
        <v>#N/A</v>
      </c>
    </row>
    <row r="2120" spans="9:9" ht="21.75" customHeight="1" x14ac:dyDescent="0.3">
      <c r="I2120" s="23" t="e">
        <f>INDEX('Артикул без-с размером'!A:A,MATCH(Хранение!B2120,'Артикул без-с размером'!C:C,0))</f>
        <v>#N/A</v>
      </c>
    </row>
    <row r="2121" spans="9:9" ht="21.75" customHeight="1" x14ac:dyDescent="0.3">
      <c r="I2121" s="23" t="e">
        <f>INDEX('Артикул без-с размером'!A:A,MATCH(Хранение!B2121,'Артикул без-с размером'!C:C,0))</f>
        <v>#N/A</v>
      </c>
    </row>
    <row r="2122" spans="9:9" ht="21.75" customHeight="1" x14ac:dyDescent="0.3">
      <c r="I2122" s="23" t="e">
        <f>INDEX('Артикул без-с размером'!A:A,MATCH(Хранение!B2122,'Артикул без-с размером'!C:C,0))</f>
        <v>#N/A</v>
      </c>
    </row>
    <row r="2123" spans="9:9" ht="21.75" customHeight="1" x14ac:dyDescent="0.3">
      <c r="I2123" s="23" t="e">
        <f>INDEX('Артикул без-с размером'!A:A,MATCH(Хранение!B2123,'Артикул без-с размером'!C:C,0))</f>
        <v>#N/A</v>
      </c>
    </row>
    <row r="2124" spans="9:9" ht="21.75" customHeight="1" x14ac:dyDescent="0.3">
      <c r="I2124" s="23" t="e">
        <f>INDEX('Артикул без-с размером'!A:A,MATCH(Хранение!B2124,'Артикул без-с размером'!C:C,0))</f>
        <v>#N/A</v>
      </c>
    </row>
    <row r="2125" spans="9:9" ht="21.75" customHeight="1" x14ac:dyDescent="0.3">
      <c r="I2125" s="23" t="e">
        <f>INDEX('Артикул без-с размером'!A:A,MATCH(Хранение!B2125,'Артикул без-с размером'!C:C,0))</f>
        <v>#N/A</v>
      </c>
    </row>
    <row r="2126" spans="9:9" ht="21.75" customHeight="1" x14ac:dyDescent="0.3">
      <c r="I2126" s="23" t="e">
        <f>INDEX('Артикул без-с размером'!A:A,MATCH(Хранение!B2126,'Артикул без-с размером'!C:C,0))</f>
        <v>#N/A</v>
      </c>
    </row>
    <row r="2127" spans="9:9" ht="21.75" customHeight="1" x14ac:dyDescent="0.3">
      <c r="I2127" s="23" t="e">
        <f>INDEX('Артикул без-с размером'!A:A,MATCH(Хранение!B2127,'Артикул без-с размером'!C:C,0))</f>
        <v>#N/A</v>
      </c>
    </row>
    <row r="2128" spans="9:9" ht="21.75" customHeight="1" x14ac:dyDescent="0.3">
      <c r="I2128" s="23" t="e">
        <f>INDEX('Артикул без-с размером'!A:A,MATCH(Хранение!B2128,'Артикул без-с размером'!C:C,0))</f>
        <v>#N/A</v>
      </c>
    </row>
    <row r="2129" spans="9:9" ht="21.75" customHeight="1" x14ac:dyDescent="0.3">
      <c r="I2129" s="23" t="e">
        <f>INDEX('Артикул без-с размером'!A:A,MATCH(Хранение!B2129,'Артикул без-с размером'!C:C,0))</f>
        <v>#N/A</v>
      </c>
    </row>
    <row r="2130" spans="9:9" ht="21.75" customHeight="1" x14ac:dyDescent="0.3">
      <c r="I2130" s="23" t="e">
        <f>INDEX('Артикул без-с размером'!A:A,MATCH(Хранение!B2130,'Артикул без-с размером'!C:C,0))</f>
        <v>#N/A</v>
      </c>
    </row>
    <row r="2131" spans="9:9" ht="21.75" customHeight="1" x14ac:dyDescent="0.3">
      <c r="I2131" s="23" t="e">
        <f>INDEX('Артикул без-с размером'!A:A,MATCH(Хранение!B2131,'Артикул без-с размером'!C:C,0))</f>
        <v>#N/A</v>
      </c>
    </row>
    <row r="2132" spans="9:9" ht="21.75" customHeight="1" x14ac:dyDescent="0.3">
      <c r="I2132" s="23" t="e">
        <f>INDEX('Артикул без-с размером'!A:A,MATCH(Хранение!B2132,'Артикул без-с размером'!C:C,0))</f>
        <v>#N/A</v>
      </c>
    </row>
    <row r="2133" spans="9:9" ht="21.75" customHeight="1" x14ac:dyDescent="0.3">
      <c r="I2133" s="23" t="e">
        <f>INDEX('Артикул без-с размером'!A:A,MATCH(Хранение!B2133,'Артикул без-с размером'!C:C,0))</f>
        <v>#N/A</v>
      </c>
    </row>
    <row r="2134" spans="9:9" ht="21.75" customHeight="1" x14ac:dyDescent="0.3">
      <c r="I2134" s="23" t="e">
        <f>INDEX('Артикул без-с размером'!A:A,MATCH(Хранение!B2134,'Артикул без-с размером'!C:C,0))</f>
        <v>#N/A</v>
      </c>
    </row>
    <row r="2135" spans="9:9" ht="21.75" customHeight="1" x14ac:dyDescent="0.3">
      <c r="I2135" s="23" t="e">
        <f>INDEX('Артикул без-с размером'!A:A,MATCH(Хранение!B2135,'Артикул без-с размером'!C:C,0))</f>
        <v>#N/A</v>
      </c>
    </row>
    <row r="2136" spans="9:9" ht="21.75" customHeight="1" x14ac:dyDescent="0.3">
      <c r="I2136" s="23" t="e">
        <f>INDEX('Артикул без-с размером'!A:A,MATCH(Хранение!B2136,'Артикул без-с размером'!C:C,0))</f>
        <v>#N/A</v>
      </c>
    </row>
    <row r="2137" spans="9:9" ht="21.75" customHeight="1" x14ac:dyDescent="0.3">
      <c r="I2137" s="23" t="e">
        <f>INDEX('Артикул без-с размером'!A:A,MATCH(Хранение!B2137,'Артикул без-с размером'!C:C,0))</f>
        <v>#N/A</v>
      </c>
    </row>
    <row r="2138" spans="9:9" ht="21.75" customHeight="1" x14ac:dyDescent="0.3">
      <c r="I2138" s="23" t="e">
        <f>INDEX('Артикул без-с размером'!A:A,MATCH(Хранение!B2138,'Артикул без-с размером'!C:C,0))</f>
        <v>#N/A</v>
      </c>
    </row>
    <row r="2139" spans="9:9" ht="21.75" customHeight="1" x14ac:dyDescent="0.3">
      <c r="I2139" s="23" t="e">
        <f>INDEX('Артикул без-с размером'!A:A,MATCH(Хранение!B2139,'Артикул без-с размером'!C:C,0))</f>
        <v>#N/A</v>
      </c>
    </row>
    <row r="2140" spans="9:9" ht="21.75" customHeight="1" x14ac:dyDescent="0.3">
      <c r="I2140" s="23" t="e">
        <f>INDEX('Артикул без-с размером'!A:A,MATCH(Хранение!B2140,'Артикул без-с размером'!C:C,0))</f>
        <v>#N/A</v>
      </c>
    </row>
    <row r="2141" spans="9:9" ht="21.75" customHeight="1" x14ac:dyDescent="0.3">
      <c r="I2141" s="23" t="e">
        <f>INDEX('Артикул без-с размером'!A:A,MATCH(Хранение!B2141,'Артикул без-с размером'!C:C,0))</f>
        <v>#N/A</v>
      </c>
    </row>
    <row r="2142" spans="9:9" ht="21.75" customHeight="1" x14ac:dyDescent="0.3">
      <c r="I2142" s="23" t="e">
        <f>INDEX('Артикул без-с размером'!A:A,MATCH(Хранение!B2142,'Артикул без-с размером'!C:C,0))</f>
        <v>#N/A</v>
      </c>
    </row>
    <row r="2143" spans="9:9" ht="21.75" customHeight="1" x14ac:dyDescent="0.3">
      <c r="I2143" s="23" t="e">
        <f>INDEX('Артикул без-с размером'!A:A,MATCH(Хранение!B2143,'Артикул без-с размером'!C:C,0))</f>
        <v>#N/A</v>
      </c>
    </row>
    <row r="2144" spans="9:9" ht="21.75" customHeight="1" x14ac:dyDescent="0.3">
      <c r="I2144" s="23" t="e">
        <f>INDEX('Артикул без-с размером'!A:A,MATCH(Хранение!B2144,'Артикул без-с размером'!C:C,0))</f>
        <v>#N/A</v>
      </c>
    </row>
    <row r="2145" spans="9:9" ht="21.75" customHeight="1" x14ac:dyDescent="0.3">
      <c r="I2145" s="23" t="e">
        <f>INDEX('Артикул без-с размером'!A:A,MATCH(Хранение!B2145,'Артикул без-с размером'!C:C,0))</f>
        <v>#N/A</v>
      </c>
    </row>
    <row r="2146" spans="9:9" ht="21.75" customHeight="1" x14ac:dyDescent="0.3">
      <c r="I2146" s="23" t="e">
        <f>INDEX('Артикул без-с размером'!A:A,MATCH(Хранение!B2146,'Артикул без-с размером'!C:C,0))</f>
        <v>#N/A</v>
      </c>
    </row>
    <row r="2147" spans="9:9" ht="21.75" customHeight="1" x14ac:dyDescent="0.3">
      <c r="I2147" s="23" t="e">
        <f>INDEX('Артикул без-с размером'!A:A,MATCH(Хранение!B2147,'Артикул без-с размером'!C:C,0))</f>
        <v>#N/A</v>
      </c>
    </row>
    <row r="2148" spans="9:9" ht="21.75" customHeight="1" x14ac:dyDescent="0.3">
      <c r="I2148" s="23" t="e">
        <f>INDEX('Артикул без-с размером'!A:A,MATCH(Хранение!B2148,'Артикул без-с размером'!C:C,0))</f>
        <v>#N/A</v>
      </c>
    </row>
    <row r="2149" spans="9:9" ht="21.75" customHeight="1" x14ac:dyDescent="0.3">
      <c r="I2149" s="23" t="e">
        <f>INDEX('Артикул без-с размером'!A:A,MATCH(Хранение!B2149,'Артикул без-с размером'!C:C,0))</f>
        <v>#N/A</v>
      </c>
    </row>
    <row r="2150" spans="9:9" ht="21.75" customHeight="1" x14ac:dyDescent="0.3">
      <c r="I2150" s="23" t="e">
        <f>INDEX('Артикул без-с размером'!A:A,MATCH(Хранение!B2150,'Артикул без-с размером'!C:C,0))</f>
        <v>#N/A</v>
      </c>
    </row>
    <row r="2151" spans="9:9" ht="21.75" customHeight="1" x14ac:dyDescent="0.3">
      <c r="I2151" s="23" t="e">
        <f>INDEX('Артикул без-с размером'!A:A,MATCH(Хранение!B2151,'Артикул без-с размером'!C:C,0))</f>
        <v>#N/A</v>
      </c>
    </row>
    <row r="2152" spans="9:9" ht="21.75" customHeight="1" x14ac:dyDescent="0.3">
      <c r="I2152" s="23" t="e">
        <f>INDEX('Артикул без-с размером'!A:A,MATCH(Хранение!B2152,'Артикул без-с размером'!C:C,0))</f>
        <v>#N/A</v>
      </c>
    </row>
    <row r="2153" spans="9:9" ht="21.75" customHeight="1" x14ac:dyDescent="0.3">
      <c r="I2153" s="23" t="e">
        <f>INDEX('Артикул без-с размером'!A:A,MATCH(Хранение!B2153,'Артикул без-с размером'!C:C,0))</f>
        <v>#N/A</v>
      </c>
    </row>
    <row r="2154" spans="9:9" ht="21.75" customHeight="1" x14ac:dyDescent="0.3">
      <c r="I2154" s="23" t="e">
        <f>INDEX('Артикул без-с размером'!A:A,MATCH(Хранение!B2154,'Артикул без-с размером'!C:C,0))</f>
        <v>#N/A</v>
      </c>
    </row>
    <row r="2155" spans="9:9" ht="21.75" customHeight="1" x14ac:dyDescent="0.3">
      <c r="I2155" s="23" t="e">
        <f>INDEX('Артикул без-с размером'!A:A,MATCH(Хранение!B2155,'Артикул без-с размером'!C:C,0))</f>
        <v>#N/A</v>
      </c>
    </row>
    <row r="2156" spans="9:9" ht="21.75" customHeight="1" x14ac:dyDescent="0.3">
      <c r="I2156" s="23" t="e">
        <f>INDEX('Артикул без-с размером'!A:A,MATCH(Хранение!B2156,'Артикул без-с размером'!C:C,0))</f>
        <v>#N/A</v>
      </c>
    </row>
    <row r="2157" spans="9:9" ht="21.75" customHeight="1" x14ac:dyDescent="0.3">
      <c r="I2157" s="23" t="e">
        <f>INDEX('Артикул без-с размером'!A:A,MATCH(Хранение!B2157,'Артикул без-с размером'!C:C,0))</f>
        <v>#N/A</v>
      </c>
    </row>
    <row r="2158" spans="9:9" ht="21.75" customHeight="1" x14ac:dyDescent="0.3">
      <c r="I2158" s="23" t="e">
        <f>INDEX('Артикул без-с размером'!A:A,MATCH(Хранение!B2158,'Артикул без-с размером'!C:C,0))</f>
        <v>#N/A</v>
      </c>
    </row>
    <row r="2159" spans="9:9" ht="21.75" customHeight="1" x14ac:dyDescent="0.3">
      <c r="I2159" s="23" t="e">
        <f>INDEX('Артикул без-с размером'!A:A,MATCH(Хранение!B2159,'Артикул без-с размером'!C:C,0))</f>
        <v>#N/A</v>
      </c>
    </row>
    <row r="2160" spans="9:9" ht="21.75" customHeight="1" x14ac:dyDescent="0.3">
      <c r="I2160" s="23" t="e">
        <f>INDEX('Артикул без-с размером'!A:A,MATCH(Хранение!B2160,'Артикул без-с размером'!C:C,0))</f>
        <v>#N/A</v>
      </c>
    </row>
    <row r="2161" spans="9:9" ht="21.75" customHeight="1" x14ac:dyDescent="0.3">
      <c r="I2161" s="23" t="e">
        <f>INDEX('Артикул без-с размером'!A:A,MATCH(Хранение!B2161,'Артикул без-с размером'!C:C,0))</f>
        <v>#N/A</v>
      </c>
    </row>
    <row r="2162" spans="9:9" ht="21.75" customHeight="1" x14ac:dyDescent="0.3">
      <c r="I2162" s="23" t="e">
        <f>INDEX('Артикул без-с размером'!A:A,MATCH(Хранение!B2162,'Артикул без-с размером'!C:C,0))</f>
        <v>#N/A</v>
      </c>
    </row>
    <row r="2163" spans="9:9" ht="21.75" customHeight="1" x14ac:dyDescent="0.3">
      <c r="I2163" s="23" t="e">
        <f>INDEX('Артикул без-с размером'!A:A,MATCH(Хранение!B2163,'Артикул без-с размером'!C:C,0))</f>
        <v>#N/A</v>
      </c>
    </row>
    <row r="2164" spans="9:9" ht="21.75" customHeight="1" x14ac:dyDescent="0.3">
      <c r="I2164" s="23" t="e">
        <f>INDEX('Артикул без-с размером'!A:A,MATCH(Хранение!B2164,'Артикул без-с размером'!C:C,0))</f>
        <v>#N/A</v>
      </c>
    </row>
    <row r="2165" spans="9:9" ht="21.75" customHeight="1" x14ac:dyDescent="0.3">
      <c r="I2165" s="23" t="e">
        <f>INDEX('Артикул без-с размером'!A:A,MATCH(Хранение!B2165,'Артикул без-с размером'!C:C,0))</f>
        <v>#N/A</v>
      </c>
    </row>
    <row r="2166" spans="9:9" ht="21.75" customHeight="1" x14ac:dyDescent="0.3">
      <c r="I2166" s="23" t="e">
        <f>INDEX('Артикул без-с размером'!A:A,MATCH(Хранение!B2166,'Артикул без-с размером'!C:C,0))</f>
        <v>#N/A</v>
      </c>
    </row>
    <row r="2167" spans="9:9" ht="21.75" customHeight="1" x14ac:dyDescent="0.3">
      <c r="I2167" s="23" t="e">
        <f>INDEX('Артикул без-с размером'!A:A,MATCH(Хранение!B2167,'Артикул без-с размером'!C:C,0))</f>
        <v>#N/A</v>
      </c>
    </row>
    <row r="2168" spans="9:9" ht="21.75" customHeight="1" x14ac:dyDescent="0.3">
      <c r="I2168" s="23" t="e">
        <f>INDEX('Артикул без-с размером'!A:A,MATCH(Хранение!B2168,'Артикул без-с размером'!C:C,0))</f>
        <v>#N/A</v>
      </c>
    </row>
    <row r="2169" spans="9:9" ht="21.75" customHeight="1" x14ac:dyDescent="0.3">
      <c r="I2169" s="23" t="e">
        <f>INDEX('Артикул без-с размером'!A:A,MATCH(Хранение!B2169,'Артикул без-с размером'!C:C,0))</f>
        <v>#N/A</v>
      </c>
    </row>
    <row r="2170" spans="9:9" ht="21.75" customHeight="1" x14ac:dyDescent="0.3">
      <c r="I2170" s="23" t="e">
        <f>INDEX('Артикул без-с размером'!A:A,MATCH(Хранение!B2170,'Артикул без-с размером'!C:C,0))</f>
        <v>#N/A</v>
      </c>
    </row>
    <row r="2171" spans="9:9" ht="21.75" customHeight="1" x14ac:dyDescent="0.3">
      <c r="I2171" s="23" t="e">
        <f>INDEX('Артикул без-с размером'!A:A,MATCH(Хранение!B2171,'Артикул без-с размером'!C:C,0))</f>
        <v>#N/A</v>
      </c>
    </row>
    <row r="2172" spans="9:9" ht="21.75" customHeight="1" x14ac:dyDescent="0.3">
      <c r="I2172" s="23" t="e">
        <f>INDEX('Артикул без-с размером'!A:A,MATCH(Хранение!B2172,'Артикул без-с размером'!C:C,0))</f>
        <v>#N/A</v>
      </c>
    </row>
    <row r="2173" spans="9:9" ht="21.75" customHeight="1" x14ac:dyDescent="0.3">
      <c r="I2173" s="23" t="e">
        <f>INDEX('Артикул без-с размером'!A:A,MATCH(Хранение!B2173,'Артикул без-с размером'!C:C,0))</f>
        <v>#N/A</v>
      </c>
    </row>
    <row r="2174" spans="9:9" ht="21.75" customHeight="1" x14ac:dyDescent="0.3">
      <c r="I2174" s="23" t="e">
        <f>INDEX('Артикул без-с размером'!A:A,MATCH(Хранение!B2174,'Артикул без-с размером'!C:C,0))</f>
        <v>#N/A</v>
      </c>
    </row>
    <row r="2175" spans="9:9" ht="21.75" customHeight="1" x14ac:dyDescent="0.3">
      <c r="I2175" s="23" t="e">
        <f>INDEX('Артикул без-с размером'!A:A,MATCH(Хранение!B2175,'Артикул без-с размером'!C:C,0))</f>
        <v>#N/A</v>
      </c>
    </row>
    <row r="2176" spans="9:9" ht="21.75" customHeight="1" x14ac:dyDescent="0.3">
      <c r="I2176" s="23" t="e">
        <f>INDEX('Артикул без-с размером'!A:A,MATCH(Хранение!B2176,'Артикул без-с размером'!C:C,0))</f>
        <v>#N/A</v>
      </c>
    </row>
    <row r="2177" spans="9:9" ht="21.75" customHeight="1" x14ac:dyDescent="0.3">
      <c r="I2177" s="23" t="e">
        <f>INDEX('Артикул без-с размером'!A:A,MATCH(Хранение!B2177,'Артикул без-с размером'!C:C,0))</f>
        <v>#N/A</v>
      </c>
    </row>
    <row r="2178" spans="9:9" ht="21.75" customHeight="1" x14ac:dyDescent="0.3">
      <c r="I2178" s="23" t="e">
        <f>INDEX('Артикул без-с размером'!A:A,MATCH(Хранение!B2178,'Артикул без-с размером'!C:C,0))</f>
        <v>#N/A</v>
      </c>
    </row>
    <row r="2179" spans="9:9" ht="21.75" customHeight="1" x14ac:dyDescent="0.3">
      <c r="I2179" s="23" t="e">
        <f>INDEX('Артикул без-с размером'!A:A,MATCH(Хранение!B2179,'Артикул без-с размером'!C:C,0))</f>
        <v>#N/A</v>
      </c>
    </row>
    <row r="2180" spans="9:9" ht="21.75" customHeight="1" x14ac:dyDescent="0.3">
      <c r="I2180" s="23" t="e">
        <f>INDEX('Артикул без-с размером'!A:A,MATCH(Хранение!B2180,'Артикул без-с размером'!C:C,0))</f>
        <v>#N/A</v>
      </c>
    </row>
    <row r="2181" spans="9:9" ht="21.75" customHeight="1" x14ac:dyDescent="0.3">
      <c r="I2181" s="23" t="e">
        <f>INDEX('Артикул без-с размером'!A:A,MATCH(Хранение!B2181,'Артикул без-с размером'!C:C,0))</f>
        <v>#N/A</v>
      </c>
    </row>
    <row r="2182" spans="9:9" ht="21.75" customHeight="1" x14ac:dyDescent="0.3">
      <c r="I2182" s="23" t="e">
        <f>INDEX('Артикул без-с размером'!A:A,MATCH(Хранение!B2182,'Артикул без-с размером'!C:C,0))</f>
        <v>#N/A</v>
      </c>
    </row>
    <row r="2183" spans="9:9" ht="21.75" customHeight="1" x14ac:dyDescent="0.3">
      <c r="I2183" s="23" t="e">
        <f>INDEX('Артикул без-с размером'!A:A,MATCH(Хранение!B2183,'Артикул без-с размером'!C:C,0))</f>
        <v>#N/A</v>
      </c>
    </row>
    <row r="2184" spans="9:9" ht="21.75" customHeight="1" x14ac:dyDescent="0.3">
      <c r="I2184" s="23" t="e">
        <f>INDEX('Артикул без-с размером'!A:A,MATCH(Хранение!B2184,'Артикул без-с размером'!C:C,0))</f>
        <v>#N/A</v>
      </c>
    </row>
    <row r="2185" spans="9:9" ht="21.75" customHeight="1" x14ac:dyDescent="0.3">
      <c r="I2185" s="23" t="e">
        <f>INDEX('Артикул без-с размером'!A:A,MATCH(Хранение!B2185,'Артикул без-с размером'!C:C,0))</f>
        <v>#N/A</v>
      </c>
    </row>
    <row r="2186" spans="9:9" ht="21.75" customHeight="1" x14ac:dyDescent="0.3">
      <c r="I2186" s="23" t="e">
        <f>INDEX('Артикул без-с размером'!A:A,MATCH(Хранение!B2186,'Артикул без-с размером'!C:C,0))</f>
        <v>#N/A</v>
      </c>
    </row>
    <row r="2187" spans="9:9" ht="21.75" customHeight="1" x14ac:dyDescent="0.3">
      <c r="I2187" s="23" t="e">
        <f>INDEX('Артикул без-с размером'!A:A,MATCH(Хранение!B2187,'Артикул без-с размером'!C:C,0))</f>
        <v>#N/A</v>
      </c>
    </row>
    <row r="2188" spans="9:9" ht="21.75" customHeight="1" x14ac:dyDescent="0.3">
      <c r="I2188" s="23" t="e">
        <f>INDEX('Артикул без-с размером'!A:A,MATCH(Хранение!B2188,'Артикул без-с размером'!C:C,0))</f>
        <v>#N/A</v>
      </c>
    </row>
    <row r="2189" spans="9:9" ht="21.75" customHeight="1" x14ac:dyDescent="0.3">
      <c r="I2189" s="23" t="e">
        <f>INDEX('Артикул без-с размером'!A:A,MATCH(Хранение!B2189,'Артикул без-с размером'!C:C,0))</f>
        <v>#N/A</v>
      </c>
    </row>
    <row r="2190" spans="9:9" ht="21.75" customHeight="1" x14ac:dyDescent="0.3">
      <c r="I2190" s="23" t="e">
        <f>INDEX('Артикул без-с размером'!A:A,MATCH(Хранение!B2190,'Артикул без-с размером'!C:C,0))</f>
        <v>#N/A</v>
      </c>
    </row>
    <row r="2191" spans="9:9" ht="21.75" customHeight="1" x14ac:dyDescent="0.3">
      <c r="I2191" s="23" t="e">
        <f>INDEX('Артикул без-с размером'!A:A,MATCH(Хранение!B2191,'Артикул без-с размером'!C:C,0))</f>
        <v>#N/A</v>
      </c>
    </row>
    <row r="2192" spans="9:9" ht="21.75" customHeight="1" x14ac:dyDescent="0.3">
      <c r="I2192" s="23" t="e">
        <f>INDEX('Артикул без-с размером'!A:A,MATCH(Хранение!B2192,'Артикул без-с размером'!C:C,0))</f>
        <v>#N/A</v>
      </c>
    </row>
    <row r="2193" spans="9:9" ht="21.75" customHeight="1" x14ac:dyDescent="0.3">
      <c r="I2193" s="23" t="e">
        <f>INDEX('Артикул без-с размером'!A:A,MATCH(Хранение!B2193,'Артикул без-с размером'!C:C,0))</f>
        <v>#N/A</v>
      </c>
    </row>
    <row r="2194" spans="9:9" ht="21.75" customHeight="1" x14ac:dyDescent="0.3">
      <c r="I2194" s="23" t="e">
        <f>INDEX('Артикул без-с размером'!A:A,MATCH(Хранение!B2194,'Артикул без-с размером'!C:C,0))</f>
        <v>#N/A</v>
      </c>
    </row>
    <row r="2195" spans="9:9" ht="21.75" customHeight="1" x14ac:dyDescent="0.3">
      <c r="I2195" s="23" t="e">
        <f>INDEX('Артикул без-с размером'!A:A,MATCH(Хранение!B2195,'Артикул без-с размером'!C:C,0))</f>
        <v>#N/A</v>
      </c>
    </row>
    <row r="2196" spans="9:9" ht="21.75" customHeight="1" x14ac:dyDescent="0.3">
      <c r="I2196" s="23" t="e">
        <f>INDEX('Артикул без-с размером'!A:A,MATCH(Хранение!B2196,'Артикул без-с размером'!C:C,0))</f>
        <v>#N/A</v>
      </c>
    </row>
    <row r="2197" spans="9:9" ht="21.75" customHeight="1" x14ac:dyDescent="0.3">
      <c r="I2197" s="23" t="e">
        <f>INDEX('Артикул без-с размером'!A:A,MATCH(Хранение!B2197,'Артикул без-с размером'!C:C,0))</f>
        <v>#N/A</v>
      </c>
    </row>
    <row r="2198" spans="9:9" ht="21.75" customHeight="1" x14ac:dyDescent="0.3">
      <c r="I2198" s="23" t="e">
        <f>INDEX('Артикул без-с размером'!A:A,MATCH(Хранение!B2198,'Артикул без-с размером'!C:C,0))</f>
        <v>#N/A</v>
      </c>
    </row>
    <row r="2199" spans="9:9" ht="21.75" customHeight="1" x14ac:dyDescent="0.3">
      <c r="I2199" s="23" t="e">
        <f>INDEX('Артикул без-с размером'!A:A,MATCH(Хранение!B2199,'Артикул без-с размером'!C:C,0))</f>
        <v>#N/A</v>
      </c>
    </row>
    <row r="2200" spans="9:9" ht="21.75" customHeight="1" x14ac:dyDescent="0.3">
      <c r="I2200" s="23" t="e">
        <f>INDEX('Артикул без-с размером'!A:A,MATCH(Хранение!B2200,'Артикул без-с размером'!C:C,0))</f>
        <v>#N/A</v>
      </c>
    </row>
    <row r="2201" spans="9:9" ht="21.75" customHeight="1" x14ac:dyDescent="0.3">
      <c r="I2201" s="23" t="e">
        <f>INDEX('Артикул без-с размером'!A:A,MATCH(Хранение!B2201,'Артикул без-с размером'!C:C,0))</f>
        <v>#N/A</v>
      </c>
    </row>
    <row r="2202" spans="9:9" ht="21.75" customHeight="1" x14ac:dyDescent="0.3">
      <c r="I2202" s="23" t="e">
        <f>INDEX('Артикул без-с размером'!A:A,MATCH(Хранение!B2202,'Артикул без-с размером'!C:C,0))</f>
        <v>#N/A</v>
      </c>
    </row>
    <row r="2203" spans="9:9" ht="21.75" customHeight="1" x14ac:dyDescent="0.3">
      <c r="I2203" s="23" t="e">
        <f>INDEX('Артикул без-с размером'!A:A,MATCH(Хранение!B2203,'Артикул без-с размером'!C:C,0))</f>
        <v>#N/A</v>
      </c>
    </row>
    <row r="2204" spans="9:9" ht="21.75" customHeight="1" x14ac:dyDescent="0.3">
      <c r="I2204" s="23" t="e">
        <f>INDEX('Артикул без-с размером'!A:A,MATCH(Хранение!B2204,'Артикул без-с размером'!C:C,0))</f>
        <v>#N/A</v>
      </c>
    </row>
    <row r="2205" spans="9:9" ht="21.75" customHeight="1" x14ac:dyDescent="0.3">
      <c r="I2205" s="23" t="e">
        <f>INDEX('Артикул без-с размером'!A:A,MATCH(Хранение!B2205,'Артикул без-с размером'!C:C,0))</f>
        <v>#N/A</v>
      </c>
    </row>
    <row r="2206" spans="9:9" ht="21.75" customHeight="1" x14ac:dyDescent="0.3">
      <c r="I2206" s="23" t="e">
        <f>INDEX('Артикул без-с размером'!A:A,MATCH(Хранение!B2206,'Артикул без-с размером'!C:C,0))</f>
        <v>#N/A</v>
      </c>
    </row>
    <row r="2207" spans="9:9" ht="21.75" customHeight="1" x14ac:dyDescent="0.3">
      <c r="I2207" s="23" t="e">
        <f>INDEX('Артикул без-с размером'!A:A,MATCH(Хранение!B2207,'Артикул без-с размером'!C:C,0))</f>
        <v>#N/A</v>
      </c>
    </row>
    <row r="2208" spans="9:9" ht="21.75" customHeight="1" x14ac:dyDescent="0.3">
      <c r="I2208" s="23" t="e">
        <f>INDEX('Артикул без-с размером'!A:A,MATCH(Хранение!B2208,'Артикул без-с размером'!C:C,0))</f>
        <v>#N/A</v>
      </c>
    </row>
    <row r="2209" spans="9:9" ht="21.75" customHeight="1" x14ac:dyDescent="0.3">
      <c r="I2209" s="23" t="e">
        <f>INDEX('Артикул без-с размером'!A:A,MATCH(Хранение!B2209,'Артикул без-с размером'!C:C,0))</f>
        <v>#N/A</v>
      </c>
    </row>
    <row r="2210" spans="9:9" ht="21.75" customHeight="1" x14ac:dyDescent="0.3">
      <c r="I2210" s="23" t="e">
        <f>INDEX('Артикул без-с размером'!A:A,MATCH(Хранение!B2210,'Артикул без-с размером'!C:C,0))</f>
        <v>#N/A</v>
      </c>
    </row>
    <row r="2211" spans="9:9" ht="21.75" customHeight="1" x14ac:dyDescent="0.3">
      <c r="I2211" s="23" t="e">
        <f>INDEX('Артикул без-с размером'!A:A,MATCH(Хранение!B2211,'Артикул без-с размером'!C:C,0))</f>
        <v>#N/A</v>
      </c>
    </row>
    <row r="2212" spans="9:9" ht="21.75" customHeight="1" x14ac:dyDescent="0.3">
      <c r="I2212" s="23" t="e">
        <f>INDEX('Артикул без-с размером'!A:A,MATCH(Хранение!B2212,'Артикул без-с размером'!C:C,0))</f>
        <v>#N/A</v>
      </c>
    </row>
    <row r="2213" spans="9:9" ht="21.75" customHeight="1" x14ac:dyDescent="0.3">
      <c r="I2213" s="23" t="e">
        <f>INDEX('Артикул без-с размером'!A:A,MATCH(Хранение!B2213,'Артикул без-с размером'!C:C,0))</f>
        <v>#N/A</v>
      </c>
    </row>
    <row r="2214" spans="9:9" ht="21.75" customHeight="1" x14ac:dyDescent="0.3">
      <c r="I2214" s="23" t="e">
        <f>INDEX('Артикул без-с размером'!A:A,MATCH(Хранение!B2214,'Артикул без-с размером'!C:C,0))</f>
        <v>#N/A</v>
      </c>
    </row>
    <row r="2215" spans="9:9" ht="21.75" customHeight="1" x14ac:dyDescent="0.3">
      <c r="I2215" s="23" t="e">
        <f>INDEX('Артикул без-с размером'!A:A,MATCH(Хранение!B2215,'Артикул без-с размером'!C:C,0))</f>
        <v>#N/A</v>
      </c>
    </row>
    <row r="2216" spans="9:9" ht="21.75" customHeight="1" x14ac:dyDescent="0.3">
      <c r="I2216" s="23" t="e">
        <f>INDEX('Артикул без-с размером'!A:A,MATCH(Хранение!B2216,'Артикул без-с размером'!C:C,0))</f>
        <v>#N/A</v>
      </c>
    </row>
    <row r="2217" spans="9:9" ht="21.75" customHeight="1" x14ac:dyDescent="0.3">
      <c r="I2217" s="23" t="e">
        <f>INDEX('Артикул без-с размером'!A:A,MATCH(Хранение!B2217,'Артикул без-с размером'!C:C,0))</f>
        <v>#N/A</v>
      </c>
    </row>
    <row r="2218" spans="9:9" ht="21.75" customHeight="1" x14ac:dyDescent="0.3">
      <c r="I2218" s="23" t="e">
        <f>INDEX('Артикул без-с размером'!A:A,MATCH(Хранение!B2218,'Артикул без-с размером'!C:C,0))</f>
        <v>#N/A</v>
      </c>
    </row>
    <row r="2219" spans="9:9" ht="21.75" customHeight="1" x14ac:dyDescent="0.3">
      <c r="I2219" s="23" t="e">
        <f>INDEX('Артикул без-с размером'!A:A,MATCH(Хранение!B2219,'Артикул без-с размером'!C:C,0))</f>
        <v>#N/A</v>
      </c>
    </row>
    <row r="2220" spans="9:9" ht="21.75" customHeight="1" x14ac:dyDescent="0.3">
      <c r="I2220" s="23" t="e">
        <f>INDEX('Артикул без-с размером'!A:A,MATCH(Хранение!B2220,'Артикул без-с размером'!C:C,0))</f>
        <v>#N/A</v>
      </c>
    </row>
    <row r="2221" spans="9:9" ht="21.75" customHeight="1" x14ac:dyDescent="0.3">
      <c r="I2221" s="23" t="e">
        <f>INDEX('Артикул без-с размером'!A:A,MATCH(Хранение!B2221,'Артикул без-с размером'!C:C,0))</f>
        <v>#N/A</v>
      </c>
    </row>
    <row r="2222" spans="9:9" ht="21.75" customHeight="1" x14ac:dyDescent="0.3">
      <c r="I2222" s="23" t="e">
        <f>INDEX('Артикул без-с размером'!A:A,MATCH(Хранение!B2222,'Артикул без-с размером'!C:C,0))</f>
        <v>#N/A</v>
      </c>
    </row>
    <row r="2223" spans="9:9" ht="21.75" customHeight="1" x14ac:dyDescent="0.3">
      <c r="I2223" s="23" t="e">
        <f>INDEX('Артикул без-с размером'!A:A,MATCH(Хранение!B2223,'Артикул без-с размером'!C:C,0))</f>
        <v>#N/A</v>
      </c>
    </row>
    <row r="2224" spans="9:9" ht="21.75" customHeight="1" x14ac:dyDescent="0.3">
      <c r="I2224" s="23" t="e">
        <f>INDEX('Артикул без-с размером'!A:A,MATCH(Хранение!B2224,'Артикул без-с размером'!C:C,0))</f>
        <v>#N/A</v>
      </c>
    </row>
    <row r="2225" spans="9:9" ht="21.75" customHeight="1" x14ac:dyDescent="0.3">
      <c r="I2225" s="23" t="e">
        <f>INDEX('Артикул без-с размером'!A:A,MATCH(Хранение!B2225,'Артикул без-с размером'!C:C,0))</f>
        <v>#N/A</v>
      </c>
    </row>
    <row r="2226" spans="9:9" ht="21.75" customHeight="1" x14ac:dyDescent="0.3">
      <c r="I2226" s="23" t="e">
        <f>INDEX('Артикул без-с размером'!A:A,MATCH(Хранение!B2226,'Артикул без-с размером'!C:C,0))</f>
        <v>#N/A</v>
      </c>
    </row>
    <row r="2227" spans="9:9" ht="21.75" customHeight="1" x14ac:dyDescent="0.3">
      <c r="I2227" s="23" t="e">
        <f>INDEX('Артикул без-с размером'!A:A,MATCH(Хранение!B2227,'Артикул без-с размером'!C:C,0))</f>
        <v>#N/A</v>
      </c>
    </row>
    <row r="2228" spans="9:9" ht="21.75" customHeight="1" x14ac:dyDescent="0.3">
      <c r="I2228" s="23" t="e">
        <f>INDEX('Артикул без-с размером'!A:A,MATCH(Хранение!B2228,'Артикул без-с размером'!C:C,0))</f>
        <v>#N/A</v>
      </c>
    </row>
    <row r="2229" spans="9:9" ht="21.75" customHeight="1" x14ac:dyDescent="0.3">
      <c r="I2229" s="23" t="e">
        <f>INDEX('Артикул без-с размером'!A:A,MATCH(Хранение!B2229,'Артикул без-с размером'!C:C,0))</f>
        <v>#N/A</v>
      </c>
    </row>
    <row r="2230" spans="9:9" ht="21.75" customHeight="1" x14ac:dyDescent="0.3">
      <c r="I2230" s="23" t="e">
        <f>INDEX('Артикул без-с размером'!A:A,MATCH(Хранение!B2230,'Артикул без-с размером'!C:C,0))</f>
        <v>#N/A</v>
      </c>
    </row>
    <row r="2231" spans="9:9" ht="21.75" customHeight="1" x14ac:dyDescent="0.3">
      <c r="I2231" s="23" t="e">
        <f>INDEX('Артикул без-с размером'!A:A,MATCH(Хранение!B2231,'Артикул без-с размером'!C:C,0))</f>
        <v>#N/A</v>
      </c>
    </row>
    <row r="2232" spans="9:9" ht="21.75" customHeight="1" x14ac:dyDescent="0.3">
      <c r="I2232" s="23" t="e">
        <f>INDEX('Артикул без-с размером'!A:A,MATCH(Хранение!B2232,'Артикул без-с размером'!C:C,0))</f>
        <v>#N/A</v>
      </c>
    </row>
    <row r="2233" spans="9:9" ht="21.75" customHeight="1" x14ac:dyDescent="0.3">
      <c r="I2233" s="23" t="e">
        <f>INDEX('Артикул без-с размером'!A:A,MATCH(Хранение!B2233,'Артикул без-с размером'!C:C,0))</f>
        <v>#N/A</v>
      </c>
    </row>
    <row r="2234" spans="9:9" ht="21.75" customHeight="1" x14ac:dyDescent="0.3">
      <c r="I2234" s="23" t="e">
        <f>INDEX('Артикул без-с размером'!A:A,MATCH(Хранение!B2234,'Артикул без-с размером'!C:C,0))</f>
        <v>#N/A</v>
      </c>
    </row>
    <row r="2235" spans="9:9" ht="21.75" customHeight="1" x14ac:dyDescent="0.3">
      <c r="I2235" s="23" t="e">
        <f>INDEX('Артикул без-с размером'!A:A,MATCH(Хранение!B2235,'Артикул без-с размером'!C:C,0))</f>
        <v>#N/A</v>
      </c>
    </row>
    <row r="2236" spans="9:9" ht="21.75" customHeight="1" x14ac:dyDescent="0.3">
      <c r="I2236" s="23" t="e">
        <f>INDEX('Артикул без-с размером'!A:A,MATCH(Хранение!B2236,'Артикул без-с размером'!C:C,0))</f>
        <v>#N/A</v>
      </c>
    </row>
    <row r="2237" spans="9:9" ht="21.75" customHeight="1" x14ac:dyDescent="0.3">
      <c r="I2237" s="23" t="e">
        <f>INDEX('Артикул без-с размером'!A:A,MATCH(Хранение!B2237,'Артикул без-с размером'!C:C,0))</f>
        <v>#N/A</v>
      </c>
    </row>
    <row r="2238" spans="9:9" ht="21.75" customHeight="1" x14ac:dyDescent="0.3">
      <c r="I2238" s="23" t="e">
        <f>INDEX('Артикул без-с размером'!A:A,MATCH(Хранение!B2238,'Артикул без-с размером'!C:C,0))</f>
        <v>#N/A</v>
      </c>
    </row>
    <row r="2239" spans="9:9" ht="21.75" customHeight="1" x14ac:dyDescent="0.3">
      <c r="I2239" s="23" t="e">
        <f>INDEX('Артикул без-с размером'!A:A,MATCH(Хранение!B2239,'Артикул без-с размером'!C:C,0))</f>
        <v>#N/A</v>
      </c>
    </row>
    <row r="2240" spans="9:9" ht="21.75" customHeight="1" x14ac:dyDescent="0.3">
      <c r="I2240" s="23" t="e">
        <f>INDEX('Артикул без-с размером'!A:A,MATCH(Хранение!B2240,'Артикул без-с размером'!C:C,0))</f>
        <v>#N/A</v>
      </c>
    </row>
    <row r="2241" spans="9:9" ht="21.75" customHeight="1" x14ac:dyDescent="0.3">
      <c r="I2241" s="23" t="e">
        <f>INDEX('Артикул без-с размером'!A:A,MATCH(Хранение!B2241,'Артикул без-с размером'!C:C,0))</f>
        <v>#N/A</v>
      </c>
    </row>
    <row r="2242" spans="9:9" ht="21.75" customHeight="1" x14ac:dyDescent="0.3">
      <c r="I2242" s="23" t="e">
        <f>INDEX('Артикул без-с размером'!A:A,MATCH(Хранение!B2242,'Артикул без-с размером'!C:C,0))</f>
        <v>#N/A</v>
      </c>
    </row>
    <row r="2243" spans="9:9" ht="21.75" customHeight="1" x14ac:dyDescent="0.3">
      <c r="I2243" s="23" t="e">
        <f>INDEX('Артикул без-с размером'!A:A,MATCH(Хранение!B2243,'Артикул без-с размером'!C:C,0))</f>
        <v>#N/A</v>
      </c>
    </row>
    <row r="2244" spans="9:9" ht="21.75" customHeight="1" x14ac:dyDescent="0.3">
      <c r="I2244" s="23" t="e">
        <f>INDEX('Артикул без-с размером'!A:A,MATCH(Хранение!B2244,'Артикул без-с размером'!C:C,0))</f>
        <v>#N/A</v>
      </c>
    </row>
    <row r="2245" spans="9:9" ht="21.75" customHeight="1" x14ac:dyDescent="0.3">
      <c r="I2245" s="23" t="e">
        <f>INDEX('Артикул без-с размером'!A:A,MATCH(Хранение!B2245,'Артикул без-с размером'!C:C,0))</f>
        <v>#N/A</v>
      </c>
    </row>
    <row r="2246" spans="9:9" ht="21.75" customHeight="1" x14ac:dyDescent="0.3">
      <c r="I2246" s="23" t="e">
        <f>INDEX('Артикул без-с размером'!A:A,MATCH(Хранение!B2246,'Артикул без-с размером'!C:C,0))</f>
        <v>#N/A</v>
      </c>
    </row>
    <row r="2247" spans="9:9" ht="21.75" customHeight="1" x14ac:dyDescent="0.3">
      <c r="I2247" s="23" t="e">
        <f>INDEX('Артикул без-с размером'!A:A,MATCH(Хранение!B2247,'Артикул без-с размером'!C:C,0))</f>
        <v>#N/A</v>
      </c>
    </row>
    <row r="2248" spans="9:9" ht="21.75" customHeight="1" x14ac:dyDescent="0.3">
      <c r="I2248" s="23" t="e">
        <f>INDEX('Артикул без-с размером'!A:A,MATCH(Хранение!B2248,'Артикул без-с размером'!C:C,0))</f>
        <v>#N/A</v>
      </c>
    </row>
    <row r="2249" spans="9:9" ht="21.75" customHeight="1" x14ac:dyDescent="0.3">
      <c r="I2249" s="23" t="e">
        <f>INDEX('Артикул без-с размером'!A:A,MATCH(Хранение!B2249,'Артикул без-с размером'!C:C,0))</f>
        <v>#N/A</v>
      </c>
    </row>
    <row r="2250" spans="9:9" ht="21.75" customHeight="1" x14ac:dyDescent="0.3">
      <c r="I2250" s="23" t="e">
        <f>INDEX('Артикул без-с размером'!A:A,MATCH(Хранение!B2250,'Артикул без-с размером'!C:C,0))</f>
        <v>#N/A</v>
      </c>
    </row>
    <row r="2251" spans="9:9" ht="21.75" customHeight="1" x14ac:dyDescent="0.3">
      <c r="I2251" s="23" t="e">
        <f>INDEX('Артикул без-с размером'!A:A,MATCH(Хранение!B2251,'Артикул без-с размером'!C:C,0))</f>
        <v>#N/A</v>
      </c>
    </row>
    <row r="2252" spans="9:9" ht="21.75" customHeight="1" x14ac:dyDescent="0.3">
      <c r="I2252" s="23" t="e">
        <f>INDEX('Артикул без-с размером'!A:A,MATCH(Хранение!B2252,'Артикул без-с размером'!C:C,0))</f>
        <v>#N/A</v>
      </c>
    </row>
    <row r="2253" spans="9:9" ht="21.75" customHeight="1" x14ac:dyDescent="0.3">
      <c r="I2253" s="23" t="e">
        <f>INDEX('Артикул без-с размером'!A:A,MATCH(Хранение!B2253,'Артикул без-с размером'!C:C,0))</f>
        <v>#N/A</v>
      </c>
    </row>
    <row r="2254" spans="9:9" ht="21.75" customHeight="1" x14ac:dyDescent="0.3">
      <c r="I2254" s="23" t="e">
        <f>INDEX('Артикул без-с размером'!A:A,MATCH(Хранение!B2254,'Артикул без-с размером'!C:C,0))</f>
        <v>#N/A</v>
      </c>
    </row>
    <row r="2255" spans="9:9" ht="21.75" customHeight="1" x14ac:dyDescent="0.3">
      <c r="I2255" s="23" t="e">
        <f>INDEX('Артикул без-с размером'!A:A,MATCH(Хранение!B2255,'Артикул без-с размером'!C:C,0))</f>
        <v>#N/A</v>
      </c>
    </row>
    <row r="2256" spans="9:9" ht="21.75" customHeight="1" x14ac:dyDescent="0.3">
      <c r="I2256" s="23" t="e">
        <f>INDEX('Артикул без-с размером'!A:A,MATCH(Хранение!B2256,'Артикул без-с размером'!C:C,0))</f>
        <v>#N/A</v>
      </c>
    </row>
    <row r="2257" spans="9:9" ht="21.75" customHeight="1" x14ac:dyDescent="0.3">
      <c r="I2257" s="23" t="e">
        <f>INDEX('Артикул без-с размером'!A:A,MATCH(Хранение!B2257,'Артикул без-с размером'!C:C,0))</f>
        <v>#N/A</v>
      </c>
    </row>
    <row r="2258" spans="9:9" ht="21.75" customHeight="1" x14ac:dyDescent="0.3">
      <c r="I2258" s="23" t="e">
        <f>INDEX('Артикул без-с размером'!A:A,MATCH(Хранение!B2258,'Артикул без-с размером'!C:C,0))</f>
        <v>#N/A</v>
      </c>
    </row>
    <row r="2259" spans="9:9" ht="21.75" customHeight="1" x14ac:dyDescent="0.3">
      <c r="I2259" s="23" t="e">
        <f>INDEX('Артикул без-с размером'!A:A,MATCH(Хранение!B2259,'Артикул без-с размером'!C:C,0))</f>
        <v>#N/A</v>
      </c>
    </row>
    <row r="2260" spans="9:9" ht="21.75" customHeight="1" x14ac:dyDescent="0.3">
      <c r="I2260" s="23" t="e">
        <f>INDEX('Артикул без-с размером'!A:A,MATCH(Хранение!B2260,'Артикул без-с размером'!C:C,0))</f>
        <v>#N/A</v>
      </c>
    </row>
    <row r="2261" spans="9:9" ht="21.75" customHeight="1" x14ac:dyDescent="0.3">
      <c r="I2261" s="23" t="e">
        <f>INDEX('Артикул без-с размером'!A:A,MATCH(Хранение!B2261,'Артикул без-с размером'!C:C,0))</f>
        <v>#N/A</v>
      </c>
    </row>
    <row r="2262" spans="9:9" ht="21.75" customHeight="1" x14ac:dyDescent="0.3">
      <c r="I2262" s="23" t="e">
        <f>INDEX('Артикул без-с размером'!A:A,MATCH(Хранение!B2262,'Артикул без-с размером'!C:C,0))</f>
        <v>#N/A</v>
      </c>
    </row>
    <row r="2263" spans="9:9" ht="21.75" customHeight="1" x14ac:dyDescent="0.3">
      <c r="I2263" s="23" t="e">
        <f>INDEX('Артикул без-с размером'!A:A,MATCH(Хранение!B2263,'Артикул без-с размером'!C:C,0))</f>
        <v>#N/A</v>
      </c>
    </row>
    <row r="2264" spans="9:9" ht="21.75" customHeight="1" x14ac:dyDescent="0.3">
      <c r="I2264" s="23" t="e">
        <f>INDEX('Артикул без-с размером'!A:A,MATCH(Хранение!B2264,'Артикул без-с размером'!C:C,0))</f>
        <v>#N/A</v>
      </c>
    </row>
    <row r="2265" spans="9:9" ht="21.75" customHeight="1" x14ac:dyDescent="0.3">
      <c r="I2265" s="23" t="e">
        <f>INDEX('Артикул без-с размером'!A:A,MATCH(Хранение!B2265,'Артикул без-с размером'!C:C,0))</f>
        <v>#N/A</v>
      </c>
    </row>
    <row r="2266" spans="9:9" ht="21.75" customHeight="1" x14ac:dyDescent="0.3">
      <c r="I2266" s="23" t="e">
        <f>INDEX('Артикул без-с размером'!A:A,MATCH(Хранение!B2266,'Артикул без-с размером'!C:C,0))</f>
        <v>#N/A</v>
      </c>
    </row>
    <row r="2267" spans="9:9" ht="21.75" customHeight="1" x14ac:dyDescent="0.3">
      <c r="I2267" s="23" t="e">
        <f>INDEX('Артикул без-с размером'!A:A,MATCH(Хранение!B2267,'Артикул без-с размером'!C:C,0))</f>
        <v>#N/A</v>
      </c>
    </row>
    <row r="2268" spans="9:9" ht="21.75" customHeight="1" x14ac:dyDescent="0.3">
      <c r="I2268" s="23" t="e">
        <f>INDEX('Артикул без-с размером'!A:A,MATCH(Хранение!B2268,'Артикул без-с размером'!C:C,0))</f>
        <v>#N/A</v>
      </c>
    </row>
    <row r="2269" spans="9:9" ht="21.75" customHeight="1" x14ac:dyDescent="0.3">
      <c r="I2269" s="23" t="e">
        <f>INDEX('Артикул без-с размером'!A:A,MATCH(Хранение!B2269,'Артикул без-с размером'!C:C,0))</f>
        <v>#N/A</v>
      </c>
    </row>
    <row r="2270" spans="9:9" ht="21.75" customHeight="1" x14ac:dyDescent="0.3">
      <c r="I2270" s="23" t="e">
        <f>INDEX('Артикул без-с размером'!A:A,MATCH(Хранение!B2270,'Артикул без-с размером'!C:C,0))</f>
        <v>#N/A</v>
      </c>
    </row>
    <row r="2271" spans="9:9" ht="21.75" customHeight="1" x14ac:dyDescent="0.3">
      <c r="I2271" s="23" t="e">
        <f>INDEX('Артикул без-с размером'!A:A,MATCH(Хранение!B2271,'Артикул без-с размером'!C:C,0))</f>
        <v>#N/A</v>
      </c>
    </row>
    <row r="2272" spans="9:9" ht="21.75" customHeight="1" x14ac:dyDescent="0.3">
      <c r="I2272" s="23" t="e">
        <f>INDEX('Артикул без-с размером'!A:A,MATCH(Хранение!B2272,'Артикул без-с размером'!C:C,0))</f>
        <v>#N/A</v>
      </c>
    </row>
    <row r="2273" spans="9:9" ht="21.75" customHeight="1" x14ac:dyDescent="0.3">
      <c r="I2273" s="23" t="e">
        <f>INDEX('Артикул без-с размером'!A:A,MATCH(Хранение!B2273,'Артикул без-с размером'!C:C,0))</f>
        <v>#N/A</v>
      </c>
    </row>
    <row r="2274" spans="9:9" ht="21.75" customHeight="1" x14ac:dyDescent="0.3">
      <c r="I2274" s="23" t="e">
        <f>INDEX('Артикул без-с размером'!A:A,MATCH(Хранение!B2274,'Артикул без-с размером'!C:C,0))</f>
        <v>#N/A</v>
      </c>
    </row>
    <row r="2275" spans="9:9" ht="21.75" customHeight="1" x14ac:dyDescent="0.3">
      <c r="I2275" s="23" t="e">
        <f>INDEX('Артикул без-с размером'!A:A,MATCH(Хранение!B2275,'Артикул без-с размером'!C:C,0))</f>
        <v>#N/A</v>
      </c>
    </row>
    <row r="2276" spans="9:9" ht="21.75" customHeight="1" x14ac:dyDescent="0.3">
      <c r="I2276" s="23" t="e">
        <f>INDEX('Артикул без-с размером'!A:A,MATCH(Хранение!B2276,'Артикул без-с размером'!C:C,0))</f>
        <v>#N/A</v>
      </c>
    </row>
    <row r="2277" spans="9:9" ht="21.75" customHeight="1" x14ac:dyDescent="0.3">
      <c r="I2277" s="23" t="e">
        <f>INDEX('Артикул без-с размером'!A:A,MATCH(Хранение!B2277,'Артикул без-с размером'!C:C,0))</f>
        <v>#N/A</v>
      </c>
    </row>
    <row r="2278" spans="9:9" ht="21.75" customHeight="1" x14ac:dyDescent="0.3">
      <c r="I2278" s="23" t="e">
        <f>INDEX('Артикул без-с размером'!A:A,MATCH(Хранение!B2278,'Артикул без-с размером'!C:C,0))</f>
        <v>#N/A</v>
      </c>
    </row>
    <row r="2279" spans="9:9" ht="21.75" customHeight="1" x14ac:dyDescent="0.3">
      <c r="I2279" s="23" t="e">
        <f>INDEX('Артикул без-с размером'!A:A,MATCH(Хранение!B2279,'Артикул без-с размером'!C:C,0))</f>
        <v>#N/A</v>
      </c>
    </row>
    <row r="2280" spans="9:9" ht="21.75" customHeight="1" x14ac:dyDescent="0.3">
      <c r="I2280" s="23" t="e">
        <f>INDEX('Артикул без-с размером'!A:A,MATCH(Хранение!B2280,'Артикул без-с размером'!C:C,0))</f>
        <v>#N/A</v>
      </c>
    </row>
    <row r="2281" spans="9:9" ht="21.75" customHeight="1" x14ac:dyDescent="0.3">
      <c r="I2281" s="23" t="e">
        <f>INDEX('Артикул без-с размером'!A:A,MATCH(Хранение!B2281,'Артикул без-с размером'!C:C,0))</f>
        <v>#N/A</v>
      </c>
    </row>
    <row r="2282" spans="9:9" ht="21.75" customHeight="1" x14ac:dyDescent="0.3">
      <c r="I2282" s="23" t="e">
        <f>INDEX('Артикул без-с размером'!A:A,MATCH(Хранение!B2282,'Артикул без-с размером'!C:C,0))</f>
        <v>#N/A</v>
      </c>
    </row>
    <row r="2283" spans="9:9" ht="21.75" customHeight="1" x14ac:dyDescent="0.3">
      <c r="I2283" s="23" t="e">
        <f>INDEX('Артикул без-с размером'!A:A,MATCH(Хранение!B2283,'Артикул без-с размером'!C:C,0))</f>
        <v>#N/A</v>
      </c>
    </row>
    <row r="2284" spans="9:9" ht="21.75" customHeight="1" x14ac:dyDescent="0.3">
      <c r="I2284" s="23" t="e">
        <f>INDEX('Артикул без-с размером'!A:A,MATCH(Хранение!B2284,'Артикул без-с размером'!C:C,0))</f>
        <v>#N/A</v>
      </c>
    </row>
    <row r="2285" spans="9:9" ht="21.75" customHeight="1" x14ac:dyDescent="0.3">
      <c r="I2285" s="23" t="e">
        <f>INDEX('Артикул без-с размером'!A:A,MATCH(Хранение!B2285,'Артикул без-с размером'!C:C,0))</f>
        <v>#N/A</v>
      </c>
    </row>
    <row r="2286" spans="9:9" ht="21.75" customHeight="1" x14ac:dyDescent="0.3">
      <c r="I2286" s="23" t="e">
        <f>INDEX('Артикул без-с размером'!A:A,MATCH(Хранение!B2286,'Артикул без-с размером'!C:C,0))</f>
        <v>#N/A</v>
      </c>
    </row>
    <row r="2287" spans="9:9" ht="21.75" customHeight="1" x14ac:dyDescent="0.3">
      <c r="I2287" s="23" t="e">
        <f>INDEX('Артикул без-с размером'!A:A,MATCH(Хранение!B2287,'Артикул без-с размером'!C:C,0))</f>
        <v>#N/A</v>
      </c>
    </row>
    <row r="2288" spans="9:9" ht="21.75" customHeight="1" x14ac:dyDescent="0.3">
      <c r="I2288" s="23" t="e">
        <f>INDEX('Артикул без-с размером'!A:A,MATCH(Хранение!B2288,'Артикул без-с размером'!C:C,0))</f>
        <v>#N/A</v>
      </c>
    </row>
    <row r="2289" spans="9:9" ht="21.75" customHeight="1" x14ac:dyDescent="0.3">
      <c r="I2289" s="23" t="e">
        <f>INDEX('Артикул без-с размером'!A:A,MATCH(Хранение!B2289,'Артикул без-с размером'!C:C,0))</f>
        <v>#N/A</v>
      </c>
    </row>
    <row r="2290" spans="9:9" ht="21.75" customHeight="1" x14ac:dyDescent="0.3">
      <c r="I2290" s="23" t="e">
        <f>INDEX('Артикул без-с размером'!A:A,MATCH(Хранение!B2290,'Артикул без-с размером'!C:C,0))</f>
        <v>#N/A</v>
      </c>
    </row>
    <row r="2291" spans="9:9" ht="21.75" customHeight="1" x14ac:dyDescent="0.3">
      <c r="I2291" s="23" t="e">
        <f>INDEX('Артикул без-с размером'!A:A,MATCH(Хранение!B2291,'Артикул без-с размером'!C:C,0))</f>
        <v>#N/A</v>
      </c>
    </row>
    <row r="2292" spans="9:9" ht="21.75" customHeight="1" x14ac:dyDescent="0.3">
      <c r="I2292" s="23" t="e">
        <f>INDEX('Артикул без-с размером'!A:A,MATCH(Хранение!B2292,'Артикул без-с размером'!C:C,0))</f>
        <v>#N/A</v>
      </c>
    </row>
    <row r="2293" spans="9:9" ht="21.75" customHeight="1" x14ac:dyDescent="0.3">
      <c r="I2293" s="23" t="e">
        <f>INDEX('Артикул без-с размером'!A:A,MATCH(Хранение!B2293,'Артикул без-с размером'!C:C,0))</f>
        <v>#N/A</v>
      </c>
    </row>
    <row r="2294" spans="9:9" ht="21.75" customHeight="1" x14ac:dyDescent="0.3">
      <c r="I2294" s="23" t="e">
        <f>INDEX('Артикул без-с размером'!A:A,MATCH(Хранение!B2294,'Артикул без-с размером'!C:C,0))</f>
        <v>#N/A</v>
      </c>
    </row>
    <row r="2295" spans="9:9" ht="21.75" customHeight="1" x14ac:dyDescent="0.3">
      <c r="I2295" s="23" t="e">
        <f>INDEX('Артикул без-с размером'!A:A,MATCH(Хранение!B2295,'Артикул без-с размером'!C:C,0))</f>
        <v>#N/A</v>
      </c>
    </row>
    <row r="2296" spans="9:9" ht="21.75" customHeight="1" x14ac:dyDescent="0.3">
      <c r="I2296" s="23" t="e">
        <f>INDEX('Артикул без-с размером'!A:A,MATCH(Хранение!B2296,'Артикул без-с размером'!C:C,0))</f>
        <v>#N/A</v>
      </c>
    </row>
    <row r="2297" spans="9:9" ht="21.75" customHeight="1" x14ac:dyDescent="0.3">
      <c r="I2297" s="23" t="e">
        <f>INDEX('Артикул без-с размером'!A:A,MATCH(Хранение!B2297,'Артикул без-с размером'!C:C,0))</f>
        <v>#N/A</v>
      </c>
    </row>
    <row r="2298" spans="9:9" ht="21.75" customHeight="1" x14ac:dyDescent="0.3">
      <c r="I2298" s="23" t="e">
        <f>INDEX('Артикул без-с размером'!A:A,MATCH(Хранение!B2298,'Артикул без-с размером'!C:C,0))</f>
        <v>#N/A</v>
      </c>
    </row>
    <row r="2299" spans="9:9" ht="21.75" customHeight="1" x14ac:dyDescent="0.3">
      <c r="I2299" s="23" t="e">
        <f>INDEX('Артикул без-с размером'!A:A,MATCH(Хранение!B2299,'Артикул без-с размером'!C:C,0))</f>
        <v>#N/A</v>
      </c>
    </row>
    <row r="2300" spans="9:9" ht="21.75" customHeight="1" x14ac:dyDescent="0.3">
      <c r="I2300" s="23" t="e">
        <f>INDEX('Артикул без-с размером'!A:A,MATCH(Хранение!B2300,'Артикул без-с размером'!C:C,0))</f>
        <v>#N/A</v>
      </c>
    </row>
    <row r="2301" spans="9:9" ht="21.75" customHeight="1" x14ac:dyDescent="0.3">
      <c r="I2301" s="23" t="e">
        <f>INDEX('Артикул без-с размером'!A:A,MATCH(Хранение!B2301,'Артикул без-с размером'!C:C,0))</f>
        <v>#N/A</v>
      </c>
    </row>
    <row r="2302" spans="9:9" ht="21.75" customHeight="1" x14ac:dyDescent="0.3">
      <c r="I2302" s="23" t="e">
        <f>INDEX('Артикул без-с размером'!A:A,MATCH(Хранение!B2302,'Артикул без-с размером'!C:C,0))</f>
        <v>#N/A</v>
      </c>
    </row>
    <row r="2303" spans="9:9" ht="21.75" customHeight="1" x14ac:dyDescent="0.3">
      <c r="I2303" s="23" t="e">
        <f>INDEX('Артикул без-с размером'!A:A,MATCH(Хранение!B2303,'Артикул без-с размером'!C:C,0))</f>
        <v>#N/A</v>
      </c>
    </row>
    <row r="2304" spans="9:9" ht="21.75" customHeight="1" x14ac:dyDescent="0.3">
      <c r="I2304" s="23" t="e">
        <f>INDEX('Артикул без-с размером'!A:A,MATCH(Хранение!B2304,'Артикул без-с размером'!C:C,0))</f>
        <v>#N/A</v>
      </c>
    </row>
    <row r="2305" spans="9:9" ht="21.75" customHeight="1" x14ac:dyDescent="0.3">
      <c r="I2305" s="23" t="e">
        <f>INDEX('Артикул без-с размером'!A:A,MATCH(Хранение!B2305,'Артикул без-с размером'!C:C,0))</f>
        <v>#N/A</v>
      </c>
    </row>
    <row r="2306" spans="9:9" ht="21.75" customHeight="1" x14ac:dyDescent="0.3">
      <c r="I2306" s="23" t="e">
        <f>INDEX('Артикул без-с размером'!A:A,MATCH(Хранение!B2306,'Артикул без-с размером'!C:C,0))</f>
        <v>#N/A</v>
      </c>
    </row>
    <row r="2307" spans="9:9" ht="21.75" customHeight="1" x14ac:dyDescent="0.3">
      <c r="I2307" s="23" t="e">
        <f>INDEX('Артикул без-с размером'!A:A,MATCH(Хранение!B2307,'Артикул без-с размером'!C:C,0))</f>
        <v>#N/A</v>
      </c>
    </row>
    <row r="2308" spans="9:9" ht="21.75" customHeight="1" x14ac:dyDescent="0.3">
      <c r="I2308" s="23" t="e">
        <f>INDEX('Артикул без-с размером'!A:A,MATCH(Хранение!B2308,'Артикул без-с размером'!C:C,0))</f>
        <v>#N/A</v>
      </c>
    </row>
    <row r="2309" spans="9:9" ht="21.75" customHeight="1" x14ac:dyDescent="0.3">
      <c r="I2309" s="23" t="e">
        <f>INDEX('Артикул без-с размером'!A:A,MATCH(Хранение!B2309,'Артикул без-с размером'!C:C,0))</f>
        <v>#N/A</v>
      </c>
    </row>
    <row r="2310" spans="9:9" ht="21.75" customHeight="1" x14ac:dyDescent="0.3">
      <c r="I2310" s="23" t="e">
        <f>INDEX('Артикул без-с размером'!A:A,MATCH(Хранение!B2310,'Артикул без-с размером'!C:C,0))</f>
        <v>#N/A</v>
      </c>
    </row>
    <row r="2311" spans="9:9" ht="21.75" customHeight="1" x14ac:dyDescent="0.3">
      <c r="I2311" s="23" t="e">
        <f>INDEX('Артикул без-с размером'!A:A,MATCH(Хранение!B2311,'Артикул без-с размером'!C:C,0))</f>
        <v>#N/A</v>
      </c>
    </row>
    <row r="2312" spans="9:9" ht="21.75" customHeight="1" x14ac:dyDescent="0.3">
      <c r="I2312" s="23" t="e">
        <f>INDEX('Артикул без-с размером'!A:A,MATCH(Хранение!B2312,'Артикул без-с размером'!C:C,0))</f>
        <v>#N/A</v>
      </c>
    </row>
    <row r="2313" spans="9:9" ht="21.75" customHeight="1" x14ac:dyDescent="0.3">
      <c r="I2313" s="23" t="e">
        <f>INDEX('Артикул без-с размером'!A:A,MATCH(Хранение!B2313,'Артикул без-с размером'!C:C,0))</f>
        <v>#N/A</v>
      </c>
    </row>
    <row r="2314" spans="9:9" ht="21.75" customHeight="1" x14ac:dyDescent="0.3">
      <c r="I2314" s="23" t="e">
        <f>INDEX('Артикул без-с размером'!A:A,MATCH(Хранение!B2314,'Артикул без-с размером'!C:C,0))</f>
        <v>#N/A</v>
      </c>
    </row>
    <row r="2315" spans="9:9" ht="21.75" customHeight="1" x14ac:dyDescent="0.3">
      <c r="I2315" s="23" t="e">
        <f>INDEX('Артикул без-с размером'!A:A,MATCH(Хранение!B2315,'Артикул без-с размером'!C:C,0))</f>
        <v>#N/A</v>
      </c>
    </row>
    <row r="2316" spans="9:9" ht="21.75" customHeight="1" x14ac:dyDescent="0.3">
      <c r="I2316" s="23" t="e">
        <f>INDEX('Артикул без-с размером'!A:A,MATCH(Хранение!B2316,'Артикул без-с размером'!C:C,0))</f>
        <v>#N/A</v>
      </c>
    </row>
    <row r="2317" spans="9:9" ht="21.75" customHeight="1" x14ac:dyDescent="0.3">
      <c r="I2317" s="23" t="e">
        <f>INDEX('Артикул без-с размером'!A:A,MATCH(Хранение!B2317,'Артикул без-с размером'!C:C,0))</f>
        <v>#N/A</v>
      </c>
    </row>
    <row r="2318" spans="9:9" ht="21.75" customHeight="1" x14ac:dyDescent="0.3">
      <c r="I2318" s="23" t="e">
        <f>INDEX('Артикул без-с размером'!A:A,MATCH(Хранение!B2318,'Артикул без-с размером'!C:C,0))</f>
        <v>#N/A</v>
      </c>
    </row>
    <row r="2319" spans="9:9" ht="21.75" customHeight="1" x14ac:dyDescent="0.3">
      <c r="I2319" s="23" t="e">
        <f>INDEX('Артикул без-с размером'!A:A,MATCH(Хранение!B2319,'Артикул без-с размером'!C:C,0))</f>
        <v>#N/A</v>
      </c>
    </row>
    <row r="2320" spans="9:9" ht="21.75" customHeight="1" x14ac:dyDescent="0.3">
      <c r="I2320" s="23" t="e">
        <f>INDEX('Артикул без-с размером'!A:A,MATCH(Хранение!B2320,'Артикул без-с размером'!C:C,0))</f>
        <v>#N/A</v>
      </c>
    </row>
    <row r="2321" spans="9:9" ht="21.75" customHeight="1" x14ac:dyDescent="0.3">
      <c r="I2321" s="23" t="e">
        <f>INDEX('Артикул без-с размером'!A:A,MATCH(Хранение!B2321,'Артикул без-с размером'!C:C,0))</f>
        <v>#N/A</v>
      </c>
    </row>
    <row r="2322" spans="9:9" ht="21.75" customHeight="1" x14ac:dyDescent="0.3">
      <c r="I2322" s="23" t="e">
        <f>INDEX('Артикул без-с размером'!A:A,MATCH(Хранение!B2322,'Артикул без-с размером'!C:C,0))</f>
        <v>#N/A</v>
      </c>
    </row>
    <row r="2323" spans="9:9" ht="21.75" customHeight="1" x14ac:dyDescent="0.3">
      <c r="I2323" s="23" t="e">
        <f>INDEX('Артикул без-с размером'!A:A,MATCH(Хранение!B2323,'Артикул без-с размером'!C:C,0))</f>
        <v>#N/A</v>
      </c>
    </row>
    <row r="2324" spans="9:9" ht="21.75" customHeight="1" x14ac:dyDescent="0.3">
      <c r="I2324" s="23" t="e">
        <f>INDEX('Артикул без-с размером'!A:A,MATCH(Хранение!B2324,'Артикул без-с размером'!C:C,0))</f>
        <v>#N/A</v>
      </c>
    </row>
    <row r="2325" spans="9:9" ht="21.75" customHeight="1" x14ac:dyDescent="0.3">
      <c r="I2325" s="23" t="e">
        <f>INDEX('Артикул без-с размером'!A:A,MATCH(Хранение!B2325,'Артикул без-с размером'!C:C,0))</f>
        <v>#N/A</v>
      </c>
    </row>
    <row r="2326" spans="9:9" ht="21.75" customHeight="1" x14ac:dyDescent="0.3">
      <c r="I2326" s="23" t="e">
        <f>INDEX('Артикул без-с размером'!A:A,MATCH(Хранение!B2326,'Артикул без-с размером'!C:C,0))</f>
        <v>#N/A</v>
      </c>
    </row>
    <row r="2327" spans="9:9" ht="21.75" customHeight="1" x14ac:dyDescent="0.3">
      <c r="I2327" s="23" t="e">
        <f>INDEX('Артикул без-с размером'!A:A,MATCH(Хранение!B2327,'Артикул без-с размером'!C:C,0))</f>
        <v>#N/A</v>
      </c>
    </row>
    <row r="2328" spans="9:9" ht="21.75" customHeight="1" x14ac:dyDescent="0.3">
      <c r="I2328" s="23" t="e">
        <f>INDEX('Артикул без-с размером'!A:A,MATCH(Хранение!B2328,'Артикул без-с размером'!C:C,0))</f>
        <v>#N/A</v>
      </c>
    </row>
    <row r="2329" spans="9:9" ht="21.75" customHeight="1" x14ac:dyDescent="0.3">
      <c r="I2329" s="23" t="e">
        <f>INDEX('Артикул без-с размером'!A:A,MATCH(Хранение!B2329,'Артикул без-с размером'!C:C,0))</f>
        <v>#N/A</v>
      </c>
    </row>
    <row r="2330" spans="9:9" ht="21.75" customHeight="1" x14ac:dyDescent="0.3">
      <c r="I2330" s="23" t="e">
        <f>INDEX('Артикул без-с размером'!A:A,MATCH(Хранение!B2330,'Артикул без-с размером'!C:C,0))</f>
        <v>#N/A</v>
      </c>
    </row>
    <row r="2331" spans="9:9" ht="21.75" customHeight="1" x14ac:dyDescent="0.3">
      <c r="I2331" s="23" t="e">
        <f>INDEX('Артикул без-с размером'!A:A,MATCH(Хранение!B2331,'Артикул без-с размером'!C:C,0))</f>
        <v>#N/A</v>
      </c>
    </row>
    <row r="2332" spans="9:9" ht="21.75" customHeight="1" x14ac:dyDescent="0.3">
      <c r="I2332" s="23" t="e">
        <f>INDEX('Артикул без-с размером'!A:A,MATCH(Хранение!B2332,'Артикул без-с размером'!C:C,0))</f>
        <v>#N/A</v>
      </c>
    </row>
    <row r="2333" spans="9:9" ht="21.75" customHeight="1" x14ac:dyDescent="0.3">
      <c r="I2333" s="23" t="e">
        <f>INDEX('Артикул без-с размером'!A:A,MATCH(Хранение!B2333,'Артикул без-с размером'!C:C,0))</f>
        <v>#N/A</v>
      </c>
    </row>
    <row r="2334" spans="9:9" ht="21.75" customHeight="1" x14ac:dyDescent="0.3">
      <c r="I2334" s="23" t="e">
        <f>INDEX('Артикул без-с размером'!A:A,MATCH(Хранение!B2334,'Артикул без-с размером'!C:C,0))</f>
        <v>#N/A</v>
      </c>
    </row>
    <row r="2335" spans="9:9" ht="21.75" customHeight="1" x14ac:dyDescent="0.3">
      <c r="I2335" s="23" t="e">
        <f>INDEX('Артикул без-с размером'!A:A,MATCH(Хранение!B2335,'Артикул без-с размером'!C:C,0))</f>
        <v>#N/A</v>
      </c>
    </row>
    <row r="2336" spans="9:9" ht="21.75" customHeight="1" x14ac:dyDescent="0.3">
      <c r="I2336" s="23" t="e">
        <f>INDEX('Артикул без-с размером'!A:A,MATCH(Хранение!B2336,'Артикул без-с размером'!C:C,0))</f>
        <v>#N/A</v>
      </c>
    </row>
    <row r="2337" spans="9:9" ht="21.75" customHeight="1" x14ac:dyDescent="0.3">
      <c r="I2337" s="23" t="e">
        <f>INDEX('Артикул без-с размером'!A:A,MATCH(Хранение!B2337,'Артикул без-с размером'!C:C,0))</f>
        <v>#N/A</v>
      </c>
    </row>
    <row r="2338" spans="9:9" ht="21.75" customHeight="1" x14ac:dyDescent="0.3">
      <c r="I2338" s="23" t="e">
        <f>INDEX('Артикул без-с размером'!A:A,MATCH(Хранение!B2338,'Артикул без-с размером'!C:C,0))</f>
        <v>#N/A</v>
      </c>
    </row>
    <row r="2339" spans="9:9" ht="21.75" customHeight="1" x14ac:dyDescent="0.3">
      <c r="I2339" s="23" t="e">
        <f>INDEX('Артикул без-с размером'!A:A,MATCH(Хранение!B2339,'Артикул без-с размером'!C:C,0))</f>
        <v>#N/A</v>
      </c>
    </row>
    <row r="2340" spans="9:9" ht="21.75" customHeight="1" x14ac:dyDescent="0.3">
      <c r="I2340" s="23" t="e">
        <f>INDEX('Артикул без-с размером'!A:A,MATCH(Хранение!B2340,'Артикул без-с размером'!C:C,0))</f>
        <v>#N/A</v>
      </c>
    </row>
    <row r="2341" spans="9:9" ht="21.75" customHeight="1" x14ac:dyDescent="0.3">
      <c r="I2341" s="23" t="e">
        <f>INDEX('Артикул без-с размером'!A:A,MATCH(Хранение!B2341,'Артикул без-с размером'!C:C,0))</f>
        <v>#N/A</v>
      </c>
    </row>
    <row r="2342" spans="9:9" ht="21.75" customHeight="1" x14ac:dyDescent="0.3">
      <c r="I2342" s="23" t="e">
        <f>INDEX('Артикул без-с размером'!A:A,MATCH(Хранение!B2342,'Артикул без-с размером'!C:C,0))</f>
        <v>#N/A</v>
      </c>
    </row>
    <row r="2343" spans="9:9" ht="21.75" customHeight="1" x14ac:dyDescent="0.3">
      <c r="I2343" s="23" t="e">
        <f>INDEX('Артикул без-с размером'!A:A,MATCH(Хранение!B2343,'Артикул без-с размером'!C:C,0))</f>
        <v>#N/A</v>
      </c>
    </row>
    <row r="2344" spans="9:9" ht="21.75" customHeight="1" x14ac:dyDescent="0.3">
      <c r="I2344" s="23" t="e">
        <f>INDEX('Артикул без-с размером'!A:A,MATCH(Хранение!B2344,'Артикул без-с размером'!C:C,0))</f>
        <v>#N/A</v>
      </c>
    </row>
    <row r="2345" spans="9:9" ht="21.75" customHeight="1" x14ac:dyDescent="0.3">
      <c r="I2345" s="23" t="e">
        <f>INDEX('Артикул без-с размером'!A:A,MATCH(Хранение!B2345,'Артикул без-с размером'!C:C,0))</f>
        <v>#N/A</v>
      </c>
    </row>
    <row r="2346" spans="9:9" ht="21.75" customHeight="1" x14ac:dyDescent="0.3">
      <c r="I2346" s="23" t="e">
        <f>INDEX('Артикул без-с размером'!A:A,MATCH(Хранение!B2346,'Артикул без-с размером'!C:C,0))</f>
        <v>#N/A</v>
      </c>
    </row>
    <row r="2347" spans="9:9" ht="21.75" customHeight="1" x14ac:dyDescent="0.3">
      <c r="I2347" s="23" t="e">
        <f>INDEX('Артикул без-с размером'!A:A,MATCH(Хранение!B2347,'Артикул без-с размером'!C:C,0))</f>
        <v>#N/A</v>
      </c>
    </row>
    <row r="2348" spans="9:9" ht="21.75" customHeight="1" x14ac:dyDescent="0.3">
      <c r="I2348" s="23" t="e">
        <f>INDEX('Артикул без-с размером'!A:A,MATCH(Хранение!B2348,'Артикул без-с размером'!C:C,0))</f>
        <v>#N/A</v>
      </c>
    </row>
    <row r="2349" spans="9:9" ht="21.75" customHeight="1" x14ac:dyDescent="0.3">
      <c r="I2349" s="23" t="e">
        <f>INDEX('Артикул без-с размером'!A:A,MATCH(Хранение!B2349,'Артикул без-с размером'!C:C,0))</f>
        <v>#N/A</v>
      </c>
    </row>
    <row r="2350" spans="9:9" ht="21.75" customHeight="1" x14ac:dyDescent="0.3">
      <c r="I2350" s="23" t="e">
        <f>INDEX('Артикул без-с размером'!A:A,MATCH(Хранение!B2350,'Артикул без-с размером'!C:C,0))</f>
        <v>#N/A</v>
      </c>
    </row>
    <row r="2351" spans="9:9" ht="21.75" customHeight="1" x14ac:dyDescent="0.3">
      <c r="I2351" s="23" t="e">
        <f>INDEX('Артикул без-с размером'!A:A,MATCH(Хранение!B2351,'Артикул без-с размером'!C:C,0))</f>
        <v>#N/A</v>
      </c>
    </row>
    <row r="2352" spans="9:9" ht="21.75" customHeight="1" x14ac:dyDescent="0.3">
      <c r="I2352" s="23" t="e">
        <f>INDEX('Артикул без-с размером'!A:A,MATCH(Хранение!B2352,'Артикул без-с размером'!C:C,0))</f>
        <v>#N/A</v>
      </c>
    </row>
    <row r="2353" spans="9:9" ht="21.75" customHeight="1" x14ac:dyDescent="0.3">
      <c r="I2353" s="23" t="e">
        <f>INDEX('Артикул без-с размером'!A:A,MATCH(Хранение!B2353,'Артикул без-с размером'!C:C,0))</f>
        <v>#N/A</v>
      </c>
    </row>
    <row r="2354" spans="9:9" ht="21.75" customHeight="1" x14ac:dyDescent="0.3">
      <c r="I2354" s="23" t="e">
        <f>INDEX('Артикул без-с размером'!A:A,MATCH(Хранение!B2354,'Артикул без-с размером'!C:C,0))</f>
        <v>#N/A</v>
      </c>
    </row>
    <row r="2355" spans="9:9" ht="21.75" customHeight="1" x14ac:dyDescent="0.3">
      <c r="I2355" s="23" t="e">
        <f>INDEX('Артикул без-с размером'!A:A,MATCH(Хранение!B2355,'Артикул без-с размером'!C:C,0))</f>
        <v>#N/A</v>
      </c>
    </row>
    <row r="2356" spans="9:9" ht="21.75" customHeight="1" x14ac:dyDescent="0.3">
      <c r="I2356" s="23" t="e">
        <f>INDEX('Артикул без-с размером'!A:A,MATCH(Хранение!B2356,'Артикул без-с размером'!C:C,0))</f>
        <v>#N/A</v>
      </c>
    </row>
    <row r="2357" spans="9:9" ht="21.75" customHeight="1" x14ac:dyDescent="0.3">
      <c r="I2357" s="23" t="e">
        <f>INDEX('Артикул без-с размером'!A:A,MATCH(Хранение!B2357,'Артикул без-с размером'!C:C,0))</f>
        <v>#N/A</v>
      </c>
    </row>
    <row r="2358" spans="9:9" ht="21.75" customHeight="1" x14ac:dyDescent="0.3">
      <c r="I2358" s="23" t="e">
        <f>INDEX('Артикул без-с размером'!A:A,MATCH(Хранение!B2358,'Артикул без-с размером'!C:C,0))</f>
        <v>#N/A</v>
      </c>
    </row>
    <row r="2359" spans="9:9" ht="21.75" customHeight="1" x14ac:dyDescent="0.3">
      <c r="I2359" s="23" t="e">
        <f>INDEX('Артикул без-с размером'!A:A,MATCH(Хранение!B2359,'Артикул без-с размером'!C:C,0))</f>
        <v>#N/A</v>
      </c>
    </row>
    <row r="2360" spans="9:9" ht="21.75" customHeight="1" x14ac:dyDescent="0.3">
      <c r="I2360" s="23" t="e">
        <f>INDEX('Артикул без-с размером'!A:A,MATCH(Хранение!B2360,'Артикул без-с размером'!C:C,0))</f>
        <v>#N/A</v>
      </c>
    </row>
    <row r="2361" spans="9:9" ht="21.75" customHeight="1" x14ac:dyDescent="0.3">
      <c r="I2361" s="23" t="e">
        <f>INDEX('Артикул без-с размером'!A:A,MATCH(Хранение!B2361,'Артикул без-с размером'!C:C,0))</f>
        <v>#N/A</v>
      </c>
    </row>
    <row r="2362" spans="9:9" ht="21.75" customHeight="1" x14ac:dyDescent="0.3">
      <c r="I2362" s="23" t="e">
        <f>INDEX('Артикул без-с размером'!A:A,MATCH(Хранение!B2362,'Артикул без-с размером'!C:C,0))</f>
        <v>#N/A</v>
      </c>
    </row>
    <row r="2363" spans="9:9" ht="21.75" customHeight="1" x14ac:dyDescent="0.3">
      <c r="I2363" s="23" t="e">
        <f>INDEX('Артикул без-с размером'!A:A,MATCH(Хранение!B2363,'Артикул без-с размером'!C:C,0))</f>
        <v>#N/A</v>
      </c>
    </row>
    <row r="2364" spans="9:9" ht="21.75" customHeight="1" x14ac:dyDescent="0.3">
      <c r="I2364" s="23" t="e">
        <f>INDEX('Артикул без-с размером'!A:A,MATCH(Хранение!B2364,'Артикул без-с размером'!C:C,0))</f>
        <v>#N/A</v>
      </c>
    </row>
    <row r="2365" spans="9:9" ht="21.75" customHeight="1" x14ac:dyDescent="0.3">
      <c r="I2365" s="23" t="e">
        <f>INDEX('Артикул без-с размером'!A:A,MATCH(Хранение!B2365,'Артикул без-с размером'!C:C,0))</f>
        <v>#N/A</v>
      </c>
    </row>
    <row r="2366" spans="9:9" ht="21.75" customHeight="1" x14ac:dyDescent="0.3">
      <c r="I2366" s="23" t="e">
        <f>INDEX('Артикул без-с размером'!A:A,MATCH(Хранение!B2366,'Артикул без-с размером'!C:C,0))</f>
        <v>#N/A</v>
      </c>
    </row>
    <row r="2367" spans="9:9" ht="21.75" customHeight="1" x14ac:dyDescent="0.3">
      <c r="I2367" s="23" t="e">
        <f>INDEX('Артикул без-с размером'!A:A,MATCH(Хранение!B2367,'Артикул без-с размером'!C:C,0))</f>
        <v>#N/A</v>
      </c>
    </row>
    <row r="2368" spans="9:9" ht="21.75" customHeight="1" x14ac:dyDescent="0.3">
      <c r="I2368" s="23" t="e">
        <f>INDEX('Артикул без-с размером'!A:A,MATCH(Хранение!B2368,'Артикул без-с размером'!C:C,0))</f>
        <v>#N/A</v>
      </c>
    </row>
    <row r="2369" spans="9:9" ht="21.75" customHeight="1" x14ac:dyDescent="0.3">
      <c r="I2369" s="23" t="e">
        <f>INDEX('Артикул без-с размером'!A:A,MATCH(Хранение!B2369,'Артикул без-с размером'!C:C,0))</f>
        <v>#N/A</v>
      </c>
    </row>
    <row r="2370" spans="9:9" ht="21.75" customHeight="1" x14ac:dyDescent="0.3">
      <c r="I2370" s="23" t="e">
        <f>INDEX('Артикул без-с размером'!A:A,MATCH(Хранение!B2370,'Артикул без-с размером'!C:C,0))</f>
        <v>#N/A</v>
      </c>
    </row>
    <row r="2371" spans="9:9" ht="21.75" customHeight="1" x14ac:dyDescent="0.3">
      <c r="I2371" s="23" t="e">
        <f>INDEX('Артикул без-с размером'!A:A,MATCH(Хранение!B2371,'Артикул без-с размером'!C:C,0))</f>
        <v>#N/A</v>
      </c>
    </row>
    <row r="2372" spans="9:9" ht="21.75" customHeight="1" x14ac:dyDescent="0.3">
      <c r="I2372" s="23" t="e">
        <f>INDEX('Артикул без-с размером'!A:A,MATCH(Хранение!B2372,'Артикул без-с размером'!C:C,0))</f>
        <v>#N/A</v>
      </c>
    </row>
    <row r="2373" spans="9:9" ht="21.75" customHeight="1" x14ac:dyDescent="0.3">
      <c r="I2373" s="23" t="e">
        <f>INDEX('Артикул без-с размером'!A:A,MATCH(Хранение!B2373,'Артикул без-с размером'!C:C,0))</f>
        <v>#N/A</v>
      </c>
    </row>
    <row r="2374" spans="9:9" ht="21.75" customHeight="1" x14ac:dyDescent="0.3">
      <c r="I2374" s="23" t="e">
        <f>INDEX('Артикул без-с размером'!A:A,MATCH(Хранение!B2374,'Артикул без-с размером'!C:C,0))</f>
        <v>#N/A</v>
      </c>
    </row>
    <row r="2375" spans="9:9" ht="21.75" customHeight="1" x14ac:dyDescent="0.3">
      <c r="I2375" s="23" t="e">
        <f>INDEX('Артикул без-с размером'!A:A,MATCH(Хранение!B2375,'Артикул без-с размером'!C:C,0))</f>
        <v>#N/A</v>
      </c>
    </row>
    <row r="2376" spans="9:9" ht="21.75" customHeight="1" x14ac:dyDescent="0.3">
      <c r="I2376" s="23" t="e">
        <f>INDEX('Артикул без-с размером'!A:A,MATCH(Хранение!B2376,'Артикул без-с размером'!C:C,0))</f>
        <v>#N/A</v>
      </c>
    </row>
    <row r="2377" spans="9:9" ht="21.75" customHeight="1" x14ac:dyDescent="0.3">
      <c r="I2377" s="23" t="e">
        <f>INDEX('Артикул без-с размером'!A:A,MATCH(Хранение!B2377,'Артикул без-с размером'!C:C,0))</f>
        <v>#N/A</v>
      </c>
    </row>
    <row r="2378" spans="9:9" ht="21.75" customHeight="1" x14ac:dyDescent="0.3">
      <c r="I2378" s="23" t="e">
        <f>INDEX('Артикул без-с размером'!A:A,MATCH(Хранение!B2378,'Артикул без-с размером'!C:C,0))</f>
        <v>#N/A</v>
      </c>
    </row>
    <row r="2379" spans="9:9" ht="21.75" customHeight="1" x14ac:dyDescent="0.3">
      <c r="I2379" s="23" t="e">
        <f>INDEX('Артикул без-с размером'!A:A,MATCH(Хранение!B2379,'Артикул без-с размером'!C:C,0))</f>
        <v>#N/A</v>
      </c>
    </row>
    <row r="2380" spans="9:9" ht="21.75" customHeight="1" x14ac:dyDescent="0.3">
      <c r="I2380" s="23" t="e">
        <f>INDEX('Артикул без-с размером'!A:A,MATCH(Хранение!B2380,'Артикул без-с размером'!C:C,0))</f>
        <v>#N/A</v>
      </c>
    </row>
    <row r="2381" spans="9:9" ht="21.75" customHeight="1" x14ac:dyDescent="0.3">
      <c r="I2381" s="23" t="e">
        <f>INDEX('Артикул без-с размером'!A:A,MATCH(Хранение!B2381,'Артикул без-с размером'!C:C,0))</f>
        <v>#N/A</v>
      </c>
    </row>
    <row r="2382" spans="9:9" ht="21.75" customHeight="1" x14ac:dyDescent="0.3">
      <c r="I2382" s="23" t="e">
        <f>INDEX('Артикул без-с размером'!A:A,MATCH(Хранение!B2382,'Артикул без-с размером'!C:C,0))</f>
        <v>#N/A</v>
      </c>
    </row>
    <row r="2383" spans="9:9" ht="21.75" customHeight="1" x14ac:dyDescent="0.3">
      <c r="I2383" s="23" t="e">
        <f>INDEX('Артикул без-с размером'!A:A,MATCH(Хранение!B2383,'Артикул без-с размером'!C:C,0))</f>
        <v>#N/A</v>
      </c>
    </row>
    <row r="2384" spans="9:9" ht="21.75" customHeight="1" x14ac:dyDescent="0.3">
      <c r="I2384" s="23" t="e">
        <f>INDEX('Артикул без-с размером'!A:A,MATCH(Хранение!B2384,'Артикул без-с размером'!C:C,0))</f>
        <v>#N/A</v>
      </c>
    </row>
    <row r="2385" spans="9:9" ht="21.75" customHeight="1" x14ac:dyDescent="0.3">
      <c r="I2385" s="23" t="e">
        <f>INDEX('Артикул без-с размером'!A:A,MATCH(Хранение!B2385,'Артикул без-с размером'!C:C,0))</f>
        <v>#N/A</v>
      </c>
    </row>
    <row r="2386" spans="9:9" ht="21.75" customHeight="1" x14ac:dyDescent="0.3">
      <c r="I2386" s="23" t="e">
        <f>INDEX('Артикул без-с размером'!A:A,MATCH(Хранение!B2386,'Артикул без-с размером'!C:C,0))</f>
        <v>#N/A</v>
      </c>
    </row>
    <row r="2387" spans="9:9" ht="21.75" customHeight="1" x14ac:dyDescent="0.3">
      <c r="I2387" s="23" t="e">
        <f>INDEX('Артикул без-с размером'!A:A,MATCH(Хранение!B2387,'Артикул без-с размером'!C:C,0))</f>
        <v>#N/A</v>
      </c>
    </row>
    <row r="2388" spans="9:9" ht="21.75" customHeight="1" x14ac:dyDescent="0.3">
      <c r="I2388" s="23" t="e">
        <f>INDEX('Артикул без-с размером'!A:A,MATCH(Хранение!B2388,'Артикул без-с размером'!C:C,0))</f>
        <v>#N/A</v>
      </c>
    </row>
    <row r="2389" spans="9:9" ht="21.75" customHeight="1" x14ac:dyDescent="0.3">
      <c r="I2389" s="23" t="e">
        <f>INDEX('Артикул без-с размером'!A:A,MATCH(Хранение!B2389,'Артикул без-с размером'!C:C,0))</f>
        <v>#N/A</v>
      </c>
    </row>
    <row r="2390" spans="9:9" ht="21.75" customHeight="1" x14ac:dyDescent="0.3">
      <c r="I2390" s="23" t="e">
        <f>INDEX('Артикул без-с размером'!A:A,MATCH(Хранение!B2390,'Артикул без-с размером'!C:C,0))</f>
        <v>#N/A</v>
      </c>
    </row>
    <row r="2391" spans="9:9" ht="21.75" customHeight="1" x14ac:dyDescent="0.3">
      <c r="I2391" s="23" t="e">
        <f>INDEX('Артикул без-с размером'!A:A,MATCH(Хранение!B2391,'Артикул без-с размером'!C:C,0))</f>
        <v>#N/A</v>
      </c>
    </row>
    <row r="2392" spans="9:9" ht="21.75" customHeight="1" x14ac:dyDescent="0.3">
      <c r="I2392" s="23" t="e">
        <f>INDEX('Артикул без-с размером'!A:A,MATCH(Хранение!B2392,'Артикул без-с размером'!C:C,0))</f>
        <v>#N/A</v>
      </c>
    </row>
    <row r="2393" spans="9:9" ht="21.75" customHeight="1" x14ac:dyDescent="0.3">
      <c r="I2393" s="23" t="e">
        <f>INDEX('Артикул без-с размером'!A:A,MATCH(Хранение!B2393,'Артикул без-с размером'!C:C,0))</f>
        <v>#N/A</v>
      </c>
    </row>
    <row r="2394" spans="9:9" ht="21.75" customHeight="1" x14ac:dyDescent="0.3">
      <c r="I2394" s="23" t="e">
        <f>INDEX('Артикул без-с размером'!A:A,MATCH(Хранение!B2394,'Артикул без-с размером'!C:C,0))</f>
        <v>#N/A</v>
      </c>
    </row>
    <row r="2395" spans="9:9" ht="21.75" customHeight="1" x14ac:dyDescent="0.3">
      <c r="I2395" s="23" t="e">
        <f>INDEX('Артикул без-с размером'!A:A,MATCH(Хранение!B2395,'Артикул без-с размером'!C:C,0))</f>
        <v>#N/A</v>
      </c>
    </row>
    <row r="2396" spans="9:9" ht="21.75" customHeight="1" x14ac:dyDescent="0.3">
      <c r="I2396" s="23" t="e">
        <f>INDEX('Артикул без-с размером'!A:A,MATCH(Хранение!B2396,'Артикул без-с размером'!C:C,0))</f>
        <v>#N/A</v>
      </c>
    </row>
    <row r="2397" spans="9:9" ht="21.75" customHeight="1" x14ac:dyDescent="0.3">
      <c r="I2397" s="23" t="e">
        <f>INDEX('Артикул без-с размером'!A:A,MATCH(Хранение!B2397,'Артикул без-с размером'!C:C,0))</f>
        <v>#N/A</v>
      </c>
    </row>
    <row r="2398" spans="9:9" ht="21.75" customHeight="1" x14ac:dyDescent="0.3">
      <c r="I2398" s="23" t="e">
        <f>INDEX('Артикул без-с размером'!A:A,MATCH(Хранение!B2398,'Артикул без-с размером'!C:C,0))</f>
        <v>#N/A</v>
      </c>
    </row>
    <row r="2399" spans="9:9" ht="21.75" customHeight="1" x14ac:dyDescent="0.3">
      <c r="I2399" s="23" t="e">
        <f>INDEX('Артикул без-с размером'!A:A,MATCH(Хранение!B2399,'Артикул без-с размером'!C:C,0))</f>
        <v>#N/A</v>
      </c>
    </row>
    <row r="2400" spans="9:9" ht="21.75" customHeight="1" x14ac:dyDescent="0.3">
      <c r="I2400" s="23" t="e">
        <f>INDEX('Артикул без-с размером'!A:A,MATCH(Хранение!B2400,'Артикул без-с размером'!C:C,0))</f>
        <v>#N/A</v>
      </c>
    </row>
    <row r="2401" spans="9:9" ht="21.75" customHeight="1" x14ac:dyDescent="0.3">
      <c r="I2401" s="23" t="e">
        <f>INDEX('Артикул без-с размером'!A:A,MATCH(Хранение!B2401,'Артикул без-с размером'!C:C,0))</f>
        <v>#N/A</v>
      </c>
    </row>
    <row r="2402" spans="9:9" ht="21.75" customHeight="1" x14ac:dyDescent="0.3">
      <c r="I2402" s="23" t="e">
        <f>INDEX('Артикул без-с размером'!A:A,MATCH(Хранение!B2402,'Артикул без-с размером'!C:C,0))</f>
        <v>#N/A</v>
      </c>
    </row>
    <row r="2403" spans="9:9" ht="21.75" customHeight="1" x14ac:dyDescent="0.3">
      <c r="I2403" s="23" t="e">
        <f>INDEX('Артикул без-с размером'!A:A,MATCH(Хранение!B2403,'Артикул без-с размером'!C:C,0))</f>
        <v>#N/A</v>
      </c>
    </row>
    <row r="2404" spans="9:9" ht="21.75" customHeight="1" x14ac:dyDescent="0.3">
      <c r="I2404" s="23" t="e">
        <f>INDEX('Артикул без-с размером'!A:A,MATCH(Хранение!B2404,'Артикул без-с размером'!C:C,0))</f>
        <v>#N/A</v>
      </c>
    </row>
    <row r="2405" spans="9:9" ht="21.75" customHeight="1" x14ac:dyDescent="0.3">
      <c r="I2405" s="23" t="e">
        <f>INDEX('Артикул без-с размером'!A:A,MATCH(Хранение!B2405,'Артикул без-с размером'!C:C,0))</f>
        <v>#N/A</v>
      </c>
    </row>
    <row r="2406" spans="9:9" ht="21.75" customHeight="1" x14ac:dyDescent="0.3">
      <c r="I2406" s="23" t="e">
        <f>INDEX('Артикул без-с размером'!A:A,MATCH(Хранение!B2406,'Артикул без-с размером'!C:C,0))</f>
        <v>#N/A</v>
      </c>
    </row>
    <row r="2407" spans="9:9" ht="21.75" customHeight="1" x14ac:dyDescent="0.3">
      <c r="I2407" s="23" t="e">
        <f>INDEX('Артикул без-с размером'!A:A,MATCH(Хранение!B2407,'Артикул без-с размером'!C:C,0))</f>
        <v>#N/A</v>
      </c>
    </row>
    <row r="2408" spans="9:9" ht="21.75" customHeight="1" x14ac:dyDescent="0.3">
      <c r="I2408" s="23" t="e">
        <f>INDEX('Артикул без-с размером'!A:A,MATCH(Хранение!B2408,'Артикул без-с размером'!C:C,0))</f>
        <v>#N/A</v>
      </c>
    </row>
    <row r="2409" spans="9:9" ht="21.75" customHeight="1" x14ac:dyDescent="0.3">
      <c r="I2409" s="23" t="e">
        <f>INDEX('Артикул без-с размером'!A:A,MATCH(Хранение!B2409,'Артикул без-с размером'!C:C,0))</f>
        <v>#N/A</v>
      </c>
    </row>
    <row r="2410" spans="9:9" ht="21.75" customHeight="1" x14ac:dyDescent="0.3">
      <c r="I2410" s="23" t="e">
        <f>INDEX('Артикул без-с размером'!A:A,MATCH(Хранение!B2410,'Артикул без-с размером'!C:C,0))</f>
        <v>#N/A</v>
      </c>
    </row>
    <row r="2411" spans="9:9" ht="21.75" customHeight="1" x14ac:dyDescent="0.3">
      <c r="I2411" s="23" t="e">
        <f>INDEX('Артикул без-с размером'!A:A,MATCH(Хранение!B2411,'Артикул без-с размером'!C:C,0))</f>
        <v>#N/A</v>
      </c>
    </row>
    <row r="2412" spans="9:9" ht="21.75" customHeight="1" x14ac:dyDescent="0.3">
      <c r="I2412" s="23" t="e">
        <f>INDEX('Артикул без-с размером'!A:A,MATCH(Хранение!B2412,'Артикул без-с размером'!C:C,0))</f>
        <v>#N/A</v>
      </c>
    </row>
    <row r="2413" spans="9:9" ht="21.75" customHeight="1" x14ac:dyDescent="0.3">
      <c r="I2413" s="23" t="e">
        <f>INDEX('Артикул без-с размером'!A:A,MATCH(Хранение!B2413,'Артикул без-с размером'!C:C,0))</f>
        <v>#N/A</v>
      </c>
    </row>
    <row r="2414" spans="9:9" ht="21.75" customHeight="1" x14ac:dyDescent="0.3">
      <c r="I2414" s="23" t="e">
        <f>INDEX('Артикул без-с размером'!A:A,MATCH(Хранение!B2414,'Артикул без-с размером'!C:C,0))</f>
        <v>#N/A</v>
      </c>
    </row>
    <row r="2415" spans="9:9" ht="21.75" customHeight="1" x14ac:dyDescent="0.3">
      <c r="I2415" s="23" t="e">
        <f>INDEX('Артикул без-с размером'!A:A,MATCH(Хранение!B2415,'Артикул без-с размером'!C:C,0))</f>
        <v>#N/A</v>
      </c>
    </row>
    <row r="2416" spans="9:9" ht="21.75" customHeight="1" x14ac:dyDescent="0.3">
      <c r="I2416" s="23" t="e">
        <f>INDEX('Артикул без-с размером'!A:A,MATCH(Хранение!B2416,'Артикул без-с размером'!C:C,0))</f>
        <v>#N/A</v>
      </c>
    </row>
    <row r="2417" spans="9:9" ht="21.75" customHeight="1" x14ac:dyDescent="0.3">
      <c r="I2417" s="23" t="e">
        <f>INDEX('Артикул без-с размером'!A:A,MATCH(Хранение!B2417,'Артикул без-с размером'!C:C,0))</f>
        <v>#N/A</v>
      </c>
    </row>
    <row r="2418" spans="9:9" ht="21.75" customHeight="1" x14ac:dyDescent="0.3">
      <c r="I2418" s="23" t="e">
        <f>INDEX('Артикул без-с размером'!A:A,MATCH(Хранение!B2418,'Артикул без-с размером'!C:C,0))</f>
        <v>#N/A</v>
      </c>
    </row>
    <row r="2419" spans="9:9" ht="21.75" customHeight="1" x14ac:dyDescent="0.3">
      <c r="I2419" s="23" t="e">
        <f>INDEX('Артикул без-с размером'!A:A,MATCH(Хранение!B2419,'Артикул без-с размером'!C:C,0))</f>
        <v>#N/A</v>
      </c>
    </row>
    <row r="2420" spans="9:9" ht="21.75" customHeight="1" x14ac:dyDescent="0.3">
      <c r="I2420" s="23" t="e">
        <f>INDEX('Артикул без-с размером'!A:A,MATCH(Хранение!B2420,'Артикул без-с размером'!C:C,0))</f>
        <v>#N/A</v>
      </c>
    </row>
    <row r="2421" spans="9:9" ht="21.75" customHeight="1" x14ac:dyDescent="0.3">
      <c r="I2421" s="23" t="e">
        <f>INDEX('Артикул без-с размером'!A:A,MATCH(Хранение!B2421,'Артикул без-с размером'!C:C,0))</f>
        <v>#N/A</v>
      </c>
    </row>
    <row r="2422" spans="9:9" ht="21.75" customHeight="1" x14ac:dyDescent="0.3">
      <c r="I2422" s="23" t="e">
        <f>INDEX('Артикул без-с размером'!A:A,MATCH(Хранение!B2422,'Артикул без-с размером'!C:C,0))</f>
        <v>#N/A</v>
      </c>
    </row>
    <row r="2423" spans="9:9" ht="21.75" customHeight="1" x14ac:dyDescent="0.3">
      <c r="I2423" s="23" t="e">
        <f>INDEX('Артикул без-с размером'!A:A,MATCH(Хранение!B2423,'Артикул без-с размером'!C:C,0))</f>
        <v>#N/A</v>
      </c>
    </row>
    <row r="2424" spans="9:9" ht="21.75" customHeight="1" x14ac:dyDescent="0.3">
      <c r="I2424" s="23" t="e">
        <f>INDEX('Артикул без-с размером'!A:A,MATCH(Хранение!B2424,'Артикул без-с размером'!C:C,0))</f>
        <v>#N/A</v>
      </c>
    </row>
    <row r="2425" spans="9:9" ht="21.75" customHeight="1" x14ac:dyDescent="0.3">
      <c r="I2425" s="23" t="e">
        <f>INDEX('Артикул без-с размером'!A:A,MATCH(Хранение!B2425,'Артикул без-с размером'!C:C,0))</f>
        <v>#N/A</v>
      </c>
    </row>
    <row r="2426" spans="9:9" ht="21.75" customHeight="1" x14ac:dyDescent="0.3">
      <c r="I2426" s="23" t="e">
        <f>INDEX('Артикул без-с размером'!A:A,MATCH(Хранение!B2426,'Артикул без-с размером'!C:C,0))</f>
        <v>#N/A</v>
      </c>
    </row>
    <row r="2427" spans="9:9" ht="21.75" customHeight="1" x14ac:dyDescent="0.3">
      <c r="I2427" s="23" t="e">
        <f>INDEX('Артикул без-с размером'!A:A,MATCH(Хранение!B2427,'Артикул без-с размером'!C:C,0))</f>
        <v>#N/A</v>
      </c>
    </row>
    <row r="2428" spans="9:9" ht="21.75" customHeight="1" x14ac:dyDescent="0.3">
      <c r="I2428" s="23" t="e">
        <f>INDEX('Артикул без-с размером'!A:A,MATCH(Хранение!B2428,'Артикул без-с размером'!C:C,0))</f>
        <v>#N/A</v>
      </c>
    </row>
    <row r="2429" spans="9:9" ht="21.75" customHeight="1" x14ac:dyDescent="0.3">
      <c r="I2429" s="23" t="e">
        <f>INDEX('Артикул без-с размером'!A:A,MATCH(Хранение!B2429,'Артикул без-с размером'!C:C,0))</f>
        <v>#N/A</v>
      </c>
    </row>
    <row r="2430" spans="9:9" ht="21.75" customHeight="1" x14ac:dyDescent="0.3">
      <c r="I2430" s="23" t="e">
        <f>INDEX('Артикул без-с размером'!A:A,MATCH(Хранение!B2430,'Артикул без-с размером'!C:C,0))</f>
        <v>#N/A</v>
      </c>
    </row>
    <row r="2431" spans="9:9" ht="21.75" customHeight="1" x14ac:dyDescent="0.3">
      <c r="I2431" s="23" t="e">
        <f>INDEX('Артикул без-с размером'!A:A,MATCH(Хранение!B2431,'Артикул без-с размером'!C:C,0))</f>
        <v>#N/A</v>
      </c>
    </row>
    <row r="2432" spans="9:9" ht="21.75" customHeight="1" x14ac:dyDescent="0.3">
      <c r="I2432" s="23" t="e">
        <f>INDEX('Артикул без-с размером'!A:A,MATCH(Хранение!B2432,'Артикул без-с размером'!C:C,0))</f>
        <v>#N/A</v>
      </c>
    </row>
    <row r="2433" spans="9:9" ht="21.75" customHeight="1" x14ac:dyDescent="0.3">
      <c r="I2433" s="23" t="e">
        <f>INDEX('Артикул без-с размером'!A:A,MATCH(Хранение!B2433,'Артикул без-с размером'!C:C,0))</f>
        <v>#N/A</v>
      </c>
    </row>
    <row r="2434" spans="9:9" ht="21.75" customHeight="1" x14ac:dyDescent="0.3">
      <c r="I2434" s="23" t="e">
        <f>INDEX('Артикул без-с размером'!A:A,MATCH(Хранение!B2434,'Артикул без-с размером'!C:C,0))</f>
        <v>#N/A</v>
      </c>
    </row>
    <row r="2435" spans="9:9" ht="21.75" customHeight="1" x14ac:dyDescent="0.3">
      <c r="I2435" s="23" t="e">
        <f>INDEX('Артикул без-с размером'!A:A,MATCH(Хранение!B2435,'Артикул без-с размером'!C:C,0))</f>
        <v>#N/A</v>
      </c>
    </row>
    <row r="2436" spans="9:9" ht="21.75" customHeight="1" x14ac:dyDescent="0.3">
      <c r="I2436" s="23" t="e">
        <f>INDEX('Артикул без-с размером'!A:A,MATCH(Хранение!B2436,'Артикул без-с размером'!C:C,0))</f>
        <v>#N/A</v>
      </c>
    </row>
    <row r="2437" spans="9:9" ht="21.75" customHeight="1" x14ac:dyDescent="0.3">
      <c r="I2437" s="23" t="e">
        <f>INDEX('Артикул без-с размером'!A:A,MATCH(Хранение!B2437,'Артикул без-с размером'!C:C,0))</f>
        <v>#N/A</v>
      </c>
    </row>
    <row r="2438" spans="9:9" ht="21.75" customHeight="1" x14ac:dyDescent="0.3">
      <c r="I2438" s="23" t="e">
        <f>INDEX('Артикул без-с размером'!A:A,MATCH(Хранение!B2438,'Артикул без-с размером'!C:C,0))</f>
        <v>#N/A</v>
      </c>
    </row>
    <row r="2439" spans="9:9" ht="21.75" customHeight="1" x14ac:dyDescent="0.3">
      <c r="I2439" s="23" t="e">
        <f>INDEX('Артикул без-с размером'!A:A,MATCH(Хранение!B2439,'Артикул без-с размером'!C:C,0))</f>
        <v>#N/A</v>
      </c>
    </row>
    <row r="2440" spans="9:9" ht="21.75" customHeight="1" x14ac:dyDescent="0.3">
      <c r="I2440" s="23" t="e">
        <f>INDEX('Артикул без-с размером'!A:A,MATCH(Хранение!B2440,'Артикул без-с размером'!C:C,0))</f>
        <v>#N/A</v>
      </c>
    </row>
    <row r="2441" spans="9:9" ht="21.75" customHeight="1" x14ac:dyDescent="0.3">
      <c r="I2441" s="23" t="e">
        <f>INDEX('Артикул без-с размером'!A:A,MATCH(Хранение!B2441,'Артикул без-с размером'!C:C,0))</f>
        <v>#N/A</v>
      </c>
    </row>
    <row r="2442" spans="9:9" ht="21.75" customHeight="1" x14ac:dyDescent="0.3">
      <c r="I2442" s="23" t="e">
        <f>INDEX('Артикул без-с размером'!A:A,MATCH(Хранение!B2442,'Артикул без-с размером'!C:C,0))</f>
        <v>#N/A</v>
      </c>
    </row>
    <row r="2443" spans="9:9" ht="21.75" customHeight="1" x14ac:dyDescent="0.3">
      <c r="I2443" s="23" t="e">
        <f>INDEX('Артикул без-с размером'!A:A,MATCH(Хранение!B2443,'Артикул без-с размером'!C:C,0))</f>
        <v>#N/A</v>
      </c>
    </row>
    <row r="2444" spans="9:9" ht="21.75" customHeight="1" x14ac:dyDescent="0.3">
      <c r="I2444" s="23" t="e">
        <f>INDEX('Артикул без-с размером'!A:A,MATCH(Хранение!B2444,'Артикул без-с размером'!C:C,0))</f>
        <v>#N/A</v>
      </c>
    </row>
    <row r="2445" spans="9:9" ht="21.75" customHeight="1" x14ac:dyDescent="0.3">
      <c r="I2445" s="23" t="e">
        <f>INDEX('Артикул без-с размером'!A:A,MATCH(Хранение!B2445,'Артикул без-с размером'!C:C,0))</f>
        <v>#N/A</v>
      </c>
    </row>
    <row r="2446" spans="9:9" ht="21.75" customHeight="1" x14ac:dyDescent="0.3">
      <c r="I2446" s="23" t="e">
        <f>INDEX('Артикул без-с размером'!A:A,MATCH(Хранение!B2446,'Артикул без-с размером'!C:C,0))</f>
        <v>#N/A</v>
      </c>
    </row>
    <row r="2447" spans="9:9" ht="21.75" customHeight="1" x14ac:dyDescent="0.3">
      <c r="I2447" s="23" t="e">
        <f>INDEX('Артикул без-с размером'!A:A,MATCH(Хранение!B2447,'Артикул без-с размером'!C:C,0))</f>
        <v>#N/A</v>
      </c>
    </row>
    <row r="2448" spans="9:9" ht="21.75" customHeight="1" x14ac:dyDescent="0.3">
      <c r="I2448" s="23" t="e">
        <f>INDEX('Артикул без-с размером'!A:A,MATCH(Хранение!B2448,'Артикул без-с размером'!C:C,0))</f>
        <v>#N/A</v>
      </c>
    </row>
    <row r="2449" spans="9:9" ht="21.75" customHeight="1" x14ac:dyDescent="0.3">
      <c r="I2449" s="23" t="e">
        <f>INDEX('Артикул без-с размером'!A:A,MATCH(Хранение!B2449,'Артикул без-с размером'!C:C,0))</f>
        <v>#N/A</v>
      </c>
    </row>
    <row r="2450" spans="9:9" ht="21.75" customHeight="1" x14ac:dyDescent="0.3">
      <c r="I2450" s="23" t="e">
        <f>INDEX('Артикул без-с размером'!A:A,MATCH(Хранение!B2450,'Артикул без-с размером'!C:C,0))</f>
        <v>#N/A</v>
      </c>
    </row>
    <row r="2451" spans="9:9" ht="21.75" customHeight="1" x14ac:dyDescent="0.3">
      <c r="I2451" s="23" t="e">
        <f>INDEX('Артикул без-с размером'!A:A,MATCH(Хранение!B2451,'Артикул без-с размером'!C:C,0))</f>
        <v>#N/A</v>
      </c>
    </row>
    <row r="2452" spans="9:9" ht="21.75" customHeight="1" x14ac:dyDescent="0.3">
      <c r="I2452" s="23" t="e">
        <f>INDEX('Артикул без-с размером'!A:A,MATCH(Хранение!B2452,'Артикул без-с размером'!C:C,0))</f>
        <v>#N/A</v>
      </c>
    </row>
    <row r="2453" spans="9:9" ht="21.75" customHeight="1" x14ac:dyDescent="0.3">
      <c r="I2453" s="23" t="e">
        <f>INDEX('Артикул без-с размером'!A:A,MATCH(Хранение!B2453,'Артикул без-с размером'!C:C,0))</f>
        <v>#N/A</v>
      </c>
    </row>
    <row r="2454" spans="9:9" ht="21.75" customHeight="1" x14ac:dyDescent="0.3">
      <c r="I2454" s="23" t="e">
        <f>INDEX('Артикул без-с размером'!A:A,MATCH(Хранение!B2454,'Артикул без-с размером'!C:C,0))</f>
        <v>#N/A</v>
      </c>
    </row>
    <row r="2455" spans="9:9" ht="21.75" customHeight="1" x14ac:dyDescent="0.3">
      <c r="I2455" s="23" t="e">
        <f>INDEX('Артикул без-с размером'!A:A,MATCH(Хранение!B2455,'Артикул без-с размером'!C:C,0))</f>
        <v>#N/A</v>
      </c>
    </row>
    <row r="2456" spans="9:9" ht="21.75" customHeight="1" x14ac:dyDescent="0.3">
      <c r="I2456" s="23" t="e">
        <f>INDEX('Артикул без-с размером'!A:A,MATCH(Хранение!B2456,'Артикул без-с размером'!C:C,0))</f>
        <v>#N/A</v>
      </c>
    </row>
    <row r="2457" spans="9:9" ht="21.75" customHeight="1" x14ac:dyDescent="0.3">
      <c r="I2457" s="23" t="e">
        <f>INDEX('Артикул без-с размером'!A:A,MATCH(Хранение!B2457,'Артикул без-с размером'!C:C,0))</f>
        <v>#N/A</v>
      </c>
    </row>
    <row r="2458" spans="9:9" ht="21.75" customHeight="1" x14ac:dyDescent="0.3">
      <c r="I2458" s="23" t="e">
        <f>INDEX('Артикул без-с размером'!A:A,MATCH(Хранение!B2458,'Артикул без-с размером'!C:C,0))</f>
        <v>#N/A</v>
      </c>
    </row>
    <row r="2459" spans="9:9" ht="21.75" customHeight="1" x14ac:dyDescent="0.3">
      <c r="I2459" s="23" t="e">
        <f>INDEX('Артикул без-с размером'!A:A,MATCH(Хранение!B2459,'Артикул без-с размером'!C:C,0))</f>
        <v>#N/A</v>
      </c>
    </row>
    <row r="2460" spans="9:9" ht="21.75" customHeight="1" x14ac:dyDescent="0.3">
      <c r="I2460" s="23" t="e">
        <f>INDEX('Артикул без-с размером'!A:A,MATCH(Хранение!B2460,'Артикул без-с размером'!C:C,0))</f>
        <v>#N/A</v>
      </c>
    </row>
    <row r="2461" spans="9:9" ht="21.75" customHeight="1" x14ac:dyDescent="0.3">
      <c r="I2461" s="23" t="e">
        <f>INDEX('Артикул без-с размером'!A:A,MATCH(Хранение!B2461,'Артикул без-с размером'!C:C,0))</f>
        <v>#N/A</v>
      </c>
    </row>
    <row r="2462" spans="9:9" ht="21.75" customHeight="1" x14ac:dyDescent="0.3">
      <c r="I2462" s="23" t="e">
        <f>INDEX('Артикул без-с размером'!A:A,MATCH(Хранение!B2462,'Артикул без-с размером'!C:C,0))</f>
        <v>#N/A</v>
      </c>
    </row>
    <row r="2463" spans="9:9" ht="21.75" customHeight="1" x14ac:dyDescent="0.3">
      <c r="I2463" s="23" t="e">
        <f>INDEX('Артикул без-с размером'!A:A,MATCH(Хранение!B2463,'Артикул без-с размером'!C:C,0))</f>
        <v>#N/A</v>
      </c>
    </row>
    <row r="2464" spans="9:9" ht="21.75" customHeight="1" x14ac:dyDescent="0.3">
      <c r="I2464" s="23" t="e">
        <f>INDEX('Артикул без-с размером'!A:A,MATCH(Хранение!B2464,'Артикул без-с размером'!C:C,0))</f>
        <v>#N/A</v>
      </c>
    </row>
    <row r="2465" spans="9:9" ht="21.75" customHeight="1" x14ac:dyDescent="0.3">
      <c r="I2465" s="23" t="e">
        <f>INDEX('Артикул без-с размером'!A:A,MATCH(Хранение!B2465,'Артикул без-с размером'!C:C,0))</f>
        <v>#N/A</v>
      </c>
    </row>
    <row r="2466" spans="9:9" ht="21.75" customHeight="1" x14ac:dyDescent="0.3">
      <c r="I2466" s="23" t="e">
        <f>INDEX('Артикул без-с размером'!A:A,MATCH(Хранение!B2466,'Артикул без-с размером'!C:C,0))</f>
        <v>#N/A</v>
      </c>
    </row>
    <row r="2467" spans="9:9" ht="21.75" customHeight="1" x14ac:dyDescent="0.3">
      <c r="I2467" s="23" t="e">
        <f>INDEX('Артикул без-с размером'!A:A,MATCH(Хранение!B2467,'Артикул без-с размером'!C:C,0))</f>
        <v>#N/A</v>
      </c>
    </row>
    <row r="2468" spans="9:9" ht="21.75" customHeight="1" x14ac:dyDescent="0.3">
      <c r="I2468" s="23" t="e">
        <f>INDEX('Артикул без-с размером'!A:A,MATCH(Хранение!B2468,'Артикул без-с размером'!C:C,0))</f>
        <v>#N/A</v>
      </c>
    </row>
    <row r="2469" spans="9:9" ht="21.75" customHeight="1" x14ac:dyDescent="0.3">
      <c r="I2469" s="23" t="e">
        <f>INDEX('Артикул без-с размером'!A:A,MATCH(Хранение!B2469,'Артикул без-с размером'!C:C,0))</f>
        <v>#N/A</v>
      </c>
    </row>
    <row r="2470" spans="9:9" ht="21.75" customHeight="1" x14ac:dyDescent="0.3">
      <c r="I2470" s="23" t="e">
        <f>INDEX('Артикул без-с размером'!A:A,MATCH(Хранение!B2470,'Артикул без-с размером'!C:C,0))</f>
        <v>#N/A</v>
      </c>
    </row>
    <row r="2471" spans="9:9" ht="21.75" customHeight="1" x14ac:dyDescent="0.3">
      <c r="I2471" s="23" t="e">
        <f>INDEX('Артикул без-с размером'!A:A,MATCH(Хранение!B2471,'Артикул без-с размером'!C:C,0))</f>
        <v>#N/A</v>
      </c>
    </row>
    <row r="2472" spans="9:9" ht="21.75" customHeight="1" x14ac:dyDescent="0.3">
      <c r="I2472" s="23" t="e">
        <f>INDEX('Артикул без-с размером'!A:A,MATCH(Хранение!B2472,'Артикул без-с размером'!C:C,0))</f>
        <v>#N/A</v>
      </c>
    </row>
    <row r="2473" spans="9:9" ht="21.75" customHeight="1" x14ac:dyDescent="0.3">
      <c r="I2473" s="23" t="e">
        <f>INDEX('Артикул без-с размером'!A:A,MATCH(Хранение!B2473,'Артикул без-с размером'!C:C,0))</f>
        <v>#N/A</v>
      </c>
    </row>
    <row r="2474" spans="9:9" ht="21.75" customHeight="1" x14ac:dyDescent="0.3">
      <c r="I2474" s="23" t="e">
        <f>INDEX('Артикул без-с размером'!A:A,MATCH(Хранение!B2474,'Артикул без-с размером'!C:C,0))</f>
        <v>#N/A</v>
      </c>
    </row>
    <row r="2475" spans="9:9" ht="21.75" customHeight="1" x14ac:dyDescent="0.3">
      <c r="I2475" s="23" t="e">
        <f>INDEX('Артикул без-с размером'!A:A,MATCH(Хранение!B2475,'Артикул без-с размером'!C:C,0))</f>
        <v>#N/A</v>
      </c>
    </row>
    <row r="2476" spans="9:9" ht="21.75" customHeight="1" x14ac:dyDescent="0.3">
      <c r="I2476" s="23" t="e">
        <f>INDEX('Артикул без-с размером'!A:A,MATCH(Хранение!B2476,'Артикул без-с размером'!C:C,0))</f>
        <v>#N/A</v>
      </c>
    </row>
    <row r="2477" spans="9:9" ht="21.75" customHeight="1" x14ac:dyDescent="0.3">
      <c r="I2477" s="23" t="e">
        <f>INDEX('Артикул без-с размером'!A:A,MATCH(Хранение!B2477,'Артикул без-с размером'!C:C,0))</f>
        <v>#N/A</v>
      </c>
    </row>
    <row r="2478" spans="9:9" ht="21.75" customHeight="1" x14ac:dyDescent="0.3">
      <c r="I2478" s="23" t="e">
        <f>INDEX('Артикул без-с размером'!A:A,MATCH(Хранение!B2478,'Артикул без-с размером'!C:C,0))</f>
        <v>#N/A</v>
      </c>
    </row>
    <row r="2479" spans="9:9" ht="21.75" customHeight="1" x14ac:dyDescent="0.3">
      <c r="I2479" s="23" t="e">
        <f>INDEX('Артикул без-с размером'!A:A,MATCH(Хранение!B2479,'Артикул без-с размером'!C:C,0))</f>
        <v>#N/A</v>
      </c>
    </row>
    <row r="2480" spans="9:9" ht="21.75" customHeight="1" x14ac:dyDescent="0.3">
      <c r="I2480" s="23" t="e">
        <f>INDEX('Артикул без-с размером'!A:A,MATCH(Хранение!B2480,'Артикул без-с размером'!C:C,0))</f>
        <v>#N/A</v>
      </c>
    </row>
    <row r="2481" spans="9:9" ht="21.75" customHeight="1" x14ac:dyDescent="0.3">
      <c r="I2481" s="23" t="e">
        <f>INDEX('Артикул без-с размером'!A:A,MATCH(Хранение!B2481,'Артикул без-с размером'!C:C,0))</f>
        <v>#N/A</v>
      </c>
    </row>
    <row r="2482" spans="9:9" ht="21.75" customHeight="1" x14ac:dyDescent="0.3">
      <c r="I2482" s="23" t="e">
        <f>INDEX('Артикул без-с размером'!A:A,MATCH(Хранение!B2482,'Артикул без-с размером'!C:C,0))</f>
        <v>#N/A</v>
      </c>
    </row>
    <row r="2483" spans="9:9" ht="21.75" customHeight="1" x14ac:dyDescent="0.3">
      <c r="I2483" s="23" t="e">
        <f>INDEX('Артикул без-с размером'!A:A,MATCH(Хранение!B2483,'Артикул без-с размером'!C:C,0))</f>
        <v>#N/A</v>
      </c>
    </row>
    <row r="2484" spans="9:9" ht="21.75" customHeight="1" x14ac:dyDescent="0.3">
      <c r="I2484" s="23" t="e">
        <f>INDEX('Артикул без-с размером'!A:A,MATCH(Хранение!B2484,'Артикул без-с размером'!C:C,0))</f>
        <v>#N/A</v>
      </c>
    </row>
    <row r="2485" spans="9:9" ht="21.75" customHeight="1" x14ac:dyDescent="0.3">
      <c r="I2485" s="23" t="e">
        <f>INDEX('Артикул без-с размером'!A:A,MATCH(Хранение!B2485,'Артикул без-с размером'!C:C,0))</f>
        <v>#N/A</v>
      </c>
    </row>
    <row r="2486" spans="9:9" ht="21.75" customHeight="1" x14ac:dyDescent="0.3">
      <c r="I2486" s="23" t="e">
        <f>INDEX('Артикул без-с размером'!A:A,MATCH(Хранение!B2486,'Артикул без-с размером'!C:C,0))</f>
        <v>#N/A</v>
      </c>
    </row>
    <row r="2487" spans="9:9" ht="21.75" customHeight="1" x14ac:dyDescent="0.3">
      <c r="I2487" s="23" t="e">
        <f>INDEX('Артикул без-с размером'!A:A,MATCH(Хранение!B2487,'Артикул без-с размером'!C:C,0))</f>
        <v>#N/A</v>
      </c>
    </row>
    <row r="2488" spans="9:9" ht="21.75" customHeight="1" x14ac:dyDescent="0.3">
      <c r="I2488" s="23" t="e">
        <f>INDEX('Артикул без-с размером'!A:A,MATCH(Хранение!B2488,'Артикул без-с размером'!C:C,0))</f>
        <v>#N/A</v>
      </c>
    </row>
    <row r="2489" spans="9:9" ht="21.75" customHeight="1" x14ac:dyDescent="0.3">
      <c r="I2489" s="23" t="e">
        <f>INDEX('Артикул без-с размером'!A:A,MATCH(Хранение!B2489,'Артикул без-с размером'!C:C,0))</f>
        <v>#N/A</v>
      </c>
    </row>
    <row r="2490" spans="9:9" ht="21.75" customHeight="1" x14ac:dyDescent="0.3">
      <c r="I2490" s="23" t="e">
        <f>INDEX('Артикул без-с размером'!A:A,MATCH(Хранение!B2490,'Артикул без-с размером'!C:C,0))</f>
        <v>#N/A</v>
      </c>
    </row>
    <row r="2491" spans="9:9" ht="21.75" customHeight="1" x14ac:dyDescent="0.3">
      <c r="I2491" s="23" t="e">
        <f>INDEX('Артикул без-с размером'!A:A,MATCH(Хранение!B2491,'Артикул без-с размером'!C:C,0))</f>
        <v>#N/A</v>
      </c>
    </row>
    <row r="2492" spans="9:9" ht="21.75" customHeight="1" x14ac:dyDescent="0.3">
      <c r="I2492" s="23" t="e">
        <f>INDEX('Артикул без-с размером'!A:A,MATCH(Хранение!B2492,'Артикул без-с размером'!C:C,0))</f>
        <v>#N/A</v>
      </c>
    </row>
    <row r="2493" spans="9:9" ht="21.75" customHeight="1" x14ac:dyDescent="0.3">
      <c r="I2493" s="23" t="e">
        <f>INDEX('Артикул без-с размером'!A:A,MATCH(Хранение!B2493,'Артикул без-с размером'!C:C,0))</f>
        <v>#N/A</v>
      </c>
    </row>
    <row r="2494" spans="9:9" ht="21.75" customHeight="1" x14ac:dyDescent="0.3">
      <c r="I2494" s="23" t="e">
        <f>INDEX('Артикул без-с размером'!A:A,MATCH(Хранение!B2494,'Артикул без-с размером'!C:C,0))</f>
        <v>#N/A</v>
      </c>
    </row>
    <row r="2495" spans="9:9" ht="21.75" customHeight="1" x14ac:dyDescent="0.3">
      <c r="I2495" s="23" t="e">
        <f>INDEX('Артикул без-с размером'!A:A,MATCH(Хранение!B2495,'Артикул без-с размером'!C:C,0))</f>
        <v>#N/A</v>
      </c>
    </row>
    <row r="2496" spans="9:9" ht="21.75" customHeight="1" x14ac:dyDescent="0.3">
      <c r="I2496" s="23" t="e">
        <f>INDEX('Артикул без-с размером'!A:A,MATCH(Хранение!B2496,'Артикул без-с размером'!C:C,0))</f>
        <v>#N/A</v>
      </c>
    </row>
    <row r="2497" spans="9:9" ht="21.75" customHeight="1" x14ac:dyDescent="0.3">
      <c r="I2497" s="23" t="e">
        <f>INDEX('Артикул без-с размером'!A:A,MATCH(Хранение!B2497,'Артикул без-с размером'!C:C,0))</f>
        <v>#N/A</v>
      </c>
    </row>
    <row r="2498" spans="9:9" ht="21.75" customHeight="1" x14ac:dyDescent="0.3">
      <c r="I2498" s="23" t="e">
        <f>INDEX('Артикул без-с размером'!A:A,MATCH(Хранение!B2498,'Артикул без-с размером'!C:C,0))</f>
        <v>#N/A</v>
      </c>
    </row>
    <row r="2499" spans="9:9" ht="21.75" customHeight="1" x14ac:dyDescent="0.3">
      <c r="I2499" s="23" t="e">
        <f>INDEX('Артикул без-с размером'!A:A,MATCH(Хранение!B2499,'Артикул без-с размером'!C:C,0))</f>
        <v>#N/A</v>
      </c>
    </row>
    <row r="2500" spans="9:9" ht="21.75" customHeight="1" x14ac:dyDescent="0.3">
      <c r="I2500" s="23" t="e">
        <f>INDEX('Артикул без-с размером'!A:A,MATCH(Хранение!B2500,'Артикул без-с размером'!C:C,0))</f>
        <v>#N/A</v>
      </c>
    </row>
    <row r="2501" spans="9:9" ht="21.75" customHeight="1" x14ac:dyDescent="0.3">
      <c r="I2501" s="23" t="e">
        <f>INDEX('Артикул без-с размером'!A:A,MATCH(Хранение!B2501,'Артикул без-с размером'!C:C,0))</f>
        <v>#N/A</v>
      </c>
    </row>
    <row r="2502" spans="9:9" ht="21.75" customHeight="1" x14ac:dyDescent="0.3">
      <c r="I2502" s="23" t="e">
        <f>INDEX('Артикул без-с размером'!A:A,MATCH(Хранение!B2502,'Артикул без-с размером'!C:C,0))</f>
        <v>#N/A</v>
      </c>
    </row>
    <row r="2503" spans="9:9" ht="21.75" customHeight="1" x14ac:dyDescent="0.3">
      <c r="I2503" s="23" t="e">
        <f>INDEX('Артикул без-с размером'!A:A,MATCH(Хранение!B2503,'Артикул без-с размером'!C:C,0))</f>
        <v>#N/A</v>
      </c>
    </row>
    <row r="2504" spans="9:9" ht="21.75" customHeight="1" x14ac:dyDescent="0.3">
      <c r="I2504" s="23" t="e">
        <f>INDEX('Артикул без-с размером'!A:A,MATCH(Хранение!B2504,'Артикул без-с размером'!C:C,0))</f>
        <v>#N/A</v>
      </c>
    </row>
    <row r="2505" spans="9:9" ht="21.75" customHeight="1" x14ac:dyDescent="0.3">
      <c r="I2505" s="23" t="e">
        <f>INDEX('Артикул без-с размером'!A:A,MATCH(Хранение!B2505,'Артикул без-с размером'!C:C,0))</f>
        <v>#N/A</v>
      </c>
    </row>
    <row r="2506" spans="9:9" ht="21.75" customHeight="1" x14ac:dyDescent="0.3">
      <c r="I2506" s="23" t="e">
        <f>INDEX('Артикул без-с размером'!A:A,MATCH(Хранение!B2506,'Артикул без-с размером'!C:C,0))</f>
        <v>#N/A</v>
      </c>
    </row>
    <row r="2507" spans="9:9" ht="21.75" customHeight="1" x14ac:dyDescent="0.3">
      <c r="I2507" s="23" t="e">
        <f>INDEX('Артикул без-с размером'!A:A,MATCH(Хранение!B2507,'Артикул без-с размером'!C:C,0))</f>
        <v>#N/A</v>
      </c>
    </row>
    <row r="2508" spans="9:9" ht="21.75" customHeight="1" x14ac:dyDescent="0.3">
      <c r="I2508" s="23" t="e">
        <f>INDEX('Артикул без-с размером'!A:A,MATCH(Хранение!B2508,'Артикул без-с размером'!C:C,0))</f>
        <v>#N/A</v>
      </c>
    </row>
    <row r="2509" spans="9:9" ht="21.75" customHeight="1" x14ac:dyDescent="0.3">
      <c r="I2509" s="23" t="e">
        <f>INDEX('Артикул без-с размером'!A:A,MATCH(Хранение!B2509,'Артикул без-с размером'!C:C,0))</f>
        <v>#N/A</v>
      </c>
    </row>
    <row r="2510" spans="9:9" ht="21.75" customHeight="1" x14ac:dyDescent="0.3">
      <c r="I2510" s="23" t="e">
        <f>INDEX('Артикул без-с размером'!A:A,MATCH(Хранение!B2510,'Артикул без-с размером'!C:C,0))</f>
        <v>#N/A</v>
      </c>
    </row>
    <row r="2511" spans="9:9" ht="21.75" customHeight="1" x14ac:dyDescent="0.3">
      <c r="I2511" s="23" t="e">
        <f>INDEX('Артикул без-с размером'!A:A,MATCH(Хранение!B2511,'Артикул без-с размером'!C:C,0))</f>
        <v>#N/A</v>
      </c>
    </row>
    <row r="2512" spans="9:9" ht="21.75" customHeight="1" x14ac:dyDescent="0.3">
      <c r="I2512" s="23" t="e">
        <f>INDEX('Артикул без-с размером'!A:A,MATCH(Хранение!B2512,'Артикул без-с размером'!C:C,0))</f>
        <v>#N/A</v>
      </c>
    </row>
    <row r="2513" spans="9:9" ht="21.75" customHeight="1" x14ac:dyDescent="0.3">
      <c r="I2513" s="23" t="e">
        <f>INDEX('Артикул без-с размером'!A:A,MATCH(Хранение!B2513,'Артикул без-с размером'!C:C,0))</f>
        <v>#N/A</v>
      </c>
    </row>
    <row r="2514" spans="9:9" ht="21.75" customHeight="1" x14ac:dyDescent="0.3">
      <c r="I2514" s="23" t="e">
        <f>INDEX('Артикул без-с размером'!A:A,MATCH(Хранение!B2514,'Артикул без-с размером'!C:C,0))</f>
        <v>#N/A</v>
      </c>
    </row>
    <row r="2515" spans="9:9" ht="21.75" customHeight="1" x14ac:dyDescent="0.3">
      <c r="I2515" s="23" t="e">
        <f>INDEX('Артикул без-с размером'!A:A,MATCH(Хранение!B2515,'Артикул без-с размером'!C:C,0))</f>
        <v>#N/A</v>
      </c>
    </row>
    <row r="2516" spans="9:9" ht="21.75" customHeight="1" x14ac:dyDescent="0.3">
      <c r="I2516" s="23" t="e">
        <f>INDEX('Артикул без-с размером'!A:A,MATCH(Хранение!B2516,'Артикул без-с размером'!C:C,0))</f>
        <v>#N/A</v>
      </c>
    </row>
    <row r="2517" spans="9:9" ht="21.75" customHeight="1" x14ac:dyDescent="0.3">
      <c r="I2517" s="23" t="e">
        <f>INDEX('Артикул без-с размером'!A:A,MATCH(Хранение!B2517,'Артикул без-с размером'!C:C,0))</f>
        <v>#N/A</v>
      </c>
    </row>
    <row r="2518" spans="9:9" ht="21.75" customHeight="1" x14ac:dyDescent="0.3">
      <c r="I2518" s="23" t="e">
        <f>INDEX('Артикул без-с размером'!A:A,MATCH(Хранение!B2518,'Артикул без-с размером'!C:C,0))</f>
        <v>#N/A</v>
      </c>
    </row>
    <row r="2519" spans="9:9" ht="21.75" customHeight="1" x14ac:dyDescent="0.3">
      <c r="I2519" s="23" t="e">
        <f>INDEX('Артикул без-с размером'!A:A,MATCH(Хранение!B2519,'Артикул без-с размером'!C:C,0))</f>
        <v>#N/A</v>
      </c>
    </row>
    <row r="2520" spans="9:9" ht="21.75" customHeight="1" x14ac:dyDescent="0.3">
      <c r="I2520" s="23" t="e">
        <f>INDEX('Артикул без-с размером'!A:A,MATCH(Хранение!B2520,'Артикул без-с размером'!C:C,0))</f>
        <v>#N/A</v>
      </c>
    </row>
    <row r="2521" spans="9:9" ht="21.75" customHeight="1" x14ac:dyDescent="0.3">
      <c r="I2521" s="23" t="e">
        <f>INDEX('Артикул без-с размером'!A:A,MATCH(Хранение!B2521,'Артикул без-с размером'!C:C,0))</f>
        <v>#N/A</v>
      </c>
    </row>
    <row r="2522" spans="9:9" ht="21.75" customHeight="1" x14ac:dyDescent="0.3">
      <c r="I2522" s="23" t="e">
        <f>INDEX('Артикул без-с размером'!A:A,MATCH(Хранение!B2522,'Артикул без-с размером'!C:C,0))</f>
        <v>#N/A</v>
      </c>
    </row>
    <row r="2523" spans="9:9" ht="21.75" customHeight="1" x14ac:dyDescent="0.3">
      <c r="I2523" s="23" t="e">
        <f>INDEX('Артикул без-с размером'!A:A,MATCH(Хранение!B2523,'Артикул без-с размером'!C:C,0))</f>
        <v>#N/A</v>
      </c>
    </row>
    <row r="2524" spans="9:9" ht="21.75" customHeight="1" x14ac:dyDescent="0.3">
      <c r="I2524" s="23" t="e">
        <f>INDEX('Артикул без-с размером'!A:A,MATCH(Хранение!B2524,'Артикул без-с размером'!C:C,0))</f>
        <v>#N/A</v>
      </c>
    </row>
    <row r="2525" spans="9:9" ht="21.75" customHeight="1" x14ac:dyDescent="0.3">
      <c r="I2525" s="23" t="e">
        <f>INDEX('Артикул без-с размером'!A:A,MATCH(Хранение!B2525,'Артикул без-с размером'!C:C,0))</f>
        <v>#N/A</v>
      </c>
    </row>
    <row r="2526" spans="9:9" ht="21.75" customHeight="1" x14ac:dyDescent="0.3">
      <c r="I2526" s="23" t="e">
        <f>INDEX('Артикул без-с размером'!A:A,MATCH(Хранение!B2526,'Артикул без-с размером'!C:C,0))</f>
        <v>#N/A</v>
      </c>
    </row>
    <row r="2527" spans="9:9" ht="21.75" customHeight="1" x14ac:dyDescent="0.3">
      <c r="I2527" s="23" t="e">
        <f>INDEX('Артикул без-с размером'!A:A,MATCH(Хранение!B2527,'Артикул без-с размером'!C:C,0))</f>
        <v>#N/A</v>
      </c>
    </row>
    <row r="2528" spans="9:9" ht="21.75" customHeight="1" x14ac:dyDescent="0.3">
      <c r="I2528" s="23" t="e">
        <f>INDEX('Артикул без-с размером'!A:A,MATCH(Хранение!B2528,'Артикул без-с размером'!C:C,0))</f>
        <v>#N/A</v>
      </c>
    </row>
    <row r="2529" spans="9:9" ht="21.75" customHeight="1" x14ac:dyDescent="0.3">
      <c r="I2529" s="23" t="e">
        <f>INDEX('Артикул без-с размером'!A:A,MATCH(Хранение!B2529,'Артикул без-с размером'!C:C,0))</f>
        <v>#N/A</v>
      </c>
    </row>
    <row r="2530" spans="9:9" ht="21.75" customHeight="1" x14ac:dyDescent="0.3">
      <c r="I2530" s="23" t="e">
        <f>INDEX('Артикул без-с размером'!A:A,MATCH(Хранение!B2530,'Артикул без-с размером'!C:C,0))</f>
        <v>#N/A</v>
      </c>
    </row>
    <row r="2531" spans="9:9" ht="21.75" customHeight="1" x14ac:dyDescent="0.3">
      <c r="I2531" s="23" t="e">
        <f>INDEX('Артикул без-с размером'!A:A,MATCH(Хранение!B2531,'Артикул без-с размером'!C:C,0))</f>
        <v>#N/A</v>
      </c>
    </row>
    <row r="2532" spans="9:9" ht="21.75" customHeight="1" x14ac:dyDescent="0.3">
      <c r="I2532" s="23" t="e">
        <f>INDEX('Артикул без-с размером'!A:A,MATCH(Хранение!B2532,'Артикул без-с размером'!C:C,0))</f>
        <v>#N/A</v>
      </c>
    </row>
    <row r="2533" spans="9:9" ht="21.75" customHeight="1" x14ac:dyDescent="0.3">
      <c r="I2533" s="23" t="e">
        <f>INDEX('Артикул без-с размером'!A:A,MATCH(Хранение!B2533,'Артикул без-с размером'!C:C,0))</f>
        <v>#N/A</v>
      </c>
    </row>
    <row r="2534" spans="9:9" ht="21.75" customHeight="1" x14ac:dyDescent="0.3">
      <c r="I2534" s="23" t="e">
        <f>INDEX('Артикул без-с размером'!A:A,MATCH(Хранение!B2534,'Артикул без-с размером'!C:C,0))</f>
        <v>#N/A</v>
      </c>
    </row>
    <row r="2535" spans="9:9" ht="21.75" customHeight="1" x14ac:dyDescent="0.3">
      <c r="I2535" s="23" t="e">
        <f>INDEX('Артикул без-с размером'!A:A,MATCH(Хранение!B2535,'Артикул без-с размером'!C:C,0))</f>
        <v>#N/A</v>
      </c>
    </row>
    <row r="2536" spans="9:9" ht="21.75" customHeight="1" x14ac:dyDescent="0.3">
      <c r="I2536" s="23" t="e">
        <f>INDEX('Артикул без-с размером'!A:A,MATCH(Хранение!B2536,'Артикул без-с размером'!C:C,0))</f>
        <v>#N/A</v>
      </c>
    </row>
    <row r="2537" spans="9:9" ht="21.75" customHeight="1" x14ac:dyDescent="0.3">
      <c r="I2537" s="23" t="e">
        <f>INDEX('Артикул без-с размером'!A:A,MATCH(Хранение!B2537,'Артикул без-с размером'!C:C,0))</f>
        <v>#N/A</v>
      </c>
    </row>
    <row r="2538" spans="9:9" ht="21.75" customHeight="1" x14ac:dyDescent="0.3">
      <c r="I2538" s="23" t="e">
        <f>INDEX('Артикул без-с размером'!A:A,MATCH(Хранение!B2538,'Артикул без-с размером'!C:C,0))</f>
        <v>#N/A</v>
      </c>
    </row>
    <row r="2539" spans="9:9" ht="21.75" customHeight="1" x14ac:dyDescent="0.3">
      <c r="I2539" s="23" t="e">
        <f>INDEX('Артикул без-с размером'!A:A,MATCH(Хранение!B2539,'Артикул без-с размером'!C:C,0))</f>
        <v>#N/A</v>
      </c>
    </row>
    <row r="2540" spans="9:9" ht="21.75" customHeight="1" x14ac:dyDescent="0.3">
      <c r="I2540" s="23" t="e">
        <f>INDEX('Артикул без-с размером'!A:A,MATCH(Хранение!B2540,'Артикул без-с размером'!C:C,0))</f>
        <v>#N/A</v>
      </c>
    </row>
    <row r="2541" spans="9:9" ht="21.75" customHeight="1" x14ac:dyDescent="0.3">
      <c r="I2541" s="23" t="e">
        <f>INDEX('Артикул без-с размером'!A:A,MATCH(Хранение!B2541,'Артикул без-с размером'!C:C,0))</f>
        <v>#N/A</v>
      </c>
    </row>
    <row r="2542" spans="9:9" ht="21.75" customHeight="1" x14ac:dyDescent="0.3">
      <c r="I2542" s="23" t="e">
        <f>INDEX('Артикул без-с размером'!A:A,MATCH(Хранение!B2542,'Артикул без-с размером'!C:C,0))</f>
        <v>#N/A</v>
      </c>
    </row>
    <row r="2543" spans="9:9" ht="21.75" customHeight="1" x14ac:dyDescent="0.3">
      <c r="I2543" s="23" t="e">
        <f>INDEX('Артикул без-с размером'!A:A,MATCH(Хранение!B2543,'Артикул без-с размером'!C:C,0))</f>
        <v>#N/A</v>
      </c>
    </row>
    <row r="2544" spans="9:9" ht="21.75" customHeight="1" x14ac:dyDescent="0.3">
      <c r="I2544" s="23" t="e">
        <f>INDEX('Артикул без-с размером'!A:A,MATCH(Хранение!B2544,'Артикул без-с размером'!C:C,0))</f>
        <v>#N/A</v>
      </c>
    </row>
    <row r="2545" spans="9:9" ht="21.75" customHeight="1" x14ac:dyDescent="0.3">
      <c r="I2545" s="23" t="e">
        <f>INDEX('Артикул без-с размером'!A:A,MATCH(Хранение!B2545,'Артикул без-с размером'!C:C,0))</f>
        <v>#N/A</v>
      </c>
    </row>
    <row r="2546" spans="9:9" ht="21.75" customHeight="1" x14ac:dyDescent="0.3">
      <c r="I2546" s="23" t="e">
        <f>INDEX('Артикул без-с размером'!A:A,MATCH(Хранение!B2546,'Артикул без-с размером'!C:C,0))</f>
        <v>#N/A</v>
      </c>
    </row>
    <row r="2547" spans="9:9" ht="21.75" customHeight="1" x14ac:dyDescent="0.3">
      <c r="I2547" s="23" t="e">
        <f>INDEX('Артикул без-с размером'!A:A,MATCH(Хранение!B2547,'Артикул без-с размером'!C:C,0))</f>
        <v>#N/A</v>
      </c>
    </row>
    <row r="2548" spans="9:9" ht="21.75" customHeight="1" x14ac:dyDescent="0.3">
      <c r="I2548" s="23" t="e">
        <f>INDEX('Артикул без-с размером'!A:A,MATCH(Хранение!B2548,'Артикул без-с размером'!C:C,0))</f>
        <v>#N/A</v>
      </c>
    </row>
    <row r="2549" spans="9:9" ht="21.75" customHeight="1" x14ac:dyDescent="0.3">
      <c r="I2549" s="23" t="e">
        <f>INDEX('Артикул без-с размером'!A:A,MATCH(Хранение!B2549,'Артикул без-с размером'!C:C,0))</f>
        <v>#N/A</v>
      </c>
    </row>
    <row r="2550" spans="9:9" ht="21.75" customHeight="1" x14ac:dyDescent="0.3">
      <c r="I2550" s="23" t="e">
        <f>INDEX('Артикул без-с размером'!A:A,MATCH(Хранение!B2550,'Артикул без-с размером'!C:C,0))</f>
        <v>#N/A</v>
      </c>
    </row>
    <row r="2551" spans="9:9" ht="21.75" customHeight="1" x14ac:dyDescent="0.3">
      <c r="I2551" s="23" t="e">
        <f>INDEX('Артикул без-с размером'!A:A,MATCH(Хранение!B2551,'Артикул без-с размером'!C:C,0))</f>
        <v>#N/A</v>
      </c>
    </row>
    <row r="2552" spans="9:9" ht="21.75" customHeight="1" x14ac:dyDescent="0.3">
      <c r="I2552" s="23" t="e">
        <f>INDEX('Артикул без-с размером'!A:A,MATCH(Хранение!B2552,'Артикул без-с размером'!C:C,0))</f>
        <v>#N/A</v>
      </c>
    </row>
    <row r="2553" spans="9:9" ht="21.75" customHeight="1" x14ac:dyDescent="0.3">
      <c r="I2553" s="23" t="e">
        <f>INDEX('Артикул без-с размером'!A:A,MATCH(Хранение!B2553,'Артикул без-с размером'!C:C,0))</f>
        <v>#N/A</v>
      </c>
    </row>
    <row r="2554" spans="9:9" ht="21.75" customHeight="1" x14ac:dyDescent="0.3">
      <c r="I2554" s="23" t="e">
        <f>INDEX('Артикул без-с размером'!A:A,MATCH(Хранение!B2554,'Артикул без-с размером'!C:C,0))</f>
        <v>#N/A</v>
      </c>
    </row>
    <row r="2555" spans="9:9" ht="21.75" customHeight="1" x14ac:dyDescent="0.3">
      <c r="I2555" s="23" t="e">
        <f>INDEX('Артикул без-с размером'!A:A,MATCH(Хранение!B2555,'Артикул без-с размером'!C:C,0))</f>
        <v>#N/A</v>
      </c>
    </row>
    <row r="2556" spans="9:9" ht="21.75" customHeight="1" x14ac:dyDescent="0.3">
      <c r="I2556" s="23" t="e">
        <f>INDEX('Артикул без-с размером'!A:A,MATCH(Хранение!B2556,'Артикул без-с размером'!C:C,0))</f>
        <v>#N/A</v>
      </c>
    </row>
    <row r="2557" spans="9:9" ht="21.75" customHeight="1" x14ac:dyDescent="0.3">
      <c r="I2557" s="23" t="e">
        <f>INDEX('Артикул без-с размером'!A:A,MATCH(Хранение!B2557,'Артикул без-с размером'!C:C,0))</f>
        <v>#N/A</v>
      </c>
    </row>
    <row r="2558" spans="9:9" ht="21.75" customHeight="1" x14ac:dyDescent="0.3">
      <c r="I2558" s="23" t="e">
        <f>INDEX('Артикул без-с размером'!A:A,MATCH(Хранение!B2558,'Артикул без-с размером'!C:C,0))</f>
        <v>#N/A</v>
      </c>
    </row>
    <row r="2559" spans="9:9" ht="21.75" customHeight="1" x14ac:dyDescent="0.3">
      <c r="I2559" s="23" t="e">
        <f>INDEX('Артикул без-с размером'!A:A,MATCH(Хранение!B2559,'Артикул без-с размером'!C:C,0))</f>
        <v>#N/A</v>
      </c>
    </row>
    <row r="2560" spans="9:9" ht="21.75" customHeight="1" x14ac:dyDescent="0.3">
      <c r="I2560" s="23" t="e">
        <f>INDEX('Артикул без-с размером'!A:A,MATCH(Хранение!B2560,'Артикул без-с размером'!C:C,0))</f>
        <v>#N/A</v>
      </c>
    </row>
    <row r="2561" spans="9:9" ht="21.75" customHeight="1" x14ac:dyDescent="0.3">
      <c r="I2561" s="23" t="e">
        <f>INDEX('Артикул без-с размером'!A:A,MATCH(Хранение!B2561,'Артикул без-с размером'!C:C,0))</f>
        <v>#N/A</v>
      </c>
    </row>
    <row r="2562" spans="9:9" ht="21.75" customHeight="1" x14ac:dyDescent="0.3">
      <c r="I2562" s="23" t="e">
        <f>INDEX('Артикул без-с размером'!A:A,MATCH(Хранение!B2562,'Артикул без-с размером'!C:C,0))</f>
        <v>#N/A</v>
      </c>
    </row>
    <row r="2563" spans="9:9" ht="21.75" customHeight="1" x14ac:dyDescent="0.3">
      <c r="I2563" s="23" t="e">
        <f>INDEX('Артикул без-с размером'!A:A,MATCH(Хранение!B2563,'Артикул без-с размером'!C:C,0))</f>
        <v>#N/A</v>
      </c>
    </row>
    <row r="2564" spans="9:9" ht="21.75" customHeight="1" x14ac:dyDescent="0.3">
      <c r="I2564" s="23" t="e">
        <f>INDEX('Артикул без-с размером'!A:A,MATCH(Хранение!B2564,'Артикул без-с размером'!C:C,0))</f>
        <v>#N/A</v>
      </c>
    </row>
    <row r="2565" spans="9:9" ht="21.75" customHeight="1" x14ac:dyDescent="0.3">
      <c r="I2565" s="23" t="e">
        <f>INDEX('Артикул без-с размером'!A:A,MATCH(Хранение!B2565,'Артикул без-с размером'!C:C,0))</f>
        <v>#N/A</v>
      </c>
    </row>
    <row r="2566" spans="9:9" ht="21.75" customHeight="1" x14ac:dyDescent="0.3">
      <c r="I2566" s="23" t="e">
        <f>INDEX('Артикул без-с размером'!A:A,MATCH(Хранение!B2566,'Артикул без-с размером'!C:C,0))</f>
        <v>#N/A</v>
      </c>
    </row>
    <row r="2567" spans="9:9" ht="21.75" customHeight="1" x14ac:dyDescent="0.3">
      <c r="I2567" s="23" t="e">
        <f>INDEX('Артикул без-с размером'!A:A,MATCH(Хранение!B2567,'Артикул без-с размером'!C:C,0))</f>
        <v>#N/A</v>
      </c>
    </row>
    <row r="2568" spans="9:9" ht="21.75" customHeight="1" x14ac:dyDescent="0.3">
      <c r="I2568" s="23" t="e">
        <f>INDEX('Артикул без-с размером'!A:A,MATCH(Хранение!B2568,'Артикул без-с размером'!C:C,0))</f>
        <v>#N/A</v>
      </c>
    </row>
    <row r="2569" spans="9:9" ht="21.75" customHeight="1" x14ac:dyDescent="0.3">
      <c r="I2569" s="23" t="e">
        <f>INDEX('Артикул без-с размером'!A:A,MATCH(Хранение!B2569,'Артикул без-с размером'!C:C,0))</f>
        <v>#N/A</v>
      </c>
    </row>
    <row r="2570" spans="9:9" ht="21.75" customHeight="1" x14ac:dyDescent="0.3">
      <c r="I2570" s="23" t="e">
        <f>INDEX('Артикул без-с размером'!A:A,MATCH(Хранение!B2570,'Артикул без-с размером'!C:C,0))</f>
        <v>#N/A</v>
      </c>
    </row>
    <row r="2571" spans="9:9" ht="21.75" customHeight="1" x14ac:dyDescent="0.3">
      <c r="I2571" s="23" t="e">
        <f>INDEX('Артикул без-с размером'!A:A,MATCH(Хранение!B2571,'Артикул без-с размером'!C:C,0))</f>
        <v>#N/A</v>
      </c>
    </row>
    <row r="2572" spans="9:9" ht="21.75" customHeight="1" x14ac:dyDescent="0.3">
      <c r="I2572" s="23" t="e">
        <f>INDEX('Артикул без-с размером'!A:A,MATCH(Хранение!B2572,'Артикул без-с размером'!C:C,0))</f>
        <v>#N/A</v>
      </c>
    </row>
    <row r="2573" spans="9:9" ht="21.75" customHeight="1" x14ac:dyDescent="0.3">
      <c r="I2573" s="23" t="e">
        <f>INDEX('Артикул без-с размером'!A:A,MATCH(Хранение!B2573,'Артикул без-с размером'!C:C,0))</f>
        <v>#N/A</v>
      </c>
    </row>
    <row r="2574" spans="9:9" ht="21.75" customHeight="1" x14ac:dyDescent="0.3">
      <c r="I2574" s="23" t="e">
        <f>INDEX('Артикул без-с размером'!A:A,MATCH(Хранение!B2574,'Артикул без-с размером'!C:C,0))</f>
        <v>#N/A</v>
      </c>
    </row>
    <row r="2575" spans="9:9" ht="21.75" customHeight="1" x14ac:dyDescent="0.3">
      <c r="I2575" s="23" t="e">
        <f>INDEX('Артикул без-с размером'!A:A,MATCH(Хранение!B2575,'Артикул без-с размером'!C:C,0))</f>
        <v>#N/A</v>
      </c>
    </row>
    <row r="2576" spans="9:9" ht="21.75" customHeight="1" x14ac:dyDescent="0.3">
      <c r="I2576" s="23" t="e">
        <f>INDEX('Артикул без-с размером'!A:A,MATCH(Хранение!B2576,'Артикул без-с размером'!C:C,0))</f>
        <v>#N/A</v>
      </c>
    </row>
    <row r="2577" spans="9:9" ht="21.75" customHeight="1" x14ac:dyDescent="0.3">
      <c r="I2577" s="23" t="e">
        <f>INDEX('Артикул без-с размером'!A:A,MATCH(Хранение!B2577,'Артикул без-с размером'!C:C,0))</f>
        <v>#N/A</v>
      </c>
    </row>
    <row r="2578" spans="9:9" ht="21.75" customHeight="1" x14ac:dyDescent="0.3">
      <c r="I2578" s="23" t="e">
        <f>INDEX('Артикул без-с размером'!A:A,MATCH(Хранение!B2578,'Артикул без-с размером'!C:C,0))</f>
        <v>#N/A</v>
      </c>
    </row>
    <row r="2579" spans="9:9" ht="21.75" customHeight="1" x14ac:dyDescent="0.3">
      <c r="I2579" s="23" t="e">
        <f>INDEX('Артикул без-с размером'!A:A,MATCH(Хранение!B2579,'Артикул без-с размером'!C:C,0))</f>
        <v>#N/A</v>
      </c>
    </row>
    <row r="2580" spans="9:9" ht="21.75" customHeight="1" x14ac:dyDescent="0.3">
      <c r="I2580" s="23" t="e">
        <f>INDEX('Артикул без-с размером'!A:A,MATCH(Хранение!B2580,'Артикул без-с размером'!C:C,0))</f>
        <v>#N/A</v>
      </c>
    </row>
    <row r="2581" spans="9:9" ht="21.75" customHeight="1" x14ac:dyDescent="0.3">
      <c r="I2581" s="23" t="e">
        <f>INDEX('Артикул без-с размером'!A:A,MATCH(Хранение!B2581,'Артикул без-с размером'!C:C,0))</f>
        <v>#N/A</v>
      </c>
    </row>
    <row r="2582" spans="9:9" ht="21.75" customHeight="1" x14ac:dyDescent="0.3">
      <c r="I2582" s="23" t="e">
        <f>INDEX('Артикул без-с размером'!A:A,MATCH(Хранение!B2582,'Артикул без-с размером'!C:C,0))</f>
        <v>#N/A</v>
      </c>
    </row>
    <row r="2583" spans="9:9" ht="21.75" customHeight="1" x14ac:dyDescent="0.3">
      <c r="I2583" s="23" t="e">
        <f>INDEX('Артикул без-с размером'!A:A,MATCH(Хранение!B2583,'Артикул без-с размером'!C:C,0))</f>
        <v>#N/A</v>
      </c>
    </row>
    <row r="2584" spans="9:9" ht="21.75" customHeight="1" x14ac:dyDescent="0.3">
      <c r="I2584" s="23" t="e">
        <f>INDEX('Артикул без-с размером'!A:A,MATCH(Хранение!B2584,'Артикул без-с размером'!C:C,0))</f>
        <v>#N/A</v>
      </c>
    </row>
    <row r="2585" spans="9:9" ht="21.75" customHeight="1" x14ac:dyDescent="0.3">
      <c r="I2585" s="23" t="e">
        <f>INDEX('Артикул без-с размером'!A:A,MATCH(Хранение!B2585,'Артикул без-с размером'!C:C,0))</f>
        <v>#N/A</v>
      </c>
    </row>
    <row r="2586" spans="9:9" ht="21.75" customHeight="1" x14ac:dyDescent="0.3">
      <c r="I2586" s="23" t="e">
        <f>INDEX('Артикул без-с размером'!A:A,MATCH(Хранение!B2586,'Артикул без-с размером'!C:C,0))</f>
        <v>#N/A</v>
      </c>
    </row>
    <row r="2587" spans="9:9" ht="21.75" customHeight="1" x14ac:dyDescent="0.3">
      <c r="I2587" s="23" t="e">
        <f>INDEX('Артикул без-с размером'!A:A,MATCH(Хранение!B2587,'Артикул без-с размером'!C:C,0))</f>
        <v>#N/A</v>
      </c>
    </row>
    <row r="2588" spans="9:9" ht="21.75" customHeight="1" x14ac:dyDescent="0.3">
      <c r="I2588" s="23" t="e">
        <f>INDEX('Артикул без-с размером'!A:A,MATCH(Хранение!B2588,'Артикул без-с размером'!C:C,0))</f>
        <v>#N/A</v>
      </c>
    </row>
    <row r="2589" spans="9:9" ht="21.75" customHeight="1" x14ac:dyDescent="0.3">
      <c r="I2589" s="23" t="e">
        <f>INDEX('Артикул без-с размером'!A:A,MATCH(Хранение!B2589,'Артикул без-с размером'!C:C,0))</f>
        <v>#N/A</v>
      </c>
    </row>
    <row r="2590" spans="9:9" ht="21.75" customHeight="1" x14ac:dyDescent="0.3">
      <c r="I2590" s="23" t="e">
        <f>INDEX('Артикул без-с размером'!A:A,MATCH(Хранение!B2590,'Артикул без-с размером'!C:C,0))</f>
        <v>#N/A</v>
      </c>
    </row>
    <row r="2591" spans="9:9" ht="21.75" customHeight="1" x14ac:dyDescent="0.3">
      <c r="I2591" s="23" t="e">
        <f>INDEX('Артикул без-с размером'!A:A,MATCH(Хранение!B2591,'Артикул без-с размером'!C:C,0))</f>
        <v>#N/A</v>
      </c>
    </row>
    <row r="2592" spans="9:9" ht="21.75" customHeight="1" x14ac:dyDescent="0.3">
      <c r="I2592" s="23" t="e">
        <f>INDEX('Артикул без-с размером'!A:A,MATCH(Хранение!B2592,'Артикул без-с размером'!C:C,0))</f>
        <v>#N/A</v>
      </c>
    </row>
    <row r="2593" spans="9:9" ht="21.75" customHeight="1" x14ac:dyDescent="0.3">
      <c r="I2593" s="23" t="e">
        <f>INDEX('Артикул без-с размером'!A:A,MATCH(Хранение!B2593,'Артикул без-с размером'!C:C,0))</f>
        <v>#N/A</v>
      </c>
    </row>
    <row r="2594" spans="9:9" ht="21.75" customHeight="1" x14ac:dyDescent="0.3">
      <c r="I2594" s="23" t="e">
        <f>INDEX('Артикул без-с размером'!A:A,MATCH(Хранение!B2594,'Артикул без-с размером'!C:C,0))</f>
        <v>#N/A</v>
      </c>
    </row>
    <row r="2595" spans="9:9" ht="21.75" customHeight="1" x14ac:dyDescent="0.3">
      <c r="I2595" s="23" t="e">
        <f>INDEX('Артикул без-с размером'!A:A,MATCH(Хранение!B2595,'Артикул без-с размером'!C:C,0))</f>
        <v>#N/A</v>
      </c>
    </row>
    <row r="2596" spans="9:9" ht="21.75" customHeight="1" x14ac:dyDescent="0.3">
      <c r="I2596" s="23" t="e">
        <f>INDEX('Артикул без-с размером'!A:A,MATCH(Хранение!B2596,'Артикул без-с размером'!C:C,0))</f>
        <v>#N/A</v>
      </c>
    </row>
    <row r="2597" spans="9:9" ht="21.75" customHeight="1" x14ac:dyDescent="0.3">
      <c r="I2597" s="23" t="e">
        <f>INDEX('Артикул без-с размером'!A:A,MATCH(Хранение!B2597,'Артикул без-с размером'!C:C,0))</f>
        <v>#N/A</v>
      </c>
    </row>
    <row r="2598" spans="9:9" ht="21.75" customHeight="1" x14ac:dyDescent="0.3">
      <c r="I2598" s="23" t="e">
        <f>INDEX('Артикул без-с размером'!A:A,MATCH(Хранение!B2598,'Артикул без-с размером'!C:C,0))</f>
        <v>#N/A</v>
      </c>
    </row>
    <row r="2599" spans="9:9" ht="21.75" customHeight="1" x14ac:dyDescent="0.3">
      <c r="I2599" s="23" t="e">
        <f>INDEX('Артикул без-с размером'!A:A,MATCH(Хранение!B2599,'Артикул без-с размером'!C:C,0))</f>
        <v>#N/A</v>
      </c>
    </row>
    <row r="2600" spans="9:9" ht="21.75" customHeight="1" x14ac:dyDescent="0.3">
      <c r="I2600" s="23" t="e">
        <f>INDEX('Артикул без-с размером'!A:A,MATCH(Хранение!B2600,'Артикул без-с размером'!C:C,0))</f>
        <v>#N/A</v>
      </c>
    </row>
    <row r="2601" spans="9:9" ht="21.75" customHeight="1" x14ac:dyDescent="0.3">
      <c r="I2601" s="23" t="e">
        <f>INDEX('Артикул без-с размером'!A:A,MATCH(Хранение!B2601,'Артикул без-с размером'!C:C,0))</f>
        <v>#N/A</v>
      </c>
    </row>
    <row r="2602" spans="9:9" ht="21.75" customHeight="1" x14ac:dyDescent="0.3">
      <c r="I2602" s="23" t="e">
        <f>INDEX('Артикул без-с размером'!A:A,MATCH(Хранение!B2602,'Артикул без-с размером'!C:C,0))</f>
        <v>#N/A</v>
      </c>
    </row>
    <row r="2603" spans="9:9" ht="21.75" customHeight="1" x14ac:dyDescent="0.3">
      <c r="I2603" s="23" t="e">
        <f>INDEX('Артикул без-с размером'!A:A,MATCH(Хранение!B2603,'Артикул без-с размером'!C:C,0))</f>
        <v>#N/A</v>
      </c>
    </row>
    <row r="2604" spans="9:9" ht="21.75" customHeight="1" x14ac:dyDescent="0.3">
      <c r="I2604" s="23" t="e">
        <f>INDEX('Артикул без-с размером'!A:A,MATCH(Хранение!B2604,'Артикул без-с размером'!C:C,0))</f>
        <v>#N/A</v>
      </c>
    </row>
    <row r="2605" spans="9:9" ht="21.75" customHeight="1" x14ac:dyDescent="0.3">
      <c r="I2605" s="23" t="e">
        <f>INDEX('Артикул без-с размером'!A:A,MATCH(Хранение!B2605,'Артикул без-с размером'!C:C,0))</f>
        <v>#N/A</v>
      </c>
    </row>
    <row r="2606" spans="9:9" ht="21.75" customHeight="1" x14ac:dyDescent="0.3">
      <c r="I2606" s="23" t="e">
        <f>INDEX('Артикул без-с размером'!A:A,MATCH(Хранение!B2606,'Артикул без-с размером'!C:C,0))</f>
        <v>#N/A</v>
      </c>
    </row>
    <row r="2607" spans="9:9" ht="21.75" customHeight="1" x14ac:dyDescent="0.3">
      <c r="I2607" s="23" t="e">
        <f>INDEX('Артикул без-с размером'!A:A,MATCH(Хранение!B2607,'Артикул без-с размером'!C:C,0))</f>
        <v>#N/A</v>
      </c>
    </row>
    <row r="2608" spans="9:9" ht="21.75" customHeight="1" x14ac:dyDescent="0.3">
      <c r="I2608" s="23" t="e">
        <f>INDEX('Артикул без-с размером'!A:A,MATCH(Хранение!B2608,'Артикул без-с размером'!C:C,0))</f>
        <v>#N/A</v>
      </c>
    </row>
    <row r="2609" spans="9:9" ht="21.75" customHeight="1" x14ac:dyDescent="0.3">
      <c r="I2609" s="23" t="e">
        <f>INDEX('Артикул без-с размером'!A:A,MATCH(Хранение!B2609,'Артикул без-с размером'!C:C,0))</f>
        <v>#N/A</v>
      </c>
    </row>
    <row r="2610" spans="9:9" ht="21.75" customHeight="1" x14ac:dyDescent="0.3">
      <c r="I2610" s="23" t="e">
        <f>INDEX('Артикул без-с размером'!A:A,MATCH(Хранение!B2610,'Артикул без-с размером'!C:C,0))</f>
        <v>#N/A</v>
      </c>
    </row>
    <row r="2611" spans="9:9" ht="21.75" customHeight="1" x14ac:dyDescent="0.3">
      <c r="I2611" s="23" t="e">
        <f>INDEX('Артикул без-с размером'!A:A,MATCH(Хранение!B2611,'Артикул без-с размером'!C:C,0))</f>
        <v>#N/A</v>
      </c>
    </row>
    <row r="2612" spans="9:9" ht="21.75" customHeight="1" x14ac:dyDescent="0.3">
      <c r="I2612" s="23" t="e">
        <f>INDEX('Артикул без-с размером'!A:A,MATCH(Хранение!B2612,'Артикул без-с размером'!C:C,0))</f>
        <v>#N/A</v>
      </c>
    </row>
    <row r="2613" spans="9:9" ht="21.75" customHeight="1" x14ac:dyDescent="0.3">
      <c r="I2613" s="23" t="e">
        <f>INDEX('Артикул без-с размером'!A:A,MATCH(Хранение!B2613,'Артикул без-с размером'!C:C,0))</f>
        <v>#N/A</v>
      </c>
    </row>
    <row r="2614" spans="9:9" ht="21.75" customHeight="1" x14ac:dyDescent="0.3">
      <c r="I2614" s="23" t="e">
        <f>INDEX('Артикул без-с размером'!A:A,MATCH(Хранение!B2614,'Артикул без-с размером'!C:C,0))</f>
        <v>#N/A</v>
      </c>
    </row>
    <row r="2615" spans="9:9" ht="21.75" customHeight="1" x14ac:dyDescent="0.3">
      <c r="I2615" s="23" t="e">
        <f>INDEX('Артикул без-с размером'!A:A,MATCH(Хранение!B2615,'Артикул без-с размером'!C:C,0))</f>
        <v>#N/A</v>
      </c>
    </row>
    <row r="2616" spans="9:9" ht="21.75" customHeight="1" x14ac:dyDescent="0.3">
      <c r="I2616" s="23" t="e">
        <f>INDEX('Артикул без-с размером'!A:A,MATCH(Хранение!B2616,'Артикул без-с размером'!C:C,0))</f>
        <v>#N/A</v>
      </c>
    </row>
    <row r="2617" spans="9:9" ht="21.75" customHeight="1" x14ac:dyDescent="0.3">
      <c r="I2617" s="23" t="e">
        <f>INDEX('Артикул без-с размером'!A:A,MATCH(Хранение!B2617,'Артикул без-с размером'!C:C,0))</f>
        <v>#N/A</v>
      </c>
    </row>
    <row r="2618" spans="9:9" ht="21.75" customHeight="1" x14ac:dyDescent="0.3">
      <c r="I2618" s="23" t="e">
        <f>INDEX('Артикул без-с размером'!A:A,MATCH(Хранение!B2618,'Артикул без-с размером'!C:C,0))</f>
        <v>#N/A</v>
      </c>
    </row>
    <row r="2619" spans="9:9" ht="21.75" customHeight="1" x14ac:dyDescent="0.3">
      <c r="I2619" s="23" t="e">
        <f>INDEX('Артикул без-с размером'!A:A,MATCH(Хранение!B2619,'Артикул без-с размером'!C:C,0))</f>
        <v>#N/A</v>
      </c>
    </row>
    <row r="2620" spans="9:9" ht="21.75" customHeight="1" x14ac:dyDescent="0.3">
      <c r="I2620" s="23" t="e">
        <f>INDEX('Артикул без-с размером'!A:A,MATCH(Хранение!B2620,'Артикул без-с размером'!C:C,0))</f>
        <v>#N/A</v>
      </c>
    </row>
    <row r="2621" spans="9:9" ht="21.75" customHeight="1" x14ac:dyDescent="0.3">
      <c r="I2621" s="23" t="e">
        <f>INDEX('Артикул без-с размером'!A:A,MATCH(Хранение!B2621,'Артикул без-с размером'!C:C,0))</f>
        <v>#N/A</v>
      </c>
    </row>
    <row r="2622" spans="9:9" ht="21.75" customHeight="1" x14ac:dyDescent="0.3">
      <c r="I2622" s="23" t="e">
        <f>INDEX('Артикул без-с размером'!A:A,MATCH(Хранение!B2622,'Артикул без-с размером'!C:C,0))</f>
        <v>#N/A</v>
      </c>
    </row>
    <row r="2623" spans="9:9" ht="21.75" customHeight="1" x14ac:dyDescent="0.3">
      <c r="I2623" s="23" t="e">
        <f>INDEX('Артикул без-с размером'!A:A,MATCH(Хранение!B2623,'Артикул без-с размером'!C:C,0))</f>
        <v>#N/A</v>
      </c>
    </row>
    <row r="2624" spans="9:9" ht="21.75" customHeight="1" x14ac:dyDescent="0.3">
      <c r="I2624" s="23" t="e">
        <f>INDEX('Артикул без-с размером'!A:A,MATCH(Хранение!B2624,'Артикул без-с размером'!C:C,0))</f>
        <v>#N/A</v>
      </c>
    </row>
    <row r="2625" spans="9:9" ht="21.75" customHeight="1" x14ac:dyDescent="0.3">
      <c r="I2625" s="23" t="e">
        <f>INDEX('Артикул без-с размером'!A:A,MATCH(Хранение!B2625,'Артикул без-с размером'!C:C,0))</f>
        <v>#N/A</v>
      </c>
    </row>
    <row r="2626" spans="9:9" ht="21.75" customHeight="1" x14ac:dyDescent="0.3">
      <c r="I2626" s="23" t="e">
        <f>INDEX('Артикул без-с размером'!A:A,MATCH(Хранение!B2626,'Артикул без-с размером'!C:C,0))</f>
        <v>#N/A</v>
      </c>
    </row>
    <row r="2627" spans="9:9" ht="21.75" customHeight="1" x14ac:dyDescent="0.3">
      <c r="I2627" s="23" t="e">
        <f>INDEX('Артикул без-с размером'!A:A,MATCH(Хранение!B2627,'Артикул без-с размером'!C:C,0))</f>
        <v>#N/A</v>
      </c>
    </row>
    <row r="2628" spans="9:9" ht="21.75" customHeight="1" x14ac:dyDescent="0.3">
      <c r="I2628" s="23" t="e">
        <f>INDEX('Артикул без-с размером'!A:A,MATCH(Хранение!B2628,'Артикул без-с размером'!C:C,0))</f>
        <v>#N/A</v>
      </c>
    </row>
    <row r="2629" spans="9:9" ht="21.75" customHeight="1" x14ac:dyDescent="0.3">
      <c r="I2629" s="23" t="e">
        <f>INDEX('Артикул без-с размером'!A:A,MATCH(Хранение!B2629,'Артикул без-с размером'!C:C,0))</f>
        <v>#N/A</v>
      </c>
    </row>
    <row r="2630" spans="9:9" ht="21.75" customHeight="1" x14ac:dyDescent="0.3">
      <c r="I2630" s="23" t="e">
        <f>INDEX('Артикул без-с размером'!A:A,MATCH(Хранение!B2630,'Артикул без-с размером'!C:C,0))</f>
        <v>#N/A</v>
      </c>
    </row>
    <row r="2631" spans="9:9" ht="21.75" customHeight="1" x14ac:dyDescent="0.3">
      <c r="I2631" s="23" t="e">
        <f>INDEX('Артикул без-с размером'!A:A,MATCH(Хранение!B2631,'Артикул без-с размером'!C:C,0))</f>
        <v>#N/A</v>
      </c>
    </row>
    <row r="2632" spans="9:9" ht="21.75" customHeight="1" x14ac:dyDescent="0.3">
      <c r="I2632" s="23" t="e">
        <f>INDEX('Артикул без-с размером'!A:A,MATCH(Хранение!B2632,'Артикул без-с размером'!C:C,0))</f>
        <v>#N/A</v>
      </c>
    </row>
    <row r="2633" spans="9:9" ht="21.75" customHeight="1" x14ac:dyDescent="0.3">
      <c r="I2633" s="23" t="e">
        <f>INDEX('Артикул без-с размером'!A:A,MATCH(Хранение!B2633,'Артикул без-с размером'!C:C,0))</f>
        <v>#N/A</v>
      </c>
    </row>
    <row r="2634" spans="9:9" ht="21.75" customHeight="1" x14ac:dyDescent="0.3">
      <c r="I2634" s="23" t="e">
        <f>INDEX('Артикул без-с размером'!A:A,MATCH(Хранение!B2634,'Артикул без-с размером'!C:C,0))</f>
        <v>#N/A</v>
      </c>
    </row>
    <row r="2635" spans="9:9" ht="21.75" customHeight="1" x14ac:dyDescent="0.3">
      <c r="I2635" s="23" t="e">
        <f>INDEX('Артикул без-с размером'!A:A,MATCH(Хранение!B2635,'Артикул без-с размером'!C:C,0))</f>
        <v>#N/A</v>
      </c>
    </row>
    <row r="2636" spans="9:9" ht="21.75" customHeight="1" x14ac:dyDescent="0.3">
      <c r="I2636" s="23" t="e">
        <f>INDEX('Артикул без-с размером'!A:A,MATCH(Хранение!B2636,'Артикул без-с размером'!C:C,0))</f>
        <v>#N/A</v>
      </c>
    </row>
    <row r="2637" spans="9:9" ht="21.75" customHeight="1" x14ac:dyDescent="0.3">
      <c r="I2637" s="23" t="e">
        <f>INDEX('Артикул без-с размером'!A:A,MATCH(Хранение!B2637,'Артикул без-с размером'!C:C,0))</f>
        <v>#N/A</v>
      </c>
    </row>
    <row r="2638" spans="9:9" ht="21.75" customHeight="1" x14ac:dyDescent="0.3">
      <c r="I2638" s="23" t="e">
        <f>INDEX('Артикул без-с размером'!A:A,MATCH(Хранение!B2638,'Артикул без-с размером'!C:C,0))</f>
        <v>#N/A</v>
      </c>
    </row>
    <row r="2639" spans="9:9" ht="21.75" customHeight="1" x14ac:dyDescent="0.3">
      <c r="I2639" s="23" t="e">
        <f>INDEX('Артикул без-с размером'!A:A,MATCH(Хранение!B2639,'Артикул без-с размером'!C:C,0))</f>
        <v>#N/A</v>
      </c>
    </row>
    <row r="2640" spans="9:9" ht="21.75" customHeight="1" x14ac:dyDescent="0.3">
      <c r="I2640" s="23" t="e">
        <f>INDEX('Артикул без-с размером'!A:A,MATCH(Хранение!B2640,'Артикул без-с размером'!C:C,0))</f>
        <v>#N/A</v>
      </c>
    </row>
    <row r="2641" spans="9:9" ht="21.75" customHeight="1" x14ac:dyDescent="0.3">
      <c r="I2641" s="23" t="e">
        <f>INDEX('Артикул без-с размером'!A:A,MATCH(Хранение!B2641,'Артикул без-с размером'!C:C,0))</f>
        <v>#N/A</v>
      </c>
    </row>
    <row r="2642" spans="9:9" ht="21.75" customHeight="1" x14ac:dyDescent="0.3">
      <c r="I2642" s="23" t="e">
        <f>INDEX('Артикул без-с размером'!A:A,MATCH(Хранение!B2642,'Артикул без-с размером'!C:C,0))</f>
        <v>#N/A</v>
      </c>
    </row>
    <row r="2643" spans="9:9" ht="21.75" customHeight="1" x14ac:dyDescent="0.3">
      <c r="I2643" s="23" t="e">
        <f>INDEX('Артикул без-с размером'!A:A,MATCH(Хранение!B2643,'Артикул без-с размером'!C:C,0))</f>
        <v>#N/A</v>
      </c>
    </row>
    <row r="2644" spans="9:9" ht="21.75" customHeight="1" x14ac:dyDescent="0.3">
      <c r="I2644" s="23" t="e">
        <f>INDEX('Артикул без-с размером'!A:A,MATCH(Хранение!B2644,'Артикул без-с размером'!C:C,0))</f>
        <v>#N/A</v>
      </c>
    </row>
    <row r="2645" spans="9:9" ht="21.75" customHeight="1" x14ac:dyDescent="0.3">
      <c r="I2645" s="23" t="e">
        <f>INDEX('Артикул без-с размером'!A:A,MATCH(Хранение!B2645,'Артикул без-с размером'!C:C,0))</f>
        <v>#N/A</v>
      </c>
    </row>
    <row r="2646" spans="9:9" ht="21.75" customHeight="1" x14ac:dyDescent="0.3">
      <c r="I2646" s="23" t="e">
        <f>INDEX('Артикул без-с размером'!A:A,MATCH(Хранение!B2646,'Артикул без-с размером'!C:C,0))</f>
        <v>#N/A</v>
      </c>
    </row>
    <row r="2647" spans="9:9" ht="21.75" customHeight="1" x14ac:dyDescent="0.3">
      <c r="I2647" s="23" t="e">
        <f>INDEX('Артикул без-с размером'!A:A,MATCH(Хранение!B2647,'Артикул без-с размером'!C:C,0))</f>
        <v>#N/A</v>
      </c>
    </row>
    <row r="2648" spans="9:9" ht="21.75" customHeight="1" x14ac:dyDescent="0.3">
      <c r="I2648" s="23" t="e">
        <f>INDEX('Артикул без-с размером'!A:A,MATCH(Хранение!B2648,'Артикул без-с размером'!C:C,0))</f>
        <v>#N/A</v>
      </c>
    </row>
    <row r="2649" spans="9:9" ht="21.75" customHeight="1" x14ac:dyDescent="0.3">
      <c r="I2649" s="23" t="e">
        <f>INDEX('Артикул без-с размером'!A:A,MATCH(Хранение!B2649,'Артикул без-с размером'!C:C,0))</f>
        <v>#N/A</v>
      </c>
    </row>
    <row r="2650" spans="9:9" ht="21.75" customHeight="1" x14ac:dyDescent="0.3">
      <c r="I2650" s="23" t="e">
        <f>INDEX('Артикул без-с размером'!A:A,MATCH(Хранение!B2650,'Артикул без-с размером'!C:C,0))</f>
        <v>#N/A</v>
      </c>
    </row>
    <row r="2651" spans="9:9" ht="21.75" customHeight="1" x14ac:dyDescent="0.3">
      <c r="I2651" s="23" t="e">
        <f>INDEX('Артикул без-с размером'!A:A,MATCH(Хранение!B2651,'Артикул без-с размером'!C:C,0))</f>
        <v>#N/A</v>
      </c>
    </row>
    <row r="2652" spans="9:9" ht="21.75" customHeight="1" x14ac:dyDescent="0.3">
      <c r="I2652" s="23" t="e">
        <f>INDEX('Артикул без-с размером'!A:A,MATCH(Хранение!B2652,'Артикул без-с размером'!C:C,0))</f>
        <v>#N/A</v>
      </c>
    </row>
    <row r="2653" spans="9:9" ht="21.75" customHeight="1" x14ac:dyDescent="0.3">
      <c r="I2653" s="23" t="e">
        <f>INDEX('Артикул без-с размером'!A:A,MATCH(Хранение!B2653,'Артикул без-с размером'!C:C,0))</f>
        <v>#N/A</v>
      </c>
    </row>
    <row r="2654" spans="9:9" ht="21.75" customHeight="1" x14ac:dyDescent="0.3">
      <c r="I2654" s="23" t="e">
        <f>INDEX('Артикул без-с размером'!A:A,MATCH(Хранение!B2654,'Артикул без-с размером'!C:C,0))</f>
        <v>#N/A</v>
      </c>
    </row>
    <row r="2655" spans="9:9" ht="21.75" customHeight="1" x14ac:dyDescent="0.3">
      <c r="I2655" s="23" t="e">
        <f>INDEX('Артикул без-с размером'!A:A,MATCH(Хранение!B2655,'Артикул без-с размером'!C:C,0))</f>
        <v>#N/A</v>
      </c>
    </row>
    <row r="2656" spans="9:9" ht="21.75" customHeight="1" x14ac:dyDescent="0.3">
      <c r="I2656" s="23" t="e">
        <f>INDEX('Артикул без-с размером'!A:A,MATCH(Хранение!B2656,'Артикул без-с размером'!C:C,0))</f>
        <v>#N/A</v>
      </c>
    </row>
    <row r="2657" spans="9:9" ht="21.75" customHeight="1" x14ac:dyDescent="0.3">
      <c r="I2657" s="23" t="e">
        <f>INDEX('Артикул без-с размером'!A:A,MATCH(Хранение!B2657,'Артикул без-с размером'!C:C,0))</f>
        <v>#N/A</v>
      </c>
    </row>
    <row r="2658" spans="9:9" ht="21.75" customHeight="1" x14ac:dyDescent="0.3">
      <c r="I2658" s="23" t="e">
        <f>INDEX('Артикул без-с размером'!A:A,MATCH(Хранение!B2658,'Артикул без-с размером'!C:C,0))</f>
        <v>#N/A</v>
      </c>
    </row>
    <row r="2659" spans="9:9" ht="21.75" customHeight="1" x14ac:dyDescent="0.3">
      <c r="I2659" s="23" t="e">
        <f>INDEX('Артикул без-с размером'!A:A,MATCH(Хранение!B2659,'Артикул без-с размером'!C:C,0))</f>
        <v>#N/A</v>
      </c>
    </row>
    <row r="2660" spans="9:9" ht="21.75" customHeight="1" x14ac:dyDescent="0.3">
      <c r="I2660" s="23" t="e">
        <f>INDEX('Артикул без-с размером'!A:A,MATCH(Хранение!B2660,'Артикул без-с размером'!C:C,0))</f>
        <v>#N/A</v>
      </c>
    </row>
    <row r="2661" spans="9:9" ht="21.75" customHeight="1" x14ac:dyDescent="0.3">
      <c r="I2661" s="23" t="e">
        <f>INDEX('Артикул без-с размером'!A:A,MATCH(Хранение!B2661,'Артикул без-с размером'!C:C,0))</f>
        <v>#N/A</v>
      </c>
    </row>
    <row r="2662" spans="9:9" ht="21.75" customHeight="1" x14ac:dyDescent="0.3">
      <c r="I2662" s="23" t="e">
        <f>INDEX('Артикул без-с размером'!A:A,MATCH(Хранение!B2662,'Артикул без-с размером'!C:C,0))</f>
        <v>#N/A</v>
      </c>
    </row>
    <row r="2663" spans="9:9" ht="21.75" customHeight="1" x14ac:dyDescent="0.3">
      <c r="I2663" s="23" t="e">
        <f>INDEX('Артикул без-с размером'!A:A,MATCH(Хранение!B2663,'Артикул без-с размером'!C:C,0))</f>
        <v>#N/A</v>
      </c>
    </row>
    <row r="2664" spans="9:9" ht="21.75" customHeight="1" x14ac:dyDescent="0.3">
      <c r="I2664" s="23" t="e">
        <f>INDEX('Артикул без-с размером'!A:A,MATCH(Хранение!B2664,'Артикул без-с размером'!C:C,0))</f>
        <v>#N/A</v>
      </c>
    </row>
    <row r="2665" spans="9:9" ht="21.75" customHeight="1" x14ac:dyDescent="0.3">
      <c r="I2665" s="23" t="e">
        <f>INDEX('Артикул без-с размером'!A:A,MATCH(Хранение!B2665,'Артикул без-с размером'!C:C,0))</f>
        <v>#N/A</v>
      </c>
    </row>
    <row r="2666" spans="9:9" ht="21.75" customHeight="1" x14ac:dyDescent="0.3">
      <c r="I2666" s="23" t="e">
        <f>INDEX('Артикул без-с размером'!A:A,MATCH(Хранение!B2666,'Артикул без-с размером'!C:C,0))</f>
        <v>#N/A</v>
      </c>
    </row>
    <row r="2667" spans="9:9" ht="21.75" customHeight="1" x14ac:dyDescent="0.3">
      <c r="I2667" s="23" t="e">
        <f>INDEX('Артикул без-с размером'!A:A,MATCH(Хранение!B2667,'Артикул без-с размером'!C:C,0))</f>
        <v>#N/A</v>
      </c>
    </row>
    <row r="2668" spans="9:9" ht="21.75" customHeight="1" x14ac:dyDescent="0.3">
      <c r="I2668" s="23" t="e">
        <f>INDEX('Артикул без-с размером'!A:A,MATCH(Хранение!B2668,'Артикул без-с размером'!C:C,0))</f>
        <v>#N/A</v>
      </c>
    </row>
    <row r="2669" spans="9:9" ht="21.75" customHeight="1" x14ac:dyDescent="0.3">
      <c r="I2669" s="23" t="e">
        <f>INDEX('Артикул без-с размером'!A:A,MATCH(Хранение!B2669,'Артикул без-с размером'!C:C,0))</f>
        <v>#N/A</v>
      </c>
    </row>
    <row r="2670" spans="9:9" ht="21.75" customHeight="1" x14ac:dyDescent="0.3">
      <c r="I2670" s="23" t="e">
        <f>INDEX('Артикул без-с размером'!A:A,MATCH(Хранение!B2670,'Артикул без-с размером'!C:C,0))</f>
        <v>#N/A</v>
      </c>
    </row>
    <row r="2671" spans="9:9" ht="21.75" customHeight="1" x14ac:dyDescent="0.3">
      <c r="I2671" s="23" t="e">
        <f>INDEX('Артикул без-с размером'!A:A,MATCH(Хранение!B2671,'Артикул без-с размером'!C:C,0))</f>
        <v>#N/A</v>
      </c>
    </row>
    <row r="2672" spans="9:9" ht="21.75" customHeight="1" x14ac:dyDescent="0.3">
      <c r="I2672" s="23" t="e">
        <f>INDEX('Артикул без-с размером'!A:A,MATCH(Хранение!B2672,'Артикул без-с размером'!C:C,0))</f>
        <v>#N/A</v>
      </c>
    </row>
    <row r="2673" spans="9:9" ht="21.75" customHeight="1" x14ac:dyDescent="0.3">
      <c r="I2673" s="23" t="e">
        <f>INDEX('Артикул без-с размером'!A:A,MATCH(Хранение!B2673,'Артикул без-с размером'!C:C,0))</f>
        <v>#N/A</v>
      </c>
    </row>
    <row r="2674" spans="9:9" ht="21.75" customHeight="1" x14ac:dyDescent="0.3">
      <c r="I2674" s="23" t="e">
        <f>INDEX('Артикул без-с размером'!A:A,MATCH(Хранение!B2674,'Артикул без-с размером'!C:C,0))</f>
        <v>#N/A</v>
      </c>
    </row>
    <row r="2675" spans="9:9" ht="21.75" customHeight="1" x14ac:dyDescent="0.3">
      <c r="I2675" s="23" t="e">
        <f>INDEX('Артикул без-с размером'!A:A,MATCH(Хранение!B2675,'Артикул без-с размером'!C:C,0))</f>
        <v>#N/A</v>
      </c>
    </row>
    <row r="2676" spans="9:9" ht="21.75" customHeight="1" x14ac:dyDescent="0.3">
      <c r="I2676" s="23" t="e">
        <f>INDEX('Артикул без-с размером'!A:A,MATCH(Хранение!B2676,'Артикул без-с размером'!C:C,0))</f>
        <v>#N/A</v>
      </c>
    </row>
    <row r="2677" spans="9:9" ht="21.75" customHeight="1" x14ac:dyDescent="0.3">
      <c r="I2677" s="23" t="e">
        <f>INDEX('Артикул без-с размером'!A:A,MATCH(Хранение!B2677,'Артикул без-с размером'!C:C,0))</f>
        <v>#N/A</v>
      </c>
    </row>
    <row r="2678" spans="9:9" ht="21.75" customHeight="1" x14ac:dyDescent="0.3">
      <c r="I2678" s="23" t="e">
        <f>INDEX('Артикул без-с размером'!A:A,MATCH(Хранение!B2678,'Артикул без-с размером'!C:C,0))</f>
        <v>#N/A</v>
      </c>
    </row>
    <row r="2679" spans="9:9" ht="21.75" customHeight="1" x14ac:dyDescent="0.3">
      <c r="I2679" s="23" t="e">
        <f>INDEX('Артикул без-с размером'!A:A,MATCH(Хранение!B2679,'Артикул без-с размером'!C:C,0))</f>
        <v>#N/A</v>
      </c>
    </row>
    <row r="2680" spans="9:9" ht="21.75" customHeight="1" x14ac:dyDescent="0.3">
      <c r="I2680" s="23" t="e">
        <f>INDEX('Артикул без-с размером'!A:A,MATCH(Хранение!B2680,'Артикул без-с размером'!C:C,0))</f>
        <v>#N/A</v>
      </c>
    </row>
    <row r="2681" spans="9:9" ht="21.75" customHeight="1" x14ac:dyDescent="0.3">
      <c r="I2681" s="23" t="e">
        <f>INDEX('Артикул без-с размером'!A:A,MATCH(Хранение!B2681,'Артикул без-с размером'!C:C,0))</f>
        <v>#N/A</v>
      </c>
    </row>
    <row r="2682" spans="9:9" ht="21.75" customHeight="1" x14ac:dyDescent="0.3">
      <c r="I2682" s="23" t="e">
        <f>INDEX('Артикул без-с размером'!A:A,MATCH(Хранение!B2682,'Артикул без-с размером'!C:C,0))</f>
        <v>#N/A</v>
      </c>
    </row>
    <row r="2683" spans="9:9" ht="21.75" customHeight="1" x14ac:dyDescent="0.3">
      <c r="I2683" s="23" t="e">
        <f>INDEX('Артикул без-с размером'!A:A,MATCH(Хранение!B2683,'Артикул без-с размером'!C:C,0))</f>
        <v>#N/A</v>
      </c>
    </row>
    <row r="2684" spans="9:9" ht="21.75" customHeight="1" x14ac:dyDescent="0.3">
      <c r="I2684" s="23" t="e">
        <f>INDEX('Артикул без-с размером'!A:A,MATCH(Хранение!B2684,'Артикул без-с размером'!C:C,0))</f>
        <v>#N/A</v>
      </c>
    </row>
    <row r="2685" spans="9:9" ht="21.75" customHeight="1" x14ac:dyDescent="0.3">
      <c r="I2685" s="23" t="e">
        <f>INDEX('Артикул без-с размером'!A:A,MATCH(Хранение!B2685,'Артикул без-с размером'!C:C,0))</f>
        <v>#N/A</v>
      </c>
    </row>
    <row r="2686" spans="9:9" ht="21.75" customHeight="1" x14ac:dyDescent="0.3">
      <c r="I2686" s="23" t="e">
        <f>INDEX('Артикул без-с размером'!A:A,MATCH(Хранение!B2686,'Артикул без-с размером'!C:C,0))</f>
        <v>#N/A</v>
      </c>
    </row>
    <row r="2687" spans="9:9" ht="21.75" customHeight="1" x14ac:dyDescent="0.3">
      <c r="I2687" s="23" t="e">
        <f>INDEX('Артикул без-с размером'!A:A,MATCH(Хранение!B2687,'Артикул без-с размером'!C:C,0))</f>
        <v>#N/A</v>
      </c>
    </row>
    <row r="2688" spans="9:9" ht="21.75" customHeight="1" x14ac:dyDescent="0.3">
      <c r="I2688" s="23" t="e">
        <f>INDEX('Артикул без-с размером'!A:A,MATCH(Хранение!B2688,'Артикул без-с размером'!C:C,0))</f>
        <v>#N/A</v>
      </c>
    </row>
    <row r="2689" spans="9:9" ht="21.75" customHeight="1" x14ac:dyDescent="0.3">
      <c r="I2689" s="23" t="e">
        <f>INDEX('Артикул без-с размером'!A:A,MATCH(Хранение!B2689,'Артикул без-с размером'!C:C,0))</f>
        <v>#N/A</v>
      </c>
    </row>
    <row r="2690" spans="9:9" ht="21.75" customHeight="1" x14ac:dyDescent="0.3">
      <c r="I2690" s="23" t="e">
        <f>INDEX('Артикул без-с размером'!A:A,MATCH(Хранение!B2690,'Артикул без-с размером'!C:C,0))</f>
        <v>#N/A</v>
      </c>
    </row>
    <row r="2691" spans="9:9" ht="21.75" customHeight="1" x14ac:dyDescent="0.3">
      <c r="I2691" s="23" t="e">
        <f>INDEX('Артикул без-с размером'!A:A,MATCH(Хранение!B2691,'Артикул без-с размером'!C:C,0))</f>
        <v>#N/A</v>
      </c>
    </row>
    <row r="2692" spans="9:9" ht="21.75" customHeight="1" x14ac:dyDescent="0.3">
      <c r="I2692" s="23" t="e">
        <f>INDEX('Артикул без-с размером'!A:A,MATCH(Хранение!B2692,'Артикул без-с размером'!C:C,0))</f>
        <v>#N/A</v>
      </c>
    </row>
    <row r="2693" spans="9:9" ht="21.75" customHeight="1" x14ac:dyDescent="0.3">
      <c r="I2693" s="23" t="e">
        <f>INDEX('Артикул без-с размером'!A:A,MATCH(Хранение!B2693,'Артикул без-с размером'!C:C,0))</f>
        <v>#N/A</v>
      </c>
    </row>
    <row r="2694" spans="9:9" ht="21.75" customHeight="1" x14ac:dyDescent="0.3">
      <c r="I2694" s="23" t="e">
        <f>INDEX('Артикул без-с размером'!A:A,MATCH(Хранение!B2694,'Артикул без-с размером'!C:C,0))</f>
        <v>#N/A</v>
      </c>
    </row>
    <row r="2695" spans="9:9" ht="21.75" customHeight="1" x14ac:dyDescent="0.3">
      <c r="I2695" s="23" t="e">
        <f>INDEX('Артикул без-с размером'!A:A,MATCH(Хранение!B2695,'Артикул без-с размером'!C:C,0))</f>
        <v>#N/A</v>
      </c>
    </row>
    <row r="2696" spans="9:9" ht="21.75" customHeight="1" x14ac:dyDescent="0.3">
      <c r="I2696" s="23" t="e">
        <f>INDEX('Артикул без-с размером'!A:A,MATCH(Хранение!B2696,'Артикул без-с размером'!C:C,0))</f>
        <v>#N/A</v>
      </c>
    </row>
    <row r="2697" spans="9:9" ht="21.75" customHeight="1" x14ac:dyDescent="0.3">
      <c r="I2697" s="23" t="e">
        <f>INDEX('Артикул без-с размером'!A:A,MATCH(Хранение!B2697,'Артикул без-с размером'!C:C,0))</f>
        <v>#N/A</v>
      </c>
    </row>
    <row r="2698" spans="9:9" ht="21.75" customHeight="1" x14ac:dyDescent="0.3">
      <c r="I2698" s="23" t="e">
        <f>INDEX('Артикул без-с размером'!A:A,MATCH(Хранение!B2698,'Артикул без-с размером'!C:C,0))</f>
        <v>#N/A</v>
      </c>
    </row>
    <row r="2699" spans="9:9" ht="21.75" customHeight="1" x14ac:dyDescent="0.3">
      <c r="I2699" s="23" t="e">
        <f>INDEX('Артикул без-с размером'!A:A,MATCH(Хранение!B2699,'Артикул без-с размером'!C:C,0))</f>
        <v>#N/A</v>
      </c>
    </row>
    <row r="2700" spans="9:9" ht="21.75" customHeight="1" x14ac:dyDescent="0.3">
      <c r="I2700" s="23" t="e">
        <f>INDEX('Артикул без-с размером'!A:A,MATCH(Хранение!B2700,'Артикул без-с размером'!C:C,0))</f>
        <v>#N/A</v>
      </c>
    </row>
    <row r="2701" spans="9:9" ht="21.75" customHeight="1" x14ac:dyDescent="0.3">
      <c r="I2701" s="23" t="e">
        <f>INDEX('Артикул без-с размером'!A:A,MATCH(Хранение!B2701,'Артикул без-с размером'!C:C,0))</f>
        <v>#N/A</v>
      </c>
    </row>
    <row r="2702" spans="9:9" ht="21.75" customHeight="1" x14ac:dyDescent="0.3">
      <c r="I2702" s="23" t="e">
        <f>INDEX('Артикул без-с размером'!A:A,MATCH(Хранение!B2702,'Артикул без-с размером'!C:C,0))</f>
        <v>#N/A</v>
      </c>
    </row>
    <row r="2703" spans="9:9" ht="21.75" customHeight="1" x14ac:dyDescent="0.3">
      <c r="I2703" s="23" t="e">
        <f>INDEX('Артикул без-с размером'!A:A,MATCH(Хранение!B2703,'Артикул без-с размером'!C:C,0))</f>
        <v>#N/A</v>
      </c>
    </row>
    <row r="2704" spans="9:9" ht="21.75" customHeight="1" x14ac:dyDescent="0.3">
      <c r="I2704" s="23" t="e">
        <f>INDEX('Артикул без-с размером'!A:A,MATCH(Хранение!B2704,'Артикул без-с размером'!C:C,0))</f>
        <v>#N/A</v>
      </c>
    </row>
    <row r="2705" spans="9:9" ht="21.75" customHeight="1" x14ac:dyDescent="0.3">
      <c r="I2705" s="23" t="e">
        <f>INDEX('Артикул без-с размером'!A:A,MATCH(Хранение!B2705,'Артикул без-с размером'!C:C,0))</f>
        <v>#N/A</v>
      </c>
    </row>
    <row r="2706" spans="9:9" ht="21.75" customHeight="1" x14ac:dyDescent="0.3">
      <c r="I2706" s="23" t="e">
        <f>INDEX('Артикул без-с размером'!A:A,MATCH(Хранение!B2706,'Артикул без-с размером'!C:C,0))</f>
        <v>#N/A</v>
      </c>
    </row>
    <row r="2707" spans="9:9" ht="21.75" customHeight="1" x14ac:dyDescent="0.3">
      <c r="I2707" s="23" t="e">
        <f>INDEX('Артикул без-с размером'!A:A,MATCH(Хранение!B2707,'Артикул без-с размером'!C:C,0))</f>
        <v>#N/A</v>
      </c>
    </row>
    <row r="2708" spans="9:9" ht="21.75" customHeight="1" x14ac:dyDescent="0.3">
      <c r="I2708" s="23" t="e">
        <f>INDEX('Артикул без-с размером'!A:A,MATCH(Хранение!B2708,'Артикул без-с размером'!C:C,0))</f>
        <v>#N/A</v>
      </c>
    </row>
    <row r="2709" spans="9:9" ht="21.75" customHeight="1" x14ac:dyDescent="0.3">
      <c r="I2709" s="23" t="e">
        <f>INDEX('Артикул без-с размером'!A:A,MATCH(Хранение!B2709,'Артикул без-с размером'!C:C,0))</f>
        <v>#N/A</v>
      </c>
    </row>
    <row r="2710" spans="9:9" ht="21.75" customHeight="1" x14ac:dyDescent="0.3">
      <c r="I2710" s="23" t="e">
        <f>INDEX('Артикул без-с размером'!A:A,MATCH(Хранение!B2710,'Артикул без-с размером'!C:C,0))</f>
        <v>#N/A</v>
      </c>
    </row>
    <row r="2711" spans="9:9" ht="21.75" customHeight="1" x14ac:dyDescent="0.3">
      <c r="I2711" s="23" t="e">
        <f>INDEX('Артикул без-с размером'!A:A,MATCH(Хранение!B2711,'Артикул без-с размером'!C:C,0))</f>
        <v>#N/A</v>
      </c>
    </row>
    <row r="2712" spans="9:9" ht="21.75" customHeight="1" x14ac:dyDescent="0.3">
      <c r="I2712" s="23" t="e">
        <f>INDEX('Артикул без-с размером'!A:A,MATCH(Хранение!B2712,'Артикул без-с размером'!C:C,0))</f>
        <v>#N/A</v>
      </c>
    </row>
    <row r="2713" spans="9:9" ht="21.75" customHeight="1" x14ac:dyDescent="0.3">
      <c r="I2713" s="23" t="e">
        <f>INDEX('Артикул без-с размером'!A:A,MATCH(Хранение!B2713,'Артикул без-с размером'!C:C,0))</f>
        <v>#N/A</v>
      </c>
    </row>
    <row r="2714" spans="9:9" ht="21.75" customHeight="1" x14ac:dyDescent="0.3">
      <c r="I2714" s="23" t="e">
        <f>INDEX('Артикул без-с размером'!A:A,MATCH(Хранение!B2714,'Артикул без-с размером'!C:C,0))</f>
        <v>#N/A</v>
      </c>
    </row>
    <row r="2715" spans="9:9" ht="21.75" customHeight="1" x14ac:dyDescent="0.3">
      <c r="I2715" s="23" t="e">
        <f>INDEX('Артикул без-с размером'!A:A,MATCH(Хранение!B2715,'Артикул без-с размером'!C:C,0))</f>
        <v>#N/A</v>
      </c>
    </row>
    <row r="2716" spans="9:9" ht="21.75" customHeight="1" x14ac:dyDescent="0.3">
      <c r="I2716" s="23" t="e">
        <f>INDEX('Артикул без-с размером'!A:A,MATCH(Хранение!B2716,'Артикул без-с размером'!C:C,0))</f>
        <v>#N/A</v>
      </c>
    </row>
    <row r="2717" spans="9:9" ht="21.75" customHeight="1" x14ac:dyDescent="0.3">
      <c r="I2717" s="23" t="e">
        <f>INDEX('Артикул без-с размером'!A:A,MATCH(Хранение!B2717,'Артикул без-с размером'!C:C,0))</f>
        <v>#N/A</v>
      </c>
    </row>
    <row r="2718" spans="9:9" ht="21.75" customHeight="1" x14ac:dyDescent="0.3">
      <c r="I2718" s="23" t="e">
        <f>INDEX('Артикул без-с размером'!A:A,MATCH(Хранение!B2718,'Артикул без-с размером'!C:C,0))</f>
        <v>#N/A</v>
      </c>
    </row>
    <row r="2719" spans="9:9" ht="21.75" customHeight="1" x14ac:dyDescent="0.3">
      <c r="I2719" s="23" t="e">
        <f>INDEX('Артикул без-с размером'!A:A,MATCH(Хранение!B2719,'Артикул без-с размером'!C:C,0))</f>
        <v>#N/A</v>
      </c>
    </row>
    <row r="2720" spans="9:9" ht="21.75" customHeight="1" x14ac:dyDescent="0.3">
      <c r="I2720" s="23" t="e">
        <f>INDEX('Артикул без-с размером'!A:A,MATCH(Хранение!B2720,'Артикул без-с размером'!C:C,0))</f>
        <v>#N/A</v>
      </c>
    </row>
    <row r="2721" spans="9:9" ht="21.75" customHeight="1" x14ac:dyDescent="0.3">
      <c r="I2721" s="23" t="e">
        <f>INDEX('Артикул без-с размером'!A:A,MATCH(Хранение!B2721,'Артикул без-с размером'!C:C,0))</f>
        <v>#N/A</v>
      </c>
    </row>
    <row r="2722" spans="9:9" ht="21.75" customHeight="1" x14ac:dyDescent="0.3">
      <c r="I2722" s="23" t="e">
        <f>INDEX('Артикул без-с размером'!A:A,MATCH(Хранение!B2722,'Артикул без-с размером'!C:C,0))</f>
        <v>#N/A</v>
      </c>
    </row>
    <row r="2723" spans="9:9" ht="21.75" customHeight="1" x14ac:dyDescent="0.3">
      <c r="I2723" s="23" t="e">
        <f>INDEX('Артикул без-с размером'!A:A,MATCH(Хранение!B2723,'Артикул без-с размером'!C:C,0))</f>
        <v>#N/A</v>
      </c>
    </row>
    <row r="2724" spans="9:9" ht="21.75" customHeight="1" x14ac:dyDescent="0.3">
      <c r="I2724" s="23" t="e">
        <f>INDEX('Артикул без-с размером'!A:A,MATCH(Хранение!B2724,'Артикул без-с размером'!C:C,0))</f>
        <v>#N/A</v>
      </c>
    </row>
    <row r="2725" spans="9:9" ht="21.75" customHeight="1" x14ac:dyDescent="0.3">
      <c r="I2725" s="23" t="e">
        <f>INDEX('Артикул без-с размером'!A:A,MATCH(Хранение!B2725,'Артикул без-с размером'!C:C,0))</f>
        <v>#N/A</v>
      </c>
    </row>
    <row r="2726" spans="9:9" ht="21.75" customHeight="1" x14ac:dyDescent="0.3">
      <c r="I2726" s="23" t="e">
        <f>INDEX('Артикул без-с размером'!A:A,MATCH(Хранение!B2726,'Артикул без-с размером'!C:C,0))</f>
        <v>#N/A</v>
      </c>
    </row>
    <row r="2727" spans="9:9" ht="21.75" customHeight="1" x14ac:dyDescent="0.3">
      <c r="I2727" s="23" t="e">
        <f>INDEX('Артикул без-с размером'!A:A,MATCH(Хранение!B2727,'Артикул без-с размером'!C:C,0))</f>
        <v>#N/A</v>
      </c>
    </row>
    <row r="2728" spans="9:9" ht="21.75" customHeight="1" x14ac:dyDescent="0.3">
      <c r="I2728" s="23" t="e">
        <f>INDEX('Артикул без-с размером'!A:A,MATCH(Хранение!B2728,'Артикул без-с размером'!C:C,0))</f>
        <v>#N/A</v>
      </c>
    </row>
    <row r="2729" spans="9:9" ht="21.75" customHeight="1" x14ac:dyDescent="0.3">
      <c r="I2729" s="23" t="e">
        <f>INDEX('Артикул без-с размером'!A:A,MATCH(Хранение!B2729,'Артикул без-с размером'!C:C,0))</f>
        <v>#N/A</v>
      </c>
    </row>
    <row r="2730" spans="9:9" ht="21.75" customHeight="1" x14ac:dyDescent="0.3">
      <c r="I2730" s="23" t="e">
        <f>INDEX('Артикул без-с размером'!A:A,MATCH(Хранение!B2730,'Артикул без-с размером'!C:C,0))</f>
        <v>#N/A</v>
      </c>
    </row>
    <row r="2731" spans="9:9" ht="21.75" customHeight="1" x14ac:dyDescent="0.3">
      <c r="I2731" s="23" t="e">
        <f>INDEX('Артикул без-с размером'!A:A,MATCH(Хранение!B2731,'Артикул без-с размером'!C:C,0))</f>
        <v>#N/A</v>
      </c>
    </row>
    <row r="2732" spans="9:9" ht="21.75" customHeight="1" x14ac:dyDescent="0.3">
      <c r="I2732" s="23" t="e">
        <f>INDEX('Артикул без-с размером'!A:A,MATCH(Хранение!B2732,'Артикул без-с размером'!C:C,0))</f>
        <v>#N/A</v>
      </c>
    </row>
    <row r="2733" spans="9:9" ht="21.75" customHeight="1" x14ac:dyDescent="0.3">
      <c r="I2733" s="23" t="e">
        <f>INDEX('Артикул без-с размером'!A:A,MATCH(Хранение!B2733,'Артикул без-с размером'!C:C,0))</f>
        <v>#N/A</v>
      </c>
    </row>
    <row r="2734" spans="9:9" ht="21.75" customHeight="1" x14ac:dyDescent="0.3">
      <c r="I2734" s="23" t="e">
        <f>INDEX('Артикул без-с размером'!A:A,MATCH(Хранение!B2734,'Артикул без-с размером'!C:C,0))</f>
        <v>#N/A</v>
      </c>
    </row>
    <row r="2735" spans="9:9" ht="21.75" customHeight="1" x14ac:dyDescent="0.3">
      <c r="I2735" s="23" t="e">
        <f>INDEX('Артикул без-с размером'!A:A,MATCH(Хранение!B2735,'Артикул без-с размером'!C:C,0))</f>
        <v>#N/A</v>
      </c>
    </row>
    <row r="2736" spans="9:9" ht="21.75" customHeight="1" x14ac:dyDescent="0.3">
      <c r="I2736" s="23" t="e">
        <f>INDEX('Артикул без-с размером'!A:A,MATCH(Хранение!B2736,'Артикул без-с размером'!C:C,0))</f>
        <v>#N/A</v>
      </c>
    </row>
    <row r="2737" spans="9:9" ht="21.75" customHeight="1" x14ac:dyDescent="0.3">
      <c r="I2737" s="23" t="e">
        <f>INDEX('Артикул без-с размером'!A:A,MATCH(Хранение!B2737,'Артикул без-с размером'!C:C,0))</f>
        <v>#N/A</v>
      </c>
    </row>
    <row r="2738" spans="9:9" ht="21.75" customHeight="1" x14ac:dyDescent="0.3">
      <c r="I2738" s="23" t="e">
        <f>INDEX('Артикул без-с размером'!A:A,MATCH(Хранение!B2738,'Артикул без-с размером'!C:C,0))</f>
        <v>#N/A</v>
      </c>
    </row>
    <row r="2739" spans="9:9" ht="21.75" customHeight="1" x14ac:dyDescent="0.3">
      <c r="I2739" s="23" t="e">
        <f>INDEX('Артикул без-с размером'!A:A,MATCH(Хранение!B2739,'Артикул без-с размером'!C:C,0))</f>
        <v>#N/A</v>
      </c>
    </row>
    <row r="2740" spans="9:9" ht="21.75" customHeight="1" x14ac:dyDescent="0.3">
      <c r="I2740" s="23" t="e">
        <f>INDEX('Артикул без-с размером'!A:A,MATCH(Хранение!B2740,'Артикул без-с размером'!C:C,0))</f>
        <v>#N/A</v>
      </c>
    </row>
    <row r="2741" spans="9:9" ht="21.75" customHeight="1" x14ac:dyDescent="0.3">
      <c r="I2741" s="23" t="e">
        <f>INDEX('Артикул без-с размером'!A:A,MATCH(Хранение!B2741,'Артикул без-с размером'!C:C,0))</f>
        <v>#N/A</v>
      </c>
    </row>
    <row r="2742" spans="9:9" ht="21.75" customHeight="1" x14ac:dyDescent="0.3">
      <c r="I2742" s="23" t="e">
        <f>INDEX('Артикул без-с размером'!A:A,MATCH(Хранение!B2742,'Артикул без-с размером'!C:C,0))</f>
        <v>#N/A</v>
      </c>
    </row>
    <row r="2743" spans="9:9" ht="21.75" customHeight="1" x14ac:dyDescent="0.3">
      <c r="I2743" s="23" t="e">
        <f>INDEX('Артикул без-с размером'!A:A,MATCH(Хранение!B2743,'Артикул без-с размером'!C:C,0))</f>
        <v>#N/A</v>
      </c>
    </row>
    <row r="2744" spans="9:9" ht="21.75" customHeight="1" x14ac:dyDescent="0.3">
      <c r="I2744" s="23" t="e">
        <f>INDEX('Артикул без-с размером'!A:A,MATCH(Хранение!B2744,'Артикул без-с размером'!C:C,0))</f>
        <v>#N/A</v>
      </c>
    </row>
    <row r="2745" spans="9:9" ht="21.75" customHeight="1" x14ac:dyDescent="0.3">
      <c r="I2745" s="23" t="e">
        <f>INDEX('Артикул без-с размером'!A:A,MATCH(Хранение!B2745,'Артикул без-с размером'!C:C,0))</f>
        <v>#N/A</v>
      </c>
    </row>
    <row r="2746" spans="9:9" ht="21.75" customHeight="1" x14ac:dyDescent="0.3">
      <c r="I2746" s="23" t="e">
        <f>INDEX('Артикул без-с размером'!A:A,MATCH(Хранение!B2746,'Артикул без-с размером'!C:C,0))</f>
        <v>#N/A</v>
      </c>
    </row>
    <row r="2747" spans="9:9" ht="21.75" customHeight="1" x14ac:dyDescent="0.3">
      <c r="I2747" s="23" t="e">
        <f>INDEX('Артикул без-с размером'!A:A,MATCH(Хранение!B2747,'Артикул без-с размером'!C:C,0))</f>
        <v>#N/A</v>
      </c>
    </row>
    <row r="2748" spans="9:9" ht="21.75" customHeight="1" x14ac:dyDescent="0.3">
      <c r="I2748" s="23" t="e">
        <f>INDEX('Артикул без-с размером'!A:A,MATCH(Хранение!B2748,'Артикул без-с размером'!C:C,0))</f>
        <v>#N/A</v>
      </c>
    </row>
    <row r="2749" spans="9:9" ht="21.75" customHeight="1" x14ac:dyDescent="0.3">
      <c r="I2749" s="23" t="e">
        <f>INDEX('Артикул без-с размером'!A:A,MATCH(Хранение!B2749,'Артикул без-с размером'!C:C,0))</f>
        <v>#N/A</v>
      </c>
    </row>
    <row r="2750" spans="9:9" ht="21.75" customHeight="1" x14ac:dyDescent="0.3">
      <c r="I2750" s="23" t="e">
        <f>INDEX('Артикул без-с размером'!A:A,MATCH(Хранение!B2750,'Артикул без-с размером'!C:C,0))</f>
        <v>#N/A</v>
      </c>
    </row>
    <row r="2751" spans="9:9" ht="21.75" customHeight="1" x14ac:dyDescent="0.3">
      <c r="I2751" s="23" t="e">
        <f>INDEX('Артикул без-с размером'!A:A,MATCH(Хранение!B2751,'Артикул без-с размером'!C:C,0))</f>
        <v>#N/A</v>
      </c>
    </row>
    <row r="2752" spans="9:9" ht="21.75" customHeight="1" x14ac:dyDescent="0.3">
      <c r="I2752" s="23" t="e">
        <f>INDEX('Артикул без-с размером'!A:A,MATCH(Хранение!B2752,'Артикул без-с размером'!C:C,0))</f>
        <v>#N/A</v>
      </c>
    </row>
    <row r="2753" spans="9:9" ht="21.75" customHeight="1" x14ac:dyDescent="0.3">
      <c r="I2753" s="23" t="e">
        <f>INDEX('Артикул без-с размером'!A:A,MATCH(Хранение!B2753,'Артикул без-с размером'!C:C,0))</f>
        <v>#N/A</v>
      </c>
    </row>
    <row r="2754" spans="9:9" ht="21.75" customHeight="1" x14ac:dyDescent="0.3">
      <c r="I2754" s="23" t="e">
        <f>INDEX('Артикул без-с размером'!A:A,MATCH(Хранение!B2754,'Артикул без-с размером'!C:C,0))</f>
        <v>#N/A</v>
      </c>
    </row>
    <row r="2755" spans="9:9" ht="21.75" customHeight="1" x14ac:dyDescent="0.3">
      <c r="I2755" s="23" t="e">
        <f>INDEX('Артикул без-с размером'!A:A,MATCH(Хранение!B2755,'Артикул без-с размером'!C:C,0))</f>
        <v>#N/A</v>
      </c>
    </row>
    <row r="2756" spans="9:9" ht="21.75" customHeight="1" x14ac:dyDescent="0.3">
      <c r="I2756" s="23" t="e">
        <f>INDEX('Артикул без-с размером'!A:A,MATCH(Хранение!B2756,'Артикул без-с размером'!C:C,0))</f>
        <v>#N/A</v>
      </c>
    </row>
    <row r="2757" spans="9:9" ht="21.75" customHeight="1" x14ac:dyDescent="0.3">
      <c r="I2757" s="23" t="e">
        <f>INDEX('Артикул без-с размером'!A:A,MATCH(Хранение!B2757,'Артикул без-с размером'!C:C,0))</f>
        <v>#N/A</v>
      </c>
    </row>
    <row r="2758" spans="9:9" ht="21.75" customHeight="1" x14ac:dyDescent="0.3">
      <c r="I2758" s="23" t="e">
        <f>INDEX('Артикул без-с размером'!A:A,MATCH(Хранение!B2758,'Артикул без-с размером'!C:C,0))</f>
        <v>#N/A</v>
      </c>
    </row>
    <row r="2759" spans="9:9" ht="21.75" customHeight="1" x14ac:dyDescent="0.3">
      <c r="I2759" s="23" t="e">
        <f>INDEX('Артикул без-с размером'!A:A,MATCH(Хранение!B2759,'Артикул без-с размером'!C:C,0))</f>
        <v>#N/A</v>
      </c>
    </row>
    <row r="2760" spans="9:9" ht="21.75" customHeight="1" x14ac:dyDescent="0.3">
      <c r="I2760" s="23" t="e">
        <f>INDEX('Артикул без-с размером'!A:A,MATCH(Хранение!B2760,'Артикул без-с размером'!C:C,0))</f>
        <v>#N/A</v>
      </c>
    </row>
    <row r="2761" spans="9:9" ht="21.75" customHeight="1" x14ac:dyDescent="0.3">
      <c r="I2761" s="23" t="e">
        <f>INDEX('Артикул без-с размером'!A:A,MATCH(Хранение!B2761,'Артикул без-с размером'!C:C,0))</f>
        <v>#N/A</v>
      </c>
    </row>
    <row r="2762" spans="9:9" ht="21.75" customHeight="1" x14ac:dyDescent="0.3">
      <c r="I2762" s="23" t="e">
        <f>INDEX('Артикул без-с размером'!A:A,MATCH(Хранение!B2762,'Артикул без-с размером'!C:C,0))</f>
        <v>#N/A</v>
      </c>
    </row>
    <row r="2763" spans="9:9" ht="21.75" customHeight="1" x14ac:dyDescent="0.3">
      <c r="I2763" s="23" t="e">
        <f>INDEX('Артикул без-с размером'!A:A,MATCH(Хранение!B2763,'Артикул без-с размером'!C:C,0))</f>
        <v>#N/A</v>
      </c>
    </row>
    <row r="2764" spans="9:9" ht="21.75" customHeight="1" x14ac:dyDescent="0.3">
      <c r="I2764" s="23" t="e">
        <f>INDEX('Артикул без-с размером'!A:A,MATCH(Хранение!B2764,'Артикул без-с размером'!C:C,0))</f>
        <v>#N/A</v>
      </c>
    </row>
    <row r="2765" spans="9:9" ht="21.75" customHeight="1" x14ac:dyDescent="0.3">
      <c r="I2765" s="23" t="e">
        <f>INDEX('Артикул без-с размером'!A:A,MATCH(Хранение!B2765,'Артикул без-с размером'!C:C,0))</f>
        <v>#N/A</v>
      </c>
    </row>
    <row r="2766" spans="9:9" ht="21.75" customHeight="1" x14ac:dyDescent="0.3">
      <c r="I2766" s="23" t="e">
        <f>INDEX('Артикул без-с размером'!A:A,MATCH(Хранение!B2766,'Артикул без-с размером'!C:C,0))</f>
        <v>#N/A</v>
      </c>
    </row>
    <row r="2767" spans="9:9" ht="21.75" customHeight="1" x14ac:dyDescent="0.3">
      <c r="I2767" s="23" t="e">
        <f>INDEX('Артикул без-с размером'!A:A,MATCH(Хранение!B2767,'Артикул без-с размером'!C:C,0))</f>
        <v>#N/A</v>
      </c>
    </row>
    <row r="2768" spans="9:9" ht="21.75" customHeight="1" x14ac:dyDescent="0.3">
      <c r="I2768" s="23" t="e">
        <f>INDEX('Артикул без-с размером'!A:A,MATCH(Хранение!B2768,'Артикул без-с размером'!C:C,0))</f>
        <v>#N/A</v>
      </c>
    </row>
    <row r="2769" spans="9:9" ht="21.75" customHeight="1" x14ac:dyDescent="0.3">
      <c r="I2769" s="23" t="e">
        <f>INDEX('Артикул без-с размером'!A:A,MATCH(Хранение!B2769,'Артикул без-с размером'!C:C,0))</f>
        <v>#N/A</v>
      </c>
    </row>
    <row r="2770" spans="9:9" ht="21.75" customHeight="1" x14ac:dyDescent="0.3">
      <c r="I2770" s="23" t="e">
        <f>INDEX('Артикул без-с размером'!A:A,MATCH(Хранение!B2770,'Артикул без-с размером'!C:C,0))</f>
        <v>#N/A</v>
      </c>
    </row>
    <row r="2771" spans="9:9" ht="21.75" customHeight="1" x14ac:dyDescent="0.3">
      <c r="I2771" s="23" t="e">
        <f>INDEX('Артикул без-с размером'!A:A,MATCH(Хранение!B2771,'Артикул без-с размером'!C:C,0))</f>
        <v>#N/A</v>
      </c>
    </row>
    <row r="2772" spans="9:9" ht="21.75" customHeight="1" x14ac:dyDescent="0.3">
      <c r="I2772" s="23" t="e">
        <f>INDEX('Артикул без-с размером'!A:A,MATCH(Хранение!B2772,'Артикул без-с размером'!C:C,0))</f>
        <v>#N/A</v>
      </c>
    </row>
    <row r="2773" spans="9:9" ht="21.75" customHeight="1" x14ac:dyDescent="0.3">
      <c r="I2773" s="23" t="e">
        <f>INDEX('Артикул без-с размером'!A:A,MATCH(Хранение!B2773,'Артикул без-с размером'!C:C,0))</f>
        <v>#N/A</v>
      </c>
    </row>
    <row r="2774" spans="9:9" ht="21.75" customHeight="1" x14ac:dyDescent="0.3">
      <c r="I2774" s="23" t="e">
        <f>INDEX('Артикул без-с размером'!A:A,MATCH(Хранение!B2774,'Артикул без-с размером'!C:C,0))</f>
        <v>#N/A</v>
      </c>
    </row>
    <row r="2775" spans="9:9" ht="21.75" customHeight="1" x14ac:dyDescent="0.3">
      <c r="I2775" s="23" t="e">
        <f>INDEX('Артикул без-с размером'!A:A,MATCH(Хранение!B2775,'Артикул без-с размером'!C:C,0))</f>
        <v>#N/A</v>
      </c>
    </row>
    <row r="2776" spans="9:9" ht="21.75" customHeight="1" x14ac:dyDescent="0.3">
      <c r="I2776" s="23" t="e">
        <f>INDEX('Артикул без-с размером'!A:A,MATCH(Хранение!B2776,'Артикул без-с размером'!C:C,0))</f>
        <v>#N/A</v>
      </c>
    </row>
    <row r="2777" spans="9:9" ht="21.75" customHeight="1" x14ac:dyDescent="0.3">
      <c r="I2777" s="23" t="e">
        <f>INDEX('Артикул без-с размером'!A:A,MATCH(Хранение!B2777,'Артикул без-с размером'!C:C,0))</f>
        <v>#N/A</v>
      </c>
    </row>
    <row r="2778" spans="9:9" ht="21.75" customHeight="1" x14ac:dyDescent="0.3">
      <c r="I2778" s="23" t="e">
        <f>INDEX('Артикул без-с размером'!A:A,MATCH(Хранение!B2778,'Артикул без-с размером'!C:C,0))</f>
        <v>#N/A</v>
      </c>
    </row>
    <row r="2779" spans="9:9" ht="21.75" customHeight="1" x14ac:dyDescent="0.3">
      <c r="I2779" s="23" t="e">
        <f>INDEX('Артикул без-с размером'!A:A,MATCH(Хранение!B2779,'Артикул без-с размером'!C:C,0))</f>
        <v>#N/A</v>
      </c>
    </row>
    <row r="2780" spans="9:9" ht="21.75" customHeight="1" x14ac:dyDescent="0.3">
      <c r="I2780" s="23" t="e">
        <f>INDEX('Артикул без-с размером'!A:A,MATCH(Хранение!B2780,'Артикул без-с размером'!C:C,0))</f>
        <v>#N/A</v>
      </c>
    </row>
    <row r="2781" spans="9:9" ht="21.75" customHeight="1" x14ac:dyDescent="0.3">
      <c r="I2781" s="23" t="e">
        <f>INDEX('Артикул без-с размером'!A:A,MATCH(Хранение!B2781,'Артикул без-с размером'!C:C,0))</f>
        <v>#N/A</v>
      </c>
    </row>
    <row r="2782" spans="9:9" ht="21.75" customHeight="1" x14ac:dyDescent="0.3">
      <c r="I2782" s="23" t="e">
        <f>INDEX('Артикул без-с размером'!A:A,MATCH(Хранение!B2782,'Артикул без-с размером'!C:C,0))</f>
        <v>#N/A</v>
      </c>
    </row>
    <row r="2783" spans="9:9" ht="21.75" customHeight="1" x14ac:dyDescent="0.3">
      <c r="I2783" s="23" t="e">
        <f>INDEX('Артикул без-с размером'!A:A,MATCH(Хранение!B2783,'Артикул без-с размером'!C:C,0))</f>
        <v>#N/A</v>
      </c>
    </row>
    <row r="2784" spans="9:9" ht="21.75" customHeight="1" x14ac:dyDescent="0.3">
      <c r="I2784" s="23" t="e">
        <f>INDEX('Артикул без-с размером'!A:A,MATCH(Хранение!B2784,'Артикул без-с размером'!C:C,0))</f>
        <v>#N/A</v>
      </c>
    </row>
    <row r="2785" spans="9:9" ht="21.75" customHeight="1" x14ac:dyDescent="0.3">
      <c r="I2785" s="23" t="e">
        <f>INDEX('Артикул без-с размером'!A:A,MATCH(Хранение!B2785,'Артикул без-с размером'!C:C,0))</f>
        <v>#N/A</v>
      </c>
    </row>
    <row r="2786" spans="9:9" ht="21.75" customHeight="1" x14ac:dyDescent="0.3">
      <c r="I2786" s="23" t="e">
        <f>INDEX('Артикул без-с размером'!A:A,MATCH(Хранение!B2786,'Артикул без-с размером'!C:C,0))</f>
        <v>#N/A</v>
      </c>
    </row>
    <row r="2787" spans="9:9" ht="21.75" customHeight="1" x14ac:dyDescent="0.3">
      <c r="I2787" s="23" t="e">
        <f>INDEX('Артикул без-с размером'!A:A,MATCH(Хранение!B2787,'Артикул без-с размером'!C:C,0))</f>
        <v>#N/A</v>
      </c>
    </row>
    <row r="2788" spans="9:9" ht="21.75" customHeight="1" x14ac:dyDescent="0.3">
      <c r="I2788" s="23" t="e">
        <f>INDEX('Артикул без-с размером'!A:A,MATCH(Хранение!B2788,'Артикул без-с размером'!C:C,0))</f>
        <v>#N/A</v>
      </c>
    </row>
    <row r="2789" spans="9:9" ht="21.75" customHeight="1" x14ac:dyDescent="0.3">
      <c r="I2789" s="23" t="e">
        <f>INDEX('Артикул без-с размером'!A:A,MATCH(Хранение!B2789,'Артикул без-с размером'!C:C,0))</f>
        <v>#N/A</v>
      </c>
    </row>
    <row r="2790" spans="9:9" ht="21.75" customHeight="1" x14ac:dyDescent="0.3">
      <c r="I2790" s="23" t="e">
        <f>INDEX('Артикул без-с размером'!A:A,MATCH(Хранение!B2790,'Артикул без-с размером'!C:C,0))</f>
        <v>#N/A</v>
      </c>
    </row>
    <row r="2791" spans="9:9" ht="21.75" customHeight="1" x14ac:dyDescent="0.3">
      <c r="I2791" s="23" t="e">
        <f>INDEX('Артикул без-с размером'!A:A,MATCH(Хранение!B2791,'Артикул без-с размером'!C:C,0))</f>
        <v>#N/A</v>
      </c>
    </row>
    <row r="2792" spans="9:9" ht="21.75" customHeight="1" x14ac:dyDescent="0.3">
      <c r="I2792" s="23" t="e">
        <f>INDEX('Артикул без-с размером'!A:A,MATCH(Хранение!B2792,'Артикул без-с размером'!C:C,0))</f>
        <v>#N/A</v>
      </c>
    </row>
    <row r="2793" spans="9:9" ht="21.75" customHeight="1" x14ac:dyDescent="0.3">
      <c r="I2793" s="23" t="e">
        <f>INDEX('Артикул без-с размером'!A:A,MATCH(Хранение!B2793,'Артикул без-с размером'!C:C,0))</f>
        <v>#N/A</v>
      </c>
    </row>
    <row r="2794" spans="9:9" ht="21.75" customHeight="1" x14ac:dyDescent="0.3">
      <c r="I2794" s="23" t="e">
        <f>INDEX('Артикул без-с размером'!A:A,MATCH(Хранение!B2794,'Артикул без-с размером'!C:C,0))</f>
        <v>#N/A</v>
      </c>
    </row>
    <row r="2795" spans="9:9" ht="21.75" customHeight="1" x14ac:dyDescent="0.3">
      <c r="I2795" s="23" t="e">
        <f>INDEX('Артикул без-с размером'!A:A,MATCH(Хранение!B2795,'Артикул без-с размером'!C:C,0))</f>
        <v>#N/A</v>
      </c>
    </row>
    <row r="2796" spans="9:9" ht="21.75" customHeight="1" x14ac:dyDescent="0.3">
      <c r="I2796" s="23" t="e">
        <f>INDEX('Артикул без-с размером'!A:A,MATCH(Хранение!B2796,'Артикул без-с размером'!C:C,0))</f>
        <v>#N/A</v>
      </c>
    </row>
    <row r="2797" spans="9:9" ht="21.75" customHeight="1" x14ac:dyDescent="0.3">
      <c r="I2797" s="23" t="e">
        <f>INDEX('Артикул без-с размером'!A:A,MATCH(Хранение!B2797,'Артикул без-с размером'!C:C,0))</f>
        <v>#N/A</v>
      </c>
    </row>
    <row r="2798" spans="9:9" ht="21.75" customHeight="1" x14ac:dyDescent="0.3">
      <c r="I2798" s="23" t="e">
        <f>INDEX('Артикул без-с размером'!A:A,MATCH(Хранение!B2798,'Артикул без-с размером'!C:C,0))</f>
        <v>#N/A</v>
      </c>
    </row>
    <row r="2799" spans="9:9" ht="21.75" customHeight="1" x14ac:dyDescent="0.3">
      <c r="I2799" s="23" t="e">
        <f>INDEX('Артикул без-с размером'!A:A,MATCH(Хранение!B2799,'Артикул без-с размером'!C:C,0))</f>
        <v>#N/A</v>
      </c>
    </row>
    <row r="2800" spans="9:9" ht="21.75" customHeight="1" x14ac:dyDescent="0.3">
      <c r="I2800" s="23" t="e">
        <f>INDEX('Артикул без-с размером'!A:A,MATCH(Хранение!B2800,'Артикул без-с размером'!C:C,0))</f>
        <v>#N/A</v>
      </c>
    </row>
    <row r="2801" spans="9:9" ht="21.75" customHeight="1" x14ac:dyDescent="0.3">
      <c r="I2801" s="23" t="e">
        <f>INDEX('Артикул без-с размером'!A:A,MATCH(Хранение!B2801,'Артикул без-с размером'!C:C,0))</f>
        <v>#N/A</v>
      </c>
    </row>
    <row r="2802" spans="9:9" ht="21.75" customHeight="1" x14ac:dyDescent="0.3">
      <c r="I2802" s="23" t="e">
        <f>INDEX('Артикул без-с размером'!A:A,MATCH(Хранение!B2802,'Артикул без-с размером'!C:C,0))</f>
        <v>#N/A</v>
      </c>
    </row>
    <row r="2803" spans="9:9" ht="21.75" customHeight="1" x14ac:dyDescent="0.3">
      <c r="I2803" s="23" t="e">
        <f>INDEX('Артикул без-с размером'!A:A,MATCH(Хранение!B2803,'Артикул без-с размером'!C:C,0))</f>
        <v>#N/A</v>
      </c>
    </row>
    <row r="2804" spans="9:9" ht="21.75" customHeight="1" x14ac:dyDescent="0.3">
      <c r="I2804" s="23" t="e">
        <f>INDEX('Артикул без-с размером'!A:A,MATCH(Хранение!B2804,'Артикул без-с размером'!C:C,0))</f>
        <v>#N/A</v>
      </c>
    </row>
    <row r="2805" spans="9:9" ht="21.75" customHeight="1" x14ac:dyDescent="0.3">
      <c r="I2805" s="23" t="e">
        <f>INDEX('Артикул без-с размером'!A:A,MATCH(Хранение!B2805,'Артикул без-с размером'!C:C,0))</f>
        <v>#N/A</v>
      </c>
    </row>
    <row r="2806" spans="9:9" ht="21.75" customHeight="1" x14ac:dyDescent="0.3">
      <c r="I2806" s="23" t="e">
        <f>INDEX('Артикул без-с размером'!A:A,MATCH(Хранение!B2806,'Артикул без-с размером'!C:C,0))</f>
        <v>#N/A</v>
      </c>
    </row>
    <row r="2807" spans="9:9" ht="21.75" customHeight="1" x14ac:dyDescent="0.3">
      <c r="I2807" s="23" t="e">
        <f>INDEX('Артикул без-с размером'!A:A,MATCH(Хранение!B2807,'Артикул без-с размером'!C:C,0))</f>
        <v>#N/A</v>
      </c>
    </row>
    <row r="2808" spans="9:9" ht="21.75" customHeight="1" x14ac:dyDescent="0.3">
      <c r="I2808" s="23" t="e">
        <f>INDEX('Артикул без-с размером'!A:A,MATCH(Хранение!B2808,'Артикул без-с размером'!C:C,0))</f>
        <v>#N/A</v>
      </c>
    </row>
    <row r="2809" spans="9:9" ht="21.75" customHeight="1" x14ac:dyDescent="0.3">
      <c r="I2809" s="23" t="e">
        <f>INDEX('Артикул без-с размером'!A:A,MATCH(Хранение!B2809,'Артикул без-с размером'!C:C,0))</f>
        <v>#N/A</v>
      </c>
    </row>
    <row r="2810" spans="9:9" ht="21.75" customHeight="1" x14ac:dyDescent="0.3">
      <c r="I2810" s="23" t="e">
        <f>INDEX('Артикул без-с размером'!A:A,MATCH(Хранение!B2810,'Артикул без-с размером'!C:C,0))</f>
        <v>#N/A</v>
      </c>
    </row>
    <row r="2811" spans="9:9" ht="21.75" customHeight="1" x14ac:dyDescent="0.3">
      <c r="I2811" s="23" t="e">
        <f>INDEX('Артикул без-с размером'!A:A,MATCH(Хранение!B2811,'Артикул без-с размером'!C:C,0))</f>
        <v>#N/A</v>
      </c>
    </row>
    <row r="2812" spans="9:9" ht="21.75" customHeight="1" x14ac:dyDescent="0.3">
      <c r="I2812" s="23" t="e">
        <f>INDEX('Артикул без-с размером'!A:A,MATCH(Хранение!B2812,'Артикул без-с размером'!C:C,0))</f>
        <v>#N/A</v>
      </c>
    </row>
    <row r="2813" spans="9:9" ht="21.75" customHeight="1" x14ac:dyDescent="0.3">
      <c r="I2813" s="23" t="e">
        <f>INDEX('Артикул без-с размером'!A:A,MATCH(Хранение!B2813,'Артикул без-с размером'!C:C,0))</f>
        <v>#N/A</v>
      </c>
    </row>
    <row r="2814" spans="9:9" ht="21.75" customHeight="1" x14ac:dyDescent="0.3">
      <c r="I2814" s="23" t="e">
        <f>INDEX('Артикул без-с размером'!A:A,MATCH(Хранение!B2814,'Артикул без-с размером'!C:C,0))</f>
        <v>#N/A</v>
      </c>
    </row>
    <row r="2815" spans="9:9" ht="21.75" customHeight="1" x14ac:dyDescent="0.3">
      <c r="I2815" s="23" t="e">
        <f>INDEX('Артикул без-с размером'!A:A,MATCH(Хранение!B2815,'Артикул без-с размером'!C:C,0))</f>
        <v>#N/A</v>
      </c>
    </row>
    <row r="2816" spans="9:9" ht="21.75" customHeight="1" x14ac:dyDescent="0.3">
      <c r="I2816" s="23" t="e">
        <f>INDEX('Артикул без-с размером'!A:A,MATCH(Хранение!B2816,'Артикул без-с размером'!C:C,0))</f>
        <v>#N/A</v>
      </c>
    </row>
    <row r="2817" spans="9:9" ht="21.75" customHeight="1" x14ac:dyDescent="0.3">
      <c r="I2817" s="23" t="e">
        <f>INDEX('Артикул без-с размером'!A:A,MATCH(Хранение!B2817,'Артикул без-с размером'!C:C,0))</f>
        <v>#N/A</v>
      </c>
    </row>
    <row r="2818" spans="9:9" ht="21.75" customHeight="1" x14ac:dyDescent="0.3">
      <c r="I2818" s="23" t="e">
        <f>INDEX('Артикул без-с размером'!A:A,MATCH(Хранение!B2818,'Артикул без-с размером'!C:C,0))</f>
        <v>#N/A</v>
      </c>
    </row>
    <row r="2819" spans="9:9" ht="21.75" customHeight="1" x14ac:dyDescent="0.3">
      <c r="I2819" s="23" t="e">
        <f>INDEX('Артикул без-с размером'!A:A,MATCH(Хранение!B2819,'Артикул без-с размером'!C:C,0))</f>
        <v>#N/A</v>
      </c>
    </row>
    <row r="2820" spans="9:9" ht="21.75" customHeight="1" x14ac:dyDescent="0.3">
      <c r="I2820" s="23" t="e">
        <f>INDEX('Артикул без-с размером'!A:A,MATCH(Хранение!B2820,'Артикул без-с размером'!C:C,0))</f>
        <v>#N/A</v>
      </c>
    </row>
    <row r="2821" spans="9:9" ht="21.75" customHeight="1" x14ac:dyDescent="0.3">
      <c r="I2821" s="23" t="e">
        <f>INDEX('Артикул без-с размером'!A:A,MATCH(Хранение!B2821,'Артикул без-с размером'!C:C,0))</f>
        <v>#N/A</v>
      </c>
    </row>
    <row r="2822" spans="9:9" ht="21.75" customHeight="1" x14ac:dyDescent="0.3">
      <c r="I2822" s="23" t="e">
        <f>INDEX('Артикул без-с размером'!A:A,MATCH(Хранение!B2822,'Артикул без-с размером'!C:C,0))</f>
        <v>#N/A</v>
      </c>
    </row>
    <row r="2823" spans="9:9" ht="21.75" customHeight="1" x14ac:dyDescent="0.3">
      <c r="I2823" s="23" t="e">
        <f>INDEX('Артикул без-с размером'!A:A,MATCH(Хранение!B2823,'Артикул без-с размером'!C:C,0))</f>
        <v>#N/A</v>
      </c>
    </row>
    <row r="2824" spans="9:9" ht="21.75" customHeight="1" x14ac:dyDescent="0.3">
      <c r="I2824" s="23" t="e">
        <f>INDEX('Артикул без-с размером'!A:A,MATCH(Хранение!B2824,'Артикул без-с размером'!C:C,0))</f>
        <v>#N/A</v>
      </c>
    </row>
    <row r="2825" spans="9:9" ht="21.75" customHeight="1" x14ac:dyDescent="0.3">
      <c r="I2825" s="23" t="e">
        <f>INDEX('Артикул без-с размером'!A:A,MATCH(Хранение!B2825,'Артикул без-с размером'!C:C,0))</f>
        <v>#N/A</v>
      </c>
    </row>
    <row r="2826" spans="9:9" ht="21.75" customHeight="1" x14ac:dyDescent="0.3">
      <c r="I2826" s="23" t="e">
        <f>INDEX('Артикул без-с размером'!A:A,MATCH(Хранение!B2826,'Артикул без-с размером'!C:C,0))</f>
        <v>#N/A</v>
      </c>
    </row>
    <row r="2827" spans="9:9" ht="21.75" customHeight="1" x14ac:dyDescent="0.3">
      <c r="I2827" s="23" t="e">
        <f>INDEX('Артикул без-с размером'!A:A,MATCH(Хранение!B2827,'Артикул без-с размером'!C:C,0))</f>
        <v>#N/A</v>
      </c>
    </row>
    <row r="2828" spans="9:9" ht="21.75" customHeight="1" x14ac:dyDescent="0.3">
      <c r="I2828" s="23" t="e">
        <f>INDEX('Артикул без-с размером'!A:A,MATCH(Хранение!B2828,'Артикул без-с размером'!C:C,0))</f>
        <v>#N/A</v>
      </c>
    </row>
    <row r="2829" spans="9:9" ht="21.75" customHeight="1" x14ac:dyDescent="0.3">
      <c r="I2829" s="23" t="e">
        <f>INDEX('Артикул без-с размером'!A:A,MATCH(Хранение!B2829,'Артикул без-с размером'!C:C,0))</f>
        <v>#N/A</v>
      </c>
    </row>
    <row r="2830" spans="9:9" ht="21.75" customHeight="1" x14ac:dyDescent="0.3">
      <c r="I2830" s="23" t="e">
        <f>INDEX('Артикул без-с размером'!A:A,MATCH(Хранение!B2830,'Артикул без-с размером'!C:C,0))</f>
        <v>#N/A</v>
      </c>
    </row>
    <row r="2831" spans="9:9" ht="21.75" customHeight="1" x14ac:dyDescent="0.3">
      <c r="I2831" s="23" t="e">
        <f>INDEX('Артикул без-с размером'!A:A,MATCH(Хранение!B2831,'Артикул без-с размером'!C:C,0))</f>
        <v>#N/A</v>
      </c>
    </row>
    <row r="2832" spans="9:9" ht="21.75" customHeight="1" x14ac:dyDescent="0.3">
      <c r="I2832" s="23" t="e">
        <f>INDEX('Артикул без-с размером'!A:A,MATCH(Хранение!B2832,'Артикул без-с размером'!C:C,0))</f>
        <v>#N/A</v>
      </c>
    </row>
    <row r="2833" spans="9:9" ht="21.75" customHeight="1" x14ac:dyDescent="0.3">
      <c r="I2833" s="23" t="e">
        <f>INDEX('Артикул без-с размером'!A:A,MATCH(Хранение!B2833,'Артикул без-с размером'!C:C,0))</f>
        <v>#N/A</v>
      </c>
    </row>
    <row r="2834" spans="9:9" ht="21.75" customHeight="1" x14ac:dyDescent="0.3">
      <c r="I2834" s="23" t="e">
        <f>INDEX('Артикул без-с размером'!A:A,MATCH(Хранение!B2834,'Артикул без-с размером'!C:C,0))</f>
        <v>#N/A</v>
      </c>
    </row>
    <row r="2835" spans="9:9" ht="21.75" customHeight="1" x14ac:dyDescent="0.3">
      <c r="I2835" s="23" t="e">
        <f>INDEX('Артикул без-с размером'!A:A,MATCH(Хранение!B2835,'Артикул без-с размером'!C:C,0))</f>
        <v>#N/A</v>
      </c>
    </row>
    <row r="2836" spans="9:9" ht="21.75" customHeight="1" x14ac:dyDescent="0.3">
      <c r="I2836" s="23" t="e">
        <f>INDEX('Артикул без-с размером'!A:A,MATCH(Хранение!B2836,'Артикул без-с размером'!C:C,0))</f>
        <v>#N/A</v>
      </c>
    </row>
    <row r="2837" spans="9:9" ht="21.75" customHeight="1" x14ac:dyDescent="0.3">
      <c r="I2837" s="23" t="e">
        <f>INDEX('Артикул без-с размером'!A:A,MATCH(Хранение!B2837,'Артикул без-с размером'!C:C,0))</f>
        <v>#N/A</v>
      </c>
    </row>
    <row r="2838" spans="9:9" ht="21.75" customHeight="1" x14ac:dyDescent="0.3">
      <c r="I2838" s="23" t="e">
        <f>INDEX('Артикул без-с размером'!A:A,MATCH(Хранение!B2838,'Артикул без-с размером'!C:C,0))</f>
        <v>#N/A</v>
      </c>
    </row>
    <row r="2839" spans="9:9" ht="21.75" customHeight="1" x14ac:dyDescent="0.3">
      <c r="I2839" s="23" t="e">
        <f>INDEX('Артикул без-с размером'!A:A,MATCH(Хранение!B2839,'Артикул без-с размером'!C:C,0))</f>
        <v>#N/A</v>
      </c>
    </row>
    <row r="2840" spans="9:9" ht="21.75" customHeight="1" x14ac:dyDescent="0.3">
      <c r="I2840" s="23" t="e">
        <f>INDEX('Артикул без-с размером'!A:A,MATCH(Хранение!B2840,'Артикул без-с размером'!C:C,0))</f>
        <v>#N/A</v>
      </c>
    </row>
    <row r="2841" spans="9:9" ht="21.75" customHeight="1" x14ac:dyDescent="0.3">
      <c r="I2841" s="23" t="e">
        <f>INDEX('Артикул без-с размером'!A:A,MATCH(Хранение!B2841,'Артикул без-с размером'!C:C,0))</f>
        <v>#N/A</v>
      </c>
    </row>
    <row r="2842" spans="9:9" ht="21.75" customHeight="1" x14ac:dyDescent="0.3">
      <c r="I2842" s="23" t="e">
        <f>INDEX('Артикул без-с размером'!A:A,MATCH(Хранение!B2842,'Артикул без-с размером'!C:C,0))</f>
        <v>#N/A</v>
      </c>
    </row>
    <row r="2843" spans="9:9" ht="21.75" customHeight="1" x14ac:dyDescent="0.3">
      <c r="I2843" s="23" t="e">
        <f>INDEX('Артикул без-с размером'!A:A,MATCH(Хранение!B2843,'Артикул без-с размером'!C:C,0))</f>
        <v>#N/A</v>
      </c>
    </row>
    <row r="2844" spans="9:9" ht="21.75" customHeight="1" x14ac:dyDescent="0.3">
      <c r="I2844" s="23" t="e">
        <f>INDEX('Артикул без-с размером'!A:A,MATCH(Хранение!B2844,'Артикул без-с размером'!C:C,0))</f>
        <v>#N/A</v>
      </c>
    </row>
    <row r="2845" spans="9:9" ht="21.75" customHeight="1" x14ac:dyDescent="0.3">
      <c r="I2845" s="23" t="e">
        <f>INDEX('Артикул без-с размером'!A:A,MATCH(Хранение!B2845,'Артикул без-с размером'!C:C,0))</f>
        <v>#N/A</v>
      </c>
    </row>
    <row r="2846" spans="9:9" ht="21.75" customHeight="1" x14ac:dyDescent="0.3">
      <c r="I2846" s="23" t="e">
        <f>INDEX('Артикул без-с размером'!A:A,MATCH(Хранение!B2846,'Артикул без-с размером'!C:C,0))</f>
        <v>#N/A</v>
      </c>
    </row>
    <row r="2847" spans="9:9" ht="21.75" customHeight="1" x14ac:dyDescent="0.3">
      <c r="I2847" s="23" t="e">
        <f>INDEX('Артикул без-с размером'!A:A,MATCH(Хранение!B2847,'Артикул без-с размером'!C:C,0))</f>
        <v>#N/A</v>
      </c>
    </row>
    <row r="2848" spans="9:9" ht="21.75" customHeight="1" x14ac:dyDescent="0.3">
      <c r="I2848" s="23" t="e">
        <f>INDEX('Артикул без-с размером'!A:A,MATCH(Хранение!B2848,'Артикул без-с размером'!C:C,0))</f>
        <v>#N/A</v>
      </c>
    </row>
    <row r="2849" spans="9:9" ht="21.75" customHeight="1" x14ac:dyDescent="0.3">
      <c r="I2849" s="23" t="e">
        <f>INDEX('Артикул без-с размером'!A:A,MATCH(Хранение!B2849,'Артикул без-с размером'!C:C,0))</f>
        <v>#N/A</v>
      </c>
    </row>
    <row r="2850" spans="9:9" ht="21.75" customHeight="1" x14ac:dyDescent="0.3">
      <c r="I2850" s="23" t="e">
        <f>INDEX('Артикул без-с размером'!A:A,MATCH(Хранение!B2850,'Артикул без-с размером'!C:C,0))</f>
        <v>#N/A</v>
      </c>
    </row>
    <row r="2851" spans="9:9" ht="21.75" customHeight="1" x14ac:dyDescent="0.3">
      <c r="I2851" s="23" t="e">
        <f>INDEX('Артикул без-с размером'!A:A,MATCH(Хранение!B2851,'Артикул без-с размером'!C:C,0))</f>
        <v>#N/A</v>
      </c>
    </row>
    <row r="2852" spans="9:9" ht="21.75" customHeight="1" x14ac:dyDescent="0.3">
      <c r="I2852" s="23" t="e">
        <f>INDEX('Артикул без-с размером'!A:A,MATCH(Хранение!B2852,'Артикул без-с размером'!C:C,0))</f>
        <v>#N/A</v>
      </c>
    </row>
    <row r="2853" spans="9:9" ht="21.75" customHeight="1" x14ac:dyDescent="0.3">
      <c r="I2853" s="23" t="e">
        <f>INDEX('Артикул без-с размером'!A:A,MATCH(Хранение!B2853,'Артикул без-с размером'!C:C,0))</f>
        <v>#N/A</v>
      </c>
    </row>
    <row r="2854" spans="9:9" ht="21.75" customHeight="1" x14ac:dyDescent="0.3">
      <c r="I2854" s="23" t="e">
        <f>INDEX('Артикул без-с размером'!A:A,MATCH(Хранение!B2854,'Артикул без-с размером'!C:C,0))</f>
        <v>#N/A</v>
      </c>
    </row>
    <row r="2855" spans="9:9" ht="21.75" customHeight="1" x14ac:dyDescent="0.3">
      <c r="I2855" s="23" t="e">
        <f>INDEX('Артикул без-с размером'!A:A,MATCH(Хранение!B2855,'Артикул без-с размером'!C:C,0))</f>
        <v>#N/A</v>
      </c>
    </row>
    <row r="2856" spans="9:9" ht="21.75" customHeight="1" x14ac:dyDescent="0.3">
      <c r="I2856" s="23" t="e">
        <f>INDEX('Артикул без-с размером'!A:A,MATCH(Хранение!B2856,'Артикул без-с размером'!C:C,0))</f>
        <v>#N/A</v>
      </c>
    </row>
    <row r="2857" spans="9:9" ht="21.75" customHeight="1" x14ac:dyDescent="0.3">
      <c r="I2857" s="23" t="e">
        <f>INDEX('Артикул без-с размером'!A:A,MATCH(Хранение!B2857,'Артикул без-с размером'!C:C,0))</f>
        <v>#N/A</v>
      </c>
    </row>
    <row r="2858" spans="9:9" ht="21.75" customHeight="1" x14ac:dyDescent="0.3">
      <c r="I2858" s="23" t="e">
        <f>INDEX('Артикул без-с размером'!A:A,MATCH(Хранение!B2858,'Артикул без-с размером'!C:C,0))</f>
        <v>#N/A</v>
      </c>
    </row>
    <row r="2859" spans="9:9" ht="21.75" customHeight="1" x14ac:dyDescent="0.3">
      <c r="I2859" s="23" t="e">
        <f>INDEX('Артикул без-с размером'!A:A,MATCH(Хранение!B2859,'Артикул без-с размером'!C:C,0))</f>
        <v>#N/A</v>
      </c>
    </row>
    <row r="2860" spans="9:9" ht="21.75" customHeight="1" x14ac:dyDescent="0.3">
      <c r="I2860" s="23" t="e">
        <f>INDEX('Артикул без-с размером'!A:A,MATCH(Хранение!B2860,'Артикул без-с размером'!C:C,0))</f>
        <v>#N/A</v>
      </c>
    </row>
    <row r="2861" spans="9:9" ht="21.75" customHeight="1" x14ac:dyDescent="0.3">
      <c r="I2861" s="23" t="e">
        <f>INDEX('Артикул без-с размером'!A:A,MATCH(Хранение!B2861,'Артикул без-с размером'!C:C,0))</f>
        <v>#N/A</v>
      </c>
    </row>
    <row r="2862" spans="9:9" ht="21.75" customHeight="1" x14ac:dyDescent="0.3">
      <c r="I2862" s="23" t="e">
        <f>INDEX('Артикул без-с размером'!A:A,MATCH(Хранение!B2862,'Артикул без-с размером'!C:C,0))</f>
        <v>#N/A</v>
      </c>
    </row>
    <row r="2863" spans="9:9" ht="21.75" customHeight="1" x14ac:dyDescent="0.3">
      <c r="I2863" s="23" t="e">
        <f>INDEX('Артикул без-с размером'!A:A,MATCH(Хранение!B2863,'Артикул без-с размером'!C:C,0))</f>
        <v>#N/A</v>
      </c>
    </row>
    <row r="2864" spans="9:9" ht="21.75" customHeight="1" x14ac:dyDescent="0.3">
      <c r="I2864" s="23" t="e">
        <f>INDEX('Артикул без-с размером'!A:A,MATCH(Хранение!B2864,'Артикул без-с размером'!C:C,0))</f>
        <v>#N/A</v>
      </c>
    </row>
    <row r="2865" spans="9:9" ht="21.75" customHeight="1" x14ac:dyDescent="0.3">
      <c r="I2865" s="23" t="e">
        <f>INDEX('Артикул без-с размером'!A:A,MATCH(Хранение!B2865,'Артикул без-с размером'!C:C,0))</f>
        <v>#N/A</v>
      </c>
    </row>
    <row r="2866" spans="9:9" ht="21.75" customHeight="1" x14ac:dyDescent="0.3">
      <c r="I2866" s="23" t="e">
        <f>INDEX('Артикул без-с размером'!A:A,MATCH(Хранение!B2866,'Артикул без-с размером'!C:C,0))</f>
        <v>#N/A</v>
      </c>
    </row>
    <row r="2867" spans="9:9" ht="21.75" customHeight="1" x14ac:dyDescent="0.3">
      <c r="I2867" s="23" t="e">
        <f>INDEX('Артикул без-с размером'!A:A,MATCH(Хранение!B2867,'Артикул без-с размером'!C:C,0))</f>
        <v>#N/A</v>
      </c>
    </row>
    <row r="2868" spans="9:9" ht="21.75" customHeight="1" x14ac:dyDescent="0.3">
      <c r="I2868" s="23" t="e">
        <f>INDEX('Артикул без-с размером'!A:A,MATCH(Хранение!B2868,'Артикул без-с размером'!C:C,0))</f>
        <v>#N/A</v>
      </c>
    </row>
    <row r="2869" spans="9:9" ht="21.75" customHeight="1" x14ac:dyDescent="0.3">
      <c r="I2869" s="23" t="e">
        <f>INDEX('Артикул без-с размером'!A:A,MATCH(Хранение!B2869,'Артикул без-с размером'!C:C,0))</f>
        <v>#N/A</v>
      </c>
    </row>
    <row r="2870" spans="9:9" ht="21.75" customHeight="1" x14ac:dyDescent="0.3">
      <c r="I2870" s="23" t="e">
        <f>INDEX('Артикул без-с размером'!A:A,MATCH(Хранение!B2870,'Артикул без-с размером'!C:C,0))</f>
        <v>#N/A</v>
      </c>
    </row>
    <row r="2871" spans="9:9" ht="21.75" customHeight="1" x14ac:dyDescent="0.3">
      <c r="I2871" s="23" t="e">
        <f>INDEX('Артикул без-с размером'!A:A,MATCH(Хранение!B2871,'Артикул без-с размером'!C:C,0))</f>
        <v>#N/A</v>
      </c>
    </row>
    <row r="2872" spans="9:9" ht="21.75" customHeight="1" x14ac:dyDescent="0.3">
      <c r="I2872" s="23" t="e">
        <f>INDEX('Артикул без-с размером'!A:A,MATCH(Хранение!B2872,'Артикул без-с размером'!C:C,0))</f>
        <v>#N/A</v>
      </c>
    </row>
    <row r="2873" spans="9:9" ht="21.75" customHeight="1" x14ac:dyDescent="0.3">
      <c r="I2873" s="23" t="e">
        <f>INDEX('Артикул без-с размером'!A:A,MATCH(Хранение!B2873,'Артикул без-с размером'!C:C,0))</f>
        <v>#N/A</v>
      </c>
    </row>
    <row r="2874" spans="9:9" ht="21.75" customHeight="1" x14ac:dyDescent="0.3">
      <c r="I2874" s="23" t="e">
        <f>INDEX('Артикул без-с размером'!A:A,MATCH(Хранение!B2874,'Артикул без-с размером'!C:C,0))</f>
        <v>#N/A</v>
      </c>
    </row>
    <row r="2875" spans="9:9" ht="21.75" customHeight="1" x14ac:dyDescent="0.3">
      <c r="I2875" s="23" t="e">
        <f>INDEX('Артикул без-с размером'!A:A,MATCH(Хранение!B2875,'Артикул без-с размером'!C:C,0))</f>
        <v>#N/A</v>
      </c>
    </row>
    <row r="2876" spans="9:9" ht="21.75" customHeight="1" x14ac:dyDescent="0.3">
      <c r="I2876" s="23" t="e">
        <f>INDEX('Артикул без-с размером'!A:A,MATCH(Хранение!B2876,'Артикул без-с размером'!C:C,0))</f>
        <v>#N/A</v>
      </c>
    </row>
    <row r="2877" spans="9:9" ht="21.75" customHeight="1" x14ac:dyDescent="0.3">
      <c r="I2877" s="23" t="e">
        <f>INDEX('Артикул без-с размером'!A:A,MATCH(Хранение!B2877,'Артикул без-с размером'!C:C,0))</f>
        <v>#N/A</v>
      </c>
    </row>
    <row r="2878" spans="9:9" ht="21.75" customHeight="1" x14ac:dyDescent="0.3">
      <c r="I2878" s="23" t="e">
        <f>INDEX('Артикул без-с размером'!A:A,MATCH(Хранение!B2878,'Артикул без-с размером'!C:C,0))</f>
        <v>#N/A</v>
      </c>
    </row>
    <row r="2879" spans="9:9" ht="21.75" customHeight="1" x14ac:dyDescent="0.3">
      <c r="I2879" s="23" t="e">
        <f>INDEX('Артикул без-с размером'!A:A,MATCH(Хранение!B2879,'Артикул без-с размером'!C:C,0))</f>
        <v>#N/A</v>
      </c>
    </row>
    <row r="2880" spans="9:9" ht="21.75" customHeight="1" x14ac:dyDescent="0.3">
      <c r="I2880" s="23" t="e">
        <f>INDEX('Артикул без-с размером'!A:A,MATCH(Хранение!B2880,'Артикул без-с размером'!C:C,0))</f>
        <v>#N/A</v>
      </c>
    </row>
    <row r="2881" spans="9:9" ht="21.75" customHeight="1" x14ac:dyDescent="0.3">
      <c r="I2881" s="23" t="e">
        <f>INDEX('Артикул без-с размером'!A:A,MATCH(Хранение!B2881,'Артикул без-с размером'!C:C,0))</f>
        <v>#N/A</v>
      </c>
    </row>
    <row r="2882" spans="9:9" ht="21.75" customHeight="1" x14ac:dyDescent="0.3">
      <c r="I2882" s="23" t="e">
        <f>INDEX('Артикул без-с размером'!A:A,MATCH(Хранение!B2882,'Артикул без-с размером'!C:C,0))</f>
        <v>#N/A</v>
      </c>
    </row>
    <row r="2883" spans="9:9" ht="21.75" customHeight="1" x14ac:dyDescent="0.3">
      <c r="I2883" s="23" t="e">
        <f>INDEX('Артикул без-с размером'!A:A,MATCH(Хранение!B2883,'Артикул без-с размером'!C:C,0))</f>
        <v>#N/A</v>
      </c>
    </row>
    <row r="2884" spans="9:9" ht="21.75" customHeight="1" x14ac:dyDescent="0.3">
      <c r="I2884" s="23" t="e">
        <f>INDEX('Артикул без-с размером'!A:A,MATCH(Хранение!B2884,'Артикул без-с размером'!C:C,0))</f>
        <v>#N/A</v>
      </c>
    </row>
    <row r="2885" spans="9:9" ht="21.75" customHeight="1" x14ac:dyDescent="0.3">
      <c r="I2885" s="23" t="e">
        <f>INDEX('Артикул без-с размером'!A:A,MATCH(Хранение!B2885,'Артикул без-с размером'!C:C,0))</f>
        <v>#N/A</v>
      </c>
    </row>
    <row r="2886" spans="9:9" ht="21.75" customHeight="1" x14ac:dyDescent="0.3">
      <c r="I2886" s="23" t="e">
        <f>INDEX('Артикул без-с размером'!A:A,MATCH(Хранение!B2886,'Артикул без-с размером'!C:C,0))</f>
        <v>#N/A</v>
      </c>
    </row>
    <row r="2887" spans="9:9" ht="21.75" customHeight="1" x14ac:dyDescent="0.3">
      <c r="I2887" s="23" t="e">
        <f>INDEX('Артикул без-с размером'!A:A,MATCH(Хранение!B2887,'Артикул без-с размером'!C:C,0))</f>
        <v>#N/A</v>
      </c>
    </row>
    <row r="2888" spans="9:9" ht="21.75" customHeight="1" x14ac:dyDescent="0.3">
      <c r="I2888" s="23" t="e">
        <f>INDEX('Артикул без-с размером'!A:A,MATCH(Хранение!B2888,'Артикул без-с размером'!C:C,0))</f>
        <v>#N/A</v>
      </c>
    </row>
    <row r="2889" spans="9:9" ht="21.75" customHeight="1" x14ac:dyDescent="0.3">
      <c r="I2889" s="23" t="e">
        <f>INDEX('Артикул без-с размером'!A:A,MATCH(Хранение!B2889,'Артикул без-с размером'!C:C,0))</f>
        <v>#N/A</v>
      </c>
    </row>
    <row r="2890" spans="9:9" ht="21.75" customHeight="1" x14ac:dyDescent="0.3">
      <c r="I2890" s="23" t="e">
        <f>INDEX('Артикул без-с размером'!A:A,MATCH(Хранение!B2890,'Артикул без-с размером'!C:C,0))</f>
        <v>#N/A</v>
      </c>
    </row>
    <row r="2891" spans="9:9" ht="21.75" customHeight="1" x14ac:dyDescent="0.3">
      <c r="I2891" s="23" t="e">
        <f>INDEX('Артикул без-с размером'!A:A,MATCH(Хранение!B2891,'Артикул без-с размером'!C:C,0))</f>
        <v>#N/A</v>
      </c>
    </row>
    <row r="2892" spans="9:9" ht="21.75" customHeight="1" x14ac:dyDescent="0.3">
      <c r="I2892" s="23" t="e">
        <f>INDEX('Артикул без-с размером'!A:A,MATCH(Хранение!B2892,'Артикул без-с размером'!C:C,0))</f>
        <v>#N/A</v>
      </c>
    </row>
    <row r="2893" spans="9:9" ht="21.75" customHeight="1" x14ac:dyDescent="0.3">
      <c r="I2893" s="23" t="e">
        <f>INDEX('Артикул без-с размером'!A:A,MATCH(Хранение!B2893,'Артикул без-с размером'!C:C,0))</f>
        <v>#N/A</v>
      </c>
    </row>
    <row r="2894" spans="9:9" ht="21.75" customHeight="1" x14ac:dyDescent="0.3">
      <c r="I2894" s="23" t="e">
        <f>INDEX('Артикул без-с размером'!A:A,MATCH(Хранение!B2894,'Артикул без-с размером'!C:C,0))</f>
        <v>#N/A</v>
      </c>
    </row>
    <row r="2895" spans="9:9" ht="21.75" customHeight="1" x14ac:dyDescent="0.3">
      <c r="I2895" s="23" t="e">
        <f>INDEX('Артикул без-с размером'!A:A,MATCH(Хранение!B2895,'Артикул без-с размером'!C:C,0))</f>
        <v>#N/A</v>
      </c>
    </row>
    <row r="2896" spans="9:9" ht="21.75" customHeight="1" x14ac:dyDescent="0.3">
      <c r="I2896" s="23" t="e">
        <f>INDEX('Артикул без-с размером'!A:A,MATCH(Хранение!B2896,'Артикул без-с размером'!C:C,0))</f>
        <v>#N/A</v>
      </c>
    </row>
    <row r="2897" spans="9:9" ht="21.75" customHeight="1" x14ac:dyDescent="0.3">
      <c r="I2897" s="23" t="e">
        <f>INDEX('Артикул без-с размером'!A:A,MATCH(Хранение!B2897,'Артикул без-с размером'!C:C,0))</f>
        <v>#N/A</v>
      </c>
    </row>
    <row r="2898" spans="9:9" ht="21.75" customHeight="1" x14ac:dyDescent="0.3">
      <c r="I2898" s="23" t="e">
        <f>INDEX('Артикул без-с размером'!A:A,MATCH(Хранение!B2898,'Артикул без-с размером'!C:C,0))</f>
        <v>#N/A</v>
      </c>
    </row>
    <row r="2899" spans="9:9" ht="21.75" customHeight="1" x14ac:dyDescent="0.3">
      <c r="I2899" s="23" t="e">
        <f>INDEX('Артикул без-с размером'!A:A,MATCH(Хранение!B2899,'Артикул без-с размером'!C:C,0))</f>
        <v>#N/A</v>
      </c>
    </row>
    <row r="2900" spans="9:9" ht="21.75" customHeight="1" x14ac:dyDescent="0.3">
      <c r="I2900" s="23" t="e">
        <f>INDEX('Артикул без-с размером'!A:A,MATCH(Хранение!B2900,'Артикул без-с размером'!C:C,0))</f>
        <v>#N/A</v>
      </c>
    </row>
    <row r="2901" spans="9:9" ht="21.75" customHeight="1" x14ac:dyDescent="0.3">
      <c r="I2901" s="23" t="e">
        <f>INDEX('Артикул без-с размером'!A:A,MATCH(Хранение!B2901,'Артикул без-с размером'!C:C,0))</f>
        <v>#N/A</v>
      </c>
    </row>
    <row r="2902" spans="9:9" ht="21.75" customHeight="1" x14ac:dyDescent="0.3">
      <c r="I2902" s="23" t="e">
        <f>INDEX('Артикул без-с размером'!A:A,MATCH(Хранение!B2902,'Артикул без-с размером'!C:C,0))</f>
        <v>#N/A</v>
      </c>
    </row>
    <row r="2903" spans="9:9" ht="21.75" customHeight="1" x14ac:dyDescent="0.3">
      <c r="I2903" s="23" t="e">
        <f>INDEX('Артикул без-с размером'!A:A,MATCH(Хранение!B2903,'Артикул без-с размером'!C:C,0))</f>
        <v>#N/A</v>
      </c>
    </row>
    <row r="2904" spans="9:9" ht="21.75" customHeight="1" x14ac:dyDescent="0.3">
      <c r="I2904" s="23" t="e">
        <f>INDEX('Артикул без-с размером'!A:A,MATCH(Хранение!B2904,'Артикул без-с размером'!C:C,0))</f>
        <v>#N/A</v>
      </c>
    </row>
    <row r="2905" spans="9:9" ht="21.75" customHeight="1" x14ac:dyDescent="0.3">
      <c r="I2905" s="23" t="e">
        <f>INDEX('Артикул без-с размером'!A:A,MATCH(Хранение!B2905,'Артикул без-с размером'!C:C,0))</f>
        <v>#N/A</v>
      </c>
    </row>
    <row r="2906" spans="9:9" ht="21.75" customHeight="1" x14ac:dyDescent="0.3">
      <c r="I2906" s="23" t="e">
        <f>INDEX('Артикул без-с размером'!A:A,MATCH(Хранение!B2906,'Артикул без-с размером'!C:C,0))</f>
        <v>#N/A</v>
      </c>
    </row>
    <row r="2907" spans="9:9" ht="21.75" customHeight="1" x14ac:dyDescent="0.3">
      <c r="I2907" s="23" t="e">
        <f>INDEX('Артикул без-с размером'!A:A,MATCH(Хранение!B2907,'Артикул без-с размером'!C:C,0))</f>
        <v>#N/A</v>
      </c>
    </row>
    <row r="2908" spans="9:9" ht="21.75" customHeight="1" x14ac:dyDescent="0.3">
      <c r="I2908" s="23" t="e">
        <f>INDEX('Артикул без-с размером'!A:A,MATCH(Хранение!B2908,'Артикул без-с размером'!C:C,0))</f>
        <v>#N/A</v>
      </c>
    </row>
    <row r="2909" spans="9:9" ht="21.75" customHeight="1" x14ac:dyDescent="0.3">
      <c r="I2909" s="23" t="e">
        <f>INDEX('Артикул без-с размером'!A:A,MATCH(Хранение!B2909,'Артикул без-с размером'!C:C,0))</f>
        <v>#N/A</v>
      </c>
    </row>
    <row r="2910" spans="9:9" ht="21.75" customHeight="1" x14ac:dyDescent="0.3">
      <c r="I2910" s="23" t="e">
        <f>INDEX('Артикул без-с размером'!A:A,MATCH(Хранение!B2910,'Артикул без-с размером'!C:C,0))</f>
        <v>#N/A</v>
      </c>
    </row>
    <row r="2911" spans="9:9" ht="21.75" customHeight="1" x14ac:dyDescent="0.3">
      <c r="I2911" s="23" t="e">
        <f>INDEX('Артикул без-с размером'!A:A,MATCH(Хранение!B2911,'Артикул без-с размером'!C:C,0))</f>
        <v>#N/A</v>
      </c>
    </row>
    <row r="2912" spans="9:9" ht="21.75" customHeight="1" x14ac:dyDescent="0.3">
      <c r="I2912" s="23" t="e">
        <f>INDEX('Артикул без-с размером'!A:A,MATCH(Хранение!B2912,'Артикул без-с размером'!C:C,0))</f>
        <v>#N/A</v>
      </c>
    </row>
    <row r="2913" spans="9:9" ht="21.75" customHeight="1" x14ac:dyDescent="0.3">
      <c r="I2913" s="23" t="e">
        <f>INDEX('Артикул без-с размером'!A:A,MATCH(Хранение!B2913,'Артикул без-с размером'!C:C,0))</f>
        <v>#N/A</v>
      </c>
    </row>
    <row r="2914" spans="9:9" ht="21.75" customHeight="1" x14ac:dyDescent="0.3">
      <c r="I2914" s="23" t="e">
        <f>INDEX('Артикул без-с размером'!A:A,MATCH(Хранение!B2914,'Артикул без-с размером'!C:C,0))</f>
        <v>#N/A</v>
      </c>
    </row>
    <row r="2915" spans="9:9" ht="21.75" customHeight="1" x14ac:dyDescent="0.3">
      <c r="I2915" s="23" t="e">
        <f>INDEX('Артикул без-с размером'!A:A,MATCH(Хранение!B2915,'Артикул без-с размером'!C:C,0))</f>
        <v>#N/A</v>
      </c>
    </row>
    <row r="2916" spans="9:9" ht="21.75" customHeight="1" x14ac:dyDescent="0.3">
      <c r="I2916" s="23" t="e">
        <f>INDEX('Артикул без-с размером'!A:A,MATCH(Хранение!B2916,'Артикул без-с размером'!C:C,0))</f>
        <v>#N/A</v>
      </c>
    </row>
    <row r="2917" spans="9:9" ht="21.75" customHeight="1" x14ac:dyDescent="0.3">
      <c r="I2917" s="23" t="e">
        <f>INDEX('Артикул без-с размером'!A:A,MATCH(Хранение!B2917,'Артикул без-с размером'!C:C,0))</f>
        <v>#N/A</v>
      </c>
    </row>
    <row r="2918" spans="9:9" ht="21.75" customHeight="1" x14ac:dyDescent="0.3">
      <c r="I2918" s="23" t="e">
        <f>INDEX('Артикул без-с размером'!A:A,MATCH(Хранение!B2918,'Артикул без-с размером'!C:C,0))</f>
        <v>#N/A</v>
      </c>
    </row>
    <row r="2919" spans="9:9" ht="21.75" customHeight="1" x14ac:dyDescent="0.3">
      <c r="I2919" s="23" t="e">
        <f>INDEX('Артикул без-с размером'!A:A,MATCH(Хранение!B2919,'Артикул без-с размером'!C:C,0))</f>
        <v>#N/A</v>
      </c>
    </row>
    <row r="2920" spans="9:9" ht="21.75" customHeight="1" x14ac:dyDescent="0.3">
      <c r="I2920" s="23" t="e">
        <f>INDEX('Артикул без-с размером'!A:A,MATCH(Хранение!B2920,'Артикул без-с размером'!C:C,0))</f>
        <v>#N/A</v>
      </c>
    </row>
    <row r="2921" spans="9:9" ht="21.75" customHeight="1" x14ac:dyDescent="0.3">
      <c r="I2921" s="23" t="e">
        <f>INDEX('Артикул без-с размером'!A:A,MATCH(Хранение!B2921,'Артикул без-с размером'!C:C,0))</f>
        <v>#N/A</v>
      </c>
    </row>
    <row r="2922" spans="9:9" ht="21.75" customHeight="1" x14ac:dyDescent="0.3">
      <c r="I2922" s="23" t="e">
        <f>INDEX('Артикул без-с размером'!A:A,MATCH(Хранение!B2922,'Артикул без-с размером'!C:C,0))</f>
        <v>#N/A</v>
      </c>
    </row>
    <row r="2923" spans="9:9" ht="21.75" customHeight="1" x14ac:dyDescent="0.3">
      <c r="I2923" s="23" t="e">
        <f>INDEX('Артикул без-с размером'!A:A,MATCH(Хранение!B2923,'Артикул без-с размером'!C:C,0))</f>
        <v>#N/A</v>
      </c>
    </row>
    <row r="2924" spans="9:9" ht="21.75" customHeight="1" x14ac:dyDescent="0.3">
      <c r="I2924" s="23" t="e">
        <f>INDEX('Артикул без-с размером'!A:A,MATCH(Хранение!B2924,'Артикул без-с размером'!C:C,0))</f>
        <v>#N/A</v>
      </c>
    </row>
    <row r="2925" spans="9:9" ht="21.75" customHeight="1" x14ac:dyDescent="0.3">
      <c r="I2925" s="23" t="e">
        <f>INDEX('Артикул без-с размером'!A:A,MATCH(Хранение!B2925,'Артикул без-с размером'!C:C,0))</f>
        <v>#N/A</v>
      </c>
    </row>
    <row r="2926" spans="9:9" ht="21.75" customHeight="1" x14ac:dyDescent="0.3">
      <c r="I2926" s="23" t="e">
        <f>INDEX('Артикул без-с размером'!A:A,MATCH(Хранение!B2926,'Артикул без-с размером'!C:C,0))</f>
        <v>#N/A</v>
      </c>
    </row>
    <row r="2927" spans="9:9" ht="21.75" customHeight="1" x14ac:dyDescent="0.3">
      <c r="I2927" s="23" t="e">
        <f>INDEX('Артикул без-с размером'!A:A,MATCH(Хранение!B2927,'Артикул без-с размером'!C:C,0))</f>
        <v>#N/A</v>
      </c>
    </row>
    <row r="2928" spans="9:9" ht="21.75" customHeight="1" x14ac:dyDescent="0.3">
      <c r="I2928" s="23" t="e">
        <f>INDEX('Артикул без-с размером'!A:A,MATCH(Хранение!B2928,'Артикул без-с размером'!C:C,0))</f>
        <v>#N/A</v>
      </c>
    </row>
    <row r="2929" spans="9:9" ht="21.75" customHeight="1" x14ac:dyDescent="0.3">
      <c r="I2929" s="23" t="e">
        <f>INDEX('Артикул без-с размером'!A:A,MATCH(Хранение!B2929,'Артикул без-с размером'!C:C,0))</f>
        <v>#N/A</v>
      </c>
    </row>
    <row r="2930" spans="9:9" ht="21.75" customHeight="1" x14ac:dyDescent="0.3">
      <c r="I2930" s="23" t="e">
        <f>INDEX('Артикул без-с размером'!A:A,MATCH(Хранение!B2930,'Артикул без-с размером'!C:C,0))</f>
        <v>#N/A</v>
      </c>
    </row>
    <row r="2931" spans="9:9" ht="21.75" customHeight="1" x14ac:dyDescent="0.3">
      <c r="I2931" s="23" t="e">
        <f>INDEX('Артикул без-с размером'!A:A,MATCH(Хранение!B2931,'Артикул без-с размером'!C:C,0))</f>
        <v>#N/A</v>
      </c>
    </row>
    <row r="2932" spans="9:9" ht="21.75" customHeight="1" x14ac:dyDescent="0.3">
      <c r="I2932" s="23" t="e">
        <f>INDEX('Артикул без-с размером'!A:A,MATCH(Хранение!B2932,'Артикул без-с размером'!C:C,0))</f>
        <v>#N/A</v>
      </c>
    </row>
    <row r="2933" spans="9:9" ht="21.75" customHeight="1" x14ac:dyDescent="0.3">
      <c r="I2933" s="23" t="e">
        <f>INDEX('Артикул без-с размером'!A:A,MATCH(Хранение!B2933,'Артикул без-с размером'!C:C,0))</f>
        <v>#N/A</v>
      </c>
    </row>
    <row r="2934" spans="9:9" ht="21.75" customHeight="1" x14ac:dyDescent="0.3">
      <c r="I2934" s="23" t="e">
        <f>INDEX('Артикул без-с размером'!A:A,MATCH(Хранение!B2934,'Артикул без-с размером'!C:C,0))</f>
        <v>#N/A</v>
      </c>
    </row>
    <row r="2935" spans="9:9" ht="21.75" customHeight="1" x14ac:dyDescent="0.3">
      <c r="I2935" s="23" t="e">
        <f>INDEX('Артикул без-с размером'!A:A,MATCH(Хранение!B2935,'Артикул без-с размером'!C:C,0))</f>
        <v>#N/A</v>
      </c>
    </row>
    <row r="2936" spans="9:9" ht="21.75" customHeight="1" x14ac:dyDescent="0.3">
      <c r="I2936" s="23" t="e">
        <f>INDEX('Артикул без-с размером'!A:A,MATCH(Хранение!B2936,'Артикул без-с размером'!C:C,0))</f>
        <v>#N/A</v>
      </c>
    </row>
    <row r="2937" spans="9:9" ht="21.75" customHeight="1" x14ac:dyDescent="0.3">
      <c r="I2937" s="23" t="e">
        <f>INDEX('Артикул без-с размером'!A:A,MATCH(Хранение!B2937,'Артикул без-с размером'!C:C,0))</f>
        <v>#N/A</v>
      </c>
    </row>
    <row r="2938" spans="9:9" ht="21.75" customHeight="1" x14ac:dyDescent="0.3">
      <c r="I2938" s="23" t="e">
        <f>INDEX('Артикул без-с размером'!A:A,MATCH(Хранение!B2938,'Артикул без-с размером'!C:C,0))</f>
        <v>#N/A</v>
      </c>
    </row>
    <row r="2939" spans="9:9" ht="21.75" customHeight="1" x14ac:dyDescent="0.3">
      <c r="I2939" s="23" t="e">
        <f>INDEX('Артикул без-с размером'!A:A,MATCH(Хранение!B2939,'Артикул без-с размером'!C:C,0))</f>
        <v>#N/A</v>
      </c>
    </row>
    <row r="2940" spans="9:9" ht="21.75" customHeight="1" x14ac:dyDescent="0.3">
      <c r="I2940" s="23" t="e">
        <f>INDEX('Артикул без-с размером'!A:A,MATCH(Хранение!B2940,'Артикул без-с размером'!C:C,0))</f>
        <v>#N/A</v>
      </c>
    </row>
    <row r="2941" spans="9:9" ht="21.75" customHeight="1" x14ac:dyDescent="0.3">
      <c r="I2941" s="23" t="e">
        <f>INDEX('Артикул без-с размером'!A:A,MATCH(Хранение!B2941,'Артикул без-с размером'!C:C,0))</f>
        <v>#N/A</v>
      </c>
    </row>
    <row r="2942" spans="9:9" ht="21.75" customHeight="1" x14ac:dyDescent="0.3">
      <c r="I2942" s="23" t="e">
        <f>INDEX('Артикул без-с размером'!A:A,MATCH(Хранение!B2942,'Артикул без-с размером'!C:C,0))</f>
        <v>#N/A</v>
      </c>
    </row>
    <row r="2943" spans="9:9" ht="21.75" customHeight="1" x14ac:dyDescent="0.3">
      <c r="I2943" s="23" t="e">
        <f>INDEX('Артикул без-с размером'!A:A,MATCH(Хранение!B2943,'Артикул без-с размером'!C:C,0))</f>
        <v>#N/A</v>
      </c>
    </row>
    <row r="2944" spans="9:9" ht="21.75" customHeight="1" x14ac:dyDescent="0.3">
      <c r="I2944" s="23" t="e">
        <f>INDEX('Артикул без-с размером'!A:A,MATCH(Хранение!B2944,'Артикул без-с размером'!C:C,0))</f>
        <v>#N/A</v>
      </c>
    </row>
    <row r="2945" spans="9:9" ht="21.75" customHeight="1" x14ac:dyDescent="0.3">
      <c r="I2945" s="23" t="e">
        <f>INDEX('Артикул без-с размером'!A:A,MATCH(Хранение!B2945,'Артикул без-с размером'!C:C,0))</f>
        <v>#N/A</v>
      </c>
    </row>
    <row r="2946" spans="9:9" ht="21.75" customHeight="1" x14ac:dyDescent="0.3">
      <c r="I2946" s="23" t="e">
        <f>INDEX('Артикул без-с размером'!A:A,MATCH(Хранение!B2946,'Артикул без-с размером'!C:C,0))</f>
        <v>#N/A</v>
      </c>
    </row>
    <row r="2947" spans="9:9" ht="21.75" customHeight="1" x14ac:dyDescent="0.3">
      <c r="I2947" s="23" t="e">
        <f>INDEX('Артикул без-с размером'!A:A,MATCH(Хранение!B2947,'Артикул без-с размером'!C:C,0))</f>
        <v>#N/A</v>
      </c>
    </row>
    <row r="2948" spans="9:9" ht="21.75" customHeight="1" x14ac:dyDescent="0.3">
      <c r="I2948" s="23" t="e">
        <f>INDEX('Артикул без-с размером'!A:A,MATCH(Хранение!B2948,'Артикул без-с размером'!C:C,0))</f>
        <v>#N/A</v>
      </c>
    </row>
    <row r="2949" spans="9:9" ht="21.75" customHeight="1" x14ac:dyDescent="0.3">
      <c r="I2949" s="23" t="e">
        <f>INDEX('Артикул без-с размером'!A:A,MATCH(Хранение!B2949,'Артикул без-с размером'!C:C,0))</f>
        <v>#N/A</v>
      </c>
    </row>
    <row r="2950" spans="9:9" ht="21.75" customHeight="1" x14ac:dyDescent="0.3">
      <c r="I2950" s="23" t="e">
        <f>INDEX('Артикул без-с размером'!A:A,MATCH(Хранение!B2950,'Артикул без-с размером'!C:C,0))</f>
        <v>#N/A</v>
      </c>
    </row>
    <row r="2951" spans="9:9" ht="21.75" customHeight="1" x14ac:dyDescent="0.3">
      <c r="I2951" s="23" t="e">
        <f>INDEX('Артикул без-с размером'!A:A,MATCH(Хранение!B2951,'Артикул без-с размером'!C:C,0))</f>
        <v>#N/A</v>
      </c>
    </row>
    <row r="2952" spans="9:9" ht="21.75" customHeight="1" x14ac:dyDescent="0.3">
      <c r="I2952" s="23" t="e">
        <f>INDEX('Артикул без-с размером'!A:A,MATCH(Хранение!B2952,'Артикул без-с размером'!C:C,0))</f>
        <v>#N/A</v>
      </c>
    </row>
    <row r="2953" spans="9:9" ht="21.75" customHeight="1" x14ac:dyDescent="0.3">
      <c r="I2953" s="23" t="e">
        <f>INDEX('Артикул без-с размером'!A:A,MATCH(Хранение!B2953,'Артикул без-с размером'!C:C,0))</f>
        <v>#N/A</v>
      </c>
    </row>
    <row r="2954" spans="9:9" ht="21.75" customHeight="1" x14ac:dyDescent="0.3">
      <c r="I2954" s="23" t="e">
        <f>INDEX('Артикул без-с размером'!A:A,MATCH(Хранение!B2954,'Артикул без-с размером'!C:C,0))</f>
        <v>#N/A</v>
      </c>
    </row>
    <row r="2955" spans="9:9" ht="21.75" customHeight="1" x14ac:dyDescent="0.3">
      <c r="I2955" s="23" t="e">
        <f>INDEX('Артикул без-с размером'!A:A,MATCH(Хранение!B2955,'Артикул без-с размером'!C:C,0))</f>
        <v>#N/A</v>
      </c>
    </row>
    <row r="2956" spans="9:9" ht="21.75" customHeight="1" x14ac:dyDescent="0.3">
      <c r="I2956" s="23" t="e">
        <f>INDEX('Артикул без-с размером'!A:A,MATCH(Хранение!B2956,'Артикул без-с размером'!C:C,0))</f>
        <v>#N/A</v>
      </c>
    </row>
    <row r="2957" spans="9:9" ht="21.75" customHeight="1" x14ac:dyDescent="0.3">
      <c r="I2957" s="23" t="e">
        <f>INDEX('Артикул без-с размером'!A:A,MATCH(Хранение!B2957,'Артикул без-с размером'!C:C,0))</f>
        <v>#N/A</v>
      </c>
    </row>
    <row r="2958" spans="9:9" ht="21.75" customHeight="1" x14ac:dyDescent="0.3">
      <c r="I2958" s="23" t="e">
        <f>INDEX('Артикул без-с размером'!A:A,MATCH(Хранение!B2958,'Артикул без-с размером'!C:C,0))</f>
        <v>#N/A</v>
      </c>
    </row>
    <row r="2959" spans="9:9" ht="21.75" customHeight="1" x14ac:dyDescent="0.3">
      <c r="I2959" s="23" t="e">
        <f>INDEX('Артикул без-с размером'!A:A,MATCH(Хранение!B2959,'Артикул без-с размером'!C:C,0))</f>
        <v>#N/A</v>
      </c>
    </row>
    <row r="2960" spans="9:9" ht="21.75" customHeight="1" x14ac:dyDescent="0.3">
      <c r="I2960" s="23" t="e">
        <f>INDEX('Артикул без-с размером'!A:A,MATCH(Хранение!B2960,'Артикул без-с размером'!C:C,0))</f>
        <v>#N/A</v>
      </c>
    </row>
    <row r="2961" spans="9:9" ht="21.75" customHeight="1" x14ac:dyDescent="0.3">
      <c r="I2961" s="23" t="e">
        <f>INDEX('Артикул без-с размером'!A:A,MATCH(Хранение!B2961,'Артикул без-с размером'!C:C,0))</f>
        <v>#N/A</v>
      </c>
    </row>
    <row r="2962" spans="9:9" ht="21.75" customHeight="1" x14ac:dyDescent="0.3">
      <c r="I2962" s="23" t="e">
        <f>INDEX('Артикул без-с размером'!A:A,MATCH(Хранение!B2962,'Артикул без-с размером'!C:C,0))</f>
        <v>#N/A</v>
      </c>
    </row>
    <row r="2963" spans="9:9" ht="21.75" customHeight="1" x14ac:dyDescent="0.3">
      <c r="I2963" s="23" t="e">
        <f>INDEX('Артикул без-с размером'!A:A,MATCH(Хранение!B2963,'Артикул без-с размером'!C:C,0))</f>
        <v>#N/A</v>
      </c>
    </row>
    <row r="2964" spans="9:9" ht="21.75" customHeight="1" x14ac:dyDescent="0.3">
      <c r="I2964" s="23" t="e">
        <f>INDEX('Артикул без-с размером'!A:A,MATCH(Хранение!B2964,'Артикул без-с размером'!C:C,0))</f>
        <v>#N/A</v>
      </c>
    </row>
    <row r="2965" spans="9:9" ht="21.75" customHeight="1" x14ac:dyDescent="0.3">
      <c r="I2965" s="23" t="e">
        <f>INDEX('Артикул без-с размером'!A:A,MATCH(Хранение!B2965,'Артикул без-с размером'!C:C,0))</f>
        <v>#N/A</v>
      </c>
    </row>
    <row r="2966" spans="9:9" ht="21.75" customHeight="1" x14ac:dyDescent="0.3">
      <c r="I2966" s="23" t="e">
        <f>INDEX('Артикул без-с размером'!A:A,MATCH(Хранение!B2966,'Артикул без-с размером'!C:C,0))</f>
        <v>#N/A</v>
      </c>
    </row>
    <row r="2967" spans="9:9" ht="21.75" customHeight="1" x14ac:dyDescent="0.3">
      <c r="I2967" s="23" t="e">
        <f>INDEX('Артикул без-с размером'!A:A,MATCH(Хранение!B2967,'Артикул без-с размером'!C:C,0))</f>
        <v>#N/A</v>
      </c>
    </row>
    <row r="2968" spans="9:9" ht="21.75" customHeight="1" x14ac:dyDescent="0.3">
      <c r="I2968" s="23" t="e">
        <f>INDEX('Артикул без-с размером'!A:A,MATCH(Хранение!B2968,'Артикул без-с размером'!C:C,0))</f>
        <v>#N/A</v>
      </c>
    </row>
    <row r="2969" spans="9:9" ht="21.75" customHeight="1" x14ac:dyDescent="0.3">
      <c r="I2969" s="23" t="e">
        <f>INDEX('Артикул без-с размером'!A:A,MATCH(Хранение!B2969,'Артикул без-с размером'!C:C,0))</f>
        <v>#N/A</v>
      </c>
    </row>
    <row r="2970" spans="9:9" ht="21.75" customHeight="1" x14ac:dyDescent="0.3">
      <c r="I2970" s="23" t="e">
        <f>INDEX('Артикул без-с размером'!A:A,MATCH(Хранение!B2970,'Артикул без-с размером'!C:C,0))</f>
        <v>#N/A</v>
      </c>
    </row>
    <row r="2971" spans="9:9" ht="21.75" customHeight="1" x14ac:dyDescent="0.3">
      <c r="I2971" s="23" t="e">
        <f>INDEX('Артикул без-с размером'!A:A,MATCH(Хранение!B2971,'Артикул без-с размером'!C:C,0))</f>
        <v>#N/A</v>
      </c>
    </row>
    <row r="2972" spans="9:9" ht="21.75" customHeight="1" x14ac:dyDescent="0.3">
      <c r="I2972" s="23" t="e">
        <f>INDEX('Артикул без-с размером'!A:A,MATCH(Хранение!B2972,'Артикул без-с размером'!C:C,0))</f>
        <v>#N/A</v>
      </c>
    </row>
    <row r="2973" spans="9:9" ht="21.75" customHeight="1" x14ac:dyDescent="0.3">
      <c r="I2973" s="23" t="e">
        <f>INDEX('Артикул без-с размером'!A:A,MATCH(Хранение!B2973,'Артикул без-с размером'!C:C,0))</f>
        <v>#N/A</v>
      </c>
    </row>
    <row r="2974" spans="9:9" ht="21.75" customHeight="1" x14ac:dyDescent="0.3">
      <c r="I2974" s="23" t="e">
        <f>INDEX('Артикул без-с размером'!A:A,MATCH(Хранение!B2974,'Артикул без-с размером'!C:C,0))</f>
        <v>#N/A</v>
      </c>
    </row>
    <row r="2975" spans="9:9" ht="21.75" customHeight="1" x14ac:dyDescent="0.3">
      <c r="I2975" s="23" t="e">
        <f>INDEX('Артикул без-с размером'!A:A,MATCH(Хранение!B2975,'Артикул без-с размером'!C:C,0))</f>
        <v>#N/A</v>
      </c>
    </row>
    <row r="2976" spans="9:9" ht="21.75" customHeight="1" x14ac:dyDescent="0.3">
      <c r="I2976" s="23" t="e">
        <f>INDEX('Артикул без-с размером'!A:A,MATCH(Хранение!B2976,'Артикул без-с размером'!C:C,0))</f>
        <v>#N/A</v>
      </c>
    </row>
    <row r="2977" spans="9:9" ht="21.75" customHeight="1" x14ac:dyDescent="0.3">
      <c r="I2977" s="23" t="e">
        <f>INDEX('Артикул без-с размером'!A:A,MATCH(Хранение!B2977,'Артикул без-с размером'!C:C,0))</f>
        <v>#N/A</v>
      </c>
    </row>
    <row r="2978" spans="9:9" ht="21.75" customHeight="1" x14ac:dyDescent="0.3">
      <c r="I2978" s="23" t="e">
        <f>INDEX('Артикул без-с размером'!A:A,MATCH(Хранение!B2978,'Артикул без-с размером'!C:C,0))</f>
        <v>#N/A</v>
      </c>
    </row>
    <row r="2979" spans="9:9" ht="21.75" customHeight="1" x14ac:dyDescent="0.3">
      <c r="I2979" s="23" t="e">
        <f>INDEX('Артикул без-с размером'!A:A,MATCH(Хранение!B2979,'Артикул без-с размером'!C:C,0))</f>
        <v>#N/A</v>
      </c>
    </row>
    <row r="2980" spans="9:9" ht="21.75" customHeight="1" x14ac:dyDescent="0.3">
      <c r="I2980" s="23" t="e">
        <f>INDEX('Артикул без-с размером'!A:A,MATCH(Хранение!B2980,'Артикул без-с размером'!C:C,0))</f>
        <v>#N/A</v>
      </c>
    </row>
    <row r="2981" spans="9:9" ht="21.75" customHeight="1" x14ac:dyDescent="0.3">
      <c r="I2981" s="23" t="e">
        <f>INDEX('Артикул без-с размером'!A:A,MATCH(Хранение!B2981,'Артикул без-с размером'!C:C,0))</f>
        <v>#N/A</v>
      </c>
    </row>
    <row r="2982" spans="9:9" ht="21.75" customHeight="1" x14ac:dyDescent="0.3">
      <c r="I2982" s="23" t="e">
        <f>INDEX('Артикул без-с размером'!A:A,MATCH(Хранение!B2982,'Артикул без-с размером'!C:C,0))</f>
        <v>#N/A</v>
      </c>
    </row>
    <row r="2983" spans="9:9" ht="21.75" customHeight="1" x14ac:dyDescent="0.3">
      <c r="I2983" s="23" t="e">
        <f>INDEX('Артикул без-с размером'!A:A,MATCH(Хранение!B2983,'Артикул без-с размером'!C:C,0))</f>
        <v>#N/A</v>
      </c>
    </row>
    <row r="2984" spans="9:9" ht="21.75" customHeight="1" x14ac:dyDescent="0.3">
      <c r="I2984" s="23" t="e">
        <f>INDEX('Артикул без-с размером'!A:A,MATCH(Хранение!B2984,'Артикул без-с размером'!C:C,0))</f>
        <v>#N/A</v>
      </c>
    </row>
    <row r="2985" spans="9:9" ht="21.75" customHeight="1" x14ac:dyDescent="0.3">
      <c r="I2985" s="23" t="e">
        <f>INDEX('Артикул без-с размером'!A:A,MATCH(Хранение!B2985,'Артикул без-с размером'!C:C,0))</f>
        <v>#N/A</v>
      </c>
    </row>
    <row r="2986" spans="9:9" ht="21.75" customHeight="1" x14ac:dyDescent="0.3">
      <c r="I2986" s="23" t="e">
        <f>INDEX('Артикул без-с размером'!A:A,MATCH(Хранение!B2986,'Артикул без-с размером'!C:C,0))</f>
        <v>#N/A</v>
      </c>
    </row>
    <row r="2987" spans="9:9" ht="21.75" customHeight="1" x14ac:dyDescent="0.3">
      <c r="I2987" s="23" t="e">
        <f>INDEX('Артикул без-с размером'!A:A,MATCH(Хранение!B2987,'Артикул без-с размером'!C:C,0))</f>
        <v>#N/A</v>
      </c>
    </row>
    <row r="2988" spans="9:9" ht="21.75" customHeight="1" x14ac:dyDescent="0.3">
      <c r="I2988" s="23" t="e">
        <f>INDEX('Артикул без-с размером'!A:A,MATCH(Хранение!B2988,'Артикул без-с размером'!C:C,0))</f>
        <v>#N/A</v>
      </c>
    </row>
    <row r="2989" spans="9:9" ht="21.75" customHeight="1" x14ac:dyDescent="0.3">
      <c r="I2989" s="23" t="e">
        <f>INDEX('Артикул без-с размером'!A:A,MATCH(Хранение!B2989,'Артикул без-с размером'!C:C,0))</f>
        <v>#N/A</v>
      </c>
    </row>
    <row r="2990" spans="9:9" ht="21.75" customHeight="1" x14ac:dyDescent="0.3">
      <c r="I2990" s="23" t="e">
        <f>INDEX('Артикул без-с размером'!A:A,MATCH(Хранение!B2990,'Артикул без-с размером'!C:C,0))</f>
        <v>#N/A</v>
      </c>
    </row>
    <row r="2991" spans="9:9" ht="21.75" customHeight="1" x14ac:dyDescent="0.3">
      <c r="I2991" s="23" t="e">
        <f>INDEX('Артикул без-с размером'!A:A,MATCH(Хранение!B2991,'Артикул без-с размером'!C:C,0))</f>
        <v>#N/A</v>
      </c>
    </row>
    <row r="2992" spans="9:9" ht="21.75" customHeight="1" x14ac:dyDescent="0.3">
      <c r="I2992" s="23" t="e">
        <f>INDEX('Артикул без-с размером'!A:A,MATCH(Хранение!B2992,'Артикул без-с размером'!C:C,0))</f>
        <v>#N/A</v>
      </c>
    </row>
    <row r="2993" spans="9:9" ht="21.75" customHeight="1" x14ac:dyDescent="0.3">
      <c r="I2993" s="23" t="e">
        <f>INDEX('Артикул без-с размером'!A:A,MATCH(Хранение!B2993,'Артикул без-с размером'!C:C,0))</f>
        <v>#N/A</v>
      </c>
    </row>
    <row r="2994" spans="9:9" ht="21.75" customHeight="1" x14ac:dyDescent="0.3">
      <c r="I2994" s="23" t="e">
        <f>INDEX('Артикул без-с размером'!A:A,MATCH(Хранение!B2994,'Артикул без-с размером'!C:C,0))</f>
        <v>#N/A</v>
      </c>
    </row>
    <row r="2995" spans="9:9" ht="21.75" customHeight="1" x14ac:dyDescent="0.3">
      <c r="I2995" s="23" t="e">
        <f>INDEX('Артикул без-с размером'!A:A,MATCH(Хранение!B2995,'Артикул без-с размером'!C:C,0))</f>
        <v>#N/A</v>
      </c>
    </row>
    <row r="2996" spans="9:9" ht="21.75" customHeight="1" x14ac:dyDescent="0.3">
      <c r="I2996" s="23" t="e">
        <f>INDEX('Артикул без-с размером'!A:A,MATCH(Хранение!B2996,'Артикул без-с размером'!C:C,0))</f>
        <v>#N/A</v>
      </c>
    </row>
    <row r="2997" spans="9:9" ht="21.75" customHeight="1" x14ac:dyDescent="0.3">
      <c r="I2997" s="23" t="e">
        <f>INDEX('Артикул без-с размером'!A:A,MATCH(Хранение!B2997,'Артикул без-с размером'!C:C,0))</f>
        <v>#N/A</v>
      </c>
    </row>
    <row r="2998" spans="9:9" ht="21.75" customHeight="1" x14ac:dyDescent="0.3">
      <c r="I2998" s="23" t="e">
        <f>INDEX('Артикул без-с размером'!A:A,MATCH(Хранение!B2998,'Артикул без-с размером'!C:C,0))</f>
        <v>#N/A</v>
      </c>
    </row>
    <row r="2999" spans="9:9" ht="21.75" customHeight="1" x14ac:dyDescent="0.3">
      <c r="I2999" s="23" t="e">
        <f>INDEX('Артикул без-с размером'!A:A,MATCH(Хранение!B2999,'Артикул без-с размером'!C:C,0))</f>
        <v>#N/A</v>
      </c>
    </row>
    <row r="3000" spans="9:9" ht="21.75" customHeight="1" x14ac:dyDescent="0.3">
      <c r="I3000" s="23" t="e">
        <f>INDEX('Артикул без-с размером'!A:A,MATCH(Хранение!B3000,'Артикул без-с размером'!C:C,0))</f>
        <v>#N/A</v>
      </c>
    </row>
    <row r="3001" spans="9:9" ht="21.75" customHeight="1" x14ac:dyDescent="0.3">
      <c r="I3001" s="23" t="e">
        <f>INDEX('Артикул без-с размером'!A:A,MATCH(Хранение!B3001,'Артикул без-с размером'!C:C,0))</f>
        <v>#N/A</v>
      </c>
    </row>
    <row r="3002" spans="9:9" ht="21.75" customHeight="1" x14ac:dyDescent="0.3">
      <c r="I3002" s="23" t="e">
        <f>INDEX('Артикул без-с размером'!A:A,MATCH(Хранение!B3002,'Артикул без-с размером'!C:C,0))</f>
        <v>#N/A</v>
      </c>
    </row>
    <row r="3003" spans="9:9" ht="21.75" customHeight="1" x14ac:dyDescent="0.3">
      <c r="I3003" s="23" t="e">
        <f>INDEX('Артикул без-с размером'!A:A,MATCH(Хранение!B3003,'Артикул без-с размером'!C:C,0))</f>
        <v>#N/A</v>
      </c>
    </row>
    <row r="3004" spans="9:9" ht="21.75" customHeight="1" x14ac:dyDescent="0.3">
      <c r="I3004" s="23" t="e">
        <f>INDEX('Артикул без-с размером'!A:A,MATCH(Хранение!B3004,'Артикул без-с размером'!C:C,0))</f>
        <v>#N/A</v>
      </c>
    </row>
    <row r="3005" spans="9:9" ht="21.75" customHeight="1" x14ac:dyDescent="0.3">
      <c r="I3005" s="23" t="e">
        <f>INDEX('Артикул без-с размером'!A:A,MATCH(Хранение!B3005,'Артикул без-с размером'!C:C,0))</f>
        <v>#N/A</v>
      </c>
    </row>
    <row r="3006" spans="9:9" ht="21.75" customHeight="1" x14ac:dyDescent="0.3">
      <c r="I3006" s="23" t="e">
        <f>INDEX('Артикул без-с размером'!A:A,MATCH(Хранение!B3006,'Артикул без-с размером'!C:C,0))</f>
        <v>#N/A</v>
      </c>
    </row>
    <row r="3007" spans="9:9" ht="21.75" customHeight="1" x14ac:dyDescent="0.3">
      <c r="I3007" s="23" t="e">
        <f>INDEX('Артикул без-с размером'!A:A,MATCH(Хранение!B3007,'Артикул без-с размером'!C:C,0))</f>
        <v>#N/A</v>
      </c>
    </row>
    <row r="3008" spans="9:9" ht="21.75" customHeight="1" x14ac:dyDescent="0.3">
      <c r="I3008" s="23" t="e">
        <f>INDEX('Артикул без-с размером'!A:A,MATCH(Хранение!B3008,'Артикул без-с размером'!C:C,0))</f>
        <v>#N/A</v>
      </c>
    </row>
    <row r="3009" spans="9:9" ht="21.75" customHeight="1" x14ac:dyDescent="0.3">
      <c r="I3009" s="23" t="e">
        <f>INDEX('Артикул без-с размером'!A:A,MATCH(Хранение!B3009,'Артикул без-с размером'!C:C,0))</f>
        <v>#N/A</v>
      </c>
    </row>
    <row r="3010" spans="9:9" ht="21.75" customHeight="1" x14ac:dyDescent="0.3">
      <c r="I3010" s="23" t="e">
        <f>INDEX('Артикул без-с размером'!A:A,MATCH(Хранение!B3010,'Артикул без-с размером'!C:C,0))</f>
        <v>#N/A</v>
      </c>
    </row>
    <row r="3011" spans="9:9" ht="21.75" customHeight="1" x14ac:dyDescent="0.3">
      <c r="I3011" s="23" t="e">
        <f>INDEX('Артикул без-с размером'!A:A,MATCH(Хранение!B3011,'Артикул без-с размером'!C:C,0))</f>
        <v>#N/A</v>
      </c>
    </row>
    <row r="3012" spans="9:9" ht="21.75" customHeight="1" x14ac:dyDescent="0.3">
      <c r="I3012" s="23" t="e">
        <f>INDEX('Артикул без-с размером'!A:A,MATCH(Хранение!B3012,'Артикул без-с размером'!C:C,0))</f>
        <v>#N/A</v>
      </c>
    </row>
    <row r="3013" spans="9:9" ht="21.75" customHeight="1" x14ac:dyDescent="0.3">
      <c r="I3013" s="23" t="e">
        <f>INDEX('Артикул без-с размером'!A:A,MATCH(Хранение!B3013,'Артикул без-с размером'!C:C,0))</f>
        <v>#N/A</v>
      </c>
    </row>
    <row r="3014" spans="9:9" ht="21.75" customHeight="1" x14ac:dyDescent="0.3">
      <c r="I3014" s="23" t="e">
        <f>INDEX('Артикул без-с размером'!A:A,MATCH(Хранение!B3014,'Артикул без-с размером'!C:C,0))</f>
        <v>#N/A</v>
      </c>
    </row>
    <row r="3015" spans="9:9" ht="21.75" customHeight="1" x14ac:dyDescent="0.3">
      <c r="I3015" s="23" t="e">
        <f>INDEX('Артикул без-с размером'!A:A,MATCH(Хранение!B3015,'Артикул без-с размером'!C:C,0))</f>
        <v>#N/A</v>
      </c>
    </row>
    <row r="3016" spans="9:9" ht="21.75" customHeight="1" x14ac:dyDescent="0.3">
      <c r="I3016" s="23" t="e">
        <f>INDEX('Артикул без-с размером'!A:A,MATCH(Хранение!B3016,'Артикул без-с размером'!C:C,0))</f>
        <v>#N/A</v>
      </c>
    </row>
    <row r="3017" spans="9:9" ht="21.75" customHeight="1" x14ac:dyDescent="0.3">
      <c r="I3017" s="23" t="e">
        <f>INDEX('Артикул без-с размером'!A:A,MATCH(Хранение!B3017,'Артикул без-с размером'!C:C,0))</f>
        <v>#N/A</v>
      </c>
    </row>
    <row r="3018" spans="9:9" ht="21.75" customHeight="1" x14ac:dyDescent="0.3">
      <c r="I3018" s="23" t="e">
        <f>INDEX('Артикул без-с размером'!A:A,MATCH(Хранение!B3018,'Артикул без-с размером'!C:C,0))</f>
        <v>#N/A</v>
      </c>
    </row>
    <row r="3019" spans="9:9" ht="21.75" customHeight="1" x14ac:dyDescent="0.3">
      <c r="I3019" s="23" t="e">
        <f>INDEX('Артикул без-с размером'!A:A,MATCH(Хранение!B3019,'Артикул без-с размером'!C:C,0))</f>
        <v>#N/A</v>
      </c>
    </row>
    <row r="3020" spans="9:9" ht="21.75" customHeight="1" x14ac:dyDescent="0.3">
      <c r="I3020" s="23" t="e">
        <f>INDEX('Артикул без-с размером'!A:A,MATCH(Хранение!B3020,'Артикул без-с размером'!C:C,0))</f>
        <v>#N/A</v>
      </c>
    </row>
    <row r="3021" spans="9:9" ht="21.75" customHeight="1" x14ac:dyDescent="0.3">
      <c r="I3021" s="23" t="e">
        <f>INDEX('Артикул без-с размером'!A:A,MATCH(Хранение!B3021,'Артикул без-с размером'!C:C,0))</f>
        <v>#N/A</v>
      </c>
    </row>
    <row r="3022" spans="9:9" ht="21.75" customHeight="1" x14ac:dyDescent="0.3">
      <c r="I3022" s="23" t="e">
        <f>INDEX('Артикул без-с размером'!A:A,MATCH(Хранение!B3022,'Артикул без-с размером'!C:C,0))</f>
        <v>#N/A</v>
      </c>
    </row>
    <row r="3023" spans="9:9" ht="21.75" customHeight="1" x14ac:dyDescent="0.3">
      <c r="I3023" s="23" t="e">
        <f>INDEX('Артикул без-с размером'!A:A,MATCH(Хранение!B3023,'Артикул без-с размером'!C:C,0))</f>
        <v>#N/A</v>
      </c>
    </row>
    <row r="3024" spans="9:9" ht="21.75" customHeight="1" x14ac:dyDescent="0.3">
      <c r="I3024" s="23" t="e">
        <f>INDEX('Артикул без-с размером'!A:A,MATCH(Хранение!B3024,'Артикул без-с размером'!C:C,0))</f>
        <v>#N/A</v>
      </c>
    </row>
    <row r="3025" spans="9:9" ht="21.75" customHeight="1" x14ac:dyDescent="0.3">
      <c r="I3025" s="23" t="e">
        <f>INDEX('Артикул без-с размером'!A:A,MATCH(Хранение!B3025,'Артикул без-с размером'!C:C,0))</f>
        <v>#N/A</v>
      </c>
    </row>
    <row r="3026" spans="9:9" ht="21.75" customHeight="1" x14ac:dyDescent="0.3">
      <c r="I3026" s="23" t="e">
        <f>INDEX('Артикул без-с размером'!A:A,MATCH(Хранение!B3026,'Артикул без-с размером'!C:C,0))</f>
        <v>#N/A</v>
      </c>
    </row>
    <row r="3027" spans="9:9" ht="21.75" customHeight="1" x14ac:dyDescent="0.3">
      <c r="I3027" s="23" t="e">
        <f>INDEX('Артикул без-с размером'!A:A,MATCH(Хранение!B3027,'Артикул без-с размером'!C:C,0))</f>
        <v>#N/A</v>
      </c>
    </row>
    <row r="3028" spans="9:9" ht="21.75" customHeight="1" x14ac:dyDescent="0.3">
      <c r="I3028" s="23" t="e">
        <f>INDEX('Артикул без-с размером'!A:A,MATCH(Хранение!B3028,'Артикул без-с размером'!C:C,0))</f>
        <v>#N/A</v>
      </c>
    </row>
    <row r="3029" spans="9:9" ht="21.75" customHeight="1" x14ac:dyDescent="0.3">
      <c r="I3029" s="23" t="e">
        <f>INDEX('Артикул без-с размером'!A:A,MATCH(Хранение!B3029,'Артикул без-с размером'!C:C,0))</f>
        <v>#N/A</v>
      </c>
    </row>
    <row r="3030" spans="9:9" ht="21.75" customHeight="1" x14ac:dyDescent="0.3">
      <c r="I3030" s="23" t="e">
        <f>INDEX('Артикул без-с размером'!A:A,MATCH(Хранение!B3030,'Артикул без-с размером'!C:C,0))</f>
        <v>#N/A</v>
      </c>
    </row>
    <row r="3031" spans="9:9" ht="21.75" customHeight="1" x14ac:dyDescent="0.3">
      <c r="I3031" s="23" t="e">
        <f>INDEX('Артикул без-с размером'!A:A,MATCH(Хранение!B3031,'Артикул без-с размером'!C:C,0))</f>
        <v>#N/A</v>
      </c>
    </row>
    <row r="3032" spans="9:9" ht="21.75" customHeight="1" x14ac:dyDescent="0.3">
      <c r="I3032" s="23" t="e">
        <f>INDEX('Артикул без-с размером'!A:A,MATCH(Хранение!B3032,'Артикул без-с размером'!C:C,0))</f>
        <v>#N/A</v>
      </c>
    </row>
    <row r="3033" spans="9:9" ht="21.75" customHeight="1" x14ac:dyDescent="0.3">
      <c r="I3033" s="23" t="e">
        <f>INDEX('Артикул без-с размером'!A:A,MATCH(Хранение!B3033,'Артикул без-с размером'!C:C,0))</f>
        <v>#N/A</v>
      </c>
    </row>
    <row r="3034" spans="9:9" ht="21.75" customHeight="1" x14ac:dyDescent="0.3">
      <c r="I3034" s="23" t="e">
        <f>INDEX('Артикул без-с размером'!A:A,MATCH(Хранение!B3034,'Артикул без-с размером'!C:C,0))</f>
        <v>#N/A</v>
      </c>
    </row>
    <row r="3035" spans="9:9" ht="21.75" customHeight="1" x14ac:dyDescent="0.3">
      <c r="I3035" s="23" t="e">
        <f>INDEX('Артикул без-с размером'!A:A,MATCH(Хранение!B3035,'Артикул без-с размером'!C:C,0))</f>
        <v>#N/A</v>
      </c>
    </row>
    <row r="3036" spans="9:9" ht="21.75" customHeight="1" x14ac:dyDescent="0.3">
      <c r="I3036" s="23" t="e">
        <f>INDEX('Артикул без-с размером'!A:A,MATCH(Хранение!B3036,'Артикул без-с размером'!C:C,0))</f>
        <v>#N/A</v>
      </c>
    </row>
    <row r="3037" spans="9:9" ht="21.75" customHeight="1" x14ac:dyDescent="0.3">
      <c r="I3037" s="23" t="e">
        <f>INDEX('Артикул без-с размером'!A:A,MATCH(Хранение!B3037,'Артикул без-с размером'!C:C,0))</f>
        <v>#N/A</v>
      </c>
    </row>
    <row r="3038" spans="9:9" ht="21.75" customHeight="1" x14ac:dyDescent="0.3">
      <c r="I3038" s="23" t="e">
        <f>INDEX('Артикул без-с размером'!A:A,MATCH(Хранение!B3038,'Артикул без-с размером'!C:C,0))</f>
        <v>#N/A</v>
      </c>
    </row>
    <row r="3039" spans="9:9" ht="21.75" customHeight="1" x14ac:dyDescent="0.3">
      <c r="I3039" s="23" t="e">
        <f>INDEX('Артикул без-с размером'!A:A,MATCH(Хранение!B3039,'Артикул без-с размером'!C:C,0))</f>
        <v>#N/A</v>
      </c>
    </row>
    <row r="3040" spans="9:9" ht="21.75" customHeight="1" x14ac:dyDescent="0.3">
      <c r="I3040" s="23" t="e">
        <f>INDEX('Артикул без-с размером'!A:A,MATCH(Хранение!B3040,'Артикул без-с размером'!C:C,0))</f>
        <v>#N/A</v>
      </c>
    </row>
    <row r="3041" spans="9:9" ht="21.75" customHeight="1" x14ac:dyDescent="0.3">
      <c r="I3041" s="23" t="e">
        <f>INDEX('Артикул без-с размером'!A:A,MATCH(Хранение!B3041,'Артикул без-с размером'!C:C,0))</f>
        <v>#N/A</v>
      </c>
    </row>
    <row r="3042" spans="9:9" ht="21.75" customHeight="1" x14ac:dyDescent="0.3">
      <c r="I3042" s="23" t="e">
        <f>INDEX('Артикул без-с размером'!A:A,MATCH(Хранение!B3042,'Артикул без-с размером'!C:C,0))</f>
        <v>#N/A</v>
      </c>
    </row>
    <row r="3043" spans="9:9" ht="21.75" customHeight="1" x14ac:dyDescent="0.3">
      <c r="I3043" s="23" t="e">
        <f>INDEX('Артикул без-с размером'!A:A,MATCH(Хранение!B3043,'Артикул без-с размером'!C:C,0))</f>
        <v>#N/A</v>
      </c>
    </row>
    <row r="3044" spans="9:9" ht="21.75" customHeight="1" x14ac:dyDescent="0.3">
      <c r="I3044" s="23" t="e">
        <f>INDEX('Артикул без-с размером'!A:A,MATCH(Хранение!B3044,'Артикул без-с размером'!C:C,0))</f>
        <v>#N/A</v>
      </c>
    </row>
    <row r="3045" spans="9:9" ht="21.75" customHeight="1" x14ac:dyDescent="0.3">
      <c r="I3045" s="23" t="e">
        <f>INDEX('Артикул без-с размером'!A:A,MATCH(Хранение!B3045,'Артикул без-с размером'!C:C,0))</f>
        <v>#N/A</v>
      </c>
    </row>
    <row r="3046" spans="9:9" ht="21.75" customHeight="1" x14ac:dyDescent="0.3">
      <c r="I3046" s="23" t="e">
        <f>INDEX('Артикул без-с размером'!A:A,MATCH(Хранение!B3046,'Артикул без-с размером'!C:C,0))</f>
        <v>#N/A</v>
      </c>
    </row>
    <row r="3047" spans="9:9" ht="21.75" customHeight="1" x14ac:dyDescent="0.3">
      <c r="I3047" s="23" t="e">
        <f>INDEX('Артикул без-с размером'!A:A,MATCH(Хранение!B3047,'Артикул без-с размером'!C:C,0))</f>
        <v>#N/A</v>
      </c>
    </row>
    <row r="3048" spans="9:9" ht="21.75" customHeight="1" x14ac:dyDescent="0.3">
      <c r="I3048" s="23" t="e">
        <f>INDEX('Артикул без-с размером'!A:A,MATCH(Хранение!B3048,'Артикул без-с размером'!C:C,0))</f>
        <v>#N/A</v>
      </c>
    </row>
    <row r="3049" spans="9:9" ht="21.75" customHeight="1" x14ac:dyDescent="0.3">
      <c r="I3049" s="23" t="e">
        <f>INDEX('Артикул без-с размером'!A:A,MATCH(Хранение!B3049,'Артикул без-с размером'!C:C,0))</f>
        <v>#N/A</v>
      </c>
    </row>
    <row r="3050" spans="9:9" ht="21.75" customHeight="1" x14ac:dyDescent="0.3">
      <c r="I3050" s="23" t="e">
        <f>INDEX('Артикул без-с размером'!A:A,MATCH(Хранение!B3050,'Артикул без-с размером'!C:C,0))</f>
        <v>#N/A</v>
      </c>
    </row>
    <row r="3051" spans="9:9" ht="21.75" customHeight="1" x14ac:dyDescent="0.3">
      <c r="I3051" s="23" t="e">
        <f>INDEX('Артикул без-с размером'!A:A,MATCH(Хранение!B3051,'Артикул без-с размером'!C:C,0))</f>
        <v>#N/A</v>
      </c>
    </row>
    <row r="3052" spans="9:9" ht="21.75" customHeight="1" x14ac:dyDescent="0.3">
      <c r="I3052" s="23" t="e">
        <f>INDEX('Артикул без-с размером'!A:A,MATCH(Хранение!B3052,'Артикул без-с размером'!C:C,0))</f>
        <v>#N/A</v>
      </c>
    </row>
    <row r="3053" spans="9:9" ht="21.75" customHeight="1" x14ac:dyDescent="0.3">
      <c r="I3053" s="23" t="e">
        <f>INDEX('Артикул без-с размером'!A:A,MATCH(Хранение!B3053,'Артикул без-с размером'!C:C,0))</f>
        <v>#N/A</v>
      </c>
    </row>
    <row r="3054" spans="9:9" ht="21.75" customHeight="1" x14ac:dyDescent="0.3">
      <c r="I3054" s="23" t="e">
        <f>INDEX('Артикул без-с размером'!A:A,MATCH(Хранение!B3054,'Артикул без-с размером'!C:C,0))</f>
        <v>#N/A</v>
      </c>
    </row>
    <row r="3055" spans="9:9" ht="21.75" customHeight="1" x14ac:dyDescent="0.3">
      <c r="I3055" s="23" t="e">
        <f>INDEX('Артикул без-с размером'!A:A,MATCH(Хранение!B3055,'Артикул без-с размером'!C:C,0))</f>
        <v>#N/A</v>
      </c>
    </row>
    <row r="3056" spans="9:9" ht="21.75" customHeight="1" x14ac:dyDescent="0.3">
      <c r="I3056" s="23" t="e">
        <f>INDEX('Артикул без-с размером'!A:A,MATCH(Хранение!B3056,'Артикул без-с размером'!C:C,0))</f>
        <v>#N/A</v>
      </c>
    </row>
    <row r="3057" spans="9:9" ht="21.75" customHeight="1" x14ac:dyDescent="0.3">
      <c r="I3057" s="23" t="e">
        <f>INDEX('Артикул без-с размером'!A:A,MATCH(Хранение!B3057,'Артикул без-с размером'!C:C,0))</f>
        <v>#N/A</v>
      </c>
    </row>
    <row r="3058" spans="9:9" ht="21.75" customHeight="1" x14ac:dyDescent="0.3">
      <c r="I3058" s="23" t="e">
        <f>INDEX('Артикул без-с размером'!A:A,MATCH(Хранение!B3058,'Артикул без-с размером'!C:C,0))</f>
        <v>#N/A</v>
      </c>
    </row>
    <row r="3059" spans="9:9" ht="21.75" customHeight="1" x14ac:dyDescent="0.3">
      <c r="I3059" s="23" t="e">
        <f>INDEX('Артикул без-с размером'!A:A,MATCH(Хранение!B3059,'Артикул без-с размером'!C:C,0))</f>
        <v>#N/A</v>
      </c>
    </row>
    <row r="3060" spans="9:9" ht="21.75" customHeight="1" x14ac:dyDescent="0.3">
      <c r="I3060" s="23" t="e">
        <f>INDEX('Артикул без-с размером'!A:A,MATCH(Хранение!B3060,'Артикул без-с размером'!C:C,0))</f>
        <v>#N/A</v>
      </c>
    </row>
    <row r="3061" spans="9:9" ht="21.75" customHeight="1" x14ac:dyDescent="0.3">
      <c r="I3061" s="23" t="e">
        <f>INDEX('Артикул без-с размером'!A:A,MATCH(Хранение!B3061,'Артикул без-с размером'!C:C,0))</f>
        <v>#N/A</v>
      </c>
    </row>
    <row r="3062" spans="9:9" ht="21.75" customHeight="1" x14ac:dyDescent="0.3">
      <c r="I3062" s="23" t="e">
        <f>INDEX('Артикул без-с размером'!A:A,MATCH(Хранение!B3062,'Артикул без-с размером'!C:C,0))</f>
        <v>#N/A</v>
      </c>
    </row>
    <row r="3063" spans="9:9" ht="21.75" customHeight="1" x14ac:dyDescent="0.3">
      <c r="I3063" s="23" t="e">
        <f>INDEX('Артикул без-с размером'!A:A,MATCH(Хранение!B3063,'Артикул без-с размером'!C:C,0))</f>
        <v>#N/A</v>
      </c>
    </row>
    <row r="3064" spans="9:9" ht="21.75" customHeight="1" x14ac:dyDescent="0.3">
      <c r="I3064" s="23" t="e">
        <f>INDEX('Артикул без-с размером'!A:A,MATCH(Хранение!B3064,'Артикул без-с размером'!C:C,0))</f>
        <v>#N/A</v>
      </c>
    </row>
    <row r="3065" spans="9:9" ht="21.75" customHeight="1" x14ac:dyDescent="0.3">
      <c r="I3065" s="23" t="e">
        <f>INDEX('Артикул без-с размером'!A:A,MATCH(Хранение!B3065,'Артикул без-с размером'!C:C,0))</f>
        <v>#N/A</v>
      </c>
    </row>
    <row r="3066" spans="9:9" ht="21.75" customHeight="1" x14ac:dyDescent="0.3">
      <c r="I3066" s="23" t="e">
        <f>INDEX('Артикул без-с размером'!A:A,MATCH(Хранение!B3066,'Артикул без-с размером'!C:C,0))</f>
        <v>#N/A</v>
      </c>
    </row>
    <row r="3067" spans="9:9" ht="21.75" customHeight="1" x14ac:dyDescent="0.3">
      <c r="I3067" s="23" t="e">
        <f>INDEX('Артикул без-с размером'!A:A,MATCH(Хранение!B3067,'Артикул без-с размером'!C:C,0))</f>
        <v>#N/A</v>
      </c>
    </row>
    <row r="3068" spans="9:9" ht="21.75" customHeight="1" x14ac:dyDescent="0.3">
      <c r="I3068" s="23" t="e">
        <f>INDEX('Артикул без-с размером'!A:A,MATCH(Хранение!B3068,'Артикул без-с размером'!C:C,0))</f>
        <v>#N/A</v>
      </c>
    </row>
    <row r="3069" spans="9:9" ht="21.75" customHeight="1" x14ac:dyDescent="0.3">
      <c r="I3069" s="23" t="e">
        <f>INDEX('Артикул без-с размером'!A:A,MATCH(Хранение!B3069,'Артикул без-с размером'!C:C,0))</f>
        <v>#N/A</v>
      </c>
    </row>
    <row r="3070" spans="9:9" ht="21.75" customHeight="1" x14ac:dyDescent="0.3">
      <c r="I3070" s="23" t="e">
        <f>INDEX('Артикул без-с размером'!A:A,MATCH(Хранение!B3070,'Артикул без-с размером'!C:C,0))</f>
        <v>#N/A</v>
      </c>
    </row>
    <row r="3071" spans="9:9" ht="21.75" customHeight="1" x14ac:dyDescent="0.3">
      <c r="I3071" s="23" t="e">
        <f>INDEX('Артикул без-с размером'!A:A,MATCH(Хранение!B3071,'Артикул без-с размером'!C:C,0))</f>
        <v>#N/A</v>
      </c>
    </row>
    <row r="3072" spans="9:9" ht="21.75" customHeight="1" x14ac:dyDescent="0.3">
      <c r="I3072" s="23" t="e">
        <f>INDEX('Артикул без-с размером'!A:A,MATCH(Хранение!B3072,'Артикул без-с размером'!C:C,0))</f>
        <v>#N/A</v>
      </c>
    </row>
    <row r="3073" spans="9:9" ht="21.75" customHeight="1" x14ac:dyDescent="0.3">
      <c r="I3073" s="23" t="e">
        <f>INDEX('Артикул без-с размером'!A:A,MATCH(Хранение!B3073,'Артикул без-с размером'!C:C,0))</f>
        <v>#N/A</v>
      </c>
    </row>
    <row r="3074" spans="9:9" ht="21.75" customHeight="1" x14ac:dyDescent="0.3">
      <c r="I3074" s="23" t="e">
        <f>INDEX('Артикул без-с размером'!A:A,MATCH(Хранение!B3074,'Артикул без-с размером'!C:C,0))</f>
        <v>#N/A</v>
      </c>
    </row>
    <row r="3075" spans="9:9" ht="21.75" customHeight="1" x14ac:dyDescent="0.3">
      <c r="I3075" s="23" t="e">
        <f>INDEX('Артикул без-с размером'!A:A,MATCH(Хранение!B3075,'Артикул без-с размером'!C:C,0))</f>
        <v>#N/A</v>
      </c>
    </row>
    <row r="3076" spans="9:9" ht="21.75" customHeight="1" x14ac:dyDescent="0.3">
      <c r="I3076" s="23" t="e">
        <f>INDEX('Артикул без-с размером'!A:A,MATCH(Хранение!B3076,'Артикул без-с размером'!C:C,0))</f>
        <v>#N/A</v>
      </c>
    </row>
    <row r="3077" spans="9:9" ht="21.75" customHeight="1" x14ac:dyDescent="0.3">
      <c r="I3077" s="23" t="e">
        <f>INDEX('Артикул без-с размером'!A:A,MATCH(Хранение!B3077,'Артикул без-с размером'!C:C,0))</f>
        <v>#N/A</v>
      </c>
    </row>
    <row r="3078" spans="9:9" ht="21.75" customHeight="1" x14ac:dyDescent="0.3">
      <c r="I3078" s="23" t="e">
        <f>INDEX('Артикул без-с размером'!A:A,MATCH(Хранение!B3078,'Артикул без-с размером'!C:C,0))</f>
        <v>#N/A</v>
      </c>
    </row>
    <row r="3079" spans="9:9" ht="21.75" customHeight="1" x14ac:dyDescent="0.3">
      <c r="I3079" s="23" t="e">
        <f>INDEX('Артикул без-с размером'!A:A,MATCH(Хранение!B3079,'Артикул без-с размером'!C:C,0))</f>
        <v>#N/A</v>
      </c>
    </row>
    <row r="3080" spans="9:9" ht="21.75" customHeight="1" x14ac:dyDescent="0.3">
      <c r="I3080" s="23" t="e">
        <f>INDEX('Артикул без-с размером'!A:A,MATCH(Хранение!B3080,'Артикул без-с размером'!C:C,0))</f>
        <v>#N/A</v>
      </c>
    </row>
    <row r="3081" spans="9:9" ht="21.75" customHeight="1" x14ac:dyDescent="0.3">
      <c r="I3081" s="23" t="e">
        <f>INDEX('Артикул без-с размером'!A:A,MATCH(Хранение!B3081,'Артикул без-с размером'!C:C,0))</f>
        <v>#N/A</v>
      </c>
    </row>
    <row r="3082" spans="9:9" ht="21.75" customHeight="1" x14ac:dyDescent="0.3">
      <c r="I3082" s="23" t="e">
        <f>INDEX('Артикул без-с размером'!A:A,MATCH(Хранение!B3082,'Артикул без-с размером'!C:C,0))</f>
        <v>#N/A</v>
      </c>
    </row>
    <row r="3083" spans="9:9" ht="21.75" customHeight="1" x14ac:dyDescent="0.3">
      <c r="I3083" s="23" t="e">
        <f>INDEX('Артикул без-с размером'!A:A,MATCH(Хранение!B3083,'Артикул без-с размером'!C:C,0))</f>
        <v>#N/A</v>
      </c>
    </row>
    <row r="3084" spans="9:9" ht="21.75" customHeight="1" x14ac:dyDescent="0.3">
      <c r="I3084" s="23" t="e">
        <f>INDEX('Артикул без-с размером'!A:A,MATCH(Хранение!B3084,'Артикул без-с размером'!C:C,0))</f>
        <v>#N/A</v>
      </c>
    </row>
    <row r="3085" spans="9:9" ht="21.75" customHeight="1" x14ac:dyDescent="0.3">
      <c r="I3085" s="23" t="e">
        <f>INDEX('Артикул без-с размером'!A:A,MATCH(Хранение!B3085,'Артикул без-с размером'!C:C,0))</f>
        <v>#N/A</v>
      </c>
    </row>
    <row r="3086" spans="9:9" ht="21.75" customHeight="1" x14ac:dyDescent="0.3">
      <c r="I3086" s="23" t="e">
        <f>INDEX('Артикул без-с размером'!A:A,MATCH(Хранение!B3086,'Артикул без-с размером'!C:C,0))</f>
        <v>#N/A</v>
      </c>
    </row>
    <row r="3087" spans="9:9" ht="21.75" customHeight="1" x14ac:dyDescent="0.3">
      <c r="I3087" s="23" t="e">
        <f>INDEX('Артикул без-с размером'!A:A,MATCH(Хранение!B3087,'Артикул без-с размером'!C:C,0))</f>
        <v>#N/A</v>
      </c>
    </row>
    <row r="3088" spans="9:9" ht="21.75" customHeight="1" x14ac:dyDescent="0.3">
      <c r="I3088" s="23" t="e">
        <f>INDEX('Артикул без-с размером'!A:A,MATCH(Хранение!B3088,'Артикул без-с размером'!C:C,0))</f>
        <v>#N/A</v>
      </c>
    </row>
    <row r="3089" spans="9:9" ht="21.75" customHeight="1" x14ac:dyDescent="0.3">
      <c r="I3089" s="23" t="e">
        <f>INDEX('Артикул без-с размером'!A:A,MATCH(Хранение!B3089,'Артикул без-с размером'!C:C,0))</f>
        <v>#N/A</v>
      </c>
    </row>
    <row r="3090" spans="9:9" ht="21.75" customHeight="1" x14ac:dyDescent="0.3">
      <c r="I3090" s="23" t="e">
        <f>INDEX('Артикул без-с размером'!A:A,MATCH(Хранение!B3090,'Артикул без-с размером'!C:C,0))</f>
        <v>#N/A</v>
      </c>
    </row>
    <row r="3091" spans="9:9" ht="21.75" customHeight="1" x14ac:dyDescent="0.3">
      <c r="I3091" s="23" t="e">
        <f>INDEX('Артикул без-с размером'!A:A,MATCH(Хранение!B3091,'Артикул без-с размером'!C:C,0))</f>
        <v>#N/A</v>
      </c>
    </row>
    <row r="3092" spans="9:9" ht="21.75" customHeight="1" x14ac:dyDescent="0.3">
      <c r="I3092" s="23" t="e">
        <f>INDEX('Артикул без-с размером'!A:A,MATCH(Хранение!B3092,'Артикул без-с размером'!C:C,0))</f>
        <v>#N/A</v>
      </c>
    </row>
    <row r="3093" spans="9:9" ht="21.75" customHeight="1" x14ac:dyDescent="0.3">
      <c r="I3093" s="23" t="e">
        <f>INDEX('Артикул без-с размером'!A:A,MATCH(Хранение!B3093,'Артикул без-с размером'!C:C,0))</f>
        <v>#N/A</v>
      </c>
    </row>
    <row r="3094" spans="9:9" ht="21.75" customHeight="1" x14ac:dyDescent="0.3">
      <c r="I3094" s="23" t="e">
        <f>INDEX('Артикул без-с размером'!A:A,MATCH(Хранение!B3094,'Артикул без-с размером'!C:C,0))</f>
        <v>#N/A</v>
      </c>
    </row>
    <row r="3095" spans="9:9" ht="21.75" customHeight="1" x14ac:dyDescent="0.3">
      <c r="I3095" s="23" t="e">
        <f>INDEX('Артикул без-с размером'!A:A,MATCH(Хранение!B3095,'Артикул без-с размером'!C:C,0))</f>
        <v>#N/A</v>
      </c>
    </row>
    <row r="3096" spans="9:9" ht="21.75" customHeight="1" x14ac:dyDescent="0.3">
      <c r="I3096" s="23" t="e">
        <f>INDEX('Артикул без-с размером'!A:A,MATCH(Хранение!B3096,'Артикул без-с размером'!C:C,0))</f>
        <v>#N/A</v>
      </c>
    </row>
    <row r="3097" spans="9:9" ht="21.75" customHeight="1" x14ac:dyDescent="0.3">
      <c r="I3097" s="23" t="e">
        <f>INDEX('Артикул без-с размером'!A:A,MATCH(Хранение!B3097,'Артикул без-с размером'!C:C,0))</f>
        <v>#N/A</v>
      </c>
    </row>
    <row r="3098" spans="9:9" ht="21.75" customHeight="1" x14ac:dyDescent="0.3">
      <c r="I3098" s="23" t="e">
        <f>INDEX('Артикул без-с размером'!A:A,MATCH(Хранение!B3098,'Артикул без-с размером'!C:C,0))</f>
        <v>#N/A</v>
      </c>
    </row>
    <row r="3099" spans="9:9" ht="21.75" customHeight="1" x14ac:dyDescent="0.3">
      <c r="I3099" s="23" t="e">
        <f>INDEX('Артикул без-с размером'!A:A,MATCH(Хранение!B3099,'Артикул без-с размером'!C:C,0))</f>
        <v>#N/A</v>
      </c>
    </row>
    <row r="3100" spans="9:9" ht="21.75" customHeight="1" x14ac:dyDescent="0.3">
      <c r="I3100" s="23" t="e">
        <f>INDEX('Артикул без-с размером'!A:A,MATCH(Хранение!B3100,'Артикул без-с размером'!C:C,0))</f>
        <v>#N/A</v>
      </c>
    </row>
    <row r="3101" spans="9:9" ht="21.75" customHeight="1" x14ac:dyDescent="0.3">
      <c r="I3101" s="23" t="e">
        <f>INDEX('Артикул без-с размером'!A:A,MATCH(Хранение!B3101,'Артикул без-с размером'!C:C,0))</f>
        <v>#N/A</v>
      </c>
    </row>
    <row r="3102" spans="9:9" ht="21.75" customHeight="1" x14ac:dyDescent="0.3">
      <c r="I3102" s="23" t="e">
        <f>INDEX('Артикул без-с размером'!A:A,MATCH(Хранение!B3102,'Артикул без-с размером'!C:C,0))</f>
        <v>#N/A</v>
      </c>
    </row>
    <row r="3103" spans="9:9" ht="21.75" customHeight="1" x14ac:dyDescent="0.3">
      <c r="I3103" s="23" t="e">
        <f>INDEX('Артикул без-с размером'!A:A,MATCH(Хранение!B3103,'Артикул без-с размером'!C:C,0))</f>
        <v>#N/A</v>
      </c>
    </row>
    <row r="3104" spans="9:9" ht="21.75" customHeight="1" x14ac:dyDescent="0.3">
      <c r="I3104" s="23" t="e">
        <f>INDEX('Артикул без-с размером'!A:A,MATCH(Хранение!B3104,'Артикул без-с размером'!C:C,0))</f>
        <v>#N/A</v>
      </c>
    </row>
    <row r="3105" spans="9:9" ht="21.75" customHeight="1" x14ac:dyDescent="0.3">
      <c r="I3105" s="23" t="e">
        <f>INDEX('Артикул без-с размером'!A:A,MATCH(Хранение!B3105,'Артикул без-с размером'!C:C,0))</f>
        <v>#N/A</v>
      </c>
    </row>
    <row r="3106" spans="9:9" ht="21.75" customHeight="1" x14ac:dyDescent="0.3">
      <c r="I3106" s="23" t="e">
        <f>INDEX('Артикул без-с размером'!A:A,MATCH(Хранение!B3106,'Артикул без-с размером'!C:C,0))</f>
        <v>#N/A</v>
      </c>
    </row>
    <row r="3107" spans="9:9" ht="21.75" customHeight="1" x14ac:dyDescent="0.3">
      <c r="I3107" s="23" t="e">
        <f>INDEX('Артикул без-с размером'!A:A,MATCH(Хранение!B3107,'Артикул без-с размером'!C:C,0))</f>
        <v>#N/A</v>
      </c>
    </row>
    <row r="3108" spans="9:9" ht="21.75" customHeight="1" x14ac:dyDescent="0.3">
      <c r="I3108" s="23" t="e">
        <f>INDEX('Артикул без-с размером'!A:A,MATCH(Хранение!B3108,'Артикул без-с размером'!C:C,0))</f>
        <v>#N/A</v>
      </c>
    </row>
    <row r="3109" spans="9:9" ht="21.75" customHeight="1" x14ac:dyDescent="0.3">
      <c r="I3109" s="23" t="e">
        <f>INDEX('Артикул без-с размером'!A:A,MATCH(Хранение!B3109,'Артикул без-с размером'!C:C,0))</f>
        <v>#N/A</v>
      </c>
    </row>
    <row r="3110" spans="9:9" ht="21.75" customHeight="1" x14ac:dyDescent="0.3">
      <c r="I3110" s="23" t="e">
        <f>INDEX('Артикул без-с размером'!A:A,MATCH(Хранение!B3110,'Артикул без-с размером'!C:C,0))</f>
        <v>#N/A</v>
      </c>
    </row>
    <row r="3111" spans="9:9" ht="21.75" customHeight="1" x14ac:dyDescent="0.3">
      <c r="I3111" s="23" t="e">
        <f>INDEX('Артикул без-с размером'!A:A,MATCH(Хранение!B3111,'Артикул без-с размером'!C:C,0))</f>
        <v>#N/A</v>
      </c>
    </row>
    <row r="3112" spans="9:9" ht="21.75" customHeight="1" x14ac:dyDescent="0.3">
      <c r="I3112" s="23" t="e">
        <f>INDEX('Артикул без-с размером'!A:A,MATCH(Хранение!B3112,'Артикул без-с размером'!C:C,0))</f>
        <v>#N/A</v>
      </c>
    </row>
    <row r="3113" spans="9:9" ht="21.75" customHeight="1" x14ac:dyDescent="0.3">
      <c r="I3113" s="23" t="e">
        <f>INDEX('Артикул без-с размером'!A:A,MATCH(Хранение!B3113,'Артикул без-с размером'!C:C,0))</f>
        <v>#N/A</v>
      </c>
    </row>
    <row r="3114" spans="9:9" ht="21.75" customHeight="1" x14ac:dyDescent="0.3">
      <c r="I3114" s="23" t="e">
        <f>INDEX('Артикул без-с размером'!A:A,MATCH(Хранение!B3114,'Артикул без-с размером'!C:C,0))</f>
        <v>#N/A</v>
      </c>
    </row>
    <row r="3115" spans="9:9" ht="21.75" customHeight="1" x14ac:dyDescent="0.3">
      <c r="I3115" s="23" t="e">
        <f>INDEX('Артикул без-с размером'!A:A,MATCH(Хранение!B3115,'Артикул без-с размером'!C:C,0))</f>
        <v>#N/A</v>
      </c>
    </row>
    <row r="3116" spans="9:9" ht="21.75" customHeight="1" x14ac:dyDescent="0.3">
      <c r="I3116" s="23" t="e">
        <f>INDEX('Артикул без-с размером'!A:A,MATCH(Хранение!B3116,'Артикул без-с размером'!C:C,0))</f>
        <v>#N/A</v>
      </c>
    </row>
    <row r="3117" spans="9:9" ht="21.75" customHeight="1" x14ac:dyDescent="0.3">
      <c r="I3117" s="23" t="e">
        <f>INDEX('Артикул без-с размером'!A:A,MATCH(Хранение!B3117,'Артикул без-с размером'!C:C,0))</f>
        <v>#N/A</v>
      </c>
    </row>
    <row r="3118" spans="9:9" ht="21.75" customHeight="1" x14ac:dyDescent="0.3">
      <c r="I3118" s="23" t="e">
        <f>INDEX('Артикул без-с размером'!A:A,MATCH(Хранение!B3118,'Артикул без-с размером'!C:C,0))</f>
        <v>#N/A</v>
      </c>
    </row>
    <row r="3119" spans="9:9" ht="21.75" customHeight="1" x14ac:dyDescent="0.3">
      <c r="I3119" s="23" t="e">
        <f>INDEX('Артикул без-с размером'!A:A,MATCH(Хранение!B3119,'Артикул без-с размером'!C:C,0))</f>
        <v>#N/A</v>
      </c>
    </row>
    <row r="3120" spans="9:9" ht="21.75" customHeight="1" x14ac:dyDescent="0.3">
      <c r="I3120" s="23" t="e">
        <f>INDEX('Артикул без-с размером'!A:A,MATCH(Хранение!B3120,'Артикул без-с размером'!C:C,0))</f>
        <v>#N/A</v>
      </c>
    </row>
    <row r="3121" spans="9:9" ht="21.75" customHeight="1" x14ac:dyDescent="0.3">
      <c r="I3121" s="23" t="e">
        <f>INDEX('Артикул без-с размером'!A:A,MATCH(Хранение!B3121,'Артикул без-с размером'!C:C,0))</f>
        <v>#N/A</v>
      </c>
    </row>
    <row r="3122" spans="9:9" ht="21.75" customHeight="1" x14ac:dyDescent="0.3">
      <c r="I3122" s="23" t="e">
        <f>INDEX('Артикул без-с размером'!A:A,MATCH(Хранение!B3122,'Артикул без-с размером'!C:C,0))</f>
        <v>#N/A</v>
      </c>
    </row>
    <row r="3123" spans="9:9" ht="21.75" customHeight="1" x14ac:dyDescent="0.3">
      <c r="I3123" s="23" t="e">
        <f>INDEX('Артикул без-с размером'!A:A,MATCH(Хранение!B3123,'Артикул без-с размером'!C:C,0))</f>
        <v>#N/A</v>
      </c>
    </row>
    <row r="3124" spans="9:9" ht="21.75" customHeight="1" x14ac:dyDescent="0.3">
      <c r="I3124" s="23" t="e">
        <f>INDEX('Артикул без-с размером'!A:A,MATCH(Хранение!B3124,'Артикул без-с размером'!C:C,0))</f>
        <v>#N/A</v>
      </c>
    </row>
    <row r="3125" spans="9:9" ht="21.75" customHeight="1" x14ac:dyDescent="0.3">
      <c r="I3125" s="23" t="e">
        <f>INDEX('Артикул без-с размером'!A:A,MATCH(Хранение!B3125,'Артикул без-с размером'!C:C,0))</f>
        <v>#N/A</v>
      </c>
    </row>
    <row r="3126" spans="9:9" ht="21.75" customHeight="1" x14ac:dyDescent="0.3">
      <c r="I3126" s="23" t="e">
        <f>INDEX('Артикул без-с размером'!A:A,MATCH(Хранение!B3126,'Артикул без-с размером'!C:C,0))</f>
        <v>#N/A</v>
      </c>
    </row>
    <row r="3127" spans="9:9" ht="21.75" customHeight="1" x14ac:dyDescent="0.3">
      <c r="I3127" s="23" t="e">
        <f>INDEX('Артикул без-с размером'!A:A,MATCH(Хранение!B3127,'Артикул без-с размером'!C:C,0))</f>
        <v>#N/A</v>
      </c>
    </row>
    <row r="3128" spans="9:9" ht="21.75" customHeight="1" x14ac:dyDescent="0.3">
      <c r="I3128" s="23" t="e">
        <f>INDEX('Артикул без-с размером'!A:A,MATCH(Хранение!B3128,'Артикул без-с размером'!C:C,0))</f>
        <v>#N/A</v>
      </c>
    </row>
    <row r="3129" spans="9:9" ht="21.75" customHeight="1" x14ac:dyDescent="0.3">
      <c r="I3129" s="23" t="e">
        <f>INDEX('Артикул без-с размером'!A:A,MATCH(Хранение!B3129,'Артикул без-с размером'!C:C,0))</f>
        <v>#N/A</v>
      </c>
    </row>
    <row r="3130" spans="9:9" ht="21.75" customHeight="1" x14ac:dyDescent="0.3">
      <c r="I3130" s="23" t="e">
        <f>INDEX('Артикул без-с размером'!A:A,MATCH(Хранение!B3130,'Артикул без-с размером'!C:C,0))</f>
        <v>#N/A</v>
      </c>
    </row>
    <row r="3131" spans="9:9" ht="21.75" customHeight="1" x14ac:dyDescent="0.3">
      <c r="I3131" s="23" t="e">
        <f>INDEX('Артикул без-с размером'!A:A,MATCH(Хранение!B3131,'Артикул без-с размером'!C:C,0))</f>
        <v>#N/A</v>
      </c>
    </row>
    <row r="3132" spans="9:9" ht="21.75" customHeight="1" x14ac:dyDescent="0.3">
      <c r="I3132" s="23" t="e">
        <f>INDEX('Артикул без-с размером'!A:A,MATCH(Хранение!B3132,'Артикул без-с размером'!C:C,0))</f>
        <v>#N/A</v>
      </c>
    </row>
    <row r="3133" spans="9:9" ht="21.75" customHeight="1" x14ac:dyDescent="0.3">
      <c r="I3133" s="23" t="e">
        <f>INDEX('Артикул без-с размером'!A:A,MATCH(Хранение!B3133,'Артикул без-с размером'!C:C,0))</f>
        <v>#N/A</v>
      </c>
    </row>
    <row r="3134" spans="9:9" ht="21.75" customHeight="1" x14ac:dyDescent="0.3">
      <c r="I3134" s="23" t="e">
        <f>INDEX('Артикул без-с размером'!A:A,MATCH(Хранение!B3134,'Артикул без-с размером'!C:C,0))</f>
        <v>#N/A</v>
      </c>
    </row>
    <row r="3135" spans="9:9" ht="21.75" customHeight="1" x14ac:dyDescent="0.3">
      <c r="I3135" s="23" t="e">
        <f>INDEX('Артикул без-с размером'!A:A,MATCH(Хранение!B3135,'Артикул без-с размером'!C:C,0))</f>
        <v>#N/A</v>
      </c>
    </row>
    <row r="3136" spans="9:9" ht="21.75" customHeight="1" x14ac:dyDescent="0.3">
      <c r="I3136" s="23" t="e">
        <f>INDEX('Артикул без-с размером'!A:A,MATCH(Хранение!B3136,'Артикул без-с размером'!C:C,0))</f>
        <v>#N/A</v>
      </c>
    </row>
    <row r="3137" spans="9:9" ht="21.75" customHeight="1" x14ac:dyDescent="0.3">
      <c r="I3137" s="23" t="e">
        <f>INDEX('Артикул без-с размером'!A:A,MATCH(Хранение!B3137,'Артикул без-с размером'!C:C,0))</f>
        <v>#N/A</v>
      </c>
    </row>
    <row r="3138" spans="9:9" ht="21.75" customHeight="1" x14ac:dyDescent="0.3">
      <c r="I3138" s="23" t="e">
        <f>INDEX('Артикул без-с размером'!A:A,MATCH(Хранение!B3138,'Артикул без-с размером'!C:C,0))</f>
        <v>#N/A</v>
      </c>
    </row>
    <row r="3139" spans="9:9" ht="21.75" customHeight="1" x14ac:dyDescent="0.3">
      <c r="I3139" s="23" t="e">
        <f>INDEX('Артикул без-с размером'!A:A,MATCH(Хранение!B3139,'Артикул без-с размером'!C:C,0))</f>
        <v>#N/A</v>
      </c>
    </row>
    <row r="3140" spans="9:9" ht="21.75" customHeight="1" x14ac:dyDescent="0.3">
      <c r="I3140" s="23" t="e">
        <f>INDEX('Артикул без-с размером'!A:A,MATCH(Хранение!B3140,'Артикул без-с размером'!C:C,0))</f>
        <v>#N/A</v>
      </c>
    </row>
    <row r="3141" spans="9:9" ht="21.75" customHeight="1" x14ac:dyDescent="0.3">
      <c r="I3141" s="23" t="e">
        <f>INDEX('Артикул без-с размером'!A:A,MATCH(Хранение!B3141,'Артикул без-с размером'!C:C,0))</f>
        <v>#N/A</v>
      </c>
    </row>
    <row r="3142" spans="9:9" ht="21.75" customHeight="1" x14ac:dyDescent="0.3">
      <c r="I3142" s="23" t="e">
        <f>INDEX('Артикул без-с размером'!A:A,MATCH(Хранение!B3142,'Артикул без-с размером'!C:C,0))</f>
        <v>#N/A</v>
      </c>
    </row>
    <row r="3143" spans="9:9" ht="21.75" customHeight="1" x14ac:dyDescent="0.3">
      <c r="I3143" s="23" t="e">
        <f>INDEX('Артикул без-с размером'!A:A,MATCH(Хранение!B3143,'Артикул без-с размером'!C:C,0))</f>
        <v>#N/A</v>
      </c>
    </row>
    <row r="3144" spans="9:9" ht="21.75" customHeight="1" x14ac:dyDescent="0.3">
      <c r="I3144" s="23" t="e">
        <f>INDEX('Артикул без-с размером'!A:A,MATCH(Хранение!B3144,'Артикул без-с размером'!C:C,0))</f>
        <v>#N/A</v>
      </c>
    </row>
    <row r="3145" spans="9:9" ht="21.75" customHeight="1" x14ac:dyDescent="0.3">
      <c r="I3145" s="23" t="e">
        <f>INDEX('Артикул без-с размером'!A:A,MATCH(Хранение!B3145,'Артикул без-с размером'!C:C,0))</f>
        <v>#N/A</v>
      </c>
    </row>
    <row r="3146" spans="9:9" ht="21.75" customHeight="1" x14ac:dyDescent="0.3">
      <c r="I3146" s="23" t="e">
        <f>INDEX('Артикул без-с размером'!A:A,MATCH(Хранение!B3146,'Артикул без-с размером'!C:C,0))</f>
        <v>#N/A</v>
      </c>
    </row>
    <row r="3147" spans="9:9" ht="21.75" customHeight="1" x14ac:dyDescent="0.3">
      <c r="I3147" s="23" t="e">
        <f>INDEX('Артикул без-с размером'!A:A,MATCH(Хранение!B3147,'Артикул без-с размером'!C:C,0))</f>
        <v>#N/A</v>
      </c>
    </row>
    <row r="3148" spans="9:9" ht="21.75" customHeight="1" x14ac:dyDescent="0.3">
      <c r="I3148" s="23" t="e">
        <f>INDEX('Артикул без-с размером'!A:A,MATCH(Хранение!B3148,'Артикул без-с размером'!C:C,0))</f>
        <v>#N/A</v>
      </c>
    </row>
    <row r="3149" spans="9:9" ht="21.75" customHeight="1" x14ac:dyDescent="0.3">
      <c r="I3149" s="23" t="e">
        <f>INDEX('Артикул без-с размером'!A:A,MATCH(Хранение!B3149,'Артикул без-с размером'!C:C,0))</f>
        <v>#N/A</v>
      </c>
    </row>
    <row r="3150" spans="9:9" ht="21.75" customHeight="1" x14ac:dyDescent="0.3">
      <c r="I3150" s="23" t="e">
        <f>INDEX('Артикул без-с размером'!A:A,MATCH(Хранение!B3150,'Артикул без-с размером'!C:C,0))</f>
        <v>#N/A</v>
      </c>
    </row>
    <row r="3151" spans="9:9" ht="21.75" customHeight="1" x14ac:dyDescent="0.3">
      <c r="I3151" s="23" t="e">
        <f>INDEX('Артикул без-с размером'!A:A,MATCH(Хранение!B3151,'Артикул без-с размером'!C:C,0))</f>
        <v>#N/A</v>
      </c>
    </row>
    <row r="3152" spans="9:9" ht="21.75" customHeight="1" x14ac:dyDescent="0.3">
      <c r="I3152" s="23" t="e">
        <f>INDEX('Артикул без-с размером'!A:A,MATCH(Хранение!B3152,'Артикул без-с размером'!C:C,0))</f>
        <v>#N/A</v>
      </c>
    </row>
    <row r="3153" spans="9:9" ht="21.75" customHeight="1" x14ac:dyDescent="0.3">
      <c r="I3153" s="23" t="e">
        <f>INDEX('Артикул без-с размером'!A:A,MATCH(Хранение!B3153,'Артикул без-с размером'!C:C,0))</f>
        <v>#N/A</v>
      </c>
    </row>
    <row r="3154" spans="9:9" ht="21.75" customHeight="1" x14ac:dyDescent="0.3">
      <c r="I3154" s="23" t="e">
        <f>INDEX('Артикул без-с размером'!A:A,MATCH(Хранение!B3154,'Артикул без-с размером'!C:C,0))</f>
        <v>#N/A</v>
      </c>
    </row>
    <row r="3155" spans="9:9" ht="21.75" customHeight="1" x14ac:dyDescent="0.3">
      <c r="I3155" s="23" t="e">
        <f>INDEX('Артикул без-с размером'!A:A,MATCH(Хранение!B3155,'Артикул без-с размером'!C:C,0))</f>
        <v>#N/A</v>
      </c>
    </row>
    <row r="3156" spans="9:9" ht="21.75" customHeight="1" x14ac:dyDescent="0.3">
      <c r="I3156" s="23" t="e">
        <f>INDEX('Артикул без-с размером'!A:A,MATCH(Хранение!B3156,'Артикул без-с размером'!C:C,0))</f>
        <v>#N/A</v>
      </c>
    </row>
    <row r="3157" spans="9:9" ht="21.75" customHeight="1" x14ac:dyDescent="0.3">
      <c r="I3157" s="23" t="e">
        <f>INDEX('Артикул без-с размером'!A:A,MATCH(Хранение!B3157,'Артикул без-с размером'!C:C,0))</f>
        <v>#N/A</v>
      </c>
    </row>
    <row r="3158" spans="9:9" ht="21.75" customHeight="1" x14ac:dyDescent="0.3">
      <c r="I3158" s="23" t="e">
        <f>INDEX('Артикул без-с размером'!A:A,MATCH(Хранение!B3158,'Артикул без-с размером'!C:C,0))</f>
        <v>#N/A</v>
      </c>
    </row>
    <row r="3159" spans="9:9" ht="21.75" customHeight="1" x14ac:dyDescent="0.3">
      <c r="I3159" s="23" t="e">
        <f>INDEX('Артикул без-с размером'!A:A,MATCH(Хранение!B3159,'Артикул без-с размером'!C:C,0))</f>
        <v>#N/A</v>
      </c>
    </row>
    <row r="3160" spans="9:9" ht="21.75" customHeight="1" x14ac:dyDescent="0.3">
      <c r="I3160" s="23" t="e">
        <f>INDEX('Артикул без-с размером'!A:A,MATCH(Хранение!B3160,'Артикул без-с размером'!C:C,0))</f>
        <v>#N/A</v>
      </c>
    </row>
    <row r="3161" spans="9:9" ht="21.75" customHeight="1" x14ac:dyDescent="0.3">
      <c r="I3161" s="23" t="e">
        <f>INDEX('Артикул без-с размером'!A:A,MATCH(Хранение!B3161,'Артикул без-с размером'!C:C,0))</f>
        <v>#N/A</v>
      </c>
    </row>
    <row r="3162" spans="9:9" ht="21.75" customHeight="1" x14ac:dyDescent="0.3">
      <c r="I3162" s="23" t="e">
        <f>INDEX('Артикул без-с размером'!A:A,MATCH(Хранение!B3162,'Артикул без-с размером'!C:C,0))</f>
        <v>#N/A</v>
      </c>
    </row>
    <row r="3163" spans="9:9" ht="21.75" customHeight="1" x14ac:dyDescent="0.3">
      <c r="I3163" s="23" t="e">
        <f>INDEX('Артикул без-с размером'!A:A,MATCH(Хранение!B3163,'Артикул без-с размером'!C:C,0))</f>
        <v>#N/A</v>
      </c>
    </row>
    <row r="3164" spans="9:9" ht="21.75" customHeight="1" x14ac:dyDescent="0.3">
      <c r="I3164" s="23" t="e">
        <f>INDEX('Артикул без-с размером'!A:A,MATCH(Хранение!B3164,'Артикул без-с размером'!C:C,0))</f>
        <v>#N/A</v>
      </c>
    </row>
    <row r="3165" spans="9:9" ht="21.75" customHeight="1" x14ac:dyDescent="0.3">
      <c r="I3165" s="23" t="e">
        <f>INDEX('Артикул без-с размером'!A:A,MATCH(Хранение!B3165,'Артикул без-с размером'!C:C,0))</f>
        <v>#N/A</v>
      </c>
    </row>
    <row r="3166" spans="9:9" ht="21.75" customHeight="1" x14ac:dyDescent="0.3">
      <c r="I3166" s="23" t="e">
        <f>INDEX('Артикул без-с размером'!A:A,MATCH(Хранение!B3166,'Артикул без-с размером'!C:C,0))</f>
        <v>#N/A</v>
      </c>
    </row>
    <row r="3167" spans="9:9" ht="21.75" customHeight="1" x14ac:dyDescent="0.3">
      <c r="I3167" s="23" t="e">
        <f>INDEX('Артикул без-с размером'!A:A,MATCH(Хранение!B3167,'Артикул без-с размером'!C:C,0))</f>
        <v>#N/A</v>
      </c>
    </row>
    <row r="3168" spans="9:9" ht="21.75" customHeight="1" x14ac:dyDescent="0.3">
      <c r="I3168" s="23" t="e">
        <f>INDEX('Артикул без-с размером'!A:A,MATCH(Хранение!B3168,'Артикул без-с размером'!C:C,0))</f>
        <v>#N/A</v>
      </c>
    </row>
    <row r="3169" spans="9:9" ht="21.75" customHeight="1" x14ac:dyDescent="0.3">
      <c r="I3169" s="23" t="e">
        <f>INDEX('Артикул без-с размером'!A:A,MATCH(Хранение!B3169,'Артикул без-с размером'!C:C,0))</f>
        <v>#N/A</v>
      </c>
    </row>
    <row r="3170" spans="9:9" ht="21.75" customHeight="1" x14ac:dyDescent="0.3">
      <c r="I3170" s="23" t="e">
        <f>INDEX('Артикул без-с размером'!A:A,MATCH(Хранение!B3170,'Артикул без-с размером'!C:C,0))</f>
        <v>#N/A</v>
      </c>
    </row>
    <row r="3171" spans="9:9" ht="21.75" customHeight="1" x14ac:dyDescent="0.3">
      <c r="I3171" s="23" t="e">
        <f>INDEX('Артикул без-с размером'!A:A,MATCH(Хранение!B3171,'Артикул без-с размером'!C:C,0))</f>
        <v>#N/A</v>
      </c>
    </row>
    <row r="3172" spans="9:9" ht="21.75" customHeight="1" x14ac:dyDescent="0.3">
      <c r="I3172" s="23" t="e">
        <f>INDEX('Артикул без-с размером'!A:A,MATCH(Хранение!B3172,'Артикул без-с размером'!C:C,0))</f>
        <v>#N/A</v>
      </c>
    </row>
    <row r="3173" spans="9:9" ht="21.75" customHeight="1" x14ac:dyDescent="0.3">
      <c r="I3173" s="23" t="e">
        <f>INDEX('Артикул без-с размером'!A:A,MATCH(Хранение!B3173,'Артикул без-с размером'!C:C,0))</f>
        <v>#N/A</v>
      </c>
    </row>
    <row r="3174" spans="9:9" ht="21.75" customHeight="1" x14ac:dyDescent="0.3">
      <c r="I3174" s="23" t="e">
        <f>INDEX('Артикул без-с размером'!A:A,MATCH(Хранение!B3174,'Артикул без-с размером'!C:C,0))</f>
        <v>#N/A</v>
      </c>
    </row>
    <row r="3175" spans="9:9" ht="21.75" customHeight="1" x14ac:dyDescent="0.3">
      <c r="I3175" s="23" t="e">
        <f>INDEX('Артикул без-с размером'!A:A,MATCH(Хранение!B3175,'Артикул без-с размером'!C:C,0))</f>
        <v>#N/A</v>
      </c>
    </row>
    <row r="3176" spans="9:9" ht="21.75" customHeight="1" x14ac:dyDescent="0.3">
      <c r="I3176" s="23" t="e">
        <f>INDEX('Артикул без-с размером'!A:A,MATCH(Хранение!B3176,'Артикул без-с размером'!C:C,0))</f>
        <v>#N/A</v>
      </c>
    </row>
    <row r="3177" spans="9:9" ht="21.75" customHeight="1" x14ac:dyDescent="0.3">
      <c r="I3177" s="23" t="e">
        <f>INDEX('Артикул без-с размером'!A:A,MATCH(Хранение!B3177,'Артикул без-с размером'!C:C,0))</f>
        <v>#N/A</v>
      </c>
    </row>
    <row r="3178" spans="9:9" ht="21.75" customHeight="1" x14ac:dyDescent="0.3">
      <c r="I3178" s="23" t="e">
        <f>INDEX('Артикул без-с размером'!A:A,MATCH(Хранение!B3178,'Артикул без-с размером'!C:C,0))</f>
        <v>#N/A</v>
      </c>
    </row>
    <row r="3179" spans="9:9" ht="21.75" customHeight="1" x14ac:dyDescent="0.3">
      <c r="I3179" s="23" t="e">
        <f>INDEX('Артикул без-с размером'!A:A,MATCH(Хранение!B3179,'Артикул без-с размером'!C:C,0))</f>
        <v>#N/A</v>
      </c>
    </row>
    <row r="3180" spans="9:9" ht="21.75" customHeight="1" x14ac:dyDescent="0.3">
      <c r="I3180" s="23" t="e">
        <f>INDEX('Артикул без-с размером'!A:A,MATCH(Хранение!B3180,'Артикул без-с размером'!C:C,0))</f>
        <v>#N/A</v>
      </c>
    </row>
    <row r="3181" spans="9:9" ht="21.75" customHeight="1" x14ac:dyDescent="0.3">
      <c r="I3181" s="23" t="e">
        <f>INDEX('Артикул без-с размером'!A:A,MATCH(Хранение!B3181,'Артикул без-с размером'!C:C,0))</f>
        <v>#N/A</v>
      </c>
    </row>
    <row r="3182" spans="9:9" ht="21.75" customHeight="1" x14ac:dyDescent="0.3">
      <c r="I3182" s="23" t="e">
        <f>INDEX('Артикул без-с размером'!A:A,MATCH(Хранение!B3182,'Артикул без-с размером'!C:C,0))</f>
        <v>#N/A</v>
      </c>
    </row>
    <row r="3183" spans="9:9" ht="21.75" customHeight="1" x14ac:dyDescent="0.3">
      <c r="I3183" s="23" t="e">
        <f>INDEX('Артикул без-с размером'!A:A,MATCH(Хранение!B3183,'Артикул без-с размером'!C:C,0))</f>
        <v>#N/A</v>
      </c>
    </row>
    <row r="3184" spans="9:9" ht="21.75" customHeight="1" x14ac:dyDescent="0.3">
      <c r="I3184" s="23" t="e">
        <f>INDEX('Артикул без-с размером'!A:A,MATCH(Хранение!B3184,'Артикул без-с размером'!C:C,0))</f>
        <v>#N/A</v>
      </c>
    </row>
    <row r="3185" spans="9:9" ht="21.75" customHeight="1" x14ac:dyDescent="0.3">
      <c r="I3185" s="23" t="e">
        <f>INDEX('Артикул без-с размером'!A:A,MATCH(Хранение!B3185,'Артикул без-с размером'!C:C,0))</f>
        <v>#N/A</v>
      </c>
    </row>
    <row r="3186" spans="9:9" ht="21.75" customHeight="1" x14ac:dyDescent="0.3">
      <c r="I3186" s="23" t="e">
        <f>INDEX('Артикул без-с размером'!A:A,MATCH(Хранение!B3186,'Артикул без-с размером'!C:C,0))</f>
        <v>#N/A</v>
      </c>
    </row>
    <row r="3187" spans="9:9" ht="21.75" customHeight="1" x14ac:dyDescent="0.3">
      <c r="I3187" s="23" t="e">
        <f>INDEX('Артикул без-с размером'!A:A,MATCH(Хранение!B3187,'Артикул без-с размером'!C:C,0))</f>
        <v>#N/A</v>
      </c>
    </row>
    <row r="3188" spans="9:9" ht="21.75" customHeight="1" x14ac:dyDescent="0.3">
      <c r="I3188" s="23" t="e">
        <f>INDEX('Артикул без-с размером'!A:A,MATCH(Хранение!B3188,'Артикул без-с размером'!C:C,0))</f>
        <v>#N/A</v>
      </c>
    </row>
    <row r="3189" spans="9:9" ht="21.75" customHeight="1" x14ac:dyDescent="0.3">
      <c r="I3189" s="23" t="e">
        <f>INDEX('Артикул без-с размером'!A:A,MATCH(Хранение!B3189,'Артикул без-с размером'!C:C,0))</f>
        <v>#N/A</v>
      </c>
    </row>
    <row r="3190" spans="9:9" ht="21.75" customHeight="1" x14ac:dyDescent="0.3">
      <c r="I3190" s="23" t="e">
        <f>INDEX('Артикул без-с размером'!A:A,MATCH(Хранение!B3190,'Артикул без-с размером'!C:C,0))</f>
        <v>#N/A</v>
      </c>
    </row>
    <row r="3191" spans="9:9" ht="21.75" customHeight="1" x14ac:dyDescent="0.3">
      <c r="I3191" s="23" t="e">
        <f>INDEX('Артикул без-с размером'!A:A,MATCH(Хранение!B3191,'Артикул без-с размером'!C:C,0))</f>
        <v>#N/A</v>
      </c>
    </row>
    <row r="3192" spans="9:9" ht="21.75" customHeight="1" x14ac:dyDescent="0.3">
      <c r="I3192" s="23" t="e">
        <f>INDEX('Артикул без-с размером'!A:A,MATCH(Хранение!B3192,'Артикул без-с размером'!C:C,0))</f>
        <v>#N/A</v>
      </c>
    </row>
    <row r="3193" spans="9:9" ht="21.75" customHeight="1" x14ac:dyDescent="0.3">
      <c r="I3193" s="23" t="e">
        <f>INDEX('Артикул без-с размером'!A:A,MATCH(Хранение!B3193,'Артикул без-с размером'!C:C,0))</f>
        <v>#N/A</v>
      </c>
    </row>
    <row r="3194" spans="9:9" ht="21.75" customHeight="1" x14ac:dyDescent="0.3">
      <c r="I3194" s="23" t="e">
        <f>INDEX('Артикул без-с размером'!A:A,MATCH(Хранение!B3194,'Артикул без-с размером'!C:C,0))</f>
        <v>#N/A</v>
      </c>
    </row>
    <row r="3195" spans="9:9" ht="21.75" customHeight="1" x14ac:dyDescent="0.3">
      <c r="I3195" s="23" t="e">
        <f>INDEX('Артикул без-с размером'!A:A,MATCH(Хранение!B3195,'Артикул без-с размером'!C:C,0))</f>
        <v>#N/A</v>
      </c>
    </row>
    <row r="3196" spans="9:9" ht="21.75" customHeight="1" x14ac:dyDescent="0.3">
      <c r="I3196" s="23" t="e">
        <f>INDEX('Артикул без-с размером'!A:A,MATCH(Хранение!B3196,'Артикул без-с размером'!C:C,0))</f>
        <v>#N/A</v>
      </c>
    </row>
    <row r="3197" spans="9:9" ht="21.75" customHeight="1" x14ac:dyDescent="0.3">
      <c r="I3197" s="23" t="e">
        <f>INDEX('Артикул без-с размером'!A:A,MATCH(Хранение!B3197,'Артикул без-с размером'!C:C,0))</f>
        <v>#N/A</v>
      </c>
    </row>
    <row r="3198" spans="9:9" ht="21.75" customHeight="1" x14ac:dyDescent="0.3">
      <c r="I3198" s="23" t="e">
        <f>INDEX('Артикул без-с размером'!A:A,MATCH(Хранение!B3198,'Артикул без-с размером'!C:C,0))</f>
        <v>#N/A</v>
      </c>
    </row>
    <row r="3199" spans="9:9" ht="21.75" customHeight="1" x14ac:dyDescent="0.3">
      <c r="I3199" s="23" t="e">
        <f>INDEX('Артикул без-с размером'!A:A,MATCH(Хранение!B3199,'Артикул без-с размером'!C:C,0))</f>
        <v>#N/A</v>
      </c>
    </row>
    <row r="3200" spans="9:9" ht="21.75" customHeight="1" x14ac:dyDescent="0.3">
      <c r="I3200" s="23" t="e">
        <f>INDEX('Артикул без-с размером'!A:A,MATCH(Хранение!B3200,'Артикул без-с размером'!C:C,0))</f>
        <v>#N/A</v>
      </c>
    </row>
    <row r="3201" spans="9:9" ht="21.75" customHeight="1" x14ac:dyDescent="0.3">
      <c r="I3201" s="23" t="e">
        <f>INDEX('Артикул без-с размером'!A:A,MATCH(Хранение!B3201,'Артикул без-с размером'!C:C,0))</f>
        <v>#N/A</v>
      </c>
    </row>
    <row r="3202" spans="9:9" ht="21.75" customHeight="1" x14ac:dyDescent="0.3">
      <c r="I3202" s="23" t="e">
        <f>INDEX('Артикул без-с размером'!A:A,MATCH(Хранение!B3202,'Артикул без-с размером'!C:C,0))</f>
        <v>#N/A</v>
      </c>
    </row>
    <row r="3203" spans="9:9" ht="21.75" customHeight="1" x14ac:dyDescent="0.3">
      <c r="I3203" s="23" t="e">
        <f>INDEX('Артикул без-с размером'!A:A,MATCH(Хранение!B3203,'Артикул без-с размером'!C:C,0))</f>
        <v>#N/A</v>
      </c>
    </row>
    <row r="3204" spans="9:9" ht="21.75" customHeight="1" x14ac:dyDescent="0.3">
      <c r="I3204" s="23" t="e">
        <f>INDEX('Артикул без-с размером'!A:A,MATCH(Хранение!B3204,'Артикул без-с размером'!C:C,0))</f>
        <v>#N/A</v>
      </c>
    </row>
    <row r="3205" spans="9:9" ht="21.75" customHeight="1" x14ac:dyDescent="0.3">
      <c r="I3205" s="23" t="e">
        <f>INDEX('Артикул без-с размером'!A:A,MATCH(Хранение!B3205,'Артикул без-с размером'!C:C,0))</f>
        <v>#N/A</v>
      </c>
    </row>
    <row r="3206" spans="9:9" ht="21.75" customHeight="1" x14ac:dyDescent="0.3">
      <c r="I3206" s="23" t="e">
        <f>INDEX('Артикул без-с размером'!A:A,MATCH(Хранение!B3206,'Артикул без-с размером'!C:C,0))</f>
        <v>#N/A</v>
      </c>
    </row>
    <row r="3207" spans="9:9" ht="21.75" customHeight="1" x14ac:dyDescent="0.3">
      <c r="I3207" s="23" t="e">
        <f>INDEX('Артикул без-с размером'!A:A,MATCH(Хранение!B3207,'Артикул без-с размером'!C:C,0))</f>
        <v>#N/A</v>
      </c>
    </row>
    <row r="3208" spans="9:9" ht="21.75" customHeight="1" x14ac:dyDescent="0.3">
      <c r="I3208" s="23" t="e">
        <f>INDEX('Артикул без-с размером'!A:A,MATCH(Хранение!B3208,'Артикул без-с размером'!C:C,0))</f>
        <v>#N/A</v>
      </c>
    </row>
    <row r="3209" spans="9:9" ht="21.75" customHeight="1" x14ac:dyDescent="0.3">
      <c r="I3209" s="23" t="e">
        <f>INDEX('Артикул без-с размером'!A:A,MATCH(Хранение!B3209,'Артикул без-с размером'!C:C,0))</f>
        <v>#N/A</v>
      </c>
    </row>
    <row r="3210" spans="9:9" ht="21.75" customHeight="1" x14ac:dyDescent="0.3">
      <c r="I3210" s="23" t="e">
        <f>INDEX('Артикул без-с размером'!A:A,MATCH(Хранение!B3210,'Артикул без-с размером'!C:C,0))</f>
        <v>#N/A</v>
      </c>
    </row>
    <row r="3211" spans="9:9" ht="21.75" customHeight="1" x14ac:dyDescent="0.3">
      <c r="I3211" s="23" t="e">
        <f>INDEX('Артикул без-с размером'!A:A,MATCH(Хранение!B3211,'Артикул без-с размером'!C:C,0))</f>
        <v>#N/A</v>
      </c>
    </row>
    <row r="3212" spans="9:9" ht="21.75" customHeight="1" x14ac:dyDescent="0.3">
      <c r="I3212" s="23" t="e">
        <f>INDEX('Артикул без-с размером'!A:A,MATCH(Хранение!B3212,'Артикул без-с размером'!C:C,0))</f>
        <v>#N/A</v>
      </c>
    </row>
    <row r="3213" spans="9:9" ht="21.75" customHeight="1" x14ac:dyDescent="0.3">
      <c r="I3213" s="23" t="e">
        <f>INDEX('Артикул без-с размером'!A:A,MATCH(Хранение!B3213,'Артикул без-с размером'!C:C,0))</f>
        <v>#N/A</v>
      </c>
    </row>
    <row r="3214" spans="9:9" ht="21.75" customHeight="1" x14ac:dyDescent="0.3">
      <c r="I3214" s="23" t="e">
        <f>INDEX('Артикул без-с размером'!A:A,MATCH(Хранение!B3214,'Артикул без-с размером'!C:C,0))</f>
        <v>#N/A</v>
      </c>
    </row>
    <row r="3215" spans="9:9" ht="21.75" customHeight="1" x14ac:dyDescent="0.3">
      <c r="I3215" s="23" t="e">
        <f>INDEX('Артикул без-с размером'!A:A,MATCH(Хранение!B3215,'Артикул без-с размером'!C:C,0))</f>
        <v>#N/A</v>
      </c>
    </row>
    <row r="3216" spans="9:9" ht="21.75" customHeight="1" x14ac:dyDescent="0.3">
      <c r="I3216" s="23" t="e">
        <f>INDEX('Артикул без-с размером'!A:A,MATCH(Хранение!B3216,'Артикул без-с размером'!C:C,0))</f>
        <v>#N/A</v>
      </c>
    </row>
    <row r="3217" spans="9:9" ht="21.75" customHeight="1" x14ac:dyDescent="0.3">
      <c r="I3217" s="23" t="e">
        <f>INDEX('Артикул без-с размером'!A:A,MATCH(Хранение!B3217,'Артикул без-с размером'!C:C,0))</f>
        <v>#N/A</v>
      </c>
    </row>
    <row r="3218" spans="9:9" ht="21.75" customHeight="1" x14ac:dyDescent="0.3">
      <c r="I3218" s="23" t="e">
        <f>INDEX('Артикул без-с размером'!A:A,MATCH(Хранение!B3218,'Артикул без-с размером'!C:C,0))</f>
        <v>#N/A</v>
      </c>
    </row>
    <row r="3219" spans="9:9" ht="21.75" customHeight="1" x14ac:dyDescent="0.3">
      <c r="I3219" s="23" t="e">
        <f>INDEX('Артикул без-с размером'!A:A,MATCH(Хранение!B3219,'Артикул без-с размером'!C:C,0))</f>
        <v>#N/A</v>
      </c>
    </row>
    <row r="3220" spans="9:9" ht="21.75" customHeight="1" x14ac:dyDescent="0.3">
      <c r="I3220" s="23" t="e">
        <f>INDEX('Артикул без-с размером'!A:A,MATCH(Хранение!B3220,'Артикул без-с размером'!C:C,0))</f>
        <v>#N/A</v>
      </c>
    </row>
    <row r="3221" spans="9:9" ht="21.75" customHeight="1" x14ac:dyDescent="0.3">
      <c r="I3221" s="23" t="e">
        <f>INDEX('Артикул без-с размером'!A:A,MATCH(Хранение!B3221,'Артикул без-с размером'!C:C,0))</f>
        <v>#N/A</v>
      </c>
    </row>
    <row r="3222" spans="9:9" ht="21.75" customHeight="1" x14ac:dyDescent="0.3">
      <c r="I3222" s="23" t="e">
        <f>INDEX('Артикул без-с размером'!A:A,MATCH(Хранение!B3222,'Артикул без-с размером'!C:C,0))</f>
        <v>#N/A</v>
      </c>
    </row>
    <row r="3223" spans="9:9" ht="21.75" customHeight="1" x14ac:dyDescent="0.3">
      <c r="I3223" s="23" t="e">
        <f>INDEX('Артикул без-с размером'!A:A,MATCH(Хранение!B3223,'Артикул без-с размером'!C:C,0))</f>
        <v>#N/A</v>
      </c>
    </row>
    <row r="3224" spans="9:9" ht="21.75" customHeight="1" x14ac:dyDescent="0.3">
      <c r="I3224" s="23" t="e">
        <f>INDEX('Артикул без-с размером'!A:A,MATCH(Хранение!B3224,'Артикул без-с размером'!C:C,0))</f>
        <v>#N/A</v>
      </c>
    </row>
    <row r="3225" spans="9:9" ht="21.75" customHeight="1" x14ac:dyDescent="0.3">
      <c r="I3225" s="23" t="e">
        <f>INDEX('Артикул без-с размером'!A:A,MATCH(Хранение!B3225,'Артикул без-с размером'!C:C,0))</f>
        <v>#N/A</v>
      </c>
    </row>
    <row r="3226" spans="9:9" ht="21.75" customHeight="1" x14ac:dyDescent="0.3">
      <c r="I3226" s="23" t="e">
        <f>INDEX('Артикул без-с размером'!A:A,MATCH(Хранение!B3226,'Артикул без-с размером'!C:C,0))</f>
        <v>#N/A</v>
      </c>
    </row>
    <row r="3227" spans="9:9" ht="21.75" customHeight="1" x14ac:dyDescent="0.3">
      <c r="I3227" s="23" t="e">
        <f>INDEX('Артикул без-с размером'!A:A,MATCH(Хранение!B3227,'Артикул без-с размером'!C:C,0))</f>
        <v>#N/A</v>
      </c>
    </row>
    <row r="3228" spans="9:9" ht="21.75" customHeight="1" x14ac:dyDescent="0.3">
      <c r="I3228" s="23" t="e">
        <f>INDEX('Артикул без-с размером'!A:A,MATCH(Хранение!B3228,'Артикул без-с размером'!C:C,0))</f>
        <v>#N/A</v>
      </c>
    </row>
    <row r="3229" spans="9:9" ht="21.75" customHeight="1" x14ac:dyDescent="0.3">
      <c r="I3229" s="23" t="e">
        <f>INDEX('Артикул без-с размером'!A:A,MATCH(Хранение!B3229,'Артикул без-с размером'!C:C,0))</f>
        <v>#N/A</v>
      </c>
    </row>
    <row r="3230" spans="9:9" ht="21.75" customHeight="1" x14ac:dyDescent="0.3">
      <c r="I3230" s="23" t="e">
        <f>INDEX('Артикул без-с размером'!A:A,MATCH(Хранение!B3230,'Артикул без-с размером'!C:C,0))</f>
        <v>#N/A</v>
      </c>
    </row>
    <row r="3231" spans="9:9" ht="21.75" customHeight="1" x14ac:dyDescent="0.3">
      <c r="I3231" s="23" t="e">
        <f>INDEX('Артикул без-с размером'!A:A,MATCH(Хранение!B3231,'Артикул без-с размером'!C:C,0))</f>
        <v>#N/A</v>
      </c>
    </row>
    <row r="3232" spans="9:9" ht="21.75" customHeight="1" x14ac:dyDescent="0.3">
      <c r="I3232" s="23" t="e">
        <f>INDEX('Артикул без-с размером'!A:A,MATCH(Хранение!B3232,'Артикул без-с размером'!C:C,0))</f>
        <v>#N/A</v>
      </c>
    </row>
    <row r="3233" spans="9:9" ht="21.75" customHeight="1" x14ac:dyDescent="0.3">
      <c r="I3233" s="23" t="e">
        <f>INDEX('Артикул без-с размером'!A:A,MATCH(Хранение!B3233,'Артикул без-с размером'!C:C,0))</f>
        <v>#N/A</v>
      </c>
    </row>
    <row r="3234" spans="9:9" ht="21.75" customHeight="1" x14ac:dyDescent="0.3">
      <c r="I3234" s="23" t="e">
        <f>INDEX('Артикул без-с размером'!A:A,MATCH(Хранение!B3234,'Артикул без-с размером'!C:C,0))</f>
        <v>#N/A</v>
      </c>
    </row>
    <row r="3235" spans="9:9" ht="21.75" customHeight="1" x14ac:dyDescent="0.3">
      <c r="I3235" s="23" t="e">
        <f>INDEX('Артикул без-с размером'!A:A,MATCH(Хранение!B3235,'Артикул без-с размером'!C:C,0))</f>
        <v>#N/A</v>
      </c>
    </row>
    <row r="3236" spans="9:9" ht="21.75" customHeight="1" x14ac:dyDescent="0.3">
      <c r="I3236" s="23" t="e">
        <f>INDEX('Артикул без-с размером'!A:A,MATCH(Хранение!B3236,'Артикул без-с размером'!C:C,0))</f>
        <v>#N/A</v>
      </c>
    </row>
    <row r="3237" spans="9:9" ht="21.75" customHeight="1" x14ac:dyDescent="0.3">
      <c r="I3237" s="23" t="e">
        <f>INDEX('Артикул без-с размером'!A:A,MATCH(Хранение!B3237,'Артикул без-с размером'!C:C,0))</f>
        <v>#N/A</v>
      </c>
    </row>
    <row r="3238" spans="9:9" ht="21.75" customHeight="1" x14ac:dyDescent="0.3">
      <c r="I3238" s="23" t="e">
        <f>INDEX('Артикул без-с размером'!A:A,MATCH(Хранение!B3238,'Артикул без-с размером'!C:C,0))</f>
        <v>#N/A</v>
      </c>
    </row>
    <row r="3239" spans="9:9" ht="21.75" customHeight="1" x14ac:dyDescent="0.3">
      <c r="I3239" s="23" t="e">
        <f>INDEX('Артикул без-с размером'!A:A,MATCH(Хранение!B3239,'Артикул без-с размером'!C:C,0))</f>
        <v>#N/A</v>
      </c>
    </row>
    <row r="3240" spans="9:9" ht="21.75" customHeight="1" x14ac:dyDescent="0.3">
      <c r="I3240" s="23" t="e">
        <f>INDEX('Артикул без-с размером'!A:A,MATCH(Хранение!B3240,'Артикул без-с размером'!C:C,0))</f>
        <v>#N/A</v>
      </c>
    </row>
    <row r="3241" spans="9:9" ht="21.75" customHeight="1" x14ac:dyDescent="0.3">
      <c r="I3241" s="23" t="e">
        <f>INDEX('Артикул без-с размером'!A:A,MATCH(Хранение!B3241,'Артикул без-с размером'!C:C,0))</f>
        <v>#N/A</v>
      </c>
    </row>
    <row r="3242" spans="9:9" ht="21.75" customHeight="1" x14ac:dyDescent="0.3">
      <c r="I3242" s="23" t="e">
        <f>INDEX('Артикул без-с размером'!A:A,MATCH(Хранение!B3242,'Артикул без-с размером'!C:C,0))</f>
        <v>#N/A</v>
      </c>
    </row>
    <row r="3243" spans="9:9" ht="21.75" customHeight="1" x14ac:dyDescent="0.3">
      <c r="I3243" s="23" t="e">
        <f>INDEX('Артикул без-с размером'!A:A,MATCH(Хранение!B3243,'Артикул без-с размером'!C:C,0))</f>
        <v>#N/A</v>
      </c>
    </row>
    <row r="3244" spans="9:9" ht="21.75" customHeight="1" x14ac:dyDescent="0.3">
      <c r="I3244" s="23" t="e">
        <f>INDEX('Артикул без-с размером'!A:A,MATCH(Хранение!B3244,'Артикул без-с размером'!C:C,0))</f>
        <v>#N/A</v>
      </c>
    </row>
    <row r="3245" spans="9:9" ht="21.75" customHeight="1" x14ac:dyDescent="0.3">
      <c r="I3245" s="23" t="e">
        <f>INDEX('Артикул без-с размером'!A:A,MATCH(Хранение!B3245,'Артикул без-с размером'!C:C,0))</f>
        <v>#N/A</v>
      </c>
    </row>
    <row r="3246" spans="9:9" ht="21.75" customHeight="1" x14ac:dyDescent="0.3">
      <c r="I3246" s="23" t="e">
        <f>INDEX('Артикул без-с размером'!A:A,MATCH(Хранение!B3246,'Артикул без-с размером'!C:C,0))</f>
        <v>#N/A</v>
      </c>
    </row>
    <row r="3247" spans="9:9" ht="21.75" customHeight="1" x14ac:dyDescent="0.3">
      <c r="I3247" s="23" t="e">
        <f>INDEX('Артикул без-с размером'!A:A,MATCH(Хранение!B3247,'Артикул без-с размером'!C:C,0))</f>
        <v>#N/A</v>
      </c>
    </row>
    <row r="3248" spans="9:9" ht="21.75" customHeight="1" x14ac:dyDescent="0.3">
      <c r="I3248" s="23" t="e">
        <f>INDEX('Артикул без-с размером'!A:A,MATCH(Хранение!B3248,'Артикул без-с размером'!C:C,0))</f>
        <v>#N/A</v>
      </c>
    </row>
    <row r="3249" spans="9:9" ht="21.75" customHeight="1" x14ac:dyDescent="0.3">
      <c r="I3249" s="23" t="e">
        <f>INDEX('Артикул без-с размером'!A:A,MATCH(Хранение!B3249,'Артикул без-с размером'!C:C,0))</f>
        <v>#N/A</v>
      </c>
    </row>
    <row r="3250" spans="9:9" ht="21.75" customHeight="1" x14ac:dyDescent="0.3">
      <c r="I3250" s="23" t="e">
        <f>INDEX('Артикул без-с размером'!A:A,MATCH(Хранение!B3250,'Артикул без-с размером'!C:C,0))</f>
        <v>#N/A</v>
      </c>
    </row>
    <row r="3251" spans="9:9" ht="21.75" customHeight="1" x14ac:dyDescent="0.3">
      <c r="I3251" s="23" t="e">
        <f>INDEX('Артикул без-с размером'!A:A,MATCH(Хранение!B3251,'Артикул без-с размером'!C:C,0))</f>
        <v>#N/A</v>
      </c>
    </row>
    <row r="3252" spans="9:9" ht="21.75" customHeight="1" x14ac:dyDescent="0.3">
      <c r="I3252" s="23" t="e">
        <f>INDEX('Артикул без-с размером'!A:A,MATCH(Хранение!B3252,'Артикул без-с размером'!C:C,0))</f>
        <v>#N/A</v>
      </c>
    </row>
    <row r="3253" spans="9:9" ht="21.75" customHeight="1" x14ac:dyDescent="0.3">
      <c r="I3253" s="23" t="e">
        <f>INDEX('Артикул без-с размером'!A:A,MATCH(Хранение!B3253,'Артикул без-с размером'!C:C,0))</f>
        <v>#N/A</v>
      </c>
    </row>
    <row r="3254" spans="9:9" ht="21.75" customHeight="1" x14ac:dyDescent="0.3">
      <c r="I3254" s="23" t="e">
        <f>INDEX('Артикул без-с размером'!A:A,MATCH(Хранение!B3254,'Артикул без-с размером'!C:C,0))</f>
        <v>#N/A</v>
      </c>
    </row>
    <row r="3255" spans="9:9" ht="21.75" customHeight="1" x14ac:dyDescent="0.3">
      <c r="I3255" s="23" t="e">
        <f>INDEX('Артикул без-с размером'!A:A,MATCH(Хранение!B3255,'Артикул без-с размером'!C:C,0))</f>
        <v>#N/A</v>
      </c>
    </row>
    <row r="3256" spans="9:9" ht="21.75" customHeight="1" x14ac:dyDescent="0.3">
      <c r="I3256" s="23" t="e">
        <f>INDEX('Артикул без-с размером'!A:A,MATCH(Хранение!B3256,'Артикул без-с размером'!C:C,0))</f>
        <v>#N/A</v>
      </c>
    </row>
    <row r="3257" spans="9:9" ht="21.75" customHeight="1" x14ac:dyDescent="0.3">
      <c r="I3257" s="23" t="e">
        <f>INDEX('Артикул без-с размером'!A:A,MATCH(Хранение!B3257,'Артикул без-с размером'!C:C,0))</f>
        <v>#N/A</v>
      </c>
    </row>
    <row r="3258" spans="9:9" ht="21.75" customHeight="1" x14ac:dyDescent="0.3">
      <c r="I3258" s="23" t="e">
        <f>INDEX('Артикул без-с размером'!A:A,MATCH(Хранение!B3258,'Артикул без-с размером'!C:C,0))</f>
        <v>#N/A</v>
      </c>
    </row>
    <row r="3259" spans="9:9" ht="21.75" customHeight="1" x14ac:dyDescent="0.3">
      <c r="I3259" s="23" t="e">
        <f>INDEX('Артикул без-с размером'!A:A,MATCH(Хранение!B3259,'Артикул без-с размером'!C:C,0))</f>
        <v>#N/A</v>
      </c>
    </row>
    <row r="3260" spans="9:9" ht="21.75" customHeight="1" x14ac:dyDescent="0.3">
      <c r="I3260" s="23" t="e">
        <f>INDEX('Артикул без-с размером'!A:A,MATCH(Хранение!B3260,'Артикул без-с размером'!C:C,0))</f>
        <v>#N/A</v>
      </c>
    </row>
    <row r="3261" spans="9:9" ht="21.75" customHeight="1" x14ac:dyDescent="0.3">
      <c r="I3261" s="23" t="e">
        <f>INDEX('Артикул без-с размером'!A:A,MATCH(Хранение!B3261,'Артикул без-с размером'!C:C,0))</f>
        <v>#N/A</v>
      </c>
    </row>
    <row r="3262" spans="9:9" ht="21.75" customHeight="1" x14ac:dyDescent="0.3">
      <c r="I3262" s="23" t="e">
        <f>INDEX('Артикул без-с размером'!A:A,MATCH(Хранение!B3262,'Артикул без-с размером'!C:C,0))</f>
        <v>#N/A</v>
      </c>
    </row>
    <row r="3263" spans="9:9" ht="21.75" customHeight="1" x14ac:dyDescent="0.3">
      <c r="I3263" s="23" t="e">
        <f>INDEX('Артикул без-с размером'!A:A,MATCH(Хранение!B3263,'Артикул без-с размером'!C:C,0))</f>
        <v>#N/A</v>
      </c>
    </row>
    <row r="3264" spans="9:9" ht="21.75" customHeight="1" x14ac:dyDescent="0.3">
      <c r="I3264" s="23" t="e">
        <f>INDEX('Артикул без-с размером'!A:A,MATCH(Хранение!B3264,'Артикул без-с размером'!C:C,0))</f>
        <v>#N/A</v>
      </c>
    </row>
    <row r="3265" spans="9:9" ht="21.75" customHeight="1" x14ac:dyDescent="0.3">
      <c r="I3265" s="23" t="e">
        <f>INDEX('Артикул без-с размером'!A:A,MATCH(Хранение!B3265,'Артикул без-с размером'!C:C,0))</f>
        <v>#N/A</v>
      </c>
    </row>
    <row r="3266" spans="9:9" ht="21.75" customHeight="1" x14ac:dyDescent="0.3">
      <c r="I3266" s="23" t="e">
        <f>INDEX('Артикул без-с размером'!A:A,MATCH(Хранение!B3266,'Артикул без-с размером'!C:C,0))</f>
        <v>#N/A</v>
      </c>
    </row>
    <row r="3267" spans="9:9" ht="21.75" customHeight="1" x14ac:dyDescent="0.3">
      <c r="I3267" s="23" t="e">
        <f>INDEX('Артикул без-с размером'!A:A,MATCH(Хранение!B3267,'Артикул без-с размером'!C:C,0))</f>
        <v>#N/A</v>
      </c>
    </row>
    <row r="3268" spans="9:9" ht="21.75" customHeight="1" x14ac:dyDescent="0.3">
      <c r="I3268" s="23" t="e">
        <f>INDEX('Артикул без-с размером'!A:A,MATCH(Хранение!B3268,'Артикул без-с размером'!C:C,0))</f>
        <v>#N/A</v>
      </c>
    </row>
    <row r="3269" spans="9:9" ht="21.75" customHeight="1" x14ac:dyDescent="0.3">
      <c r="I3269" s="23" t="e">
        <f>INDEX('Артикул без-с размером'!A:A,MATCH(Хранение!B3269,'Артикул без-с размером'!C:C,0))</f>
        <v>#N/A</v>
      </c>
    </row>
    <row r="3270" spans="9:9" ht="21.75" customHeight="1" x14ac:dyDescent="0.3">
      <c r="I3270" s="23" t="e">
        <f>INDEX('Артикул без-с размером'!A:A,MATCH(Хранение!B3270,'Артикул без-с размером'!C:C,0))</f>
        <v>#N/A</v>
      </c>
    </row>
    <row r="3271" spans="9:9" ht="21.75" customHeight="1" x14ac:dyDescent="0.3">
      <c r="I3271" s="23" t="e">
        <f>INDEX('Артикул без-с размером'!A:A,MATCH(Хранение!B3271,'Артикул без-с размером'!C:C,0))</f>
        <v>#N/A</v>
      </c>
    </row>
    <row r="3272" spans="9:9" ht="21.75" customHeight="1" x14ac:dyDescent="0.3">
      <c r="I3272" s="23" t="e">
        <f>INDEX('Артикул без-с размером'!A:A,MATCH(Хранение!B3272,'Артикул без-с размером'!C:C,0))</f>
        <v>#N/A</v>
      </c>
    </row>
    <row r="3273" spans="9:9" ht="21.75" customHeight="1" x14ac:dyDescent="0.3">
      <c r="I3273" s="23" t="e">
        <f>INDEX('Артикул без-с размером'!A:A,MATCH(Хранение!B3273,'Артикул без-с размером'!C:C,0))</f>
        <v>#N/A</v>
      </c>
    </row>
    <row r="3274" spans="9:9" ht="21.75" customHeight="1" x14ac:dyDescent="0.3">
      <c r="I3274" s="23" t="e">
        <f>INDEX('Артикул без-с размером'!A:A,MATCH(Хранение!B3274,'Артикул без-с размером'!C:C,0))</f>
        <v>#N/A</v>
      </c>
    </row>
    <row r="3275" spans="9:9" ht="21.75" customHeight="1" x14ac:dyDescent="0.3">
      <c r="I3275" s="23" t="e">
        <f>INDEX('Артикул без-с размером'!A:A,MATCH(Хранение!B3275,'Артикул без-с размером'!C:C,0))</f>
        <v>#N/A</v>
      </c>
    </row>
    <row r="3276" spans="9:9" ht="21.75" customHeight="1" x14ac:dyDescent="0.3">
      <c r="I3276" s="23" t="e">
        <f>INDEX('Артикул без-с размером'!A:A,MATCH(Хранение!B3276,'Артикул без-с размером'!C:C,0))</f>
        <v>#N/A</v>
      </c>
    </row>
    <row r="3277" spans="9:9" ht="21.75" customHeight="1" x14ac:dyDescent="0.3">
      <c r="I3277" s="23" t="e">
        <f>INDEX('Артикул без-с размером'!A:A,MATCH(Хранение!B3277,'Артикул без-с размером'!C:C,0))</f>
        <v>#N/A</v>
      </c>
    </row>
    <row r="3278" spans="9:9" ht="21.75" customHeight="1" x14ac:dyDescent="0.3">
      <c r="I3278" s="23" t="e">
        <f>INDEX('Артикул без-с размером'!A:A,MATCH(Хранение!B3278,'Артикул без-с размером'!C:C,0))</f>
        <v>#N/A</v>
      </c>
    </row>
    <row r="3279" spans="9:9" ht="21.75" customHeight="1" x14ac:dyDescent="0.3">
      <c r="I3279" s="23" t="e">
        <f>INDEX('Артикул без-с размером'!A:A,MATCH(Хранение!B3279,'Артикул без-с размером'!C:C,0))</f>
        <v>#N/A</v>
      </c>
    </row>
    <row r="3280" spans="9:9" ht="21.75" customHeight="1" x14ac:dyDescent="0.3">
      <c r="I3280" s="23" t="e">
        <f>INDEX('Артикул без-с размером'!A:A,MATCH(Хранение!B3280,'Артикул без-с размером'!C:C,0))</f>
        <v>#N/A</v>
      </c>
    </row>
    <row r="3281" spans="9:9" ht="21.75" customHeight="1" x14ac:dyDescent="0.3">
      <c r="I3281" s="23" t="e">
        <f>INDEX('Артикул без-с размером'!A:A,MATCH(Хранение!B3281,'Артикул без-с размером'!C:C,0))</f>
        <v>#N/A</v>
      </c>
    </row>
    <row r="3282" spans="9:9" ht="21.75" customHeight="1" x14ac:dyDescent="0.3">
      <c r="I3282" s="23" t="e">
        <f>INDEX('Артикул без-с размером'!A:A,MATCH(Хранение!B3282,'Артикул без-с размером'!C:C,0))</f>
        <v>#N/A</v>
      </c>
    </row>
    <row r="3283" spans="9:9" ht="21.75" customHeight="1" x14ac:dyDescent="0.3">
      <c r="I3283" s="23" t="e">
        <f>INDEX('Артикул без-с размером'!A:A,MATCH(Хранение!B3283,'Артикул без-с размером'!C:C,0))</f>
        <v>#N/A</v>
      </c>
    </row>
    <row r="3284" spans="9:9" ht="21.75" customHeight="1" x14ac:dyDescent="0.3">
      <c r="I3284" s="23" t="e">
        <f>INDEX('Артикул без-с размером'!A:A,MATCH(Хранение!B3284,'Артикул без-с размером'!C:C,0))</f>
        <v>#N/A</v>
      </c>
    </row>
    <row r="3285" spans="9:9" ht="21.75" customHeight="1" x14ac:dyDescent="0.3">
      <c r="I3285" s="23" t="e">
        <f>INDEX('Артикул без-с размером'!A:A,MATCH(Хранение!B3285,'Артикул без-с размером'!C:C,0))</f>
        <v>#N/A</v>
      </c>
    </row>
    <row r="3286" spans="9:9" ht="21.75" customHeight="1" x14ac:dyDescent="0.3">
      <c r="I3286" s="23" t="e">
        <f>INDEX('Артикул без-с размером'!A:A,MATCH(Хранение!B3286,'Артикул без-с размером'!C:C,0))</f>
        <v>#N/A</v>
      </c>
    </row>
    <row r="3287" spans="9:9" ht="21.75" customHeight="1" x14ac:dyDescent="0.3">
      <c r="I3287" s="23" t="e">
        <f>INDEX('Артикул без-с размером'!A:A,MATCH(Хранение!B3287,'Артикул без-с размером'!C:C,0))</f>
        <v>#N/A</v>
      </c>
    </row>
    <row r="3288" spans="9:9" ht="21.75" customHeight="1" x14ac:dyDescent="0.3">
      <c r="I3288" s="23" t="e">
        <f>INDEX('Артикул без-с размером'!A:A,MATCH(Хранение!B3288,'Артикул без-с размером'!C:C,0))</f>
        <v>#N/A</v>
      </c>
    </row>
    <row r="3289" spans="9:9" ht="21.75" customHeight="1" x14ac:dyDescent="0.3">
      <c r="I3289" s="23" t="e">
        <f>INDEX('Артикул без-с размером'!A:A,MATCH(Хранение!B3289,'Артикул без-с размером'!C:C,0))</f>
        <v>#N/A</v>
      </c>
    </row>
    <row r="3290" spans="9:9" ht="21.75" customHeight="1" x14ac:dyDescent="0.3">
      <c r="I3290" s="23" t="e">
        <f>INDEX('Артикул без-с размером'!A:A,MATCH(Хранение!B3290,'Артикул без-с размером'!C:C,0))</f>
        <v>#N/A</v>
      </c>
    </row>
    <row r="3291" spans="9:9" ht="21.75" customHeight="1" x14ac:dyDescent="0.3">
      <c r="I3291" s="23" t="e">
        <f>INDEX('Артикул без-с размером'!A:A,MATCH(Хранение!B3291,'Артикул без-с размером'!C:C,0))</f>
        <v>#N/A</v>
      </c>
    </row>
    <row r="3292" spans="9:9" ht="21.75" customHeight="1" x14ac:dyDescent="0.3">
      <c r="I3292" s="23" t="e">
        <f>INDEX('Артикул без-с размером'!A:A,MATCH(Хранение!B3292,'Артикул без-с размером'!C:C,0))</f>
        <v>#N/A</v>
      </c>
    </row>
    <row r="3293" spans="9:9" ht="21.75" customHeight="1" x14ac:dyDescent="0.3">
      <c r="I3293" s="23" t="e">
        <f>INDEX('Артикул без-с размером'!A:A,MATCH(Хранение!B3293,'Артикул без-с размером'!C:C,0))</f>
        <v>#N/A</v>
      </c>
    </row>
    <row r="3294" spans="9:9" ht="21.75" customHeight="1" x14ac:dyDescent="0.3">
      <c r="I3294" s="23" t="e">
        <f>INDEX('Артикул без-с размером'!A:A,MATCH(Хранение!B3294,'Артикул без-с размером'!C:C,0))</f>
        <v>#N/A</v>
      </c>
    </row>
    <row r="3295" spans="9:9" ht="21.75" customHeight="1" x14ac:dyDescent="0.3">
      <c r="I3295" s="23" t="e">
        <f>INDEX('Артикул без-с размером'!A:A,MATCH(Хранение!B3295,'Артикул без-с размером'!C:C,0))</f>
        <v>#N/A</v>
      </c>
    </row>
    <row r="3296" spans="9:9" ht="21.75" customHeight="1" x14ac:dyDescent="0.3">
      <c r="I3296" s="23" t="e">
        <f>INDEX('Артикул без-с размером'!A:A,MATCH(Хранение!B3296,'Артикул без-с размером'!C:C,0))</f>
        <v>#N/A</v>
      </c>
    </row>
    <row r="3297" spans="9:9" ht="21.75" customHeight="1" x14ac:dyDescent="0.3">
      <c r="I3297" s="23" t="e">
        <f>INDEX('Артикул без-с размером'!A:A,MATCH(Хранение!B3297,'Артикул без-с размером'!C:C,0))</f>
        <v>#N/A</v>
      </c>
    </row>
    <row r="3298" spans="9:9" ht="21.75" customHeight="1" x14ac:dyDescent="0.3">
      <c r="I3298" s="23" t="e">
        <f>INDEX('Артикул без-с размером'!A:A,MATCH(Хранение!B3298,'Артикул без-с размером'!C:C,0))</f>
        <v>#N/A</v>
      </c>
    </row>
    <row r="3299" spans="9:9" ht="21.75" customHeight="1" x14ac:dyDescent="0.3">
      <c r="I3299" s="23" t="e">
        <f>INDEX('Артикул без-с размером'!A:A,MATCH(Хранение!B3299,'Артикул без-с размером'!C:C,0))</f>
        <v>#N/A</v>
      </c>
    </row>
    <row r="3300" spans="9:9" ht="21.75" customHeight="1" x14ac:dyDescent="0.3">
      <c r="I3300" s="23" t="e">
        <f>INDEX('Артикул без-с размером'!A:A,MATCH(Хранение!B3300,'Артикул без-с размером'!C:C,0))</f>
        <v>#N/A</v>
      </c>
    </row>
    <row r="3301" spans="9:9" ht="21.75" customHeight="1" x14ac:dyDescent="0.3">
      <c r="I3301" s="23" t="e">
        <f>INDEX('Артикул без-с размером'!A:A,MATCH(Хранение!B3301,'Артикул без-с размером'!C:C,0))</f>
        <v>#N/A</v>
      </c>
    </row>
    <row r="3302" spans="9:9" ht="21.75" customHeight="1" x14ac:dyDescent="0.3">
      <c r="I3302" s="23" t="e">
        <f>INDEX('Артикул без-с размером'!A:A,MATCH(Хранение!B3302,'Артикул без-с размером'!C:C,0))</f>
        <v>#N/A</v>
      </c>
    </row>
    <row r="3303" spans="9:9" ht="21.75" customHeight="1" x14ac:dyDescent="0.3">
      <c r="I3303" s="23" t="e">
        <f>INDEX('Артикул без-с размером'!A:A,MATCH(Хранение!B3303,'Артикул без-с размером'!C:C,0))</f>
        <v>#N/A</v>
      </c>
    </row>
    <row r="3304" spans="9:9" ht="21.75" customHeight="1" x14ac:dyDescent="0.3">
      <c r="I3304" s="23" t="e">
        <f>INDEX('Артикул без-с размером'!A:A,MATCH(Хранение!B3304,'Артикул без-с размером'!C:C,0))</f>
        <v>#N/A</v>
      </c>
    </row>
    <row r="3305" spans="9:9" ht="21.75" customHeight="1" x14ac:dyDescent="0.3">
      <c r="I3305" s="23" t="e">
        <f>INDEX('Артикул без-с размером'!A:A,MATCH(Хранение!B3305,'Артикул без-с размером'!C:C,0))</f>
        <v>#N/A</v>
      </c>
    </row>
    <row r="3306" spans="9:9" ht="21.75" customHeight="1" x14ac:dyDescent="0.3">
      <c r="I3306" s="23" t="e">
        <f>INDEX('Артикул без-с размером'!A:A,MATCH(Хранение!B3306,'Артикул без-с размером'!C:C,0))</f>
        <v>#N/A</v>
      </c>
    </row>
    <row r="3307" spans="9:9" ht="21.75" customHeight="1" x14ac:dyDescent="0.3">
      <c r="I3307" s="23" t="e">
        <f>INDEX('Артикул без-с размером'!A:A,MATCH(Хранение!B3307,'Артикул без-с размером'!C:C,0))</f>
        <v>#N/A</v>
      </c>
    </row>
    <row r="3308" spans="9:9" ht="21.75" customHeight="1" x14ac:dyDescent="0.3">
      <c r="I3308" s="23" t="e">
        <f>INDEX('Артикул без-с размером'!A:A,MATCH(Хранение!B3308,'Артикул без-с размером'!C:C,0))</f>
        <v>#N/A</v>
      </c>
    </row>
    <row r="3309" spans="9:9" ht="21.75" customHeight="1" x14ac:dyDescent="0.3">
      <c r="I3309" s="23" t="e">
        <f>INDEX('Артикул без-с размером'!A:A,MATCH(Хранение!B3309,'Артикул без-с размером'!C:C,0))</f>
        <v>#N/A</v>
      </c>
    </row>
    <row r="3310" spans="9:9" ht="21.75" customHeight="1" x14ac:dyDescent="0.3">
      <c r="I3310" s="23" t="e">
        <f>INDEX('Артикул без-с размером'!A:A,MATCH(Хранение!B3310,'Артикул без-с размером'!C:C,0))</f>
        <v>#N/A</v>
      </c>
    </row>
    <row r="3311" spans="9:9" ht="21.75" customHeight="1" x14ac:dyDescent="0.3">
      <c r="I3311" s="23" t="e">
        <f>INDEX('Артикул без-с размером'!A:A,MATCH(Хранение!B3311,'Артикул без-с размером'!C:C,0))</f>
        <v>#N/A</v>
      </c>
    </row>
    <row r="3312" spans="9:9" ht="21.75" customHeight="1" x14ac:dyDescent="0.3">
      <c r="I3312" s="23" t="e">
        <f>INDEX('Артикул без-с размером'!A:A,MATCH(Хранение!B3312,'Артикул без-с размером'!C:C,0))</f>
        <v>#N/A</v>
      </c>
    </row>
    <row r="3313" spans="9:9" ht="21.75" customHeight="1" x14ac:dyDescent="0.3">
      <c r="I3313" s="23" t="e">
        <f>INDEX('Артикул без-с размером'!A:A,MATCH(Хранение!B3313,'Артикул без-с размером'!C:C,0))</f>
        <v>#N/A</v>
      </c>
    </row>
    <row r="3314" spans="9:9" ht="21.75" customHeight="1" x14ac:dyDescent="0.3">
      <c r="I3314" s="23" t="e">
        <f>INDEX('Артикул без-с размером'!A:A,MATCH(Хранение!B3314,'Артикул без-с размером'!C:C,0))</f>
        <v>#N/A</v>
      </c>
    </row>
    <row r="3315" spans="9:9" ht="21.75" customHeight="1" x14ac:dyDescent="0.3">
      <c r="I3315" s="23" t="e">
        <f>INDEX('Артикул без-с размером'!A:A,MATCH(Хранение!B3315,'Артикул без-с размером'!C:C,0))</f>
        <v>#N/A</v>
      </c>
    </row>
    <row r="3316" spans="9:9" ht="21.75" customHeight="1" x14ac:dyDescent="0.3">
      <c r="I3316" s="23" t="e">
        <f>INDEX('Артикул без-с размером'!A:A,MATCH(Хранение!B3316,'Артикул без-с размером'!C:C,0))</f>
        <v>#N/A</v>
      </c>
    </row>
    <row r="3317" spans="9:9" ht="21.75" customHeight="1" x14ac:dyDescent="0.3">
      <c r="I3317" s="23" t="e">
        <f>INDEX('Артикул без-с размером'!A:A,MATCH(Хранение!B3317,'Артикул без-с размером'!C:C,0))</f>
        <v>#N/A</v>
      </c>
    </row>
    <row r="3318" spans="9:9" ht="21.75" customHeight="1" x14ac:dyDescent="0.3">
      <c r="I3318" s="23" t="e">
        <f>INDEX('Артикул без-с размером'!A:A,MATCH(Хранение!B3318,'Артикул без-с размером'!C:C,0))</f>
        <v>#N/A</v>
      </c>
    </row>
    <row r="3319" spans="9:9" ht="21.75" customHeight="1" x14ac:dyDescent="0.3">
      <c r="I3319" s="23" t="e">
        <f>INDEX('Артикул без-с размером'!A:A,MATCH(Хранение!B3319,'Артикул без-с размером'!C:C,0))</f>
        <v>#N/A</v>
      </c>
    </row>
    <row r="3320" spans="9:9" ht="21.75" customHeight="1" x14ac:dyDescent="0.3">
      <c r="I3320" s="23" t="e">
        <f>INDEX('Артикул без-с размером'!A:A,MATCH(Хранение!B3320,'Артикул без-с размером'!C:C,0))</f>
        <v>#N/A</v>
      </c>
    </row>
    <row r="3321" spans="9:9" ht="21.75" customHeight="1" x14ac:dyDescent="0.3">
      <c r="I3321" s="23" t="e">
        <f>INDEX('Артикул без-с размером'!A:A,MATCH(Хранение!B3321,'Артикул без-с размером'!C:C,0))</f>
        <v>#N/A</v>
      </c>
    </row>
    <row r="3322" spans="9:9" ht="21.75" customHeight="1" x14ac:dyDescent="0.3">
      <c r="I3322" s="23" t="e">
        <f>INDEX('Артикул без-с размером'!A:A,MATCH(Хранение!B3322,'Артикул без-с размером'!C:C,0))</f>
        <v>#N/A</v>
      </c>
    </row>
    <row r="3323" spans="9:9" ht="21.75" customHeight="1" x14ac:dyDescent="0.3">
      <c r="I3323" s="23" t="e">
        <f>INDEX('Артикул без-с размером'!A:A,MATCH(Хранение!B3323,'Артикул без-с размером'!C:C,0))</f>
        <v>#N/A</v>
      </c>
    </row>
    <row r="3324" spans="9:9" ht="21.75" customHeight="1" x14ac:dyDescent="0.3">
      <c r="I3324" s="23" t="e">
        <f>INDEX('Артикул без-с размером'!A:A,MATCH(Хранение!B3324,'Артикул без-с размером'!C:C,0))</f>
        <v>#N/A</v>
      </c>
    </row>
    <row r="3325" spans="9:9" ht="21.75" customHeight="1" x14ac:dyDescent="0.3">
      <c r="I3325" s="23" t="e">
        <f>INDEX('Артикул без-с размером'!A:A,MATCH(Хранение!B3325,'Артикул без-с размером'!C:C,0))</f>
        <v>#N/A</v>
      </c>
    </row>
    <row r="3326" spans="9:9" ht="21.75" customHeight="1" x14ac:dyDescent="0.3">
      <c r="I3326" s="23" t="e">
        <f>INDEX('Артикул без-с размером'!A:A,MATCH(Хранение!B3326,'Артикул без-с размером'!C:C,0))</f>
        <v>#N/A</v>
      </c>
    </row>
    <row r="3327" spans="9:9" ht="21.75" customHeight="1" x14ac:dyDescent="0.3">
      <c r="I3327" s="23" t="e">
        <f>INDEX('Артикул без-с размером'!A:A,MATCH(Хранение!B3327,'Артикул без-с размером'!C:C,0))</f>
        <v>#N/A</v>
      </c>
    </row>
    <row r="3328" spans="9:9" ht="21.75" customHeight="1" x14ac:dyDescent="0.3">
      <c r="I3328" s="23" t="e">
        <f>INDEX('Артикул без-с размером'!A:A,MATCH(Хранение!B3328,'Артикул без-с размером'!C:C,0))</f>
        <v>#N/A</v>
      </c>
    </row>
    <row r="3329" spans="9:9" ht="21.75" customHeight="1" x14ac:dyDescent="0.3">
      <c r="I3329" s="23" t="e">
        <f>INDEX('Артикул без-с размером'!A:A,MATCH(Хранение!B3329,'Артикул без-с размером'!C:C,0))</f>
        <v>#N/A</v>
      </c>
    </row>
    <row r="3330" spans="9:9" ht="21.75" customHeight="1" x14ac:dyDescent="0.3">
      <c r="I3330" s="23" t="e">
        <f>INDEX('Артикул без-с размером'!A:A,MATCH(Хранение!B3330,'Артикул без-с размером'!C:C,0))</f>
        <v>#N/A</v>
      </c>
    </row>
    <row r="3331" spans="9:9" ht="21.75" customHeight="1" x14ac:dyDescent="0.3">
      <c r="I3331" s="23" t="e">
        <f>INDEX('Артикул без-с размером'!A:A,MATCH(Хранение!B3331,'Артикул без-с размером'!C:C,0))</f>
        <v>#N/A</v>
      </c>
    </row>
    <row r="3332" spans="9:9" ht="21.75" customHeight="1" x14ac:dyDescent="0.3">
      <c r="I3332" s="23" t="e">
        <f>INDEX('Артикул без-с размером'!A:A,MATCH(Хранение!B3332,'Артикул без-с размером'!C:C,0))</f>
        <v>#N/A</v>
      </c>
    </row>
    <row r="3333" spans="9:9" ht="21.75" customHeight="1" x14ac:dyDescent="0.3">
      <c r="I3333" s="23" t="e">
        <f>INDEX('Артикул без-с размером'!A:A,MATCH(Хранение!B3333,'Артикул без-с размером'!C:C,0))</f>
        <v>#N/A</v>
      </c>
    </row>
    <row r="3334" spans="9:9" ht="21.75" customHeight="1" x14ac:dyDescent="0.3">
      <c r="I3334" s="23" t="e">
        <f>INDEX('Артикул без-с размером'!A:A,MATCH(Хранение!B3334,'Артикул без-с размером'!C:C,0))</f>
        <v>#N/A</v>
      </c>
    </row>
    <row r="3335" spans="9:9" ht="21.75" customHeight="1" x14ac:dyDescent="0.3">
      <c r="I3335" s="23" t="e">
        <f>INDEX('Артикул без-с размером'!A:A,MATCH(Хранение!B3335,'Артикул без-с размером'!C:C,0))</f>
        <v>#N/A</v>
      </c>
    </row>
    <row r="3336" spans="9:9" ht="21.75" customHeight="1" x14ac:dyDescent="0.3">
      <c r="I3336" s="23" t="e">
        <f>INDEX('Артикул без-с размером'!A:A,MATCH(Хранение!B3336,'Артикул без-с размером'!C:C,0))</f>
        <v>#N/A</v>
      </c>
    </row>
    <row r="3337" spans="9:9" ht="21.75" customHeight="1" x14ac:dyDescent="0.3">
      <c r="I3337" s="23" t="e">
        <f>INDEX('Артикул без-с размером'!A:A,MATCH(Хранение!B3337,'Артикул без-с размером'!C:C,0))</f>
        <v>#N/A</v>
      </c>
    </row>
    <row r="3338" spans="9:9" ht="21.75" customHeight="1" x14ac:dyDescent="0.3">
      <c r="I3338" s="23" t="e">
        <f>INDEX('Артикул без-с размером'!A:A,MATCH(Хранение!B3338,'Артикул без-с размером'!C:C,0))</f>
        <v>#N/A</v>
      </c>
    </row>
    <row r="3339" spans="9:9" ht="21.75" customHeight="1" x14ac:dyDescent="0.3">
      <c r="I3339" s="23" t="e">
        <f>INDEX('Артикул без-с размером'!A:A,MATCH(Хранение!B3339,'Артикул без-с размером'!C:C,0))</f>
        <v>#N/A</v>
      </c>
    </row>
    <row r="3340" spans="9:9" ht="21.75" customHeight="1" x14ac:dyDescent="0.3">
      <c r="I3340" s="23" t="e">
        <f>INDEX('Артикул без-с размером'!A:A,MATCH(Хранение!B3340,'Артикул без-с размером'!C:C,0))</f>
        <v>#N/A</v>
      </c>
    </row>
    <row r="3341" spans="9:9" ht="21.75" customHeight="1" x14ac:dyDescent="0.3">
      <c r="I3341" s="23" t="e">
        <f>INDEX('Артикул без-с размером'!A:A,MATCH(Хранение!B3341,'Артикул без-с размером'!C:C,0))</f>
        <v>#N/A</v>
      </c>
    </row>
    <row r="3342" spans="9:9" ht="21.75" customHeight="1" x14ac:dyDescent="0.3">
      <c r="I3342" s="23" t="e">
        <f>INDEX('Артикул без-с размером'!A:A,MATCH(Хранение!B3342,'Артикул без-с размером'!C:C,0))</f>
        <v>#N/A</v>
      </c>
    </row>
    <row r="3343" spans="9:9" ht="21.75" customHeight="1" x14ac:dyDescent="0.3">
      <c r="I3343" s="23" t="e">
        <f>INDEX('Артикул без-с размером'!A:A,MATCH(Хранение!B3343,'Артикул без-с размером'!C:C,0))</f>
        <v>#N/A</v>
      </c>
    </row>
    <row r="3344" spans="9:9" ht="21.75" customHeight="1" x14ac:dyDescent="0.3">
      <c r="I3344" s="23" t="e">
        <f>INDEX('Артикул без-с размером'!A:A,MATCH(Хранение!B3344,'Артикул без-с размером'!C:C,0))</f>
        <v>#N/A</v>
      </c>
    </row>
    <row r="3345" spans="9:9" ht="21.75" customHeight="1" x14ac:dyDescent="0.3">
      <c r="I3345" s="23" t="e">
        <f>INDEX('Артикул без-с размером'!A:A,MATCH(Хранение!B3345,'Артикул без-с размером'!C:C,0))</f>
        <v>#N/A</v>
      </c>
    </row>
    <row r="3346" spans="9:9" ht="21.75" customHeight="1" x14ac:dyDescent="0.3">
      <c r="I3346" s="23" t="e">
        <f>INDEX('Артикул без-с размером'!A:A,MATCH(Хранение!B3346,'Артикул без-с размером'!C:C,0))</f>
        <v>#N/A</v>
      </c>
    </row>
    <row r="3347" spans="9:9" ht="21.75" customHeight="1" x14ac:dyDescent="0.3">
      <c r="I3347" s="23" t="e">
        <f>INDEX('Артикул без-с размером'!A:A,MATCH(Хранение!B3347,'Артикул без-с размером'!C:C,0))</f>
        <v>#N/A</v>
      </c>
    </row>
    <row r="3348" spans="9:9" ht="21.75" customHeight="1" x14ac:dyDescent="0.3">
      <c r="I3348" s="23" t="e">
        <f>INDEX('Артикул без-с размером'!A:A,MATCH(Хранение!B3348,'Артикул без-с размером'!C:C,0))</f>
        <v>#N/A</v>
      </c>
    </row>
    <row r="3349" spans="9:9" ht="21.75" customHeight="1" x14ac:dyDescent="0.3">
      <c r="I3349" s="23" t="e">
        <f>INDEX('Артикул без-с размером'!A:A,MATCH(Хранение!B3349,'Артикул без-с размером'!C:C,0))</f>
        <v>#N/A</v>
      </c>
    </row>
    <row r="3350" spans="9:9" ht="21.75" customHeight="1" x14ac:dyDescent="0.3">
      <c r="I3350" s="23" t="e">
        <f>INDEX('Артикул без-с размером'!A:A,MATCH(Хранение!B3350,'Артикул без-с размером'!C:C,0))</f>
        <v>#N/A</v>
      </c>
    </row>
    <row r="3351" spans="9:9" ht="21.75" customHeight="1" x14ac:dyDescent="0.3">
      <c r="I3351" s="23" t="e">
        <f>INDEX('Артикул без-с размером'!A:A,MATCH(Хранение!B3351,'Артикул без-с размером'!C:C,0))</f>
        <v>#N/A</v>
      </c>
    </row>
    <row r="3352" spans="9:9" ht="21.75" customHeight="1" x14ac:dyDescent="0.3">
      <c r="I3352" s="23" t="e">
        <f>INDEX('Артикул без-с размером'!A:A,MATCH(Хранение!B3352,'Артикул без-с размером'!C:C,0))</f>
        <v>#N/A</v>
      </c>
    </row>
    <row r="3353" spans="9:9" ht="21.75" customHeight="1" x14ac:dyDescent="0.3">
      <c r="I3353" s="23" t="e">
        <f>INDEX('Артикул без-с размером'!A:A,MATCH(Хранение!B3353,'Артикул без-с размером'!C:C,0))</f>
        <v>#N/A</v>
      </c>
    </row>
    <row r="3354" spans="9:9" ht="21.75" customHeight="1" x14ac:dyDescent="0.3">
      <c r="I3354" s="23" t="e">
        <f>INDEX('Артикул без-с размером'!A:A,MATCH(Хранение!B3354,'Артикул без-с размером'!C:C,0))</f>
        <v>#N/A</v>
      </c>
    </row>
    <row r="3355" spans="9:9" ht="21.75" customHeight="1" x14ac:dyDescent="0.3">
      <c r="I3355" s="23" t="e">
        <f>INDEX('Артикул без-с размером'!A:A,MATCH(Хранение!B3355,'Артикул без-с размером'!C:C,0))</f>
        <v>#N/A</v>
      </c>
    </row>
    <row r="3356" spans="9:9" ht="21.75" customHeight="1" x14ac:dyDescent="0.3">
      <c r="I3356" s="23" t="e">
        <f>INDEX('Артикул без-с размером'!A:A,MATCH(Хранение!B3356,'Артикул без-с размером'!C:C,0))</f>
        <v>#N/A</v>
      </c>
    </row>
    <row r="3357" spans="9:9" ht="21.75" customHeight="1" x14ac:dyDescent="0.3">
      <c r="I3357" s="23" t="e">
        <f>INDEX('Артикул без-с размером'!A:A,MATCH(Хранение!B3357,'Артикул без-с размером'!C:C,0))</f>
        <v>#N/A</v>
      </c>
    </row>
    <row r="3358" spans="9:9" ht="21.75" customHeight="1" x14ac:dyDescent="0.3">
      <c r="I3358" s="23" t="e">
        <f>INDEX('Артикул без-с размером'!A:A,MATCH(Хранение!B3358,'Артикул без-с размером'!C:C,0))</f>
        <v>#N/A</v>
      </c>
    </row>
    <row r="3359" spans="9:9" ht="21.75" customHeight="1" x14ac:dyDescent="0.3">
      <c r="I3359" s="23" t="e">
        <f>INDEX('Артикул без-с размером'!A:A,MATCH(Хранение!B3359,'Артикул без-с размером'!C:C,0))</f>
        <v>#N/A</v>
      </c>
    </row>
    <row r="3360" spans="9:9" ht="21.75" customHeight="1" x14ac:dyDescent="0.3">
      <c r="I3360" s="23" t="e">
        <f>INDEX('Артикул без-с размером'!A:A,MATCH(Хранение!B3360,'Артикул без-с размером'!C:C,0))</f>
        <v>#N/A</v>
      </c>
    </row>
    <row r="3361" spans="9:9" ht="21.75" customHeight="1" x14ac:dyDescent="0.3">
      <c r="I3361" s="23" t="e">
        <f>INDEX('Артикул без-с размером'!A:A,MATCH(Хранение!B3361,'Артикул без-с размером'!C:C,0))</f>
        <v>#N/A</v>
      </c>
    </row>
    <row r="3362" spans="9:9" ht="21.75" customHeight="1" x14ac:dyDescent="0.3">
      <c r="I3362" s="23" t="e">
        <f>INDEX('Артикул без-с размером'!A:A,MATCH(Хранение!B3362,'Артикул без-с размером'!C:C,0))</f>
        <v>#N/A</v>
      </c>
    </row>
    <row r="3363" spans="9:9" ht="21.75" customHeight="1" x14ac:dyDescent="0.3">
      <c r="I3363" s="23" t="e">
        <f>INDEX('Артикул без-с размером'!A:A,MATCH(Хранение!B3363,'Артикул без-с размером'!C:C,0))</f>
        <v>#N/A</v>
      </c>
    </row>
    <row r="3364" spans="9:9" ht="21.75" customHeight="1" x14ac:dyDescent="0.3">
      <c r="I3364" s="23" t="e">
        <f>INDEX('Артикул без-с размером'!A:A,MATCH(Хранение!B3364,'Артикул без-с размером'!C:C,0))</f>
        <v>#N/A</v>
      </c>
    </row>
    <row r="3365" spans="9:9" ht="21.75" customHeight="1" x14ac:dyDescent="0.3">
      <c r="I3365" s="23" t="e">
        <f>INDEX('Артикул без-с размером'!A:A,MATCH(Хранение!B3365,'Артикул без-с размером'!C:C,0))</f>
        <v>#N/A</v>
      </c>
    </row>
    <row r="3366" spans="9:9" ht="21.75" customHeight="1" x14ac:dyDescent="0.3">
      <c r="I3366" s="23" t="e">
        <f>INDEX('Артикул без-с размером'!A:A,MATCH(Хранение!B3366,'Артикул без-с размером'!C:C,0))</f>
        <v>#N/A</v>
      </c>
    </row>
    <row r="3367" spans="9:9" ht="21.75" customHeight="1" x14ac:dyDescent="0.3">
      <c r="I3367" s="23" t="e">
        <f>INDEX('Артикул без-с размером'!A:A,MATCH(Хранение!B3367,'Артикул без-с размером'!C:C,0))</f>
        <v>#N/A</v>
      </c>
    </row>
    <row r="3368" spans="9:9" ht="21.75" customHeight="1" x14ac:dyDescent="0.3">
      <c r="I3368" s="23" t="e">
        <f>INDEX('Артикул без-с размером'!A:A,MATCH(Хранение!B3368,'Артикул без-с размером'!C:C,0))</f>
        <v>#N/A</v>
      </c>
    </row>
    <row r="3369" spans="9:9" ht="21.75" customHeight="1" x14ac:dyDescent="0.3">
      <c r="I3369" s="23" t="e">
        <f>INDEX('Артикул без-с размером'!A:A,MATCH(Хранение!B3369,'Артикул без-с размером'!C:C,0))</f>
        <v>#N/A</v>
      </c>
    </row>
    <row r="3370" spans="9:9" ht="21.75" customHeight="1" x14ac:dyDescent="0.3">
      <c r="I3370" s="23" t="e">
        <f>INDEX('Артикул без-с размером'!A:A,MATCH(Хранение!B3370,'Артикул без-с размером'!C:C,0))</f>
        <v>#N/A</v>
      </c>
    </row>
    <row r="3371" spans="9:9" ht="21.75" customHeight="1" x14ac:dyDescent="0.3">
      <c r="I3371" s="23" t="e">
        <f>INDEX('Артикул без-с размером'!A:A,MATCH(Хранение!B3371,'Артикул без-с размером'!C:C,0))</f>
        <v>#N/A</v>
      </c>
    </row>
    <row r="3372" spans="9:9" ht="21.75" customHeight="1" x14ac:dyDescent="0.3">
      <c r="I3372" s="23" t="e">
        <f>INDEX('Артикул без-с размером'!A:A,MATCH(Хранение!B3372,'Артикул без-с размером'!C:C,0))</f>
        <v>#N/A</v>
      </c>
    </row>
    <row r="3373" spans="9:9" ht="21.75" customHeight="1" x14ac:dyDescent="0.3">
      <c r="I3373" s="23" t="e">
        <f>INDEX('Артикул без-с размером'!A:A,MATCH(Хранение!B3373,'Артикул без-с размером'!C:C,0))</f>
        <v>#N/A</v>
      </c>
    </row>
    <row r="3374" spans="9:9" ht="21.75" customHeight="1" x14ac:dyDescent="0.3">
      <c r="I3374" s="23" t="e">
        <f>INDEX('Артикул без-с размером'!A:A,MATCH(Хранение!B3374,'Артикул без-с размером'!C:C,0))</f>
        <v>#N/A</v>
      </c>
    </row>
    <row r="3375" spans="9:9" ht="21.75" customHeight="1" x14ac:dyDescent="0.3">
      <c r="I3375" s="23" t="e">
        <f>INDEX('Артикул без-с размером'!A:A,MATCH(Хранение!B3375,'Артикул без-с размером'!C:C,0))</f>
        <v>#N/A</v>
      </c>
    </row>
    <row r="3376" spans="9:9" ht="21.75" customHeight="1" x14ac:dyDescent="0.3">
      <c r="I3376" s="23" t="e">
        <f>INDEX('Артикул без-с размером'!A:A,MATCH(Хранение!B3376,'Артикул без-с размером'!C:C,0))</f>
        <v>#N/A</v>
      </c>
    </row>
    <row r="3377" spans="9:9" ht="21.75" customHeight="1" x14ac:dyDescent="0.3">
      <c r="I3377" s="23" t="e">
        <f>INDEX('Артикул без-с размером'!A:A,MATCH(Хранение!B3377,'Артикул без-с размером'!C:C,0))</f>
        <v>#N/A</v>
      </c>
    </row>
    <row r="3378" spans="9:9" ht="21.75" customHeight="1" x14ac:dyDescent="0.3">
      <c r="I3378" s="23" t="e">
        <f>INDEX('Артикул без-с размером'!A:A,MATCH(Хранение!B3378,'Артикул без-с размером'!C:C,0))</f>
        <v>#N/A</v>
      </c>
    </row>
    <row r="3379" spans="9:9" ht="21.75" customHeight="1" x14ac:dyDescent="0.3">
      <c r="I3379" s="23" t="e">
        <f>INDEX('Артикул без-с размером'!A:A,MATCH(Хранение!B3379,'Артикул без-с размером'!C:C,0))</f>
        <v>#N/A</v>
      </c>
    </row>
    <row r="3380" spans="9:9" ht="21.75" customHeight="1" x14ac:dyDescent="0.3">
      <c r="I3380" s="23" t="e">
        <f>INDEX('Артикул без-с размером'!A:A,MATCH(Хранение!B3380,'Артикул без-с размером'!C:C,0))</f>
        <v>#N/A</v>
      </c>
    </row>
    <row r="3381" spans="9:9" ht="21.75" customHeight="1" x14ac:dyDescent="0.3">
      <c r="I3381" s="23" t="e">
        <f>INDEX('Артикул без-с размером'!A:A,MATCH(Хранение!B3381,'Артикул без-с размером'!C:C,0))</f>
        <v>#N/A</v>
      </c>
    </row>
    <row r="3382" spans="9:9" ht="21.75" customHeight="1" x14ac:dyDescent="0.3">
      <c r="I3382" s="23" t="e">
        <f>INDEX('Артикул без-с размером'!A:A,MATCH(Хранение!B3382,'Артикул без-с размером'!C:C,0))</f>
        <v>#N/A</v>
      </c>
    </row>
    <row r="3383" spans="9:9" ht="21.75" customHeight="1" x14ac:dyDescent="0.3">
      <c r="I3383" s="23" t="e">
        <f>INDEX('Артикул без-с размером'!A:A,MATCH(Хранение!B3383,'Артикул без-с размером'!C:C,0))</f>
        <v>#N/A</v>
      </c>
    </row>
    <row r="3384" spans="9:9" ht="21.75" customHeight="1" x14ac:dyDescent="0.3">
      <c r="I3384" s="23" t="e">
        <f>INDEX('Артикул без-с размером'!A:A,MATCH(Хранение!B3384,'Артикул без-с размером'!C:C,0))</f>
        <v>#N/A</v>
      </c>
    </row>
    <row r="3385" spans="9:9" ht="21.75" customHeight="1" x14ac:dyDescent="0.3">
      <c r="I3385" s="23" t="e">
        <f>INDEX('Артикул без-с размером'!A:A,MATCH(Хранение!B3385,'Артикул без-с размером'!C:C,0))</f>
        <v>#N/A</v>
      </c>
    </row>
    <row r="3386" spans="9:9" ht="21.75" customHeight="1" x14ac:dyDescent="0.3">
      <c r="I3386" s="23" t="e">
        <f>INDEX('Артикул без-с размером'!A:A,MATCH(Хранение!B3386,'Артикул без-с размером'!C:C,0))</f>
        <v>#N/A</v>
      </c>
    </row>
    <row r="3387" spans="9:9" ht="21.75" customHeight="1" x14ac:dyDescent="0.3">
      <c r="I3387" s="23" t="e">
        <f>INDEX('Артикул без-с размером'!A:A,MATCH(Хранение!B3387,'Артикул без-с размером'!C:C,0))</f>
        <v>#N/A</v>
      </c>
    </row>
    <row r="3388" spans="9:9" ht="21.75" customHeight="1" x14ac:dyDescent="0.3">
      <c r="I3388" s="23" t="e">
        <f>INDEX('Артикул без-с размером'!A:A,MATCH(Хранение!B3388,'Артикул без-с размером'!C:C,0))</f>
        <v>#N/A</v>
      </c>
    </row>
    <row r="3389" spans="9:9" ht="21.75" customHeight="1" x14ac:dyDescent="0.3">
      <c r="I3389" s="23" t="e">
        <f>INDEX('Артикул без-с размером'!A:A,MATCH(Хранение!B3389,'Артикул без-с размером'!C:C,0))</f>
        <v>#N/A</v>
      </c>
    </row>
    <row r="3390" spans="9:9" ht="21.75" customHeight="1" x14ac:dyDescent="0.3">
      <c r="I3390" s="23" t="e">
        <f>INDEX('Артикул без-с размером'!A:A,MATCH(Хранение!B3390,'Артикул без-с размером'!C:C,0))</f>
        <v>#N/A</v>
      </c>
    </row>
    <row r="3391" spans="9:9" ht="21.75" customHeight="1" x14ac:dyDescent="0.3">
      <c r="I3391" s="23" t="e">
        <f>INDEX('Артикул без-с размером'!A:A,MATCH(Хранение!B3391,'Артикул без-с размером'!C:C,0))</f>
        <v>#N/A</v>
      </c>
    </row>
    <row r="3392" spans="9:9" ht="21.75" customHeight="1" x14ac:dyDescent="0.3">
      <c r="I3392" s="23" t="e">
        <f>INDEX('Артикул без-с размером'!A:A,MATCH(Хранение!B3392,'Артикул без-с размером'!C:C,0))</f>
        <v>#N/A</v>
      </c>
    </row>
    <row r="3393" spans="9:9" ht="21.75" customHeight="1" x14ac:dyDescent="0.3">
      <c r="I3393" s="23" t="e">
        <f>INDEX('Артикул без-с размером'!A:A,MATCH(Хранение!B3393,'Артикул без-с размером'!C:C,0))</f>
        <v>#N/A</v>
      </c>
    </row>
    <row r="3394" spans="9:9" ht="21.75" customHeight="1" x14ac:dyDescent="0.3">
      <c r="I3394" s="23" t="e">
        <f>INDEX('Артикул без-с размером'!A:A,MATCH(Хранение!B3394,'Артикул без-с размером'!C:C,0))</f>
        <v>#N/A</v>
      </c>
    </row>
    <row r="3395" spans="9:9" ht="21.75" customHeight="1" x14ac:dyDescent="0.3">
      <c r="I3395" s="23" t="e">
        <f>INDEX('Артикул без-с размером'!A:A,MATCH(Хранение!B3395,'Артикул без-с размером'!C:C,0))</f>
        <v>#N/A</v>
      </c>
    </row>
    <row r="3396" spans="9:9" ht="21.75" customHeight="1" x14ac:dyDescent="0.3">
      <c r="I3396" s="23" t="e">
        <f>INDEX('Артикул без-с размером'!A:A,MATCH(Хранение!B3396,'Артикул без-с размером'!C:C,0))</f>
        <v>#N/A</v>
      </c>
    </row>
    <row r="3397" spans="9:9" ht="21.75" customHeight="1" x14ac:dyDescent="0.3">
      <c r="I3397" s="23" t="e">
        <f>INDEX('Артикул без-с размером'!A:A,MATCH(Хранение!B3397,'Артикул без-с размером'!C:C,0))</f>
        <v>#N/A</v>
      </c>
    </row>
    <row r="3398" spans="9:9" ht="21.75" customHeight="1" x14ac:dyDescent="0.3">
      <c r="I3398" s="23" t="e">
        <f>INDEX('Артикул без-с размером'!A:A,MATCH(Хранение!B3398,'Артикул без-с размером'!C:C,0))</f>
        <v>#N/A</v>
      </c>
    </row>
    <row r="3399" spans="9:9" ht="21.75" customHeight="1" x14ac:dyDescent="0.3">
      <c r="I3399" s="23" t="e">
        <f>INDEX('Артикул без-с размером'!A:A,MATCH(Хранение!B3399,'Артикул без-с размером'!C:C,0))</f>
        <v>#N/A</v>
      </c>
    </row>
    <row r="3400" spans="9:9" ht="21.75" customHeight="1" x14ac:dyDescent="0.3">
      <c r="I3400" s="23" t="e">
        <f>INDEX('Артикул без-с размером'!A:A,MATCH(Хранение!B3400,'Артикул без-с размером'!C:C,0))</f>
        <v>#N/A</v>
      </c>
    </row>
    <row r="3401" spans="9:9" ht="21.75" customHeight="1" x14ac:dyDescent="0.3">
      <c r="I3401" s="23" t="e">
        <f>INDEX('Артикул без-с размером'!A:A,MATCH(Хранение!B3401,'Артикул без-с размером'!C:C,0))</f>
        <v>#N/A</v>
      </c>
    </row>
    <row r="3402" spans="9:9" ht="21.75" customHeight="1" x14ac:dyDescent="0.3">
      <c r="I3402" s="23" t="e">
        <f>INDEX('Артикул без-с размером'!A:A,MATCH(Хранение!B3402,'Артикул без-с размером'!C:C,0))</f>
        <v>#N/A</v>
      </c>
    </row>
    <row r="3403" spans="9:9" ht="21.75" customHeight="1" x14ac:dyDescent="0.3">
      <c r="I3403" s="23" t="e">
        <f>INDEX('Артикул без-с размером'!A:A,MATCH(Хранение!B3403,'Артикул без-с размером'!C:C,0))</f>
        <v>#N/A</v>
      </c>
    </row>
    <row r="3404" spans="9:9" ht="21.75" customHeight="1" x14ac:dyDescent="0.3">
      <c r="I3404" s="23" t="e">
        <f>INDEX('Артикул без-с размером'!A:A,MATCH(Хранение!B3404,'Артикул без-с размером'!C:C,0))</f>
        <v>#N/A</v>
      </c>
    </row>
    <row r="3405" spans="9:9" ht="21.75" customHeight="1" x14ac:dyDescent="0.3">
      <c r="I3405" s="23" t="e">
        <f>INDEX('Артикул без-с размером'!A:A,MATCH(Хранение!B3405,'Артикул без-с размером'!C:C,0))</f>
        <v>#N/A</v>
      </c>
    </row>
    <row r="3406" spans="9:9" ht="21.75" customHeight="1" x14ac:dyDescent="0.3">
      <c r="I3406" s="23" t="e">
        <f>INDEX('Артикул без-с размером'!A:A,MATCH(Хранение!B3406,'Артикул без-с размером'!C:C,0))</f>
        <v>#N/A</v>
      </c>
    </row>
    <row r="3407" spans="9:9" ht="21.75" customHeight="1" x14ac:dyDescent="0.3">
      <c r="I3407" s="23" t="e">
        <f>INDEX('Артикул без-с размером'!A:A,MATCH(Хранение!B3407,'Артикул без-с размером'!C:C,0))</f>
        <v>#N/A</v>
      </c>
    </row>
    <row r="3408" spans="9:9" ht="21.75" customHeight="1" x14ac:dyDescent="0.3">
      <c r="I3408" s="23" t="e">
        <f>INDEX('Артикул без-с размером'!A:A,MATCH(Хранение!B3408,'Артикул без-с размером'!C:C,0))</f>
        <v>#N/A</v>
      </c>
    </row>
    <row r="3409" spans="9:9" ht="21.75" customHeight="1" x14ac:dyDescent="0.3">
      <c r="I3409" s="23" t="e">
        <f>INDEX('Артикул без-с размером'!A:A,MATCH(Хранение!B3409,'Артикул без-с размером'!C:C,0))</f>
        <v>#N/A</v>
      </c>
    </row>
    <row r="3410" spans="9:9" ht="21.75" customHeight="1" x14ac:dyDescent="0.3">
      <c r="I3410" s="23" t="e">
        <f>INDEX('Артикул без-с размером'!A:A,MATCH(Хранение!B3410,'Артикул без-с размером'!C:C,0))</f>
        <v>#N/A</v>
      </c>
    </row>
    <row r="3411" spans="9:9" ht="21.75" customHeight="1" x14ac:dyDescent="0.3">
      <c r="I3411" s="23" t="e">
        <f>INDEX('Артикул без-с размером'!A:A,MATCH(Хранение!B3411,'Артикул без-с размером'!C:C,0))</f>
        <v>#N/A</v>
      </c>
    </row>
    <row r="3412" spans="9:9" ht="21.75" customHeight="1" x14ac:dyDescent="0.3">
      <c r="I3412" s="23" t="e">
        <f>INDEX('Артикул без-с размером'!A:A,MATCH(Хранение!B3412,'Артикул без-с размером'!C:C,0))</f>
        <v>#N/A</v>
      </c>
    </row>
    <row r="3413" spans="9:9" ht="21.75" customHeight="1" x14ac:dyDescent="0.3">
      <c r="I3413" s="23" t="e">
        <f>INDEX('Артикул без-с размером'!A:A,MATCH(Хранение!B3413,'Артикул без-с размером'!C:C,0))</f>
        <v>#N/A</v>
      </c>
    </row>
    <row r="3414" spans="9:9" ht="21.75" customHeight="1" x14ac:dyDescent="0.3">
      <c r="I3414" s="23" t="e">
        <f>INDEX('Артикул без-с размером'!A:A,MATCH(Хранение!B3414,'Артикул без-с размером'!C:C,0))</f>
        <v>#N/A</v>
      </c>
    </row>
    <row r="3415" spans="9:9" ht="21.75" customHeight="1" x14ac:dyDescent="0.3">
      <c r="I3415" s="23" t="e">
        <f>INDEX('Артикул без-с размером'!A:A,MATCH(Хранение!B3415,'Артикул без-с размером'!C:C,0))</f>
        <v>#N/A</v>
      </c>
    </row>
    <row r="3416" spans="9:9" ht="21.75" customHeight="1" x14ac:dyDescent="0.3">
      <c r="I3416" s="23" t="e">
        <f>INDEX('Артикул без-с размером'!A:A,MATCH(Хранение!B3416,'Артикул без-с размером'!C:C,0))</f>
        <v>#N/A</v>
      </c>
    </row>
    <row r="3417" spans="9:9" ht="21.75" customHeight="1" x14ac:dyDescent="0.3">
      <c r="I3417" s="23" t="e">
        <f>INDEX('Артикул без-с размером'!A:A,MATCH(Хранение!B3417,'Артикул без-с размером'!C:C,0))</f>
        <v>#N/A</v>
      </c>
    </row>
    <row r="3418" spans="9:9" ht="21.75" customHeight="1" x14ac:dyDescent="0.3">
      <c r="I3418" s="23" t="e">
        <f>INDEX('Артикул без-с размером'!A:A,MATCH(Хранение!B3418,'Артикул без-с размером'!C:C,0))</f>
        <v>#N/A</v>
      </c>
    </row>
    <row r="3419" spans="9:9" ht="21.75" customHeight="1" x14ac:dyDescent="0.3">
      <c r="I3419" s="23" t="e">
        <f>INDEX('Артикул без-с размером'!A:A,MATCH(Хранение!B3419,'Артикул без-с размером'!C:C,0))</f>
        <v>#N/A</v>
      </c>
    </row>
    <row r="3420" spans="9:9" ht="21.75" customHeight="1" x14ac:dyDescent="0.3">
      <c r="I3420" s="23" t="e">
        <f>INDEX('Артикул без-с размером'!A:A,MATCH(Хранение!B3420,'Артикул без-с размером'!C:C,0))</f>
        <v>#N/A</v>
      </c>
    </row>
    <row r="3421" spans="9:9" ht="21.75" customHeight="1" x14ac:dyDescent="0.3">
      <c r="I3421" s="23" t="e">
        <f>INDEX('Артикул без-с размером'!A:A,MATCH(Хранение!B3421,'Артикул без-с размером'!C:C,0))</f>
        <v>#N/A</v>
      </c>
    </row>
    <row r="3422" spans="9:9" ht="21.75" customHeight="1" x14ac:dyDescent="0.3">
      <c r="I3422" s="23" t="e">
        <f>INDEX('Артикул без-с размером'!A:A,MATCH(Хранение!B3422,'Артикул без-с размером'!C:C,0))</f>
        <v>#N/A</v>
      </c>
    </row>
    <row r="3423" spans="9:9" ht="21.75" customHeight="1" x14ac:dyDescent="0.3">
      <c r="I3423" s="23" t="e">
        <f>INDEX('Артикул без-с размером'!A:A,MATCH(Хранение!B3423,'Артикул без-с размером'!C:C,0))</f>
        <v>#N/A</v>
      </c>
    </row>
    <row r="3424" spans="9:9" ht="21.75" customHeight="1" x14ac:dyDescent="0.3">
      <c r="I3424" s="23" t="e">
        <f>INDEX('Артикул без-с размером'!A:A,MATCH(Хранение!B3424,'Артикул без-с размером'!C:C,0))</f>
        <v>#N/A</v>
      </c>
    </row>
    <row r="3425" spans="9:9" ht="21.75" customHeight="1" x14ac:dyDescent="0.3">
      <c r="I3425" s="23" t="e">
        <f>INDEX('Артикул без-с размером'!A:A,MATCH(Хранение!B3425,'Артикул без-с размером'!C:C,0))</f>
        <v>#N/A</v>
      </c>
    </row>
    <row r="3426" spans="9:9" ht="21.75" customHeight="1" x14ac:dyDescent="0.3">
      <c r="I3426" s="23" t="e">
        <f>INDEX('Артикул без-с размером'!A:A,MATCH(Хранение!B3426,'Артикул без-с размером'!C:C,0))</f>
        <v>#N/A</v>
      </c>
    </row>
    <row r="3427" spans="9:9" ht="21.75" customHeight="1" x14ac:dyDescent="0.3">
      <c r="I3427" s="23" t="e">
        <f>INDEX('Артикул без-с размером'!A:A,MATCH(Хранение!B3427,'Артикул без-с размером'!C:C,0))</f>
        <v>#N/A</v>
      </c>
    </row>
    <row r="3428" spans="9:9" ht="21.75" customHeight="1" x14ac:dyDescent="0.3">
      <c r="I3428" s="23" t="e">
        <f>INDEX('Артикул без-с размером'!A:A,MATCH(Хранение!B3428,'Артикул без-с размером'!C:C,0))</f>
        <v>#N/A</v>
      </c>
    </row>
    <row r="3429" spans="9:9" ht="21.75" customHeight="1" x14ac:dyDescent="0.3">
      <c r="I3429" s="23" t="e">
        <f>INDEX('Артикул без-с размером'!A:A,MATCH(Хранение!B3429,'Артикул без-с размером'!C:C,0))</f>
        <v>#N/A</v>
      </c>
    </row>
    <row r="3430" spans="9:9" ht="21.75" customHeight="1" x14ac:dyDescent="0.3">
      <c r="I3430" s="23" t="e">
        <f>INDEX('Артикул без-с размером'!A:A,MATCH(Хранение!B3430,'Артикул без-с размером'!C:C,0))</f>
        <v>#N/A</v>
      </c>
    </row>
    <row r="3431" spans="9:9" ht="21.75" customHeight="1" x14ac:dyDescent="0.3">
      <c r="I3431" s="23" t="e">
        <f>INDEX('Артикул без-с размером'!A:A,MATCH(Хранение!B3431,'Артикул без-с размером'!C:C,0))</f>
        <v>#N/A</v>
      </c>
    </row>
    <row r="3432" spans="9:9" ht="21.75" customHeight="1" x14ac:dyDescent="0.3">
      <c r="I3432" s="23" t="e">
        <f>INDEX('Артикул без-с размером'!A:A,MATCH(Хранение!B3432,'Артикул без-с размером'!C:C,0))</f>
        <v>#N/A</v>
      </c>
    </row>
    <row r="3433" spans="9:9" ht="21.75" customHeight="1" x14ac:dyDescent="0.3">
      <c r="I3433" s="23" t="e">
        <f>INDEX('Артикул без-с размером'!A:A,MATCH(Хранение!B3433,'Артикул без-с размером'!C:C,0))</f>
        <v>#N/A</v>
      </c>
    </row>
    <row r="3434" spans="9:9" ht="21.75" customHeight="1" x14ac:dyDescent="0.3">
      <c r="I3434" s="23" t="e">
        <f>INDEX('Артикул без-с размером'!A:A,MATCH(Хранение!B3434,'Артикул без-с размером'!C:C,0))</f>
        <v>#N/A</v>
      </c>
    </row>
    <row r="3435" spans="9:9" ht="21.75" customHeight="1" x14ac:dyDescent="0.3">
      <c r="I3435" s="23" t="e">
        <f>INDEX('Артикул без-с размером'!A:A,MATCH(Хранение!B3435,'Артикул без-с размером'!C:C,0))</f>
        <v>#N/A</v>
      </c>
    </row>
    <row r="3436" spans="9:9" ht="21.75" customHeight="1" x14ac:dyDescent="0.3">
      <c r="I3436" s="23" t="e">
        <f>INDEX('Артикул без-с размером'!A:A,MATCH(Хранение!B3436,'Артикул без-с размером'!C:C,0))</f>
        <v>#N/A</v>
      </c>
    </row>
    <row r="3437" spans="9:9" ht="21.75" customHeight="1" x14ac:dyDescent="0.3">
      <c r="I3437" s="23" t="e">
        <f>INDEX('Артикул без-с размером'!A:A,MATCH(Хранение!B3437,'Артикул без-с размером'!C:C,0))</f>
        <v>#N/A</v>
      </c>
    </row>
    <row r="3438" spans="9:9" ht="21.75" customHeight="1" x14ac:dyDescent="0.3">
      <c r="I3438" s="23" t="e">
        <f>INDEX('Артикул без-с размером'!A:A,MATCH(Хранение!B3438,'Артикул без-с размером'!C:C,0))</f>
        <v>#N/A</v>
      </c>
    </row>
    <row r="3439" spans="9:9" ht="21.75" customHeight="1" x14ac:dyDescent="0.3">
      <c r="I3439" s="23" t="e">
        <f>INDEX('Артикул без-с размером'!A:A,MATCH(Хранение!B3439,'Артикул без-с размером'!C:C,0))</f>
        <v>#N/A</v>
      </c>
    </row>
    <row r="3440" spans="9:9" ht="21.75" customHeight="1" x14ac:dyDescent="0.3">
      <c r="I3440" s="23" t="e">
        <f>INDEX('Артикул без-с размером'!A:A,MATCH(Хранение!B3440,'Артикул без-с размером'!C:C,0))</f>
        <v>#N/A</v>
      </c>
    </row>
    <row r="3441" spans="9:9" ht="21.75" customHeight="1" x14ac:dyDescent="0.3">
      <c r="I3441" s="23" t="e">
        <f>INDEX('Артикул без-с размером'!A:A,MATCH(Хранение!B3441,'Артикул без-с размером'!C:C,0))</f>
        <v>#N/A</v>
      </c>
    </row>
    <row r="3442" spans="9:9" ht="21.75" customHeight="1" x14ac:dyDescent="0.3">
      <c r="I3442" s="23" t="e">
        <f>INDEX('Артикул без-с размером'!A:A,MATCH(Хранение!B3442,'Артикул без-с размером'!C:C,0))</f>
        <v>#N/A</v>
      </c>
    </row>
    <row r="3443" spans="9:9" ht="21.75" customHeight="1" x14ac:dyDescent="0.3">
      <c r="I3443" s="23" t="e">
        <f>INDEX('Артикул без-с размером'!A:A,MATCH(Хранение!B3443,'Артикул без-с размером'!C:C,0))</f>
        <v>#N/A</v>
      </c>
    </row>
    <row r="3444" spans="9:9" ht="21.75" customHeight="1" x14ac:dyDescent="0.3">
      <c r="I3444" s="23" t="e">
        <f>INDEX('Артикул без-с размером'!A:A,MATCH(Хранение!B3444,'Артикул без-с размером'!C:C,0))</f>
        <v>#N/A</v>
      </c>
    </row>
    <row r="3445" spans="9:9" ht="21.75" customHeight="1" x14ac:dyDescent="0.3">
      <c r="I3445" s="23" t="e">
        <f>INDEX('Артикул без-с размером'!A:A,MATCH(Хранение!B3445,'Артикул без-с размером'!C:C,0))</f>
        <v>#N/A</v>
      </c>
    </row>
    <row r="3446" spans="9:9" ht="21.75" customHeight="1" x14ac:dyDescent="0.3">
      <c r="I3446" s="23" t="e">
        <f>INDEX('Артикул без-с размером'!A:A,MATCH(Хранение!B3446,'Артикул без-с размером'!C:C,0))</f>
        <v>#N/A</v>
      </c>
    </row>
    <row r="3447" spans="9:9" ht="21.75" customHeight="1" x14ac:dyDescent="0.3">
      <c r="I3447" s="23" t="e">
        <f>INDEX('Артикул без-с размером'!A:A,MATCH(Хранение!B3447,'Артикул без-с размером'!C:C,0))</f>
        <v>#N/A</v>
      </c>
    </row>
    <row r="3448" spans="9:9" ht="21.75" customHeight="1" x14ac:dyDescent="0.3">
      <c r="I3448" s="23" t="e">
        <f>INDEX('Артикул без-с размером'!A:A,MATCH(Хранение!B3448,'Артикул без-с размером'!C:C,0))</f>
        <v>#N/A</v>
      </c>
    </row>
    <row r="3449" spans="9:9" ht="21.75" customHeight="1" x14ac:dyDescent="0.3">
      <c r="I3449" s="23" t="e">
        <f>INDEX('Артикул без-с размером'!A:A,MATCH(Хранение!B3449,'Артикул без-с размером'!C:C,0))</f>
        <v>#N/A</v>
      </c>
    </row>
    <row r="3450" spans="9:9" ht="21.75" customHeight="1" x14ac:dyDescent="0.3">
      <c r="I3450" s="23" t="e">
        <f>INDEX('Артикул без-с размером'!A:A,MATCH(Хранение!B3450,'Артикул без-с размером'!C:C,0))</f>
        <v>#N/A</v>
      </c>
    </row>
    <row r="3451" spans="9:9" ht="21.75" customHeight="1" x14ac:dyDescent="0.3">
      <c r="I3451" s="23" t="e">
        <f>INDEX('Артикул без-с размером'!A:A,MATCH(Хранение!B3451,'Артикул без-с размером'!C:C,0))</f>
        <v>#N/A</v>
      </c>
    </row>
    <row r="3452" spans="9:9" ht="21.75" customHeight="1" x14ac:dyDescent="0.3">
      <c r="I3452" s="23" t="e">
        <f>INDEX('Артикул без-с размером'!A:A,MATCH(Хранение!B3452,'Артикул без-с размером'!C:C,0))</f>
        <v>#N/A</v>
      </c>
    </row>
    <row r="3453" spans="9:9" ht="21.75" customHeight="1" x14ac:dyDescent="0.3">
      <c r="I3453" s="23" t="e">
        <f>INDEX('Артикул без-с размером'!A:A,MATCH(Хранение!B3453,'Артикул без-с размером'!C:C,0))</f>
        <v>#N/A</v>
      </c>
    </row>
    <row r="3454" spans="9:9" ht="21.75" customHeight="1" x14ac:dyDescent="0.3">
      <c r="I3454" s="23" t="e">
        <f>INDEX('Артикул без-с размером'!A:A,MATCH(Хранение!B3454,'Артикул без-с размером'!C:C,0))</f>
        <v>#N/A</v>
      </c>
    </row>
    <row r="3455" spans="9:9" ht="21.75" customHeight="1" x14ac:dyDescent="0.3">
      <c r="I3455" s="23" t="e">
        <f>INDEX('Артикул без-с размером'!A:A,MATCH(Хранение!B3455,'Артикул без-с размером'!C:C,0))</f>
        <v>#N/A</v>
      </c>
    </row>
    <row r="3456" spans="9:9" ht="21.75" customHeight="1" x14ac:dyDescent="0.3">
      <c r="I3456" s="23" t="e">
        <f>INDEX('Артикул без-с размером'!A:A,MATCH(Хранение!B3456,'Артикул без-с размером'!C:C,0))</f>
        <v>#N/A</v>
      </c>
    </row>
    <row r="3457" spans="9:9" ht="21.75" customHeight="1" x14ac:dyDescent="0.3">
      <c r="I3457" s="23" t="e">
        <f>INDEX('Артикул без-с размером'!A:A,MATCH(Хранение!B3457,'Артикул без-с размером'!C:C,0))</f>
        <v>#N/A</v>
      </c>
    </row>
    <row r="3458" spans="9:9" ht="21.75" customHeight="1" x14ac:dyDescent="0.3">
      <c r="I3458" s="23" t="e">
        <f>INDEX('Артикул без-с размером'!A:A,MATCH(Хранение!B3458,'Артикул без-с размером'!C:C,0))</f>
        <v>#N/A</v>
      </c>
    </row>
    <row r="3459" spans="9:9" ht="21.75" customHeight="1" x14ac:dyDescent="0.3">
      <c r="I3459" s="23" t="e">
        <f>INDEX('Артикул без-с размером'!A:A,MATCH(Хранение!B3459,'Артикул без-с размером'!C:C,0))</f>
        <v>#N/A</v>
      </c>
    </row>
    <row r="3460" spans="9:9" ht="21.75" customHeight="1" x14ac:dyDescent="0.3">
      <c r="I3460" s="23" t="e">
        <f>INDEX('Артикул без-с размером'!A:A,MATCH(Хранение!B3460,'Артикул без-с размером'!C:C,0))</f>
        <v>#N/A</v>
      </c>
    </row>
    <row r="3461" spans="9:9" ht="21.75" customHeight="1" x14ac:dyDescent="0.3">
      <c r="I3461" s="23" t="e">
        <f>INDEX('Артикул без-с размером'!A:A,MATCH(Хранение!B3461,'Артикул без-с размером'!C:C,0))</f>
        <v>#N/A</v>
      </c>
    </row>
    <row r="3462" spans="9:9" ht="21.75" customHeight="1" x14ac:dyDescent="0.3">
      <c r="I3462" s="23" t="e">
        <f>INDEX('Артикул без-с размером'!A:A,MATCH(Хранение!B3462,'Артикул без-с размером'!C:C,0))</f>
        <v>#N/A</v>
      </c>
    </row>
    <row r="3463" spans="9:9" ht="21.75" customHeight="1" x14ac:dyDescent="0.3">
      <c r="I3463" s="23" t="e">
        <f>INDEX('Артикул без-с размером'!A:A,MATCH(Хранение!B3463,'Артикул без-с размером'!C:C,0))</f>
        <v>#N/A</v>
      </c>
    </row>
    <row r="3464" spans="9:9" ht="21.75" customHeight="1" x14ac:dyDescent="0.3">
      <c r="I3464" s="23" t="e">
        <f>INDEX('Артикул без-с размером'!A:A,MATCH(Хранение!B3464,'Артикул без-с размером'!C:C,0))</f>
        <v>#N/A</v>
      </c>
    </row>
    <row r="3465" spans="9:9" ht="21.75" customHeight="1" x14ac:dyDescent="0.3">
      <c r="I3465" s="23" t="e">
        <f>INDEX('Артикул без-с размером'!A:A,MATCH(Хранение!B3465,'Артикул без-с размером'!C:C,0))</f>
        <v>#N/A</v>
      </c>
    </row>
    <row r="3466" spans="9:9" ht="21.75" customHeight="1" x14ac:dyDescent="0.3">
      <c r="I3466" s="23" t="e">
        <f>INDEX('Артикул без-с размером'!A:A,MATCH(Хранение!B3466,'Артикул без-с размером'!C:C,0))</f>
        <v>#N/A</v>
      </c>
    </row>
    <row r="3467" spans="9:9" ht="21.75" customHeight="1" x14ac:dyDescent="0.3">
      <c r="I3467" s="23" t="e">
        <f>INDEX('Артикул без-с размером'!A:A,MATCH(Хранение!B3467,'Артикул без-с размером'!C:C,0))</f>
        <v>#N/A</v>
      </c>
    </row>
    <row r="3468" spans="9:9" ht="21.75" customHeight="1" x14ac:dyDescent="0.3">
      <c r="I3468" s="23" t="e">
        <f>INDEX('Артикул без-с размером'!A:A,MATCH(Хранение!B3468,'Артикул без-с размером'!C:C,0))</f>
        <v>#N/A</v>
      </c>
    </row>
    <row r="3469" spans="9:9" ht="21.75" customHeight="1" x14ac:dyDescent="0.3">
      <c r="I3469" s="23" t="e">
        <f>INDEX('Артикул без-с размером'!A:A,MATCH(Хранение!B3469,'Артикул без-с размером'!C:C,0))</f>
        <v>#N/A</v>
      </c>
    </row>
    <row r="3470" spans="9:9" ht="21.75" customHeight="1" x14ac:dyDescent="0.3">
      <c r="I3470" s="23" t="e">
        <f>INDEX('Артикул без-с размером'!A:A,MATCH(Хранение!B3470,'Артикул без-с размером'!C:C,0))</f>
        <v>#N/A</v>
      </c>
    </row>
    <row r="3471" spans="9:9" ht="21.75" customHeight="1" x14ac:dyDescent="0.3">
      <c r="I3471" s="23" t="e">
        <f>INDEX('Артикул без-с размером'!A:A,MATCH(Хранение!B3471,'Артикул без-с размером'!C:C,0))</f>
        <v>#N/A</v>
      </c>
    </row>
    <row r="3472" spans="9:9" ht="21.75" customHeight="1" x14ac:dyDescent="0.3">
      <c r="I3472" s="23" t="e">
        <f>INDEX('Артикул без-с размером'!A:A,MATCH(Хранение!B3472,'Артикул без-с размером'!C:C,0))</f>
        <v>#N/A</v>
      </c>
    </row>
    <row r="3473" spans="9:9" ht="21.75" customHeight="1" x14ac:dyDescent="0.3">
      <c r="I3473" s="23" t="e">
        <f>INDEX('Артикул без-с размером'!A:A,MATCH(Хранение!B3473,'Артикул без-с размером'!C:C,0))</f>
        <v>#N/A</v>
      </c>
    </row>
    <row r="3474" spans="9:9" ht="21.75" customHeight="1" x14ac:dyDescent="0.3">
      <c r="I3474" s="23" t="e">
        <f>INDEX('Артикул без-с размером'!A:A,MATCH(Хранение!B3474,'Артикул без-с размером'!C:C,0))</f>
        <v>#N/A</v>
      </c>
    </row>
    <row r="3475" spans="9:9" ht="21.75" customHeight="1" x14ac:dyDescent="0.3">
      <c r="I3475" s="23" t="e">
        <f>INDEX('Артикул без-с размером'!A:A,MATCH(Хранение!B3475,'Артикул без-с размером'!C:C,0))</f>
        <v>#N/A</v>
      </c>
    </row>
    <row r="3476" spans="9:9" ht="21.75" customHeight="1" x14ac:dyDescent="0.3">
      <c r="I3476" s="23" t="e">
        <f>INDEX('Артикул без-с размером'!A:A,MATCH(Хранение!B3476,'Артикул без-с размером'!C:C,0))</f>
        <v>#N/A</v>
      </c>
    </row>
    <row r="3477" spans="9:9" ht="21.75" customHeight="1" x14ac:dyDescent="0.3">
      <c r="I3477" s="23" t="e">
        <f>INDEX('Артикул без-с размером'!A:A,MATCH(Хранение!B3477,'Артикул без-с размером'!C:C,0))</f>
        <v>#N/A</v>
      </c>
    </row>
    <row r="3478" spans="9:9" ht="21.75" customHeight="1" x14ac:dyDescent="0.3">
      <c r="I3478" s="23" t="e">
        <f>INDEX('Артикул без-с размером'!A:A,MATCH(Хранение!B3478,'Артикул без-с размером'!C:C,0))</f>
        <v>#N/A</v>
      </c>
    </row>
    <row r="3479" spans="9:9" ht="21.75" customHeight="1" x14ac:dyDescent="0.3">
      <c r="I3479" s="23" t="e">
        <f>INDEX('Артикул без-с размером'!A:A,MATCH(Хранение!B3479,'Артикул без-с размером'!C:C,0))</f>
        <v>#N/A</v>
      </c>
    </row>
    <row r="3480" spans="9:9" ht="21.75" customHeight="1" x14ac:dyDescent="0.3">
      <c r="I3480" s="23" t="e">
        <f>INDEX('Артикул без-с размером'!A:A,MATCH(Хранение!B3480,'Артикул без-с размером'!C:C,0))</f>
        <v>#N/A</v>
      </c>
    </row>
    <row r="3481" spans="9:9" ht="21.75" customHeight="1" x14ac:dyDescent="0.3">
      <c r="I3481" s="23" t="e">
        <f>INDEX('Артикул без-с размером'!A:A,MATCH(Хранение!B3481,'Артикул без-с размером'!C:C,0))</f>
        <v>#N/A</v>
      </c>
    </row>
    <row r="3482" spans="9:9" ht="21.75" customHeight="1" x14ac:dyDescent="0.3">
      <c r="I3482" s="23" t="e">
        <f>INDEX('Артикул без-с размером'!A:A,MATCH(Хранение!B3482,'Артикул без-с размером'!C:C,0))</f>
        <v>#N/A</v>
      </c>
    </row>
    <row r="3483" spans="9:9" ht="21.75" customHeight="1" x14ac:dyDescent="0.3">
      <c r="I3483" s="23" t="e">
        <f>INDEX('Артикул без-с размером'!A:A,MATCH(Хранение!B3483,'Артикул без-с размером'!C:C,0))</f>
        <v>#N/A</v>
      </c>
    </row>
    <row r="3484" spans="9:9" ht="21.75" customHeight="1" x14ac:dyDescent="0.3">
      <c r="I3484" s="23" t="e">
        <f>INDEX('Артикул без-с размером'!A:A,MATCH(Хранение!B3484,'Артикул без-с размером'!C:C,0))</f>
        <v>#N/A</v>
      </c>
    </row>
    <row r="3485" spans="9:9" ht="21.75" customHeight="1" x14ac:dyDescent="0.3">
      <c r="I3485" s="23" t="e">
        <f>INDEX('Артикул без-с размером'!A:A,MATCH(Хранение!B3485,'Артикул без-с размером'!C:C,0))</f>
        <v>#N/A</v>
      </c>
    </row>
    <row r="3486" spans="9:9" ht="21.75" customHeight="1" x14ac:dyDescent="0.3">
      <c r="I3486" s="23" t="e">
        <f>INDEX('Артикул без-с размером'!A:A,MATCH(Хранение!B3486,'Артикул без-с размером'!C:C,0))</f>
        <v>#N/A</v>
      </c>
    </row>
    <row r="3487" spans="9:9" ht="21.75" customHeight="1" x14ac:dyDescent="0.3">
      <c r="I3487" s="23" t="e">
        <f>INDEX('Артикул без-с размером'!A:A,MATCH(Хранение!B3487,'Артикул без-с размером'!C:C,0))</f>
        <v>#N/A</v>
      </c>
    </row>
    <row r="3488" spans="9:9" ht="21.75" customHeight="1" x14ac:dyDescent="0.3">
      <c r="I3488" s="23" t="e">
        <f>INDEX('Артикул без-с размером'!A:A,MATCH(Хранение!B3488,'Артикул без-с размером'!C:C,0))</f>
        <v>#N/A</v>
      </c>
    </row>
    <row r="3489" spans="9:9" ht="21.75" customHeight="1" x14ac:dyDescent="0.3">
      <c r="I3489" s="23" t="e">
        <f>INDEX('Артикул без-с размером'!A:A,MATCH(Хранение!B3489,'Артикул без-с размером'!C:C,0))</f>
        <v>#N/A</v>
      </c>
    </row>
    <row r="3490" spans="9:9" ht="21.75" customHeight="1" x14ac:dyDescent="0.3">
      <c r="I3490" s="23" t="e">
        <f>INDEX('Артикул без-с размером'!A:A,MATCH(Хранение!B3490,'Артикул без-с размером'!C:C,0))</f>
        <v>#N/A</v>
      </c>
    </row>
    <row r="3491" spans="9:9" ht="21.75" customHeight="1" x14ac:dyDescent="0.3">
      <c r="I3491" s="23" t="e">
        <f>INDEX('Артикул без-с размером'!A:A,MATCH(Хранение!B3491,'Артикул без-с размером'!C:C,0))</f>
        <v>#N/A</v>
      </c>
    </row>
    <row r="3492" spans="9:9" ht="21.75" customHeight="1" x14ac:dyDescent="0.3">
      <c r="I3492" s="23" t="e">
        <f>INDEX('Артикул без-с размером'!A:A,MATCH(Хранение!B3492,'Артикул без-с размером'!C:C,0))</f>
        <v>#N/A</v>
      </c>
    </row>
    <row r="3493" spans="9:9" ht="21.75" customHeight="1" x14ac:dyDescent="0.3">
      <c r="I3493" s="23" t="e">
        <f>INDEX('Артикул без-с размером'!A:A,MATCH(Хранение!B3493,'Артикул без-с размером'!C:C,0))</f>
        <v>#N/A</v>
      </c>
    </row>
    <row r="3494" spans="9:9" ht="21.75" customHeight="1" x14ac:dyDescent="0.3">
      <c r="I3494" s="23" t="e">
        <f>INDEX('Артикул без-с размером'!A:A,MATCH(Хранение!B3494,'Артикул без-с размером'!C:C,0))</f>
        <v>#N/A</v>
      </c>
    </row>
    <row r="3495" spans="9:9" ht="21.75" customHeight="1" x14ac:dyDescent="0.3">
      <c r="I3495" s="23" t="e">
        <f>INDEX('Артикул без-с размером'!A:A,MATCH(Хранение!B3495,'Артикул без-с размером'!C:C,0))</f>
        <v>#N/A</v>
      </c>
    </row>
    <row r="3496" spans="9:9" ht="21.75" customHeight="1" x14ac:dyDescent="0.3">
      <c r="I3496" s="23" t="e">
        <f>INDEX('Артикул без-с размером'!A:A,MATCH(Хранение!B3496,'Артикул без-с размером'!C:C,0))</f>
        <v>#N/A</v>
      </c>
    </row>
    <row r="3497" spans="9:9" ht="21.75" customHeight="1" x14ac:dyDescent="0.3">
      <c r="I3497" s="23" t="e">
        <f>INDEX('Артикул без-с размером'!A:A,MATCH(Хранение!B3497,'Артикул без-с размером'!C:C,0))</f>
        <v>#N/A</v>
      </c>
    </row>
    <row r="3498" spans="9:9" ht="21.75" customHeight="1" x14ac:dyDescent="0.3">
      <c r="I3498" s="23" t="e">
        <f>INDEX('Артикул без-с размером'!A:A,MATCH(Хранение!B3498,'Артикул без-с размером'!C:C,0))</f>
        <v>#N/A</v>
      </c>
    </row>
    <row r="3499" spans="9:9" ht="21.75" customHeight="1" x14ac:dyDescent="0.3">
      <c r="I3499" s="23" t="e">
        <f>INDEX('Артикул без-с размером'!A:A,MATCH(Хранение!B3499,'Артикул без-с размером'!C:C,0))</f>
        <v>#N/A</v>
      </c>
    </row>
    <row r="3500" spans="9:9" ht="21.75" customHeight="1" x14ac:dyDescent="0.3">
      <c r="I3500" s="23" t="e">
        <f>INDEX('Артикул без-с размером'!A:A,MATCH(Хранение!B3500,'Артикул без-с размером'!C:C,0))</f>
        <v>#N/A</v>
      </c>
    </row>
    <row r="3501" spans="9:9" ht="21.75" customHeight="1" x14ac:dyDescent="0.3">
      <c r="I3501" s="23" t="e">
        <f>INDEX('Артикул без-с размером'!A:A,MATCH(Хранение!B3501,'Артикул без-с размером'!C:C,0))</f>
        <v>#N/A</v>
      </c>
    </row>
    <row r="3502" spans="9:9" ht="21.75" customHeight="1" x14ac:dyDescent="0.3">
      <c r="I3502" s="23" t="e">
        <f>INDEX('Артикул без-с размером'!A:A,MATCH(Хранение!B3502,'Артикул без-с размером'!C:C,0))</f>
        <v>#N/A</v>
      </c>
    </row>
    <row r="3503" spans="9:9" ht="21.75" customHeight="1" x14ac:dyDescent="0.3">
      <c r="I3503" s="23" t="e">
        <f>INDEX('Артикул без-с размером'!A:A,MATCH(Хранение!B3503,'Артикул без-с размером'!C:C,0))</f>
        <v>#N/A</v>
      </c>
    </row>
    <row r="3504" spans="9:9" ht="21.75" customHeight="1" x14ac:dyDescent="0.3">
      <c r="I3504" s="23" t="e">
        <f>INDEX('Артикул без-с размером'!A:A,MATCH(Хранение!B3504,'Артикул без-с размером'!C:C,0))</f>
        <v>#N/A</v>
      </c>
    </row>
    <row r="3505" spans="9:9" ht="21.75" customHeight="1" x14ac:dyDescent="0.3">
      <c r="I3505" s="23" t="e">
        <f>INDEX('Артикул без-с размером'!A:A,MATCH(Хранение!B3505,'Артикул без-с размером'!C:C,0))</f>
        <v>#N/A</v>
      </c>
    </row>
    <row r="3506" spans="9:9" ht="21.75" customHeight="1" x14ac:dyDescent="0.3">
      <c r="I3506" s="23" t="e">
        <f>INDEX('Артикул без-с размером'!A:A,MATCH(Хранение!B3506,'Артикул без-с размером'!C:C,0))</f>
        <v>#N/A</v>
      </c>
    </row>
    <row r="3507" spans="9:9" ht="21.75" customHeight="1" x14ac:dyDescent="0.3">
      <c r="I3507" s="23" t="e">
        <f>INDEX('Артикул без-с размером'!A:A,MATCH(Хранение!B3507,'Артикул без-с размером'!C:C,0))</f>
        <v>#N/A</v>
      </c>
    </row>
    <row r="3508" spans="9:9" ht="21.75" customHeight="1" x14ac:dyDescent="0.3">
      <c r="I3508" s="23" t="e">
        <f>INDEX('Артикул без-с размером'!A:A,MATCH(Хранение!B3508,'Артикул без-с размером'!C:C,0))</f>
        <v>#N/A</v>
      </c>
    </row>
    <row r="3509" spans="9:9" ht="21.75" customHeight="1" x14ac:dyDescent="0.3">
      <c r="I3509" s="23" t="e">
        <f>INDEX('Артикул без-с размером'!A:A,MATCH(Хранение!B3509,'Артикул без-с размером'!C:C,0))</f>
        <v>#N/A</v>
      </c>
    </row>
    <row r="3510" spans="9:9" ht="21.75" customHeight="1" x14ac:dyDescent="0.3">
      <c r="I3510" s="23" t="e">
        <f>INDEX('Артикул без-с размером'!A:A,MATCH(Хранение!B3510,'Артикул без-с размером'!C:C,0))</f>
        <v>#N/A</v>
      </c>
    </row>
    <row r="3511" spans="9:9" ht="21.75" customHeight="1" x14ac:dyDescent="0.3">
      <c r="I3511" s="23" t="e">
        <f>INDEX('Артикул без-с размером'!A:A,MATCH(Хранение!B3511,'Артикул без-с размером'!C:C,0))</f>
        <v>#N/A</v>
      </c>
    </row>
    <row r="3512" spans="9:9" ht="21.75" customHeight="1" x14ac:dyDescent="0.3">
      <c r="I3512" s="23" t="e">
        <f>INDEX('Артикул без-с размером'!A:A,MATCH(Хранение!B3512,'Артикул без-с размером'!C:C,0))</f>
        <v>#N/A</v>
      </c>
    </row>
    <row r="3513" spans="9:9" ht="21.75" customHeight="1" x14ac:dyDescent="0.3">
      <c r="I3513" s="23" t="e">
        <f>INDEX('Артикул без-с размером'!A:A,MATCH(Хранение!B3513,'Артикул без-с размером'!C:C,0))</f>
        <v>#N/A</v>
      </c>
    </row>
    <row r="3514" spans="9:9" ht="21.75" customHeight="1" x14ac:dyDescent="0.3">
      <c r="I3514" s="23" t="e">
        <f>INDEX('Артикул без-с размером'!A:A,MATCH(Хранение!B3514,'Артикул без-с размером'!C:C,0))</f>
        <v>#N/A</v>
      </c>
    </row>
    <row r="3515" spans="9:9" ht="21.75" customHeight="1" x14ac:dyDescent="0.3">
      <c r="I3515" s="23" t="e">
        <f>INDEX('Артикул без-с размером'!A:A,MATCH(Хранение!B3515,'Артикул без-с размером'!C:C,0))</f>
        <v>#N/A</v>
      </c>
    </row>
    <row r="3516" spans="9:9" ht="21.75" customHeight="1" x14ac:dyDescent="0.3">
      <c r="I3516" s="23" t="e">
        <f>INDEX('Артикул без-с размером'!A:A,MATCH(Хранение!B3516,'Артикул без-с размером'!C:C,0))</f>
        <v>#N/A</v>
      </c>
    </row>
    <row r="3517" spans="9:9" ht="21.75" customHeight="1" x14ac:dyDescent="0.3">
      <c r="I3517" s="23" t="e">
        <f>INDEX('Артикул без-с размером'!A:A,MATCH(Хранение!B3517,'Артикул без-с размером'!C:C,0))</f>
        <v>#N/A</v>
      </c>
    </row>
    <row r="3518" spans="9:9" ht="21.75" customHeight="1" x14ac:dyDescent="0.3">
      <c r="I3518" s="23" t="e">
        <f>INDEX('Артикул без-с размером'!A:A,MATCH(Хранение!B3518,'Артикул без-с размером'!C:C,0))</f>
        <v>#N/A</v>
      </c>
    </row>
    <row r="3519" spans="9:9" ht="21.75" customHeight="1" x14ac:dyDescent="0.3">
      <c r="I3519" s="23" t="e">
        <f>INDEX('Артикул без-с размером'!A:A,MATCH(Хранение!B3519,'Артикул без-с размером'!C:C,0))</f>
        <v>#N/A</v>
      </c>
    </row>
    <row r="3520" spans="9:9" ht="21.75" customHeight="1" x14ac:dyDescent="0.3">
      <c r="I3520" s="23" t="e">
        <f>INDEX('Артикул без-с размером'!A:A,MATCH(Хранение!B3520,'Артикул без-с размером'!C:C,0))</f>
        <v>#N/A</v>
      </c>
    </row>
    <row r="3521" spans="9:9" ht="21.75" customHeight="1" x14ac:dyDescent="0.3">
      <c r="I3521" s="23" t="e">
        <f>INDEX('Артикул без-с размером'!A:A,MATCH(Хранение!B3521,'Артикул без-с размером'!C:C,0))</f>
        <v>#N/A</v>
      </c>
    </row>
    <row r="3522" spans="9:9" ht="21.75" customHeight="1" x14ac:dyDescent="0.3">
      <c r="I3522" s="23" t="e">
        <f>INDEX('Артикул без-с размером'!A:A,MATCH(Хранение!B3522,'Артикул без-с размером'!C:C,0))</f>
        <v>#N/A</v>
      </c>
    </row>
    <row r="3523" spans="9:9" ht="21.75" customHeight="1" x14ac:dyDescent="0.3">
      <c r="I3523" s="23" t="e">
        <f>INDEX('Артикул без-с размером'!A:A,MATCH(Хранение!B3523,'Артикул без-с размером'!C:C,0))</f>
        <v>#N/A</v>
      </c>
    </row>
    <row r="3524" spans="9:9" ht="21.75" customHeight="1" x14ac:dyDescent="0.3">
      <c r="I3524" s="23" t="e">
        <f>INDEX('Артикул без-с размером'!A:A,MATCH(Хранение!B3524,'Артикул без-с размером'!C:C,0))</f>
        <v>#N/A</v>
      </c>
    </row>
    <row r="3525" spans="9:9" ht="21.75" customHeight="1" x14ac:dyDescent="0.3">
      <c r="I3525" s="23" t="e">
        <f>INDEX('Артикул без-с размером'!A:A,MATCH(Хранение!B3525,'Артикул без-с размером'!C:C,0))</f>
        <v>#N/A</v>
      </c>
    </row>
    <row r="3526" spans="9:9" ht="21.75" customHeight="1" x14ac:dyDescent="0.3">
      <c r="I3526" s="23" t="e">
        <f>INDEX('Артикул без-с размером'!A:A,MATCH(Хранение!B3526,'Артикул без-с размером'!C:C,0))</f>
        <v>#N/A</v>
      </c>
    </row>
    <row r="3527" spans="9:9" ht="21.75" customHeight="1" x14ac:dyDescent="0.3">
      <c r="I3527" s="23" t="e">
        <f>INDEX('Артикул без-с размером'!A:A,MATCH(Хранение!B3527,'Артикул без-с размером'!C:C,0))</f>
        <v>#N/A</v>
      </c>
    </row>
    <row r="3528" spans="9:9" ht="21.75" customHeight="1" x14ac:dyDescent="0.3">
      <c r="I3528" s="23" t="e">
        <f>INDEX('Артикул без-с размером'!A:A,MATCH(Хранение!B3528,'Артикул без-с размером'!C:C,0))</f>
        <v>#N/A</v>
      </c>
    </row>
    <row r="3529" spans="9:9" ht="21.75" customHeight="1" x14ac:dyDescent="0.3">
      <c r="I3529" s="23" t="e">
        <f>INDEX('Артикул без-с размером'!A:A,MATCH(Хранение!B3529,'Артикул без-с размером'!C:C,0))</f>
        <v>#N/A</v>
      </c>
    </row>
    <row r="3530" spans="9:9" ht="21.75" customHeight="1" x14ac:dyDescent="0.3">
      <c r="I3530" s="23" t="e">
        <f>INDEX('Артикул без-с размером'!A:A,MATCH(Хранение!B3530,'Артикул без-с размером'!C:C,0))</f>
        <v>#N/A</v>
      </c>
    </row>
    <row r="3531" spans="9:9" ht="21.75" customHeight="1" x14ac:dyDescent="0.3">
      <c r="I3531" s="23" t="e">
        <f>INDEX('Артикул без-с размером'!A:A,MATCH(Хранение!B3531,'Артикул без-с размером'!C:C,0))</f>
        <v>#N/A</v>
      </c>
    </row>
    <row r="3532" spans="9:9" ht="21.75" customHeight="1" x14ac:dyDescent="0.3">
      <c r="I3532" s="23" t="e">
        <f>INDEX('Артикул без-с размером'!A:A,MATCH(Хранение!B3532,'Артикул без-с размером'!C:C,0))</f>
        <v>#N/A</v>
      </c>
    </row>
    <row r="3533" spans="9:9" ht="21.75" customHeight="1" x14ac:dyDescent="0.3">
      <c r="I3533" s="23" t="e">
        <f>INDEX('Артикул без-с размером'!A:A,MATCH(Хранение!B3533,'Артикул без-с размером'!C:C,0))</f>
        <v>#N/A</v>
      </c>
    </row>
    <row r="3534" spans="9:9" ht="21.75" customHeight="1" x14ac:dyDescent="0.3">
      <c r="I3534" s="23" t="e">
        <f>INDEX('Артикул без-с размером'!A:A,MATCH(Хранение!B3534,'Артикул без-с размером'!C:C,0))</f>
        <v>#N/A</v>
      </c>
    </row>
    <row r="3535" spans="9:9" ht="21.75" customHeight="1" x14ac:dyDescent="0.3">
      <c r="I3535" s="23" t="e">
        <f>INDEX('Артикул без-с размером'!A:A,MATCH(Хранение!B3535,'Артикул без-с размером'!C:C,0))</f>
        <v>#N/A</v>
      </c>
    </row>
    <row r="3536" spans="9:9" ht="21.75" customHeight="1" x14ac:dyDescent="0.3">
      <c r="I3536" s="23" t="e">
        <f>INDEX('Артикул без-с размером'!A:A,MATCH(Хранение!B3536,'Артикул без-с размером'!C:C,0))</f>
        <v>#N/A</v>
      </c>
    </row>
    <row r="3537" spans="9:9" ht="21.75" customHeight="1" x14ac:dyDescent="0.3">
      <c r="I3537" s="23" t="e">
        <f>INDEX('Артикул без-с размером'!A:A,MATCH(Хранение!B3537,'Артикул без-с размером'!C:C,0))</f>
        <v>#N/A</v>
      </c>
    </row>
    <row r="3538" spans="9:9" ht="21.75" customHeight="1" x14ac:dyDescent="0.3">
      <c r="I3538" s="23" t="e">
        <f>INDEX('Артикул без-с размером'!A:A,MATCH(Хранение!B3538,'Артикул без-с размером'!C:C,0))</f>
        <v>#N/A</v>
      </c>
    </row>
    <row r="3539" spans="9:9" ht="21.75" customHeight="1" x14ac:dyDescent="0.3">
      <c r="I3539" s="23" t="e">
        <f>INDEX('Артикул без-с размером'!A:A,MATCH(Хранение!B3539,'Артикул без-с размером'!C:C,0))</f>
        <v>#N/A</v>
      </c>
    </row>
    <row r="3540" spans="9:9" ht="21.75" customHeight="1" x14ac:dyDescent="0.3">
      <c r="I3540" s="23" t="e">
        <f>INDEX('Артикул без-с размером'!A:A,MATCH(Хранение!B3540,'Артикул без-с размером'!C:C,0))</f>
        <v>#N/A</v>
      </c>
    </row>
    <row r="3541" spans="9:9" ht="21.75" customHeight="1" x14ac:dyDescent="0.3">
      <c r="I3541" s="23" t="e">
        <f>INDEX('Артикул без-с размером'!A:A,MATCH(Хранение!B3541,'Артикул без-с размером'!C:C,0))</f>
        <v>#N/A</v>
      </c>
    </row>
    <row r="3542" spans="9:9" ht="21.75" customHeight="1" x14ac:dyDescent="0.3">
      <c r="I3542" s="23" t="e">
        <f>INDEX('Артикул без-с размером'!A:A,MATCH(Хранение!B3542,'Артикул без-с размером'!C:C,0))</f>
        <v>#N/A</v>
      </c>
    </row>
    <row r="3543" spans="9:9" ht="21.75" customHeight="1" x14ac:dyDescent="0.3">
      <c r="I3543" s="23" t="e">
        <f>INDEX('Артикул без-с размером'!A:A,MATCH(Хранение!B3543,'Артикул без-с размером'!C:C,0))</f>
        <v>#N/A</v>
      </c>
    </row>
    <row r="3544" spans="9:9" ht="21.75" customHeight="1" x14ac:dyDescent="0.3">
      <c r="I3544" s="23" t="e">
        <f>INDEX('Артикул без-с размером'!A:A,MATCH(Хранение!B3544,'Артикул без-с размером'!C:C,0))</f>
        <v>#N/A</v>
      </c>
    </row>
    <row r="3545" spans="9:9" ht="21.75" customHeight="1" x14ac:dyDescent="0.3">
      <c r="I3545" s="23" t="e">
        <f>INDEX('Артикул без-с размером'!A:A,MATCH(Хранение!B3545,'Артикул без-с размером'!C:C,0))</f>
        <v>#N/A</v>
      </c>
    </row>
    <row r="3546" spans="9:9" ht="21.75" customHeight="1" x14ac:dyDescent="0.3">
      <c r="I3546" s="23" t="e">
        <f>INDEX('Артикул без-с размером'!A:A,MATCH(Хранение!B3546,'Артикул без-с размером'!C:C,0))</f>
        <v>#N/A</v>
      </c>
    </row>
    <row r="3547" spans="9:9" ht="21.75" customHeight="1" x14ac:dyDescent="0.3">
      <c r="I3547" s="23" t="e">
        <f>INDEX('Артикул без-с размером'!A:A,MATCH(Хранение!B3547,'Артикул без-с размером'!C:C,0))</f>
        <v>#N/A</v>
      </c>
    </row>
    <row r="3548" spans="9:9" ht="21.75" customHeight="1" x14ac:dyDescent="0.3">
      <c r="I3548" s="23" t="e">
        <f>INDEX('Артикул без-с размером'!A:A,MATCH(Хранение!B3548,'Артикул без-с размером'!C:C,0))</f>
        <v>#N/A</v>
      </c>
    </row>
    <row r="3549" spans="9:9" ht="21.75" customHeight="1" x14ac:dyDescent="0.3">
      <c r="I3549" s="23" t="e">
        <f>INDEX('Артикул без-с размером'!A:A,MATCH(Хранение!B3549,'Артикул без-с размером'!C:C,0))</f>
        <v>#N/A</v>
      </c>
    </row>
    <row r="3550" spans="9:9" ht="21.75" customHeight="1" x14ac:dyDescent="0.3">
      <c r="I3550" s="23" t="e">
        <f>INDEX('Артикул без-с размером'!A:A,MATCH(Хранение!B3550,'Артикул без-с размером'!C:C,0))</f>
        <v>#N/A</v>
      </c>
    </row>
    <row r="3551" spans="9:9" ht="21.75" customHeight="1" x14ac:dyDescent="0.3">
      <c r="I3551" s="23" t="e">
        <f>INDEX('Артикул без-с размером'!A:A,MATCH(Хранение!B3551,'Артикул без-с размером'!C:C,0))</f>
        <v>#N/A</v>
      </c>
    </row>
    <row r="3552" spans="9:9" ht="21.75" customHeight="1" x14ac:dyDescent="0.3">
      <c r="I3552" s="23" t="e">
        <f>INDEX('Артикул без-с размером'!A:A,MATCH(Хранение!B3552,'Артикул без-с размером'!C:C,0))</f>
        <v>#N/A</v>
      </c>
    </row>
    <row r="3553" spans="9:9" ht="21.75" customHeight="1" x14ac:dyDescent="0.3">
      <c r="I3553" s="23" t="e">
        <f>INDEX('Артикул без-с размером'!A:A,MATCH(Хранение!B3553,'Артикул без-с размером'!C:C,0))</f>
        <v>#N/A</v>
      </c>
    </row>
    <row r="3554" spans="9:9" ht="21.75" customHeight="1" x14ac:dyDescent="0.3">
      <c r="I3554" s="23" t="e">
        <f>INDEX('Артикул без-с размером'!A:A,MATCH(Хранение!B3554,'Артикул без-с размером'!C:C,0))</f>
        <v>#N/A</v>
      </c>
    </row>
    <row r="3555" spans="9:9" ht="21.75" customHeight="1" x14ac:dyDescent="0.3">
      <c r="I3555" s="23" t="e">
        <f>INDEX('Артикул без-с размером'!A:A,MATCH(Хранение!B3555,'Артикул без-с размером'!C:C,0))</f>
        <v>#N/A</v>
      </c>
    </row>
    <row r="3556" spans="9:9" ht="21.75" customHeight="1" x14ac:dyDescent="0.3">
      <c r="I3556" s="23" t="e">
        <f>INDEX('Артикул без-с размером'!A:A,MATCH(Хранение!B3556,'Артикул без-с размером'!C:C,0))</f>
        <v>#N/A</v>
      </c>
    </row>
    <row r="3557" spans="9:9" ht="21.75" customHeight="1" x14ac:dyDescent="0.3">
      <c r="I3557" s="23" t="e">
        <f>INDEX('Артикул без-с размером'!A:A,MATCH(Хранение!B3557,'Артикул без-с размером'!C:C,0))</f>
        <v>#N/A</v>
      </c>
    </row>
    <row r="3558" spans="9:9" ht="21.75" customHeight="1" x14ac:dyDescent="0.3">
      <c r="I3558" s="23" t="e">
        <f>INDEX('Артикул без-с размером'!A:A,MATCH(Хранение!B3558,'Артикул без-с размером'!C:C,0))</f>
        <v>#N/A</v>
      </c>
    </row>
    <row r="3559" spans="9:9" ht="21.75" customHeight="1" x14ac:dyDescent="0.3">
      <c r="I3559" s="23" t="e">
        <f>INDEX('Артикул без-с размером'!A:A,MATCH(Хранение!B3559,'Артикул без-с размером'!C:C,0))</f>
        <v>#N/A</v>
      </c>
    </row>
    <row r="3560" spans="9:9" ht="21.75" customHeight="1" x14ac:dyDescent="0.3">
      <c r="I3560" s="23" t="e">
        <f>INDEX('Артикул без-с размером'!A:A,MATCH(Хранение!B3560,'Артикул без-с размером'!C:C,0))</f>
        <v>#N/A</v>
      </c>
    </row>
    <row r="3561" spans="9:9" ht="21.75" customHeight="1" x14ac:dyDescent="0.3">
      <c r="I3561" s="23" t="e">
        <f>INDEX('Артикул без-с размером'!A:A,MATCH(Хранение!B3561,'Артикул без-с размером'!C:C,0))</f>
        <v>#N/A</v>
      </c>
    </row>
    <row r="3562" spans="9:9" ht="21.75" customHeight="1" x14ac:dyDescent="0.3">
      <c r="I3562" s="23" t="e">
        <f>INDEX('Артикул без-с размером'!A:A,MATCH(Хранение!B3562,'Артикул без-с размером'!C:C,0))</f>
        <v>#N/A</v>
      </c>
    </row>
    <row r="3563" spans="9:9" ht="21.75" customHeight="1" x14ac:dyDescent="0.3">
      <c r="I3563" s="23" t="e">
        <f>INDEX('Артикул без-с размером'!A:A,MATCH(Хранение!B3563,'Артикул без-с размером'!C:C,0))</f>
        <v>#N/A</v>
      </c>
    </row>
    <row r="3564" spans="9:9" ht="21.75" customHeight="1" x14ac:dyDescent="0.3">
      <c r="I3564" s="23" t="e">
        <f>INDEX('Артикул без-с размером'!A:A,MATCH(Хранение!B3564,'Артикул без-с размером'!C:C,0))</f>
        <v>#N/A</v>
      </c>
    </row>
    <row r="3565" spans="9:9" ht="21.75" customHeight="1" x14ac:dyDescent="0.3">
      <c r="I3565" s="23" t="e">
        <f>INDEX('Артикул без-с размером'!A:A,MATCH(Хранение!B3565,'Артикул без-с размером'!C:C,0))</f>
        <v>#N/A</v>
      </c>
    </row>
    <row r="3566" spans="9:9" ht="21.75" customHeight="1" x14ac:dyDescent="0.3">
      <c r="I3566" s="23" t="e">
        <f>INDEX('Артикул без-с размером'!A:A,MATCH(Хранение!B3566,'Артикул без-с размером'!C:C,0))</f>
        <v>#N/A</v>
      </c>
    </row>
    <row r="3567" spans="9:9" ht="21.75" customHeight="1" x14ac:dyDescent="0.3">
      <c r="I3567" s="23" t="e">
        <f>INDEX('Артикул без-с размером'!A:A,MATCH(Хранение!B3567,'Артикул без-с размером'!C:C,0))</f>
        <v>#N/A</v>
      </c>
    </row>
    <row r="3568" spans="9:9" ht="21.75" customHeight="1" x14ac:dyDescent="0.3">
      <c r="I3568" s="23" t="e">
        <f>INDEX('Артикул без-с размером'!A:A,MATCH(Хранение!B3568,'Артикул без-с размером'!C:C,0))</f>
        <v>#N/A</v>
      </c>
    </row>
    <row r="3569" spans="9:9" ht="21.75" customHeight="1" x14ac:dyDescent="0.3">
      <c r="I3569" s="23" t="e">
        <f>INDEX('Артикул без-с размером'!A:A,MATCH(Хранение!B3569,'Артикул без-с размером'!C:C,0))</f>
        <v>#N/A</v>
      </c>
    </row>
    <row r="3570" spans="9:9" ht="21.75" customHeight="1" x14ac:dyDescent="0.3">
      <c r="I3570" s="23" t="e">
        <f>INDEX('Артикул без-с размером'!A:A,MATCH(Хранение!B3570,'Артикул без-с размером'!C:C,0))</f>
        <v>#N/A</v>
      </c>
    </row>
    <row r="3571" spans="9:9" ht="21.75" customHeight="1" x14ac:dyDescent="0.3">
      <c r="I3571" s="23" t="e">
        <f>INDEX('Артикул без-с размером'!A:A,MATCH(Хранение!B3571,'Артикул без-с размером'!C:C,0))</f>
        <v>#N/A</v>
      </c>
    </row>
    <row r="3572" spans="9:9" ht="21.75" customHeight="1" x14ac:dyDescent="0.3">
      <c r="I3572" s="23" t="e">
        <f>INDEX('Артикул без-с размером'!A:A,MATCH(Хранение!B3572,'Артикул без-с размером'!C:C,0))</f>
        <v>#N/A</v>
      </c>
    </row>
    <row r="3573" spans="9:9" ht="21.75" customHeight="1" x14ac:dyDescent="0.3">
      <c r="I3573" s="23" t="e">
        <f>INDEX('Артикул без-с размером'!A:A,MATCH(Хранение!B3573,'Артикул без-с размером'!C:C,0))</f>
        <v>#N/A</v>
      </c>
    </row>
    <row r="3574" spans="9:9" ht="21.75" customHeight="1" x14ac:dyDescent="0.3">
      <c r="I3574" s="23" t="e">
        <f>INDEX('Артикул без-с размером'!A:A,MATCH(Хранение!B3574,'Артикул без-с размером'!C:C,0))</f>
        <v>#N/A</v>
      </c>
    </row>
    <row r="3575" spans="9:9" ht="21.75" customHeight="1" x14ac:dyDescent="0.3">
      <c r="I3575" s="23" t="e">
        <f>INDEX('Артикул без-с размером'!A:A,MATCH(Хранение!B3575,'Артикул без-с размером'!C:C,0))</f>
        <v>#N/A</v>
      </c>
    </row>
    <row r="3576" spans="9:9" ht="21.75" customHeight="1" x14ac:dyDescent="0.3">
      <c r="I3576" s="23" t="e">
        <f>INDEX('Артикул без-с размером'!A:A,MATCH(Хранение!B3576,'Артикул без-с размером'!C:C,0))</f>
        <v>#N/A</v>
      </c>
    </row>
    <row r="3577" spans="9:9" ht="21.75" customHeight="1" x14ac:dyDescent="0.3">
      <c r="I3577" s="23" t="e">
        <f>INDEX('Артикул без-с размером'!A:A,MATCH(Хранение!B3577,'Артикул без-с размером'!C:C,0))</f>
        <v>#N/A</v>
      </c>
    </row>
    <row r="3578" spans="9:9" ht="21.75" customHeight="1" x14ac:dyDescent="0.3">
      <c r="I3578" s="23" t="e">
        <f>INDEX('Артикул без-с размером'!A:A,MATCH(Хранение!B3578,'Артикул без-с размером'!C:C,0))</f>
        <v>#N/A</v>
      </c>
    </row>
    <row r="3579" spans="9:9" ht="21.75" customHeight="1" x14ac:dyDescent="0.3">
      <c r="I3579" s="23" t="e">
        <f>INDEX('Артикул без-с размером'!A:A,MATCH(Хранение!B3579,'Артикул без-с размером'!C:C,0))</f>
        <v>#N/A</v>
      </c>
    </row>
    <row r="3580" spans="9:9" ht="21.75" customHeight="1" x14ac:dyDescent="0.3">
      <c r="I3580" s="23" t="e">
        <f>INDEX('Артикул без-с размером'!A:A,MATCH(Хранение!B3580,'Артикул без-с размером'!C:C,0))</f>
        <v>#N/A</v>
      </c>
    </row>
    <row r="3581" spans="9:9" ht="21.75" customHeight="1" x14ac:dyDescent="0.3">
      <c r="I3581" s="23" t="e">
        <f>INDEX('Артикул без-с размером'!A:A,MATCH(Хранение!B3581,'Артикул без-с размером'!C:C,0))</f>
        <v>#N/A</v>
      </c>
    </row>
    <row r="3582" spans="9:9" ht="21.75" customHeight="1" x14ac:dyDescent="0.3">
      <c r="I3582" s="23" t="e">
        <f>INDEX('Артикул без-с размером'!A:A,MATCH(Хранение!B3582,'Артикул без-с размером'!C:C,0))</f>
        <v>#N/A</v>
      </c>
    </row>
    <row r="3583" spans="9:9" ht="21.75" customHeight="1" x14ac:dyDescent="0.3">
      <c r="I3583" s="23" t="e">
        <f>INDEX('Артикул без-с размером'!A:A,MATCH(Хранение!B3583,'Артикул без-с размером'!C:C,0))</f>
        <v>#N/A</v>
      </c>
    </row>
    <row r="3584" spans="9:9" ht="21.75" customHeight="1" x14ac:dyDescent="0.3">
      <c r="I3584" s="23" t="e">
        <f>INDEX('Артикул без-с размером'!A:A,MATCH(Хранение!B3584,'Артикул без-с размером'!C:C,0))</f>
        <v>#N/A</v>
      </c>
    </row>
    <row r="3585" spans="9:9" ht="21.75" customHeight="1" x14ac:dyDescent="0.3">
      <c r="I3585" s="23" t="e">
        <f>INDEX('Артикул без-с размером'!A:A,MATCH(Хранение!B3585,'Артикул без-с размером'!C:C,0))</f>
        <v>#N/A</v>
      </c>
    </row>
    <row r="3586" spans="9:9" ht="21.75" customHeight="1" x14ac:dyDescent="0.3">
      <c r="I3586" s="23" t="e">
        <f>INDEX('Артикул без-с размером'!A:A,MATCH(Хранение!B3586,'Артикул без-с размером'!C:C,0))</f>
        <v>#N/A</v>
      </c>
    </row>
    <row r="3587" spans="9:9" ht="21.75" customHeight="1" x14ac:dyDescent="0.3">
      <c r="I3587" s="23" t="e">
        <f>INDEX('Артикул без-с размером'!A:A,MATCH(Хранение!B3587,'Артикул без-с размером'!C:C,0))</f>
        <v>#N/A</v>
      </c>
    </row>
    <row r="3588" spans="9:9" ht="21.75" customHeight="1" x14ac:dyDescent="0.3">
      <c r="I3588" s="23" t="e">
        <f>INDEX('Артикул без-с размером'!A:A,MATCH(Хранение!B3588,'Артикул без-с размером'!C:C,0))</f>
        <v>#N/A</v>
      </c>
    </row>
    <row r="3589" spans="9:9" ht="21.75" customHeight="1" x14ac:dyDescent="0.3">
      <c r="I3589" s="23" t="e">
        <f>INDEX('Артикул без-с размером'!A:A,MATCH(Хранение!B3589,'Артикул без-с размером'!C:C,0))</f>
        <v>#N/A</v>
      </c>
    </row>
    <row r="3590" spans="9:9" ht="21.75" customHeight="1" x14ac:dyDescent="0.3">
      <c r="I3590" s="23" t="e">
        <f>INDEX('Артикул без-с размером'!A:A,MATCH(Хранение!B3590,'Артикул без-с размером'!C:C,0))</f>
        <v>#N/A</v>
      </c>
    </row>
    <row r="3591" spans="9:9" ht="21.75" customHeight="1" x14ac:dyDescent="0.3">
      <c r="I3591" s="23" t="e">
        <f>INDEX('Артикул без-с размером'!A:A,MATCH(Хранение!B3591,'Артикул без-с размером'!C:C,0))</f>
        <v>#N/A</v>
      </c>
    </row>
    <row r="3592" spans="9:9" ht="21.75" customHeight="1" x14ac:dyDescent="0.3">
      <c r="I3592" s="23" t="e">
        <f>INDEX('Артикул без-с размером'!A:A,MATCH(Хранение!B3592,'Артикул без-с размером'!C:C,0))</f>
        <v>#N/A</v>
      </c>
    </row>
    <row r="3593" spans="9:9" ht="21.75" customHeight="1" x14ac:dyDescent="0.3">
      <c r="I3593" s="23" t="e">
        <f>INDEX('Артикул без-с размером'!A:A,MATCH(Хранение!B3593,'Артикул без-с размером'!C:C,0))</f>
        <v>#N/A</v>
      </c>
    </row>
    <row r="3594" spans="9:9" ht="21.75" customHeight="1" x14ac:dyDescent="0.3">
      <c r="I3594" s="23" t="e">
        <f>INDEX('Артикул без-с размером'!A:A,MATCH(Хранение!B3594,'Артикул без-с размером'!C:C,0))</f>
        <v>#N/A</v>
      </c>
    </row>
    <row r="3595" spans="9:9" ht="21.75" customHeight="1" x14ac:dyDescent="0.3">
      <c r="I3595" s="23" t="e">
        <f>INDEX('Артикул без-с размером'!A:A,MATCH(Хранение!B3595,'Артикул без-с размером'!C:C,0))</f>
        <v>#N/A</v>
      </c>
    </row>
    <row r="3596" spans="9:9" ht="21.75" customHeight="1" x14ac:dyDescent="0.3">
      <c r="I3596" s="23" t="e">
        <f>INDEX('Артикул без-с размером'!A:A,MATCH(Хранение!B3596,'Артикул без-с размером'!C:C,0))</f>
        <v>#N/A</v>
      </c>
    </row>
    <row r="3597" spans="9:9" ht="21.75" customHeight="1" x14ac:dyDescent="0.3">
      <c r="I3597" s="23" t="e">
        <f>INDEX('Артикул без-с размером'!A:A,MATCH(Хранение!B3597,'Артикул без-с размером'!C:C,0))</f>
        <v>#N/A</v>
      </c>
    </row>
    <row r="3598" spans="9:9" ht="21.75" customHeight="1" x14ac:dyDescent="0.3">
      <c r="I3598" s="23" t="e">
        <f>INDEX('Артикул без-с размером'!A:A,MATCH(Хранение!B3598,'Артикул без-с размером'!C:C,0))</f>
        <v>#N/A</v>
      </c>
    </row>
    <row r="3599" spans="9:9" ht="21.75" customHeight="1" x14ac:dyDescent="0.3">
      <c r="I3599" s="23" t="e">
        <f>INDEX('Артикул без-с размером'!A:A,MATCH(Хранение!B3599,'Артикул без-с размером'!C:C,0))</f>
        <v>#N/A</v>
      </c>
    </row>
    <row r="3600" spans="9:9" ht="21.75" customHeight="1" x14ac:dyDescent="0.3">
      <c r="I3600" s="23" t="e">
        <f>INDEX('Артикул без-с размером'!A:A,MATCH(Хранение!B3600,'Артикул без-с размером'!C:C,0))</f>
        <v>#N/A</v>
      </c>
    </row>
    <row r="3601" spans="9:9" ht="21.75" customHeight="1" x14ac:dyDescent="0.3">
      <c r="I3601" s="23" t="e">
        <f>INDEX('Артикул без-с размером'!A:A,MATCH(Хранение!B3601,'Артикул без-с размером'!C:C,0))</f>
        <v>#N/A</v>
      </c>
    </row>
    <row r="3602" spans="9:9" ht="21.75" customHeight="1" x14ac:dyDescent="0.3">
      <c r="I3602" s="23" t="e">
        <f>INDEX('Артикул без-с размером'!A:A,MATCH(Хранение!B3602,'Артикул без-с размером'!C:C,0))</f>
        <v>#N/A</v>
      </c>
    </row>
    <row r="3603" spans="9:9" ht="21.75" customHeight="1" x14ac:dyDescent="0.3">
      <c r="I3603" s="23" t="e">
        <f>INDEX('Артикул без-с размером'!A:A,MATCH(Хранение!B3603,'Артикул без-с размером'!C:C,0))</f>
        <v>#N/A</v>
      </c>
    </row>
    <row r="3604" spans="9:9" ht="21.75" customHeight="1" x14ac:dyDescent="0.3">
      <c r="I3604" s="23" t="e">
        <f>INDEX('Артикул без-с размером'!A:A,MATCH(Хранение!B3604,'Артикул без-с размером'!C:C,0))</f>
        <v>#N/A</v>
      </c>
    </row>
    <row r="3605" spans="9:9" ht="21.75" customHeight="1" x14ac:dyDescent="0.3">
      <c r="I3605" s="23" t="e">
        <f>INDEX('Артикул без-с размером'!A:A,MATCH(Хранение!B3605,'Артикул без-с размером'!C:C,0))</f>
        <v>#N/A</v>
      </c>
    </row>
    <row r="3606" spans="9:9" ht="21.75" customHeight="1" x14ac:dyDescent="0.3">
      <c r="I3606" s="23" t="e">
        <f>INDEX('Артикул без-с размером'!A:A,MATCH(Хранение!B3606,'Артикул без-с размером'!C:C,0))</f>
        <v>#N/A</v>
      </c>
    </row>
    <row r="3607" spans="9:9" ht="21.75" customHeight="1" x14ac:dyDescent="0.3">
      <c r="I3607" s="23" t="e">
        <f>INDEX('Артикул без-с размером'!A:A,MATCH(Хранение!B3607,'Артикул без-с размером'!C:C,0))</f>
        <v>#N/A</v>
      </c>
    </row>
    <row r="3608" spans="9:9" ht="21.75" customHeight="1" x14ac:dyDescent="0.3">
      <c r="I3608" s="23" t="e">
        <f>INDEX('Артикул без-с размером'!A:A,MATCH(Хранение!B3608,'Артикул без-с размером'!C:C,0))</f>
        <v>#N/A</v>
      </c>
    </row>
    <row r="3609" spans="9:9" ht="21.75" customHeight="1" x14ac:dyDescent="0.3">
      <c r="I3609" s="23" t="e">
        <f>INDEX('Артикул без-с размером'!A:A,MATCH(Хранение!B3609,'Артикул без-с размером'!C:C,0))</f>
        <v>#N/A</v>
      </c>
    </row>
    <row r="3610" spans="9:9" ht="21.75" customHeight="1" x14ac:dyDescent="0.3">
      <c r="I3610" s="23" t="e">
        <f>INDEX('Артикул без-с размером'!A:A,MATCH(Хранение!B3610,'Артикул без-с размером'!C:C,0))</f>
        <v>#N/A</v>
      </c>
    </row>
    <row r="3611" spans="9:9" ht="21.75" customHeight="1" x14ac:dyDescent="0.3">
      <c r="I3611" s="23" t="e">
        <f>INDEX('Артикул без-с размером'!A:A,MATCH(Хранение!B3611,'Артикул без-с размером'!C:C,0))</f>
        <v>#N/A</v>
      </c>
    </row>
    <row r="3612" spans="9:9" ht="21.75" customHeight="1" x14ac:dyDescent="0.3">
      <c r="I3612" s="23" t="e">
        <f>INDEX('Артикул без-с размером'!A:A,MATCH(Хранение!B3612,'Артикул без-с размером'!C:C,0))</f>
        <v>#N/A</v>
      </c>
    </row>
    <row r="3613" spans="9:9" ht="21.75" customHeight="1" x14ac:dyDescent="0.3">
      <c r="I3613" s="23" t="e">
        <f>INDEX('Артикул без-с размером'!A:A,MATCH(Хранение!B3613,'Артикул без-с размером'!C:C,0))</f>
        <v>#N/A</v>
      </c>
    </row>
    <row r="3614" spans="9:9" ht="21.75" customHeight="1" x14ac:dyDescent="0.3">
      <c r="I3614" s="23" t="e">
        <f>INDEX('Артикул без-с размером'!A:A,MATCH(Хранение!B3614,'Артикул без-с размером'!C:C,0))</f>
        <v>#N/A</v>
      </c>
    </row>
    <row r="3615" spans="9:9" ht="21.75" customHeight="1" x14ac:dyDescent="0.3">
      <c r="I3615" s="23" t="e">
        <f>INDEX('Артикул без-с размером'!A:A,MATCH(Хранение!B3615,'Артикул без-с размером'!C:C,0))</f>
        <v>#N/A</v>
      </c>
    </row>
    <row r="3616" spans="9:9" ht="21.75" customHeight="1" x14ac:dyDescent="0.3">
      <c r="I3616" s="23" t="e">
        <f>INDEX('Артикул без-с размером'!A:A,MATCH(Хранение!B3616,'Артикул без-с размером'!C:C,0))</f>
        <v>#N/A</v>
      </c>
    </row>
    <row r="3617" spans="9:9" ht="21.75" customHeight="1" x14ac:dyDescent="0.3">
      <c r="I3617" s="23" t="e">
        <f>INDEX('Артикул без-с размером'!A:A,MATCH(Хранение!B3617,'Артикул без-с размером'!C:C,0))</f>
        <v>#N/A</v>
      </c>
    </row>
    <row r="3618" spans="9:9" ht="21.75" customHeight="1" x14ac:dyDescent="0.3">
      <c r="I3618" s="23" t="e">
        <f>INDEX('Артикул без-с размером'!A:A,MATCH(Хранение!B3618,'Артикул без-с размером'!C:C,0))</f>
        <v>#N/A</v>
      </c>
    </row>
    <row r="3619" spans="9:9" ht="21.75" customHeight="1" x14ac:dyDescent="0.3">
      <c r="I3619" s="23" t="e">
        <f>INDEX('Артикул без-с размером'!A:A,MATCH(Хранение!B3619,'Артикул без-с размером'!C:C,0))</f>
        <v>#N/A</v>
      </c>
    </row>
    <row r="3620" spans="9:9" ht="21.75" customHeight="1" x14ac:dyDescent="0.3">
      <c r="I3620" s="23" t="e">
        <f>INDEX('Артикул без-с размером'!A:A,MATCH(Хранение!B3620,'Артикул без-с размером'!C:C,0))</f>
        <v>#N/A</v>
      </c>
    </row>
    <row r="3621" spans="9:9" ht="21.75" customHeight="1" x14ac:dyDescent="0.3">
      <c r="I3621" s="23" t="e">
        <f>INDEX('Артикул без-с размером'!A:A,MATCH(Хранение!B3621,'Артикул без-с размером'!C:C,0))</f>
        <v>#N/A</v>
      </c>
    </row>
    <row r="3622" spans="9:9" ht="21.75" customHeight="1" x14ac:dyDescent="0.3">
      <c r="I3622" s="23" t="e">
        <f>INDEX('Артикул без-с размером'!A:A,MATCH(Хранение!B3622,'Артикул без-с размером'!C:C,0))</f>
        <v>#N/A</v>
      </c>
    </row>
    <row r="3623" spans="9:9" ht="21.75" customHeight="1" x14ac:dyDescent="0.3">
      <c r="I3623" s="23" t="e">
        <f>INDEX('Артикул без-с размером'!A:A,MATCH(Хранение!B3623,'Артикул без-с размером'!C:C,0))</f>
        <v>#N/A</v>
      </c>
    </row>
    <row r="3624" spans="9:9" ht="21.75" customHeight="1" x14ac:dyDescent="0.3">
      <c r="I3624" s="23" t="e">
        <f>INDEX('Артикул без-с размером'!A:A,MATCH(Хранение!B3624,'Артикул без-с размером'!C:C,0))</f>
        <v>#N/A</v>
      </c>
    </row>
    <row r="3625" spans="9:9" ht="21.75" customHeight="1" x14ac:dyDescent="0.3">
      <c r="I3625" s="23" t="e">
        <f>INDEX('Артикул без-с размером'!A:A,MATCH(Хранение!B3625,'Артикул без-с размером'!C:C,0))</f>
        <v>#N/A</v>
      </c>
    </row>
    <row r="3626" spans="9:9" ht="21.75" customHeight="1" x14ac:dyDescent="0.3">
      <c r="I3626" s="23" t="e">
        <f>INDEX('Артикул без-с размером'!A:A,MATCH(Хранение!B3626,'Артикул без-с размером'!C:C,0))</f>
        <v>#N/A</v>
      </c>
    </row>
    <row r="3627" spans="9:9" ht="21.75" customHeight="1" x14ac:dyDescent="0.3">
      <c r="I3627" s="23" t="e">
        <f>INDEX('Артикул без-с размером'!A:A,MATCH(Хранение!B3627,'Артикул без-с размером'!C:C,0))</f>
        <v>#N/A</v>
      </c>
    </row>
    <row r="3628" spans="9:9" ht="21.75" customHeight="1" x14ac:dyDescent="0.3">
      <c r="I3628" s="23" t="e">
        <f>INDEX('Артикул без-с размером'!A:A,MATCH(Хранение!B3628,'Артикул без-с размером'!C:C,0))</f>
        <v>#N/A</v>
      </c>
    </row>
    <row r="3629" spans="9:9" ht="21.75" customHeight="1" x14ac:dyDescent="0.3">
      <c r="I3629" s="23" t="e">
        <f>INDEX('Артикул без-с размером'!A:A,MATCH(Хранение!B3629,'Артикул без-с размером'!C:C,0))</f>
        <v>#N/A</v>
      </c>
    </row>
    <row r="3630" spans="9:9" ht="21.75" customHeight="1" x14ac:dyDescent="0.3">
      <c r="I3630" s="23" t="e">
        <f>INDEX('Артикул без-с размером'!A:A,MATCH(Хранение!B3630,'Артикул без-с размером'!C:C,0))</f>
        <v>#N/A</v>
      </c>
    </row>
    <row r="3631" spans="9:9" ht="21.75" customHeight="1" x14ac:dyDescent="0.3">
      <c r="I3631" s="23" t="e">
        <f>INDEX('Артикул без-с размером'!A:A,MATCH(Хранение!B3631,'Артикул без-с размером'!C:C,0))</f>
        <v>#N/A</v>
      </c>
    </row>
    <row r="3632" spans="9:9" ht="21.75" customHeight="1" x14ac:dyDescent="0.3">
      <c r="I3632" s="23" t="e">
        <f>INDEX('Артикул без-с размером'!A:A,MATCH(Хранение!B3632,'Артикул без-с размером'!C:C,0))</f>
        <v>#N/A</v>
      </c>
    </row>
    <row r="3633" spans="9:9" ht="21.75" customHeight="1" x14ac:dyDescent="0.3">
      <c r="I3633" s="23" t="e">
        <f>INDEX('Артикул без-с размером'!A:A,MATCH(Хранение!B3633,'Артикул без-с размером'!C:C,0))</f>
        <v>#N/A</v>
      </c>
    </row>
    <row r="3634" spans="9:9" ht="21.75" customHeight="1" x14ac:dyDescent="0.3">
      <c r="I3634" s="23" t="e">
        <f>INDEX('Артикул без-с размером'!A:A,MATCH(Хранение!B3634,'Артикул без-с размером'!C:C,0))</f>
        <v>#N/A</v>
      </c>
    </row>
    <row r="3635" spans="9:9" ht="21.75" customHeight="1" x14ac:dyDescent="0.3">
      <c r="I3635" s="23" t="e">
        <f>INDEX('Артикул без-с размером'!A:A,MATCH(Хранение!B3635,'Артикул без-с размером'!C:C,0))</f>
        <v>#N/A</v>
      </c>
    </row>
    <row r="3636" spans="9:9" ht="21.75" customHeight="1" x14ac:dyDescent="0.3">
      <c r="I3636" s="23" t="e">
        <f>INDEX('Артикул без-с размером'!A:A,MATCH(Хранение!B3636,'Артикул без-с размером'!C:C,0))</f>
        <v>#N/A</v>
      </c>
    </row>
    <row r="3637" spans="9:9" ht="21.75" customHeight="1" x14ac:dyDescent="0.3">
      <c r="I3637" s="23" t="e">
        <f>INDEX('Артикул без-с размером'!A:A,MATCH(Хранение!B3637,'Артикул без-с размером'!C:C,0))</f>
        <v>#N/A</v>
      </c>
    </row>
    <row r="3638" spans="9:9" ht="21.75" customHeight="1" x14ac:dyDescent="0.3">
      <c r="I3638" s="23" t="e">
        <f>INDEX('Артикул без-с размером'!A:A,MATCH(Хранение!B3638,'Артикул без-с размером'!C:C,0))</f>
        <v>#N/A</v>
      </c>
    </row>
    <row r="3639" spans="9:9" ht="21.75" customHeight="1" x14ac:dyDescent="0.3">
      <c r="I3639" s="23" t="e">
        <f>INDEX('Артикул без-с размером'!A:A,MATCH(Хранение!B3639,'Артикул без-с размером'!C:C,0))</f>
        <v>#N/A</v>
      </c>
    </row>
    <row r="3640" spans="9:9" ht="21.75" customHeight="1" x14ac:dyDescent="0.3">
      <c r="I3640" s="23" t="e">
        <f>INDEX('Артикул без-с размером'!A:A,MATCH(Хранение!B3640,'Артикул без-с размером'!C:C,0))</f>
        <v>#N/A</v>
      </c>
    </row>
    <row r="3641" spans="9:9" ht="21.75" customHeight="1" x14ac:dyDescent="0.3">
      <c r="I3641" s="23" t="e">
        <f>INDEX('Артикул без-с размером'!A:A,MATCH(Хранение!B3641,'Артикул без-с размером'!C:C,0))</f>
        <v>#N/A</v>
      </c>
    </row>
    <row r="3642" spans="9:9" ht="21.75" customHeight="1" x14ac:dyDescent="0.3">
      <c r="I3642" s="23" t="e">
        <f>INDEX('Артикул без-с размером'!A:A,MATCH(Хранение!B3642,'Артикул без-с размером'!C:C,0))</f>
        <v>#N/A</v>
      </c>
    </row>
    <row r="3643" spans="9:9" ht="21.75" customHeight="1" x14ac:dyDescent="0.3">
      <c r="I3643" s="23" t="e">
        <f>INDEX('Артикул без-с размером'!A:A,MATCH(Хранение!B3643,'Артикул без-с размером'!C:C,0))</f>
        <v>#N/A</v>
      </c>
    </row>
    <row r="3644" spans="9:9" ht="21.75" customHeight="1" x14ac:dyDescent="0.3">
      <c r="I3644" s="23" t="e">
        <f>INDEX('Артикул без-с размером'!A:A,MATCH(Хранение!B3644,'Артикул без-с размером'!C:C,0))</f>
        <v>#N/A</v>
      </c>
    </row>
    <row r="3645" spans="9:9" ht="21.75" customHeight="1" x14ac:dyDescent="0.3">
      <c r="I3645" s="23" t="e">
        <f>INDEX('Артикул без-с размером'!A:A,MATCH(Хранение!B3645,'Артикул без-с размером'!C:C,0))</f>
        <v>#N/A</v>
      </c>
    </row>
    <row r="3646" spans="9:9" ht="21.75" customHeight="1" x14ac:dyDescent="0.3">
      <c r="I3646" s="23" t="e">
        <f>INDEX('Артикул без-с размером'!A:A,MATCH(Хранение!B3646,'Артикул без-с размером'!C:C,0))</f>
        <v>#N/A</v>
      </c>
    </row>
    <row r="3647" spans="9:9" ht="21.75" customHeight="1" x14ac:dyDescent="0.3">
      <c r="I3647" s="23" t="e">
        <f>INDEX('Артикул без-с размером'!A:A,MATCH(Хранение!B3647,'Артикул без-с размером'!C:C,0))</f>
        <v>#N/A</v>
      </c>
    </row>
    <row r="3648" spans="9:9" ht="21.75" customHeight="1" x14ac:dyDescent="0.3">
      <c r="I3648" s="23" t="e">
        <f>INDEX('Артикул без-с размером'!A:A,MATCH(Хранение!B3648,'Артикул без-с размером'!C:C,0))</f>
        <v>#N/A</v>
      </c>
    </row>
    <row r="3649" spans="9:9" ht="21.75" customHeight="1" x14ac:dyDescent="0.3">
      <c r="I3649" s="23" t="e">
        <f>INDEX('Артикул без-с размером'!A:A,MATCH(Хранение!B3649,'Артикул без-с размером'!C:C,0))</f>
        <v>#N/A</v>
      </c>
    </row>
    <row r="3650" spans="9:9" ht="21.75" customHeight="1" x14ac:dyDescent="0.3">
      <c r="I3650" s="23" t="e">
        <f>INDEX('Артикул без-с размером'!A:A,MATCH(Хранение!B3650,'Артикул без-с размером'!C:C,0))</f>
        <v>#N/A</v>
      </c>
    </row>
    <row r="3651" spans="9:9" ht="21.75" customHeight="1" x14ac:dyDescent="0.3">
      <c r="I3651" s="23" t="e">
        <f>INDEX('Артикул без-с размером'!A:A,MATCH(Хранение!B3651,'Артикул без-с размером'!C:C,0))</f>
        <v>#N/A</v>
      </c>
    </row>
    <row r="3652" spans="9:9" ht="21.75" customHeight="1" x14ac:dyDescent="0.3">
      <c r="I3652" s="23" t="e">
        <f>INDEX('Артикул без-с размером'!A:A,MATCH(Хранение!B3652,'Артикул без-с размером'!C:C,0))</f>
        <v>#N/A</v>
      </c>
    </row>
    <row r="3653" spans="9:9" ht="21.75" customHeight="1" x14ac:dyDescent="0.3">
      <c r="I3653" s="23" t="e">
        <f>INDEX('Артикул без-с размером'!A:A,MATCH(Хранение!B3653,'Артикул без-с размером'!C:C,0))</f>
        <v>#N/A</v>
      </c>
    </row>
    <row r="3654" spans="9:9" ht="21.75" customHeight="1" x14ac:dyDescent="0.3">
      <c r="I3654" s="23" t="e">
        <f>INDEX('Артикул без-с размером'!A:A,MATCH(Хранение!B3654,'Артикул без-с размером'!C:C,0))</f>
        <v>#N/A</v>
      </c>
    </row>
    <row r="3655" spans="9:9" ht="21.75" customHeight="1" x14ac:dyDescent="0.3">
      <c r="I3655" s="23" t="e">
        <f>INDEX('Артикул без-с размером'!A:A,MATCH(Хранение!B3655,'Артикул без-с размером'!C:C,0))</f>
        <v>#N/A</v>
      </c>
    </row>
    <row r="3656" spans="9:9" ht="21.75" customHeight="1" x14ac:dyDescent="0.3">
      <c r="I3656" s="23" t="e">
        <f>INDEX('Артикул без-с размером'!A:A,MATCH(Хранение!B3656,'Артикул без-с размером'!C:C,0))</f>
        <v>#N/A</v>
      </c>
    </row>
    <row r="3657" spans="9:9" ht="21.75" customHeight="1" x14ac:dyDescent="0.3">
      <c r="I3657" s="23" t="e">
        <f>INDEX('Артикул без-с размером'!A:A,MATCH(Хранение!B3657,'Артикул без-с размером'!C:C,0))</f>
        <v>#N/A</v>
      </c>
    </row>
    <row r="3658" spans="9:9" ht="21.75" customHeight="1" x14ac:dyDescent="0.3">
      <c r="I3658" s="23" t="e">
        <f>INDEX('Артикул без-с размером'!A:A,MATCH(Хранение!B3658,'Артикул без-с размером'!C:C,0))</f>
        <v>#N/A</v>
      </c>
    </row>
    <row r="3659" spans="9:9" ht="21.75" customHeight="1" x14ac:dyDescent="0.3">
      <c r="I3659" s="23" t="e">
        <f>INDEX('Артикул без-с размером'!A:A,MATCH(Хранение!B3659,'Артикул без-с размером'!C:C,0))</f>
        <v>#N/A</v>
      </c>
    </row>
    <row r="3660" spans="9:9" ht="21.75" customHeight="1" x14ac:dyDescent="0.3">
      <c r="I3660" s="23" t="e">
        <f>INDEX('Артикул без-с размером'!A:A,MATCH(Хранение!B3660,'Артикул без-с размером'!C:C,0))</f>
        <v>#N/A</v>
      </c>
    </row>
    <row r="3661" spans="9:9" ht="21.75" customHeight="1" x14ac:dyDescent="0.3">
      <c r="I3661" s="23" t="e">
        <f>INDEX('Артикул без-с размером'!A:A,MATCH(Хранение!B3661,'Артикул без-с размером'!C:C,0))</f>
        <v>#N/A</v>
      </c>
    </row>
    <row r="3662" spans="9:9" ht="21.75" customHeight="1" x14ac:dyDescent="0.3">
      <c r="I3662" s="23" t="e">
        <f>INDEX('Артикул без-с размером'!A:A,MATCH(Хранение!B3662,'Артикул без-с размером'!C:C,0))</f>
        <v>#N/A</v>
      </c>
    </row>
    <row r="3663" spans="9:9" ht="21.75" customHeight="1" x14ac:dyDescent="0.3">
      <c r="I3663" s="23" t="e">
        <f>INDEX('Артикул без-с размером'!A:A,MATCH(Хранение!B3663,'Артикул без-с размером'!C:C,0))</f>
        <v>#N/A</v>
      </c>
    </row>
    <row r="3664" spans="9:9" ht="21.75" customHeight="1" x14ac:dyDescent="0.3">
      <c r="I3664" s="23" t="e">
        <f>INDEX('Артикул без-с размером'!A:A,MATCH(Хранение!B3664,'Артикул без-с размером'!C:C,0))</f>
        <v>#N/A</v>
      </c>
    </row>
    <row r="3665" spans="9:9" ht="21.75" customHeight="1" x14ac:dyDescent="0.3">
      <c r="I3665" s="23" t="e">
        <f>INDEX('Артикул без-с размером'!A:A,MATCH(Хранение!B3665,'Артикул без-с размером'!C:C,0))</f>
        <v>#N/A</v>
      </c>
    </row>
    <row r="3666" spans="9:9" ht="21.75" customHeight="1" x14ac:dyDescent="0.3">
      <c r="I3666" s="23" t="e">
        <f>INDEX('Артикул без-с размером'!A:A,MATCH(Хранение!B3666,'Артикул без-с размером'!C:C,0))</f>
        <v>#N/A</v>
      </c>
    </row>
    <row r="3667" spans="9:9" ht="21.75" customHeight="1" x14ac:dyDescent="0.3">
      <c r="I3667" s="23" t="e">
        <f>INDEX('Артикул без-с размером'!A:A,MATCH(Хранение!B3667,'Артикул без-с размером'!C:C,0))</f>
        <v>#N/A</v>
      </c>
    </row>
    <row r="3668" spans="9:9" ht="21.75" customHeight="1" x14ac:dyDescent="0.3">
      <c r="I3668" s="23" t="e">
        <f>INDEX('Артикул без-с размером'!A:A,MATCH(Хранение!B3668,'Артикул без-с размером'!C:C,0))</f>
        <v>#N/A</v>
      </c>
    </row>
    <row r="3669" spans="9:9" ht="21.75" customHeight="1" x14ac:dyDescent="0.3">
      <c r="I3669" s="23" t="e">
        <f>INDEX('Артикул без-с размером'!A:A,MATCH(Хранение!B3669,'Артикул без-с размером'!C:C,0))</f>
        <v>#N/A</v>
      </c>
    </row>
    <row r="3670" spans="9:9" ht="21.75" customHeight="1" x14ac:dyDescent="0.3">
      <c r="I3670" s="23" t="e">
        <f>INDEX('Артикул без-с размером'!A:A,MATCH(Хранение!B3670,'Артикул без-с размером'!C:C,0))</f>
        <v>#N/A</v>
      </c>
    </row>
    <row r="3671" spans="9:9" ht="21.75" customHeight="1" x14ac:dyDescent="0.3">
      <c r="I3671" s="23" t="e">
        <f>INDEX('Артикул без-с размером'!A:A,MATCH(Хранение!B3671,'Артикул без-с размером'!C:C,0))</f>
        <v>#N/A</v>
      </c>
    </row>
    <row r="3672" spans="9:9" ht="21.75" customHeight="1" x14ac:dyDescent="0.3">
      <c r="I3672" s="23" t="e">
        <f>INDEX('Артикул без-с размером'!A:A,MATCH(Хранение!B3672,'Артикул без-с размером'!C:C,0))</f>
        <v>#N/A</v>
      </c>
    </row>
    <row r="3673" spans="9:9" ht="21.75" customHeight="1" x14ac:dyDescent="0.3">
      <c r="I3673" s="23" t="e">
        <f>INDEX('Артикул без-с размером'!A:A,MATCH(Хранение!B3673,'Артикул без-с размером'!C:C,0))</f>
        <v>#N/A</v>
      </c>
    </row>
    <row r="3674" spans="9:9" ht="21.75" customHeight="1" x14ac:dyDescent="0.3">
      <c r="I3674" s="23" t="e">
        <f>INDEX('Артикул без-с размером'!A:A,MATCH(Хранение!B3674,'Артикул без-с размером'!C:C,0))</f>
        <v>#N/A</v>
      </c>
    </row>
    <row r="3675" spans="9:9" ht="21.75" customHeight="1" x14ac:dyDescent="0.3">
      <c r="I3675" s="23" t="e">
        <f>INDEX('Артикул без-с размером'!A:A,MATCH(Хранение!B3675,'Артикул без-с размером'!C:C,0))</f>
        <v>#N/A</v>
      </c>
    </row>
    <row r="3676" spans="9:9" ht="21.75" customHeight="1" x14ac:dyDescent="0.3">
      <c r="I3676" s="23" t="e">
        <f>INDEX('Артикул без-с размером'!A:A,MATCH(Хранение!B3676,'Артикул без-с размером'!C:C,0))</f>
        <v>#N/A</v>
      </c>
    </row>
    <row r="3677" spans="9:9" ht="21.75" customHeight="1" x14ac:dyDescent="0.3">
      <c r="I3677" s="23" t="e">
        <f>INDEX('Артикул без-с размером'!A:A,MATCH(Хранение!B3677,'Артикул без-с размером'!C:C,0))</f>
        <v>#N/A</v>
      </c>
    </row>
    <row r="3678" spans="9:9" ht="21.75" customHeight="1" x14ac:dyDescent="0.3">
      <c r="I3678" s="23" t="e">
        <f>INDEX('Артикул без-с размером'!A:A,MATCH(Хранение!B3678,'Артикул без-с размером'!C:C,0))</f>
        <v>#N/A</v>
      </c>
    </row>
    <row r="3679" spans="9:9" ht="21.75" customHeight="1" x14ac:dyDescent="0.3">
      <c r="I3679" s="23" t="e">
        <f>INDEX('Артикул без-с размером'!A:A,MATCH(Хранение!B3679,'Артикул без-с размером'!C:C,0))</f>
        <v>#N/A</v>
      </c>
    </row>
    <row r="3680" spans="9:9" ht="21.75" customHeight="1" x14ac:dyDescent="0.3">
      <c r="I3680" s="23" t="e">
        <f>INDEX('Артикул без-с размером'!A:A,MATCH(Хранение!B3680,'Артикул без-с размером'!C:C,0))</f>
        <v>#N/A</v>
      </c>
    </row>
    <row r="3681" spans="9:9" ht="21.75" customHeight="1" x14ac:dyDescent="0.3">
      <c r="I3681" s="23" t="e">
        <f>INDEX('Артикул без-с размером'!A:A,MATCH(Хранение!B3681,'Артикул без-с размером'!C:C,0))</f>
        <v>#N/A</v>
      </c>
    </row>
    <row r="3682" spans="9:9" ht="21.75" customHeight="1" x14ac:dyDescent="0.3">
      <c r="I3682" s="23" t="e">
        <f>INDEX('Артикул без-с размером'!A:A,MATCH(Хранение!B3682,'Артикул без-с размером'!C:C,0))</f>
        <v>#N/A</v>
      </c>
    </row>
    <row r="3683" spans="9:9" ht="21.75" customHeight="1" x14ac:dyDescent="0.3">
      <c r="I3683" s="23" t="e">
        <f>INDEX('Артикул без-с размером'!A:A,MATCH(Хранение!B3683,'Артикул без-с размером'!C:C,0))</f>
        <v>#N/A</v>
      </c>
    </row>
    <row r="3684" spans="9:9" ht="21.75" customHeight="1" x14ac:dyDescent="0.3">
      <c r="I3684" s="23" t="e">
        <f>INDEX('Артикул без-с размером'!A:A,MATCH(Хранение!B3684,'Артикул без-с размером'!C:C,0))</f>
        <v>#N/A</v>
      </c>
    </row>
    <row r="3685" spans="9:9" ht="21.75" customHeight="1" x14ac:dyDescent="0.3">
      <c r="I3685" s="23" t="e">
        <f>INDEX('Артикул без-с размером'!A:A,MATCH(Хранение!B3685,'Артикул без-с размером'!C:C,0))</f>
        <v>#N/A</v>
      </c>
    </row>
    <row r="3686" spans="9:9" ht="21.75" customHeight="1" x14ac:dyDescent="0.3">
      <c r="I3686" s="23" t="e">
        <f>INDEX('Артикул без-с размером'!A:A,MATCH(Хранение!B3686,'Артикул без-с размером'!C:C,0))</f>
        <v>#N/A</v>
      </c>
    </row>
    <row r="3687" spans="9:9" ht="21.75" customHeight="1" x14ac:dyDescent="0.3">
      <c r="I3687" s="23" t="e">
        <f>INDEX('Артикул без-с размером'!A:A,MATCH(Хранение!B3687,'Артикул без-с размером'!C:C,0))</f>
        <v>#N/A</v>
      </c>
    </row>
    <row r="3688" spans="9:9" ht="21.75" customHeight="1" x14ac:dyDescent="0.3">
      <c r="I3688" s="23" t="e">
        <f>INDEX('Артикул без-с размером'!A:A,MATCH(Хранение!B3688,'Артикул без-с размером'!C:C,0))</f>
        <v>#N/A</v>
      </c>
    </row>
    <row r="3689" spans="9:9" ht="21.75" customHeight="1" x14ac:dyDescent="0.3">
      <c r="I3689" s="23" t="e">
        <f>INDEX('Артикул без-с размером'!A:A,MATCH(Хранение!B3689,'Артикул без-с размером'!C:C,0))</f>
        <v>#N/A</v>
      </c>
    </row>
    <row r="3690" spans="9:9" ht="21.75" customHeight="1" x14ac:dyDescent="0.3">
      <c r="I3690" s="23" t="e">
        <f>INDEX('Артикул без-с размером'!A:A,MATCH(Хранение!B3690,'Артикул без-с размером'!C:C,0))</f>
        <v>#N/A</v>
      </c>
    </row>
    <row r="3691" spans="9:9" ht="21.75" customHeight="1" x14ac:dyDescent="0.3">
      <c r="I3691" s="23" t="e">
        <f>INDEX('Артикул без-с размером'!A:A,MATCH(Хранение!B3691,'Артикул без-с размером'!C:C,0))</f>
        <v>#N/A</v>
      </c>
    </row>
    <row r="3692" spans="9:9" ht="21.75" customHeight="1" x14ac:dyDescent="0.3">
      <c r="I3692" s="23" t="e">
        <f>INDEX('Артикул без-с размером'!A:A,MATCH(Хранение!B3692,'Артикул без-с размером'!C:C,0))</f>
        <v>#N/A</v>
      </c>
    </row>
    <row r="3693" spans="9:9" ht="21.75" customHeight="1" x14ac:dyDescent="0.3">
      <c r="I3693" s="23" t="e">
        <f>INDEX('Артикул без-с размером'!A:A,MATCH(Хранение!B3693,'Артикул без-с размером'!C:C,0))</f>
        <v>#N/A</v>
      </c>
    </row>
    <row r="3694" spans="9:9" ht="21.75" customHeight="1" x14ac:dyDescent="0.3">
      <c r="I3694" s="23" t="e">
        <f>INDEX('Артикул без-с размером'!A:A,MATCH(Хранение!B3694,'Артикул без-с размером'!C:C,0))</f>
        <v>#N/A</v>
      </c>
    </row>
    <row r="3695" spans="9:9" ht="21.75" customHeight="1" x14ac:dyDescent="0.3">
      <c r="I3695" s="23" t="e">
        <f>INDEX('Артикул без-с размером'!A:A,MATCH(Хранение!B3695,'Артикул без-с размером'!C:C,0))</f>
        <v>#N/A</v>
      </c>
    </row>
    <row r="3696" spans="9:9" ht="21.75" customHeight="1" x14ac:dyDescent="0.3">
      <c r="I3696" s="23" t="e">
        <f>INDEX('Артикул без-с размером'!A:A,MATCH(Хранение!B3696,'Артикул без-с размером'!C:C,0))</f>
        <v>#N/A</v>
      </c>
    </row>
    <row r="3697" spans="9:9" ht="21.75" customHeight="1" x14ac:dyDescent="0.3">
      <c r="I3697" s="23" t="e">
        <f>INDEX('Артикул без-с размером'!A:A,MATCH(Хранение!B3697,'Артикул без-с размером'!C:C,0))</f>
        <v>#N/A</v>
      </c>
    </row>
    <row r="3698" spans="9:9" ht="21.75" customHeight="1" x14ac:dyDescent="0.3">
      <c r="I3698" s="23" t="e">
        <f>INDEX('Артикул без-с размером'!A:A,MATCH(Хранение!B3698,'Артикул без-с размером'!C:C,0))</f>
        <v>#N/A</v>
      </c>
    </row>
    <row r="3699" spans="9:9" ht="21.75" customHeight="1" x14ac:dyDescent="0.3">
      <c r="I3699" s="23" t="e">
        <f>INDEX('Артикул без-с размером'!A:A,MATCH(Хранение!B3699,'Артикул без-с размером'!C:C,0))</f>
        <v>#N/A</v>
      </c>
    </row>
    <row r="3700" spans="9:9" ht="21.75" customHeight="1" x14ac:dyDescent="0.3">
      <c r="I3700" s="23" t="e">
        <f>INDEX('Артикул без-с размером'!A:A,MATCH(Хранение!B3700,'Артикул без-с размером'!C:C,0))</f>
        <v>#N/A</v>
      </c>
    </row>
    <row r="3701" spans="9:9" ht="21.75" customHeight="1" x14ac:dyDescent="0.3">
      <c r="I3701" s="23" t="e">
        <f>INDEX('Артикул без-с размером'!A:A,MATCH(Хранение!B3701,'Артикул без-с размером'!C:C,0))</f>
        <v>#N/A</v>
      </c>
    </row>
    <row r="3702" spans="9:9" ht="21.75" customHeight="1" x14ac:dyDescent="0.3">
      <c r="I3702" s="23" t="e">
        <f>INDEX('Артикул без-с размером'!A:A,MATCH(Хранение!B3702,'Артикул без-с размером'!C:C,0))</f>
        <v>#N/A</v>
      </c>
    </row>
    <row r="3703" spans="9:9" ht="21.75" customHeight="1" x14ac:dyDescent="0.3">
      <c r="I3703" s="23" t="e">
        <f>INDEX('Артикул без-с размером'!A:A,MATCH(Хранение!B3703,'Артикул без-с размером'!C:C,0))</f>
        <v>#N/A</v>
      </c>
    </row>
    <row r="3704" spans="9:9" ht="21.75" customHeight="1" x14ac:dyDescent="0.3">
      <c r="I3704" s="23" t="e">
        <f>INDEX('Артикул без-с размером'!A:A,MATCH(Хранение!B3704,'Артикул без-с размером'!C:C,0))</f>
        <v>#N/A</v>
      </c>
    </row>
    <row r="3705" spans="9:9" ht="21.75" customHeight="1" x14ac:dyDescent="0.3">
      <c r="I3705" s="23" t="e">
        <f>INDEX('Артикул без-с размером'!A:A,MATCH(Хранение!B3705,'Артикул без-с размером'!C:C,0))</f>
        <v>#N/A</v>
      </c>
    </row>
    <row r="3706" spans="9:9" ht="21.75" customHeight="1" x14ac:dyDescent="0.3">
      <c r="I3706" s="23" t="e">
        <f>INDEX('Артикул без-с размером'!A:A,MATCH(Хранение!B3706,'Артикул без-с размером'!C:C,0))</f>
        <v>#N/A</v>
      </c>
    </row>
    <row r="3707" spans="9:9" ht="21.75" customHeight="1" x14ac:dyDescent="0.3">
      <c r="I3707" s="23" t="e">
        <f>INDEX('Артикул без-с размером'!A:A,MATCH(Хранение!B3707,'Артикул без-с размером'!C:C,0))</f>
        <v>#N/A</v>
      </c>
    </row>
    <row r="3708" spans="9:9" ht="21.75" customHeight="1" x14ac:dyDescent="0.3">
      <c r="I3708" s="23" t="e">
        <f>INDEX('Артикул без-с размером'!A:A,MATCH(Хранение!B3708,'Артикул без-с размером'!C:C,0))</f>
        <v>#N/A</v>
      </c>
    </row>
    <row r="3709" spans="9:9" ht="21.75" customHeight="1" x14ac:dyDescent="0.3">
      <c r="I3709" s="23" t="e">
        <f>INDEX('Артикул без-с размером'!A:A,MATCH(Хранение!B3709,'Артикул без-с размером'!C:C,0))</f>
        <v>#N/A</v>
      </c>
    </row>
    <row r="3710" spans="9:9" ht="21.75" customHeight="1" x14ac:dyDescent="0.3">
      <c r="I3710" s="23" t="e">
        <f>INDEX('Артикул без-с размером'!A:A,MATCH(Хранение!B3710,'Артикул без-с размером'!C:C,0))</f>
        <v>#N/A</v>
      </c>
    </row>
    <row r="3711" spans="9:9" ht="21.75" customHeight="1" x14ac:dyDescent="0.3">
      <c r="I3711" s="23" t="e">
        <f>INDEX('Артикул без-с размером'!A:A,MATCH(Хранение!B3711,'Артикул без-с размером'!C:C,0))</f>
        <v>#N/A</v>
      </c>
    </row>
    <row r="3712" spans="9:9" ht="21.75" customHeight="1" x14ac:dyDescent="0.3">
      <c r="I3712" s="23" t="e">
        <f>INDEX('Артикул без-с размером'!A:A,MATCH(Хранение!B3712,'Артикул без-с размером'!C:C,0))</f>
        <v>#N/A</v>
      </c>
    </row>
    <row r="3713" spans="9:9" ht="21.75" customHeight="1" x14ac:dyDescent="0.3">
      <c r="I3713" s="23" t="e">
        <f>INDEX('Артикул без-с размером'!A:A,MATCH(Хранение!B3713,'Артикул без-с размером'!C:C,0))</f>
        <v>#N/A</v>
      </c>
    </row>
    <row r="3714" spans="9:9" ht="21.75" customHeight="1" x14ac:dyDescent="0.3">
      <c r="I3714" s="23" t="e">
        <f>INDEX('Артикул без-с размером'!A:A,MATCH(Хранение!B3714,'Артикул без-с размером'!C:C,0))</f>
        <v>#N/A</v>
      </c>
    </row>
    <row r="3715" spans="9:9" ht="21.75" customHeight="1" x14ac:dyDescent="0.3">
      <c r="I3715" s="23" t="e">
        <f>INDEX('Артикул без-с размером'!A:A,MATCH(Хранение!B3715,'Артикул без-с размером'!C:C,0))</f>
        <v>#N/A</v>
      </c>
    </row>
    <row r="3716" spans="9:9" ht="21.75" customHeight="1" x14ac:dyDescent="0.3">
      <c r="I3716" s="23" t="e">
        <f>INDEX('Артикул без-с размером'!A:A,MATCH(Хранение!B3716,'Артикул без-с размером'!C:C,0))</f>
        <v>#N/A</v>
      </c>
    </row>
    <row r="3717" spans="9:9" ht="21.75" customHeight="1" x14ac:dyDescent="0.3">
      <c r="I3717" s="23" t="e">
        <f>INDEX('Артикул без-с размером'!A:A,MATCH(Хранение!B3717,'Артикул без-с размером'!C:C,0))</f>
        <v>#N/A</v>
      </c>
    </row>
    <row r="3718" spans="9:9" ht="21.75" customHeight="1" x14ac:dyDescent="0.3">
      <c r="I3718" s="23" t="e">
        <f>INDEX('Артикул без-с размером'!A:A,MATCH(Хранение!B3718,'Артикул без-с размером'!C:C,0))</f>
        <v>#N/A</v>
      </c>
    </row>
    <row r="3719" spans="9:9" ht="21.75" customHeight="1" x14ac:dyDescent="0.3">
      <c r="I3719" s="23" t="e">
        <f>INDEX('Артикул без-с размером'!A:A,MATCH(Хранение!B3719,'Артикул без-с размером'!C:C,0))</f>
        <v>#N/A</v>
      </c>
    </row>
    <row r="3720" spans="9:9" ht="21.75" customHeight="1" x14ac:dyDescent="0.3">
      <c r="I3720" s="23" t="e">
        <f>INDEX('Артикул без-с размером'!A:A,MATCH(Хранение!B3720,'Артикул без-с размером'!C:C,0))</f>
        <v>#N/A</v>
      </c>
    </row>
    <row r="3721" spans="9:9" ht="21.75" customHeight="1" x14ac:dyDescent="0.3">
      <c r="I3721" s="23" t="e">
        <f>INDEX('Артикул без-с размером'!A:A,MATCH(Хранение!B3721,'Артикул без-с размером'!C:C,0))</f>
        <v>#N/A</v>
      </c>
    </row>
    <row r="3722" spans="9:9" ht="21.75" customHeight="1" x14ac:dyDescent="0.3">
      <c r="I3722" s="23" t="e">
        <f>INDEX('Артикул без-с размером'!A:A,MATCH(Хранение!B3722,'Артикул без-с размером'!C:C,0))</f>
        <v>#N/A</v>
      </c>
    </row>
    <row r="3723" spans="9:9" ht="21.75" customHeight="1" x14ac:dyDescent="0.3">
      <c r="I3723" s="23" t="e">
        <f>INDEX('Артикул без-с размером'!A:A,MATCH(Хранение!B3723,'Артикул без-с размером'!C:C,0))</f>
        <v>#N/A</v>
      </c>
    </row>
    <row r="3724" spans="9:9" ht="21.75" customHeight="1" x14ac:dyDescent="0.3">
      <c r="I3724" s="23" t="e">
        <f>INDEX('Артикул без-с размером'!A:A,MATCH(Хранение!B3724,'Артикул без-с размером'!C:C,0))</f>
        <v>#N/A</v>
      </c>
    </row>
    <row r="3725" spans="9:9" ht="21.75" customHeight="1" x14ac:dyDescent="0.3">
      <c r="I3725" s="23" t="e">
        <f>INDEX('Артикул без-с размером'!A:A,MATCH(Хранение!B3725,'Артикул без-с размером'!C:C,0))</f>
        <v>#N/A</v>
      </c>
    </row>
    <row r="3726" spans="9:9" ht="21.75" customHeight="1" x14ac:dyDescent="0.3">
      <c r="I3726" s="23" t="e">
        <f>INDEX('Артикул без-с размером'!A:A,MATCH(Хранение!B3726,'Артикул без-с размером'!C:C,0))</f>
        <v>#N/A</v>
      </c>
    </row>
    <row r="3727" spans="9:9" ht="21.75" customHeight="1" x14ac:dyDescent="0.3">
      <c r="I3727" s="23" t="e">
        <f>INDEX('Артикул без-с размером'!A:A,MATCH(Хранение!B3727,'Артикул без-с размером'!C:C,0))</f>
        <v>#N/A</v>
      </c>
    </row>
    <row r="3728" spans="9:9" ht="21.75" customHeight="1" x14ac:dyDescent="0.3">
      <c r="I3728" s="23" t="e">
        <f>INDEX('Артикул без-с размером'!A:A,MATCH(Хранение!B3728,'Артикул без-с размером'!C:C,0))</f>
        <v>#N/A</v>
      </c>
    </row>
    <row r="3729" spans="9:9" ht="21.75" customHeight="1" x14ac:dyDescent="0.3">
      <c r="I3729" s="23" t="e">
        <f>INDEX('Артикул без-с размером'!A:A,MATCH(Хранение!B3729,'Артикул без-с размером'!C:C,0))</f>
        <v>#N/A</v>
      </c>
    </row>
    <row r="3730" spans="9:9" ht="21.75" customHeight="1" x14ac:dyDescent="0.3">
      <c r="I3730" s="23" t="e">
        <f>INDEX('Артикул без-с размером'!A:A,MATCH(Хранение!B3730,'Артикул без-с размером'!C:C,0))</f>
        <v>#N/A</v>
      </c>
    </row>
    <row r="3731" spans="9:9" ht="21.75" customHeight="1" x14ac:dyDescent="0.3">
      <c r="I3731" s="23" t="e">
        <f>INDEX('Артикул без-с размером'!A:A,MATCH(Хранение!B3731,'Артикул без-с размером'!C:C,0))</f>
        <v>#N/A</v>
      </c>
    </row>
    <row r="3732" spans="9:9" ht="21.75" customHeight="1" x14ac:dyDescent="0.3">
      <c r="I3732" s="23" t="e">
        <f>INDEX('Артикул без-с размером'!A:A,MATCH(Хранение!B3732,'Артикул без-с размером'!C:C,0))</f>
        <v>#N/A</v>
      </c>
    </row>
    <row r="3733" spans="9:9" ht="21.75" customHeight="1" x14ac:dyDescent="0.3">
      <c r="I3733" s="23" t="e">
        <f>INDEX('Артикул без-с размером'!A:A,MATCH(Хранение!B3733,'Артикул без-с размером'!C:C,0))</f>
        <v>#N/A</v>
      </c>
    </row>
    <row r="3734" spans="9:9" ht="21.75" customHeight="1" x14ac:dyDescent="0.3">
      <c r="I3734" s="23" t="e">
        <f>INDEX('Артикул без-с размером'!A:A,MATCH(Хранение!B3734,'Артикул без-с размером'!C:C,0))</f>
        <v>#N/A</v>
      </c>
    </row>
    <row r="3735" spans="9:9" ht="21.75" customHeight="1" x14ac:dyDescent="0.3">
      <c r="I3735" s="23" t="e">
        <f>INDEX('Артикул без-с размером'!A:A,MATCH(Хранение!B3735,'Артикул без-с размером'!C:C,0))</f>
        <v>#N/A</v>
      </c>
    </row>
    <row r="3736" spans="9:9" ht="21.75" customHeight="1" x14ac:dyDescent="0.3">
      <c r="I3736" s="23" t="e">
        <f>INDEX('Артикул без-с размером'!A:A,MATCH(Хранение!B3736,'Артикул без-с размером'!C:C,0))</f>
        <v>#N/A</v>
      </c>
    </row>
    <row r="3737" spans="9:9" ht="21.75" customHeight="1" x14ac:dyDescent="0.3">
      <c r="I3737" s="23" t="e">
        <f>INDEX('Артикул без-с размером'!A:A,MATCH(Хранение!B3737,'Артикул без-с размером'!C:C,0))</f>
        <v>#N/A</v>
      </c>
    </row>
    <row r="3738" spans="9:9" ht="21.75" customHeight="1" x14ac:dyDescent="0.3">
      <c r="I3738" s="23" t="e">
        <f>INDEX('Артикул без-с размером'!A:A,MATCH(Хранение!B3738,'Артикул без-с размером'!C:C,0))</f>
        <v>#N/A</v>
      </c>
    </row>
    <row r="3739" spans="9:9" ht="21.75" customHeight="1" x14ac:dyDescent="0.3">
      <c r="I3739" s="23" t="e">
        <f>INDEX('Артикул без-с размером'!A:A,MATCH(Хранение!B3739,'Артикул без-с размером'!C:C,0))</f>
        <v>#N/A</v>
      </c>
    </row>
    <row r="3740" spans="9:9" ht="21.75" customHeight="1" x14ac:dyDescent="0.3">
      <c r="I3740" s="23" t="e">
        <f>INDEX('Артикул без-с размером'!A:A,MATCH(Хранение!B3740,'Артикул без-с размером'!C:C,0))</f>
        <v>#N/A</v>
      </c>
    </row>
    <row r="3741" spans="9:9" ht="21.75" customHeight="1" x14ac:dyDescent="0.3">
      <c r="I3741" s="23" t="e">
        <f>INDEX('Артикул без-с размером'!A:A,MATCH(Хранение!B3741,'Артикул без-с размером'!C:C,0))</f>
        <v>#N/A</v>
      </c>
    </row>
    <row r="3742" spans="9:9" ht="21.75" customHeight="1" x14ac:dyDescent="0.3">
      <c r="I3742" s="23" t="e">
        <f>INDEX('Артикул без-с размером'!A:A,MATCH(Хранение!B3742,'Артикул без-с размером'!C:C,0))</f>
        <v>#N/A</v>
      </c>
    </row>
    <row r="3743" spans="9:9" ht="21.75" customHeight="1" x14ac:dyDescent="0.3">
      <c r="I3743" s="23" t="e">
        <f>INDEX('Артикул без-с размером'!A:A,MATCH(Хранение!B3743,'Артикул без-с размером'!C:C,0))</f>
        <v>#N/A</v>
      </c>
    </row>
    <row r="3744" spans="9:9" ht="21.75" customHeight="1" x14ac:dyDescent="0.3">
      <c r="I3744" s="23" t="e">
        <f>INDEX('Артикул без-с размером'!A:A,MATCH(Хранение!B3744,'Артикул без-с размером'!C:C,0))</f>
        <v>#N/A</v>
      </c>
    </row>
    <row r="3745" spans="9:9" ht="21.75" customHeight="1" x14ac:dyDescent="0.3">
      <c r="I3745" s="23" t="e">
        <f>INDEX('Артикул без-с размером'!A:A,MATCH(Хранение!B3745,'Артикул без-с размером'!C:C,0))</f>
        <v>#N/A</v>
      </c>
    </row>
    <row r="3746" spans="9:9" ht="21.75" customHeight="1" x14ac:dyDescent="0.3">
      <c r="I3746" s="23" t="e">
        <f>INDEX('Артикул без-с размером'!A:A,MATCH(Хранение!B3746,'Артикул без-с размером'!C:C,0))</f>
        <v>#N/A</v>
      </c>
    </row>
    <row r="3747" spans="9:9" ht="21.75" customHeight="1" x14ac:dyDescent="0.3">
      <c r="I3747" s="23" t="e">
        <f>INDEX('Артикул без-с размером'!A:A,MATCH(Хранение!B3747,'Артикул без-с размером'!C:C,0))</f>
        <v>#N/A</v>
      </c>
    </row>
    <row r="3748" spans="9:9" ht="21.75" customHeight="1" x14ac:dyDescent="0.3">
      <c r="I3748" s="23" t="e">
        <f>INDEX('Артикул без-с размером'!A:A,MATCH(Хранение!B3748,'Артикул без-с размером'!C:C,0))</f>
        <v>#N/A</v>
      </c>
    </row>
    <row r="3749" spans="9:9" ht="21.75" customHeight="1" x14ac:dyDescent="0.3">
      <c r="I3749" s="23" t="e">
        <f>INDEX('Артикул без-с размером'!A:A,MATCH(Хранение!B3749,'Артикул без-с размером'!C:C,0))</f>
        <v>#N/A</v>
      </c>
    </row>
    <row r="3750" spans="9:9" ht="21.75" customHeight="1" x14ac:dyDescent="0.3">
      <c r="I3750" s="23" t="e">
        <f>INDEX('Артикул без-с размером'!A:A,MATCH(Хранение!B3750,'Артикул без-с размером'!C:C,0))</f>
        <v>#N/A</v>
      </c>
    </row>
    <row r="3751" spans="9:9" ht="21.75" customHeight="1" x14ac:dyDescent="0.3">
      <c r="I3751" s="23" t="e">
        <f>INDEX('Артикул без-с размером'!A:A,MATCH(Хранение!B3751,'Артикул без-с размером'!C:C,0))</f>
        <v>#N/A</v>
      </c>
    </row>
    <row r="3752" spans="9:9" ht="21.75" customHeight="1" x14ac:dyDescent="0.3">
      <c r="I3752" s="23" t="e">
        <f>INDEX('Артикул без-с размером'!A:A,MATCH(Хранение!B3752,'Артикул без-с размером'!C:C,0))</f>
        <v>#N/A</v>
      </c>
    </row>
    <row r="3753" spans="9:9" ht="21.75" customHeight="1" x14ac:dyDescent="0.3">
      <c r="I3753" s="23" t="e">
        <f>INDEX('Артикул без-с размером'!A:A,MATCH(Хранение!B3753,'Артикул без-с размером'!C:C,0))</f>
        <v>#N/A</v>
      </c>
    </row>
    <row r="3754" spans="9:9" ht="21.75" customHeight="1" x14ac:dyDescent="0.3">
      <c r="I3754" s="23" t="e">
        <f>INDEX('Артикул без-с размером'!A:A,MATCH(Хранение!B3754,'Артикул без-с размером'!C:C,0))</f>
        <v>#N/A</v>
      </c>
    </row>
    <row r="3755" spans="9:9" ht="21.75" customHeight="1" x14ac:dyDescent="0.3">
      <c r="I3755" s="23" t="e">
        <f>INDEX('Артикул без-с размером'!A:A,MATCH(Хранение!B3755,'Артикул без-с размером'!C:C,0))</f>
        <v>#N/A</v>
      </c>
    </row>
    <row r="3756" spans="9:9" ht="21.75" customHeight="1" x14ac:dyDescent="0.3">
      <c r="I3756" s="23" t="e">
        <f>INDEX('Артикул без-с размером'!A:A,MATCH(Хранение!B3756,'Артикул без-с размером'!C:C,0))</f>
        <v>#N/A</v>
      </c>
    </row>
    <row r="3757" spans="9:9" ht="21.75" customHeight="1" x14ac:dyDescent="0.3">
      <c r="I3757" s="23" t="e">
        <f>INDEX('Артикул без-с размером'!A:A,MATCH(Хранение!B3757,'Артикул без-с размером'!C:C,0))</f>
        <v>#N/A</v>
      </c>
    </row>
    <row r="3758" spans="9:9" ht="21.75" customHeight="1" x14ac:dyDescent="0.3">
      <c r="I3758" s="23" t="e">
        <f>INDEX('Артикул без-с размером'!A:A,MATCH(Хранение!B3758,'Артикул без-с размером'!C:C,0))</f>
        <v>#N/A</v>
      </c>
    </row>
    <row r="3759" spans="9:9" ht="21.75" customHeight="1" x14ac:dyDescent="0.3">
      <c r="I3759" s="23" t="e">
        <f>INDEX('Артикул без-с размером'!A:A,MATCH(Хранение!B3759,'Артикул без-с размером'!C:C,0))</f>
        <v>#N/A</v>
      </c>
    </row>
    <row r="3760" spans="9:9" ht="21.75" customHeight="1" x14ac:dyDescent="0.3">
      <c r="I3760" s="23" t="e">
        <f>INDEX('Артикул без-с размером'!A:A,MATCH(Хранение!B3760,'Артикул без-с размером'!C:C,0))</f>
        <v>#N/A</v>
      </c>
    </row>
    <row r="3761" spans="9:9" ht="21.75" customHeight="1" x14ac:dyDescent="0.3">
      <c r="I3761" s="23" t="e">
        <f>INDEX('Артикул без-с размером'!A:A,MATCH(Хранение!B3761,'Артикул без-с размером'!C:C,0))</f>
        <v>#N/A</v>
      </c>
    </row>
    <row r="3762" spans="9:9" ht="21.75" customHeight="1" x14ac:dyDescent="0.3">
      <c r="I3762" s="23" t="e">
        <f>INDEX('Артикул без-с размером'!A:A,MATCH(Хранение!B3762,'Артикул без-с размером'!C:C,0))</f>
        <v>#N/A</v>
      </c>
    </row>
    <row r="3763" spans="9:9" ht="21.75" customHeight="1" x14ac:dyDescent="0.3">
      <c r="I3763" s="23" t="e">
        <f>INDEX('Артикул без-с размером'!A:A,MATCH(Хранение!B3763,'Артикул без-с размером'!C:C,0))</f>
        <v>#N/A</v>
      </c>
    </row>
    <row r="3764" spans="9:9" ht="21.75" customHeight="1" x14ac:dyDescent="0.3">
      <c r="I3764" s="23" t="e">
        <f>INDEX('Артикул без-с размером'!A:A,MATCH(Хранение!B3764,'Артикул без-с размером'!C:C,0))</f>
        <v>#N/A</v>
      </c>
    </row>
    <row r="3765" spans="9:9" ht="21.75" customHeight="1" x14ac:dyDescent="0.3">
      <c r="I3765" s="23" t="e">
        <f>INDEX('Артикул без-с размером'!A:A,MATCH(Хранение!B3765,'Артикул без-с размером'!C:C,0))</f>
        <v>#N/A</v>
      </c>
    </row>
    <row r="3766" spans="9:9" ht="21.75" customHeight="1" x14ac:dyDescent="0.3">
      <c r="I3766" s="23" t="e">
        <f>INDEX('Артикул без-с размером'!A:A,MATCH(Хранение!B3766,'Артикул без-с размером'!C:C,0))</f>
        <v>#N/A</v>
      </c>
    </row>
    <row r="3767" spans="9:9" ht="21.75" customHeight="1" x14ac:dyDescent="0.3">
      <c r="I3767" s="23" t="e">
        <f>INDEX('Артикул без-с размером'!A:A,MATCH(Хранение!B3767,'Артикул без-с размером'!C:C,0))</f>
        <v>#N/A</v>
      </c>
    </row>
    <row r="3768" spans="9:9" ht="21.75" customHeight="1" x14ac:dyDescent="0.3">
      <c r="I3768" s="23" t="e">
        <f>INDEX('Артикул без-с размером'!A:A,MATCH(Хранение!B3768,'Артикул без-с размером'!C:C,0))</f>
        <v>#N/A</v>
      </c>
    </row>
    <row r="3769" spans="9:9" ht="21.75" customHeight="1" x14ac:dyDescent="0.3">
      <c r="I3769" s="23" t="e">
        <f>INDEX('Артикул без-с размером'!A:A,MATCH(Хранение!B3769,'Артикул без-с размером'!C:C,0))</f>
        <v>#N/A</v>
      </c>
    </row>
    <row r="3770" spans="9:9" ht="21.75" customHeight="1" x14ac:dyDescent="0.3">
      <c r="I3770" s="23" t="e">
        <f>INDEX('Артикул без-с размером'!A:A,MATCH(Хранение!B3770,'Артикул без-с размером'!C:C,0))</f>
        <v>#N/A</v>
      </c>
    </row>
    <row r="3771" spans="9:9" ht="21.75" customHeight="1" x14ac:dyDescent="0.3">
      <c r="I3771" s="23" t="e">
        <f>INDEX('Артикул без-с размером'!A:A,MATCH(Хранение!B3771,'Артикул без-с размером'!C:C,0))</f>
        <v>#N/A</v>
      </c>
    </row>
    <row r="3772" spans="9:9" ht="21.75" customHeight="1" x14ac:dyDescent="0.3">
      <c r="I3772" s="23" t="e">
        <f>INDEX('Артикул без-с размером'!A:A,MATCH(Хранение!B3772,'Артикул без-с размером'!C:C,0))</f>
        <v>#N/A</v>
      </c>
    </row>
    <row r="3773" spans="9:9" ht="21.75" customHeight="1" x14ac:dyDescent="0.3">
      <c r="I3773" s="23" t="e">
        <f>INDEX('Артикул без-с размером'!A:A,MATCH(Хранение!B3773,'Артикул без-с размером'!C:C,0))</f>
        <v>#N/A</v>
      </c>
    </row>
    <row r="3774" spans="9:9" ht="21.75" customHeight="1" x14ac:dyDescent="0.3">
      <c r="I3774" s="23" t="e">
        <f>INDEX('Артикул без-с размером'!A:A,MATCH(Хранение!B3774,'Артикул без-с размером'!C:C,0))</f>
        <v>#N/A</v>
      </c>
    </row>
    <row r="3775" spans="9:9" ht="21.75" customHeight="1" x14ac:dyDescent="0.3">
      <c r="I3775" s="23" t="e">
        <f>INDEX('Артикул без-с размером'!A:A,MATCH(Хранение!B3775,'Артикул без-с размером'!C:C,0))</f>
        <v>#N/A</v>
      </c>
    </row>
    <row r="3776" spans="9:9" ht="21.75" customHeight="1" x14ac:dyDescent="0.3">
      <c r="I3776" s="23" t="e">
        <f>INDEX('Артикул без-с размером'!A:A,MATCH(Хранение!B3776,'Артикул без-с размером'!C:C,0))</f>
        <v>#N/A</v>
      </c>
    </row>
    <row r="3777" spans="9:9" ht="21.75" customHeight="1" x14ac:dyDescent="0.3">
      <c r="I3777" s="23" t="e">
        <f>INDEX('Артикул без-с размером'!A:A,MATCH(Хранение!B3777,'Артикул без-с размером'!C:C,0))</f>
        <v>#N/A</v>
      </c>
    </row>
    <row r="3778" spans="9:9" ht="21.75" customHeight="1" x14ac:dyDescent="0.3">
      <c r="I3778" s="23" t="e">
        <f>INDEX('Артикул без-с размером'!A:A,MATCH(Хранение!B3778,'Артикул без-с размером'!C:C,0))</f>
        <v>#N/A</v>
      </c>
    </row>
    <row r="3779" spans="9:9" ht="21.75" customHeight="1" x14ac:dyDescent="0.3">
      <c r="I3779" s="23" t="e">
        <f>INDEX('Артикул без-с размером'!A:A,MATCH(Хранение!B3779,'Артикул без-с размером'!C:C,0))</f>
        <v>#N/A</v>
      </c>
    </row>
    <row r="3780" spans="9:9" ht="21.75" customHeight="1" x14ac:dyDescent="0.3">
      <c r="I3780" s="23" t="e">
        <f>INDEX('Артикул без-с размером'!A:A,MATCH(Хранение!B3780,'Артикул без-с размером'!C:C,0))</f>
        <v>#N/A</v>
      </c>
    </row>
    <row r="3781" spans="9:9" ht="21.75" customHeight="1" x14ac:dyDescent="0.3">
      <c r="I3781" s="23" t="e">
        <f>INDEX('Артикул без-с размером'!A:A,MATCH(Хранение!B3781,'Артикул без-с размером'!C:C,0))</f>
        <v>#N/A</v>
      </c>
    </row>
    <row r="3782" spans="9:9" ht="21.75" customHeight="1" x14ac:dyDescent="0.3">
      <c r="I3782" s="23" t="e">
        <f>INDEX('Артикул без-с размером'!A:A,MATCH(Хранение!B3782,'Артикул без-с размером'!C:C,0))</f>
        <v>#N/A</v>
      </c>
    </row>
    <row r="3783" spans="9:9" ht="21.75" customHeight="1" x14ac:dyDescent="0.3">
      <c r="I3783" s="23" t="e">
        <f>INDEX('Артикул без-с размером'!A:A,MATCH(Хранение!B3783,'Артикул без-с размером'!C:C,0))</f>
        <v>#N/A</v>
      </c>
    </row>
    <row r="3784" spans="9:9" ht="21.75" customHeight="1" x14ac:dyDescent="0.3">
      <c r="I3784" s="23" t="e">
        <f>INDEX('Артикул без-с размером'!A:A,MATCH(Хранение!B3784,'Артикул без-с размером'!C:C,0))</f>
        <v>#N/A</v>
      </c>
    </row>
    <row r="3785" spans="9:9" ht="21.75" customHeight="1" x14ac:dyDescent="0.3">
      <c r="I3785" s="23" t="e">
        <f>INDEX('Артикул без-с размером'!A:A,MATCH(Хранение!B3785,'Артикул без-с размером'!C:C,0))</f>
        <v>#N/A</v>
      </c>
    </row>
    <row r="3786" spans="9:9" ht="21.75" customHeight="1" x14ac:dyDescent="0.3">
      <c r="I3786" s="23" t="e">
        <f>INDEX('Артикул без-с размером'!A:A,MATCH(Хранение!B3786,'Артикул без-с размером'!C:C,0))</f>
        <v>#N/A</v>
      </c>
    </row>
    <row r="3787" spans="9:9" ht="21.75" customHeight="1" x14ac:dyDescent="0.3">
      <c r="I3787" s="23" t="e">
        <f>INDEX('Артикул без-с размером'!A:A,MATCH(Хранение!B3787,'Артикул без-с размером'!C:C,0))</f>
        <v>#N/A</v>
      </c>
    </row>
    <row r="3788" spans="9:9" ht="21.75" customHeight="1" x14ac:dyDescent="0.3">
      <c r="I3788" s="23" t="e">
        <f>INDEX('Артикул без-с размером'!A:A,MATCH(Хранение!B3788,'Артикул без-с размером'!C:C,0))</f>
        <v>#N/A</v>
      </c>
    </row>
    <row r="3789" spans="9:9" ht="21.75" customHeight="1" x14ac:dyDescent="0.3">
      <c r="I3789" s="23" t="e">
        <f>INDEX('Артикул без-с размером'!A:A,MATCH(Хранение!B3789,'Артикул без-с размером'!C:C,0))</f>
        <v>#N/A</v>
      </c>
    </row>
    <row r="3790" spans="9:9" ht="21.75" customHeight="1" x14ac:dyDescent="0.3">
      <c r="I3790" s="23" t="e">
        <f>INDEX('Артикул без-с размером'!A:A,MATCH(Хранение!B3790,'Артикул без-с размером'!C:C,0))</f>
        <v>#N/A</v>
      </c>
    </row>
    <row r="3791" spans="9:9" ht="21.75" customHeight="1" x14ac:dyDescent="0.3">
      <c r="I3791" s="23" t="e">
        <f>INDEX('Артикул без-с размером'!A:A,MATCH(Хранение!B3791,'Артикул без-с размером'!C:C,0))</f>
        <v>#N/A</v>
      </c>
    </row>
    <row r="3792" spans="9:9" ht="21.75" customHeight="1" x14ac:dyDescent="0.3">
      <c r="I3792" s="23" t="e">
        <f>INDEX('Артикул без-с размером'!A:A,MATCH(Хранение!B3792,'Артикул без-с размером'!C:C,0))</f>
        <v>#N/A</v>
      </c>
    </row>
    <row r="3793" spans="9:9" ht="21.75" customHeight="1" x14ac:dyDescent="0.3">
      <c r="I3793" s="23" t="e">
        <f>INDEX('Артикул без-с размером'!A:A,MATCH(Хранение!B3793,'Артикул без-с размером'!C:C,0))</f>
        <v>#N/A</v>
      </c>
    </row>
    <row r="3794" spans="9:9" ht="21.75" customHeight="1" x14ac:dyDescent="0.3">
      <c r="I3794" s="23" t="e">
        <f>INDEX('Артикул без-с размером'!A:A,MATCH(Хранение!B3794,'Артикул без-с размером'!C:C,0))</f>
        <v>#N/A</v>
      </c>
    </row>
    <row r="3795" spans="9:9" ht="21.75" customHeight="1" x14ac:dyDescent="0.3">
      <c r="I3795" s="23" t="e">
        <f>INDEX('Артикул без-с размером'!A:A,MATCH(Хранение!B3795,'Артикул без-с размером'!C:C,0))</f>
        <v>#N/A</v>
      </c>
    </row>
    <row r="3796" spans="9:9" ht="21.75" customHeight="1" x14ac:dyDescent="0.3">
      <c r="I3796" s="23" t="e">
        <f>INDEX('Артикул без-с размером'!A:A,MATCH(Хранение!B3796,'Артикул без-с размером'!C:C,0))</f>
        <v>#N/A</v>
      </c>
    </row>
    <row r="3797" spans="9:9" ht="21.75" customHeight="1" x14ac:dyDescent="0.3">
      <c r="I3797" s="23" t="e">
        <f>INDEX('Артикул без-с размером'!A:A,MATCH(Хранение!B3797,'Артикул без-с размером'!C:C,0))</f>
        <v>#N/A</v>
      </c>
    </row>
    <row r="3798" spans="9:9" ht="21.75" customHeight="1" x14ac:dyDescent="0.3">
      <c r="I3798" s="23" t="e">
        <f>INDEX('Артикул без-с размером'!A:A,MATCH(Хранение!B3798,'Артикул без-с размером'!C:C,0))</f>
        <v>#N/A</v>
      </c>
    </row>
    <row r="3799" spans="9:9" ht="21.75" customHeight="1" x14ac:dyDescent="0.3">
      <c r="I3799" s="23" t="e">
        <f>INDEX('Артикул без-с размером'!A:A,MATCH(Хранение!B3799,'Артикул без-с размером'!C:C,0))</f>
        <v>#N/A</v>
      </c>
    </row>
    <row r="3800" spans="9:9" ht="21.75" customHeight="1" x14ac:dyDescent="0.3">
      <c r="I3800" s="23" t="e">
        <f>INDEX('Артикул без-с размером'!A:A,MATCH(Хранение!B3800,'Артикул без-с размером'!C:C,0))</f>
        <v>#N/A</v>
      </c>
    </row>
    <row r="3801" spans="9:9" ht="21.75" customHeight="1" x14ac:dyDescent="0.3">
      <c r="I3801" s="23" t="e">
        <f>INDEX('Артикул без-с размером'!A:A,MATCH(Хранение!B3801,'Артикул без-с размером'!C:C,0))</f>
        <v>#N/A</v>
      </c>
    </row>
    <row r="3802" spans="9:9" ht="21.75" customHeight="1" x14ac:dyDescent="0.3">
      <c r="I3802" s="23" t="e">
        <f>INDEX('Артикул без-с размером'!A:A,MATCH(Хранение!B3802,'Артикул без-с размером'!C:C,0))</f>
        <v>#N/A</v>
      </c>
    </row>
    <row r="3803" spans="9:9" ht="21.75" customHeight="1" x14ac:dyDescent="0.3">
      <c r="I3803" s="23" t="e">
        <f>INDEX('Артикул без-с размером'!A:A,MATCH(Хранение!B3803,'Артикул без-с размером'!C:C,0))</f>
        <v>#N/A</v>
      </c>
    </row>
    <row r="3804" spans="9:9" ht="21.75" customHeight="1" x14ac:dyDescent="0.3">
      <c r="I3804" s="23" t="e">
        <f>INDEX('Артикул без-с размером'!A:A,MATCH(Хранение!B3804,'Артикул без-с размером'!C:C,0))</f>
        <v>#N/A</v>
      </c>
    </row>
    <row r="3805" spans="9:9" ht="21.75" customHeight="1" x14ac:dyDescent="0.3">
      <c r="I3805" s="23" t="e">
        <f>INDEX('Артикул без-с размером'!A:A,MATCH(Хранение!B3805,'Артикул без-с размером'!C:C,0))</f>
        <v>#N/A</v>
      </c>
    </row>
    <row r="3806" spans="9:9" ht="21.75" customHeight="1" x14ac:dyDescent="0.3">
      <c r="I3806" s="23" t="e">
        <f>INDEX('Артикул без-с размером'!A:A,MATCH(Хранение!B3806,'Артикул без-с размером'!C:C,0))</f>
        <v>#N/A</v>
      </c>
    </row>
    <row r="3807" spans="9:9" ht="21.75" customHeight="1" x14ac:dyDescent="0.3">
      <c r="I3807" s="23" t="e">
        <f>INDEX('Артикул без-с размером'!A:A,MATCH(Хранение!B3807,'Артикул без-с размером'!C:C,0))</f>
        <v>#N/A</v>
      </c>
    </row>
    <row r="3808" spans="9:9" ht="21.75" customHeight="1" x14ac:dyDescent="0.3">
      <c r="I3808" s="23" t="e">
        <f>INDEX('Артикул без-с размером'!A:A,MATCH(Хранение!B3808,'Артикул без-с размером'!C:C,0))</f>
        <v>#N/A</v>
      </c>
    </row>
    <row r="3809" spans="9:9" ht="21.75" customHeight="1" x14ac:dyDescent="0.3">
      <c r="I3809" s="23" t="e">
        <f>INDEX('Артикул без-с размером'!A:A,MATCH(Хранение!B3809,'Артикул без-с размером'!C:C,0))</f>
        <v>#N/A</v>
      </c>
    </row>
    <row r="3810" spans="9:9" ht="21.75" customHeight="1" x14ac:dyDescent="0.3">
      <c r="I3810" s="23" t="e">
        <f>INDEX('Артикул без-с размером'!A:A,MATCH(Хранение!B3810,'Артикул без-с размером'!C:C,0))</f>
        <v>#N/A</v>
      </c>
    </row>
    <row r="3811" spans="9:9" ht="21.75" customHeight="1" x14ac:dyDescent="0.3">
      <c r="I3811" s="23" t="e">
        <f>INDEX('Артикул без-с размером'!A:A,MATCH(Хранение!B3811,'Артикул без-с размером'!C:C,0))</f>
        <v>#N/A</v>
      </c>
    </row>
    <row r="3812" spans="9:9" ht="21.75" customHeight="1" x14ac:dyDescent="0.3">
      <c r="I3812" s="23" t="e">
        <f>INDEX('Артикул без-с размером'!A:A,MATCH(Хранение!B3812,'Артикул без-с размером'!C:C,0))</f>
        <v>#N/A</v>
      </c>
    </row>
    <row r="3813" spans="9:9" ht="21.75" customHeight="1" x14ac:dyDescent="0.3">
      <c r="I3813" s="23" t="e">
        <f>INDEX('Артикул без-с размером'!A:A,MATCH(Хранение!B3813,'Артикул без-с размером'!C:C,0))</f>
        <v>#N/A</v>
      </c>
    </row>
    <row r="3814" spans="9:9" ht="21.75" customHeight="1" x14ac:dyDescent="0.3">
      <c r="I3814" s="23" t="e">
        <f>INDEX('Артикул без-с размером'!A:A,MATCH(Хранение!B3814,'Артикул без-с размером'!C:C,0))</f>
        <v>#N/A</v>
      </c>
    </row>
    <row r="3815" spans="9:9" ht="21.75" customHeight="1" x14ac:dyDescent="0.3">
      <c r="I3815" s="23" t="e">
        <f>INDEX('Артикул без-с размером'!A:A,MATCH(Хранение!B3815,'Артикул без-с размером'!C:C,0))</f>
        <v>#N/A</v>
      </c>
    </row>
    <row r="3816" spans="9:9" ht="21.75" customHeight="1" x14ac:dyDescent="0.3">
      <c r="I3816" s="23" t="e">
        <f>INDEX('Артикул без-с размером'!A:A,MATCH(Хранение!B3816,'Артикул без-с размером'!C:C,0))</f>
        <v>#N/A</v>
      </c>
    </row>
    <row r="3817" spans="9:9" ht="21.75" customHeight="1" x14ac:dyDescent="0.3">
      <c r="I3817" s="23" t="e">
        <f>INDEX('Артикул без-с размером'!A:A,MATCH(Хранение!B3817,'Артикул без-с размером'!C:C,0))</f>
        <v>#N/A</v>
      </c>
    </row>
    <row r="3818" spans="9:9" ht="21.75" customHeight="1" x14ac:dyDescent="0.3">
      <c r="I3818" s="23" t="e">
        <f>INDEX('Артикул без-с размером'!A:A,MATCH(Хранение!B3818,'Артикул без-с размером'!C:C,0))</f>
        <v>#N/A</v>
      </c>
    </row>
    <row r="3819" spans="9:9" ht="21.75" customHeight="1" x14ac:dyDescent="0.3">
      <c r="I3819" s="23" t="e">
        <f>INDEX('Артикул без-с размером'!A:A,MATCH(Хранение!B3819,'Артикул без-с размером'!C:C,0))</f>
        <v>#N/A</v>
      </c>
    </row>
    <row r="3820" spans="9:9" ht="21.75" customHeight="1" x14ac:dyDescent="0.3">
      <c r="I3820" s="23" t="e">
        <f>INDEX('Артикул без-с размером'!A:A,MATCH(Хранение!B3820,'Артикул без-с размером'!C:C,0))</f>
        <v>#N/A</v>
      </c>
    </row>
    <row r="3821" spans="9:9" ht="21.75" customHeight="1" x14ac:dyDescent="0.3">
      <c r="I3821" s="23" t="e">
        <f>INDEX('Артикул без-с размером'!A:A,MATCH(Хранение!B3821,'Артикул без-с размером'!C:C,0))</f>
        <v>#N/A</v>
      </c>
    </row>
    <row r="3822" spans="9:9" ht="21.75" customHeight="1" x14ac:dyDescent="0.3">
      <c r="I3822" s="23" t="e">
        <f>INDEX('Артикул без-с размером'!A:A,MATCH(Хранение!B3822,'Артикул без-с размером'!C:C,0))</f>
        <v>#N/A</v>
      </c>
    </row>
    <row r="3823" spans="9:9" ht="21.75" customHeight="1" x14ac:dyDescent="0.3">
      <c r="I3823" s="23" t="e">
        <f>INDEX('Артикул без-с размером'!A:A,MATCH(Хранение!B3823,'Артикул без-с размером'!C:C,0))</f>
        <v>#N/A</v>
      </c>
    </row>
    <row r="3824" spans="9:9" ht="21.75" customHeight="1" x14ac:dyDescent="0.3">
      <c r="I3824" s="23" t="e">
        <f>INDEX('Артикул без-с размером'!A:A,MATCH(Хранение!B3824,'Артикул без-с размером'!C:C,0))</f>
        <v>#N/A</v>
      </c>
    </row>
    <row r="3825" spans="9:9" ht="21.75" customHeight="1" x14ac:dyDescent="0.3">
      <c r="I3825" s="23" t="e">
        <f>INDEX('Артикул без-с размером'!A:A,MATCH(Хранение!B3825,'Артикул без-с размером'!C:C,0))</f>
        <v>#N/A</v>
      </c>
    </row>
    <row r="3826" spans="9:9" ht="21.75" customHeight="1" x14ac:dyDescent="0.3">
      <c r="I3826" s="23" t="e">
        <f>INDEX('Артикул без-с размером'!A:A,MATCH(Хранение!B3826,'Артикул без-с размером'!C:C,0))</f>
        <v>#N/A</v>
      </c>
    </row>
    <row r="3827" spans="9:9" ht="21.75" customHeight="1" x14ac:dyDescent="0.3">
      <c r="I3827" s="23" t="e">
        <f>INDEX('Артикул без-с размером'!A:A,MATCH(Хранение!B3827,'Артикул без-с размером'!C:C,0))</f>
        <v>#N/A</v>
      </c>
    </row>
    <row r="3828" spans="9:9" ht="21.75" customHeight="1" x14ac:dyDescent="0.3">
      <c r="I3828" s="23" t="e">
        <f>INDEX('Артикул без-с размером'!A:A,MATCH(Хранение!B3828,'Артикул без-с размером'!C:C,0))</f>
        <v>#N/A</v>
      </c>
    </row>
    <row r="3829" spans="9:9" ht="21.75" customHeight="1" x14ac:dyDescent="0.3">
      <c r="I3829" s="23" t="e">
        <f>INDEX('Артикул без-с размером'!A:A,MATCH(Хранение!B3829,'Артикул без-с размером'!C:C,0))</f>
        <v>#N/A</v>
      </c>
    </row>
    <row r="3830" spans="9:9" ht="21.75" customHeight="1" x14ac:dyDescent="0.3">
      <c r="I3830" s="23" t="e">
        <f>INDEX('Артикул без-с размером'!A:A,MATCH(Хранение!B3830,'Артикул без-с размером'!C:C,0))</f>
        <v>#N/A</v>
      </c>
    </row>
    <row r="3831" spans="9:9" ht="21.75" customHeight="1" x14ac:dyDescent="0.3">
      <c r="I3831" s="23" t="e">
        <f>INDEX('Артикул без-с размером'!A:A,MATCH(Хранение!B3831,'Артикул без-с размером'!C:C,0))</f>
        <v>#N/A</v>
      </c>
    </row>
    <row r="3832" spans="9:9" ht="21.75" customHeight="1" x14ac:dyDescent="0.3">
      <c r="I3832" s="23" t="e">
        <f>INDEX('Артикул без-с размером'!A:A,MATCH(Хранение!B3832,'Артикул без-с размером'!C:C,0))</f>
        <v>#N/A</v>
      </c>
    </row>
    <row r="3833" spans="9:9" ht="21.75" customHeight="1" x14ac:dyDescent="0.3">
      <c r="I3833" s="23" t="e">
        <f>INDEX('Артикул без-с размером'!A:A,MATCH(Хранение!B3833,'Артикул без-с размером'!C:C,0))</f>
        <v>#N/A</v>
      </c>
    </row>
    <row r="3834" spans="9:9" ht="21.75" customHeight="1" x14ac:dyDescent="0.3">
      <c r="I3834" s="23" t="e">
        <f>INDEX('Артикул без-с размером'!A:A,MATCH(Хранение!B3834,'Артикул без-с размером'!C:C,0))</f>
        <v>#N/A</v>
      </c>
    </row>
    <row r="3835" spans="9:9" ht="21.75" customHeight="1" x14ac:dyDescent="0.3">
      <c r="I3835" s="23" t="e">
        <f>INDEX('Артикул без-с размером'!A:A,MATCH(Хранение!B3835,'Артикул без-с размером'!C:C,0))</f>
        <v>#N/A</v>
      </c>
    </row>
    <row r="3836" spans="9:9" ht="21.75" customHeight="1" x14ac:dyDescent="0.3">
      <c r="I3836" s="23" t="e">
        <f>INDEX('Артикул без-с размером'!A:A,MATCH(Хранение!B3836,'Артикул без-с размером'!C:C,0))</f>
        <v>#N/A</v>
      </c>
    </row>
    <row r="3837" spans="9:9" ht="21.75" customHeight="1" x14ac:dyDescent="0.3">
      <c r="I3837" s="23" t="e">
        <f>INDEX('Артикул без-с размером'!A:A,MATCH(Хранение!B3837,'Артикул без-с размером'!C:C,0))</f>
        <v>#N/A</v>
      </c>
    </row>
    <row r="3838" spans="9:9" ht="21.75" customHeight="1" x14ac:dyDescent="0.3">
      <c r="I3838" s="23" t="e">
        <f>INDEX('Артикул без-с размером'!A:A,MATCH(Хранение!B3838,'Артикул без-с размером'!C:C,0))</f>
        <v>#N/A</v>
      </c>
    </row>
    <row r="3839" spans="9:9" ht="21.75" customHeight="1" x14ac:dyDescent="0.3">
      <c r="I3839" s="23" t="e">
        <f>INDEX('Артикул без-с размером'!A:A,MATCH(Хранение!B3839,'Артикул без-с размером'!C:C,0))</f>
        <v>#N/A</v>
      </c>
    </row>
    <row r="3840" spans="9:9" ht="21.75" customHeight="1" x14ac:dyDescent="0.3">
      <c r="I3840" s="23" t="e">
        <f>INDEX('Артикул без-с размером'!A:A,MATCH(Хранение!B3840,'Артикул без-с размером'!C:C,0))</f>
        <v>#N/A</v>
      </c>
    </row>
    <row r="3841" spans="9:9" ht="21.75" customHeight="1" x14ac:dyDescent="0.3">
      <c r="I3841" s="23" t="e">
        <f>INDEX('Артикул без-с размером'!A:A,MATCH(Хранение!B3841,'Артикул без-с размером'!C:C,0))</f>
        <v>#N/A</v>
      </c>
    </row>
    <row r="3842" spans="9:9" ht="21.75" customHeight="1" x14ac:dyDescent="0.3">
      <c r="I3842" s="23" t="e">
        <f>INDEX('Артикул без-с размером'!A:A,MATCH(Хранение!B3842,'Артикул без-с размером'!C:C,0))</f>
        <v>#N/A</v>
      </c>
    </row>
    <row r="3843" spans="9:9" ht="21.75" customHeight="1" x14ac:dyDescent="0.3">
      <c r="I3843" s="23" t="e">
        <f>INDEX('Артикул без-с размером'!A:A,MATCH(Хранение!B3843,'Артикул без-с размером'!C:C,0))</f>
        <v>#N/A</v>
      </c>
    </row>
    <row r="3844" spans="9:9" ht="21.75" customHeight="1" x14ac:dyDescent="0.3">
      <c r="I3844" s="23" t="e">
        <f>INDEX('Артикул без-с размером'!A:A,MATCH(Хранение!B3844,'Артикул без-с размером'!C:C,0))</f>
        <v>#N/A</v>
      </c>
    </row>
    <row r="3845" spans="9:9" ht="21.75" customHeight="1" x14ac:dyDescent="0.3">
      <c r="I3845" s="23" t="e">
        <f>INDEX('Артикул без-с размером'!A:A,MATCH(Хранение!B3845,'Артикул без-с размером'!C:C,0))</f>
        <v>#N/A</v>
      </c>
    </row>
    <row r="3846" spans="9:9" ht="21.75" customHeight="1" x14ac:dyDescent="0.3">
      <c r="I3846" s="23" t="e">
        <f>INDEX('Артикул без-с размером'!A:A,MATCH(Хранение!B3846,'Артикул без-с размером'!C:C,0))</f>
        <v>#N/A</v>
      </c>
    </row>
    <row r="3847" spans="9:9" ht="21.75" customHeight="1" x14ac:dyDescent="0.3">
      <c r="I3847" s="23" t="e">
        <f>INDEX('Артикул без-с размером'!A:A,MATCH(Хранение!B3847,'Артикул без-с размером'!C:C,0))</f>
        <v>#N/A</v>
      </c>
    </row>
    <row r="3848" spans="9:9" ht="21.75" customHeight="1" x14ac:dyDescent="0.3">
      <c r="I3848" s="23" t="e">
        <f>INDEX('Артикул без-с размером'!A:A,MATCH(Хранение!B3848,'Артикул без-с размером'!C:C,0))</f>
        <v>#N/A</v>
      </c>
    </row>
    <row r="3849" spans="9:9" ht="21.75" customHeight="1" x14ac:dyDescent="0.3">
      <c r="I3849" s="23" t="e">
        <f>INDEX('Артикул без-с размером'!A:A,MATCH(Хранение!B3849,'Артикул без-с размером'!C:C,0))</f>
        <v>#N/A</v>
      </c>
    </row>
    <row r="3850" spans="9:9" ht="21.75" customHeight="1" x14ac:dyDescent="0.3">
      <c r="I3850" s="23" t="e">
        <f>INDEX('Артикул без-с размером'!A:A,MATCH(Хранение!B3850,'Артикул без-с размером'!C:C,0))</f>
        <v>#N/A</v>
      </c>
    </row>
    <row r="3851" spans="9:9" ht="21.75" customHeight="1" x14ac:dyDescent="0.3">
      <c r="I3851" s="23" t="e">
        <f>INDEX('Артикул без-с размером'!A:A,MATCH(Хранение!B3851,'Артикул без-с размером'!C:C,0))</f>
        <v>#N/A</v>
      </c>
    </row>
    <row r="3852" spans="9:9" ht="21.75" customHeight="1" x14ac:dyDescent="0.3">
      <c r="I3852" s="23" t="e">
        <f>INDEX('Артикул без-с размером'!A:A,MATCH(Хранение!B3852,'Артикул без-с размером'!C:C,0))</f>
        <v>#N/A</v>
      </c>
    </row>
    <row r="3853" spans="9:9" ht="21.75" customHeight="1" x14ac:dyDescent="0.3">
      <c r="I3853" s="23" t="e">
        <f>INDEX('Артикул без-с размером'!A:A,MATCH(Хранение!B3853,'Артикул без-с размером'!C:C,0))</f>
        <v>#N/A</v>
      </c>
    </row>
    <row r="3854" spans="9:9" ht="21.75" customHeight="1" x14ac:dyDescent="0.3">
      <c r="I3854" s="23" t="e">
        <f>INDEX('Артикул без-с размером'!A:A,MATCH(Хранение!B3854,'Артикул без-с размером'!C:C,0))</f>
        <v>#N/A</v>
      </c>
    </row>
    <row r="3855" spans="9:9" ht="21.75" customHeight="1" x14ac:dyDescent="0.3">
      <c r="I3855" s="23" t="e">
        <f>INDEX('Артикул без-с размером'!A:A,MATCH(Хранение!B3855,'Артикул без-с размером'!C:C,0))</f>
        <v>#N/A</v>
      </c>
    </row>
    <row r="3856" spans="9:9" ht="21.75" customHeight="1" x14ac:dyDescent="0.3">
      <c r="I3856" s="23" t="e">
        <f>INDEX('Артикул без-с размером'!A:A,MATCH(Хранение!B3856,'Артикул без-с размером'!C:C,0))</f>
        <v>#N/A</v>
      </c>
    </row>
    <row r="3857" spans="9:9" ht="21.75" customHeight="1" x14ac:dyDescent="0.3">
      <c r="I3857" s="23" t="e">
        <f>INDEX('Артикул без-с размером'!A:A,MATCH(Хранение!B3857,'Артикул без-с размером'!C:C,0))</f>
        <v>#N/A</v>
      </c>
    </row>
    <row r="3858" spans="9:9" ht="21.75" customHeight="1" x14ac:dyDescent="0.3">
      <c r="I3858" s="23" t="e">
        <f>INDEX('Артикул без-с размером'!A:A,MATCH(Хранение!B3858,'Артикул без-с размером'!C:C,0))</f>
        <v>#N/A</v>
      </c>
    </row>
    <row r="3859" spans="9:9" ht="21.75" customHeight="1" x14ac:dyDescent="0.3">
      <c r="I3859" s="23" t="e">
        <f>INDEX('Артикул без-с размером'!A:A,MATCH(Хранение!B3859,'Артикул без-с размером'!C:C,0))</f>
        <v>#N/A</v>
      </c>
    </row>
    <row r="3860" spans="9:9" ht="21.75" customHeight="1" x14ac:dyDescent="0.3">
      <c r="I3860" s="23" t="e">
        <f>INDEX('Артикул без-с размером'!A:A,MATCH(Хранение!B3860,'Артикул без-с размером'!C:C,0))</f>
        <v>#N/A</v>
      </c>
    </row>
    <row r="3861" spans="9:9" ht="21.75" customHeight="1" x14ac:dyDescent="0.3">
      <c r="I3861" s="23" t="e">
        <f>INDEX('Артикул без-с размером'!A:A,MATCH(Хранение!B3861,'Артикул без-с размером'!C:C,0))</f>
        <v>#N/A</v>
      </c>
    </row>
    <row r="3862" spans="9:9" ht="21.75" customHeight="1" x14ac:dyDescent="0.3">
      <c r="I3862" s="23" t="e">
        <f>INDEX('Артикул без-с размером'!A:A,MATCH(Хранение!B3862,'Артикул без-с размером'!C:C,0))</f>
        <v>#N/A</v>
      </c>
    </row>
    <row r="3863" spans="9:9" ht="21.75" customHeight="1" x14ac:dyDescent="0.3">
      <c r="I3863" s="23" t="e">
        <f>INDEX('Артикул без-с размером'!A:A,MATCH(Хранение!B3863,'Артикул без-с размером'!C:C,0))</f>
        <v>#N/A</v>
      </c>
    </row>
    <row r="3864" spans="9:9" ht="21.75" customHeight="1" x14ac:dyDescent="0.3">
      <c r="I3864" s="23" t="e">
        <f>INDEX('Артикул без-с размером'!A:A,MATCH(Хранение!B3864,'Артикул без-с размером'!C:C,0))</f>
        <v>#N/A</v>
      </c>
    </row>
    <row r="3865" spans="9:9" ht="21.75" customHeight="1" x14ac:dyDescent="0.3">
      <c r="I3865" s="23" t="e">
        <f>INDEX('Артикул без-с размером'!A:A,MATCH(Хранение!B3865,'Артикул без-с размером'!C:C,0))</f>
        <v>#N/A</v>
      </c>
    </row>
    <row r="3866" spans="9:9" ht="21.75" customHeight="1" x14ac:dyDescent="0.3">
      <c r="I3866" s="23" t="e">
        <f>INDEX('Артикул без-с размером'!A:A,MATCH(Хранение!B3866,'Артикул без-с размером'!C:C,0))</f>
        <v>#N/A</v>
      </c>
    </row>
    <row r="3867" spans="9:9" ht="21.75" customHeight="1" x14ac:dyDescent="0.3">
      <c r="I3867" s="23" t="e">
        <f>INDEX('Артикул без-с размером'!A:A,MATCH(Хранение!B3867,'Артикул без-с размером'!C:C,0))</f>
        <v>#N/A</v>
      </c>
    </row>
    <row r="3868" spans="9:9" ht="21.75" customHeight="1" x14ac:dyDescent="0.3">
      <c r="I3868" s="23" t="e">
        <f>INDEX('Артикул без-с размером'!A:A,MATCH(Хранение!B3868,'Артикул без-с размером'!C:C,0))</f>
        <v>#N/A</v>
      </c>
    </row>
    <row r="3869" spans="9:9" ht="21.75" customHeight="1" x14ac:dyDescent="0.3">
      <c r="I3869" s="23" t="e">
        <f>INDEX('Артикул без-с размером'!A:A,MATCH(Хранение!B3869,'Артикул без-с размером'!C:C,0))</f>
        <v>#N/A</v>
      </c>
    </row>
    <row r="3870" spans="9:9" ht="21.75" customHeight="1" x14ac:dyDescent="0.3">
      <c r="I3870" s="23" t="e">
        <f>INDEX('Артикул без-с размером'!A:A,MATCH(Хранение!B3870,'Артикул без-с размером'!C:C,0))</f>
        <v>#N/A</v>
      </c>
    </row>
    <row r="3871" spans="9:9" ht="21.75" customHeight="1" x14ac:dyDescent="0.3">
      <c r="I3871" s="23" t="e">
        <f>INDEX('Артикул без-с размером'!A:A,MATCH(Хранение!B3871,'Артикул без-с размером'!C:C,0))</f>
        <v>#N/A</v>
      </c>
    </row>
    <row r="3872" spans="9:9" ht="21.75" customHeight="1" x14ac:dyDescent="0.3">
      <c r="I3872" s="23" t="e">
        <f>INDEX('Артикул без-с размером'!A:A,MATCH(Хранение!B3872,'Артикул без-с размером'!C:C,0))</f>
        <v>#N/A</v>
      </c>
    </row>
    <row r="3873" spans="9:9" ht="21.75" customHeight="1" x14ac:dyDescent="0.3">
      <c r="I3873" s="23" t="e">
        <f>INDEX('Артикул без-с размером'!A:A,MATCH(Хранение!B3873,'Артикул без-с размером'!C:C,0))</f>
        <v>#N/A</v>
      </c>
    </row>
    <row r="3874" spans="9:9" ht="21.75" customHeight="1" x14ac:dyDescent="0.3">
      <c r="I3874" s="23" t="e">
        <f>INDEX('Артикул без-с размером'!A:A,MATCH(Хранение!B3874,'Артикул без-с размером'!C:C,0))</f>
        <v>#N/A</v>
      </c>
    </row>
    <row r="3875" spans="9:9" ht="21.75" customHeight="1" x14ac:dyDescent="0.3">
      <c r="I3875" s="23" t="e">
        <f>INDEX('Артикул без-с размером'!A:A,MATCH(Хранение!B3875,'Артикул без-с размером'!C:C,0))</f>
        <v>#N/A</v>
      </c>
    </row>
    <row r="3876" spans="9:9" ht="21.75" customHeight="1" x14ac:dyDescent="0.3">
      <c r="I3876" s="23" t="e">
        <f>INDEX('Артикул без-с размером'!A:A,MATCH(Хранение!B3876,'Артикул без-с размером'!C:C,0))</f>
        <v>#N/A</v>
      </c>
    </row>
    <row r="3877" spans="9:9" ht="21.75" customHeight="1" x14ac:dyDescent="0.3">
      <c r="I3877" s="23" t="e">
        <f>INDEX('Артикул без-с размером'!A:A,MATCH(Хранение!B3877,'Артикул без-с размером'!C:C,0))</f>
        <v>#N/A</v>
      </c>
    </row>
    <row r="3878" spans="9:9" ht="21.75" customHeight="1" x14ac:dyDescent="0.3">
      <c r="I3878" s="23" t="e">
        <f>INDEX('Артикул без-с размером'!A:A,MATCH(Хранение!B3878,'Артикул без-с размером'!C:C,0))</f>
        <v>#N/A</v>
      </c>
    </row>
    <row r="3879" spans="9:9" ht="21.75" customHeight="1" x14ac:dyDescent="0.3">
      <c r="I3879" s="23" t="e">
        <f>INDEX('Артикул без-с размером'!A:A,MATCH(Хранение!B3879,'Артикул без-с размером'!C:C,0))</f>
        <v>#N/A</v>
      </c>
    </row>
    <row r="3880" spans="9:9" ht="21.75" customHeight="1" x14ac:dyDescent="0.3">
      <c r="I3880" s="23" t="e">
        <f>INDEX('Артикул без-с размером'!A:A,MATCH(Хранение!B3880,'Артикул без-с размером'!C:C,0))</f>
        <v>#N/A</v>
      </c>
    </row>
    <row r="3881" spans="9:9" ht="21.75" customHeight="1" x14ac:dyDescent="0.3">
      <c r="I3881" s="23" t="e">
        <f>INDEX('Артикул без-с размером'!A:A,MATCH(Хранение!B3881,'Артикул без-с размером'!C:C,0))</f>
        <v>#N/A</v>
      </c>
    </row>
    <row r="3882" spans="9:9" ht="21.75" customHeight="1" x14ac:dyDescent="0.3">
      <c r="I3882" s="23" t="e">
        <f>INDEX('Артикул без-с размером'!A:A,MATCH(Хранение!B3882,'Артикул без-с размером'!C:C,0))</f>
        <v>#N/A</v>
      </c>
    </row>
    <row r="3883" spans="9:9" ht="21.75" customHeight="1" x14ac:dyDescent="0.3">
      <c r="I3883" s="23" t="e">
        <f>INDEX('Артикул без-с размером'!A:A,MATCH(Хранение!B3883,'Артикул без-с размером'!C:C,0))</f>
        <v>#N/A</v>
      </c>
    </row>
    <row r="3884" spans="9:9" ht="21.75" customHeight="1" x14ac:dyDescent="0.3">
      <c r="I3884" s="23" t="e">
        <f>INDEX('Артикул без-с размером'!A:A,MATCH(Хранение!B3884,'Артикул без-с размером'!C:C,0))</f>
        <v>#N/A</v>
      </c>
    </row>
    <row r="3885" spans="9:9" ht="21.75" customHeight="1" x14ac:dyDescent="0.3">
      <c r="I3885" s="23" t="e">
        <f>INDEX('Артикул без-с размером'!A:A,MATCH(Хранение!B3885,'Артикул без-с размером'!C:C,0))</f>
        <v>#N/A</v>
      </c>
    </row>
    <row r="3886" spans="9:9" ht="21.75" customHeight="1" x14ac:dyDescent="0.3">
      <c r="I3886" s="23" t="e">
        <f>INDEX('Артикул без-с размером'!A:A,MATCH(Хранение!B3886,'Артикул без-с размером'!C:C,0))</f>
        <v>#N/A</v>
      </c>
    </row>
    <row r="3887" spans="9:9" ht="21.75" customHeight="1" x14ac:dyDescent="0.3">
      <c r="I3887" s="23" t="e">
        <f>INDEX('Артикул без-с размером'!A:A,MATCH(Хранение!B3887,'Артикул без-с размером'!C:C,0))</f>
        <v>#N/A</v>
      </c>
    </row>
    <row r="3888" spans="9:9" ht="21.75" customHeight="1" x14ac:dyDescent="0.3">
      <c r="I3888" s="23" t="e">
        <f>INDEX('Артикул без-с размером'!A:A,MATCH(Хранение!B3888,'Артикул без-с размером'!C:C,0))</f>
        <v>#N/A</v>
      </c>
    </row>
    <row r="3889" spans="9:9" ht="21.75" customHeight="1" x14ac:dyDescent="0.3">
      <c r="I3889" s="23" t="e">
        <f>INDEX('Артикул без-с размером'!A:A,MATCH(Хранение!B3889,'Артикул без-с размером'!C:C,0))</f>
        <v>#N/A</v>
      </c>
    </row>
    <row r="3890" spans="9:9" ht="21.75" customHeight="1" x14ac:dyDescent="0.3">
      <c r="I3890" s="23" t="e">
        <f>INDEX('Артикул без-с размером'!A:A,MATCH(Хранение!B3890,'Артикул без-с размером'!C:C,0))</f>
        <v>#N/A</v>
      </c>
    </row>
    <row r="3891" spans="9:9" ht="21.75" customHeight="1" x14ac:dyDescent="0.3">
      <c r="I3891" s="23" t="e">
        <f>INDEX('Артикул без-с размером'!A:A,MATCH(Хранение!B3891,'Артикул без-с размером'!C:C,0))</f>
        <v>#N/A</v>
      </c>
    </row>
    <row r="3892" spans="9:9" ht="21.75" customHeight="1" x14ac:dyDescent="0.3">
      <c r="I3892" s="23" t="e">
        <f>INDEX('Артикул без-с размером'!A:A,MATCH(Хранение!B3892,'Артикул без-с размером'!C:C,0))</f>
        <v>#N/A</v>
      </c>
    </row>
    <row r="3893" spans="9:9" ht="21.75" customHeight="1" x14ac:dyDescent="0.3">
      <c r="I3893" s="23" t="e">
        <f>INDEX('Артикул без-с размером'!A:A,MATCH(Хранение!B3893,'Артикул без-с размером'!C:C,0))</f>
        <v>#N/A</v>
      </c>
    </row>
    <row r="3894" spans="9:9" ht="21.75" customHeight="1" x14ac:dyDescent="0.3">
      <c r="I3894" s="23" t="e">
        <f>INDEX('Артикул без-с размером'!A:A,MATCH(Хранение!B3894,'Артикул без-с размером'!C:C,0))</f>
        <v>#N/A</v>
      </c>
    </row>
    <row r="3895" spans="9:9" ht="21.75" customHeight="1" x14ac:dyDescent="0.3">
      <c r="I3895" s="23" t="e">
        <f>INDEX('Артикул без-с размером'!A:A,MATCH(Хранение!B3895,'Артикул без-с размером'!C:C,0))</f>
        <v>#N/A</v>
      </c>
    </row>
    <row r="3896" spans="9:9" ht="21.75" customHeight="1" x14ac:dyDescent="0.3">
      <c r="I3896" s="23" t="e">
        <f>INDEX('Артикул без-с размером'!A:A,MATCH(Хранение!B3896,'Артикул без-с размером'!C:C,0))</f>
        <v>#N/A</v>
      </c>
    </row>
    <row r="3897" spans="9:9" ht="21.75" customHeight="1" x14ac:dyDescent="0.3">
      <c r="I3897" s="23" t="e">
        <f>INDEX('Артикул без-с размером'!A:A,MATCH(Хранение!B3897,'Артикул без-с размером'!C:C,0))</f>
        <v>#N/A</v>
      </c>
    </row>
    <row r="3898" spans="9:9" ht="21.75" customHeight="1" x14ac:dyDescent="0.3">
      <c r="I3898" s="23" t="e">
        <f>INDEX('Артикул без-с размером'!A:A,MATCH(Хранение!B3898,'Артикул без-с размером'!C:C,0))</f>
        <v>#N/A</v>
      </c>
    </row>
    <row r="3899" spans="9:9" ht="21.75" customHeight="1" x14ac:dyDescent="0.3">
      <c r="I3899" s="23" t="e">
        <f>INDEX('Артикул без-с размером'!A:A,MATCH(Хранение!B3899,'Артикул без-с размером'!C:C,0))</f>
        <v>#N/A</v>
      </c>
    </row>
    <row r="3900" spans="9:9" ht="21.75" customHeight="1" x14ac:dyDescent="0.3">
      <c r="I3900" s="23" t="e">
        <f>INDEX('Артикул без-с размером'!A:A,MATCH(Хранение!B3900,'Артикул без-с размером'!C:C,0))</f>
        <v>#N/A</v>
      </c>
    </row>
    <row r="3901" spans="9:9" ht="21.75" customHeight="1" x14ac:dyDescent="0.3">
      <c r="I3901" s="23" t="e">
        <f>INDEX('Артикул без-с размером'!A:A,MATCH(Хранение!B3901,'Артикул без-с размером'!C:C,0))</f>
        <v>#N/A</v>
      </c>
    </row>
    <row r="3902" spans="9:9" ht="21.75" customHeight="1" x14ac:dyDescent="0.3">
      <c r="I3902" s="23" t="e">
        <f>INDEX('Артикул без-с размером'!A:A,MATCH(Хранение!B3902,'Артикул без-с размером'!C:C,0))</f>
        <v>#N/A</v>
      </c>
    </row>
    <row r="3903" spans="9:9" ht="21.75" customHeight="1" x14ac:dyDescent="0.3">
      <c r="I3903" s="23" t="e">
        <f>INDEX('Артикул без-с размером'!A:A,MATCH(Хранение!B3903,'Артикул без-с размером'!C:C,0))</f>
        <v>#N/A</v>
      </c>
    </row>
    <row r="3904" spans="9:9" ht="21.75" customHeight="1" x14ac:dyDescent="0.3">
      <c r="I3904" s="23" t="e">
        <f>INDEX('Артикул без-с размером'!A:A,MATCH(Хранение!B3904,'Артикул без-с размером'!C:C,0))</f>
        <v>#N/A</v>
      </c>
    </row>
    <row r="3905" spans="9:9" ht="21.75" customHeight="1" x14ac:dyDescent="0.3">
      <c r="I3905" s="23" t="e">
        <f>INDEX('Артикул без-с размером'!A:A,MATCH(Хранение!B3905,'Артикул без-с размером'!C:C,0))</f>
        <v>#N/A</v>
      </c>
    </row>
    <row r="3906" spans="9:9" ht="21.75" customHeight="1" x14ac:dyDescent="0.3">
      <c r="I3906" s="23" t="e">
        <f>INDEX('Артикул без-с размером'!A:A,MATCH(Хранение!B3906,'Артикул без-с размером'!C:C,0))</f>
        <v>#N/A</v>
      </c>
    </row>
    <row r="3907" spans="9:9" ht="21.75" customHeight="1" x14ac:dyDescent="0.3">
      <c r="I3907" s="23" t="e">
        <f>INDEX('Артикул без-с размером'!A:A,MATCH(Хранение!B3907,'Артикул без-с размером'!C:C,0))</f>
        <v>#N/A</v>
      </c>
    </row>
    <row r="3908" spans="9:9" ht="21.75" customHeight="1" x14ac:dyDescent="0.3">
      <c r="I3908" s="23" t="e">
        <f>INDEX('Артикул без-с размером'!A:A,MATCH(Хранение!B3908,'Артикул без-с размером'!C:C,0))</f>
        <v>#N/A</v>
      </c>
    </row>
    <row r="3909" spans="9:9" ht="21.75" customHeight="1" x14ac:dyDescent="0.3">
      <c r="I3909" s="23" t="e">
        <f>INDEX('Артикул без-с размером'!A:A,MATCH(Хранение!B3909,'Артикул без-с размером'!C:C,0))</f>
        <v>#N/A</v>
      </c>
    </row>
    <row r="3910" spans="9:9" ht="21.75" customHeight="1" x14ac:dyDescent="0.3">
      <c r="I3910" s="23" t="e">
        <f>INDEX('Артикул без-с размером'!A:A,MATCH(Хранение!B3910,'Артикул без-с размером'!C:C,0))</f>
        <v>#N/A</v>
      </c>
    </row>
    <row r="3911" spans="9:9" ht="21.75" customHeight="1" x14ac:dyDescent="0.3">
      <c r="I3911" s="23" t="e">
        <f>INDEX('Артикул без-с размером'!A:A,MATCH(Хранение!B3911,'Артикул без-с размером'!C:C,0))</f>
        <v>#N/A</v>
      </c>
    </row>
    <row r="3912" spans="9:9" ht="21.75" customHeight="1" x14ac:dyDescent="0.3">
      <c r="I3912" s="23" t="e">
        <f>INDEX('Артикул без-с размером'!A:A,MATCH(Хранение!B3912,'Артикул без-с размером'!C:C,0))</f>
        <v>#N/A</v>
      </c>
    </row>
    <row r="3913" spans="9:9" ht="21.75" customHeight="1" x14ac:dyDescent="0.3">
      <c r="I3913" s="23" t="e">
        <f>INDEX('Артикул без-с размером'!A:A,MATCH(Хранение!B3913,'Артикул без-с размером'!C:C,0))</f>
        <v>#N/A</v>
      </c>
    </row>
    <row r="3914" spans="9:9" ht="21.75" customHeight="1" x14ac:dyDescent="0.3">
      <c r="I3914" s="23" t="e">
        <f>INDEX('Артикул без-с размером'!A:A,MATCH(Хранение!B3914,'Артикул без-с размером'!C:C,0))</f>
        <v>#N/A</v>
      </c>
    </row>
    <row r="3915" spans="9:9" ht="21.75" customHeight="1" x14ac:dyDescent="0.3">
      <c r="I3915" s="23" t="e">
        <f>INDEX('Артикул без-с размером'!A:A,MATCH(Хранение!B3915,'Артикул без-с размером'!C:C,0))</f>
        <v>#N/A</v>
      </c>
    </row>
    <row r="3916" spans="9:9" ht="21.75" customHeight="1" x14ac:dyDescent="0.3">
      <c r="I3916" s="23" t="e">
        <f>INDEX('Артикул без-с размером'!A:A,MATCH(Хранение!B3916,'Артикул без-с размером'!C:C,0))</f>
        <v>#N/A</v>
      </c>
    </row>
    <row r="3917" spans="9:9" ht="21.75" customHeight="1" x14ac:dyDescent="0.3">
      <c r="I3917" s="23" t="e">
        <f>INDEX('Артикул без-с размером'!A:A,MATCH(Хранение!B3917,'Артикул без-с размером'!C:C,0))</f>
        <v>#N/A</v>
      </c>
    </row>
    <row r="3918" spans="9:9" ht="21.75" customHeight="1" x14ac:dyDescent="0.3">
      <c r="I3918" s="23" t="e">
        <f>INDEX('Артикул без-с размером'!A:A,MATCH(Хранение!B3918,'Артикул без-с размером'!C:C,0))</f>
        <v>#N/A</v>
      </c>
    </row>
    <row r="3919" spans="9:9" ht="21.75" customHeight="1" x14ac:dyDescent="0.3">
      <c r="I3919" s="23" t="e">
        <f>INDEX('Артикул без-с размером'!A:A,MATCH(Хранение!B3919,'Артикул без-с размером'!C:C,0))</f>
        <v>#N/A</v>
      </c>
    </row>
    <row r="3920" spans="9:9" ht="21.75" customHeight="1" x14ac:dyDescent="0.3">
      <c r="I3920" s="23" t="e">
        <f>INDEX('Артикул без-с размером'!A:A,MATCH(Хранение!B3920,'Артикул без-с размером'!C:C,0))</f>
        <v>#N/A</v>
      </c>
    </row>
    <row r="3921" spans="9:9" ht="21.75" customHeight="1" x14ac:dyDescent="0.3">
      <c r="I3921" s="23" t="e">
        <f>INDEX('Артикул без-с размером'!A:A,MATCH(Хранение!B3921,'Артикул без-с размером'!C:C,0))</f>
        <v>#N/A</v>
      </c>
    </row>
    <row r="3922" spans="9:9" ht="21.75" customHeight="1" x14ac:dyDescent="0.3">
      <c r="I3922" s="23" t="e">
        <f>INDEX('Артикул без-с размером'!A:A,MATCH(Хранение!B3922,'Артикул без-с размером'!C:C,0))</f>
        <v>#N/A</v>
      </c>
    </row>
    <row r="3923" spans="9:9" ht="21.75" customHeight="1" x14ac:dyDescent="0.3">
      <c r="I3923" s="23" t="e">
        <f>INDEX('Артикул без-с размером'!A:A,MATCH(Хранение!B3923,'Артикул без-с размером'!C:C,0))</f>
        <v>#N/A</v>
      </c>
    </row>
    <row r="3924" spans="9:9" ht="21.75" customHeight="1" x14ac:dyDescent="0.3">
      <c r="I3924" s="23" t="e">
        <f>INDEX('Артикул без-с размером'!A:A,MATCH(Хранение!B3924,'Артикул без-с размером'!C:C,0))</f>
        <v>#N/A</v>
      </c>
    </row>
    <row r="3925" spans="9:9" ht="21.75" customHeight="1" x14ac:dyDescent="0.3">
      <c r="I3925" s="23" t="e">
        <f>INDEX('Артикул без-с размером'!A:A,MATCH(Хранение!B3925,'Артикул без-с размером'!C:C,0))</f>
        <v>#N/A</v>
      </c>
    </row>
    <row r="3926" spans="9:9" ht="21.75" customHeight="1" x14ac:dyDescent="0.3">
      <c r="I3926" s="23" t="e">
        <f>INDEX('Артикул без-с размером'!A:A,MATCH(Хранение!B3926,'Артикул без-с размером'!C:C,0))</f>
        <v>#N/A</v>
      </c>
    </row>
    <row r="3927" spans="9:9" ht="21.75" customHeight="1" x14ac:dyDescent="0.3">
      <c r="I3927" s="23" t="e">
        <f>INDEX('Артикул без-с размером'!A:A,MATCH(Хранение!B3927,'Артикул без-с размером'!C:C,0))</f>
        <v>#N/A</v>
      </c>
    </row>
    <row r="3928" spans="9:9" ht="21.75" customHeight="1" x14ac:dyDescent="0.3">
      <c r="I3928" s="23" t="e">
        <f>INDEX('Артикул без-с размером'!A:A,MATCH(Хранение!B3928,'Артикул без-с размером'!C:C,0))</f>
        <v>#N/A</v>
      </c>
    </row>
    <row r="3929" spans="9:9" ht="21.75" customHeight="1" x14ac:dyDescent="0.3">
      <c r="I3929" s="23" t="e">
        <f>INDEX('Артикул без-с размером'!A:A,MATCH(Хранение!B3929,'Артикул без-с размером'!C:C,0))</f>
        <v>#N/A</v>
      </c>
    </row>
    <row r="3930" spans="9:9" ht="21.75" customHeight="1" x14ac:dyDescent="0.3">
      <c r="I3930" s="23" t="e">
        <f>INDEX('Артикул без-с размером'!A:A,MATCH(Хранение!B3930,'Артикул без-с размером'!C:C,0))</f>
        <v>#N/A</v>
      </c>
    </row>
    <row r="3931" spans="9:9" ht="21.75" customHeight="1" x14ac:dyDescent="0.3">
      <c r="I3931" s="23" t="e">
        <f>INDEX('Артикул без-с размером'!A:A,MATCH(Хранение!B3931,'Артикул без-с размером'!C:C,0))</f>
        <v>#N/A</v>
      </c>
    </row>
    <row r="3932" spans="9:9" ht="21.75" customHeight="1" x14ac:dyDescent="0.3">
      <c r="I3932" s="23" t="e">
        <f>INDEX('Артикул без-с размером'!A:A,MATCH(Хранение!B3932,'Артикул без-с размером'!C:C,0))</f>
        <v>#N/A</v>
      </c>
    </row>
    <row r="3933" spans="9:9" ht="21.75" customHeight="1" x14ac:dyDescent="0.3">
      <c r="I3933" s="23" t="e">
        <f>INDEX('Артикул без-с размером'!A:A,MATCH(Хранение!B3933,'Артикул без-с размером'!C:C,0))</f>
        <v>#N/A</v>
      </c>
    </row>
    <row r="3934" spans="9:9" ht="21.75" customHeight="1" x14ac:dyDescent="0.3">
      <c r="I3934" s="23" t="e">
        <f>INDEX('Артикул без-с размером'!A:A,MATCH(Хранение!B3934,'Артикул без-с размером'!C:C,0))</f>
        <v>#N/A</v>
      </c>
    </row>
    <row r="3935" spans="9:9" ht="21.75" customHeight="1" x14ac:dyDescent="0.3">
      <c r="I3935" s="23" t="e">
        <f>INDEX('Артикул без-с размером'!A:A,MATCH(Хранение!B3935,'Артикул без-с размером'!C:C,0))</f>
        <v>#N/A</v>
      </c>
    </row>
    <row r="3936" spans="9:9" ht="21.75" customHeight="1" x14ac:dyDescent="0.3">
      <c r="I3936" s="23" t="e">
        <f>INDEX('Артикул без-с размером'!A:A,MATCH(Хранение!B3936,'Артикул без-с размером'!C:C,0))</f>
        <v>#N/A</v>
      </c>
    </row>
    <row r="3937" spans="9:9" ht="21.75" customHeight="1" x14ac:dyDescent="0.3">
      <c r="I3937" s="23" t="e">
        <f>INDEX('Артикул без-с размером'!A:A,MATCH(Хранение!B3937,'Артикул без-с размером'!C:C,0))</f>
        <v>#N/A</v>
      </c>
    </row>
    <row r="3938" spans="9:9" ht="21.75" customHeight="1" x14ac:dyDescent="0.3">
      <c r="I3938" s="23" t="e">
        <f>INDEX('Артикул без-с размером'!A:A,MATCH(Хранение!B3938,'Артикул без-с размером'!C:C,0))</f>
        <v>#N/A</v>
      </c>
    </row>
    <row r="3939" spans="9:9" ht="21.75" customHeight="1" x14ac:dyDescent="0.3">
      <c r="I3939" s="23" t="e">
        <f>INDEX('Артикул без-с размером'!A:A,MATCH(Хранение!B3939,'Артикул без-с размером'!C:C,0))</f>
        <v>#N/A</v>
      </c>
    </row>
    <row r="3940" spans="9:9" ht="21.75" customHeight="1" x14ac:dyDescent="0.3">
      <c r="I3940" s="23" t="e">
        <f>INDEX('Артикул без-с размером'!A:A,MATCH(Хранение!B3940,'Артикул без-с размером'!C:C,0))</f>
        <v>#N/A</v>
      </c>
    </row>
    <row r="3941" spans="9:9" ht="21.75" customHeight="1" x14ac:dyDescent="0.3">
      <c r="I3941" s="23" t="e">
        <f>INDEX('Артикул без-с размером'!A:A,MATCH(Хранение!B3941,'Артикул без-с размером'!C:C,0))</f>
        <v>#N/A</v>
      </c>
    </row>
    <row r="3942" spans="9:9" ht="21.75" customHeight="1" x14ac:dyDescent="0.3">
      <c r="I3942" s="23" t="e">
        <f>INDEX('Артикул без-с размером'!A:A,MATCH(Хранение!B3942,'Артикул без-с размером'!C:C,0))</f>
        <v>#N/A</v>
      </c>
    </row>
    <row r="3943" spans="9:9" ht="21.75" customHeight="1" x14ac:dyDescent="0.3">
      <c r="I3943" s="23" t="e">
        <f>INDEX('Артикул без-с размером'!A:A,MATCH(Хранение!B3943,'Артикул без-с размером'!C:C,0))</f>
        <v>#N/A</v>
      </c>
    </row>
    <row r="3944" spans="9:9" ht="21.75" customHeight="1" x14ac:dyDescent="0.3">
      <c r="I3944" s="23" t="e">
        <f>INDEX('Артикул без-с размером'!A:A,MATCH(Хранение!B3944,'Артикул без-с размером'!C:C,0))</f>
        <v>#N/A</v>
      </c>
    </row>
    <row r="3945" spans="9:9" ht="21.75" customHeight="1" x14ac:dyDescent="0.3">
      <c r="I3945" s="23" t="e">
        <f>INDEX('Артикул без-с размером'!A:A,MATCH(Хранение!B3945,'Артикул без-с размером'!C:C,0))</f>
        <v>#N/A</v>
      </c>
    </row>
    <row r="3946" spans="9:9" ht="21.75" customHeight="1" x14ac:dyDescent="0.3">
      <c r="I3946" s="23" t="e">
        <f>INDEX('Артикул без-с размером'!A:A,MATCH(Хранение!B3946,'Артикул без-с размером'!C:C,0))</f>
        <v>#N/A</v>
      </c>
    </row>
    <row r="3947" spans="9:9" ht="21.75" customHeight="1" x14ac:dyDescent="0.3">
      <c r="I3947" s="23" t="e">
        <f>INDEX('Артикул без-с размером'!A:A,MATCH(Хранение!B3947,'Артикул без-с размером'!C:C,0))</f>
        <v>#N/A</v>
      </c>
    </row>
    <row r="3948" spans="9:9" ht="21.75" customHeight="1" x14ac:dyDescent="0.3">
      <c r="I3948" s="23" t="e">
        <f>INDEX('Артикул без-с размером'!A:A,MATCH(Хранение!B3948,'Артикул без-с размером'!C:C,0))</f>
        <v>#N/A</v>
      </c>
    </row>
    <row r="3949" spans="9:9" ht="21.75" customHeight="1" x14ac:dyDescent="0.3">
      <c r="I3949" s="23" t="e">
        <f>INDEX('Артикул без-с размером'!A:A,MATCH(Хранение!B3949,'Артикул без-с размером'!C:C,0))</f>
        <v>#N/A</v>
      </c>
    </row>
    <row r="3950" spans="9:9" ht="21.75" customHeight="1" x14ac:dyDescent="0.3">
      <c r="I3950" s="23" t="e">
        <f>INDEX('Артикул без-с размером'!A:A,MATCH(Хранение!B3950,'Артикул без-с размером'!C:C,0))</f>
        <v>#N/A</v>
      </c>
    </row>
    <row r="3951" spans="9:9" ht="21.75" customHeight="1" x14ac:dyDescent="0.3">
      <c r="I3951" s="23" t="e">
        <f>INDEX('Артикул без-с размером'!A:A,MATCH(Хранение!B3951,'Артикул без-с размером'!C:C,0))</f>
        <v>#N/A</v>
      </c>
    </row>
    <row r="3952" spans="9:9" ht="21.75" customHeight="1" x14ac:dyDescent="0.3">
      <c r="I3952" s="23" t="e">
        <f>INDEX('Артикул без-с размером'!A:A,MATCH(Хранение!B3952,'Артикул без-с размером'!C:C,0))</f>
        <v>#N/A</v>
      </c>
    </row>
    <row r="3953" spans="9:9" ht="21.75" customHeight="1" x14ac:dyDescent="0.3">
      <c r="I3953" s="23" t="e">
        <f>INDEX('Артикул без-с размером'!A:A,MATCH(Хранение!B3953,'Артикул без-с размером'!C:C,0))</f>
        <v>#N/A</v>
      </c>
    </row>
    <row r="3954" spans="9:9" ht="21.75" customHeight="1" x14ac:dyDescent="0.3">
      <c r="I3954" s="23" t="e">
        <f>INDEX('Артикул без-с размером'!A:A,MATCH(Хранение!B3954,'Артикул без-с размером'!C:C,0))</f>
        <v>#N/A</v>
      </c>
    </row>
    <row r="3955" spans="9:9" ht="21.75" customHeight="1" x14ac:dyDescent="0.3">
      <c r="I3955" s="23" t="e">
        <f>INDEX('Артикул без-с размером'!A:A,MATCH(Хранение!B3955,'Артикул без-с размером'!C:C,0))</f>
        <v>#N/A</v>
      </c>
    </row>
    <row r="3956" spans="9:9" ht="21.75" customHeight="1" x14ac:dyDescent="0.3">
      <c r="I3956" s="23" t="e">
        <f>INDEX('Артикул без-с размером'!A:A,MATCH(Хранение!B3956,'Артикул без-с размером'!C:C,0))</f>
        <v>#N/A</v>
      </c>
    </row>
    <row r="3957" spans="9:9" ht="21.75" customHeight="1" x14ac:dyDescent="0.3">
      <c r="I3957" s="23" t="e">
        <f>INDEX('Артикул без-с размером'!A:A,MATCH(Хранение!B3957,'Артикул без-с размером'!C:C,0))</f>
        <v>#N/A</v>
      </c>
    </row>
    <row r="3958" spans="9:9" ht="21.75" customHeight="1" x14ac:dyDescent="0.3">
      <c r="I3958" s="23" t="e">
        <f>INDEX('Артикул без-с размером'!A:A,MATCH(Хранение!B3958,'Артикул без-с размером'!C:C,0))</f>
        <v>#N/A</v>
      </c>
    </row>
    <row r="3959" spans="9:9" ht="21.75" customHeight="1" x14ac:dyDescent="0.3">
      <c r="I3959" s="23" t="e">
        <f>INDEX('Артикул без-с размером'!A:A,MATCH(Хранение!B3959,'Артикул без-с размером'!C:C,0))</f>
        <v>#N/A</v>
      </c>
    </row>
    <row r="3960" spans="9:9" ht="21.75" customHeight="1" x14ac:dyDescent="0.3">
      <c r="I3960" s="23" t="e">
        <f>INDEX('Артикул без-с размером'!A:A,MATCH(Хранение!B3960,'Артикул без-с размером'!C:C,0))</f>
        <v>#N/A</v>
      </c>
    </row>
    <row r="3961" spans="9:9" ht="21.75" customHeight="1" x14ac:dyDescent="0.3">
      <c r="I3961" s="23" t="e">
        <f>INDEX('Артикул без-с размером'!A:A,MATCH(Хранение!B3961,'Артикул без-с размером'!C:C,0))</f>
        <v>#N/A</v>
      </c>
    </row>
    <row r="3962" spans="9:9" ht="21.75" customHeight="1" x14ac:dyDescent="0.3">
      <c r="I3962" s="23" t="e">
        <f>INDEX('Артикул без-с размером'!A:A,MATCH(Хранение!B3962,'Артикул без-с размером'!C:C,0))</f>
        <v>#N/A</v>
      </c>
    </row>
    <row r="3963" spans="9:9" ht="21.75" customHeight="1" x14ac:dyDescent="0.3">
      <c r="I3963" s="23" t="e">
        <f>INDEX('Артикул без-с размером'!A:A,MATCH(Хранение!B3963,'Артикул без-с размером'!C:C,0))</f>
        <v>#N/A</v>
      </c>
    </row>
    <row r="3964" spans="9:9" ht="21.75" customHeight="1" x14ac:dyDescent="0.3">
      <c r="I3964" s="23" t="e">
        <f>INDEX('Артикул без-с размером'!A:A,MATCH(Хранение!B3964,'Артикул без-с размером'!C:C,0))</f>
        <v>#N/A</v>
      </c>
    </row>
    <row r="3965" spans="9:9" ht="21.75" customHeight="1" x14ac:dyDescent="0.3">
      <c r="I3965" s="23" t="e">
        <f>INDEX('Артикул без-с размером'!A:A,MATCH(Хранение!B3965,'Артикул без-с размером'!C:C,0))</f>
        <v>#N/A</v>
      </c>
    </row>
    <row r="3966" spans="9:9" ht="21.75" customHeight="1" x14ac:dyDescent="0.3">
      <c r="I3966" s="23" t="e">
        <f>INDEX('Артикул без-с размером'!A:A,MATCH(Хранение!B3966,'Артикул без-с размером'!C:C,0))</f>
        <v>#N/A</v>
      </c>
    </row>
    <row r="3967" spans="9:9" ht="21.75" customHeight="1" x14ac:dyDescent="0.3">
      <c r="I3967" s="23" t="e">
        <f>INDEX('Артикул без-с размером'!A:A,MATCH(Хранение!B3967,'Артикул без-с размером'!C:C,0))</f>
        <v>#N/A</v>
      </c>
    </row>
    <row r="3968" spans="9:9" ht="21.75" customHeight="1" x14ac:dyDescent="0.3">
      <c r="I3968" s="23" t="e">
        <f>INDEX('Артикул без-с размером'!A:A,MATCH(Хранение!B3968,'Артикул без-с размером'!C:C,0))</f>
        <v>#N/A</v>
      </c>
    </row>
    <row r="3969" spans="9:9" ht="21.75" customHeight="1" x14ac:dyDescent="0.3">
      <c r="I3969" s="23" t="e">
        <f>INDEX('Артикул без-с размером'!A:A,MATCH(Хранение!B3969,'Артикул без-с размером'!C:C,0))</f>
        <v>#N/A</v>
      </c>
    </row>
    <row r="3970" spans="9:9" ht="21.75" customHeight="1" x14ac:dyDescent="0.3">
      <c r="I3970" s="23" t="e">
        <f>INDEX('Артикул без-с размером'!A:A,MATCH(Хранение!B3970,'Артикул без-с размером'!C:C,0))</f>
        <v>#N/A</v>
      </c>
    </row>
    <row r="3971" spans="9:9" ht="21.75" customHeight="1" x14ac:dyDescent="0.3">
      <c r="I3971" s="23" t="e">
        <f>INDEX('Артикул без-с размером'!A:A,MATCH(Хранение!B3971,'Артикул без-с размером'!C:C,0))</f>
        <v>#N/A</v>
      </c>
    </row>
    <row r="3972" spans="9:9" ht="21.75" customHeight="1" x14ac:dyDescent="0.3">
      <c r="I3972" s="23" t="e">
        <f>INDEX('Артикул без-с размером'!A:A,MATCH(Хранение!B3972,'Артикул без-с размером'!C:C,0))</f>
        <v>#N/A</v>
      </c>
    </row>
    <row r="3973" spans="9:9" ht="21.75" customHeight="1" x14ac:dyDescent="0.3">
      <c r="I3973" s="23" t="e">
        <f>INDEX('Артикул без-с размером'!A:A,MATCH(Хранение!B3973,'Артикул без-с размером'!C:C,0))</f>
        <v>#N/A</v>
      </c>
    </row>
    <row r="3974" spans="9:9" ht="21.75" customHeight="1" x14ac:dyDescent="0.3">
      <c r="I3974" s="23" t="e">
        <f>INDEX('Артикул без-с размером'!A:A,MATCH(Хранение!B3974,'Артикул без-с размером'!C:C,0))</f>
        <v>#N/A</v>
      </c>
    </row>
    <row r="3975" spans="9:9" ht="21.75" customHeight="1" x14ac:dyDescent="0.3">
      <c r="I3975" s="23" t="e">
        <f>INDEX('Артикул без-с размером'!A:A,MATCH(Хранение!B3975,'Артикул без-с размером'!C:C,0))</f>
        <v>#N/A</v>
      </c>
    </row>
    <row r="3976" spans="9:9" ht="21.75" customHeight="1" x14ac:dyDescent="0.3">
      <c r="I3976" s="23" t="e">
        <f>INDEX('Артикул без-с размером'!A:A,MATCH(Хранение!B3976,'Артикул без-с размером'!C:C,0))</f>
        <v>#N/A</v>
      </c>
    </row>
    <row r="3977" spans="9:9" ht="21.75" customHeight="1" x14ac:dyDescent="0.3">
      <c r="I3977" s="23" t="e">
        <f>INDEX('Артикул без-с размером'!A:A,MATCH(Хранение!B3977,'Артикул без-с размером'!C:C,0))</f>
        <v>#N/A</v>
      </c>
    </row>
    <row r="3978" spans="9:9" ht="21.75" customHeight="1" x14ac:dyDescent="0.3">
      <c r="I3978" s="23" t="e">
        <f>INDEX('Артикул без-с размером'!A:A,MATCH(Хранение!B3978,'Артикул без-с размером'!C:C,0))</f>
        <v>#N/A</v>
      </c>
    </row>
    <row r="3979" spans="9:9" ht="21.75" customHeight="1" x14ac:dyDescent="0.3">
      <c r="I3979" s="23" t="e">
        <f>INDEX('Артикул без-с размером'!A:A,MATCH(Хранение!B3979,'Артикул без-с размером'!C:C,0))</f>
        <v>#N/A</v>
      </c>
    </row>
    <row r="3980" spans="9:9" ht="21.75" customHeight="1" x14ac:dyDescent="0.3">
      <c r="I3980" s="23" t="e">
        <f>INDEX('Артикул без-с размером'!A:A,MATCH(Хранение!B3980,'Артикул без-с размером'!C:C,0))</f>
        <v>#N/A</v>
      </c>
    </row>
    <row r="3981" spans="9:9" ht="21.75" customHeight="1" x14ac:dyDescent="0.3">
      <c r="I3981" s="23" t="e">
        <f>INDEX('Артикул без-с размером'!A:A,MATCH(Хранение!B3981,'Артикул без-с размером'!C:C,0))</f>
        <v>#N/A</v>
      </c>
    </row>
    <row r="3982" spans="9:9" ht="21.75" customHeight="1" x14ac:dyDescent="0.3">
      <c r="I3982" s="23" t="e">
        <f>INDEX('Артикул без-с размером'!A:A,MATCH(Хранение!B3982,'Артикул без-с размером'!C:C,0))</f>
        <v>#N/A</v>
      </c>
    </row>
    <row r="3983" spans="9:9" ht="21.75" customHeight="1" x14ac:dyDescent="0.3">
      <c r="I3983" s="23" t="e">
        <f>INDEX('Артикул без-с размером'!A:A,MATCH(Хранение!B3983,'Артикул без-с размером'!C:C,0))</f>
        <v>#N/A</v>
      </c>
    </row>
    <row r="3984" spans="9:9" ht="21.75" customHeight="1" x14ac:dyDescent="0.3">
      <c r="I3984" s="23" t="e">
        <f>INDEX('Артикул без-с размером'!A:A,MATCH(Хранение!B3984,'Артикул без-с размером'!C:C,0))</f>
        <v>#N/A</v>
      </c>
    </row>
    <row r="3985" spans="9:9" ht="21.75" customHeight="1" x14ac:dyDescent="0.3">
      <c r="I3985" s="23" t="e">
        <f>INDEX('Артикул без-с размером'!A:A,MATCH(Хранение!B3985,'Артикул без-с размером'!C:C,0))</f>
        <v>#N/A</v>
      </c>
    </row>
    <row r="3986" spans="9:9" ht="21.75" customHeight="1" x14ac:dyDescent="0.3">
      <c r="I3986" s="23" t="e">
        <f>INDEX('Артикул без-с размером'!A:A,MATCH(Хранение!B3986,'Артикул без-с размером'!C:C,0))</f>
        <v>#N/A</v>
      </c>
    </row>
    <row r="3987" spans="9:9" ht="21.75" customHeight="1" x14ac:dyDescent="0.3">
      <c r="I3987" s="23" t="e">
        <f>INDEX('Артикул без-с размером'!A:A,MATCH(Хранение!B3987,'Артикул без-с размером'!C:C,0))</f>
        <v>#N/A</v>
      </c>
    </row>
    <row r="3988" spans="9:9" ht="21.75" customHeight="1" x14ac:dyDescent="0.3">
      <c r="I3988" s="23" t="e">
        <f>INDEX('Артикул без-с размером'!A:A,MATCH(Хранение!B3988,'Артикул без-с размером'!C:C,0))</f>
        <v>#N/A</v>
      </c>
    </row>
    <row r="3989" spans="9:9" ht="21.75" customHeight="1" x14ac:dyDescent="0.3">
      <c r="I3989" s="23" t="e">
        <f>INDEX('Артикул без-с размером'!A:A,MATCH(Хранение!B3989,'Артикул без-с размером'!C:C,0))</f>
        <v>#N/A</v>
      </c>
    </row>
    <row r="3990" spans="9:9" ht="21.75" customHeight="1" x14ac:dyDescent="0.3">
      <c r="I3990" s="23" t="e">
        <f>INDEX('Артикул без-с размером'!A:A,MATCH(Хранение!B3990,'Артикул без-с размером'!C:C,0))</f>
        <v>#N/A</v>
      </c>
    </row>
    <row r="3991" spans="9:9" ht="21.75" customHeight="1" x14ac:dyDescent="0.3">
      <c r="I3991" s="23" t="e">
        <f>INDEX('Артикул без-с размером'!A:A,MATCH(Хранение!B3991,'Артикул без-с размером'!C:C,0))</f>
        <v>#N/A</v>
      </c>
    </row>
    <row r="3992" spans="9:9" ht="21.75" customHeight="1" x14ac:dyDescent="0.3">
      <c r="I3992" s="23" t="e">
        <f>INDEX('Артикул без-с размером'!A:A,MATCH(Хранение!B3992,'Артикул без-с размером'!C:C,0))</f>
        <v>#N/A</v>
      </c>
    </row>
    <row r="3993" spans="9:9" ht="21.75" customHeight="1" x14ac:dyDescent="0.3">
      <c r="I3993" s="23" t="e">
        <f>INDEX('Артикул без-с размером'!A:A,MATCH(Хранение!B3993,'Артикул без-с размером'!C:C,0))</f>
        <v>#N/A</v>
      </c>
    </row>
    <row r="3994" spans="9:9" ht="21.75" customHeight="1" x14ac:dyDescent="0.3">
      <c r="I3994" s="23" t="e">
        <f>INDEX('Артикул без-с размером'!A:A,MATCH(Хранение!B3994,'Артикул без-с размером'!C:C,0))</f>
        <v>#N/A</v>
      </c>
    </row>
    <row r="3995" spans="9:9" ht="21.75" customHeight="1" x14ac:dyDescent="0.3">
      <c r="I3995" s="23" t="e">
        <f>INDEX('Артикул без-с размером'!A:A,MATCH(Хранение!B3995,'Артикул без-с размером'!C:C,0))</f>
        <v>#N/A</v>
      </c>
    </row>
    <row r="3996" spans="9:9" ht="21.75" customHeight="1" x14ac:dyDescent="0.3">
      <c r="I3996" s="23" t="e">
        <f>INDEX('Артикул без-с размером'!A:A,MATCH(Хранение!B3996,'Артикул без-с размером'!C:C,0))</f>
        <v>#N/A</v>
      </c>
    </row>
    <row r="3997" spans="9:9" ht="21.75" customHeight="1" x14ac:dyDescent="0.3">
      <c r="I3997" s="23" t="e">
        <f>INDEX('Артикул без-с размером'!A:A,MATCH(Хранение!B3997,'Артикул без-с размером'!C:C,0))</f>
        <v>#N/A</v>
      </c>
    </row>
    <row r="3998" spans="9:9" ht="21.75" customHeight="1" x14ac:dyDescent="0.3">
      <c r="I3998" s="23" t="e">
        <f>INDEX('Артикул без-с размером'!A:A,MATCH(Хранение!B3998,'Артикул без-с размером'!C:C,0))</f>
        <v>#N/A</v>
      </c>
    </row>
    <row r="3999" spans="9:9" ht="21.75" customHeight="1" x14ac:dyDescent="0.3">
      <c r="I3999" s="23" t="e">
        <f>INDEX('Артикул без-с размером'!A:A,MATCH(Хранение!B3999,'Артикул без-с размером'!C:C,0))</f>
        <v>#N/A</v>
      </c>
    </row>
    <row r="4000" spans="9:9" ht="21.75" customHeight="1" x14ac:dyDescent="0.3">
      <c r="I4000" s="23" t="e">
        <f>INDEX('Артикул без-с размером'!A:A,MATCH(Хранение!B4000,'Артикул без-с размером'!C:C,0))</f>
        <v>#N/A</v>
      </c>
    </row>
    <row r="4001" spans="9:9" ht="21.75" customHeight="1" x14ac:dyDescent="0.3">
      <c r="I4001" s="23" t="e">
        <f>INDEX('Артикул без-с размером'!A:A,MATCH(Хранение!B4001,'Артикул без-с размером'!C:C,0))</f>
        <v>#N/A</v>
      </c>
    </row>
    <row r="4002" spans="9:9" ht="21.75" customHeight="1" x14ac:dyDescent="0.3">
      <c r="I4002" s="23" t="e">
        <f>INDEX('Артикул без-с размером'!A:A,MATCH(Хранение!B4002,'Артикул без-с размером'!C:C,0))</f>
        <v>#N/A</v>
      </c>
    </row>
    <row r="4003" spans="9:9" ht="21.75" customHeight="1" x14ac:dyDescent="0.3">
      <c r="I4003" s="23" t="e">
        <f>INDEX('Артикул без-с размером'!A:A,MATCH(Хранение!B4003,'Артикул без-с размером'!C:C,0))</f>
        <v>#N/A</v>
      </c>
    </row>
    <row r="4004" spans="9:9" ht="21.75" customHeight="1" x14ac:dyDescent="0.3">
      <c r="I4004" s="23" t="e">
        <f>INDEX('Артикул без-с размером'!A:A,MATCH(Хранение!B4004,'Артикул без-с размером'!C:C,0))</f>
        <v>#N/A</v>
      </c>
    </row>
    <row r="4005" spans="9:9" ht="21.75" customHeight="1" x14ac:dyDescent="0.3">
      <c r="I4005" s="23" t="e">
        <f>INDEX('Артикул без-с размером'!A:A,MATCH(Хранение!B4005,'Артикул без-с размером'!C:C,0))</f>
        <v>#N/A</v>
      </c>
    </row>
    <row r="4006" spans="9:9" ht="21.75" customHeight="1" x14ac:dyDescent="0.3">
      <c r="I4006" s="23" t="e">
        <f>INDEX('Артикул без-с размером'!A:A,MATCH(Хранение!B4006,'Артикул без-с размером'!C:C,0))</f>
        <v>#N/A</v>
      </c>
    </row>
    <row r="4007" spans="9:9" ht="21.75" customHeight="1" x14ac:dyDescent="0.3">
      <c r="I4007" s="23" t="e">
        <f>INDEX('Артикул без-с размером'!A:A,MATCH(Хранение!B4007,'Артикул без-с размером'!C:C,0))</f>
        <v>#N/A</v>
      </c>
    </row>
    <row r="4008" spans="9:9" ht="21.75" customHeight="1" x14ac:dyDescent="0.3">
      <c r="I4008" s="23" t="e">
        <f>INDEX('Артикул без-с размером'!A:A,MATCH(Хранение!B4008,'Артикул без-с размером'!C:C,0))</f>
        <v>#N/A</v>
      </c>
    </row>
    <row r="4009" spans="9:9" ht="21.75" customHeight="1" x14ac:dyDescent="0.3">
      <c r="I4009" s="23" t="e">
        <f>INDEX('Артикул без-с размером'!A:A,MATCH(Хранение!B4009,'Артикул без-с размером'!C:C,0))</f>
        <v>#N/A</v>
      </c>
    </row>
    <row r="4010" spans="9:9" ht="21.75" customHeight="1" x14ac:dyDescent="0.3">
      <c r="I4010" s="23" t="e">
        <f>INDEX('Артикул без-с размером'!A:A,MATCH(Хранение!B4010,'Артикул без-с размером'!C:C,0))</f>
        <v>#N/A</v>
      </c>
    </row>
    <row r="4011" spans="9:9" ht="21.75" customHeight="1" x14ac:dyDescent="0.3">
      <c r="I4011" s="23" t="e">
        <f>INDEX('Артикул без-с размером'!A:A,MATCH(Хранение!B4011,'Артикул без-с размером'!C:C,0))</f>
        <v>#N/A</v>
      </c>
    </row>
    <row r="4012" spans="9:9" ht="21.75" customHeight="1" x14ac:dyDescent="0.3">
      <c r="I4012" s="23" t="e">
        <f>INDEX('Артикул без-с размером'!A:A,MATCH(Хранение!B4012,'Артикул без-с размером'!C:C,0))</f>
        <v>#N/A</v>
      </c>
    </row>
    <row r="4013" spans="9:9" ht="21.75" customHeight="1" x14ac:dyDescent="0.3">
      <c r="I4013" s="23" t="e">
        <f>INDEX('Артикул без-с размером'!A:A,MATCH(Хранение!B4013,'Артикул без-с размером'!C:C,0))</f>
        <v>#N/A</v>
      </c>
    </row>
    <row r="4014" spans="9:9" ht="21.75" customHeight="1" x14ac:dyDescent="0.3">
      <c r="I4014" s="23" t="e">
        <f>INDEX('Артикул без-с размером'!A:A,MATCH(Хранение!B4014,'Артикул без-с размером'!C:C,0))</f>
        <v>#N/A</v>
      </c>
    </row>
    <row r="4015" spans="9:9" ht="21.75" customHeight="1" x14ac:dyDescent="0.3">
      <c r="I4015" s="23" t="e">
        <f>INDEX('Артикул без-с размером'!A:A,MATCH(Хранение!B4015,'Артикул без-с размером'!C:C,0))</f>
        <v>#N/A</v>
      </c>
    </row>
    <row r="4016" spans="9:9" ht="21.75" customHeight="1" x14ac:dyDescent="0.3">
      <c r="I4016" s="23" t="e">
        <f>INDEX('Артикул без-с размером'!A:A,MATCH(Хранение!B4016,'Артикул без-с размером'!C:C,0))</f>
        <v>#N/A</v>
      </c>
    </row>
    <row r="4017" spans="9:9" ht="21.75" customHeight="1" x14ac:dyDescent="0.3">
      <c r="I4017" s="23" t="e">
        <f>INDEX('Артикул без-с размером'!A:A,MATCH(Хранение!B4017,'Артикул без-с размером'!C:C,0))</f>
        <v>#N/A</v>
      </c>
    </row>
    <row r="4018" spans="9:9" ht="21.75" customHeight="1" x14ac:dyDescent="0.3">
      <c r="I4018" s="23" t="e">
        <f>INDEX('Артикул без-с размером'!A:A,MATCH(Хранение!B4018,'Артикул без-с размером'!C:C,0))</f>
        <v>#N/A</v>
      </c>
    </row>
    <row r="4019" spans="9:9" ht="21.75" customHeight="1" x14ac:dyDescent="0.3">
      <c r="I4019" s="23" t="e">
        <f>INDEX('Артикул без-с размером'!A:A,MATCH(Хранение!B4019,'Артикул без-с размером'!C:C,0))</f>
        <v>#N/A</v>
      </c>
    </row>
    <row r="4020" spans="9:9" ht="21.75" customHeight="1" x14ac:dyDescent="0.3">
      <c r="I4020" s="23" t="e">
        <f>INDEX('Артикул без-с размером'!A:A,MATCH(Хранение!B4020,'Артикул без-с размером'!C:C,0))</f>
        <v>#N/A</v>
      </c>
    </row>
    <row r="4021" spans="9:9" ht="21.75" customHeight="1" x14ac:dyDescent="0.3">
      <c r="I4021" s="23" t="e">
        <f>INDEX('Артикул без-с размером'!A:A,MATCH(Хранение!B4021,'Артикул без-с размером'!C:C,0))</f>
        <v>#N/A</v>
      </c>
    </row>
    <row r="4022" spans="9:9" ht="21.75" customHeight="1" x14ac:dyDescent="0.3">
      <c r="I4022" s="23" t="e">
        <f>INDEX('Артикул без-с размером'!A:A,MATCH(Хранение!B4022,'Артикул без-с размером'!C:C,0))</f>
        <v>#N/A</v>
      </c>
    </row>
    <row r="4023" spans="9:9" ht="21.75" customHeight="1" x14ac:dyDescent="0.3">
      <c r="I4023" s="23" t="e">
        <f>INDEX('Артикул без-с размером'!A:A,MATCH(Хранение!B4023,'Артикул без-с размером'!C:C,0))</f>
        <v>#N/A</v>
      </c>
    </row>
    <row r="4024" spans="9:9" ht="21.75" customHeight="1" x14ac:dyDescent="0.3">
      <c r="I4024" s="23" t="e">
        <f>INDEX('Артикул без-с размером'!A:A,MATCH(Хранение!B4024,'Артикул без-с размером'!C:C,0))</f>
        <v>#N/A</v>
      </c>
    </row>
    <row r="4025" spans="9:9" ht="21.75" customHeight="1" x14ac:dyDescent="0.3">
      <c r="I4025" s="23" t="e">
        <f>INDEX('Артикул без-с размером'!A:A,MATCH(Хранение!B4025,'Артикул без-с размером'!C:C,0))</f>
        <v>#N/A</v>
      </c>
    </row>
    <row r="4026" spans="9:9" ht="21.75" customHeight="1" x14ac:dyDescent="0.3">
      <c r="I4026" s="23" t="e">
        <f>INDEX('Артикул без-с размером'!A:A,MATCH(Хранение!B4026,'Артикул без-с размером'!C:C,0))</f>
        <v>#N/A</v>
      </c>
    </row>
    <row r="4027" spans="9:9" ht="21.75" customHeight="1" x14ac:dyDescent="0.3">
      <c r="I4027" s="23" t="e">
        <f>INDEX('Артикул без-с размером'!A:A,MATCH(Хранение!B4027,'Артикул без-с размером'!C:C,0))</f>
        <v>#N/A</v>
      </c>
    </row>
    <row r="4028" spans="9:9" ht="21.75" customHeight="1" x14ac:dyDescent="0.3">
      <c r="I4028" s="23" t="e">
        <f>INDEX('Артикул без-с размером'!A:A,MATCH(Хранение!B4028,'Артикул без-с размером'!C:C,0))</f>
        <v>#N/A</v>
      </c>
    </row>
    <row r="4029" spans="9:9" ht="21.75" customHeight="1" x14ac:dyDescent="0.3">
      <c r="I4029" s="23" t="e">
        <f>INDEX('Артикул без-с размером'!A:A,MATCH(Хранение!B4029,'Артикул без-с размером'!C:C,0))</f>
        <v>#N/A</v>
      </c>
    </row>
    <row r="4030" spans="9:9" ht="21.75" customHeight="1" x14ac:dyDescent="0.3">
      <c r="I4030" s="23" t="e">
        <f>INDEX('Артикул без-с размером'!A:A,MATCH(Хранение!B4030,'Артикул без-с размером'!C:C,0))</f>
        <v>#N/A</v>
      </c>
    </row>
    <row r="4031" spans="9:9" ht="21.75" customHeight="1" x14ac:dyDescent="0.3">
      <c r="I4031" s="23" t="e">
        <f>INDEX('Артикул без-с размером'!A:A,MATCH(Хранение!B4031,'Артикул без-с размером'!C:C,0))</f>
        <v>#N/A</v>
      </c>
    </row>
    <row r="4032" spans="9:9" ht="21.75" customHeight="1" x14ac:dyDescent="0.3">
      <c r="I4032" s="23" t="e">
        <f>INDEX('Артикул без-с размером'!A:A,MATCH(Хранение!B4032,'Артикул без-с размером'!C:C,0))</f>
        <v>#N/A</v>
      </c>
    </row>
    <row r="4033" spans="9:9" ht="21.75" customHeight="1" x14ac:dyDescent="0.3">
      <c r="I4033" s="23" t="e">
        <f>INDEX('Артикул без-с размером'!A:A,MATCH(Хранение!B4033,'Артикул без-с размером'!C:C,0))</f>
        <v>#N/A</v>
      </c>
    </row>
    <row r="4034" spans="9:9" ht="21.75" customHeight="1" x14ac:dyDescent="0.3">
      <c r="I4034" s="23" t="e">
        <f>INDEX('Артикул без-с размером'!A:A,MATCH(Хранение!B4034,'Артикул без-с размером'!C:C,0))</f>
        <v>#N/A</v>
      </c>
    </row>
    <row r="4035" spans="9:9" ht="21.75" customHeight="1" x14ac:dyDescent="0.3">
      <c r="I4035" s="23" t="e">
        <f>INDEX('Артикул без-с размером'!A:A,MATCH(Хранение!B4035,'Артикул без-с размером'!C:C,0))</f>
        <v>#N/A</v>
      </c>
    </row>
    <row r="4036" spans="9:9" ht="21.75" customHeight="1" x14ac:dyDescent="0.3">
      <c r="I4036" s="23" t="e">
        <f>INDEX('Артикул без-с размером'!A:A,MATCH(Хранение!B4036,'Артикул без-с размером'!C:C,0))</f>
        <v>#N/A</v>
      </c>
    </row>
    <row r="4037" spans="9:9" ht="21.75" customHeight="1" x14ac:dyDescent="0.3">
      <c r="I4037" s="23" t="e">
        <f>INDEX('Артикул без-с размером'!A:A,MATCH(Хранение!B4037,'Артикул без-с размером'!C:C,0))</f>
        <v>#N/A</v>
      </c>
    </row>
    <row r="4038" spans="9:9" ht="21.75" customHeight="1" x14ac:dyDescent="0.3">
      <c r="I4038" s="23" t="e">
        <f>INDEX('Артикул без-с размером'!A:A,MATCH(Хранение!B4038,'Артикул без-с размером'!C:C,0))</f>
        <v>#N/A</v>
      </c>
    </row>
    <row r="4039" spans="9:9" ht="21.75" customHeight="1" x14ac:dyDescent="0.3">
      <c r="I4039" s="23" t="e">
        <f>INDEX('Артикул без-с размером'!A:A,MATCH(Хранение!B4039,'Артикул без-с размером'!C:C,0))</f>
        <v>#N/A</v>
      </c>
    </row>
    <row r="4040" spans="9:9" ht="21.75" customHeight="1" x14ac:dyDescent="0.3">
      <c r="I4040" s="23" t="e">
        <f>INDEX('Артикул без-с размером'!A:A,MATCH(Хранение!B4040,'Артикул без-с размером'!C:C,0))</f>
        <v>#N/A</v>
      </c>
    </row>
    <row r="4041" spans="9:9" ht="21.75" customHeight="1" x14ac:dyDescent="0.3">
      <c r="I4041" s="23" t="e">
        <f>INDEX('Артикул без-с размером'!A:A,MATCH(Хранение!B4041,'Артикул без-с размером'!C:C,0))</f>
        <v>#N/A</v>
      </c>
    </row>
    <row r="4042" spans="9:9" ht="21.75" customHeight="1" x14ac:dyDescent="0.3">
      <c r="I4042" s="23" t="e">
        <f>INDEX('Артикул без-с размером'!A:A,MATCH(Хранение!B4042,'Артикул без-с размером'!C:C,0))</f>
        <v>#N/A</v>
      </c>
    </row>
    <row r="4043" spans="9:9" ht="21.75" customHeight="1" x14ac:dyDescent="0.3">
      <c r="I4043" s="23" t="e">
        <f>INDEX('Артикул без-с размером'!A:A,MATCH(Хранение!B4043,'Артикул без-с размером'!C:C,0))</f>
        <v>#N/A</v>
      </c>
    </row>
    <row r="4044" spans="9:9" ht="21.75" customHeight="1" x14ac:dyDescent="0.3">
      <c r="I4044" s="23" t="e">
        <f>INDEX('Артикул без-с размером'!A:A,MATCH(Хранение!B4044,'Артикул без-с размером'!C:C,0))</f>
        <v>#N/A</v>
      </c>
    </row>
    <row r="4045" spans="9:9" ht="21.75" customHeight="1" x14ac:dyDescent="0.3">
      <c r="I4045" s="23" t="e">
        <f>INDEX('Артикул без-с размером'!A:A,MATCH(Хранение!B4045,'Артикул без-с размером'!C:C,0))</f>
        <v>#N/A</v>
      </c>
    </row>
    <row r="4046" spans="9:9" ht="21.75" customHeight="1" x14ac:dyDescent="0.3">
      <c r="I4046" s="23" t="e">
        <f>INDEX('Артикул без-с размером'!A:A,MATCH(Хранение!B4046,'Артикул без-с размером'!C:C,0))</f>
        <v>#N/A</v>
      </c>
    </row>
    <row r="4047" spans="9:9" ht="21.75" customHeight="1" x14ac:dyDescent="0.3">
      <c r="I4047" s="23" t="e">
        <f>INDEX('Артикул без-с размером'!A:A,MATCH(Хранение!B4047,'Артикул без-с размером'!C:C,0))</f>
        <v>#N/A</v>
      </c>
    </row>
    <row r="4048" spans="9:9" ht="21.75" customHeight="1" x14ac:dyDescent="0.3">
      <c r="I4048" s="23" t="e">
        <f>INDEX('Артикул без-с размером'!A:A,MATCH(Хранение!B4048,'Артикул без-с размером'!C:C,0))</f>
        <v>#N/A</v>
      </c>
    </row>
    <row r="4049" spans="9:9" ht="21.75" customHeight="1" x14ac:dyDescent="0.3">
      <c r="I4049" s="23" t="e">
        <f>INDEX('Артикул без-с размером'!A:A,MATCH(Хранение!B4049,'Артикул без-с размером'!C:C,0))</f>
        <v>#N/A</v>
      </c>
    </row>
    <row r="4050" spans="9:9" ht="21.75" customHeight="1" x14ac:dyDescent="0.3">
      <c r="I4050" s="23" t="e">
        <f>INDEX('Артикул без-с размером'!A:A,MATCH(Хранение!B4050,'Артикул без-с размером'!C:C,0))</f>
        <v>#N/A</v>
      </c>
    </row>
    <row r="4051" spans="9:9" ht="21.75" customHeight="1" x14ac:dyDescent="0.3">
      <c r="I4051" s="23" t="e">
        <f>INDEX('Артикул без-с размером'!A:A,MATCH(Хранение!B4051,'Артикул без-с размером'!C:C,0))</f>
        <v>#N/A</v>
      </c>
    </row>
    <row r="4052" spans="9:9" ht="21.75" customHeight="1" x14ac:dyDescent="0.3">
      <c r="I4052" s="23" t="e">
        <f>INDEX('Артикул без-с размером'!A:A,MATCH(Хранение!B4052,'Артикул без-с размером'!C:C,0))</f>
        <v>#N/A</v>
      </c>
    </row>
    <row r="4053" spans="9:9" ht="21.75" customHeight="1" x14ac:dyDescent="0.3">
      <c r="I4053" s="23" t="e">
        <f>INDEX('Артикул без-с размером'!A:A,MATCH(Хранение!B4053,'Артикул без-с размером'!C:C,0))</f>
        <v>#N/A</v>
      </c>
    </row>
    <row r="4054" spans="9:9" ht="21.75" customHeight="1" x14ac:dyDescent="0.3">
      <c r="I4054" s="23" t="e">
        <f>INDEX('Артикул без-с размером'!A:A,MATCH(Хранение!B4054,'Артикул без-с размером'!C:C,0))</f>
        <v>#N/A</v>
      </c>
    </row>
    <row r="4055" spans="9:9" ht="21.75" customHeight="1" x14ac:dyDescent="0.3">
      <c r="I4055" s="23" t="e">
        <f>INDEX('Артикул без-с размером'!A:A,MATCH(Хранение!B4055,'Артикул без-с размером'!C:C,0))</f>
        <v>#N/A</v>
      </c>
    </row>
    <row r="4056" spans="9:9" ht="21.75" customHeight="1" x14ac:dyDescent="0.3">
      <c r="I4056" s="23" t="e">
        <f>INDEX('Артикул без-с размером'!A:A,MATCH(Хранение!B4056,'Артикул без-с размером'!C:C,0))</f>
        <v>#N/A</v>
      </c>
    </row>
    <row r="4057" spans="9:9" ht="21.75" customHeight="1" x14ac:dyDescent="0.3">
      <c r="I4057" s="23" t="e">
        <f>INDEX('Артикул без-с размером'!A:A,MATCH(Хранение!B4057,'Артикул без-с размером'!C:C,0))</f>
        <v>#N/A</v>
      </c>
    </row>
    <row r="4058" spans="9:9" ht="21.75" customHeight="1" x14ac:dyDescent="0.3">
      <c r="I4058" s="23" t="e">
        <f>INDEX('Артикул без-с размером'!A:A,MATCH(Хранение!B4058,'Артикул без-с размером'!C:C,0))</f>
        <v>#N/A</v>
      </c>
    </row>
    <row r="4059" spans="9:9" ht="21.75" customHeight="1" x14ac:dyDescent="0.3">
      <c r="I4059" s="23" t="e">
        <f>INDEX('Артикул без-с размером'!A:A,MATCH(Хранение!B4059,'Артикул без-с размером'!C:C,0))</f>
        <v>#N/A</v>
      </c>
    </row>
    <row r="4060" spans="9:9" ht="21.75" customHeight="1" x14ac:dyDescent="0.3">
      <c r="I4060" s="23" t="e">
        <f>INDEX('Артикул без-с размером'!A:A,MATCH(Хранение!B4060,'Артикул без-с размером'!C:C,0))</f>
        <v>#N/A</v>
      </c>
    </row>
    <row r="4061" spans="9:9" ht="21.75" customHeight="1" x14ac:dyDescent="0.3">
      <c r="I4061" s="23" t="e">
        <f>INDEX('Артикул без-с размером'!A:A,MATCH(Хранение!B4061,'Артикул без-с размером'!C:C,0))</f>
        <v>#N/A</v>
      </c>
    </row>
    <row r="4062" spans="9:9" ht="21.75" customHeight="1" x14ac:dyDescent="0.3">
      <c r="I4062" s="23" t="e">
        <f>INDEX('Артикул без-с размером'!A:A,MATCH(Хранение!B4062,'Артикул без-с размером'!C:C,0))</f>
        <v>#N/A</v>
      </c>
    </row>
    <row r="4063" spans="9:9" ht="21.75" customHeight="1" x14ac:dyDescent="0.3">
      <c r="I4063" s="23" t="e">
        <f>INDEX('Артикул без-с размером'!A:A,MATCH(Хранение!B4063,'Артикул без-с размером'!C:C,0))</f>
        <v>#N/A</v>
      </c>
    </row>
    <row r="4064" spans="9:9" ht="21.75" customHeight="1" x14ac:dyDescent="0.3">
      <c r="I4064" s="23" t="e">
        <f>INDEX('Артикул без-с размером'!A:A,MATCH(Хранение!B4064,'Артикул без-с размером'!C:C,0))</f>
        <v>#N/A</v>
      </c>
    </row>
    <row r="4065" spans="9:9" ht="21.75" customHeight="1" x14ac:dyDescent="0.3">
      <c r="I4065" s="23" t="e">
        <f>INDEX('Артикул без-с размером'!A:A,MATCH(Хранение!B4065,'Артикул без-с размером'!C:C,0))</f>
        <v>#N/A</v>
      </c>
    </row>
    <row r="4066" spans="9:9" ht="21.75" customHeight="1" x14ac:dyDescent="0.3">
      <c r="I4066" s="23" t="e">
        <f>INDEX('Артикул без-с размером'!A:A,MATCH(Хранение!B4066,'Артикул без-с размером'!C:C,0))</f>
        <v>#N/A</v>
      </c>
    </row>
    <row r="4067" spans="9:9" ht="21.75" customHeight="1" x14ac:dyDescent="0.3">
      <c r="I4067" s="23" t="e">
        <f>INDEX('Артикул без-с размером'!A:A,MATCH(Хранение!B4067,'Артикул без-с размером'!C:C,0))</f>
        <v>#N/A</v>
      </c>
    </row>
    <row r="4068" spans="9:9" ht="21.75" customHeight="1" x14ac:dyDescent="0.3">
      <c r="I4068" s="23" t="e">
        <f>INDEX('Артикул без-с размером'!A:A,MATCH(Хранение!B4068,'Артикул без-с размером'!C:C,0))</f>
        <v>#N/A</v>
      </c>
    </row>
    <row r="4069" spans="9:9" ht="21.75" customHeight="1" x14ac:dyDescent="0.3">
      <c r="I4069" s="23" t="e">
        <f>INDEX('Артикул без-с размером'!A:A,MATCH(Хранение!B4069,'Артикул без-с размером'!C:C,0))</f>
        <v>#N/A</v>
      </c>
    </row>
    <row r="4070" spans="9:9" ht="21.75" customHeight="1" x14ac:dyDescent="0.3">
      <c r="I4070" s="23" t="e">
        <f>INDEX('Артикул без-с размером'!A:A,MATCH(Хранение!B4070,'Артикул без-с размером'!C:C,0))</f>
        <v>#N/A</v>
      </c>
    </row>
    <row r="4071" spans="9:9" ht="21.75" customHeight="1" x14ac:dyDescent="0.3">
      <c r="I4071" s="23" t="e">
        <f>INDEX('Артикул без-с размером'!A:A,MATCH(Хранение!B4071,'Артикул без-с размером'!C:C,0))</f>
        <v>#N/A</v>
      </c>
    </row>
    <row r="4072" spans="9:9" ht="21.75" customHeight="1" x14ac:dyDescent="0.3">
      <c r="I4072" s="23" t="e">
        <f>INDEX('Артикул без-с размером'!A:A,MATCH(Хранение!B4072,'Артикул без-с размером'!C:C,0))</f>
        <v>#N/A</v>
      </c>
    </row>
    <row r="4073" spans="9:9" ht="21.75" customHeight="1" x14ac:dyDescent="0.3">
      <c r="I4073" s="23" t="e">
        <f>INDEX('Артикул без-с размером'!A:A,MATCH(Хранение!B4073,'Артикул без-с размером'!C:C,0))</f>
        <v>#N/A</v>
      </c>
    </row>
    <row r="4074" spans="9:9" ht="21.75" customHeight="1" x14ac:dyDescent="0.3">
      <c r="I4074" s="23" t="e">
        <f>INDEX('Артикул без-с размером'!A:A,MATCH(Хранение!B4074,'Артикул без-с размером'!C:C,0))</f>
        <v>#N/A</v>
      </c>
    </row>
    <row r="4075" spans="9:9" ht="21.75" customHeight="1" x14ac:dyDescent="0.3">
      <c r="I4075" s="23" t="e">
        <f>INDEX('Артикул без-с размером'!A:A,MATCH(Хранение!B4075,'Артикул без-с размером'!C:C,0))</f>
        <v>#N/A</v>
      </c>
    </row>
    <row r="4076" spans="9:9" ht="21.75" customHeight="1" x14ac:dyDescent="0.3">
      <c r="I4076" s="23" t="e">
        <f>INDEX('Артикул без-с размером'!A:A,MATCH(Хранение!B4076,'Артикул без-с размером'!C:C,0))</f>
        <v>#N/A</v>
      </c>
    </row>
    <row r="4077" spans="9:9" ht="21.75" customHeight="1" x14ac:dyDescent="0.3">
      <c r="I4077" s="23" t="e">
        <f>INDEX('Артикул без-с размером'!A:A,MATCH(Хранение!B4077,'Артикул без-с размером'!C:C,0))</f>
        <v>#N/A</v>
      </c>
    </row>
    <row r="4078" spans="9:9" ht="21.75" customHeight="1" x14ac:dyDescent="0.3">
      <c r="I4078" s="23" t="e">
        <f>INDEX('Артикул без-с размером'!A:A,MATCH(Хранение!B4078,'Артикул без-с размером'!C:C,0))</f>
        <v>#N/A</v>
      </c>
    </row>
    <row r="4079" spans="9:9" ht="21.75" customHeight="1" x14ac:dyDescent="0.3">
      <c r="I4079" s="23" t="e">
        <f>INDEX('Артикул без-с размером'!A:A,MATCH(Хранение!B4079,'Артикул без-с размером'!C:C,0))</f>
        <v>#N/A</v>
      </c>
    </row>
    <row r="4080" spans="9:9" ht="21.75" customHeight="1" x14ac:dyDescent="0.3">
      <c r="I4080" s="23" t="e">
        <f>INDEX('Артикул без-с размером'!A:A,MATCH(Хранение!B4080,'Артикул без-с размером'!C:C,0))</f>
        <v>#N/A</v>
      </c>
    </row>
    <row r="4081" spans="9:9" ht="21.75" customHeight="1" x14ac:dyDescent="0.3">
      <c r="I4081" s="23" t="e">
        <f>INDEX('Артикул без-с размером'!A:A,MATCH(Хранение!B4081,'Артикул без-с размером'!C:C,0))</f>
        <v>#N/A</v>
      </c>
    </row>
    <row r="4082" spans="9:9" ht="21.75" customHeight="1" x14ac:dyDescent="0.3">
      <c r="I4082" s="23" t="e">
        <f>INDEX('Артикул без-с размером'!A:A,MATCH(Хранение!B4082,'Артикул без-с размером'!C:C,0))</f>
        <v>#N/A</v>
      </c>
    </row>
    <row r="4083" spans="9:9" ht="21.75" customHeight="1" x14ac:dyDescent="0.3">
      <c r="I4083" s="23" t="e">
        <f>INDEX('Артикул без-с размером'!A:A,MATCH(Хранение!B4083,'Артикул без-с размером'!C:C,0))</f>
        <v>#N/A</v>
      </c>
    </row>
    <row r="4084" spans="9:9" ht="21.75" customHeight="1" x14ac:dyDescent="0.3">
      <c r="I4084" s="23" t="e">
        <f>INDEX('Артикул без-с размером'!A:A,MATCH(Хранение!B4084,'Артикул без-с размером'!C:C,0))</f>
        <v>#N/A</v>
      </c>
    </row>
    <row r="4085" spans="9:9" ht="21.75" customHeight="1" x14ac:dyDescent="0.3">
      <c r="I4085" s="23" t="e">
        <f>INDEX('Артикул без-с размером'!A:A,MATCH(Хранение!B4085,'Артикул без-с размером'!C:C,0))</f>
        <v>#N/A</v>
      </c>
    </row>
    <row r="4086" spans="9:9" ht="21.75" customHeight="1" x14ac:dyDescent="0.3">
      <c r="I4086" s="23" t="e">
        <f>INDEX('Артикул без-с размером'!A:A,MATCH(Хранение!B4086,'Артикул без-с размером'!C:C,0))</f>
        <v>#N/A</v>
      </c>
    </row>
    <row r="4087" spans="9:9" ht="21.75" customHeight="1" x14ac:dyDescent="0.3">
      <c r="I4087" s="23" t="e">
        <f>INDEX('Артикул без-с размером'!A:A,MATCH(Хранение!B4087,'Артикул без-с размером'!C:C,0))</f>
        <v>#N/A</v>
      </c>
    </row>
    <row r="4088" spans="9:9" ht="21.75" customHeight="1" x14ac:dyDescent="0.3">
      <c r="I4088" s="23" t="e">
        <f>INDEX('Артикул без-с размером'!A:A,MATCH(Хранение!B4088,'Артикул без-с размером'!C:C,0))</f>
        <v>#N/A</v>
      </c>
    </row>
    <row r="4089" spans="9:9" ht="21.75" customHeight="1" x14ac:dyDescent="0.3">
      <c r="I4089" s="23" t="e">
        <f>INDEX('Артикул без-с размером'!A:A,MATCH(Хранение!B4089,'Артикул без-с размером'!C:C,0))</f>
        <v>#N/A</v>
      </c>
    </row>
    <row r="4090" spans="9:9" ht="21.75" customHeight="1" x14ac:dyDescent="0.3">
      <c r="I4090" s="23" t="e">
        <f>INDEX('Артикул без-с размером'!A:A,MATCH(Хранение!B4090,'Артикул без-с размером'!C:C,0))</f>
        <v>#N/A</v>
      </c>
    </row>
    <row r="4091" spans="9:9" ht="21.75" customHeight="1" x14ac:dyDescent="0.3">
      <c r="I4091" s="23" t="e">
        <f>INDEX('Артикул без-с размером'!A:A,MATCH(Хранение!B4091,'Артикул без-с размером'!C:C,0))</f>
        <v>#N/A</v>
      </c>
    </row>
    <row r="4092" spans="9:9" ht="21.75" customHeight="1" x14ac:dyDescent="0.3">
      <c r="I4092" s="23" t="e">
        <f>INDEX('Артикул без-с размером'!A:A,MATCH(Хранение!B4092,'Артикул без-с размером'!C:C,0))</f>
        <v>#N/A</v>
      </c>
    </row>
    <row r="4093" spans="9:9" ht="21.75" customHeight="1" x14ac:dyDescent="0.3">
      <c r="I4093" s="23" t="e">
        <f>INDEX('Артикул без-с размером'!A:A,MATCH(Хранение!B4093,'Артикул без-с размером'!C:C,0))</f>
        <v>#N/A</v>
      </c>
    </row>
    <row r="4094" spans="9:9" ht="21.75" customHeight="1" x14ac:dyDescent="0.3">
      <c r="I4094" s="23" t="e">
        <f>INDEX('Артикул без-с размером'!A:A,MATCH(Хранение!B4094,'Артикул без-с размером'!C:C,0))</f>
        <v>#N/A</v>
      </c>
    </row>
    <row r="4095" spans="9:9" ht="21.75" customHeight="1" x14ac:dyDescent="0.3">
      <c r="I4095" s="23" t="e">
        <f>INDEX('Артикул без-с размером'!A:A,MATCH(Хранение!B4095,'Артикул без-с размером'!C:C,0))</f>
        <v>#N/A</v>
      </c>
    </row>
    <row r="4096" spans="9:9" ht="21.75" customHeight="1" x14ac:dyDescent="0.3">
      <c r="I4096" s="23" t="e">
        <f>INDEX('Артикул без-с размером'!A:A,MATCH(Хранение!B4096,'Артикул без-с размером'!C:C,0))</f>
        <v>#N/A</v>
      </c>
    </row>
    <row r="4097" spans="9:9" ht="21.75" customHeight="1" x14ac:dyDescent="0.3">
      <c r="I4097" s="23" t="e">
        <f>INDEX('Артикул без-с размером'!A:A,MATCH(Хранение!B4097,'Артикул без-с размером'!C:C,0))</f>
        <v>#N/A</v>
      </c>
    </row>
    <row r="4098" spans="9:9" ht="21.75" customHeight="1" x14ac:dyDescent="0.3">
      <c r="I4098" s="23" t="e">
        <f>INDEX('Артикул без-с размером'!A:A,MATCH(Хранение!B4098,'Артикул без-с размером'!C:C,0))</f>
        <v>#N/A</v>
      </c>
    </row>
    <row r="4099" spans="9:9" ht="21.75" customHeight="1" x14ac:dyDescent="0.3">
      <c r="I4099" s="23" t="e">
        <f>INDEX('Артикул без-с размером'!A:A,MATCH(Хранение!B4099,'Артикул без-с размером'!C:C,0))</f>
        <v>#N/A</v>
      </c>
    </row>
    <row r="4100" spans="9:9" ht="21.75" customHeight="1" x14ac:dyDescent="0.3">
      <c r="I4100" s="23" t="e">
        <f>INDEX('Артикул без-с размером'!A:A,MATCH(Хранение!B4100,'Артикул без-с размером'!C:C,0))</f>
        <v>#N/A</v>
      </c>
    </row>
    <row r="4101" spans="9:9" ht="21.75" customHeight="1" x14ac:dyDescent="0.3">
      <c r="I4101" s="23" t="e">
        <f>INDEX('Артикул без-с размером'!A:A,MATCH(Хранение!B4101,'Артикул без-с размером'!C:C,0))</f>
        <v>#N/A</v>
      </c>
    </row>
    <row r="4102" spans="9:9" ht="21.75" customHeight="1" x14ac:dyDescent="0.3">
      <c r="I4102" s="23" t="e">
        <f>INDEX('Артикул без-с размером'!A:A,MATCH(Хранение!B4102,'Артикул без-с размером'!C:C,0))</f>
        <v>#N/A</v>
      </c>
    </row>
    <row r="4103" spans="9:9" ht="21.75" customHeight="1" x14ac:dyDescent="0.3">
      <c r="I4103" s="23" t="e">
        <f>INDEX('Артикул без-с размером'!A:A,MATCH(Хранение!B4103,'Артикул без-с размером'!C:C,0))</f>
        <v>#N/A</v>
      </c>
    </row>
    <row r="4104" spans="9:9" ht="21.75" customHeight="1" x14ac:dyDescent="0.3">
      <c r="I4104" s="23" t="e">
        <f>INDEX('Артикул без-с размером'!A:A,MATCH(Хранение!B4104,'Артикул без-с размером'!C:C,0))</f>
        <v>#N/A</v>
      </c>
    </row>
    <row r="4105" spans="9:9" ht="21.75" customHeight="1" x14ac:dyDescent="0.3">
      <c r="I4105" s="23" t="e">
        <f>INDEX('Артикул без-с размером'!A:A,MATCH(Хранение!B4105,'Артикул без-с размером'!C:C,0))</f>
        <v>#N/A</v>
      </c>
    </row>
    <row r="4106" spans="9:9" ht="21.75" customHeight="1" x14ac:dyDescent="0.3">
      <c r="I4106" s="23" t="e">
        <f>INDEX('Артикул без-с размером'!A:A,MATCH(Хранение!B4106,'Артикул без-с размером'!C:C,0))</f>
        <v>#N/A</v>
      </c>
    </row>
    <row r="4107" spans="9:9" ht="21.75" customHeight="1" x14ac:dyDescent="0.3">
      <c r="I4107" s="23" t="e">
        <f>INDEX('Артикул без-с размером'!A:A,MATCH(Хранение!B4107,'Артикул без-с размером'!C:C,0))</f>
        <v>#N/A</v>
      </c>
    </row>
    <row r="4108" spans="9:9" ht="21.75" customHeight="1" x14ac:dyDescent="0.3">
      <c r="I4108" s="23" t="e">
        <f>INDEX('Артикул без-с размером'!A:A,MATCH(Хранение!B4108,'Артикул без-с размером'!C:C,0))</f>
        <v>#N/A</v>
      </c>
    </row>
    <row r="4109" spans="9:9" ht="21.75" customHeight="1" x14ac:dyDescent="0.3">
      <c r="I4109" s="23" t="e">
        <f>INDEX('Артикул без-с размером'!A:A,MATCH(Хранение!B4109,'Артикул без-с размером'!C:C,0))</f>
        <v>#N/A</v>
      </c>
    </row>
    <row r="4110" spans="9:9" ht="21.75" customHeight="1" x14ac:dyDescent="0.3">
      <c r="I4110" s="23" t="e">
        <f>INDEX('Артикул без-с размером'!A:A,MATCH(Хранение!B4110,'Артикул без-с размером'!C:C,0))</f>
        <v>#N/A</v>
      </c>
    </row>
    <row r="4111" spans="9:9" ht="21.75" customHeight="1" x14ac:dyDescent="0.3">
      <c r="I4111" s="23" t="e">
        <f>INDEX('Артикул без-с размером'!A:A,MATCH(Хранение!B4111,'Артикул без-с размером'!C:C,0))</f>
        <v>#N/A</v>
      </c>
    </row>
    <row r="4112" spans="9:9" ht="21.75" customHeight="1" x14ac:dyDescent="0.3">
      <c r="I4112" s="23" t="e">
        <f>INDEX('Артикул без-с размером'!A:A,MATCH(Хранение!B4112,'Артикул без-с размером'!C:C,0))</f>
        <v>#N/A</v>
      </c>
    </row>
    <row r="4113" spans="9:9" ht="21.75" customHeight="1" x14ac:dyDescent="0.3">
      <c r="I4113" s="23" t="e">
        <f>INDEX('Артикул без-с размером'!A:A,MATCH(Хранение!B4113,'Артикул без-с размером'!C:C,0))</f>
        <v>#N/A</v>
      </c>
    </row>
    <row r="4114" spans="9:9" ht="21.75" customHeight="1" x14ac:dyDescent="0.3">
      <c r="I4114" s="23" t="e">
        <f>INDEX('Артикул без-с размером'!A:A,MATCH(Хранение!B4114,'Артикул без-с размером'!C:C,0))</f>
        <v>#N/A</v>
      </c>
    </row>
    <row r="4115" spans="9:9" ht="21.75" customHeight="1" x14ac:dyDescent="0.3">
      <c r="I4115" s="23" t="e">
        <f>INDEX('Артикул без-с размером'!A:A,MATCH(Хранение!B4115,'Артикул без-с размером'!C:C,0))</f>
        <v>#N/A</v>
      </c>
    </row>
    <row r="4116" spans="9:9" ht="21.75" customHeight="1" x14ac:dyDescent="0.3">
      <c r="I4116" s="23" t="e">
        <f>INDEX('Артикул без-с размером'!A:A,MATCH(Хранение!B4116,'Артикул без-с размером'!C:C,0))</f>
        <v>#N/A</v>
      </c>
    </row>
    <row r="4117" spans="9:9" ht="21.75" customHeight="1" x14ac:dyDescent="0.3">
      <c r="I4117" s="23" t="e">
        <f>INDEX('Артикул без-с размером'!A:A,MATCH(Хранение!B4117,'Артикул без-с размером'!C:C,0))</f>
        <v>#N/A</v>
      </c>
    </row>
    <row r="4118" spans="9:9" ht="21.75" customHeight="1" x14ac:dyDescent="0.3">
      <c r="I4118" s="23" t="e">
        <f>INDEX('Артикул без-с размером'!A:A,MATCH(Хранение!B4118,'Артикул без-с размером'!C:C,0))</f>
        <v>#N/A</v>
      </c>
    </row>
    <row r="4119" spans="9:9" ht="21.75" customHeight="1" x14ac:dyDescent="0.3">
      <c r="I4119" s="23" t="e">
        <f>INDEX('Артикул без-с размером'!A:A,MATCH(Хранение!B4119,'Артикул без-с размером'!C:C,0))</f>
        <v>#N/A</v>
      </c>
    </row>
    <row r="4120" spans="9:9" ht="21.75" customHeight="1" x14ac:dyDescent="0.3">
      <c r="I4120" s="23" t="e">
        <f>INDEX('Артикул без-с размером'!A:A,MATCH(Хранение!B4120,'Артикул без-с размером'!C:C,0))</f>
        <v>#N/A</v>
      </c>
    </row>
    <row r="4121" spans="9:9" ht="21.75" customHeight="1" x14ac:dyDescent="0.3">
      <c r="I4121" s="23" t="e">
        <f>INDEX('Артикул без-с размером'!A:A,MATCH(Хранение!B4121,'Артикул без-с размером'!C:C,0))</f>
        <v>#N/A</v>
      </c>
    </row>
    <row r="4122" spans="9:9" ht="21.75" customHeight="1" x14ac:dyDescent="0.3">
      <c r="I4122" s="23" t="e">
        <f>INDEX('Артикул без-с размером'!A:A,MATCH(Хранение!B4122,'Артикул без-с размером'!C:C,0))</f>
        <v>#N/A</v>
      </c>
    </row>
    <row r="4123" spans="9:9" ht="21.75" customHeight="1" x14ac:dyDescent="0.3">
      <c r="I4123" s="23" t="e">
        <f>INDEX('Артикул без-с размером'!A:A,MATCH(Хранение!B4123,'Артикул без-с размером'!C:C,0))</f>
        <v>#N/A</v>
      </c>
    </row>
    <row r="4124" spans="9:9" ht="21.75" customHeight="1" x14ac:dyDescent="0.3">
      <c r="I4124" s="23" t="e">
        <f>INDEX('Артикул без-с размером'!A:A,MATCH(Хранение!B4124,'Артикул без-с размером'!C:C,0))</f>
        <v>#N/A</v>
      </c>
    </row>
    <row r="4125" spans="9:9" ht="21.75" customHeight="1" x14ac:dyDescent="0.3">
      <c r="I4125" s="23" t="e">
        <f>INDEX('Артикул без-с размером'!A:A,MATCH(Хранение!B4125,'Артикул без-с размером'!C:C,0))</f>
        <v>#N/A</v>
      </c>
    </row>
    <row r="4126" spans="9:9" ht="21.75" customHeight="1" x14ac:dyDescent="0.3">
      <c r="I4126" s="23" t="e">
        <f>INDEX('Артикул без-с размером'!A:A,MATCH(Хранение!B4126,'Артикул без-с размером'!C:C,0))</f>
        <v>#N/A</v>
      </c>
    </row>
    <row r="4127" spans="9:9" ht="21.75" customHeight="1" x14ac:dyDescent="0.3">
      <c r="I4127" s="23" t="e">
        <f>INDEX('Артикул без-с размером'!A:A,MATCH(Хранение!B4127,'Артикул без-с размером'!C:C,0))</f>
        <v>#N/A</v>
      </c>
    </row>
    <row r="4128" spans="9:9" ht="21.75" customHeight="1" x14ac:dyDescent="0.3">
      <c r="I4128" s="23" t="e">
        <f>INDEX('Артикул без-с размером'!A:A,MATCH(Хранение!B4128,'Артикул без-с размером'!C:C,0))</f>
        <v>#N/A</v>
      </c>
    </row>
    <row r="4129" spans="9:9" ht="21.75" customHeight="1" x14ac:dyDescent="0.3">
      <c r="I4129" s="23" t="e">
        <f>INDEX('Артикул без-с размером'!A:A,MATCH(Хранение!B4129,'Артикул без-с размером'!C:C,0))</f>
        <v>#N/A</v>
      </c>
    </row>
    <row r="4130" spans="9:9" ht="21.75" customHeight="1" x14ac:dyDescent="0.3">
      <c r="I4130" s="23" t="e">
        <f>INDEX('Артикул без-с размером'!A:A,MATCH(Хранение!B4130,'Артикул без-с размером'!C:C,0))</f>
        <v>#N/A</v>
      </c>
    </row>
    <row r="4131" spans="9:9" ht="21.75" customHeight="1" x14ac:dyDescent="0.3">
      <c r="I4131" s="23" t="e">
        <f>INDEX('Артикул без-с размером'!A:A,MATCH(Хранение!B4131,'Артикул без-с размером'!C:C,0))</f>
        <v>#N/A</v>
      </c>
    </row>
    <row r="4132" spans="9:9" ht="21.75" customHeight="1" x14ac:dyDescent="0.3">
      <c r="I4132" s="23" t="e">
        <f>INDEX('Артикул без-с размером'!A:A,MATCH(Хранение!B4132,'Артикул без-с размером'!C:C,0))</f>
        <v>#N/A</v>
      </c>
    </row>
    <row r="4133" spans="9:9" ht="21.75" customHeight="1" x14ac:dyDescent="0.3">
      <c r="I4133" s="23" t="e">
        <f>INDEX('Артикул без-с размером'!A:A,MATCH(Хранение!B4133,'Артикул без-с размером'!C:C,0))</f>
        <v>#N/A</v>
      </c>
    </row>
    <row r="4134" spans="9:9" ht="21.75" customHeight="1" x14ac:dyDescent="0.3">
      <c r="I4134" s="23" t="e">
        <f>INDEX('Артикул без-с размером'!A:A,MATCH(Хранение!B4134,'Артикул без-с размером'!C:C,0))</f>
        <v>#N/A</v>
      </c>
    </row>
    <row r="4135" spans="9:9" ht="21.75" customHeight="1" x14ac:dyDescent="0.3">
      <c r="I4135" s="23" t="e">
        <f>INDEX('Артикул без-с размером'!A:A,MATCH(Хранение!B4135,'Артикул без-с размером'!C:C,0))</f>
        <v>#N/A</v>
      </c>
    </row>
    <row r="4136" spans="9:9" ht="21.75" customHeight="1" x14ac:dyDescent="0.3">
      <c r="I4136" s="23" t="e">
        <f>INDEX('Артикул без-с размером'!A:A,MATCH(Хранение!B4136,'Артикул без-с размером'!C:C,0))</f>
        <v>#N/A</v>
      </c>
    </row>
    <row r="4137" spans="9:9" ht="21.75" customHeight="1" x14ac:dyDescent="0.3">
      <c r="I4137" s="23" t="e">
        <f>INDEX('Артикул без-с размером'!A:A,MATCH(Хранение!B4137,'Артикул без-с размером'!C:C,0))</f>
        <v>#N/A</v>
      </c>
    </row>
    <row r="4138" spans="9:9" ht="21.75" customHeight="1" x14ac:dyDescent="0.3">
      <c r="I4138" s="23" t="e">
        <f>INDEX('Артикул без-с размером'!A:A,MATCH(Хранение!B4138,'Артикул без-с размером'!C:C,0))</f>
        <v>#N/A</v>
      </c>
    </row>
    <row r="4139" spans="9:9" ht="21.75" customHeight="1" x14ac:dyDescent="0.3">
      <c r="I4139" s="23" t="e">
        <f>INDEX('Артикул без-с размером'!A:A,MATCH(Хранение!B4139,'Артикул без-с размером'!C:C,0))</f>
        <v>#N/A</v>
      </c>
    </row>
    <row r="4140" spans="9:9" ht="21.75" customHeight="1" x14ac:dyDescent="0.3">
      <c r="I4140" s="23" t="e">
        <f>INDEX('Артикул без-с размером'!A:A,MATCH(Хранение!B4140,'Артикул без-с размером'!C:C,0))</f>
        <v>#N/A</v>
      </c>
    </row>
    <row r="4141" spans="9:9" ht="21.75" customHeight="1" x14ac:dyDescent="0.3">
      <c r="I4141" s="23" t="e">
        <f>INDEX('Артикул без-с размером'!A:A,MATCH(Хранение!B4141,'Артикул без-с размером'!C:C,0))</f>
        <v>#N/A</v>
      </c>
    </row>
    <row r="4142" spans="9:9" ht="21.75" customHeight="1" x14ac:dyDescent="0.3">
      <c r="I4142" s="23" t="e">
        <f>INDEX('Артикул без-с размером'!A:A,MATCH(Хранение!B4142,'Артикул без-с размером'!C:C,0))</f>
        <v>#N/A</v>
      </c>
    </row>
    <row r="4143" spans="9:9" ht="21.75" customHeight="1" x14ac:dyDescent="0.3">
      <c r="I4143" s="23" t="e">
        <f>INDEX('Артикул без-с размером'!A:A,MATCH(Хранение!B4143,'Артикул без-с размером'!C:C,0))</f>
        <v>#N/A</v>
      </c>
    </row>
    <row r="4144" spans="9:9" ht="21.75" customHeight="1" x14ac:dyDescent="0.3">
      <c r="I4144" s="23" t="e">
        <f>INDEX('Артикул без-с размером'!A:A,MATCH(Хранение!B4144,'Артикул без-с размером'!C:C,0))</f>
        <v>#N/A</v>
      </c>
    </row>
    <row r="4145" spans="9:9" ht="21.75" customHeight="1" x14ac:dyDescent="0.3">
      <c r="I4145" s="23" t="e">
        <f>INDEX('Артикул без-с размером'!A:A,MATCH(Хранение!B4145,'Артикул без-с размером'!C:C,0))</f>
        <v>#N/A</v>
      </c>
    </row>
    <row r="4146" spans="9:9" ht="21.75" customHeight="1" x14ac:dyDescent="0.3">
      <c r="I4146" s="23" t="e">
        <f>INDEX('Артикул без-с размером'!A:A,MATCH(Хранение!B4146,'Артикул без-с размером'!C:C,0))</f>
        <v>#N/A</v>
      </c>
    </row>
    <row r="4147" spans="9:9" ht="21.75" customHeight="1" x14ac:dyDescent="0.3">
      <c r="I4147" s="23" t="e">
        <f>INDEX('Артикул без-с размером'!A:A,MATCH(Хранение!B4147,'Артикул без-с размером'!C:C,0))</f>
        <v>#N/A</v>
      </c>
    </row>
    <row r="4148" spans="9:9" ht="21.75" customHeight="1" x14ac:dyDescent="0.3">
      <c r="I4148" s="23" t="e">
        <f>INDEX('Артикул без-с размером'!A:A,MATCH(Хранение!B4148,'Артикул без-с размером'!C:C,0))</f>
        <v>#N/A</v>
      </c>
    </row>
    <row r="4149" spans="9:9" ht="21.75" customHeight="1" x14ac:dyDescent="0.3">
      <c r="I4149" s="23" t="e">
        <f>INDEX('Артикул без-с размером'!A:A,MATCH(Хранение!B4149,'Артикул без-с размером'!C:C,0))</f>
        <v>#N/A</v>
      </c>
    </row>
    <row r="4150" spans="9:9" ht="21.75" customHeight="1" x14ac:dyDescent="0.3">
      <c r="I4150" s="23" t="e">
        <f>INDEX('Артикул без-с размером'!A:A,MATCH(Хранение!B4150,'Артикул без-с размером'!C:C,0))</f>
        <v>#N/A</v>
      </c>
    </row>
    <row r="4151" spans="9:9" ht="21.75" customHeight="1" x14ac:dyDescent="0.3">
      <c r="I4151" s="23" t="e">
        <f>INDEX('Артикул без-с размером'!A:A,MATCH(Хранение!B4151,'Артикул без-с размером'!C:C,0))</f>
        <v>#N/A</v>
      </c>
    </row>
    <row r="4152" spans="9:9" ht="21.75" customHeight="1" x14ac:dyDescent="0.3">
      <c r="I4152" s="23" t="e">
        <f>INDEX('Артикул без-с размером'!A:A,MATCH(Хранение!B4152,'Артикул без-с размером'!C:C,0))</f>
        <v>#N/A</v>
      </c>
    </row>
    <row r="4153" spans="9:9" ht="21.75" customHeight="1" x14ac:dyDescent="0.3">
      <c r="I4153" s="23" t="e">
        <f>INDEX('Артикул без-с размером'!A:A,MATCH(Хранение!B4153,'Артикул без-с размером'!C:C,0))</f>
        <v>#N/A</v>
      </c>
    </row>
    <row r="4154" spans="9:9" ht="21.75" customHeight="1" x14ac:dyDescent="0.3">
      <c r="I4154" s="23" t="e">
        <f>INDEX('Артикул без-с размером'!A:A,MATCH(Хранение!B4154,'Артикул без-с размером'!C:C,0))</f>
        <v>#N/A</v>
      </c>
    </row>
    <row r="4155" spans="9:9" ht="21.75" customHeight="1" x14ac:dyDescent="0.3">
      <c r="I4155" s="23" t="e">
        <f>INDEX('Артикул без-с размером'!A:A,MATCH(Хранение!B4155,'Артикул без-с размером'!C:C,0))</f>
        <v>#N/A</v>
      </c>
    </row>
    <row r="4156" spans="9:9" ht="21.75" customHeight="1" x14ac:dyDescent="0.3">
      <c r="I4156" s="23" t="e">
        <f>INDEX('Артикул без-с размером'!A:A,MATCH(Хранение!B4156,'Артикул без-с размером'!C:C,0))</f>
        <v>#N/A</v>
      </c>
    </row>
    <row r="4157" spans="9:9" ht="21.75" customHeight="1" x14ac:dyDescent="0.3">
      <c r="I4157" s="23" t="e">
        <f>INDEX('Артикул без-с размером'!A:A,MATCH(Хранение!B4157,'Артикул без-с размером'!C:C,0))</f>
        <v>#N/A</v>
      </c>
    </row>
    <row r="4158" spans="9:9" ht="21.75" customHeight="1" x14ac:dyDescent="0.3">
      <c r="I4158" s="23" t="e">
        <f>INDEX('Артикул без-с размером'!A:A,MATCH(Хранение!B4158,'Артикул без-с размером'!C:C,0))</f>
        <v>#N/A</v>
      </c>
    </row>
    <row r="4159" spans="9:9" ht="21.75" customHeight="1" x14ac:dyDescent="0.3">
      <c r="I4159" s="23" t="e">
        <f>INDEX('Артикул без-с размером'!A:A,MATCH(Хранение!B4159,'Артикул без-с размером'!C:C,0))</f>
        <v>#N/A</v>
      </c>
    </row>
    <row r="4160" spans="9:9" ht="21.75" customHeight="1" x14ac:dyDescent="0.3">
      <c r="I4160" s="23" t="e">
        <f>INDEX('Артикул без-с размером'!A:A,MATCH(Хранение!B4160,'Артикул без-с размером'!C:C,0))</f>
        <v>#N/A</v>
      </c>
    </row>
    <row r="4161" spans="9:9" ht="21.75" customHeight="1" x14ac:dyDescent="0.3">
      <c r="I4161" s="23" t="e">
        <f>INDEX('Артикул без-с размером'!A:A,MATCH(Хранение!B4161,'Артикул без-с размером'!C:C,0))</f>
        <v>#N/A</v>
      </c>
    </row>
    <row r="4162" spans="9:9" ht="21.75" customHeight="1" x14ac:dyDescent="0.3">
      <c r="I4162" s="23" t="e">
        <f>INDEX('Артикул без-с размером'!A:A,MATCH(Хранение!B4162,'Артикул без-с размером'!C:C,0))</f>
        <v>#N/A</v>
      </c>
    </row>
    <row r="4163" spans="9:9" ht="21.75" customHeight="1" x14ac:dyDescent="0.3">
      <c r="I4163" s="23" t="e">
        <f>INDEX('Артикул без-с размером'!A:A,MATCH(Хранение!B4163,'Артикул без-с размером'!C:C,0))</f>
        <v>#N/A</v>
      </c>
    </row>
    <row r="4164" spans="9:9" ht="21.75" customHeight="1" x14ac:dyDescent="0.3">
      <c r="I4164" s="23" t="e">
        <f>INDEX('Артикул без-с размером'!A:A,MATCH(Хранение!B4164,'Артикул без-с размером'!C:C,0))</f>
        <v>#N/A</v>
      </c>
    </row>
    <row r="4165" spans="9:9" ht="21.75" customHeight="1" x14ac:dyDescent="0.3">
      <c r="I4165" s="23" t="e">
        <f>INDEX('Артикул без-с размером'!A:A,MATCH(Хранение!B4165,'Артикул без-с размером'!C:C,0))</f>
        <v>#N/A</v>
      </c>
    </row>
    <row r="4166" spans="9:9" ht="21.75" customHeight="1" x14ac:dyDescent="0.3">
      <c r="I4166" s="23" t="e">
        <f>INDEX('Артикул без-с размером'!A:A,MATCH(Хранение!B4166,'Артикул без-с размером'!C:C,0))</f>
        <v>#N/A</v>
      </c>
    </row>
    <row r="4167" spans="9:9" ht="21.75" customHeight="1" x14ac:dyDescent="0.3">
      <c r="I4167" s="23" t="e">
        <f>INDEX('Артикул без-с размером'!A:A,MATCH(Хранение!B4167,'Артикул без-с размером'!C:C,0))</f>
        <v>#N/A</v>
      </c>
    </row>
    <row r="4168" spans="9:9" ht="21.75" customHeight="1" x14ac:dyDescent="0.3">
      <c r="I4168" s="23" t="e">
        <f>INDEX('Артикул без-с размером'!A:A,MATCH(Хранение!B4168,'Артикул без-с размером'!C:C,0))</f>
        <v>#N/A</v>
      </c>
    </row>
    <row r="4169" spans="9:9" ht="21.75" customHeight="1" x14ac:dyDescent="0.3">
      <c r="I4169" s="23" t="e">
        <f>INDEX('Артикул без-с размером'!A:A,MATCH(Хранение!B4169,'Артикул без-с размером'!C:C,0))</f>
        <v>#N/A</v>
      </c>
    </row>
    <row r="4170" spans="9:9" ht="21.75" customHeight="1" x14ac:dyDescent="0.3">
      <c r="I4170" s="23" t="e">
        <f>INDEX('Артикул без-с размером'!A:A,MATCH(Хранение!B4170,'Артикул без-с размером'!C:C,0))</f>
        <v>#N/A</v>
      </c>
    </row>
    <row r="4171" spans="9:9" ht="21.75" customHeight="1" x14ac:dyDescent="0.3">
      <c r="I4171" s="23" t="e">
        <f>INDEX('Артикул без-с размером'!A:A,MATCH(Хранение!B4171,'Артикул без-с размером'!C:C,0))</f>
        <v>#N/A</v>
      </c>
    </row>
    <row r="4172" spans="9:9" ht="21.75" customHeight="1" x14ac:dyDescent="0.3">
      <c r="I4172" s="23" t="e">
        <f>INDEX('Артикул без-с размером'!A:A,MATCH(Хранение!B4172,'Артикул без-с размером'!C:C,0))</f>
        <v>#N/A</v>
      </c>
    </row>
    <row r="4173" spans="9:9" ht="21.75" customHeight="1" x14ac:dyDescent="0.3">
      <c r="I4173" s="23" t="e">
        <f>INDEX('Артикул без-с размером'!A:A,MATCH(Хранение!B4173,'Артикул без-с размером'!C:C,0))</f>
        <v>#N/A</v>
      </c>
    </row>
    <row r="4174" spans="9:9" ht="21.75" customHeight="1" x14ac:dyDescent="0.3">
      <c r="I4174" s="23" t="e">
        <f>INDEX('Артикул без-с размером'!A:A,MATCH(Хранение!B4174,'Артикул без-с размером'!C:C,0))</f>
        <v>#N/A</v>
      </c>
    </row>
    <row r="4175" spans="9:9" ht="21.75" customHeight="1" x14ac:dyDescent="0.3">
      <c r="I4175" s="23" t="e">
        <f>INDEX('Артикул без-с размером'!A:A,MATCH(Хранение!B4175,'Артикул без-с размером'!C:C,0))</f>
        <v>#N/A</v>
      </c>
    </row>
    <row r="4176" spans="9:9" ht="21.75" customHeight="1" x14ac:dyDescent="0.3">
      <c r="I4176" s="23" t="e">
        <f>INDEX('Артикул без-с размером'!A:A,MATCH(Хранение!B4176,'Артикул без-с размером'!C:C,0))</f>
        <v>#N/A</v>
      </c>
    </row>
    <row r="4177" spans="9:9" ht="21.75" customHeight="1" x14ac:dyDescent="0.3">
      <c r="I4177" s="23" t="e">
        <f>INDEX('Артикул без-с размером'!A:A,MATCH(Хранение!B4177,'Артикул без-с размером'!C:C,0))</f>
        <v>#N/A</v>
      </c>
    </row>
    <row r="4178" spans="9:9" ht="21.75" customHeight="1" x14ac:dyDescent="0.3">
      <c r="I4178" s="23" t="e">
        <f>INDEX('Артикул без-с размером'!A:A,MATCH(Хранение!B4178,'Артикул без-с размером'!C:C,0))</f>
        <v>#N/A</v>
      </c>
    </row>
    <row r="4179" spans="9:9" ht="21.75" customHeight="1" x14ac:dyDescent="0.3">
      <c r="I4179" s="23" t="e">
        <f>INDEX('Артикул без-с размером'!A:A,MATCH(Хранение!B4179,'Артикул без-с размером'!C:C,0))</f>
        <v>#N/A</v>
      </c>
    </row>
    <row r="4180" spans="9:9" ht="21.75" customHeight="1" x14ac:dyDescent="0.3">
      <c r="I4180" s="23" t="e">
        <f>INDEX('Артикул без-с размером'!A:A,MATCH(Хранение!B4180,'Артикул без-с размером'!C:C,0))</f>
        <v>#N/A</v>
      </c>
    </row>
    <row r="4181" spans="9:9" ht="21.75" customHeight="1" x14ac:dyDescent="0.3">
      <c r="I4181" s="23" t="e">
        <f>INDEX('Артикул без-с размером'!A:A,MATCH(Хранение!B4181,'Артикул без-с размером'!C:C,0))</f>
        <v>#N/A</v>
      </c>
    </row>
    <row r="4182" spans="9:9" ht="21.75" customHeight="1" x14ac:dyDescent="0.3">
      <c r="I4182" s="23" t="e">
        <f>INDEX('Артикул без-с размером'!A:A,MATCH(Хранение!B4182,'Артикул без-с размером'!C:C,0))</f>
        <v>#N/A</v>
      </c>
    </row>
    <row r="4183" spans="9:9" ht="21.75" customHeight="1" x14ac:dyDescent="0.3">
      <c r="I4183" s="23" t="e">
        <f>INDEX('Артикул без-с размером'!A:A,MATCH(Хранение!B4183,'Артикул без-с размером'!C:C,0))</f>
        <v>#N/A</v>
      </c>
    </row>
    <row r="4184" spans="9:9" ht="21.75" customHeight="1" x14ac:dyDescent="0.3">
      <c r="I4184" s="23" t="e">
        <f>INDEX('Артикул без-с размером'!A:A,MATCH(Хранение!B4184,'Артикул без-с размером'!C:C,0))</f>
        <v>#N/A</v>
      </c>
    </row>
    <row r="4185" spans="9:9" ht="21.75" customHeight="1" x14ac:dyDescent="0.3">
      <c r="I4185" s="23" t="e">
        <f>INDEX('Артикул без-с размером'!A:A,MATCH(Хранение!B4185,'Артикул без-с размером'!C:C,0))</f>
        <v>#N/A</v>
      </c>
    </row>
    <row r="4186" spans="9:9" ht="21.75" customHeight="1" x14ac:dyDescent="0.3">
      <c r="I4186" s="23" t="e">
        <f>INDEX('Артикул без-с размером'!A:A,MATCH(Хранение!B4186,'Артикул без-с размером'!C:C,0))</f>
        <v>#N/A</v>
      </c>
    </row>
    <row r="4187" spans="9:9" ht="21.75" customHeight="1" x14ac:dyDescent="0.3">
      <c r="I4187" s="23" t="e">
        <f>INDEX('Артикул без-с размером'!A:A,MATCH(Хранение!B4187,'Артикул без-с размером'!C:C,0))</f>
        <v>#N/A</v>
      </c>
    </row>
    <row r="4188" spans="9:9" ht="21.75" customHeight="1" x14ac:dyDescent="0.3">
      <c r="I4188" s="23" t="e">
        <f>INDEX('Артикул без-с размером'!A:A,MATCH(Хранение!B4188,'Артикул без-с размером'!C:C,0))</f>
        <v>#N/A</v>
      </c>
    </row>
    <row r="4189" spans="9:9" ht="21.75" customHeight="1" x14ac:dyDescent="0.3">
      <c r="I4189" s="23" t="e">
        <f>INDEX('Артикул без-с размером'!A:A,MATCH(Хранение!B4189,'Артикул без-с размером'!C:C,0))</f>
        <v>#N/A</v>
      </c>
    </row>
    <row r="4190" spans="9:9" ht="21.75" customHeight="1" x14ac:dyDescent="0.3">
      <c r="I4190" s="23" t="e">
        <f>INDEX('Артикул без-с размером'!A:A,MATCH(Хранение!B4190,'Артикул без-с размером'!C:C,0))</f>
        <v>#N/A</v>
      </c>
    </row>
    <row r="4191" spans="9:9" ht="21.75" customHeight="1" x14ac:dyDescent="0.3">
      <c r="I4191" s="23" t="e">
        <f>INDEX('Артикул без-с размером'!A:A,MATCH(Хранение!B4191,'Артикул без-с размером'!C:C,0))</f>
        <v>#N/A</v>
      </c>
    </row>
    <row r="4192" spans="9:9" ht="21.75" customHeight="1" x14ac:dyDescent="0.3">
      <c r="I4192" s="23" t="e">
        <f>INDEX('Артикул без-с размером'!A:A,MATCH(Хранение!B4192,'Артикул без-с размером'!C:C,0))</f>
        <v>#N/A</v>
      </c>
    </row>
    <row r="4193" spans="9:9" ht="21.75" customHeight="1" x14ac:dyDescent="0.3">
      <c r="I4193" s="23" t="e">
        <f>INDEX('Артикул без-с размером'!A:A,MATCH(Хранение!B4193,'Артикул без-с размером'!C:C,0))</f>
        <v>#N/A</v>
      </c>
    </row>
    <row r="4194" spans="9:9" ht="21.75" customHeight="1" x14ac:dyDescent="0.3">
      <c r="I4194" s="23" t="e">
        <f>INDEX('Артикул без-с размером'!A:A,MATCH(Хранение!B4194,'Артикул без-с размером'!C:C,0))</f>
        <v>#N/A</v>
      </c>
    </row>
    <row r="4195" spans="9:9" ht="21.75" customHeight="1" x14ac:dyDescent="0.3">
      <c r="I4195" s="23" t="e">
        <f>INDEX('Артикул без-с размером'!A:A,MATCH(Хранение!B4195,'Артикул без-с размером'!C:C,0))</f>
        <v>#N/A</v>
      </c>
    </row>
    <row r="4196" spans="9:9" ht="21.75" customHeight="1" x14ac:dyDescent="0.3">
      <c r="I4196" s="23" t="e">
        <f>INDEX('Артикул без-с размером'!A:A,MATCH(Хранение!B4196,'Артикул без-с размером'!C:C,0))</f>
        <v>#N/A</v>
      </c>
    </row>
    <row r="4197" spans="9:9" ht="21.75" customHeight="1" x14ac:dyDescent="0.3">
      <c r="I4197" s="23" t="e">
        <f>INDEX('Артикул без-с размером'!A:A,MATCH(Хранение!B4197,'Артикул без-с размером'!C:C,0))</f>
        <v>#N/A</v>
      </c>
    </row>
    <row r="4198" spans="9:9" ht="21.75" customHeight="1" x14ac:dyDescent="0.3">
      <c r="I4198" s="23" t="e">
        <f>INDEX('Артикул без-с размером'!A:A,MATCH(Хранение!B4198,'Артикул без-с размером'!C:C,0))</f>
        <v>#N/A</v>
      </c>
    </row>
    <row r="4199" spans="9:9" ht="21.75" customHeight="1" x14ac:dyDescent="0.3">
      <c r="I4199" s="23" t="e">
        <f>INDEX('Артикул без-с размером'!A:A,MATCH(Хранение!B4199,'Артикул без-с размером'!C:C,0))</f>
        <v>#N/A</v>
      </c>
    </row>
    <row r="4200" spans="9:9" ht="21.75" customHeight="1" x14ac:dyDescent="0.3">
      <c r="I4200" s="23" t="e">
        <f>INDEX('Артикул без-с размером'!A:A,MATCH(Хранение!B4200,'Артикул без-с размером'!C:C,0))</f>
        <v>#N/A</v>
      </c>
    </row>
    <row r="4201" spans="9:9" ht="21.75" customHeight="1" x14ac:dyDescent="0.3">
      <c r="I4201" s="23" t="e">
        <f>INDEX('Артикул без-с размером'!A:A,MATCH(Хранение!B4201,'Артикул без-с размером'!C:C,0))</f>
        <v>#N/A</v>
      </c>
    </row>
    <row r="4202" spans="9:9" ht="21.75" customHeight="1" x14ac:dyDescent="0.3">
      <c r="I4202" s="23" t="e">
        <f>INDEX('Артикул без-с размером'!A:A,MATCH(Хранение!B4202,'Артикул без-с размером'!C:C,0))</f>
        <v>#N/A</v>
      </c>
    </row>
    <row r="4203" spans="9:9" ht="21.75" customHeight="1" x14ac:dyDescent="0.3">
      <c r="I4203" s="23" t="e">
        <f>INDEX('Артикул без-с размером'!A:A,MATCH(Хранение!B4203,'Артикул без-с размером'!C:C,0))</f>
        <v>#N/A</v>
      </c>
    </row>
    <row r="4204" spans="9:9" ht="21.75" customHeight="1" x14ac:dyDescent="0.3">
      <c r="I4204" s="23" t="e">
        <f>INDEX('Артикул без-с размером'!A:A,MATCH(Хранение!B4204,'Артикул без-с размером'!C:C,0))</f>
        <v>#N/A</v>
      </c>
    </row>
    <row r="4205" spans="9:9" ht="21.75" customHeight="1" x14ac:dyDescent="0.3">
      <c r="I4205" s="23" t="e">
        <f>INDEX('Артикул без-с размером'!A:A,MATCH(Хранение!B4205,'Артикул без-с размером'!C:C,0))</f>
        <v>#N/A</v>
      </c>
    </row>
    <row r="4206" spans="9:9" ht="21.75" customHeight="1" x14ac:dyDescent="0.3">
      <c r="I4206" s="23" t="e">
        <f>INDEX('Артикул без-с размером'!A:A,MATCH(Хранение!B4206,'Артикул без-с размером'!C:C,0))</f>
        <v>#N/A</v>
      </c>
    </row>
    <row r="4207" spans="9:9" ht="21.75" customHeight="1" x14ac:dyDescent="0.3">
      <c r="I4207" s="23" t="e">
        <f>INDEX('Артикул без-с размером'!A:A,MATCH(Хранение!B4207,'Артикул без-с размером'!C:C,0))</f>
        <v>#N/A</v>
      </c>
    </row>
    <row r="4208" spans="9:9" ht="21.75" customHeight="1" x14ac:dyDescent="0.3">
      <c r="I4208" s="23" t="e">
        <f>INDEX('Артикул без-с размером'!A:A,MATCH(Хранение!B4208,'Артикул без-с размером'!C:C,0))</f>
        <v>#N/A</v>
      </c>
    </row>
    <row r="4209" spans="9:9" ht="21.75" customHeight="1" x14ac:dyDescent="0.3">
      <c r="I4209" s="23" t="e">
        <f>INDEX('Артикул без-с размером'!A:A,MATCH(Хранение!B4209,'Артикул без-с размером'!C:C,0))</f>
        <v>#N/A</v>
      </c>
    </row>
    <row r="4210" spans="9:9" ht="21.75" customHeight="1" x14ac:dyDescent="0.3">
      <c r="I4210" s="23" t="e">
        <f>INDEX('Артикул без-с размером'!A:A,MATCH(Хранение!B4210,'Артикул без-с размером'!C:C,0))</f>
        <v>#N/A</v>
      </c>
    </row>
    <row r="4211" spans="9:9" ht="21.75" customHeight="1" x14ac:dyDescent="0.3">
      <c r="I4211" s="23" t="e">
        <f>INDEX('Артикул без-с размером'!A:A,MATCH(Хранение!B4211,'Артикул без-с размером'!C:C,0))</f>
        <v>#N/A</v>
      </c>
    </row>
    <row r="4212" spans="9:9" ht="21.75" customHeight="1" x14ac:dyDescent="0.3">
      <c r="I4212" s="23" t="e">
        <f>INDEX('Артикул без-с размером'!A:A,MATCH(Хранение!B4212,'Артикул без-с размером'!C:C,0))</f>
        <v>#N/A</v>
      </c>
    </row>
    <row r="4213" spans="9:9" ht="21.75" customHeight="1" x14ac:dyDescent="0.3">
      <c r="I4213" s="23" t="e">
        <f>INDEX('Артикул без-с размером'!A:A,MATCH(Хранение!B4213,'Артикул без-с размером'!C:C,0))</f>
        <v>#N/A</v>
      </c>
    </row>
    <row r="4214" spans="9:9" ht="21.75" customHeight="1" x14ac:dyDescent="0.3">
      <c r="I4214" s="23" t="e">
        <f>INDEX('Артикул без-с размером'!A:A,MATCH(Хранение!B4214,'Артикул без-с размером'!C:C,0))</f>
        <v>#N/A</v>
      </c>
    </row>
    <row r="4215" spans="9:9" ht="21.75" customHeight="1" x14ac:dyDescent="0.3">
      <c r="I4215" s="23" t="e">
        <f>INDEX('Артикул без-с размером'!A:A,MATCH(Хранение!B4215,'Артикул без-с размером'!C:C,0))</f>
        <v>#N/A</v>
      </c>
    </row>
    <row r="4216" spans="9:9" ht="21.75" customHeight="1" x14ac:dyDescent="0.3">
      <c r="I4216" s="23" t="e">
        <f>INDEX('Артикул без-с размером'!A:A,MATCH(Хранение!B4216,'Артикул без-с размером'!C:C,0))</f>
        <v>#N/A</v>
      </c>
    </row>
    <row r="4217" spans="9:9" ht="21.75" customHeight="1" x14ac:dyDescent="0.3">
      <c r="I4217" s="23" t="e">
        <f>INDEX('Артикул без-с размером'!A:A,MATCH(Хранение!B4217,'Артикул без-с размером'!C:C,0))</f>
        <v>#N/A</v>
      </c>
    </row>
    <row r="4218" spans="9:9" ht="21.75" customHeight="1" x14ac:dyDescent="0.3">
      <c r="I4218" s="23" t="e">
        <f>INDEX('Артикул без-с размером'!A:A,MATCH(Хранение!B4218,'Артикул без-с размером'!C:C,0))</f>
        <v>#N/A</v>
      </c>
    </row>
    <row r="4219" spans="9:9" ht="21.75" customHeight="1" x14ac:dyDescent="0.3">
      <c r="I4219" s="23" t="e">
        <f>INDEX('Артикул без-с размером'!A:A,MATCH(Хранение!B4219,'Артикул без-с размером'!C:C,0))</f>
        <v>#N/A</v>
      </c>
    </row>
    <row r="4220" spans="9:9" ht="21.75" customHeight="1" x14ac:dyDescent="0.3">
      <c r="I4220" s="23" t="e">
        <f>INDEX('Артикул без-с размером'!A:A,MATCH(Хранение!B4220,'Артикул без-с размером'!C:C,0))</f>
        <v>#N/A</v>
      </c>
    </row>
    <row r="4221" spans="9:9" ht="21.75" customHeight="1" x14ac:dyDescent="0.3">
      <c r="I4221" s="23" t="e">
        <f>INDEX('Артикул без-с размером'!A:A,MATCH(Хранение!B4221,'Артикул без-с размером'!C:C,0))</f>
        <v>#N/A</v>
      </c>
    </row>
    <row r="4222" spans="9:9" ht="21.75" customHeight="1" x14ac:dyDescent="0.3">
      <c r="I4222" s="23" t="e">
        <f>INDEX('Артикул без-с размером'!A:A,MATCH(Хранение!B4222,'Артикул без-с размером'!C:C,0))</f>
        <v>#N/A</v>
      </c>
    </row>
    <row r="4223" spans="9:9" ht="21.75" customHeight="1" x14ac:dyDescent="0.3">
      <c r="I4223" s="23" t="e">
        <f>INDEX('Артикул без-с размером'!A:A,MATCH(Хранение!B4223,'Артикул без-с размером'!C:C,0))</f>
        <v>#N/A</v>
      </c>
    </row>
    <row r="4224" spans="9:9" ht="21.75" customHeight="1" x14ac:dyDescent="0.3">
      <c r="I4224" s="23" t="e">
        <f>INDEX('Артикул без-с размером'!A:A,MATCH(Хранение!B4224,'Артикул без-с размером'!C:C,0))</f>
        <v>#N/A</v>
      </c>
    </row>
    <row r="4225" spans="9:9" ht="21.75" customHeight="1" x14ac:dyDescent="0.3">
      <c r="I4225" s="23" t="e">
        <f>INDEX('Артикул без-с размером'!A:A,MATCH(Хранение!B4225,'Артикул без-с размером'!C:C,0))</f>
        <v>#N/A</v>
      </c>
    </row>
    <row r="4226" spans="9:9" ht="21.75" customHeight="1" x14ac:dyDescent="0.3">
      <c r="I4226" s="23" t="e">
        <f>INDEX('Артикул без-с размером'!A:A,MATCH(Хранение!B4226,'Артикул без-с размером'!C:C,0))</f>
        <v>#N/A</v>
      </c>
    </row>
    <row r="4227" spans="9:9" ht="21.75" customHeight="1" x14ac:dyDescent="0.3">
      <c r="I4227" s="23" t="e">
        <f>INDEX('Артикул без-с размером'!A:A,MATCH(Хранение!B4227,'Артикул без-с размером'!C:C,0))</f>
        <v>#N/A</v>
      </c>
    </row>
    <row r="4228" spans="9:9" ht="21.75" customHeight="1" x14ac:dyDescent="0.3">
      <c r="I4228" s="23" t="e">
        <f>INDEX('Артикул без-с размером'!A:A,MATCH(Хранение!B4228,'Артикул без-с размером'!C:C,0))</f>
        <v>#N/A</v>
      </c>
    </row>
    <row r="4229" spans="9:9" ht="21.75" customHeight="1" x14ac:dyDescent="0.3">
      <c r="I4229" s="23" t="e">
        <f>INDEX('Артикул без-с размером'!A:A,MATCH(Хранение!B4229,'Артикул без-с размером'!C:C,0))</f>
        <v>#N/A</v>
      </c>
    </row>
    <row r="4230" spans="9:9" ht="21.75" customHeight="1" x14ac:dyDescent="0.3">
      <c r="I4230" s="23" t="e">
        <f>INDEX('Артикул без-с размером'!A:A,MATCH(Хранение!B4230,'Артикул без-с размером'!C:C,0))</f>
        <v>#N/A</v>
      </c>
    </row>
    <row r="4231" spans="9:9" ht="21.75" customHeight="1" x14ac:dyDescent="0.3">
      <c r="I4231" s="23" t="e">
        <f>INDEX('Артикул без-с размером'!A:A,MATCH(Хранение!B4231,'Артикул без-с размером'!C:C,0))</f>
        <v>#N/A</v>
      </c>
    </row>
    <row r="4232" spans="9:9" ht="21.75" customHeight="1" x14ac:dyDescent="0.3">
      <c r="I4232" s="23" t="e">
        <f>INDEX('Артикул без-с размером'!A:A,MATCH(Хранение!B4232,'Артикул без-с размером'!C:C,0))</f>
        <v>#N/A</v>
      </c>
    </row>
    <row r="4233" spans="9:9" ht="21.75" customHeight="1" x14ac:dyDescent="0.3">
      <c r="I4233" s="23" t="e">
        <f>INDEX('Артикул без-с размером'!A:A,MATCH(Хранение!B4233,'Артикул без-с размером'!C:C,0))</f>
        <v>#N/A</v>
      </c>
    </row>
    <row r="4234" spans="9:9" ht="21.75" customHeight="1" x14ac:dyDescent="0.3">
      <c r="I4234" s="23" t="e">
        <f>INDEX('Артикул без-с размером'!A:A,MATCH(Хранение!B4234,'Артикул без-с размером'!C:C,0))</f>
        <v>#N/A</v>
      </c>
    </row>
    <row r="4235" spans="9:9" ht="21.75" customHeight="1" x14ac:dyDescent="0.3">
      <c r="I4235" s="23" t="e">
        <f>INDEX('Артикул без-с размером'!A:A,MATCH(Хранение!B4235,'Артикул без-с размером'!C:C,0))</f>
        <v>#N/A</v>
      </c>
    </row>
    <row r="4236" spans="9:9" ht="21.75" customHeight="1" x14ac:dyDescent="0.3">
      <c r="I4236" s="23" t="e">
        <f>INDEX('Артикул без-с размером'!A:A,MATCH(Хранение!B4236,'Артикул без-с размером'!C:C,0))</f>
        <v>#N/A</v>
      </c>
    </row>
    <row r="4237" spans="9:9" ht="21.75" customHeight="1" x14ac:dyDescent="0.3">
      <c r="I4237" s="23" t="e">
        <f>INDEX('Артикул без-с размером'!A:A,MATCH(Хранение!B4237,'Артикул без-с размером'!C:C,0))</f>
        <v>#N/A</v>
      </c>
    </row>
    <row r="4238" spans="9:9" ht="21.75" customHeight="1" x14ac:dyDescent="0.3">
      <c r="I4238" s="23" t="e">
        <f>INDEX('Артикул без-с размером'!A:A,MATCH(Хранение!B4238,'Артикул без-с размером'!C:C,0))</f>
        <v>#N/A</v>
      </c>
    </row>
    <row r="4239" spans="9:9" ht="21.75" customHeight="1" x14ac:dyDescent="0.3">
      <c r="I4239" s="23" t="e">
        <f>INDEX('Артикул без-с размером'!A:A,MATCH(Хранение!B4239,'Артикул без-с размером'!C:C,0))</f>
        <v>#N/A</v>
      </c>
    </row>
    <row r="4240" spans="9:9" ht="21.75" customHeight="1" x14ac:dyDescent="0.3">
      <c r="I4240" s="23" t="e">
        <f>INDEX('Артикул без-с размером'!A:A,MATCH(Хранение!B4240,'Артикул без-с размером'!C:C,0))</f>
        <v>#N/A</v>
      </c>
    </row>
    <row r="4241" spans="9:9" ht="21.75" customHeight="1" x14ac:dyDescent="0.3">
      <c r="I4241" s="23" t="e">
        <f>INDEX('Артикул без-с размером'!A:A,MATCH(Хранение!B4241,'Артикул без-с размером'!C:C,0))</f>
        <v>#N/A</v>
      </c>
    </row>
    <row r="4242" spans="9:9" ht="21.75" customHeight="1" x14ac:dyDescent="0.3">
      <c r="I4242" s="23" t="e">
        <f>INDEX('Артикул без-с размером'!A:A,MATCH(Хранение!B4242,'Артикул без-с размером'!C:C,0))</f>
        <v>#N/A</v>
      </c>
    </row>
    <row r="4243" spans="9:9" ht="21.75" customHeight="1" x14ac:dyDescent="0.3">
      <c r="I4243" s="23" t="e">
        <f>INDEX('Артикул без-с размером'!A:A,MATCH(Хранение!B4243,'Артикул без-с размером'!C:C,0))</f>
        <v>#N/A</v>
      </c>
    </row>
    <row r="4244" spans="9:9" ht="21.75" customHeight="1" x14ac:dyDescent="0.3">
      <c r="I4244" s="23" t="e">
        <f>INDEX('Артикул без-с размером'!A:A,MATCH(Хранение!B4244,'Артикул без-с размером'!C:C,0))</f>
        <v>#N/A</v>
      </c>
    </row>
    <row r="4245" spans="9:9" ht="21.75" customHeight="1" x14ac:dyDescent="0.3">
      <c r="I4245" s="23" t="e">
        <f>INDEX('Артикул без-с размером'!A:A,MATCH(Хранение!B4245,'Артикул без-с размером'!C:C,0))</f>
        <v>#N/A</v>
      </c>
    </row>
    <row r="4246" spans="9:9" ht="21.75" customHeight="1" x14ac:dyDescent="0.3">
      <c r="I4246" s="23" t="e">
        <f>INDEX('Артикул без-с размером'!A:A,MATCH(Хранение!B4246,'Артикул без-с размером'!C:C,0))</f>
        <v>#N/A</v>
      </c>
    </row>
    <row r="4247" spans="9:9" ht="21.75" customHeight="1" x14ac:dyDescent="0.3">
      <c r="I4247" s="23" t="e">
        <f>INDEX('Артикул без-с размером'!A:A,MATCH(Хранение!B4247,'Артикул без-с размером'!C:C,0))</f>
        <v>#N/A</v>
      </c>
    </row>
    <row r="4248" spans="9:9" ht="21.75" customHeight="1" x14ac:dyDescent="0.3">
      <c r="I4248" s="23" t="e">
        <f>INDEX('Артикул без-с размером'!A:A,MATCH(Хранение!B4248,'Артикул без-с размером'!C:C,0))</f>
        <v>#N/A</v>
      </c>
    </row>
    <row r="4249" spans="9:9" ht="21.75" customHeight="1" x14ac:dyDescent="0.3">
      <c r="I4249" s="23" t="e">
        <f>INDEX('Артикул без-с размером'!A:A,MATCH(Хранение!B4249,'Артикул без-с размером'!C:C,0))</f>
        <v>#N/A</v>
      </c>
    </row>
    <row r="4250" spans="9:9" ht="21.75" customHeight="1" x14ac:dyDescent="0.3">
      <c r="I4250" s="23" t="e">
        <f>INDEX('Артикул без-с размером'!A:A,MATCH(Хранение!B4250,'Артикул без-с размером'!C:C,0))</f>
        <v>#N/A</v>
      </c>
    </row>
    <row r="4251" spans="9:9" ht="21.75" customHeight="1" x14ac:dyDescent="0.3">
      <c r="I4251" s="23" t="e">
        <f>INDEX('Артикул без-с размером'!A:A,MATCH(Хранение!B4251,'Артикул без-с размером'!C:C,0))</f>
        <v>#N/A</v>
      </c>
    </row>
    <row r="4252" spans="9:9" ht="21.75" customHeight="1" x14ac:dyDescent="0.3">
      <c r="I4252" s="23" t="e">
        <f>INDEX('Артикул без-с размером'!A:A,MATCH(Хранение!B4252,'Артикул без-с размером'!C:C,0))</f>
        <v>#N/A</v>
      </c>
    </row>
    <row r="4253" spans="9:9" ht="21.75" customHeight="1" x14ac:dyDescent="0.3">
      <c r="I4253" s="23" t="e">
        <f>INDEX('Артикул без-с размером'!A:A,MATCH(Хранение!B4253,'Артикул без-с размером'!C:C,0))</f>
        <v>#N/A</v>
      </c>
    </row>
    <row r="4254" spans="9:9" ht="21.75" customHeight="1" x14ac:dyDescent="0.3">
      <c r="I4254" s="23" t="e">
        <f>INDEX('Артикул без-с размером'!A:A,MATCH(Хранение!B4254,'Артикул без-с размером'!C:C,0))</f>
        <v>#N/A</v>
      </c>
    </row>
    <row r="4255" spans="9:9" ht="21.75" customHeight="1" x14ac:dyDescent="0.3">
      <c r="I4255" s="23" t="e">
        <f>INDEX('Артикул без-с размером'!A:A,MATCH(Хранение!B4255,'Артикул без-с размером'!C:C,0))</f>
        <v>#N/A</v>
      </c>
    </row>
    <row r="4256" spans="9:9" ht="21.75" customHeight="1" x14ac:dyDescent="0.3">
      <c r="I4256" s="23" t="e">
        <f>INDEX('Артикул без-с размером'!A:A,MATCH(Хранение!B4256,'Артикул без-с размером'!C:C,0))</f>
        <v>#N/A</v>
      </c>
    </row>
    <row r="4257" spans="9:9" ht="21.75" customHeight="1" x14ac:dyDescent="0.3">
      <c r="I4257" s="23" t="e">
        <f>INDEX('Артикул без-с размером'!A:A,MATCH(Хранение!B4257,'Артикул без-с размером'!C:C,0))</f>
        <v>#N/A</v>
      </c>
    </row>
    <row r="4258" spans="9:9" ht="21.75" customHeight="1" x14ac:dyDescent="0.3">
      <c r="I4258" s="23" t="e">
        <f>INDEX('Артикул без-с размером'!A:A,MATCH(Хранение!B4258,'Артикул без-с размером'!C:C,0))</f>
        <v>#N/A</v>
      </c>
    </row>
    <row r="4259" spans="9:9" ht="21.75" customHeight="1" x14ac:dyDescent="0.3">
      <c r="I4259" s="23" t="e">
        <f>INDEX('Артикул без-с размером'!A:A,MATCH(Хранение!B4259,'Артикул без-с размером'!C:C,0))</f>
        <v>#N/A</v>
      </c>
    </row>
    <row r="4260" spans="9:9" ht="21.75" customHeight="1" x14ac:dyDescent="0.3">
      <c r="I4260" s="23" t="e">
        <f>INDEX('Артикул без-с размером'!A:A,MATCH(Хранение!B4260,'Артикул без-с размером'!C:C,0))</f>
        <v>#N/A</v>
      </c>
    </row>
    <row r="4261" spans="9:9" ht="21.75" customHeight="1" x14ac:dyDescent="0.3">
      <c r="I4261" s="23" t="e">
        <f>INDEX('Артикул без-с размером'!A:A,MATCH(Хранение!B4261,'Артикул без-с размером'!C:C,0))</f>
        <v>#N/A</v>
      </c>
    </row>
    <row r="4262" spans="9:9" ht="21.75" customHeight="1" x14ac:dyDescent="0.3">
      <c r="I4262" s="23" t="e">
        <f>INDEX('Артикул без-с размером'!A:A,MATCH(Хранение!B4262,'Артикул без-с размером'!C:C,0))</f>
        <v>#N/A</v>
      </c>
    </row>
    <row r="4263" spans="9:9" ht="21.75" customHeight="1" x14ac:dyDescent="0.3">
      <c r="I4263" s="23" t="e">
        <f>INDEX('Артикул без-с размером'!A:A,MATCH(Хранение!B4263,'Артикул без-с размером'!C:C,0))</f>
        <v>#N/A</v>
      </c>
    </row>
    <row r="4264" spans="9:9" ht="21.75" customHeight="1" x14ac:dyDescent="0.3">
      <c r="I4264" s="23" t="e">
        <f>INDEX('Артикул без-с размером'!A:A,MATCH(Хранение!B4264,'Артикул без-с размером'!C:C,0))</f>
        <v>#N/A</v>
      </c>
    </row>
    <row r="4265" spans="9:9" ht="21.75" customHeight="1" x14ac:dyDescent="0.3">
      <c r="I4265" s="23" t="e">
        <f>INDEX('Артикул без-с размером'!A:A,MATCH(Хранение!B4265,'Артикул без-с размером'!C:C,0))</f>
        <v>#N/A</v>
      </c>
    </row>
    <row r="4266" spans="9:9" ht="21.75" customHeight="1" x14ac:dyDescent="0.3">
      <c r="I4266" s="23" t="e">
        <f>INDEX('Артикул без-с размером'!A:A,MATCH(Хранение!B4266,'Артикул без-с размером'!C:C,0))</f>
        <v>#N/A</v>
      </c>
    </row>
    <row r="4267" spans="9:9" ht="21.75" customHeight="1" x14ac:dyDescent="0.3">
      <c r="I4267" s="23" t="e">
        <f>INDEX('Артикул без-с размером'!A:A,MATCH(Хранение!B4267,'Артикул без-с размером'!C:C,0))</f>
        <v>#N/A</v>
      </c>
    </row>
    <row r="4268" spans="9:9" ht="21.75" customHeight="1" x14ac:dyDescent="0.3">
      <c r="I4268" s="23" t="e">
        <f>INDEX('Артикул без-с размером'!A:A,MATCH(Хранение!B4268,'Артикул без-с размером'!C:C,0))</f>
        <v>#N/A</v>
      </c>
    </row>
    <row r="4269" spans="9:9" ht="21.75" customHeight="1" x14ac:dyDescent="0.3">
      <c r="I4269" s="23" t="e">
        <f>INDEX('Артикул без-с размером'!A:A,MATCH(Хранение!B4269,'Артикул без-с размером'!C:C,0))</f>
        <v>#N/A</v>
      </c>
    </row>
    <row r="4270" spans="9:9" ht="21.75" customHeight="1" x14ac:dyDescent="0.3">
      <c r="I4270" s="23" t="e">
        <f>INDEX('Артикул без-с размером'!A:A,MATCH(Хранение!B4270,'Артикул без-с размером'!C:C,0))</f>
        <v>#N/A</v>
      </c>
    </row>
    <row r="4271" spans="9:9" ht="21.75" customHeight="1" x14ac:dyDescent="0.3">
      <c r="I4271" s="23" t="e">
        <f>INDEX('Артикул без-с размером'!A:A,MATCH(Хранение!B4271,'Артикул без-с размером'!C:C,0))</f>
        <v>#N/A</v>
      </c>
    </row>
    <row r="4272" spans="9:9" ht="21.75" customHeight="1" x14ac:dyDescent="0.3">
      <c r="I4272" s="23" t="e">
        <f>INDEX('Артикул без-с размером'!A:A,MATCH(Хранение!B4272,'Артикул без-с размером'!C:C,0))</f>
        <v>#N/A</v>
      </c>
    </row>
    <row r="4273" spans="9:9" ht="21.75" customHeight="1" x14ac:dyDescent="0.3">
      <c r="I4273" s="23" t="e">
        <f>INDEX('Артикул без-с размером'!A:A,MATCH(Хранение!B4273,'Артикул без-с размером'!C:C,0))</f>
        <v>#N/A</v>
      </c>
    </row>
    <row r="4274" spans="9:9" ht="21.75" customHeight="1" x14ac:dyDescent="0.3">
      <c r="I4274" s="23" t="e">
        <f>INDEX('Артикул без-с размером'!A:A,MATCH(Хранение!B4274,'Артикул без-с размером'!C:C,0))</f>
        <v>#N/A</v>
      </c>
    </row>
    <row r="4275" spans="9:9" ht="21.75" customHeight="1" x14ac:dyDescent="0.3">
      <c r="I4275" s="23" t="e">
        <f>INDEX('Артикул без-с размером'!A:A,MATCH(Хранение!B4275,'Артикул без-с размером'!C:C,0))</f>
        <v>#N/A</v>
      </c>
    </row>
    <row r="4276" spans="9:9" ht="21.75" customHeight="1" x14ac:dyDescent="0.3">
      <c r="I4276" s="23" t="e">
        <f>INDEX('Артикул без-с размером'!A:A,MATCH(Хранение!B4276,'Артикул без-с размером'!C:C,0))</f>
        <v>#N/A</v>
      </c>
    </row>
    <row r="4277" spans="9:9" ht="21.75" customHeight="1" x14ac:dyDescent="0.3">
      <c r="I4277" s="23" t="e">
        <f>INDEX('Артикул без-с размером'!A:A,MATCH(Хранение!B4277,'Артикул без-с размером'!C:C,0))</f>
        <v>#N/A</v>
      </c>
    </row>
    <row r="4278" spans="9:9" ht="21.75" customHeight="1" x14ac:dyDescent="0.3">
      <c r="I4278" s="23" t="e">
        <f>INDEX('Артикул без-с размером'!A:A,MATCH(Хранение!B4278,'Артикул без-с размером'!C:C,0))</f>
        <v>#N/A</v>
      </c>
    </row>
    <row r="4279" spans="9:9" ht="21.75" customHeight="1" x14ac:dyDescent="0.3">
      <c r="I4279" s="23" t="e">
        <f>INDEX('Артикул без-с размером'!A:A,MATCH(Хранение!B4279,'Артикул без-с размером'!C:C,0))</f>
        <v>#N/A</v>
      </c>
    </row>
    <row r="4280" spans="9:9" ht="21.75" customHeight="1" x14ac:dyDescent="0.3">
      <c r="I4280" s="23" t="e">
        <f>INDEX('Артикул без-с размером'!A:A,MATCH(Хранение!B4280,'Артикул без-с размером'!C:C,0))</f>
        <v>#N/A</v>
      </c>
    </row>
    <row r="4281" spans="9:9" ht="21.75" customHeight="1" x14ac:dyDescent="0.3">
      <c r="I4281" s="23" t="e">
        <f>INDEX('Артикул без-с размером'!A:A,MATCH(Хранение!B4281,'Артикул без-с размером'!C:C,0))</f>
        <v>#N/A</v>
      </c>
    </row>
    <row r="4282" spans="9:9" ht="21.75" customHeight="1" x14ac:dyDescent="0.3">
      <c r="I4282" s="23" t="e">
        <f>INDEX('Артикул без-с размером'!A:A,MATCH(Хранение!B4282,'Артикул без-с размером'!C:C,0))</f>
        <v>#N/A</v>
      </c>
    </row>
    <row r="4283" spans="9:9" ht="21.75" customHeight="1" x14ac:dyDescent="0.3">
      <c r="I4283" s="23" t="e">
        <f>INDEX('Артикул без-с размером'!A:A,MATCH(Хранение!B4283,'Артикул без-с размером'!C:C,0))</f>
        <v>#N/A</v>
      </c>
    </row>
    <row r="4284" spans="9:9" ht="21.75" customHeight="1" x14ac:dyDescent="0.3">
      <c r="I4284" s="23" t="e">
        <f>INDEX('Артикул без-с размером'!A:A,MATCH(Хранение!B4284,'Артикул без-с размером'!C:C,0))</f>
        <v>#N/A</v>
      </c>
    </row>
    <row r="4285" spans="9:9" ht="21.75" customHeight="1" x14ac:dyDescent="0.3">
      <c r="I4285" s="23" t="e">
        <f>INDEX('Артикул без-с размером'!A:A,MATCH(Хранение!B4285,'Артикул без-с размером'!C:C,0))</f>
        <v>#N/A</v>
      </c>
    </row>
    <row r="4286" spans="9:9" ht="21.75" customHeight="1" x14ac:dyDescent="0.3">
      <c r="I4286" s="23" t="e">
        <f>INDEX('Артикул без-с размером'!A:A,MATCH(Хранение!B4286,'Артикул без-с размером'!C:C,0))</f>
        <v>#N/A</v>
      </c>
    </row>
    <row r="4287" spans="9:9" ht="21.75" customHeight="1" x14ac:dyDescent="0.3">
      <c r="I4287" s="23" t="e">
        <f>INDEX('Артикул без-с размером'!A:A,MATCH(Хранение!B4287,'Артикул без-с размером'!C:C,0))</f>
        <v>#N/A</v>
      </c>
    </row>
    <row r="4288" spans="9:9" ht="21.75" customHeight="1" x14ac:dyDescent="0.3">
      <c r="I4288" s="23" t="e">
        <f>INDEX('Артикул без-с размером'!A:A,MATCH(Хранение!B4288,'Артикул без-с размером'!C:C,0))</f>
        <v>#N/A</v>
      </c>
    </row>
    <row r="4289" spans="9:9" ht="21.75" customHeight="1" x14ac:dyDescent="0.3">
      <c r="I4289" s="23" t="e">
        <f>INDEX('Артикул без-с размером'!A:A,MATCH(Хранение!B4289,'Артикул без-с размером'!C:C,0))</f>
        <v>#N/A</v>
      </c>
    </row>
    <row r="4290" spans="9:9" ht="21.75" customHeight="1" x14ac:dyDescent="0.3">
      <c r="I4290" s="23" t="e">
        <f>INDEX('Артикул без-с размером'!A:A,MATCH(Хранение!B4290,'Артикул без-с размером'!C:C,0))</f>
        <v>#N/A</v>
      </c>
    </row>
    <row r="4291" spans="9:9" ht="21.75" customHeight="1" x14ac:dyDescent="0.3">
      <c r="I4291" s="23" t="e">
        <f>INDEX('Артикул без-с размером'!A:A,MATCH(Хранение!B4291,'Артикул без-с размером'!C:C,0))</f>
        <v>#N/A</v>
      </c>
    </row>
    <row r="4292" spans="9:9" ht="21.75" customHeight="1" x14ac:dyDescent="0.3">
      <c r="I4292" s="23" t="e">
        <f>INDEX('Артикул без-с размером'!A:A,MATCH(Хранение!B4292,'Артикул без-с размером'!C:C,0))</f>
        <v>#N/A</v>
      </c>
    </row>
    <row r="4293" spans="9:9" ht="21.75" customHeight="1" x14ac:dyDescent="0.3">
      <c r="I4293" s="23" t="e">
        <f>INDEX('Артикул без-с размером'!A:A,MATCH(Хранение!B4293,'Артикул без-с размером'!C:C,0))</f>
        <v>#N/A</v>
      </c>
    </row>
    <row r="4294" spans="9:9" ht="21.75" customHeight="1" x14ac:dyDescent="0.3">
      <c r="I4294" s="23" t="e">
        <f>INDEX('Артикул без-с размером'!A:A,MATCH(Хранение!B4294,'Артикул без-с размером'!C:C,0))</f>
        <v>#N/A</v>
      </c>
    </row>
    <row r="4295" spans="9:9" ht="21.75" customHeight="1" x14ac:dyDescent="0.3">
      <c r="I4295" s="23" t="e">
        <f>INDEX('Артикул без-с размером'!A:A,MATCH(Хранение!B4295,'Артикул без-с размером'!C:C,0))</f>
        <v>#N/A</v>
      </c>
    </row>
    <row r="4296" spans="9:9" ht="21.75" customHeight="1" x14ac:dyDescent="0.3">
      <c r="I4296" s="23" t="e">
        <f>INDEX('Артикул без-с размером'!A:A,MATCH(Хранение!B4296,'Артикул без-с размером'!C:C,0))</f>
        <v>#N/A</v>
      </c>
    </row>
    <row r="4297" spans="9:9" ht="21.75" customHeight="1" x14ac:dyDescent="0.3">
      <c r="I4297" s="23" t="e">
        <f>INDEX('Артикул без-с размером'!A:A,MATCH(Хранение!B4297,'Артикул без-с размером'!C:C,0))</f>
        <v>#N/A</v>
      </c>
    </row>
    <row r="4298" spans="9:9" ht="21.75" customHeight="1" x14ac:dyDescent="0.3">
      <c r="I4298" s="23" t="e">
        <f>INDEX('Артикул без-с размером'!A:A,MATCH(Хранение!B4298,'Артикул без-с размером'!C:C,0))</f>
        <v>#N/A</v>
      </c>
    </row>
    <row r="4299" spans="9:9" ht="21.75" customHeight="1" x14ac:dyDescent="0.3">
      <c r="I4299" s="23" t="e">
        <f>INDEX('Артикул без-с размером'!A:A,MATCH(Хранение!B4299,'Артикул без-с размером'!C:C,0))</f>
        <v>#N/A</v>
      </c>
    </row>
    <row r="4300" spans="9:9" ht="21.75" customHeight="1" x14ac:dyDescent="0.3">
      <c r="I4300" s="23" t="e">
        <f>INDEX('Артикул без-с размером'!A:A,MATCH(Хранение!B4300,'Артикул без-с размером'!C:C,0))</f>
        <v>#N/A</v>
      </c>
    </row>
    <row r="4301" spans="9:9" ht="21.75" customHeight="1" x14ac:dyDescent="0.3">
      <c r="I4301" s="23" t="e">
        <f>INDEX('Артикул без-с размером'!A:A,MATCH(Хранение!B4301,'Артикул без-с размером'!C:C,0))</f>
        <v>#N/A</v>
      </c>
    </row>
    <row r="4302" spans="9:9" ht="21.75" customHeight="1" x14ac:dyDescent="0.3">
      <c r="I4302" s="23" t="e">
        <f>INDEX('Артикул без-с размером'!A:A,MATCH(Хранение!B4302,'Артикул без-с размером'!C:C,0))</f>
        <v>#N/A</v>
      </c>
    </row>
    <row r="4303" spans="9:9" ht="21.75" customHeight="1" x14ac:dyDescent="0.3">
      <c r="I4303" s="23" t="e">
        <f>INDEX('Артикул без-с размером'!A:A,MATCH(Хранение!B4303,'Артикул без-с размером'!C:C,0))</f>
        <v>#N/A</v>
      </c>
    </row>
    <row r="4304" spans="9:9" ht="21.75" customHeight="1" x14ac:dyDescent="0.3">
      <c r="I4304" s="23" t="e">
        <f>INDEX('Артикул без-с размером'!A:A,MATCH(Хранение!B4304,'Артикул без-с размером'!C:C,0))</f>
        <v>#N/A</v>
      </c>
    </row>
    <row r="4305" spans="9:9" ht="21.75" customHeight="1" x14ac:dyDescent="0.3">
      <c r="I4305" s="23" t="e">
        <f>INDEX('Артикул без-с размером'!A:A,MATCH(Хранение!B4305,'Артикул без-с размером'!C:C,0))</f>
        <v>#N/A</v>
      </c>
    </row>
    <row r="4306" spans="9:9" ht="21.75" customHeight="1" x14ac:dyDescent="0.3">
      <c r="I4306" s="23" t="e">
        <f>INDEX('Артикул без-с размером'!A:A,MATCH(Хранение!B4306,'Артикул без-с размером'!C:C,0))</f>
        <v>#N/A</v>
      </c>
    </row>
    <row r="4307" spans="9:9" ht="21.75" customHeight="1" x14ac:dyDescent="0.3">
      <c r="I4307" s="23" t="e">
        <f>INDEX('Артикул без-с размером'!A:A,MATCH(Хранение!B4307,'Артикул без-с размером'!C:C,0))</f>
        <v>#N/A</v>
      </c>
    </row>
    <row r="4308" spans="9:9" ht="21.75" customHeight="1" x14ac:dyDescent="0.3">
      <c r="I4308" s="23" t="e">
        <f>INDEX('Артикул без-с размером'!A:A,MATCH(Хранение!B4308,'Артикул без-с размером'!C:C,0))</f>
        <v>#N/A</v>
      </c>
    </row>
    <row r="4309" spans="9:9" ht="21.75" customHeight="1" x14ac:dyDescent="0.3">
      <c r="I4309" s="23" t="e">
        <f>INDEX('Артикул без-с размером'!A:A,MATCH(Хранение!B4309,'Артикул без-с размером'!C:C,0))</f>
        <v>#N/A</v>
      </c>
    </row>
    <row r="4310" spans="9:9" ht="21.75" customHeight="1" x14ac:dyDescent="0.3">
      <c r="I4310" s="23" t="e">
        <f>INDEX('Артикул без-с размером'!A:A,MATCH(Хранение!B4310,'Артикул без-с размером'!C:C,0))</f>
        <v>#N/A</v>
      </c>
    </row>
    <row r="4311" spans="9:9" ht="21.75" customHeight="1" x14ac:dyDescent="0.3">
      <c r="I4311" s="23" t="e">
        <f>INDEX('Артикул без-с размером'!A:A,MATCH(Хранение!B4311,'Артикул без-с размером'!C:C,0))</f>
        <v>#N/A</v>
      </c>
    </row>
    <row r="4312" spans="9:9" ht="21.75" customHeight="1" x14ac:dyDescent="0.3">
      <c r="I4312" s="23" t="e">
        <f>INDEX('Артикул без-с размером'!A:A,MATCH(Хранение!B4312,'Артикул без-с размером'!C:C,0))</f>
        <v>#N/A</v>
      </c>
    </row>
    <row r="4313" spans="9:9" ht="21.75" customHeight="1" x14ac:dyDescent="0.3">
      <c r="I4313" s="23" t="e">
        <f>INDEX('Артикул без-с размером'!A:A,MATCH(Хранение!B4313,'Артикул без-с размером'!C:C,0))</f>
        <v>#N/A</v>
      </c>
    </row>
    <row r="4314" spans="9:9" ht="21.75" customHeight="1" x14ac:dyDescent="0.3">
      <c r="I4314" s="23" t="e">
        <f>INDEX('Артикул без-с размером'!A:A,MATCH(Хранение!B4314,'Артикул без-с размером'!C:C,0))</f>
        <v>#N/A</v>
      </c>
    </row>
    <row r="4315" spans="9:9" ht="21.75" customHeight="1" x14ac:dyDescent="0.3">
      <c r="I4315" s="23" t="e">
        <f>INDEX('Артикул без-с размером'!A:A,MATCH(Хранение!B4315,'Артикул без-с размером'!C:C,0))</f>
        <v>#N/A</v>
      </c>
    </row>
    <row r="4316" spans="9:9" ht="21.75" customHeight="1" x14ac:dyDescent="0.3">
      <c r="I4316" s="23" t="e">
        <f>INDEX('Артикул без-с размером'!A:A,MATCH(Хранение!B4316,'Артикул без-с размером'!C:C,0))</f>
        <v>#N/A</v>
      </c>
    </row>
    <row r="4317" spans="9:9" ht="21.75" customHeight="1" x14ac:dyDescent="0.3">
      <c r="I4317" s="23" t="e">
        <f>INDEX('Артикул без-с размером'!A:A,MATCH(Хранение!B4317,'Артикул без-с размером'!C:C,0))</f>
        <v>#N/A</v>
      </c>
    </row>
    <row r="4318" spans="9:9" ht="21.75" customHeight="1" x14ac:dyDescent="0.3">
      <c r="I4318" s="23" t="e">
        <f>INDEX('Артикул без-с размером'!A:A,MATCH(Хранение!B4318,'Артикул без-с размером'!C:C,0))</f>
        <v>#N/A</v>
      </c>
    </row>
    <row r="4319" spans="9:9" ht="21.75" customHeight="1" x14ac:dyDescent="0.3">
      <c r="I4319" s="23" t="e">
        <f>INDEX('Артикул без-с размером'!A:A,MATCH(Хранение!B4319,'Артикул без-с размером'!C:C,0))</f>
        <v>#N/A</v>
      </c>
    </row>
    <row r="4320" spans="9:9" ht="21.75" customHeight="1" x14ac:dyDescent="0.3">
      <c r="I4320" s="23" t="e">
        <f>INDEX('Артикул без-с размером'!A:A,MATCH(Хранение!B4320,'Артикул без-с размером'!C:C,0))</f>
        <v>#N/A</v>
      </c>
    </row>
    <row r="4321" spans="9:9" ht="21.75" customHeight="1" x14ac:dyDescent="0.3">
      <c r="I4321" s="23" t="e">
        <f>INDEX('Артикул без-с размером'!A:A,MATCH(Хранение!B4321,'Артикул без-с размером'!C:C,0))</f>
        <v>#N/A</v>
      </c>
    </row>
    <row r="4322" spans="9:9" ht="21.75" customHeight="1" x14ac:dyDescent="0.3">
      <c r="I4322" s="23" t="e">
        <f>INDEX('Артикул без-с размером'!A:A,MATCH(Хранение!B4322,'Артикул без-с размером'!C:C,0))</f>
        <v>#N/A</v>
      </c>
    </row>
    <row r="4323" spans="9:9" ht="21.75" customHeight="1" x14ac:dyDescent="0.3">
      <c r="I4323" s="23" t="e">
        <f>INDEX('Артикул без-с размером'!A:A,MATCH(Хранение!B4323,'Артикул без-с размером'!C:C,0))</f>
        <v>#N/A</v>
      </c>
    </row>
    <row r="4324" spans="9:9" ht="21.75" customHeight="1" x14ac:dyDescent="0.3">
      <c r="I4324" s="23" t="e">
        <f>INDEX('Артикул без-с размером'!A:A,MATCH(Хранение!B4324,'Артикул без-с размером'!C:C,0))</f>
        <v>#N/A</v>
      </c>
    </row>
    <row r="4325" spans="9:9" ht="21.75" customHeight="1" x14ac:dyDescent="0.3">
      <c r="I4325" s="23" t="e">
        <f>INDEX('Артикул без-с размером'!A:A,MATCH(Хранение!B4325,'Артикул без-с размером'!C:C,0))</f>
        <v>#N/A</v>
      </c>
    </row>
    <row r="4326" spans="9:9" ht="21.75" customHeight="1" x14ac:dyDescent="0.3">
      <c r="I4326" s="23" t="e">
        <f>INDEX('Артикул без-с размером'!A:A,MATCH(Хранение!B4326,'Артикул без-с размером'!C:C,0))</f>
        <v>#N/A</v>
      </c>
    </row>
    <row r="4327" spans="9:9" ht="21.75" customHeight="1" x14ac:dyDescent="0.3">
      <c r="I4327" s="23" t="e">
        <f>INDEX('Артикул без-с размером'!A:A,MATCH(Хранение!B4327,'Артикул без-с размером'!C:C,0))</f>
        <v>#N/A</v>
      </c>
    </row>
    <row r="4328" spans="9:9" ht="21.75" customHeight="1" x14ac:dyDescent="0.3">
      <c r="I4328" s="23" t="e">
        <f>INDEX('Артикул без-с размером'!A:A,MATCH(Хранение!B4328,'Артикул без-с размером'!C:C,0))</f>
        <v>#N/A</v>
      </c>
    </row>
    <row r="4329" spans="9:9" ht="21.75" customHeight="1" x14ac:dyDescent="0.3">
      <c r="I4329" s="23" t="e">
        <f>INDEX('Артикул без-с размером'!A:A,MATCH(Хранение!B4329,'Артикул без-с размером'!C:C,0))</f>
        <v>#N/A</v>
      </c>
    </row>
    <row r="4330" spans="9:9" ht="21.75" customHeight="1" x14ac:dyDescent="0.3">
      <c r="I4330" s="23" t="e">
        <f>INDEX('Артикул без-с размером'!A:A,MATCH(Хранение!B4330,'Артикул без-с размером'!C:C,0))</f>
        <v>#N/A</v>
      </c>
    </row>
    <row r="4331" spans="9:9" ht="21.75" customHeight="1" x14ac:dyDescent="0.3">
      <c r="I4331" s="23" t="e">
        <f>INDEX('Артикул без-с размером'!A:A,MATCH(Хранение!B4331,'Артикул без-с размером'!C:C,0))</f>
        <v>#N/A</v>
      </c>
    </row>
    <row r="4332" spans="9:9" ht="21.75" customHeight="1" x14ac:dyDescent="0.3">
      <c r="I4332" s="23" t="e">
        <f>INDEX('Артикул без-с размером'!A:A,MATCH(Хранение!B4332,'Артикул без-с размером'!C:C,0))</f>
        <v>#N/A</v>
      </c>
    </row>
    <row r="4333" spans="9:9" ht="21.75" customHeight="1" x14ac:dyDescent="0.3">
      <c r="I4333" s="23" t="e">
        <f>INDEX('Артикул без-с размером'!A:A,MATCH(Хранение!B4333,'Артикул без-с размером'!C:C,0))</f>
        <v>#N/A</v>
      </c>
    </row>
    <row r="4334" spans="9:9" ht="21.75" customHeight="1" x14ac:dyDescent="0.3">
      <c r="I4334" s="23" t="e">
        <f>INDEX('Артикул без-с размером'!A:A,MATCH(Хранение!B4334,'Артикул без-с размером'!C:C,0))</f>
        <v>#N/A</v>
      </c>
    </row>
    <row r="4335" spans="9:9" ht="21.75" customHeight="1" x14ac:dyDescent="0.3">
      <c r="I4335" s="23" t="e">
        <f>INDEX('Артикул без-с размером'!A:A,MATCH(Хранение!B4335,'Артикул без-с размером'!C:C,0))</f>
        <v>#N/A</v>
      </c>
    </row>
    <row r="4336" spans="9:9" ht="21.75" customHeight="1" x14ac:dyDescent="0.3">
      <c r="I4336" s="23" t="e">
        <f>INDEX('Артикул без-с размером'!A:A,MATCH(Хранение!B4336,'Артикул без-с размером'!C:C,0))</f>
        <v>#N/A</v>
      </c>
    </row>
    <row r="4337" spans="9:9" ht="21.75" customHeight="1" x14ac:dyDescent="0.3">
      <c r="I4337" s="23" t="e">
        <f>INDEX('Артикул без-с размером'!A:A,MATCH(Хранение!B4337,'Артикул без-с размером'!C:C,0))</f>
        <v>#N/A</v>
      </c>
    </row>
    <row r="4338" spans="9:9" ht="21.75" customHeight="1" x14ac:dyDescent="0.3">
      <c r="I4338" s="23" t="e">
        <f>INDEX('Артикул без-с размером'!A:A,MATCH(Хранение!B4338,'Артикул без-с размером'!C:C,0))</f>
        <v>#N/A</v>
      </c>
    </row>
    <row r="4339" spans="9:9" ht="21.75" customHeight="1" x14ac:dyDescent="0.3">
      <c r="I4339" s="23" t="e">
        <f>INDEX('Артикул без-с размером'!A:A,MATCH(Хранение!B4339,'Артикул без-с размером'!C:C,0))</f>
        <v>#N/A</v>
      </c>
    </row>
    <row r="4340" spans="9:9" ht="21.75" customHeight="1" x14ac:dyDescent="0.3">
      <c r="I4340" s="23" t="e">
        <f>INDEX('Артикул без-с размером'!A:A,MATCH(Хранение!B4340,'Артикул без-с размером'!C:C,0))</f>
        <v>#N/A</v>
      </c>
    </row>
    <row r="4341" spans="9:9" ht="21.75" customHeight="1" x14ac:dyDescent="0.3">
      <c r="I4341" s="23" t="e">
        <f>INDEX('Артикул без-с размером'!A:A,MATCH(Хранение!B4341,'Артикул без-с размером'!C:C,0))</f>
        <v>#N/A</v>
      </c>
    </row>
    <row r="4342" spans="9:9" ht="21.75" customHeight="1" x14ac:dyDescent="0.3">
      <c r="I4342" s="23" t="e">
        <f>INDEX('Артикул без-с размером'!A:A,MATCH(Хранение!B4342,'Артикул без-с размером'!C:C,0))</f>
        <v>#N/A</v>
      </c>
    </row>
    <row r="4343" spans="9:9" ht="21.75" customHeight="1" x14ac:dyDescent="0.3">
      <c r="I4343" s="23" t="e">
        <f>INDEX('Артикул без-с размером'!A:A,MATCH(Хранение!B4343,'Артикул без-с размером'!C:C,0))</f>
        <v>#N/A</v>
      </c>
    </row>
    <row r="4344" spans="9:9" ht="21.75" customHeight="1" x14ac:dyDescent="0.3">
      <c r="I4344" s="23" t="e">
        <f>INDEX('Артикул без-с размером'!A:A,MATCH(Хранение!B4344,'Артикул без-с размером'!C:C,0))</f>
        <v>#N/A</v>
      </c>
    </row>
    <row r="4345" spans="9:9" ht="21.75" customHeight="1" x14ac:dyDescent="0.3">
      <c r="I4345" s="23" t="e">
        <f>INDEX('Артикул без-с размером'!A:A,MATCH(Хранение!B4345,'Артикул без-с размером'!C:C,0))</f>
        <v>#N/A</v>
      </c>
    </row>
    <row r="4346" spans="9:9" ht="21.75" customHeight="1" x14ac:dyDescent="0.3">
      <c r="I4346" s="23" t="e">
        <f>INDEX('Артикул без-с размером'!A:A,MATCH(Хранение!B4346,'Артикул без-с размером'!C:C,0))</f>
        <v>#N/A</v>
      </c>
    </row>
    <row r="4347" spans="9:9" ht="21.75" customHeight="1" x14ac:dyDescent="0.3">
      <c r="I4347" s="23" t="e">
        <f>INDEX('Артикул без-с размером'!A:A,MATCH(Хранение!B4347,'Артикул без-с размером'!C:C,0))</f>
        <v>#N/A</v>
      </c>
    </row>
    <row r="4348" spans="9:9" ht="21.75" customHeight="1" x14ac:dyDescent="0.3">
      <c r="I4348" s="23" t="e">
        <f>INDEX('Артикул без-с размером'!A:A,MATCH(Хранение!B4348,'Артикул без-с размером'!C:C,0))</f>
        <v>#N/A</v>
      </c>
    </row>
    <row r="4349" spans="9:9" ht="21.75" customHeight="1" x14ac:dyDescent="0.3">
      <c r="I4349" s="23" t="e">
        <f>INDEX('Артикул без-с размером'!A:A,MATCH(Хранение!B4349,'Артикул без-с размером'!C:C,0))</f>
        <v>#N/A</v>
      </c>
    </row>
    <row r="4350" spans="9:9" ht="21.75" customHeight="1" x14ac:dyDescent="0.3">
      <c r="I4350" s="23" t="e">
        <f>INDEX('Артикул без-с размером'!A:A,MATCH(Хранение!B4350,'Артикул без-с размером'!C:C,0))</f>
        <v>#N/A</v>
      </c>
    </row>
    <row r="4351" spans="9:9" ht="21.75" customHeight="1" x14ac:dyDescent="0.3">
      <c r="I4351" s="23" t="e">
        <f>INDEX('Артикул без-с размером'!A:A,MATCH(Хранение!B4351,'Артикул без-с размером'!C:C,0))</f>
        <v>#N/A</v>
      </c>
    </row>
    <row r="4352" spans="9:9" ht="21.75" customHeight="1" x14ac:dyDescent="0.3">
      <c r="I4352" s="23" t="e">
        <f>INDEX('Артикул без-с размером'!A:A,MATCH(Хранение!B4352,'Артикул без-с размером'!C:C,0))</f>
        <v>#N/A</v>
      </c>
    </row>
    <row r="4353" spans="9:9" ht="21.75" customHeight="1" x14ac:dyDescent="0.3">
      <c r="I4353" s="23" t="e">
        <f>INDEX('Артикул без-с размером'!A:A,MATCH(Хранение!B4353,'Артикул без-с размером'!C:C,0))</f>
        <v>#N/A</v>
      </c>
    </row>
    <row r="4354" spans="9:9" ht="21.75" customHeight="1" x14ac:dyDescent="0.3">
      <c r="I4354" s="23" t="e">
        <f>INDEX('Артикул без-с размером'!A:A,MATCH(Хранение!B4354,'Артикул без-с размером'!C:C,0))</f>
        <v>#N/A</v>
      </c>
    </row>
    <row r="4355" spans="9:9" ht="21.75" customHeight="1" x14ac:dyDescent="0.3">
      <c r="I4355" s="23" t="e">
        <f>INDEX('Артикул без-с размером'!A:A,MATCH(Хранение!B4355,'Артикул без-с размером'!C:C,0))</f>
        <v>#N/A</v>
      </c>
    </row>
    <row r="4356" spans="9:9" ht="21.75" customHeight="1" x14ac:dyDescent="0.3">
      <c r="I4356" s="23" t="e">
        <f>INDEX('Артикул без-с размером'!A:A,MATCH(Хранение!B4356,'Артикул без-с размером'!C:C,0))</f>
        <v>#N/A</v>
      </c>
    </row>
    <row r="4357" spans="9:9" ht="21.75" customHeight="1" x14ac:dyDescent="0.3">
      <c r="I4357" s="23" t="e">
        <f>INDEX('Артикул без-с размером'!A:A,MATCH(Хранение!B4357,'Артикул без-с размером'!C:C,0))</f>
        <v>#N/A</v>
      </c>
    </row>
    <row r="4358" spans="9:9" ht="21.75" customHeight="1" x14ac:dyDescent="0.3">
      <c r="I4358" s="23" t="e">
        <f>INDEX('Артикул без-с размером'!A:A,MATCH(Хранение!B4358,'Артикул без-с размером'!C:C,0))</f>
        <v>#N/A</v>
      </c>
    </row>
    <row r="4359" spans="9:9" ht="21.75" customHeight="1" x14ac:dyDescent="0.3">
      <c r="I4359" s="23" t="e">
        <f>INDEX('Артикул без-с размером'!A:A,MATCH(Хранение!B4359,'Артикул без-с размером'!C:C,0))</f>
        <v>#N/A</v>
      </c>
    </row>
    <row r="4360" spans="9:9" ht="21.75" customHeight="1" x14ac:dyDescent="0.3">
      <c r="I4360" s="23" t="e">
        <f>INDEX('Артикул без-с размером'!A:A,MATCH(Хранение!B4360,'Артикул без-с размером'!C:C,0))</f>
        <v>#N/A</v>
      </c>
    </row>
    <row r="4361" spans="9:9" ht="21.75" customHeight="1" x14ac:dyDescent="0.3">
      <c r="I4361" s="23" t="e">
        <f>INDEX('Артикул без-с размером'!A:A,MATCH(Хранение!B4361,'Артикул без-с размером'!C:C,0))</f>
        <v>#N/A</v>
      </c>
    </row>
    <row r="4362" spans="9:9" ht="21.75" customHeight="1" x14ac:dyDescent="0.3">
      <c r="I4362" s="23" t="e">
        <f>INDEX('Артикул без-с размером'!A:A,MATCH(Хранение!B4362,'Артикул без-с размером'!C:C,0))</f>
        <v>#N/A</v>
      </c>
    </row>
    <row r="4363" spans="9:9" ht="21.75" customHeight="1" x14ac:dyDescent="0.3">
      <c r="I4363" s="23" t="e">
        <f>INDEX('Артикул без-с размером'!A:A,MATCH(Хранение!B4363,'Артикул без-с размером'!C:C,0))</f>
        <v>#N/A</v>
      </c>
    </row>
    <row r="4364" spans="9:9" ht="21.75" customHeight="1" x14ac:dyDescent="0.3">
      <c r="I4364" s="23" t="e">
        <f>INDEX('Артикул без-с размером'!A:A,MATCH(Хранение!B4364,'Артикул без-с размером'!C:C,0))</f>
        <v>#N/A</v>
      </c>
    </row>
    <row r="4365" spans="9:9" ht="21.75" customHeight="1" x14ac:dyDescent="0.3">
      <c r="I4365" s="23" t="e">
        <f>INDEX('Артикул без-с размером'!A:A,MATCH(Хранение!B4365,'Артикул без-с размером'!C:C,0))</f>
        <v>#N/A</v>
      </c>
    </row>
    <row r="4366" spans="9:9" ht="21.75" customHeight="1" x14ac:dyDescent="0.3">
      <c r="I4366" s="23" t="e">
        <f>INDEX('Артикул без-с размером'!A:A,MATCH(Хранение!B4366,'Артикул без-с размером'!C:C,0))</f>
        <v>#N/A</v>
      </c>
    </row>
    <row r="4367" spans="9:9" ht="21.75" customHeight="1" x14ac:dyDescent="0.3">
      <c r="I4367" s="23" t="e">
        <f>INDEX('Артикул без-с размером'!A:A,MATCH(Хранение!B4367,'Артикул без-с размером'!C:C,0))</f>
        <v>#N/A</v>
      </c>
    </row>
    <row r="4368" spans="9:9" ht="21.75" customHeight="1" x14ac:dyDescent="0.3">
      <c r="I4368" s="23" t="e">
        <f>INDEX('Артикул без-с размером'!A:A,MATCH(Хранение!B4368,'Артикул без-с размером'!C:C,0))</f>
        <v>#N/A</v>
      </c>
    </row>
    <row r="4369" spans="9:9" ht="21.75" customHeight="1" x14ac:dyDescent="0.3">
      <c r="I4369" s="23" t="e">
        <f>INDEX('Артикул без-с размером'!A:A,MATCH(Хранение!B4369,'Артикул без-с размером'!C:C,0))</f>
        <v>#N/A</v>
      </c>
    </row>
    <row r="4370" spans="9:9" ht="21.75" customHeight="1" x14ac:dyDescent="0.3">
      <c r="I4370" s="23" t="e">
        <f>INDEX('Артикул без-с размером'!A:A,MATCH(Хранение!B4370,'Артикул без-с размером'!C:C,0))</f>
        <v>#N/A</v>
      </c>
    </row>
    <row r="4371" spans="9:9" ht="21.75" customHeight="1" x14ac:dyDescent="0.3">
      <c r="I4371" s="23" t="e">
        <f>INDEX('Артикул без-с размером'!A:A,MATCH(Хранение!B4371,'Артикул без-с размером'!C:C,0))</f>
        <v>#N/A</v>
      </c>
    </row>
    <row r="4372" spans="9:9" ht="21.75" customHeight="1" x14ac:dyDescent="0.3">
      <c r="I4372" s="23" t="e">
        <f>INDEX('Артикул без-с размером'!A:A,MATCH(Хранение!B4372,'Артикул без-с размером'!C:C,0))</f>
        <v>#N/A</v>
      </c>
    </row>
    <row r="4373" spans="9:9" ht="21.75" customHeight="1" x14ac:dyDescent="0.3">
      <c r="I4373" s="23" t="e">
        <f>INDEX('Артикул без-с размером'!A:A,MATCH(Хранение!B4373,'Артикул без-с размером'!C:C,0))</f>
        <v>#N/A</v>
      </c>
    </row>
    <row r="4374" spans="9:9" ht="21.75" customHeight="1" x14ac:dyDescent="0.3">
      <c r="I4374" s="23" t="e">
        <f>INDEX('Артикул без-с размером'!A:A,MATCH(Хранение!B4374,'Артикул без-с размером'!C:C,0))</f>
        <v>#N/A</v>
      </c>
    </row>
    <row r="4375" spans="9:9" ht="21.75" customHeight="1" x14ac:dyDescent="0.3">
      <c r="I4375" s="23" t="e">
        <f>INDEX('Артикул без-с размером'!A:A,MATCH(Хранение!B4375,'Артикул без-с размером'!C:C,0))</f>
        <v>#N/A</v>
      </c>
    </row>
    <row r="4376" spans="9:9" ht="21.75" customHeight="1" x14ac:dyDescent="0.3">
      <c r="I4376" s="23" t="e">
        <f>INDEX('Артикул без-с размером'!A:A,MATCH(Хранение!B4376,'Артикул без-с размером'!C:C,0))</f>
        <v>#N/A</v>
      </c>
    </row>
    <row r="4377" spans="9:9" ht="21.75" customHeight="1" x14ac:dyDescent="0.3">
      <c r="I4377" s="23" t="e">
        <f>INDEX('Артикул без-с размером'!A:A,MATCH(Хранение!B4377,'Артикул без-с размером'!C:C,0))</f>
        <v>#N/A</v>
      </c>
    </row>
    <row r="4378" spans="9:9" ht="21.75" customHeight="1" x14ac:dyDescent="0.3">
      <c r="I4378" s="23" t="e">
        <f>INDEX('Артикул без-с размером'!A:A,MATCH(Хранение!B4378,'Артикул без-с размером'!C:C,0))</f>
        <v>#N/A</v>
      </c>
    </row>
    <row r="4379" spans="9:9" ht="21.75" customHeight="1" x14ac:dyDescent="0.3">
      <c r="I4379" s="23" t="e">
        <f>INDEX('Артикул без-с размером'!A:A,MATCH(Хранение!B4379,'Артикул без-с размером'!C:C,0))</f>
        <v>#N/A</v>
      </c>
    </row>
    <row r="4380" spans="9:9" ht="21.75" customHeight="1" x14ac:dyDescent="0.3">
      <c r="I4380" s="23" t="e">
        <f>INDEX('Артикул без-с размером'!A:A,MATCH(Хранение!B4380,'Артикул без-с размером'!C:C,0))</f>
        <v>#N/A</v>
      </c>
    </row>
    <row r="4381" spans="9:9" ht="21.75" customHeight="1" x14ac:dyDescent="0.3">
      <c r="I4381" s="23" t="e">
        <f>INDEX('Артикул без-с размером'!A:A,MATCH(Хранение!B4381,'Артикул без-с размером'!C:C,0))</f>
        <v>#N/A</v>
      </c>
    </row>
    <row r="4382" spans="9:9" ht="21.75" customHeight="1" x14ac:dyDescent="0.3">
      <c r="I4382" s="23" t="e">
        <f>INDEX('Артикул без-с размером'!A:A,MATCH(Хранение!B4382,'Артикул без-с размером'!C:C,0))</f>
        <v>#N/A</v>
      </c>
    </row>
    <row r="4383" spans="9:9" ht="21.75" customHeight="1" x14ac:dyDescent="0.3">
      <c r="I4383" s="23" t="e">
        <f>INDEX('Артикул без-с размером'!A:A,MATCH(Хранение!B4383,'Артикул без-с размером'!C:C,0))</f>
        <v>#N/A</v>
      </c>
    </row>
    <row r="4384" spans="9:9" ht="21.75" customHeight="1" x14ac:dyDescent="0.3">
      <c r="I4384" s="23" t="e">
        <f>INDEX('Артикул без-с размером'!A:A,MATCH(Хранение!B4384,'Артикул без-с размером'!C:C,0))</f>
        <v>#N/A</v>
      </c>
    </row>
    <row r="4385" spans="9:9" ht="21.75" customHeight="1" x14ac:dyDescent="0.3">
      <c r="I4385" s="23" t="e">
        <f>INDEX('Артикул без-с размером'!A:A,MATCH(Хранение!B4385,'Артикул без-с размером'!C:C,0))</f>
        <v>#N/A</v>
      </c>
    </row>
    <row r="4386" spans="9:9" ht="21.75" customHeight="1" x14ac:dyDescent="0.3">
      <c r="I4386" s="23" t="e">
        <f>INDEX('Артикул без-с размером'!A:A,MATCH(Хранение!B4386,'Артикул без-с размером'!C:C,0))</f>
        <v>#N/A</v>
      </c>
    </row>
    <row r="4387" spans="9:9" ht="21.75" customHeight="1" x14ac:dyDescent="0.3">
      <c r="I4387" s="23" t="e">
        <f>INDEX('Артикул без-с размером'!A:A,MATCH(Хранение!B4387,'Артикул без-с размером'!C:C,0))</f>
        <v>#N/A</v>
      </c>
    </row>
    <row r="4388" spans="9:9" ht="21.75" customHeight="1" x14ac:dyDescent="0.3">
      <c r="I4388" s="23" t="e">
        <f>INDEX('Артикул без-с размером'!A:A,MATCH(Хранение!B4388,'Артикул без-с размером'!C:C,0))</f>
        <v>#N/A</v>
      </c>
    </row>
    <row r="4389" spans="9:9" ht="21.75" customHeight="1" x14ac:dyDescent="0.3">
      <c r="I4389" s="23" t="e">
        <f>INDEX('Артикул без-с размером'!A:A,MATCH(Хранение!B4389,'Артикул без-с размером'!C:C,0))</f>
        <v>#N/A</v>
      </c>
    </row>
    <row r="4390" spans="9:9" ht="21.75" customHeight="1" x14ac:dyDescent="0.3">
      <c r="I4390" s="23" t="e">
        <f>INDEX('Артикул без-с размером'!A:A,MATCH(Хранение!B4390,'Артикул без-с размером'!C:C,0))</f>
        <v>#N/A</v>
      </c>
    </row>
    <row r="4391" spans="9:9" ht="21.75" customHeight="1" x14ac:dyDescent="0.3">
      <c r="I4391" s="23" t="e">
        <f>INDEX('Артикул без-с размером'!A:A,MATCH(Хранение!B4391,'Артикул без-с размером'!C:C,0))</f>
        <v>#N/A</v>
      </c>
    </row>
    <row r="4392" spans="9:9" ht="21.75" customHeight="1" x14ac:dyDescent="0.3">
      <c r="I4392" s="23" t="e">
        <f>INDEX('Артикул без-с размером'!A:A,MATCH(Хранение!B4392,'Артикул без-с размером'!C:C,0))</f>
        <v>#N/A</v>
      </c>
    </row>
    <row r="4393" spans="9:9" ht="21.75" customHeight="1" x14ac:dyDescent="0.3">
      <c r="I4393" s="23" t="e">
        <f>INDEX('Артикул без-с размером'!A:A,MATCH(Хранение!B4393,'Артикул без-с размером'!C:C,0))</f>
        <v>#N/A</v>
      </c>
    </row>
    <row r="4394" spans="9:9" ht="21.75" customHeight="1" x14ac:dyDescent="0.3">
      <c r="I4394" s="23" t="e">
        <f>INDEX('Артикул без-с размером'!A:A,MATCH(Хранение!B4394,'Артикул без-с размером'!C:C,0))</f>
        <v>#N/A</v>
      </c>
    </row>
    <row r="4395" spans="9:9" ht="21.75" customHeight="1" x14ac:dyDescent="0.3">
      <c r="I4395" s="23" t="e">
        <f>INDEX('Артикул без-с размером'!A:A,MATCH(Хранение!B4395,'Артикул без-с размером'!C:C,0))</f>
        <v>#N/A</v>
      </c>
    </row>
    <row r="4396" spans="9:9" ht="21.75" customHeight="1" x14ac:dyDescent="0.3">
      <c r="I4396" s="23" t="e">
        <f>INDEX('Артикул без-с размером'!A:A,MATCH(Хранение!B4396,'Артикул без-с размером'!C:C,0))</f>
        <v>#N/A</v>
      </c>
    </row>
    <row r="4397" spans="9:9" ht="21.75" customHeight="1" x14ac:dyDescent="0.3">
      <c r="I4397" s="23" t="e">
        <f>INDEX('Артикул без-с размером'!A:A,MATCH(Хранение!B4397,'Артикул без-с размером'!C:C,0))</f>
        <v>#N/A</v>
      </c>
    </row>
    <row r="4398" spans="9:9" ht="21.75" customHeight="1" x14ac:dyDescent="0.3">
      <c r="I4398" s="23" t="e">
        <f>INDEX('Артикул без-с размером'!A:A,MATCH(Хранение!B4398,'Артикул без-с размером'!C:C,0))</f>
        <v>#N/A</v>
      </c>
    </row>
    <row r="4399" spans="9:9" ht="21.75" customHeight="1" x14ac:dyDescent="0.3">
      <c r="I4399" s="23" t="e">
        <f>INDEX('Артикул без-с размером'!A:A,MATCH(Хранение!B4399,'Артикул без-с размером'!C:C,0))</f>
        <v>#N/A</v>
      </c>
    </row>
    <row r="4400" spans="9:9" ht="21.75" customHeight="1" x14ac:dyDescent="0.3">
      <c r="I4400" s="23" t="e">
        <f>INDEX('Артикул без-с размером'!A:A,MATCH(Хранение!B4400,'Артикул без-с размером'!C:C,0))</f>
        <v>#N/A</v>
      </c>
    </row>
    <row r="4401" spans="9:9" ht="21.75" customHeight="1" x14ac:dyDescent="0.3">
      <c r="I4401" s="23" t="e">
        <f>INDEX('Артикул без-с размером'!A:A,MATCH(Хранение!B4401,'Артикул без-с размером'!C:C,0))</f>
        <v>#N/A</v>
      </c>
    </row>
    <row r="4402" spans="9:9" ht="21.75" customHeight="1" x14ac:dyDescent="0.3">
      <c r="I4402" s="23" t="e">
        <f>INDEX('Артикул без-с размером'!A:A,MATCH(Хранение!B4402,'Артикул без-с размером'!C:C,0))</f>
        <v>#N/A</v>
      </c>
    </row>
    <row r="4403" spans="9:9" ht="21.75" customHeight="1" x14ac:dyDescent="0.3">
      <c r="I4403" s="23" t="e">
        <f>INDEX('Артикул без-с размером'!A:A,MATCH(Хранение!B4403,'Артикул без-с размером'!C:C,0))</f>
        <v>#N/A</v>
      </c>
    </row>
    <row r="4404" spans="9:9" ht="21.75" customHeight="1" x14ac:dyDescent="0.3">
      <c r="I4404" s="23" t="e">
        <f>INDEX('Артикул без-с размером'!A:A,MATCH(Хранение!B4404,'Артикул без-с размером'!C:C,0))</f>
        <v>#N/A</v>
      </c>
    </row>
    <row r="4405" spans="9:9" ht="21.75" customHeight="1" x14ac:dyDescent="0.3">
      <c r="I4405" s="23" t="e">
        <f>INDEX('Артикул без-с размером'!A:A,MATCH(Хранение!B4405,'Артикул без-с размером'!C:C,0))</f>
        <v>#N/A</v>
      </c>
    </row>
    <row r="4406" spans="9:9" ht="21.75" customHeight="1" x14ac:dyDescent="0.3">
      <c r="I4406" s="23" t="e">
        <f>INDEX('Артикул без-с размером'!A:A,MATCH(Хранение!B4406,'Артикул без-с размером'!C:C,0))</f>
        <v>#N/A</v>
      </c>
    </row>
    <row r="4407" spans="9:9" ht="21.75" customHeight="1" x14ac:dyDescent="0.3">
      <c r="I4407" s="23" t="e">
        <f>INDEX('Артикул без-с размером'!A:A,MATCH(Хранение!B4407,'Артикул без-с размером'!C:C,0))</f>
        <v>#N/A</v>
      </c>
    </row>
    <row r="4408" spans="9:9" ht="21.75" customHeight="1" x14ac:dyDescent="0.3">
      <c r="I4408" s="23" t="e">
        <f>INDEX('Артикул без-с размером'!A:A,MATCH(Хранение!B4408,'Артикул без-с размером'!C:C,0))</f>
        <v>#N/A</v>
      </c>
    </row>
    <row r="4409" spans="9:9" ht="21.75" customHeight="1" x14ac:dyDescent="0.3">
      <c r="I4409" s="23" t="e">
        <f>INDEX('Артикул без-с размером'!A:A,MATCH(Хранение!B4409,'Артикул без-с размером'!C:C,0))</f>
        <v>#N/A</v>
      </c>
    </row>
    <row r="4410" spans="9:9" ht="21.75" customHeight="1" x14ac:dyDescent="0.3">
      <c r="I4410" s="23" t="e">
        <f>INDEX('Артикул без-с размером'!A:A,MATCH(Хранение!B4410,'Артикул без-с размером'!C:C,0))</f>
        <v>#N/A</v>
      </c>
    </row>
    <row r="4411" spans="9:9" ht="21.75" customHeight="1" x14ac:dyDescent="0.3">
      <c r="I4411" s="23" t="e">
        <f>INDEX('Артикул без-с размером'!A:A,MATCH(Хранение!B4411,'Артикул без-с размером'!C:C,0))</f>
        <v>#N/A</v>
      </c>
    </row>
    <row r="4412" spans="9:9" ht="21.75" customHeight="1" x14ac:dyDescent="0.3">
      <c r="I4412" s="23" t="e">
        <f>INDEX('Артикул без-с размером'!A:A,MATCH(Хранение!B4412,'Артикул без-с размером'!C:C,0))</f>
        <v>#N/A</v>
      </c>
    </row>
    <row r="4413" spans="9:9" ht="21.75" customHeight="1" x14ac:dyDescent="0.3">
      <c r="I4413" s="23" t="e">
        <f>INDEX('Артикул без-с размером'!A:A,MATCH(Хранение!B4413,'Артикул без-с размером'!C:C,0))</f>
        <v>#N/A</v>
      </c>
    </row>
    <row r="4414" spans="9:9" ht="21.75" customHeight="1" x14ac:dyDescent="0.3">
      <c r="I4414" s="23" t="e">
        <f>INDEX('Артикул без-с размером'!A:A,MATCH(Хранение!B4414,'Артикул без-с размером'!C:C,0))</f>
        <v>#N/A</v>
      </c>
    </row>
    <row r="4415" spans="9:9" ht="21.75" customHeight="1" x14ac:dyDescent="0.3">
      <c r="I4415" s="23" t="e">
        <f>INDEX('Артикул без-с размером'!A:A,MATCH(Хранение!B4415,'Артикул без-с размером'!C:C,0))</f>
        <v>#N/A</v>
      </c>
    </row>
    <row r="4416" spans="9:9" ht="21.75" customHeight="1" x14ac:dyDescent="0.3">
      <c r="I4416" s="23" t="e">
        <f>INDEX('Артикул без-с размером'!A:A,MATCH(Хранение!B4416,'Артикул без-с размером'!C:C,0))</f>
        <v>#N/A</v>
      </c>
    </row>
    <row r="4417" spans="9:9" ht="21.75" customHeight="1" x14ac:dyDescent="0.3">
      <c r="I4417" s="23" t="e">
        <f>INDEX('Артикул без-с размером'!A:A,MATCH(Хранение!B4417,'Артикул без-с размером'!C:C,0))</f>
        <v>#N/A</v>
      </c>
    </row>
    <row r="4418" spans="9:9" ht="21.75" customHeight="1" x14ac:dyDescent="0.3">
      <c r="I4418" s="23" t="e">
        <f>INDEX('Артикул без-с размером'!A:A,MATCH(Хранение!B4418,'Артикул без-с размером'!C:C,0))</f>
        <v>#N/A</v>
      </c>
    </row>
    <row r="4419" spans="9:9" ht="21.75" customHeight="1" x14ac:dyDescent="0.3">
      <c r="I4419" s="23" t="e">
        <f>INDEX('Артикул без-с размером'!A:A,MATCH(Хранение!B4419,'Артикул без-с размером'!C:C,0))</f>
        <v>#N/A</v>
      </c>
    </row>
    <row r="4420" spans="9:9" ht="21.75" customHeight="1" x14ac:dyDescent="0.3">
      <c r="I4420" s="23" t="e">
        <f>INDEX('Артикул без-с размером'!A:A,MATCH(Хранение!B4420,'Артикул без-с размером'!C:C,0))</f>
        <v>#N/A</v>
      </c>
    </row>
    <row r="4421" spans="9:9" ht="21.75" customHeight="1" x14ac:dyDescent="0.3">
      <c r="I4421" s="23" t="e">
        <f>INDEX('Артикул без-с размером'!A:A,MATCH(Хранение!B4421,'Артикул без-с размером'!C:C,0))</f>
        <v>#N/A</v>
      </c>
    </row>
    <row r="4422" spans="9:9" ht="21.75" customHeight="1" x14ac:dyDescent="0.3">
      <c r="I4422" s="23" t="e">
        <f>INDEX('Артикул без-с размером'!A:A,MATCH(Хранение!B4422,'Артикул без-с размером'!C:C,0))</f>
        <v>#N/A</v>
      </c>
    </row>
    <row r="4423" spans="9:9" ht="21.75" customHeight="1" x14ac:dyDescent="0.3">
      <c r="I4423" s="23" t="e">
        <f>INDEX('Артикул без-с размером'!A:A,MATCH(Хранение!B4423,'Артикул без-с размером'!C:C,0))</f>
        <v>#N/A</v>
      </c>
    </row>
    <row r="4424" spans="9:9" ht="21.75" customHeight="1" x14ac:dyDescent="0.3">
      <c r="I4424" s="23" t="e">
        <f>INDEX('Артикул без-с размером'!A:A,MATCH(Хранение!B4424,'Артикул без-с размером'!C:C,0))</f>
        <v>#N/A</v>
      </c>
    </row>
    <row r="4425" spans="9:9" ht="21.75" customHeight="1" x14ac:dyDescent="0.3">
      <c r="I4425" s="23" t="e">
        <f>INDEX('Артикул без-с размером'!A:A,MATCH(Хранение!B4425,'Артикул без-с размером'!C:C,0))</f>
        <v>#N/A</v>
      </c>
    </row>
    <row r="4426" spans="9:9" ht="21.75" customHeight="1" x14ac:dyDescent="0.3">
      <c r="I4426" s="23" t="e">
        <f>INDEX('Артикул без-с размером'!A:A,MATCH(Хранение!B4426,'Артикул без-с размером'!C:C,0))</f>
        <v>#N/A</v>
      </c>
    </row>
    <row r="4427" spans="9:9" ht="21.75" customHeight="1" x14ac:dyDescent="0.3">
      <c r="I4427" s="23" t="e">
        <f>INDEX('Артикул без-с размером'!A:A,MATCH(Хранение!B4427,'Артикул без-с размером'!C:C,0))</f>
        <v>#N/A</v>
      </c>
    </row>
    <row r="4428" spans="9:9" ht="21.75" customHeight="1" x14ac:dyDescent="0.3">
      <c r="I4428" s="23" t="e">
        <f>INDEX('Артикул без-с размером'!A:A,MATCH(Хранение!B4428,'Артикул без-с размером'!C:C,0))</f>
        <v>#N/A</v>
      </c>
    </row>
    <row r="4429" spans="9:9" ht="21.75" customHeight="1" x14ac:dyDescent="0.3">
      <c r="I4429" s="23" t="e">
        <f>INDEX('Артикул без-с размером'!A:A,MATCH(Хранение!B4429,'Артикул без-с размером'!C:C,0))</f>
        <v>#N/A</v>
      </c>
    </row>
    <row r="4430" spans="9:9" ht="21.75" customHeight="1" x14ac:dyDescent="0.3">
      <c r="I4430" s="23" t="e">
        <f>INDEX('Артикул без-с размером'!A:A,MATCH(Хранение!B4430,'Артикул без-с размером'!C:C,0))</f>
        <v>#N/A</v>
      </c>
    </row>
    <row r="4431" spans="9:9" ht="21.75" customHeight="1" x14ac:dyDescent="0.3">
      <c r="I4431" s="23" t="e">
        <f>INDEX('Артикул без-с размером'!A:A,MATCH(Хранение!B4431,'Артикул без-с размером'!C:C,0))</f>
        <v>#N/A</v>
      </c>
    </row>
    <row r="4432" spans="9:9" ht="21.75" customHeight="1" x14ac:dyDescent="0.3">
      <c r="I4432" s="23" t="e">
        <f>INDEX('Артикул без-с размером'!A:A,MATCH(Хранение!B4432,'Артикул без-с размером'!C:C,0))</f>
        <v>#N/A</v>
      </c>
    </row>
    <row r="4433" spans="9:9" ht="21.75" customHeight="1" x14ac:dyDescent="0.3">
      <c r="I4433" s="23" t="e">
        <f>INDEX('Артикул без-с размером'!A:A,MATCH(Хранение!B4433,'Артикул без-с размером'!C:C,0))</f>
        <v>#N/A</v>
      </c>
    </row>
    <row r="4434" spans="9:9" ht="21.75" customHeight="1" x14ac:dyDescent="0.3">
      <c r="I4434" s="23" t="e">
        <f>INDEX('Артикул без-с размером'!A:A,MATCH(Хранение!B4434,'Артикул без-с размером'!C:C,0))</f>
        <v>#N/A</v>
      </c>
    </row>
    <row r="4435" spans="9:9" ht="21.75" customHeight="1" x14ac:dyDescent="0.3">
      <c r="I4435" s="23" t="e">
        <f>INDEX('Артикул без-с размером'!A:A,MATCH(Хранение!B4435,'Артикул без-с размером'!C:C,0))</f>
        <v>#N/A</v>
      </c>
    </row>
    <row r="4436" spans="9:9" ht="21.75" customHeight="1" x14ac:dyDescent="0.3">
      <c r="I4436" s="23" t="e">
        <f>INDEX('Артикул без-с размером'!A:A,MATCH(Хранение!B4436,'Артикул без-с размером'!C:C,0))</f>
        <v>#N/A</v>
      </c>
    </row>
    <row r="4437" spans="9:9" ht="21.75" customHeight="1" x14ac:dyDescent="0.3">
      <c r="I4437" s="23" t="e">
        <f>INDEX('Артикул без-с размером'!A:A,MATCH(Хранение!B4437,'Артикул без-с размером'!C:C,0))</f>
        <v>#N/A</v>
      </c>
    </row>
    <row r="4438" spans="9:9" ht="21.75" customHeight="1" x14ac:dyDescent="0.3">
      <c r="I4438" s="23" t="e">
        <f>INDEX('Артикул без-с размером'!A:A,MATCH(Хранение!B4438,'Артикул без-с размером'!C:C,0))</f>
        <v>#N/A</v>
      </c>
    </row>
    <row r="4439" spans="9:9" ht="21.75" customHeight="1" x14ac:dyDescent="0.3">
      <c r="I4439" s="23" t="e">
        <f>INDEX('Артикул без-с размером'!A:A,MATCH(Хранение!B4439,'Артикул без-с размером'!C:C,0))</f>
        <v>#N/A</v>
      </c>
    </row>
    <row r="4440" spans="9:9" ht="21.75" customHeight="1" x14ac:dyDescent="0.3">
      <c r="I4440" s="23" t="e">
        <f>INDEX('Артикул без-с размером'!A:A,MATCH(Хранение!B4440,'Артикул без-с размером'!C:C,0))</f>
        <v>#N/A</v>
      </c>
    </row>
    <row r="4441" spans="9:9" ht="21.75" customHeight="1" x14ac:dyDescent="0.3">
      <c r="I4441" s="23" t="e">
        <f>INDEX('Артикул без-с размером'!A:A,MATCH(Хранение!B4441,'Артикул без-с размером'!C:C,0))</f>
        <v>#N/A</v>
      </c>
    </row>
    <row r="4442" spans="9:9" ht="21.75" customHeight="1" x14ac:dyDescent="0.3">
      <c r="I4442" s="23" t="e">
        <f>INDEX('Артикул без-с размером'!A:A,MATCH(Хранение!B4442,'Артикул без-с размером'!C:C,0))</f>
        <v>#N/A</v>
      </c>
    </row>
    <row r="4443" spans="9:9" ht="21.75" customHeight="1" x14ac:dyDescent="0.3">
      <c r="I4443" s="23" t="e">
        <f>INDEX('Артикул без-с размером'!A:A,MATCH(Хранение!B4443,'Артикул без-с размером'!C:C,0))</f>
        <v>#N/A</v>
      </c>
    </row>
    <row r="4444" spans="9:9" ht="21.75" customHeight="1" x14ac:dyDescent="0.3">
      <c r="I4444" s="23" t="e">
        <f>INDEX('Артикул без-с размером'!A:A,MATCH(Хранение!B4444,'Артикул без-с размером'!C:C,0))</f>
        <v>#N/A</v>
      </c>
    </row>
    <row r="4445" spans="9:9" ht="21.75" customHeight="1" x14ac:dyDescent="0.3">
      <c r="I4445" s="23" t="e">
        <f>INDEX('Артикул без-с размером'!A:A,MATCH(Хранение!B4445,'Артикул без-с размером'!C:C,0))</f>
        <v>#N/A</v>
      </c>
    </row>
    <row r="4446" spans="9:9" ht="21.75" customHeight="1" x14ac:dyDescent="0.3">
      <c r="I4446" s="23" t="e">
        <f>INDEX('Артикул без-с размером'!A:A,MATCH(Хранение!B4446,'Артикул без-с размером'!C:C,0))</f>
        <v>#N/A</v>
      </c>
    </row>
    <row r="4447" spans="9:9" ht="21.75" customHeight="1" x14ac:dyDescent="0.3">
      <c r="I4447" s="23" t="e">
        <f>INDEX('Артикул без-с размером'!A:A,MATCH(Хранение!B4447,'Артикул без-с размером'!C:C,0))</f>
        <v>#N/A</v>
      </c>
    </row>
    <row r="4448" spans="9:9" ht="21.75" customHeight="1" x14ac:dyDescent="0.3">
      <c r="I4448" s="23" t="e">
        <f>INDEX('Артикул без-с размером'!A:A,MATCH(Хранение!B4448,'Артикул без-с размером'!C:C,0))</f>
        <v>#N/A</v>
      </c>
    </row>
    <row r="4449" spans="9:9" ht="21.75" customHeight="1" x14ac:dyDescent="0.3">
      <c r="I4449" s="23" t="e">
        <f>INDEX('Артикул без-с размером'!A:A,MATCH(Хранение!B4449,'Артикул без-с размером'!C:C,0))</f>
        <v>#N/A</v>
      </c>
    </row>
    <row r="4450" spans="9:9" ht="21.75" customHeight="1" x14ac:dyDescent="0.3">
      <c r="I4450" s="23" t="e">
        <f>INDEX('Артикул без-с размером'!A:A,MATCH(Хранение!B4450,'Артикул без-с размером'!C:C,0))</f>
        <v>#N/A</v>
      </c>
    </row>
    <row r="4451" spans="9:9" ht="21.75" customHeight="1" x14ac:dyDescent="0.3">
      <c r="I4451" s="23" t="e">
        <f>INDEX('Артикул без-с размером'!A:A,MATCH(Хранение!B4451,'Артикул без-с размером'!C:C,0))</f>
        <v>#N/A</v>
      </c>
    </row>
    <row r="4452" spans="9:9" ht="21.75" customHeight="1" x14ac:dyDescent="0.3">
      <c r="I4452" s="23" t="e">
        <f>INDEX('Артикул без-с размером'!A:A,MATCH(Хранение!B4452,'Артикул без-с размером'!C:C,0))</f>
        <v>#N/A</v>
      </c>
    </row>
    <row r="4453" spans="9:9" ht="21.75" customHeight="1" x14ac:dyDescent="0.3">
      <c r="I4453" s="23" t="e">
        <f>INDEX('Артикул без-с размером'!A:A,MATCH(Хранение!B4453,'Артикул без-с размером'!C:C,0))</f>
        <v>#N/A</v>
      </c>
    </row>
    <row r="4454" spans="9:9" ht="21.75" customHeight="1" x14ac:dyDescent="0.3">
      <c r="I4454" s="23" t="e">
        <f>INDEX('Артикул без-с размером'!A:A,MATCH(Хранение!B4454,'Артикул без-с размером'!C:C,0))</f>
        <v>#N/A</v>
      </c>
    </row>
    <row r="4455" spans="9:9" ht="21.75" customHeight="1" x14ac:dyDescent="0.3">
      <c r="I4455" s="23" t="e">
        <f>INDEX('Артикул без-с размером'!A:A,MATCH(Хранение!B4455,'Артикул без-с размером'!C:C,0))</f>
        <v>#N/A</v>
      </c>
    </row>
    <row r="4456" spans="9:9" ht="21.75" customHeight="1" x14ac:dyDescent="0.3">
      <c r="I4456" s="23" t="e">
        <f>INDEX('Артикул без-с размером'!A:A,MATCH(Хранение!B4456,'Артикул без-с размером'!C:C,0))</f>
        <v>#N/A</v>
      </c>
    </row>
    <row r="4457" spans="9:9" ht="21.75" customHeight="1" x14ac:dyDescent="0.3">
      <c r="I4457" s="23" t="e">
        <f>INDEX('Артикул без-с размером'!A:A,MATCH(Хранение!B4457,'Артикул без-с размером'!C:C,0))</f>
        <v>#N/A</v>
      </c>
    </row>
    <row r="4458" spans="9:9" ht="21.75" customHeight="1" x14ac:dyDescent="0.3">
      <c r="I4458" s="23" t="e">
        <f>INDEX('Артикул без-с размером'!A:A,MATCH(Хранение!B4458,'Артикул без-с размером'!C:C,0))</f>
        <v>#N/A</v>
      </c>
    </row>
    <row r="4459" spans="9:9" ht="21.75" customHeight="1" x14ac:dyDescent="0.3">
      <c r="I4459" s="23" t="e">
        <f>INDEX('Артикул без-с размером'!A:A,MATCH(Хранение!B4459,'Артикул без-с размером'!C:C,0))</f>
        <v>#N/A</v>
      </c>
    </row>
    <row r="4460" spans="9:9" ht="21.75" customHeight="1" x14ac:dyDescent="0.3">
      <c r="I4460" s="23" t="e">
        <f>INDEX('Артикул без-с размером'!A:A,MATCH(Хранение!B4460,'Артикул без-с размером'!C:C,0))</f>
        <v>#N/A</v>
      </c>
    </row>
    <row r="4461" spans="9:9" ht="21.75" customHeight="1" x14ac:dyDescent="0.3">
      <c r="I4461" s="23" t="e">
        <f>INDEX('Артикул без-с размером'!A:A,MATCH(Хранение!B4461,'Артикул без-с размером'!C:C,0))</f>
        <v>#N/A</v>
      </c>
    </row>
    <row r="4462" spans="9:9" ht="21.75" customHeight="1" x14ac:dyDescent="0.3">
      <c r="I4462" s="23" t="e">
        <f>INDEX('Артикул без-с размером'!A:A,MATCH(Хранение!B4462,'Артикул без-с размером'!C:C,0))</f>
        <v>#N/A</v>
      </c>
    </row>
    <row r="4463" spans="9:9" ht="21.75" customHeight="1" x14ac:dyDescent="0.3">
      <c r="I4463" s="23" t="e">
        <f>INDEX('Артикул без-с размером'!A:A,MATCH(Хранение!B4463,'Артикул без-с размером'!C:C,0))</f>
        <v>#N/A</v>
      </c>
    </row>
    <row r="4464" spans="9:9" ht="21.75" customHeight="1" x14ac:dyDescent="0.3">
      <c r="I4464" s="23" t="e">
        <f>INDEX('Артикул без-с размером'!A:A,MATCH(Хранение!B4464,'Артикул без-с размером'!C:C,0))</f>
        <v>#N/A</v>
      </c>
    </row>
    <row r="4465" spans="9:9" ht="21.75" customHeight="1" x14ac:dyDescent="0.3">
      <c r="I4465" s="23" t="e">
        <f>INDEX('Артикул без-с размером'!A:A,MATCH(Хранение!B4465,'Артикул без-с размером'!C:C,0))</f>
        <v>#N/A</v>
      </c>
    </row>
    <row r="4466" spans="9:9" ht="21.75" customHeight="1" x14ac:dyDescent="0.3">
      <c r="I4466" s="23" t="e">
        <f>INDEX('Артикул без-с размером'!A:A,MATCH(Хранение!B4466,'Артикул без-с размером'!C:C,0))</f>
        <v>#N/A</v>
      </c>
    </row>
    <row r="4467" spans="9:9" ht="21.75" customHeight="1" x14ac:dyDescent="0.3">
      <c r="I4467" s="23" t="e">
        <f>INDEX('Артикул без-с размером'!A:A,MATCH(Хранение!B4467,'Артикул без-с размером'!C:C,0))</f>
        <v>#N/A</v>
      </c>
    </row>
    <row r="4468" spans="9:9" ht="21.75" customHeight="1" x14ac:dyDescent="0.3">
      <c r="I4468" s="23" t="e">
        <f>INDEX('Артикул без-с размером'!A:A,MATCH(Хранение!B4468,'Артикул без-с размером'!C:C,0))</f>
        <v>#N/A</v>
      </c>
    </row>
    <row r="4469" spans="9:9" ht="21.75" customHeight="1" x14ac:dyDescent="0.3">
      <c r="I4469" s="23" t="e">
        <f>INDEX('Артикул без-с размером'!A:A,MATCH(Хранение!B4469,'Артикул без-с размером'!C:C,0))</f>
        <v>#N/A</v>
      </c>
    </row>
    <row r="4470" spans="9:9" ht="21.75" customHeight="1" x14ac:dyDescent="0.3">
      <c r="I4470" s="23" t="e">
        <f>INDEX('Артикул без-с размером'!A:A,MATCH(Хранение!B4470,'Артикул без-с размером'!C:C,0))</f>
        <v>#N/A</v>
      </c>
    </row>
    <row r="4471" spans="9:9" ht="21.75" customHeight="1" x14ac:dyDescent="0.3">
      <c r="I4471" s="23" t="e">
        <f>INDEX('Артикул без-с размером'!A:A,MATCH(Хранение!B4471,'Артикул без-с размером'!C:C,0))</f>
        <v>#N/A</v>
      </c>
    </row>
    <row r="4472" spans="9:9" ht="21.75" customHeight="1" x14ac:dyDescent="0.3">
      <c r="I4472" s="23" t="e">
        <f>INDEX('Артикул без-с размером'!A:A,MATCH(Хранение!B4472,'Артикул без-с размером'!C:C,0))</f>
        <v>#N/A</v>
      </c>
    </row>
    <row r="4473" spans="9:9" ht="21.75" customHeight="1" x14ac:dyDescent="0.3">
      <c r="I4473" s="23" t="e">
        <f>INDEX('Артикул без-с размером'!A:A,MATCH(Хранение!B4473,'Артикул без-с размером'!C:C,0))</f>
        <v>#N/A</v>
      </c>
    </row>
    <row r="4474" spans="9:9" ht="21.75" customHeight="1" x14ac:dyDescent="0.3">
      <c r="I4474" s="23" t="e">
        <f>INDEX('Артикул без-с размером'!A:A,MATCH(Хранение!B4474,'Артикул без-с размером'!C:C,0))</f>
        <v>#N/A</v>
      </c>
    </row>
    <row r="4475" spans="9:9" ht="21.75" customHeight="1" x14ac:dyDescent="0.3">
      <c r="I4475" s="23" t="e">
        <f>INDEX('Артикул без-с размером'!A:A,MATCH(Хранение!B4475,'Артикул без-с размером'!C:C,0))</f>
        <v>#N/A</v>
      </c>
    </row>
    <row r="4476" spans="9:9" ht="21.75" customHeight="1" x14ac:dyDescent="0.3">
      <c r="I4476" s="23" t="e">
        <f>INDEX('Артикул без-с размером'!A:A,MATCH(Хранение!B4476,'Артикул без-с размером'!C:C,0))</f>
        <v>#N/A</v>
      </c>
    </row>
    <row r="4477" spans="9:9" ht="21.75" customHeight="1" x14ac:dyDescent="0.3">
      <c r="I4477" s="23" t="e">
        <f>INDEX('Артикул без-с размером'!A:A,MATCH(Хранение!B4477,'Артикул без-с размером'!C:C,0))</f>
        <v>#N/A</v>
      </c>
    </row>
    <row r="4478" spans="9:9" ht="21.75" customHeight="1" x14ac:dyDescent="0.3">
      <c r="I4478" s="23" t="e">
        <f>INDEX('Артикул без-с размером'!A:A,MATCH(Хранение!B4478,'Артикул без-с размером'!C:C,0))</f>
        <v>#N/A</v>
      </c>
    </row>
    <row r="4479" spans="9:9" ht="21.75" customHeight="1" x14ac:dyDescent="0.3">
      <c r="I4479" s="23" t="e">
        <f>INDEX('Артикул без-с размером'!A:A,MATCH(Хранение!B4479,'Артикул без-с размером'!C:C,0))</f>
        <v>#N/A</v>
      </c>
    </row>
    <row r="4480" spans="9:9" ht="21.75" customHeight="1" x14ac:dyDescent="0.3">
      <c r="I4480" s="23" t="e">
        <f>INDEX('Артикул без-с размером'!A:A,MATCH(Хранение!B4480,'Артикул без-с размером'!C:C,0))</f>
        <v>#N/A</v>
      </c>
    </row>
    <row r="4481" spans="9:9" ht="21.75" customHeight="1" x14ac:dyDescent="0.3">
      <c r="I4481" s="23" t="e">
        <f>INDEX('Артикул без-с размером'!A:A,MATCH(Хранение!B4481,'Артикул без-с размером'!C:C,0))</f>
        <v>#N/A</v>
      </c>
    </row>
    <row r="4482" spans="9:9" ht="21.75" customHeight="1" x14ac:dyDescent="0.3">
      <c r="I4482" s="23" t="e">
        <f>INDEX('Артикул без-с размером'!A:A,MATCH(Хранение!B4482,'Артикул без-с размером'!C:C,0))</f>
        <v>#N/A</v>
      </c>
    </row>
    <row r="4483" spans="9:9" ht="21.75" customHeight="1" x14ac:dyDescent="0.3">
      <c r="I4483" s="23" t="e">
        <f>INDEX('Артикул без-с размером'!A:A,MATCH(Хранение!B4483,'Артикул без-с размером'!C:C,0))</f>
        <v>#N/A</v>
      </c>
    </row>
    <row r="4484" spans="9:9" ht="21.75" customHeight="1" x14ac:dyDescent="0.3">
      <c r="I4484" s="23" t="e">
        <f>INDEX('Артикул без-с размером'!A:A,MATCH(Хранение!B4484,'Артикул без-с размером'!C:C,0))</f>
        <v>#N/A</v>
      </c>
    </row>
    <row r="4485" spans="9:9" ht="21.75" customHeight="1" x14ac:dyDescent="0.3">
      <c r="I4485" s="23" t="e">
        <f>INDEX('Артикул без-с размером'!A:A,MATCH(Хранение!B4485,'Артикул без-с размером'!C:C,0))</f>
        <v>#N/A</v>
      </c>
    </row>
    <row r="4486" spans="9:9" ht="21.75" customHeight="1" x14ac:dyDescent="0.3">
      <c r="I4486" s="23" t="e">
        <f>INDEX('Артикул без-с размером'!A:A,MATCH(Хранение!B4486,'Артикул без-с размером'!C:C,0))</f>
        <v>#N/A</v>
      </c>
    </row>
    <row r="4487" spans="9:9" ht="21.75" customHeight="1" x14ac:dyDescent="0.3">
      <c r="I4487" s="23" t="e">
        <f>INDEX('Артикул без-с размером'!A:A,MATCH(Хранение!B4487,'Артикул без-с размером'!C:C,0))</f>
        <v>#N/A</v>
      </c>
    </row>
    <row r="4488" spans="9:9" ht="21.75" customHeight="1" x14ac:dyDescent="0.3">
      <c r="I4488" s="23" t="e">
        <f>INDEX('Артикул без-с размером'!A:A,MATCH(Хранение!B4488,'Артикул без-с размером'!C:C,0))</f>
        <v>#N/A</v>
      </c>
    </row>
    <row r="4489" spans="9:9" ht="21.75" customHeight="1" x14ac:dyDescent="0.3">
      <c r="I4489" s="23" t="e">
        <f>INDEX('Артикул без-с размером'!A:A,MATCH(Хранение!B4489,'Артикул без-с размером'!C:C,0))</f>
        <v>#N/A</v>
      </c>
    </row>
    <row r="4490" spans="9:9" ht="21.75" customHeight="1" x14ac:dyDescent="0.3">
      <c r="I4490" s="23" t="e">
        <f>INDEX('Артикул без-с размером'!A:A,MATCH(Хранение!B4490,'Артикул без-с размером'!C:C,0))</f>
        <v>#N/A</v>
      </c>
    </row>
    <row r="4491" spans="9:9" ht="21.75" customHeight="1" x14ac:dyDescent="0.3">
      <c r="I4491" s="23" t="e">
        <f>INDEX('Артикул без-с размером'!A:A,MATCH(Хранение!B4491,'Артикул без-с размером'!C:C,0))</f>
        <v>#N/A</v>
      </c>
    </row>
    <row r="4492" spans="9:9" ht="21.75" customHeight="1" x14ac:dyDescent="0.3">
      <c r="I4492" s="23" t="e">
        <f>INDEX('Артикул без-с размером'!A:A,MATCH(Хранение!B4492,'Артикул без-с размером'!C:C,0))</f>
        <v>#N/A</v>
      </c>
    </row>
    <row r="4493" spans="9:9" ht="21.75" customHeight="1" x14ac:dyDescent="0.3">
      <c r="I4493" s="23" t="e">
        <f>INDEX('Артикул без-с размером'!A:A,MATCH(Хранение!B4493,'Артикул без-с размером'!C:C,0))</f>
        <v>#N/A</v>
      </c>
    </row>
    <row r="4494" spans="9:9" ht="21.75" customHeight="1" x14ac:dyDescent="0.3">
      <c r="I4494" s="23" t="e">
        <f>INDEX('Артикул без-с размером'!A:A,MATCH(Хранение!B4494,'Артикул без-с размером'!C:C,0))</f>
        <v>#N/A</v>
      </c>
    </row>
    <row r="4495" spans="9:9" ht="21.75" customHeight="1" x14ac:dyDescent="0.3">
      <c r="I4495" s="23" t="e">
        <f>INDEX('Артикул без-с размером'!A:A,MATCH(Хранение!B4495,'Артикул без-с размером'!C:C,0))</f>
        <v>#N/A</v>
      </c>
    </row>
    <row r="4496" spans="9:9" ht="21.75" customHeight="1" x14ac:dyDescent="0.3">
      <c r="I4496" s="23" t="e">
        <f>INDEX('Артикул без-с размером'!A:A,MATCH(Хранение!B4496,'Артикул без-с размером'!C:C,0))</f>
        <v>#N/A</v>
      </c>
    </row>
    <row r="4497" spans="9:9" ht="21.75" customHeight="1" x14ac:dyDescent="0.3">
      <c r="I4497" s="23" t="e">
        <f>INDEX('Артикул без-с размером'!A:A,MATCH(Хранение!B4497,'Артикул без-с размером'!C:C,0))</f>
        <v>#N/A</v>
      </c>
    </row>
    <row r="4498" spans="9:9" ht="21.75" customHeight="1" x14ac:dyDescent="0.3">
      <c r="I4498" s="23" t="e">
        <f>INDEX('Артикул без-с размером'!A:A,MATCH(Хранение!B4498,'Артикул без-с размером'!C:C,0))</f>
        <v>#N/A</v>
      </c>
    </row>
    <row r="4499" spans="9:9" ht="21.75" customHeight="1" x14ac:dyDescent="0.3">
      <c r="I4499" s="23" t="e">
        <f>INDEX('Артикул без-с размером'!A:A,MATCH(Хранение!B4499,'Артикул без-с размером'!C:C,0))</f>
        <v>#N/A</v>
      </c>
    </row>
    <row r="4500" spans="9:9" ht="21.75" customHeight="1" x14ac:dyDescent="0.3">
      <c r="I4500" s="23" t="e">
        <f>INDEX('Артикул без-с размером'!A:A,MATCH(Хранение!B4500,'Артикул без-с размером'!C:C,0))</f>
        <v>#N/A</v>
      </c>
    </row>
    <row r="4501" spans="9:9" ht="21.75" customHeight="1" x14ac:dyDescent="0.3">
      <c r="I4501" s="23" t="e">
        <f>INDEX('Артикул без-с размером'!A:A,MATCH(Хранение!B4501,'Артикул без-с размером'!C:C,0))</f>
        <v>#N/A</v>
      </c>
    </row>
    <row r="4502" spans="9:9" ht="21.75" customHeight="1" x14ac:dyDescent="0.3">
      <c r="I4502" s="23" t="e">
        <f>INDEX('Артикул без-с размером'!A:A,MATCH(Хранение!B4502,'Артикул без-с размером'!C:C,0))</f>
        <v>#N/A</v>
      </c>
    </row>
    <row r="4503" spans="9:9" ht="21.75" customHeight="1" x14ac:dyDescent="0.3">
      <c r="I4503" s="23" t="e">
        <f>INDEX('Артикул без-с размером'!A:A,MATCH(Хранение!B4503,'Артикул без-с размером'!C:C,0))</f>
        <v>#N/A</v>
      </c>
    </row>
    <row r="4504" spans="9:9" ht="21.75" customHeight="1" x14ac:dyDescent="0.3">
      <c r="I4504" s="23" t="e">
        <f>INDEX('Артикул без-с размером'!A:A,MATCH(Хранение!B4504,'Артикул без-с размером'!C:C,0))</f>
        <v>#N/A</v>
      </c>
    </row>
    <row r="4505" spans="9:9" ht="21.75" customHeight="1" x14ac:dyDescent="0.3">
      <c r="I4505" s="23" t="e">
        <f>INDEX('Артикул без-с размером'!A:A,MATCH(Хранение!B4505,'Артикул без-с размером'!C:C,0))</f>
        <v>#N/A</v>
      </c>
    </row>
    <row r="4506" spans="9:9" ht="21.75" customHeight="1" x14ac:dyDescent="0.3">
      <c r="I4506" s="23" t="e">
        <f>INDEX('Артикул без-с размером'!A:A,MATCH(Хранение!B4506,'Артикул без-с размером'!C:C,0))</f>
        <v>#N/A</v>
      </c>
    </row>
    <row r="4507" spans="9:9" ht="21.75" customHeight="1" x14ac:dyDescent="0.3">
      <c r="I4507" s="23" t="e">
        <f>INDEX('Артикул без-с размером'!A:A,MATCH(Хранение!B4507,'Артикул без-с размером'!C:C,0))</f>
        <v>#N/A</v>
      </c>
    </row>
    <row r="4508" spans="9:9" ht="21.75" customHeight="1" x14ac:dyDescent="0.3">
      <c r="I4508" s="23" t="e">
        <f>INDEX('Артикул без-с размером'!A:A,MATCH(Хранение!B4508,'Артикул без-с размером'!C:C,0))</f>
        <v>#N/A</v>
      </c>
    </row>
    <row r="4509" spans="9:9" ht="21.75" customHeight="1" x14ac:dyDescent="0.3">
      <c r="I4509" s="23" t="e">
        <f>INDEX('Артикул без-с размером'!A:A,MATCH(Хранение!B4509,'Артикул без-с размером'!C:C,0))</f>
        <v>#N/A</v>
      </c>
    </row>
    <row r="4510" spans="9:9" ht="21.75" customHeight="1" x14ac:dyDescent="0.3">
      <c r="I4510" s="23" t="e">
        <f>INDEX('Артикул без-с размером'!A:A,MATCH(Хранение!B4510,'Артикул без-с размером'!C:C,0))</f>
        <v>#N/A</v>
      </c>
    </row>
    <row r="4511" spans="9:9" ht="21.75" customHeight="1" x14ac:dyDescent="0.3">
      <c r="I4511" s="23" t="e">
        <f>INDEX('Артикул без-с размером'!A:A,MATCH(Хранение!B4511,'Артикул без-с размером'!C:C,0))</f>
        <v>#N/A</v>
      </c>
    </row>
    <row r="4512" spans="9:9" ht="21.75" customHeight="1" x14ac:dyDescent="0.3">
      <c r="I4512" s="23" t="e">
        <f>INDEX('Артикул без-с размером'!A:A,MATCH(Хранение!B4512,'Артикул без-с размером'!C:C,0))</f>
        <v>#N/A</v>
      </c>
    </row>
    <row r="4513" spans="9:9" ht="21.75" customHeight="1" x14ac:dyDescent="0.3">
      <c r="I4513" s="23" t="e">
        <f>INDEX('Артикул без-с размером'!A:A,MATCH(Хранение!B4513,'Артикул без-с размером'!C:C,0))</f>
        <v>#N/A</v>
      </c>
    </row>
    <row r="4514" spans="9:9" ht="21.75" customHeight="1" x14ac:dyDescent="0.3">
      <c r="I4514" s="23" t="e">
        <f>INDEX('Артикул без-с размером'!A:A,MATCH(Хранение!B4514,'Артикул без-с размером'!C:C,0))</f>
        <v>#N/A</v>
      </c>
    </row>
    <row r="4515" spans="9:9" ht="21.75" customHeight="1" x14ac:dyDescent="0.3">
      <c r="I4515" s="23" t="e">
        <f>INDEX('Артикул без-с размером'!A:A,MATCH(Хранение!B4515,'Артикул без-с размером'!C:C,0))</f>
        <v>#N/A</v>
      </c>
    </row>
    <row r="4516" spans="9:9" ht="21.75" customHeight="1" x14ac:dyDescent="0.3">
      <c r="I4516" s="23" t="e">
        <f>INDEX('Артикул без-с размером'!A:A,MATCH(Хранение!B4516,'Артикул без-с размером'!C:C,0))</f>
        <v>#N/A</v>
      </c>
    </row>
    <row r="4517" spans="9:9" ht="21.75" customHeight="1" x14ac:dyDescent="0.3">
      <c r="I4517" s="23" t="e">
        <f>INDEX('Артикул без-с размером'!A:A,MATCH(Хранение!B4517,'Артикул без-с размером'!C:C,0))</f>
        <v>#N/A</v>
      </c>
    </row>
    <row r="4518" spans="9:9" ht="21.75" customHeight="1" x14ac:dyDescent="0.3">
      <c r="I4518" s="23" t="e">
        <f>INDEX('Артикул без-с размером'!A:A,MATCH(Хранение!B4518,'Артикул без-с размером'!C:C,0))</f>
        <v>#N/A</v>
      </c>
    </row>
    <row r="4519" spans="9:9" ht="21.75" customHeight="1" x14ac:dyDescent="0.3">
      <c r="I4519" s="23" t="e">
        <f>INDEX('Артикул без-с размером'!A:A,MATCH(Хранение!B4519,'Артикул без-с размером'!C:C,0))</f>
        <v>#N/A</v>
      </c>
    </row>
    <row r="4520" spans="9:9" ht="21.75" customHeight="1" x14ac:dyDescent="0.3">
      <c r="I4520" s="23" t="e">
        <f>INDEX('Артикул без-с размером'!A:A,MATCH(Хранение!B4520,'Артикул без-с размером'!C:C,0))</f>
        <v>#N/A</v>
      </c>
    </row>
    <row r="4521" spans="9:9" ht="21.75" customHeight="1" x14ac:dyDescent="0.3">
      <c r="I4521" s="23" t="e">
        <f>INDEX('Артикул без-с размером'!A:A,MATCH(Хранение!B4521,'Артикул без-с размером'!C:C,0))</f>
        <v>#N/A</v>
      </c>
    </row>
    <row r="4522" spans="9:9" ht="21.75" customHeight="1" x14ac:dyDescent="0.3">
      <c r="I4522" s="23" t="e">
        <f>INDEX('Артикул без-с размером'!A:A,MATCH(Хранение!B4522,'Артикул без-с размером'!C:C,0))</f>
        <v>#N/A</v>
      </c>
    </row>
    <row r="4523" spans="9:9" ht="21.75" customHeight="1" x14ac:dyDescent="0.3">
      <c r="I4523" s="23" t="e">
        <f>INDEX('Артикул без-с размером'!A:A,MATCH(Хранение!B4523,'Артикул без-с размером'!C:C,0))</f>
        <v>#N/A</v>
      </c>
    </row>
    <row r="4524" spans="9:9" ht="21.75" customHeight="1" x14ac:dyDescent="0.3">
      <c r="I4524" s="23" t="e">
        <f>INDEX('Артикул без-с размером'!A:A,MATCH(Хранение!B4524,'Артикул без-с размером'!C:C,0))</f>
        <v>#N/A</v>
      </c>
    </row>
    <row r="4525" spans="9:9" ht="21.75" customHeight="1" x14ac:dyDescent="0.3">
      <c r="I4525" s="23" t="e">
        <f>INDEX('Артикул без-с размером'!A:A,MATCH(Хранение!B4525,'Артикул без-с размером'!C:C,0))</f>
        <v>#N/A</v>
      </c>
    </row>
    <row r="4526" spans="9:9" ht="21.75" customHeight="1" x14ac:dyDescent="0.3">
      <c r="I4526" s="23" t="e">
        <f>INDEX('Артикул без-с размером'!A:A,MATCH(Хранение!B4526,'Артикул без-с размером'!C:C,0))</f>
        <v>#N/A</v>
      </c>
    </row>
    <row r="4527" spans="9:9" ht="21.75" customHeight="1" x14ac:dyDescent="0.3">
      <c r="I4527" s="23" t="e">
        <f>INDEX('Артикул без-с размером'!A:A,MATCH(Хранение!B4527,'Артикул без-с размером'!C:C,0))</f>
        <v>#N/A</v>
      </c>
    </row>
    <row r="4528" spans="9:9" ht="21.75" customHeight="1" x14ac:dyDescent="0.3">
      <c r="I4528" s="23" t="e">
        <f>INDEX('Артикул без-с размером'!A:A,MATCH(Хранение!B4528,'Артикул без-с размером'!C:C,0))</f>
        <v>#N/A</v>
      </c>
    </row>
    <row r="4529" spans="9:9" ht="21.75" customHeight="1" x14ac:dyDescent="0.3">
      <c r="I4529" s="23" t="e">
        <f>INDEX('Артикул без-с размером'!A:A,MATCH(Хранение!B4529,'Артикул без-с размером'!C:C,0))</f>
        <v>#N/A</v>
      </c>
    </row>
    <row r="4530" spans="9:9" ht="21.75" customHeight="1" x14ac:dyDescent="0.3">
      <c r="I4530" s="23" t="e">
        <f>INDEX('Артикул без-с размером'!A:A,MATCH(Хранение!B4530,'Артикул без-с размером'!C:C,0))</f>
        <v>#N/A</v>
      </c>
    </row>
    <row r="4531" spans="9:9" ht="21.75" customHeight="1" x14ac:dyDescent="0.3">
      <c r="I4531" s="23" t="e">
        <f>INDEX('Артикул без-с размером'!A:A,MATCH(Хранение!B4531,'Артикул без-с размером'!C:C,0))</f>
        <v>#N/A</v>
      </c>
    </row>
    <row r="4532" spans="9:9" ht="21.75" customHeight="1" x14ac:dyDescent="0.3">
      <c r="I4532" s="23" t="e">
        <f>INDEX('Артикул без-с размером'!A:A,MATCH(Хранение!B4532,'Артикул без-с размером'!C:C,0))</f>
        <v>#N/A</v>
      </c>
    </row>
    <row r="4533" spans="9:9" ht="21.75" customHeight="1" x14ac:dyDescent="0.3">
      <c r="I4533" s="23" t="e">
        <f>INDEX('Артикул без-с размером'!A:A,MATCH(Хранение!B4533,'Артикул без-с размером'!C:C,0))</f>
        <v>#N/A</v>
      </c>
    </row>
    <row r="4534" spans="9:9" ht="21.75" customHeight="1" x14ac:dyDescent="0.3">
      <c r="I4534" s="23" t="e">
        <f>INDEX('Артикул без-с размером'!A:A,MATCH(Хранение!B4534,'Артикул без-с размером'!C:C,0))</f>
        <v>#N/A</v>
      </c>
    </row>
    <row r="4535" spans="9:9" ht="21.75" customHeight="1" x14ac:dyDescent="0.3">
      <c r="I4535" s="23" t="e">
        <f>INDEX('Артикул без-с размером'!A:A,MATCH(Хранение!B4535,'Артикул без-с размером'!C:C,0))</f>
        <v>#N/A</v>
      </c>
    </row>
    <row r="4536" spans="9:9" ht="21.75" customHeight="1" x14ac:dyDescent="0.3">
      <c r="I4536" s="23" t="e">
        <f>INDEX('Артикул без-с размером'!A:A,MATCH(Хранение!B4536,'Артикул без-с размером'!C:C,0))</f>
        <v>#N/A</v>
      </c>
    </row>
    <row r="4537" spans="9:9" ht="21.75" customHeight="1" x14ac:dyDescent="0.3">
      <c r="I4537" s="23" t="e">
        <f>INDEX('Артикул без-с размером'!A:A,MATCH(Хранение!B4537,'Артикул без-с размером'!C:C,0))</f>
        <v>#N/A</v>
      </c>
    </row>
    <row r="4538" spans="9:9" ht="21.75" customHeight="1" x14ac:dyDescent="0.3">
      <c r="I4538" s="23" t="e">
        <f>INDEX('Артикул без-с размером'!A:A,MATCH(Хранение!B4538,'Артикул без-с размером'!C:C,0))</f>
        <v>#N/A</v>
      </c>
    </row>
    <row r="4539" spans="9:9" ht="21.75" customHeight="1" x14ac:dyDescent="0.3">
      <c r="I4539" s="23" t="e">
        <f>INDEX('Артикул без-с размером'!A:A,MATCH(Хранение!B4539,'Артикул без-с размером'!C:C,0))</f>
        <v>#N/A</v>
      </c>
    </row>
    <row r="4540" spans="9:9" ht="21.75" customHeight="1" x14ac:dyDescent="0.3">
      <c r="I4540" s="23" t="e">
        <f>INDEX('Артикул без-с размером'!A:A,MATCH(Хранение!B4540,'Артикул без-с размером'!C:C,0))</f>
        <v>#N/A</v>
      </c>
    </row>
    <row r="4541" spans="9:9" ht="21.75" customHeight="1" x14ac:dyDescent="0.3">
      <c r="I4541" s="23" t="e">
        <f>INDEX('Артикул без-с размером'!A:A,MATCH(Хранение!B4541,'Артикул без-с размером'!C:C,0))</f>
        <v>#N/A</v>
      </c>
    </row>
    <row r="4542" spans="9:9" ht="21.75" customHeight="1" x14ac:dyDescent="0.3">
      <c r="I4542" s="23" t="e">
        <f>INDEX('Артикул без-с размером'!A:A,MATCH(Хранение!B4542,'Артикул без-с размером'!C:C,0))</f>
        <v>#N/A</v>
      </c>
    </row>
    <row r="4543" spans="9:9" ht="21.75" customHeight="1" x14ac:dyDescent="0.3">
      <c r="I4543" s="23" t="e">
        <f>INDEX('Артикул без-с размером'!A:A,MATCH(Хранение!B4543,'Артикул без-с размером'!C:C,0))</f>
        <v>#N/A</v>
      </c>
    </row>
    <row r="4544" spans="9:9" ht="21.75" customHeight="1" x14ac:dyDescent="0.3">
      <c r="I4544" s="23" t="e">
        <f>INDEX('Артикул без-с размером'!A:A,MATCH(Хранение!B4544,'Артикул без-с размером'!C:C,0))</f>
        <v>#N/A</v>
      </c>
    </row>
    <row r="4545" spans="9:9" ht="21.75" customHeight="1" x14ac:dyDescent="0.3">
      <c r="I4545" s="23" t="e">
        <f>INDEX('Артикул без-с размером'!A:A,MATCH(Хранение!B4545,'Артикул без-с размером'!C:C,0))</f>
        <v>#N/A</v>
      </c>
    </row>
    <row r="4546" spans="9:9" ht="21.75" customHeight="1" x14ac:dyDescent="0.3">
      <c r="I4546" s="23" t="e">
        <f>INDEX('Артикул без-с размером'!A:A,MATCH(Хранение!B4546,'Артикул без-с размером'!C:C,0))</f>
        <v>#N/A</v>
      </c>
    </row>
    <row r="4547" spans="9:9" ht="21.75" customHeight="1" x14ac:dyDescent="0.3">
      <c r="I4547" s="23" t="e">
        <f>INDEX('Артикул без-с размером'!A:A,MATCH(Хранение!B4547,'Артикул без-с размером'!C:C,0))</f>
        <v>#N/A</v>
      </c>
    </row>
    <row r="4548" spans="9:9" ht="21.75" customHeight="1" x14ac:dyDescent="0.3">
      <c r="I4548" s="23" t="e">
        <f>INDEX('Артикул без-с размером'!A:A,MATCH(Хранение!B4548,'Артикул без-с размером'!C:C,0))</f>
        <v>#N/A</v>
      </c>
    </row>
    <row r="4549" spans="9:9" ht="21.75" customHeight="1" x14ac:dyDescent="0.3">
      <c r="I4549" s="23" t="e">
        <f>INDEX('Артикул без-с размером'!A:A,MATCH(Хранение!B4549,'Артикул без-с размером'!C:C,0))</f>
        <v>#N/A</v>
      </c>
    </row>
    <row r="4550" spans="9:9" ht="21.75" customHeight="1" x14ac:dyDescent="0.3">
      <c r="I4550" s="23" t="e">
        <f>INDEX('Артикул без-с размером'!A:A,MATCH(Хранение!B4550,'Артикул без-с размером'!C:C,0))</f>
        <v>#N/A</v>
      </c>
    </row>
    <row r="4551" spans="9:9" ht="21.75" customHeight="1" x14ac:dyDescent="0.3">
      <c r="I4551" s="23" t="e">
        <f>INDEX('Артикул без-с размером'!A:A,MATCH(Хранение!B4551,'Артикул без-с размером'!C:C,0))</f>
        <v>#N/A</v>
      </c>
    </row>
    <row r="4552" spans="9:9" ht="21.75" customHeight="1" x14ac:dyDescent="0.3">
      <c r="I4552" s="23" t="e">
        <f>INDEX('Артикул без-с размером'!A:A,MATCH(Хранение!B4552,'Артикул без-с размером'!C:C,0))</f>
        <v>#N/A</v>
      </c>
    </row>
    <row r="4553" spans="9:9" ht="21.75" customHeight="1" x14ac:dyDescent="0.3">
      <c r="I4553" s="23" t="e">
        <f>INDEX('Артикул без-с размером'!A:A,MATCH(Хранение!B4553,'Артикул без-с размером'!C:C,0))</f>
        <v>#N/A</v>
      </c>
    </row>
    <row r="4554" spans="9:9" ht="21.75" customHeight="1" x14ac:dyDescent="0.3">
      <c r="I4554" s="23" t="e">
        <f>INDEX('Артикул без-с размером'!A:A,MATCH(Хранение!B4554,'Артикул без-с размером'!C:C,0))</f>
        <v>#N/A</v>
      </c>
    </row>
    <row r="4555" spans="9:9" ht="21.75" customHeight="1" x14ac:dyDescent="0.3">
      <c r="I4555" s="23" t="e">
        <f>INDEX('Артикул без-с размером'!A:A,MATCH(Хранение!B4555,'Артикул без-с размером'!C:C,0))</f>
        <v>#N/A</v>
      </c>
    </row>
    <row r="4556" spans="9:9" ht="21.75" customHeight="1" x14ac:dyDescent="0.3">
      <c r="I4556" s="23" t="e">
        <f>INDEX('Артикул без-с размером'!A:A,MATCH(Хранение!B4556,'Артикул без-с размером'!C:C,0))</f>
        <v>#N/A</v>
      </c>
    </row>
    <row r="4557" spans="9:9" ht="21.75" customHeight="1" x14ac:dyDescent="0.3">
      <c r="I4557" s="23" t="e">
        <f>INDEX('Артикул без-с размером'!A:A,MATCH(Хранение!B4557,'Артикул без-с размером'!C:C,0))</f>
        <v>#N/A</v>
      </c>
    </row>
    <row r="4558" spans="9:9" ht="21.75" customHeight="1" x14ac:dyDescent="0.3">
      <c r="I4558" s="23" t="e">
        <f>INDEX('Артикул без-с размером'!A:A,MATCH(Хранение!B4558,'Артикул без-с размером'!C:C,0))</f>
        <v>#N/A</v>
      </c>
    </row>
    <row r="4559" spans="9:9" ht="21.75" customHeight="1" x14ac:dyDescent="0.3">
      <c r="I4559" s="23" t="e">
        <f>INDEX('Артикул без-с размером'!A:A,MATCH(Хранение!B4559,'Артикул без-с размером'!C:C,0))</f>
        <v>#N/A</v>
      </c>
    </row>
    <row r="4560" spans="9:9" ht="21.75" customHeight="1" x14ac:dyDescent="0.3">
      <c r="I4560" s="23" t="e">
        <f>INDEX('Артикул без-с размером'!A:A,MATCH(Хранение!B4560,'Артикул без-с размером'!C:C,0))</f>
        <v>#N/A</v>
      </c>
    </row>
    <row r="4561" spans="9:9" ht="21.75" customHeight="1" x14ac:dyDescent="0.3">
      <c r="I4561" s="23" t="e">
        <f>INDEX('Артикул без-с размером'!A:A,MATCH(Хранение!B4561,'Артикул без-с размером'!C:C,0))</f>
        <v>#N/A</v>
      </c>
    </row>
    <row r="4562" spans="9:9" ht="21.75" customHeight="1" x14ac:dyDescent="0.3">
      <c r="I4562" s="23" t="e">
        <f>INDEX('Артикул без-с размером'!A:A,MATCH(Хранение!B4562,'Артикул без-с размером'!C:C,0))</f>
        <v>#N/A</v>
      </c>
    </row>
    <row r="4563" spans="9:9" ht="21.75" customHeight="1" x14ac:dyDescent="0.3">
      <c r="I4563" s="23" t="e">
        <f>INDEX('Артикул без-с размером'!A:A,MATCH(Хранение!B4563,'Артикул без-с размером'!C:C,0))</f>
        <v>#N/A</v>
      </c>
    </row>
    <row r="4564" spans="9:9" ht="21.75" customHeight="1" x14ac:dyDescent="0.3">
      <c r="I4564" s="23" t="e">
        <f>INDEX('Артикул без-с размером'!A:A,MATCH(Хранение!B4564,'Артикул без-с размером'!C:C,0))</f>
        <v>#N/A</v>
      </c>
    </row>
    <row r="4565" spans="9:9" ht="21.75" customHeight="1" x14ac:dyDescent="0.3">
      <c r="I4565" s="23" t="e">
        <f>INDEX('Артикул без-с размером'!A:A,MATCH(Хранение!B4565,'Артикул без-с размером'!C:C,0))</f>
        <v>#N/A</v>
      </c>
    </row>
    <row r="4566" spans="9:9" ht="21.75" customHeight="1" x14ac:dyDescent="0.3">
      <c r="I4566" s="23" t="e">
        <f>INDEX('Артикул без-с размером'!A:A,MATCH(Хранение!B4566,'Артикул без-с размером'!C:C,0))</f>
        <v>#N/A</v>
      </c>
    </row>
    <row r="4567" spans="9:9" ht="21.75" customHeight="1" x14ac:dyDescent="0.3">
      <c r="I4567" s="23" t="e">
        <f>INDEX('Артикул без-с размером'!A:A,MATCH(Хранение!B4567,'Артикул без-с размером'!C:C,0))</f>
        <v>#N/A</v>
      </c>
    </row>
    <row r="4568" spans="9:9" ht="21.75" customHeight="1" x14ac:dyDescent="0.3">
      <c r="I4568" s="23" t="e">
        <f>INDEX('Артикул без-с размером'!A:A,MATCH(Хранение!B4568,'Артикул без-с размером'!C:C,0))</f>
        <v>#N/A</v>
      </c>
    </row>
    <row r="4569" spans="9:9" ht="21.75" customHeight="1" x14ac:dyDescent="0.3">
      <c r="I4569" s="23" t="e">
        <f>INDEX('Артикул без-с размером'!A:A,MATCH(Хранение!B4569,'Артикул без-с размером'!C:C,0))</f>
        <v>#N/A</v>
      </c>
    </row>
    <row r="4570" spans="9:9" ht="21.75" customHeight="1" x14ac:dyDescent="0.3">
      <c r="I4570" s="23" t="e">
        <f>INDEX('Артикул без-с размером'!A:A,MATCH(Хранение!B4570,'Артикул без-с размером'!C:C,0))</f>
        <v>#N/A</v>
      </c>
    </row>
    <row r="4571" spans="9:9" ht="21.75" customHeight="1" x14ac:dyDescent="0.3">
      <c r="I4571" s="23" t="e">
        <f>INDEX('Артикул без-с размером'!A:A,MATCH(Хранение!B4571,'Артикул без-с размером'!C:C,0))</f>
        <v>#N/A</v>
      </c>
    </row>
    <row r="4572" spans="9:9" ht="21.75" customHeight="1" x14ac:dyDescent="0.3">
      <c r="I4572" s="23" t="e">
        <f>INDEX('Артикул без-с размером'!A:A,MATCH(Хранение!B4572,'Артикул без-с размером'!C:C,0))</f>
        <v>#N/A</v>
      </c>
    </row>
    <row r="4573" spans="9:9" ht="21.75" customHeight="1" x14ac:dyDescent="0.3">
      <c r="I4573" s="23" t="e">
        <f>INDEX('Артикул без-с размером'!A:A,MATCH(Хранение!B4573,'Артикул без-с размером'!C:C,0))</f>
        <v>#N/A</v>
      </c>
    </row>
    <row r="4574" spans="9:9" ht="21.75" customHeight="1" x14ac:dyDescent="0.3">
      <c r="I4574" s="23" t="e">
        <f>INDEX('Артикул без-с размером'!A:A,MATCH(Хранение!B4574,'Артикул без-с размером'!C:C,0))</f>
        <v>#N/A</v>
      </c>
    </row>
    <row r="4575" spans="9:9" ht="21.75" customHeight="1" x14ac:dyDescent="0.3">
      <c r="I4575" s="23" t="e">
        <f>INDEX('Артикул без-с размером'!A:A,MATCH(Хранение!B4575,'Артикул без-с размером'!C:C,0))</f>
        <v>#N/A</v>
      </c>
    </row>
    <row r="4576" spans="9:9" ht="21.75" customHeight="1" x14ac:dyDescent="0.3">
      <c r="I4576" s="23" t="e">
        <f>INDEX('Артикул без-с размером'!A:A,MATCH(Хранение!B4576,'Артикул без-с размером'!C:C,0))</f>
        <v>#N/A</v>
      </c>
    </row>
    <row r="4577" spans="9:9" ht="21.75" customHeight="1" x14ac:dyDescent="0.3">
      <c r="I4577" s="23" t="e">
        <f>INDEX('Артикул без-с размером'!A:A,MATCH(Хранение!B4577,'Артикул без-с размером'!C:C,0))</f>
        <v>#N/A</v>
      </c>
    </row>
    <row r="4578" spans="9:9" ht="21.75" customHeight="1" x14ac:dyDescent="0.3">
      <c r="I4578" s="23" t="e">
        <f>INDEX('Артикул без-с размером'!A:A,MATCH(Хранение!B4578,'Артикул без-с размером'!C:C,0))</f>
        <v>#N/A</v>
      </c>
    </row>
    <row r="4579" spans="9:9" ht="21.75" customHeight="1" x14ac:dyDescent="0.3">
      <c r="I4579" s="23" t="e">
        <f>INDEX('Артикул без-с размером'!A:A,MATCH(Хранение!B4579,'Артикул без-с размером'!C:C,0))</f>
        <v>#N/A</v>
      </c>
    </row>
    <row r="4580" spans="9:9" ht="21.75" customHeight="1" x14ac:dyDescent="0.3">
      <c r="I4580" s="23" t="e">
        <f>INDEX('Артикул без-с размером'!A:A,MATCH(Хранение!B4580,'Артикул без-с размером'!C:C,0))</f>
        <v>#N/A</v>
      </c>
    </row>
    <row r="4581" spans="9:9" ht="21.75" customHeight="1" x14ac:dyDescent="0.3">
      <c r="I4581" s="23" t="e">
        <f>INDEX('Артикул без-с размером'!A:A,MATCH(Хранение!B4581,'Артикул без-с размером'!C:C,0))</f>
        <v>#N/A</v>
      </c>
    </row>
    <row r="4582" spans="9:9" ht="21.75" customHeight="1" x14ac:dyDescent="0.3">
      <c r="I4582" s="23" t="e">
        <f>INDEX('Артикул без-с размером'!A:A,MATCH(Хранение!B4582,'Артикул без-с размером'!C:C,0))</f>
        <v>#N/A</v>
      </c>
    </row>
    <row r="4583" spans="9:9" ht="21.75" customHeight="1" x14ac:dyDescent="0.3">
      <c r="I4583" s="23" t="e">
        <f>INDEX('Артикул без-с размером'!A:A,MATCH(Хранение!B4583,'Артикул без-с размером'!C:C,0))</f>
        <v>#N/A</v>
      </c>
    </row>
    <row r="4584" spans="9:9" ht="21.75" customHeight="1" x14ac:dyDescent="0.3">
      <c r="I4584" s="23" t="e">
        <f>INDEX('Артикул без-с размером'!A:A,MATCH(Хранение!B4584,'Артикул без-с размером'!C:C,0))</f>
        <v>#N/A</v>
      </c>
    </row>
    <row r="4585" spans="9:9" ht="21.75" customHeight="1" x14ac:dyDescent="0.3">
      <c r="I4585" s="23" t="e">
        <f>INDEX('Артикул без-с размером'!A:A,MATCH(Хранение!B4585,'Артикул без-с размером'!C:C,0))</f>
        <v>#N/A</v>
      </c>
    </row>
    <row r="4586" spans="9:9" ht="21.75" customHeight="1" x14ac:dyDescent="0.3">
      <c r="I4586" s="23" t="e">
        <f>INDEX('Артикул без-с размером'!A:A,MATCH(Хранение!B4586,'Артикул без-с размером'!C:C,0))</f>
        <v>#N/A</v>
      </c>
    </row>
    <row r="4587" spans="9:9" ht="21.75" customHeight="1" x14ac:dyDescent="0.3">
      <c r="I4587" s="23" t="e">
        <f>INDEX('Артикул без-с размером'!A:A,MATCH(Хранение!B4587,'Артикул без-с размером'!C:C,0))</f>
        <v>#N/A</v>
      </c>
    </row>
    <row r="4588" spans="9:9" ht="21.75" customHeight="1" x14ac:dyDescent="0.3">
      <c r="I4588" s="23" t="e">
        <f>INDEX('Артикул без-с размером'!A:A,MATCH(Хранение!B4588,'Артикул без-с размером'!C:C,0))</f>
        <v>#N/A</v>
      </c>
    </row>
    <row r="4589" spans="9:9" ht="21.75" customHeight="1" x14ac:dyDescent="0.3">
      <c r="I4589" s="23" t="e">
        <f>INDEX('Артикул без-с размером'!A:A,MATCH(Хранение!B4589,'Артикул без-с размером'!C:C,0))</f>
        <v>#N/A</v>
      </c>
    </row>
    <row r="4590" spans="9:9" ht="21.75" customHeight="1" x14ac:dyDescent="0.3">
      <c r="I4590" s="23" t="e">
        <f>INDEX('Артикул без-с размером'!A:A,MATCH(Хранение!B4590,'Артикул без-с размером'!C:C,0))</f>
        <v>#N/A</v>
      </c>
    </row>
    <row r="4591" spans="9:9" ht="21.75" customHeight="1" x14ac:dyDescent="0.3">
      <c r="I4591" s="23" t="e">
        <f>INDEX('Артикул без-с размером'!A:A,MATCH(Хранение!B4591,'Артикул без-с размером'!C:C,0))</f>
        <v>#N/A</v>
      </c>
    </row>
    <row r="4592" spans="9:9" ht="21.75" customHeight="1" x14ac:dyDescent="0.3">
      <c r="I4592" s="23" t="e">
        <f>INDEX('Артикул без-с размером'!A:A,MATCH(Хранение!B4592,'Артикул без-с размером'!C:C,0))</f>
        <v>#N/A</v>
      </c>
    </row>
    <row r="4593" spans="9:9" ht="21.75" customHeight="1" x14ac:dyDescent="0.3">
      <c r="I4593" s="23" t="e">
        <f>INDEX('Артикул без-с размером'!A:A,MATCH(Хранение!B4593,'Артикул без-с размером'!C:C,0))</f>
        <v>#N/A</v>
      </c>
    </row>
    <row r="4594" spans="9:9" ht="21.75" customHeight="1" x14ac:dyDescent="0.3">
      <c r="I4594" s="23" t="e">
        <f>INDEX('Артикул без-с размером'!A:A,MATCH(Хранение!B4594,'Артикул без-с размером'!C:C,0))</f>
        <v>#N/A</v>
      </c>
    </row>
    <row r="4595" spans="9:9" ht="21.75" customHeight="1" x14ac:dyDescent="0.3">
      <c r="I4595" s="23" t="e">
        <f>INDEX('Артикул без-с размером'!A:A,MATCH(Хранение!B4595,'Артикул без-с размером'!C:C,0))</f>
        <v>#N/A</v>
      </c>
    </row>
    <row r="4596" spans="9:9" ht="21.75" customHeight="1" x14ac:dyDescent="0.3">
      <c r="I4596" s="23" t="e">
        <f>INDEX('Артикул без-с размером'!A:A,MATCH(Хранение!B4596,'Артикул без-с размером'!C:C,0))</f>
        <v>#N/A</v>
      </c>
    </row>
    <row r="4597" spans="9:9" ht="21.75" customHeight="1" x14ac:dyDescent="0.3">
      <c r="I4597" s="23" t="e">
        <f>INDEX('Артикул без-с размером'!A:A,MATCH(Хранение!B4597,'Артикул без-с размером'!C:C,0))</f>
        <v>#N/A</v>
      </c>
    </row>
    <row r="4598" spans="9:9" ht="21.75" customHeight="1" x14ac:dyDescent="0.3">
      <c r="I4598" s="23" t="e">
        <f>INDEX('Артикул без-с размером'!A:A,MATCH(Хранение!B4598,'Артикул без-с размером'!C:C,0))</f>
        <v>#N/A</v>
      </c>
    </row>
    <row r="4599" spans="9:9" ht="21.75" customHeight="1" x14ac:dyDescent="0.3">
      <c r="I4599" s="23" t="e">
        <f>INDEX('Артикул без-с размером'!A:A,MATCH(Хранение!B4599,'Артикул без-с размером'!C:C,0))</f>
        <v>#N/A</v>
      </c>
    </row>
    <row r="4600" spans="9:9" ht="21.75" customHeight="1" x14ac:dyDescent="0.3">
      <c r="I4600" s="23" t="e">
        <f>INDEX('Артикул без-с размером'!A:A,MATCH(Хранение!B4600,'Артикул без-с размером'!C:C,0))</f>
        <v>#N/A</v>
      </c>
    </row>
    <row r="4601" spans="9:9" ht="21.75" customHeight="1" x14ac:dyDescent="0.3">
      <c r="I4601" s="23" t="e">
        <f>INDEX('Артикул без-с размером'!A:A,MATCH(Хранение!B4601,'Артикул без-с размером'!C:C,0))</f>
        <v>#N/A</v>
      </c>
    </row>
    <row r="4602" spans="9:9" ht="21.75" customHeight="1" x14ac:dyDescent="0.3">
      <c r="I4602" s="23" t="e">
        <f>INDEX('Артикул без-с размером'!A:A,MATCH(Хранение!B4602,'Артикул без-с размером'!C:C,0))</f>
        <v>#N/A</v>
      </c>
    </row>
    <row r="4603" spans="9:9" ht="21.75" customHeight="1" x14ac:dyDescent="0.3">
      <c r="I4603" s="23" t="e">
        <f>INDEX('Артикул без-с размером'!A:A,MATCH(Хранение!B4603,'Артикул без-с размером'!C:C,0))</f>
        <v>#N/A</v>
      </c>
    </row>
    <row r="4604" spans="9:9" ht="21.75" customHeight="1" x14ac:dyDescent="0.3">
      <c r="I4604" s="23" t="e">
        <f>INDEX('Артикул без-с размером'!A:A,MATCH(Хранение!B4604,'Артикул без-с размером'!C:C,0))</f>
        <v>#N/A</v>
      </c>
    </row>
    <row r="4605" spans="9:9" ht="21.75" customHeight="1" x14ac:dyDescent="0.3">
      <c r="I4605" s="23" t="e">
        <f>INDEX('Артикул без-с размером'!A:A,MATCH(Хранение!B4605,'Артикул без-с размером'!C:C,0))</f>
        <v>#N/A</v>
      </c>
    </row>
    <row r="4606" spans="9:9" ht="21.75" customHeight="1" x14ac:dyDescent="0.3">
      <c r="I4606" s="23" t="e">
        <f>INDEX('Артикул без-с размером'!A:A,MATCH(Хранение!B4606,'Артикул без-с размером'!C:C,0))</f>
        <v>#N/A</v>
      </c>
    </row>
    <row r="4607" spans="9:9" ht="21.75" customHeight="1" x14ac:dyDescent="0.3">
      <c r="I4607" s="23" t="e">
        <f>INDEX('Артикул без-с размером'!A:A,MATCH(Хранение!B4607,'Артикул без-с размером'!C:C,0))</f>
        <v>#N/A</v>
      </c>
    </row>
    <row r="4608" spans="9:9" ht="21.75" customHeight="1" x14ac:dyDescent="0.3">
      <c r="I4608" s="23" t="e">
        <f>INDEX('Артикул без-с размером'!A:A,MATCH(Хранение!B4608,'Артикул без-с размером'!C:C,0))</f>
        <v>#N/A</v>
      </c>
    </row>
    <row r="4609" spans="9:9" ht="21.75" customHeight="1" x14ac:dyDescent="0.3">
      <c r="I4609" s="23" t="e">
        <f>INDEX('Артикул без-с размером'!A:A,MATCH(Хранение!B4609,'Артикул без-с размером'!C:C,0))</f>
        <v>#N/A</v>
      </c>
    </row>
    <row r="4610" spans="9:9" ht="21.75" customHeight="1" x14ac:dyDescent="0.3">
      <c r="I4610" s="23" t="e">
        <f>INDEX('Артикул без-с размером'!A:A,MATCH(Хранение!B4610,'Артикул без-с размером'!C:C,0))</f>
        <v>#N/A</v>
      </c>
    </row>
    <row r="4611" spans="9:9" ht="21.75" customHeight="1" x14ac:dyDescent="0.3">
      <c r="I4611" s="23" t="e">
        <f>INDEX('Артикул без-с размером'!A:A,MATCH(Хранение!B4611,'Артикул без-с размером'!C:C,0))</f>
        <v>#N/A</v>
      </c>
    </row>
    <row r="4612" spans="9:9" ht="21.75" customHeight="1" x14ac:dyDescent="0.3">
      <c r="I4612" s="23" t="e">
        <f>INDEX('Артикул без-с размером'!A:A,MATCH(Хранение!B4612,'Артикул без-с размером'!C:C,0))</f>
        <v>#N/A</v>
      </c>
    </row>
    <row r="4613" spans="9:9" ht="21.75" customHeight="1" x14ac:dyDescent="0.3">
      <c r="I4613" s="23" t="e">
        <f>INDEX('Артикул без-с размером'!A:A,MATCH(Хранение!B4613,'Артикул без-с размером'!C:C,0))</f>
        <v>#N/A</v>
      </c>
    </row>
    <row r="4614" spans="9:9" ht="21.75" customHeight="1" x14ac:dyDescent="0.3">
      <c r="I4614" s="23" t="e">
        <f>INDEX('Артикул без-с размером'!A:A,MATCH(Хранение!B4614,'Артикул без-с размером'!C:C,0))</f>
        <v>#N/A</v>
      </c>
    </row>
    <row r="4615" spans="9:9" ht="21.75" customHeight="1" x14ac:dyDescent="0.3">
      <c r="I4615" s="23" t="e">
        <f>INDEX('Артикул без-с размером'!A:A,MATCH(Хранение!B4615,'Артикул без-с размером'!C:C,0))</f>
        <v>#N/A</v>
      </c>
    </row>
    <row r="4616" spans="9:9" ht="21.75" customHeight="1" x14ac:dyDescent="0.3">
      <c r="I4616" s="23" t="e">
        <f>INDEX('Артикул без-с размером'!A:A,MATCH(Хранение!B4616,'Артикул без-с размером'!C:C,0))</f>
        <v>#N/A</v>
      </c>
    </row>
    <row r="4617" spans="9:9" ht="21.75" customHeight="1" x14ac:dyDescent="0.3">
      <c r="I4617" s="23" t="e">
        <f>INDEX('Артикул без-с размером'!A:A,MATCH(Хранение!B4617,'Артикул без-с размером'!C:C,0))</f>
        <v>#N/A</v>
      </c>
    </row>
    <row r="4618" spans="9:9" ht="21.75" customHeight="1" x14ac:dyDescent="0.3">
      <c r="I4618" s="23" t="e">
        <f>INDEX('Артикул без-с размером'!A:A,MATCH(Хранение!B4618,'Артикул без-с размером'!C:C,0))</f>
        <v>#N/A</v>
      </c>
    </row>
    <row r="4619" spans="9:9" ht="21.75" customHeight="1" x14ac:dyDescent="0.3">
      <c r="I4619" s="23" t="e">
        <f>INDEX('Артикул без-с размером'!A:A,MATCH(Хранение!B4619,'Артикул без-с размером'!C:C,0))</f>
        <v>#N/A</v>
      </c>
    </row>
    <row r="4620" spans="9:9" ht="21.75" customHeight="1" x14ac:dyDescent="0.3">
      <c r="I4620" s="23" t="e">
        <f>INDEX('Артикул без-с размером'!A:A,MATCH(Хранение!B4620,'Артикул без-с размером'!C:C,0))</f>
        <v>#N/A</v>
      </c>
    </row>
    <row r="4621" spans="9:9" ht="21.75" customHeight="1" x14ac:dyDescent="0.3">
      <c r="I4621" s="23" t="e">
        <f>INDEX('Артикул без-с размером'!A:A,MATCH(Хранение!B4621,'Артикул без-с размером'!C:C,0))</f>
        <v>#N/A</v>
      </c>
    </row>
    <row r="4622" spans="9:9" ht="21.75" customHeight="1" x14ac:dyDescent="0.3">
      <c r="I4622" s="23" t="e">
        <f>INDEX('Артикул без-с размером'!A:A,MATCH(Хранение!B4622,'Артикул без-с размером'!C:C,0))</f>
        <v>#N/A</v>
      </c>
    </row>
    <row r="4623" spans="9:9" ht="21.75" customHeight="1" x14ac:dyDescent="0.3">
      <c r="I4623" s="23" t="e">
        <f>INDEX('Артикул без-с размером'!A:A,MATCH(Хранение!B4623,'Артикул без-с размером'!C:C,0))</f>
        <v>#N/A</v>
      </c>
    </row>
    <row r="4624" spans="9:9" ht="21.75" customHeight="1" x14ac:dyDescent="0.3">
      <c r="I4624" s="23" t="e">
        <f>INDEX('Артикул без-с размером'!A:A,MATCH(Хранение!B4624,'Артикул без-с размером'!C:C,0))</f>
        <v>#N/A</v>
      </c>
    </row>
    <row r="4625" spans="9:9" ht="21.75" customHeight="1" x14ac:dyDescent="0.3">
      <c r="I4625" s="23" t="e">
        <f>INDEX('Артикул без-с размером'!A:A,MATCH(Хранение!B4625,'Артикул без-с размером'!C:C,0))</f>
        <v>#N/A</v>
      </c>
    </row>
    <row r="4626" spans="9:9" ht="21.75" customHeight="1" x14ac:dyDescent="0.3">
      <c r="I4626" s="23" t="e">
        <f>INDEX('Артикул без-с размером'!A:A,MATCH(Хранение!B4626,'Артикул без-с размером'!C:C,0))</f>
        <v>#N/A</v>
      </c>
    </row>
    <row r="4627" spans="9:9" ht="21.75" customHeight="1" x14ac:dyDescent="0.3">
      <c r="I4627" s="23" t="e">
        <f>INDEX('Артикул без-с размером'!A:A,MATCH(Хранение!B4627,'Артикул без-с размером'!C:C,0))</f>
        <v>#N/A</v>
      </c>
    </row>
    <row r="4628" spans="9:9" ht="21.75" customHeight="1" x14ac:dyDescent="0.3">
      <c r="I4628" s="23" t="e">
        <f>INDEX('Артикул без-с размером'!A:A,MATCH(Хранение!B4628,'Артикул без-с размером'!C:C,0))</f>
        <v>#N/A</v>
      </c>
    </row>
    <row r="4629" spans="9:9" ht="21.75" customHeight="1" x14ac:dyDescent="0.3">
      <c r="I4629" s="23" t="e">
        <f>INDEX('Артикул без-с размером'!A:A,MATCH(Хранение!B4629,'Артикул без-с размером'!C:C,0))</f>
        <v>#N/A</v>
      </c>
    </row>
    <row r="4630" spans="9:9" ht="21.75" customHeight="1" x14ac:dyDescent="0.3">
      <c r="I4630" s="23" t="e">
        <f>INDEX('Артикул без-с размером'!A:A,MATCH(Хранение!B4630,'Артикул без-с размером'!C:C,0))</f>
        <v>#N/A</v>
      </c>
    </row>
    <row r="4631" spans="9:9" ht="21.75" customHeight="1" x14ac:dyDescent="0.3">
      <c r="I4631" s="23" t="e">
        <f>INDEX('Артикул без-с размером'!A:A,MATCH(Хранение!B4631,'Артикул без-с размером'!C:C,0))</f>
        <v>#N/A</v>
      </c>
    </row>
    <row r="4632" spans="9:9" ht="21.75" customHeight="1" x14ac:dyDescent="0.3">
      <c r="I4632" s="23" t="e">
        <f>INDEX('Артикул без-с размером'!A:A,MATCH(Хранение!B4632,'Артикул без-с размером'!C:C,0))</f>
        <v>#N/A</v>
      </c>
    </row>
    <row r="4633" spans="9:9" ht="21.75" customHeight="1" x14ac:dyDescent="0.3">
      <c r="I4633" s="23" t="e">
        <f>INDEX('Артикул без-с размером'!A:A,MATCH(Хранение!B4633,'Артикул без-с размером'!C:C,0))</f>
        <v>#N/A</v>
      </c>
    </row>
    <row r="4634" spans="9:9" ht="21.75" customHeight="1" x14ac:dyDescent="0.3">
      <c r="I4634" s="23" t="e">
        <f>INDEX('Артикул без-с размером'!A:A,MATCH(Хранение!B4634,'Артикул без-с размером'!C:C,0))</f>
        <v>#N/A</v>
      </c>
    </row>
    <row r="4635" spans="9:9" ht="21.75" customHeight="1" x14ac:dyDescent="0.3">
      <c r="I4635" s="23" t="e">
        <f>INDEX('Артикул без-с размером'!A:A,MATCH(Хранение!B4635,'Артикул без-с размером'!C:C,0))</f>
        <v>#N/A</v>
      </c>
    </row>
    <row r="4636" spans="9:9" ht="21.75" customHeight="1" x14ac:dyDescent="0.3">
      <c r="I4636" s="23" t="e">
        <f>INDEX('Артикул без-с размером'!A:A,MATCH(Хранение!B4636,'Артикул без-с размером'!C:C,0))</f>
        <v>#N/A</v>
      </c>
    </row>
    <row r="4637" spans="9:9" ht="21.75" customHeight="1" x14ac:dyDescent="0.3">
      <c r="I4637" s="23" t="e">
        <f>INDEX('Артикул без-с размером'!A:A,MATCH(Хранение!B4637,'Артикул без-с размером'!C:C,0))</f>
        <v>#N/A</v>
      </c>
    </row>
    <row r="4638" spans="9:9" ht="21.75" customHeight="1" x14ac:dyDescent="0.3">
      <c r="I4638" s="23" t="e">
        <f>INDEX('Артикул без-с размером'!A:A,MATCH(Хранение!B4638,'Артикул без-с размером'!C:C,0))</f>
        <v>#N/A</v>
      </c>
    </row>
    <row r="4639" spans="9:9" ht="21.75" customHeight="1" x14ac:dyDescent="0.3">
      <c r="I4639" s="23" t="e">
        <f>INDEX('Артикул без-с размером'!A:A,MATCH(Хранение!B4639,'Артикул без-с размером'!C:C,0))</f>
        <v>#N/A</v>
      </c>
    </row>
    <row r="4640" spans="9:9" ht="21.75" customHeight="1" x14ac:dyDescent="0.3">
      <c r="I4640" s="23" t="e">
        <f>INDEX('Артикул без-с размером'!A:A,MATCH(Хранение!B4640,'Артикул без-с размером'!C:C,0))</f>
        <v>#N/A</v>
      </c>
    </row>
    <row r="4641" spans="9:9" ht="21.75" customHeight="1" x14ac:dyDescent="0.3">
      <c r="I4641" s="23" t="e">
        <f>INDEX('Артикул без-с размером'!A:A,MATCH(Хранение!B4641,'Артикул без-с размером'!C:C,0))</f>
        <v>#N/A</v>
      </c>
    </row>
    <row r="4642" spans="9:9" ht="21.75" customHeight="1" x14ac:dyDescent="0.3">
      <c r="I4642" s="23" t="e">
        <f>INDEX('Артикул без-с размером'!A:A,MATCH(Хранение!B4642,'Артикул без-с размером'!C:C,0))</f>
        <v>#N/A</v>
      </c>
    </row>
    <row r="4643" spans="9:9" ht="21.75" customHeight="1" x14ac:dyDescent="0.3">
      <c r="I4643" s="23" t="e">
        <f>INDEX('Артикул без-с размером'!A:A,MATCH(Хранение!B4643,'Артикул без-с размером'!C:C,0))</f>
        <v>#N/A</v>
      </c>
    </row>
    <row r="4644" spans="9:9" ht="21.75" customHeight="1" x14ac:dyDescent="0.3">
      <c r="I4644" s="23" t="e">
        <f>INDEX('Артикул без-с размером'!A:A,MATCH(Хранение!B4644,'Артикул без-с размером'!C:C,0))</f>
        <v>#N/A</v>
      </c>
    </row>
    <row r="4645" spans="9:9" ht="21.75" customHeight="1" x14ac:dyDescent="0.3">
      <c r="I4645" s="23" t="e">
        <f>INDEX('Артикул без-с размером'!A:A,MATCH(Хранение!B4645,'Артикул без-с размером'!C:C,0))</f>
        <v>#N/A</v>
      </c>
    </row>
    <row r="4646" spans="9:9" ht="21.75" customHeight="1" x14ac:dyDescent="0.3">
      <c r="I4646" s="23" t="e">
        <f>INDEX('Артикул без-с размером'!A:A,MATCH(Хранение!B4646,'Артикул без-с размером'!C:C,0))</f>
        <v>#N/A</v>
      </c>
    </row>
    <row r="4647" spans="9:9" ht="21.75" customHeight="1" x14ac:dyDescent="0.3">
      <c r="I4647" s="23" t="e">
        <f>INDEX('Артикул без-с размером'!A:A,MATCH(Хранение!B4647,'Артикул без-с размером'!C:C,0))</f>
        <v>#N/A</v>
      </c>
    </row>
    <row r="4648" spans="9:9" ht="21.75" customHeight="1" x14ac:dyDescent="0.3">
      <c r="I4648" s="23" t="e">
        <f>INDEX('Артикул без-с размером'!A:A,MATCH(Хранение!B4648,'Артикул без-с размером'!C:C,0))</f>
        <v>#N/A</v>
      </c>
    </row>
    <row r="4649" spans="9:9" ht="21.75" customHeight="1" x14ac:dyDescent="0.3">
      <c r="I4649" s="23" t="e">
        <f>INDEX('Артикул без-с размером'!A:A,MATCH(Хранение!B4649,'Артикул без-с размером'!C:C,0))</f>
        <v>#N/A</v>
      </c>
    </row>
    <row r="4650" spans="9:9" ht="21.75" customHeight="1" x14ac:dyDescent="0.3">
      <c r="I4650" s="23" t="e">
        <f>INDEX('Артикул без-с размером'!A:A,MATCH(Хранение!B4650,'Артикул без-с размером'!C:C,0))</f>
        <v>#N/A</v>
      </c>
    </row>
    <row r="4651" spans="9:9" ht="21.75" customHeight="1" x14ac:dyDescent="0.3">
      <c r="I4651" s="23" t="e">
        <f>INDEX('Артикул без-с размером'!A:A,MATCH(Хранение!B4651,'Артикул без-с размером'!C:C,0))</f>
        <v>#N/A</v>
      </c>
    </row>
    <row r="4652" spans="9:9" ht="21.75" customHeight="1" x14ac:dyDescent="0.3">
      <c r="I4652" s="23" t="e">
        <f>INDEX('Артикул без-с размером'!A:A,MATCH(Хранение!B4652,'Артикул без-с размером'!C:C,0))</f>
        <v>#N/A</v>
      </c>
    </row>
    <row r="4653" spans="9:9" ht="21.75" customHeight="1" x14ac:dyDescent="0.3">
      <c r="I4653" s="23" t="e">
        <f>INDEX('Артикул без-с размером'!A:A,MATCH(Хранение!B4653,'Артикул без-с размером'!C:C,0))</f>
        <v>#N/A</v>
      </c>
    </row>
    <row r="4654" spans="9:9" ht="21.75" customHeight="1" x14ac:dyDescent="0.3">
      <c r="I4654" s="23" t="e">
        <f>INDEX('Артикул без-с размером'!A:A,MATCH(Хранение!B4654,'Артикул без-с размером'!C:C,0))</f>
        <v>#N/A</v>
      </c>
    </row>
    <row r="4655" spans="9:9" ht="21.75" customHeight="1" x14ac:dyDescent="0.3">
      <c r="I4655" s="23" t="e">
        <f>INDEX('Артикул без-с размером'!A:A,MATCH(Хранение!B4655,'Артикул без-с размером'!C:C,0))</f>
        <v>#N/A</v>
      </c>
    </row>
    <row r="4656" spans="9:9" ht="21.75" customHeight="1" x14ac:dyDescent="0.3">
      <c r="I4656" s="23" t="e">
        <f>INDEX('Артикул без-с размером'!A:A,MATCH(Хранение!B4656,'Артикул без-с размером'!C:C,0))</f>
        <v>#N/A</v>
      </c>
    </row>
    <row r="4657" spans="9:9" ht="21.75" customHeight="1" x14ac:dyDescent="0.3">
      <c r="I4657" s="23" t="e">
        <f>INDEX('Артикул без-с размером'!A:A,MATCH(Хранение!B4657,'Артикул без-с размером'!C:C,0))</f>
        <v>#N/A</v>
      </c>
    </row>
    <row r="4658" spans="9:9" ht="21.75" customHeight="1" x14ac:dyDescent="0.3">
      <c r="I4658" s="23" t="e">
        <f>INDEX('Артикул без-с размером'!A:A,MATCH(Хранение!B4658,'Артикул без-с размером'!C:C,0))</f>
        <v>#N/A</v>
      </c>
    </row>
    <row r="4659" spans="9:9" ht="21.75" customHeight="1" x14ac:dyDescent="0.3">
      <c r="I4659" s="23" t="e">
        <f>INDEX('Артикул без-с размером'!A:A,MATCH(Хранение!B4659,'Артикул без-с размером'!C:C,0))</f>
        <v>#N/A</v>
      </c>
    </row>
    <row r="4660" spans="9:9" ht="21.75" customHeight="1" x14ac:dyDescent="0.3">
      <c r="I4660" s="23" t="e">
        <f>INDEX('Артикул без-с размером'!A:A,MATCH(Хранение!B4660,'Артикул без-с размером'!C:C,0))</f>
        <v>#N/A</v>
      </c>
    </row>
    <row r="4661" spans="9:9" ht="21.75" customHeight="1" x14ac:dyDescent="0.3">
      <c r="I4661" s="23" t="e">
        <f>INDEX('Артикул без-с размером'!A:A,MATCH(Хранение!B4661,'Артикул без-с размером'!C:C,0))</f>
        <v>#N/A</v>
      </c>
    </row>
    <row r="4662" spans="9:9" ht="21.75" customHeight="1" x14ac:dyDescent="0.3">
      <c r="I4662" s="23" t="e">
        <f>INDEX('Артикул без-с размером'!A:A,MATCH(Хранение!B4662,'Артикул без-с размером'!C:C,0))</f>
        <v>#N/A</v>
      </c>
    </row>
    <row r="4663" spans="9:9" ht="21.75" customHeight="1" x14ac:dyDescent="0.3">
      <c r="I4663" s="23" t="e">
        <f>INDEX('Артикул без-с размером'!A:A,MATCH(Хранение!B4663,'Артикул без-с размером'!C:C,0))</f>
        <v>#N/A</v>
      </c>
    </row>
    <row r="4664" spans="9:9" ht="21.75" customHeight="1" x14ac:dyDescent="0.3">
      <c r="I4664" s="23" t="e">
        <f>INDEX('Артикул без-с размером'!A:A,MATCH(Хранение!B4664,'Артикул без-с размером'!C:C,0))</f>
        <v>#N/A</v>
      </c>
    </row>
    <row r="4665" spans="9:9" ht="21.75" customHeight="1" x14ac:dyDescent="0.3">
      <c r="I4665" s="23" t="e">
        <f>INDEX('Артикул без-с размером'!A:A,MATCH(Хранение!B4665,'Артикул без-с размером'!C:C,0))</f>
        <v>#N/A</v>
      </c>
    </row>
    <row r="4666" spans="9:9" ht="21.75" customHeight="1" x14ac:dyDescent="0.3">
      <c r="I4666" s="23" t="e">
        <f>INDEX('Артикул без-с размером'!A:A,MATCH(Хранение!B4666,'Артикул без-с размером'!C:C,0))</f>
        <v>#N/A</v>
      </c>
    </row>
    <row r="4667" spans="9:9" ht="21.75" customHeight="1" x14ac:dyDescent="0.3">
      <c r="I4667" s="23" t="e">
        <f>INDEX('Артикул без-с размером'!A:A,MATCH(Хранение!B4667,'Артикул без-с размером'!C:C,0))</f>
        <v>#N/A</v>
      </c>
    </row>
    <row r="4668" spans="9:9" ht="21.75" customHeight="1" x14ac:dyDescent="0.3">
      <c r="I4668" s="23" t="e">
        <f>INDEX('Артикул без-с размером'!A:A,MATCH(Хранение!B4668,'Артикул без-с размером'!C:C,0))</f>
        <v>#N/A</v>
      </c>
    </row>
    <row r="4669" spans="9:9" ht="21.75" customHeight="1" x14ac:dyDescent="0.3">
      <c r="I4669" s="23" t="e">
        <f>INDEX('Артикул без-с размером'!A:A,MATCH(Хранение!B4669,'Артикул без-с размером'!C:C,0))</f>
        <v>#N/A</v>
      </c>
    </row>
    <row r="4670" spans="9:9" ht="21.75" customHeight="1" x14ac:dyDescent="0.3">
      <c r="I4670" s="23" t="e">
        <f>INDEX('Артикул без-с размером'!A:A,MATCH(Хранение!B4670,'Артикул без-с размером'!C:C,0))</f>
        <v>#N/A</v>
      </c>
    </row>
    <row r="4671" spans="9:9" ht="21.75" customHeight="1" x14ac:dyDescent="0.3">
      <c r="I4671" s="23" t="e">
        <f>INDEX('Артикул без-с размером'!A:A,MATCH(Хранение!B4671,'Артикул без-с размером'!C:C,0))</f>
        <v>#N/A</v>
      </c>
    </row>
    <row r="4672" spans="9:9" ht="21.75" customHeight="1" x14ac:dyDescent="0.3">
      <c r="I4672" s="23" t="e">
        <f>INDEX('Артикул без-с размером'!A:A,MATCH(Хранение!B4672,'Артикул без-с размером'!C:C,0))</f>
        <v>#N/A</v>
      </c>
    </row>
    <row r="4673" spans="9:9" ht="21.75" customHeight="1" x14ac:dyDescent="0.3">
      <c r="I4673" s="23" t="e">
        <f>INDEX('Артикул без-с размером'!A:A,MATCH(Хранение!B4673,'Артикул без-с размером'!C:C,0))</f>
        <v>#N/A</v>
      </c>
    </row>
    <row r="4674" spans="9:9" ht="21.75" customHeight="1" x14ac:dyDescent="0.3">
      <c r="I4674" s="23" t="e">
        <f>INDEX('Артикул без-с размером'!A:A,MATCH(Хранение!B4674,'Артикул без-с размером'!C:C,0))</f>
        <v>#N/A</v>
      </c>
    </row>
    <row r="4675" spans="9:9" ht="21.75" customHeight="1" x14ac:dyDescent="0.3">
      <c r="I4675" s="23" t="e">
        <f>INDEX('Артикул без-с размером'!A:A,MATCH(Хранение!B4675,'Артикул без-с размером'!C:C,0))</f>
        <v>#N/A</v>
      </c>
    </row>
    <row r="4676" spans="9:9" ht="21.75" customHeight="1" x14ac:dyDescent="0.3">
      <c r="I4676" s="23" t="e">
        <f>INDEX('Артикул без-с размером'!A:A,MATCH(Хранение!B4676,'Артикул без-с размером'!C:C,0))</f>
        <v>#N/A</v>
      </c>
    </row>
    <row r="4677" spans="9:9" ht="21.75" customHeight="1" x14ac:dyDescent="0.3">
      <c r="I4677" s="23" t="e">
        <f>INDEX('Артикул без-с размером'!A:A,MATCH(Хранение!B4677,'Артикул без-с размером'!C:C,0))</f>
        <v>#N/A</v>
      </c>
    </row>
    <row r="4678" spans="9:9" ht="21.75" customHeight="1" x14ac:dyDescent="0.3">
      <c r="I4678" s="23" t="e">
        <f>INDEX('Артикул без-с размером'!A:A,MATCH(Хранение!B4678,'Артикул без-с размером'!C:C,0))</f>
        <v>#N/A</v>
      </c>
    </row>
    <row r="4679" spans="9:9" ht="21.75" customHeight="1" x14ac:dyDescent="0.3">
      <c r="I4679" s="23" t="e">
        <f>INDEX('Артикул без-с размером'!A:A,MATCH(Хранение!B4679,'Артикул без-с размером'!C:C,0))</f>
        <v>#N/A</v>
      </c>
    </row>
    <row r="4680" spans="9:9" ht="21.75" customHeight="1" x14ac:dyDescent="0.3">
      <c r="I4680" s="23" t="e">
        <f>INDEX('Артикул без-с размером'!A:A,MATCH(Хранение!B4680,'Артикул без-с размером'!C:C,0))</f>
        <v>#N/A</v>
      </c>
    </row>
    <row r="4681" spans="9:9" ht="21.75" customHeight="1" x14ac:dyDescent="0.3">
      <c r="I4681" s="23" t="e">
        <f>INDEX('Артикул без-с размером'!A:A,MATCH(Хранение!B4681,'Артикул без-с размером'!C:C,0))</f>
        <v>#N/A</v>
      </c>
    </row>
    <row r="4682" spans="9:9" ht="21.75" customHeight="1" x14ac:dyDescent="0.3">
      <c r="I4682" s="23" t="e">
        <f>INDEX('Артикул без-с размером'!A:A,MATCH(Хранение!B4682,'Артикул без-с размером'!C:C,0))</f>
        <v>#N/A</v>
      </c>
    </row>
    <row r="4683" spans="9:9" ht="21.75" customHeight="1" x14ac:dyDescent="0.3">
      <c r="I4683" s="23" t="e">
        <f>INDEX('Артикул без-с размером'!A:A,MATCH(Хранение!B4683,'Артикул без-с размером'!C:C,0))</f>
        <v>#N/A</v>
      </c>
    </row>
    <row r="4684" spans="9:9" ht="21.75" customHeight="1" x14ac:dyDescent="0.3">
      <c r="I4684" s="23" t="e">
        <f>INDEX('Артикул без-с размером'!A:A,MATCH(Хранение!B4684,'Артикул без-с размером'!C:C,0))</f>
        <v>#N/A</v>
      </c>
    </row>
    <row r="4685" spans="9:9" ht="21.75" customHeight="1" x14ac:dyDescent="0.3">
      <c r="I4685" s="23" t="e">
        <f>INDEX('Артикул без-с размером'!A:A,MATCH(Хранение!B4685,'Артикул без-с размером'!C:C,0))</f>
        <v>#N/A</v>
      </c>
    </row>
    <row r="4686" spans="9:9" ht="21.75" customHeight="1" x14ac:dyDescent="0.3">
      <c r="I4686" s="23" t="e">
        <f>INDEX('Артикул без-с размером'!A:A,MATCH(Хранение!B4686,'Артикул без-с размером'!C:C,0))</f>
        <v>#N/A</v>
      </c>
    </row>
    <row r="4687" spans="9:9" ht="21.75" customHeight="1" x14ac:dyDescent="0.3">
      <c r="I4687" s="23" t="e">
        <f>INDEX('Артикул без-с размером'!A:A,MATCH(Хранение!B4687,'Артикул без-с размером'!C:C,0))</f>
        <v>#N/A</v>
      </c>
    </row>
    <row r="4688" spans="9:9" ht="21.75" customHeight="1" x14ac:dyDescent="0.3">
      <c r="I4688" s="23" t="e">
        <f>INDEX('Артикул без-с размером'!A:A,MATCH(Хранение!B4688,'Артикул без-с размером'!C:C,0))</f>
        <v>#N/A</v>
      </c>
    </row>
    <row r="4689" spans="9:9" ht="21.75" customHeight="1" x14ac:dyDescent="0.3">
      <c r="I4689" s="23" t="e">
        <f>INDEX('Артикул без-с размером'!A:A,MATCH(Хранение!B4689,'Артикул без-с размером'!C:C,0))</f>
        <v>#N/A</v>
      </c>
    </row>
    <row r="4690" spans="9:9" ht="21.75" customHeight="1" x14ac:dyDescent="0.3">
      <c r="I4690" s="23" t="e">
        <f>INDEX('Артикул без-с размером'!A:A,MATCH(Хранение!B4690,'Артикул без-с размером'!C:C,0))</f>
        <v>#N/A</v>
      </c>
    </row>
    <row r="4691" spans="9:9" ht="21.75" customHeight="1" x14ac:dyDescent="0.3">
      <c r="I4691" s="23" t="e">
        <f>INDEX('Артикул без-с размером'!A:A,MATCH(Хранение!B4691,'Артикул без-с размером'!C:C,0))</f>
        <v>#N/A</v>
      </c>
    </row>
    <row r="4692" spans="9:9" ht="21.75" customHeight="1" x14ac:dyDescent="0.3">
      <c r="I4692" s="23" t="e">
        <f>INDEX('Артикул без-с размером'!A:A,MATCH(Хранение!B4692,'Артикул без-с размером'!C:C,0))</f>
        <v>#N/A</v>
      </c>
    </row>
    <row r="4693" spans="9:9" ht="21.75" customHeight="1" x14ac:dyDescent="0.3">
      <c r="I4693" s="23" t="e">
        <f>INDEX('Артикул без-с размером'!A:A,MATCH(Хранение!B4693,'Артикул без-с размером'!C:C,0))</f>
        <v>#N/A</v>
      </c>
    </row>
    <row r="4694" spans="9:9" ht="21.75" customHeight="1" x14ac:dyDescent="0.3">
      <c r="I4694" s="23" t="e">
        <f>INDEX('Артикул без-с размером'!A:A,MATCH(Хранение!B4694,'Артикул без-с размером'!C:C,0))</f>
        <v>#N/A</v>
      </c>
    </row>
    <row r="4695" spans="9:9" ht="21.75" customHeight="1" x14ac:dyDescent="0.3">
      <c r="I4695" s="23" t="e">
        <f>INDEX('Артикул без-с размером'!A:A,MATCH(Хранение!B4695,'Артикул без-с размером'!C:C,0))</f>
        <v>#N/A</v>
      </c>
    </row>
    <row r="4696" spans="9:9" ht="21.75" customHeight="1" x14ac:dyDescent="0.3">
      <c r="I4696" s="23" t="e">
        <f>INDEX('Артикул без-с размером'!A:A,MATCH(Хранение!B4696,'Артикул без-с размером'!C:C,0))</f>
        <v>#N/A</v>
      </c>
    </row>
    <row r="4697" spans="9:9" ht="21.75" customHeight="1" x14ac:dyDescent="0.3">
      <c r="I4697" s="23" t="e">
        <f>INDEX('Артикул без-с размером'!A:A,MATCH(Хранение!B4697,'Артикул без-с размером'!C:C,0))</f>
        <v>#N/A</v>
      </c>
    </row>
    <row r="4698" spans="9:9" ht="21.75" customHeight="1" x14ac:dyDescent="0.3">
      <c r="I4698" s="23" t="e">
        <f>INDEX('Артикул без-с размером'!A:A,MATCH(Хранение!B4698,'Артикул без-с размером'!C:C,0))</f>
        <v>#N/A</v>
      </c>
    </row>
    <row r="4699" spans="9:9" ht="21.75" customHeight="1" x14ac:dyDescent="0.3">
      <c r="I4699" s="23" t="e">
        <f>INDEX('Артикул без-с размером'!A:A,MATCH(Хранение!B4699,'Артикул без-с размером'!C:C,0))</f>
        <v>#N/A</v>
      </c>
    </row>
    <row r="4700" spans="9:9" ht="21.75" customHeight="1" x14ac:dyDescent="0.3">
      <c r="I4700" s="23" t="e">
        <f>INDEX('Артикул без-с размером'!A:A,MATCH(Хранение!B4700,'Артикул без-с размером'!C:C,0))</f>
        <v>#N/A</v>
      </c>
    </row>
    <row r="4701" spans="9:9" ht="21.75" customHeight="1" x14ac:dyDescent="0.3">
      <c r="I4701" s="23" t="e">
        <f>INDEX('Артикул без-с размером'!A:A,MATCH(Хранение!B4701,'Артикул без-с размером'!C:C,0))</f>
        <v>#N/A</v>
      </c>
    </row>
    <row r="4702" spans="9:9" ht="21.75" customHeight="1" x14ac:dyDescent="0.3">
      <c r="I4702" s="23" t="e">
        <f>INDEX('Артикул без-с размером'!A:A,MATCH(Хранение!B4702,'Артикул без-с размером'!C:C,0))</f>
        <v>#N/A</v>
      </c>
    </row>
    <row r="4703" spans="9:9" ht="21.75" customHeight="1" x14ac:dyDescent="0.3">
      <c r="I4703" s="23" t="e">
        <f>INDEX('Артикул без-с размером'!A:A,MATCH(Хранение!B4703,'Артикул без-с размером'!C:C,0))</f>
        <v>#N/A</v>
      </c>
    </row>
    <row r="4704" spans="9:9" ht="21.75" customHeight="1" x14ac:dyDescent="0.3">
      <c r="I4704" s="23" t="e">
        <f>INDEX('Артикул без-с размером'!A:A,MATCH(Хранение!B4704,'Артикул без-с размером'!C:C,0))</f>
        <v>#N/A</v>
      </c>
    </row>
    <row r="4705" spans="9:9" ht="21.75" customHeight="1" x14ac:dyDescent="0.3">
      <c r="I4705" s="23" t="e">
        <f>INDEX('Артикул без-с размером'!A:A,MATCH(Хранение!B4705,'Артикул без-с размером'!C:C,0))</f>
        <v>#N/A</v>
      </c>
    </row>
    <row r="4706" spans="9:9" ht="21.75" customHeight="1" x14ac:dyDescent="0.3">
      <c r="I4706" s="23" t="e">
        <f>INDEX('Артикул без-с размером'!A:A,MATCH(Хранение!B4706,'Артикул без-с размером'!C:C,0))</f>
        <v>#N/A</v>
      </c>
    </row>
    <row r="4707" spans="9:9" ht="21.75" customHeight="1" x14ac:dyDescent="0.3">
      <c r="I4707" s="23" t="e">
        <f>INDEX('Артикул без-с размером'!A:A,MATCH(Хранение!B4707,'Артикул без-с размером'!C:C,0))</f>
        <v>#N/A</v>
      </c>
    </row>
    <row r="4708" spans="9:9" ht="21.75" customHeight="1" x14ac:dyDescent="0.3">
      <c r="I4708" s="23" t="e">
        <f>INDEX('Артикул без-с размером'!A:A,MATCH(Хранение!B4708,'Артикул без-с размером'!C:C,0))</f>
        <v>#N/A</v>
      </c>
    </row>
    <row r="4709" spans="9:9" ht="21.75" customHeight="1" x14ac:dyDescent="0.3">
      <c r="I4709" s="23" t="e">
        <f>INDEX('Артикул без-с размером'!A:A,MATCH(Хранение!B4709,'Артикул без-с размером'!C:C,0))</f>
        <v>#N/A</v>
      </c>
    </row>
    <row r="4710" spans="9:9" ht="21.75" customHeight="1" x14ac:dyDescent="0.3">
      <c r="I4710" s="23" t="e">
        <f>INDEX('Артикул без-с размером'!A:A,MATCH(Хранение!B4710,'Артикул без-с размером'!C:C,0))</f>
        <v>#N/A</v>
      </c>
    </row>
    <row r="4711" spans="9:9" ht="21.75" customHeight="1" x14ac:dyDescent="0.3">
      <c r="I4711" s="23" t="e">
        <f>INDEX('Артикул без-с размером'!A:A,MATCH(Хранение!B4711,'Артикул без-с размером'!C:C,0))</f>
        <v>#N/A</v>
      </c>
    </row>
    <row r="4712" spans="9:9" ht="21.75" customHeight="1" x14ac:dyDescent="0.3">
      <c r="I4712" s="23" t="e">
        <f>INDEX('Артикул без-с размером'!A:A,MATCH(Хранение!B4712,'Артикул без-с размером'!C:C,0))</f>
        <v>#N/A</v>
      </c>
    </row>
    <row r="4713" spans="9:9" ht="21.75" customHeight="1" x14ac:dyDescent="0.3">
      <c r="I4713" s="23" t="e">
        <f>INDEX('Артикул без-с размером'!A:A,MATCH(Хранение!B4713,'Артикул без-с размером'!C:C,0))</f>
        <v>#N/A</v>
      </c>
    </row>
    <row r="4714" spans="9:9" ht="21.75" customHeight="1" x14ac:dyDescent="0.3">
      <c r="I4714" s="23" t="e">
        <f>INDEX('Артикул без-с размером'!A:A,MATCH(Хранение!B4714,'Артикул без-с размером'!C:C,0))</f>
        <v>#N/A</v>
      </c>
    </row>
    <row r="4715" spans="9:9" ht="21.75" customHeight="1" x14ac:dyDescent="0.3">
      <c r="I4715" s="23" t="e">
        <f>INDEX('Артикул без-с размером'!A:A,MATCH(Хранение!B4715,'Артикул без-с размером'!C:C,0))</f>
        <v>#N/A</v>
      </c>
    </row>
    <row r="4716" spans="9:9" ht="21.75" customHeight="1" x14ac:dyDescent="0.3">
      <c r="I4716" s="23" t="e">
        <f>INDEX('Артикул без-с размером'!A:A,MATCH(Хранение!B4716,'Артикул без-с размером'!C:C,0))</f>
        <v>#N/A</v>
      </c>
    </row>
    <row r="4717" spans="9:9" ht="21.75" customHeight="1" x14ac:dyDescent="0.3">
      <c r="I4717" s="23" t="e">
        <f>INDEX('Артикул без-с размером'!A:A,MATCH(Хранение!B4717,'Артикул без-с размером'!C:C,0))</f>
        <v>#N/A</v>
      </c>
    </row>
    <row r="4718" spans="9:9" ht="21.75" customHeight="1" x14ac:dyDescent="0.3">
      <c r="I4718" s="23" t="e">
        <f>INDEX('Артикул без-с размером'!A:A,MATCH(Хранение!B4718,'Артикул без-с размером'!C:C,0))</f>
        <v>#N/A</v>
      </c>
    </row>
    <row r="4719" spans="9:9" ht="21.75" customHeight="1" x14ac:dyDescent="0.3">
      <c r="I4719" s="23" t="e">
        <f>INDEX('Артикул без-с размером'!A:A,MATCH(Хранение!B4719,'Артикул без-с размером'!C:C,0))</f>
        <v>#N/A</v>
      </c>
    </row>
    <row r="4720" spans="9:9" ht="21.75" customHeight="1" x14ac:dyDescent="0.3">
      <c r="I4720" s="23" t="e">
        <f>INDEX('Артикул без-с размером'!A:A,MATCH(Хранение!B4720,'Артикул без-с размером'!C:C,0))</f>
        <v>#N/A</v>
      </c>
    </row>
    <row r="4721" spans="9:9" ht="21.75" customHeight="1" x14ac:dyDescent="0.3">
      <c r="I4721" s="23" t="e">
        <f>INDEX('Артикул без-с размером'!A:A,MATCH(Хранение!B4721,'Артикул без-с размером'!C:C,0))</f>
        <v>#N/A</v>
      </c>
    </row>
    <row r="4722" spans="9:9" ht="21.75" customHeight="1" x14ac:dyDescent="0.3">
      <c r="I4722" s="23" t="e">
        <f>INDEX('Артикул без-с размером'!A:A,MATCH(Хранение!B4722,'Артикул без-с размером'!C:C,0))</f>
        <v>#N/A</v>
      </c>
    </row>
    <row r="4723" spans="9:9" ht="21.75" customHeight="1" x14ac:dyDescent="0.3">
      <c r="I4723" s="23" t="e">
        <f>INDEX('Артикул без-с размером'!A:A,MATCH(Хранение!B4723,'Артикул без-с размером'!C:C,0))</f>
        <v>#N/A</v>
      </c>
    </row>
    <row r="4724" spans="9:9" ht="21.75" customHeight="1" x14ac:dyDescent="0.3">
      <c r="I4724" s="23" t="e">
        <f>INDEX('Артикул без-с размером'!A:A,MATCH(Хранение!B4724,'Артикул без-с размером'!C:C,0))</f>
        <v>#N/A</v>
      </c>
    </row>
    <row r="4725" spans="9:9" ht="21.75" customHeight="1" x14ac:dyDescent="0.3">
      <c r="I4725" s="23" t="e">
        <f>INDEX('Артикул без-с размером'!A:A,MATCH(Хранение!B4725,'Артикул без-с размером'!C:C,0))</f>
        <v>#N/A</v>
      </c>
    </row>
    <row r="4726" spans="9:9" ht="21.75" customHeight="1" x14ac:dyDescent="0.3">
      <c r="I4726" s="23" t="e">
        <f>INDEX('Артикул без-с размером'!A:A,MATCH(Хранение!B4726,'Артикул без-с размером'!C:C,0))</f>
        <v>#N/A</v>
      </c>
    </row>
    <row r="4727" spans="9:9" ht="21.75" customHeight="1" x14ac:dyDescent="0.3">
      <c r="I4727" s="23" t="e">
        <f>INDEX('Артикул без-с размером'!A:A,MATCH(Хранение!B4727,'Артикул без-с размером'!C:C,0))</f>
        <v>#N/A</v>
      </c>
    </row>
    <row r="4728" spans="9:9" ht="21.75" customHeight="1" x14ac:dyDescent="0.3">
      <c r="I4728" s="23" t="e">
        <f>INDEX('Артикул без-с размером'!A:A,MATCH(Хранение!B4728,'Артикул без-с размером'!C:C,0))</f>
        <v>#N/A</v>
      </c>
    </row>
    <row r="4729" spans="9:9" ht="21.75" customHeight="1" x14ac:dyDescent="0.3">
      <c r="I4729" s="23" t="e">
        <f>INDEX('Артикул без-с размером'!A:A,MATCH(Хранение!B4729,'Артикул без-с размером'!C:C,0))</f>
        <v>#N/A</v>
      </c>
    </row>
    <row r="4730" spans="9:9" ht="21.75" customHeight="1" x14ac:dyDescent="0.3">
      <c r="I4730" s="23" t="e">
        <f>INDEX('Артикул без-с размером'!A:A,MATCH(Хранение!B4730,'Артикул без-с размером'!C:C,0))</f>
        <v>#N/A</v>
      </c>
    </row>
    <row r="4731" spans="9:9" ht="21.75" customHeight="1" x14ac:dyDescent="0.3">
      <c r="I4731" s="23" t="e">
        <f>INDEX('Артикул без-с размером'!A:A,MATCH(Хранение!B4731,'Артикул без-с размером'!C:C,0))</f>
        <v>#N/A</v>
      </c>
    </row>
    <row r="4732" spans="9:9" ht="21.75" customHeight="1" x14ac:dyDescent="0.3">
      <c r="I4732" s="23" t="e">
        <f>INDEX('Артикул без-с размером'!A:A,MATCH(Хранение!B4732,'Артикул без-с размером'!C:C,0))</f>
        <v>#N/A</v>
      </c>
    </row>
    <row r="4733" spans="9:9" ht="21.75" customHeight="1" x14ac:dyDescent="0.3">
      <c r="I4733" s="23" t="e">
        <f>INDEX('Артикул без-с размером'!A:A,MATCH(Хранение!B4733,'Артикул без-с размером'!C:C,0))</f>
        <v>#N/A</v>
      </c>
    </row>
    <row r="4734" spans="9:9" ht="21.75" customHeight="1" x14ac:dyDescent="0.3">
      <c r="I4734" s="23" t="e">
        <f>INDEX('Артикул без-с размером'!A:A,MATCH(Хранение!B4734,'Артикул без-с размером'!C:C,0))</f>
        <v>#N/A</v>
      </c>
    </row>
    <row r="4735" spans="9:9" ht="21.75" customHeight="1" x14ac:dyDescent="0.3">
      <c r="I4735" s="23" t="e">
        <f>INDEX('Артикул без-с размером'!A:A,MATCH(Хранение!B4735,'Артикул без-с размером'!C:C,0))</f>
        <v>#N/A</v>
      </c>
    </row>
    <row r="4736" spans="9:9" ht="21.75" customHeight="1" x14ac:dyDescent="0.3">
      <c r="I4736" s="23" t="e">
        <f>INDEX('Артикул без-с размером'!A:A,MATCH(Хранение!B4736,'Артикул без-с размером'!C:C,0))</f>
        <v>#N/A</v>
      </c>
    </row>
    <row r="4737" spans="9:9" ht="21.75" customHeight="1" x14ac:dyDescent="0.3">
      <c r="I4737" s="23" t="e">
        <f>INDEX('Артикул без-с размером'!A:A,MATCH(Хранение!B4737,'Артикул без-с размером'!C:C,0))</f>
        <v>#N/A</v>
      </c>
    </row>
    <row r="4738" spans="9:9" ht="21.75" customHeight="1" x14ac:dyDescent="0.3">
      <c r="I4738" s="23" t="e">
        <f>INDEX('Артикул без-с размером'!A:A,MATCH(Хранение!B4738,'Артикул без-с размером'!C:C,0))</f>
        <v>#N/A</v>
      </c>
    </row>
    <row r="4739" spans="9:9" ht="21.75" customHeight="1" x14ac:dyDescent="0.3">
      <c r="I4739" s="23" t="e">
        <f>INDEX('Артикул без-с размером'!A:A,MATCH(Хранение!B4739,'Артикул без-с размером'!C:C,0))</f>
        <v>#N/A</v>
      </c>
    </row>
    <row r="4740" spans="9:9" ht="21.75" customHeight="1" x14ac:dyDescent="0.3">
      <c r="I4740" s="23" t="e">
        <f>INDEX('Артикул без-с размером'!A:A,MATCH(Хранение!B4740,'Артикул без-с размером'!C:C,0))</f>
        <v>#N/A</v>
      </c>
    </row>
    <row r="4741" spans="9:9" ht="21.75" customHeight="1" x14ac:dyDescent="0.3">
      <c r="I4741" s="23" t="e">
        <f>INDEX('Артикул без-с размером'!A:A,MATCH(Хранение!B4741,'Артикул без-с размером'!C:C,0))</f>
        <v>#N/A</v>
      </c>
    </row>
    <row r="4742" spans="9:9" ht="21.75" customHeight="1" x14ac:dyDescent="0.3">
      <c r="I4742" s="23" t="e">
        <f>INDEX('Артикул без-с размером'!A:A,MATCH(Хранение!B4742,'Артикул без-с размером'!C:C,0))</f>
        <v>#N/A</v>
      </c>
    </row>
    <row r="4743" spans="9:9" ht="21.75" customHeight="1" x14ac:dyDescent="0.3">
      <c r="I4743" s="23" t="e">
        <f>INDEX('Артикул без-с размером'!A:A,MATCH(Хранение!B4743,'Артикул без-с размером'!C:C,0))</f>
        <v>#N/A</v>
      </c>
    </row>
    <row r="4744" spans="9:9" ht="21.75" customHeight="1" x14ac:dyDescent="0.3">
      <c r="I4744" s="23" t="e">
        <f>INDEX('Артикул без-с размером'!A:A,MATCH(Хранение!B4744,'Артикул без-с размером'!C:C,0))</f>
        <v>#N/A</v>
      </c>
    </row>
    <row r="4745" spans="9:9" ht="21.75" customHeight="1" x14ac:dyDescent="0.3">
      <c r="I4745" s="23" t="e">
        <f>INDEX('Артикул без-с размером'!A:A,MATCH(Хранение!B4745,'Артикул без-с размером'!C:C,0))</f>
        <v>#N/A</v>
      </c>
    </row>
    <row r="4746" spans="9:9" ht="21.75" customHeight="1" x14ac:dyDescent="0.3">
      <c r="I4746" s="23" t="e">
        <f>INDEX('Артикул без-с размером'!A:A,MATCH(Хранение!B4746,'Артикул без-с размером'!C:C,0))</f>
        <v>#N/A</v>
      </c>
    </row>
    <row r="4747" spans="9:9" ht="21.75" customHeight="1" x14ac:dyDescent="0.3">
      <c r="I4747" s="23" t="e">
        <f>INDEX('Артикул без-с размером'!A:A,MATCH(Хранение!B4747,'Артикул без-с размером'!C:C,0))</f>
        <v>#N/A</v>
      </c>
    </row>
    <row r="4748" spans="9:9" ht="21.75" customHeight="1" x14ac:dyDescent="0.3">
      <c r="I4748" s="23" t="e">
        <f>INDEX('Артикул без-с размером'!A:A,MATCH(Хранение!B4748,'Артикул без-с размером'!C:C,0))</f>
        <v>#N/A</v>
      </c>
    </row>
    <row r="4749" spans="9:9" ht="21.75" customHeight="1" x14ac:dyDescent="0.3">
      <c r="I4749" s="23" t="e">
        <f>INDEX('Артикул без-с размером'!A:A,MATCH(Хранение!B4749,'Артикул без-с размером'!C:C,0))</f>
        <v>#N/A</v>
      </c>
    </row>
    <row r="4750" spans="9:9" ht="21.75" customHeight="1" x14ac:dyDescent="0.3">
      <c r="I4750" s="23" t="e">
        <f>INDEX('Артикул без-с размером'!A:A,MATCH(Хранение!B4750,'Артикул без-с размером'!C:C,0))</f>
        <v>#N/A</v>
      </c>
    </row>
    <row r="4751" spans="9:9" ht="21.75" customHeight="1" x14ac:dyDescent="0.3">
      <c r="I4751" s="23" t="e">
        <f>INDEX('Артикул без-с размером'!A:A,MATCH(Хранение!B4751,'Артикул без-с размером'!C:C,0))</f>
        <v>#N/A</v>
      </c>
    </row>
    <row r="4752" spans="9:9" ht="21.75" customHeight="1" x14ac:dyDescent="0.3">
      <c r="I4752" s="23" t="e">
        <f>INDEX('Артикул без-с размером'!A:A,MATCH(Хранение!B4752,'Артикул без-с размером'!C:C,0))</f>
        <v>#N/A</v>
      </c>
    </row>
    <row r="4753" spans="9:9" ht="21.75" customHeight="1" x14ac:dyDescent="0.3">
      <c r="I4753" s="23" t="e">
        <f>INDEX('Артикул без-с размером'!A:A,MATCH(Хранение!B4753,'Артикул без-с размером'!C:C,0))</f>
        <v>#N/A</v>
      </c>
    </row>
    <row r="4754" spans="9:9" ht="21.75" customHeight="1" x14ac:dyDescent="0.3">
      <c r="I4754" s="23" t="e">
        <f>INDEX('Артикул без-с размером'!A:A,MATCH(Хранение!B4754,'Артикул без-с размером'!C:C,0))</f>
        <v>#N/A</v>
      </c>
    </row>
    <row r="4755" spans="9:9" ht="21.75" customHeight="1" x14ac:dyDescent="0.3">
      <c r="I4755" s="23" t="e">
        <f>INDEX('Артикул без-с размером'!A:A,MATCH(Хранение!B4755,'Артикул без-с размером'!C:C,0))</f>
        <v>#N/A</v>
      </c>
    </row>
    <row r="4756" spans="9:9" ht="21.75" customHeight="1" x14ac:dyDescent="0.3">
      <c r="I4756" s="23" t="e">
        <f>INDEX('Артикул без-с размером'!A:A,MATCH(Хранение!B4756,'Артикул без-с размером'!C:C,0))</f>
        <v>#N/A</v>
      </c>
    </row>
    <row r="4757" spans="9:9" ht="21.75" customHeight="1" x14ac:dyDescent="0.3">
      <c r="I4757" s="23" t="e">
        <f>INDEX('Артикул без-с размером'!A:A,MATCH(Хранение!B4757,'Артикул без-с размером'!C:C,0))</f>
        <v>#N/A</v>
      </c>
    </row>
    <row r="4758" spans="9:9" ht="21.75" customHeight="1" x14ac:dyDescent="0.3">
      <c r="I4758" s="23" t="e">
        <f>INDEX('Артикул без-с размером'!A:A,MATCH(Хранение!B4758,'Артикул без-с размером'!C:C,0))</f>
        <v>#N/A</v>
      </c>
    </row>
    <row r="4759" spans="9:9" ht="21.75" customHeight="1" x14ac:dyDescent="0.3">
      <c r="I4759" s="23" t="e">
        <f>INDEX('Артикул без-с размером'!A:A,MATCH(Хранение!B4759,'Артикул без-с размером'!C:C,0))</f>
        <v>#N/A</v>
      </c>
    </row>
    <row r="4760" spans="9:9" ht="21.75" customHeight="1" x14ac:dyDescent="0.3">
      <c r="I4760" s="23" t="e">
        <f>INDEX('Артикул без-с размером'!A:A,MATCH(Хранение!B4760,'Артикул без-с размером'!C:C,0))</f>
        <v>#N/A</v>
      </c>
    </row>
    <row r="4761" spans="9:9" ht="21.75" customHeight="1" x14ac:dyDescent="0.3">
      <c r="I4761" s="23" t="e">
        <f>INDEX('Артикул без-с размером'!A:A,MATCH(Хранение!B4761,'Артикул без-с размером'!C:C,0))</f>
        <v>#N/A</v>
      </c>
    </row>
    <row r="4762" spans="9:9" ht="21.75" customHeight="1" x14ac:dyDescent="0.3">
      <c r="I4762" s="23" t="e">
        <f>INDEX('Артикул без-с размером'!A:A,MATCH(Хранение!B4762,'Артикул без-с размером'!C:C,0))</f>
        <v>#N/A</v>
      </c>
    </row>
    <row r="4763" spans="9:9" ht="21.75" customHeight="1" x14ac:dyDescent="0.3">
      <c r="I4763" s="23" t="e">
        <f>INDEX('Артикул без-с размером'!A:A,MATCH(Хранение!B4763,'Артикул без-с размером'!C:C,0))</f>
        <v>#N/A</v>
      </c>
    </row>
    <row r="4764" spans="9:9" ht="21.75" customHeight="1" x14ac:dyDescent="0.3">
      <c r="I4764" s="23" t="e">
        <f>INDEX('Артикул без-с размером'!A:A,MATCH(Хранение!B4764,'Артикул без-с размером'!C:C,0))</f>
        <v>#N/A</v>
      </c>
    </row>
    <row r="4765" spans="9:9" ht="21.75" customHeight="1" x14ac:dyDescent="0.3">
      <c r="I4765" s="23" t="e">
        <f>INDEX('Артикул без-с размером'!A:A,MATCH(Хранение!B4765,'Артикул без-с размером'!C:C,0))</f>
        <v>#N/A</v>
      </c>
    </row>
    <row r="4766" spans="9:9" ht="21.75" customHeight="1" x14ac:dyDescent="0.3">
      <c r="I4766" s="23" t="e">
        <f>INDEX('Артикул без-с размером'!A:A,MATCH(Хранение!B4766,'Артикул без-с размером'!C:C,0))</f>
        <v>#N/A</v>
      </c>
    </row>
    <row r="4767" spans="9:9" ht="21.75" customHeight="1" x14ac:dyDescent="0.3">
      <c r="I4767" s="23" t="e">
        <f>INDEX('Артикул без-с размером'!A:A,MATCH(Хранение!B4767,'Артикул без-с размером'!C:C,0))</f>
        <v>#N/A</v>
      </c>
    </row>
    <row r="4768" spans="9:9" ht="21.75" customHeight="1" x14ac:dyDescent="0.3">
      <c r="I4768" s="23" t="e">
        <f>INDEX('Артикул без-с размером'!A:A,MATCH(Хранение!B4768,'Артикул без-с размером'!C:C,0))</f>
        <v>#N/A</v>
      </c>
    </row>
    <row r="4769" spans="9:9" ht="21.75" customHeight="1" x14ac:dyDescent="0.3">
      <c r="I4769" s="23" t="e">
        <f>INDEX('Артикул без-с размером'!A:A,MATCH(Хранение!B4769,'Артикул без-с размером'!C:C,0))</f>
        <v>#N/A</v>
      </c>
    </row>
    <row r="4770" spans="9:9" ht="21.75" customHeight="1" x14ac:dyDescent="0.3">
      <c r="I4770" s="23" t="e">
        <f>INDEX('Артикул без-с размером'!A:A,MATCH(Хранение!B4770,'Артикул без-с размером'!C:C,0))</f>
        <v>#N/A</v>
      </c>
    </row>
    <row r="4771" spans="9:9" ht="21.75" customHeight="1" x14ac:dyDescent="0.3">
      <c r="I4771" s="23" t="e">
        <f>INDEX('Артикул без-с размером'!A:A,MATCH(Хранение!B4771,'Артикул без-с размером'!C:C,0))</f>
        <v>#N/A</v>
      </c>
    </row>
    <row r="4772" spans="9:9" ht="21.75" customHeight="1" x14ac:dyDescent="0.3">
      <c r="I4772" s="23" t="e">
        <f>INDEX('Артикул без-с размером'!A:A,MATCH(Хранение!B4772,'Артикул без-с размером'!C:C,0))</f>
        <v>#N/A</v>
      </c>
    </row>
    <row r="4773" spans="9:9" ht="21.75" customHeight="1" x14ac:dyDescent="0.3">
      <c r="I4773" s="23" t="e">
        <f>INDEX('Артикул без-с размером'!A:A,MATCH(Хранение!B4773,'Артикул без-с размером'!C:C,0))</f>
        <v>#N/A</v>
      </c>
    </row>
    <row r="4774" spans="9:9" ht="21.75" customHeight="1" x14ac:dyDescent="0.3">
      <c r="I4774" s="23" t="e">
        <f>INDEX('Артикул без-с размером'!A:A,MATCH(Хранение!B4774,'Артикул без-с размером'!C:C,0))</f>
        <v>#N/A</v>
      </c>
    </row>
    <row r="4775" spans="9:9" ht="21.75" customHeight="1" x14ac:dyDescent="0.3">
      <c r="I4775" s="23" t="e">
        <f>INDEX('Артикул без-с размером'!A:A,MATCH(Хранение!B4775,'Артикул без-с размером'!C:C,0))</f>
        <v>#N/A</v>
      </c>
    </row>
    <row r="4776" spans="9:9" ht="21.75" customHeight="1" x14ac:dyDescent="0.3">
      <c r="I4776" s="23" t="e">
        <f>INDEX('Артикул без-с размером'!A:A,MATCH(Хранение!B4776,'Артикул без-с размером'!C:C,0))</f>
        <v>#N/A</v>
      </c>
    </row>
    <row r="4777" spans="9:9" ht="21.75" customHeight="1" x14ac:dyDescent="0.3">
      <c r="I4777" s="23" t="e">
        <f>INDEX('Артикул без-с размером'!A:A,MATCH(Хранение!B4777,'Артикул без-с размером'!C:C,0))</f>
        <v>#N/A</v>
      </c>
    </row>
    <row r="4778" spans="9:9" ht="21.75" customHeight="1" x14ac:dyDescent="0.3">
      <c r="I4778" s="23" t="e">
        <f>INDEX('Артикул без-с размером'!A:A,MATCH(Хранение!B4778,'Артикул без-с размером'!C:C,0))</f>
        <v>#N/A</v>
      </c>
    </row>
    <row r="4779" spans="9:9" ht="21.75" customHeight="1" x14ac:dyDescent="0.3">
      <c r="I4779" s="23" t="e">
        <f>INDEX('Артикул без-с размером'!A:A,MATCH(Хранение!B4779,'Артикул без-с размером'!C:C,0))</f>
        <v>#N/A</v>
      </c>
    </row>
    <row r="4780" spans="9:9" ht="21.75" customHeight="1" x14ac:dyDescent="0.3">
      <c r="I4780" s="23" t="e">
        <f>INDEX('Артикул без-с размером'!A:A,MATCH(Хранение!B4780,'Артикул без-с размером'!C:C,0))</f>
        <v>#N/A</v>
      </c>
    </row>
    <row r="4781" spans="9:9" ht="21.75" customHeight="1" x14ac:dyDescent="0.3">
      <c r="I4781" s="23" t="e">
        <f>INDEX('Артикул без-с размером'!A:A,MATCH(Хранение!B4781,'Артикул без-с размером'!C:C,0))</f>
        <v>#N/A</v>
      </c>
    </row>
    <row r="4782" spans="9:9" ht="21.75" customHeight="1" x14ac:dyDescent="0.3">
      <c r="I4782" s="23" t="e">
        <f>INDEX('Артикул без-с размером'!A:A,MATCH(Хранение!B4782,'Артикул без-с размером'!C:C,0))</f>
        <v>#N/A</v>
      </c>
    </row>
    <row r="4783" spans="9:9" ht="21.75" customHeight="1" x14ac:dyDescent="0.3">
      <c r="I4783" s="23" t="e">
        <f>INDEX('Артикул без-с размером'!A:A,MATCH(Хранение!B4783,'Артикул без-с размером'!C:C,0))</f>
        <v>#N/A</v>
      </c>
    </row>
    <row r="4784" spans="9:9" ht="21.75" customHeight="1" x14ac:dyDescent="0.3">
      <c r="I4784" s="23" t="e">
        <f>INDEX('Артикул без-с размером'!A:A,MATCH(Хранение!B4784,'Артикул без-с размером'!C:C,0))</f>
        <v>#N/A</v>
      </c>
    </row>
    <row r="4785" spans="9:9" ht="21.75" customHeight="1" x14ac:dyDescent="0.3">
      <c r="I4785" s="23" t="e">
        <f>INDEX('Артикул без-с размером'!A:A,MATCH(Хранение!B4785,'Артикул без-с размером'!C:C,0))</f>
        <v>#N/A</v>
      </c>
    </row>
    <row r="4786" spans="9:9" ht="21.75" customHeight="1" x14ac:dyDescent="0.3">
      <c r="I4786" s="23" t="e">
        <f>INDEX('Артикул без-с размером'!A:A,MATCH(Хранение!B4786,'Артикул без-с размером'!C:C,0))</f>
        <v>#N/A</v>
      </c>
    </row>
    <row r="4787" spans="9:9" ht="21.75" customHeight="1" x14ac:dyDescent="0.3">
      <c r="I4787" s="23" t="e">
        <f>INDEX('Артикул без-с размером'!A:A,MATCH(Хранение!B4787,'Артикул без-с размером'!C:C,0))</f>
        <v>#N/A</v>
      </c>
    </row>
    <row r="4788" spans="9:9" ht="21.75" customHeight="1" x14ac:dyDescent="0.3">
      <c r="I4788" s="23" t="e">
        <f>INDEX('Артикул без-с размером'!A:A,MATCH(Хранение!B4788,'Артикул без-с размером'!C:C,0))</f>
        <v>#N/A</v>
      </c>
    </row>
    <row r="4789" spans="9:9" ht="21.75" customHeight="1" x14ac:dyDescent="0.3">
      <c r="I4789" s="23" t="e">
        <f>INDEX('Артикул без-с размером'!A:A,MATCH(Хранение!B4789,'Артикул без-с размером'!C:C,0))</f>
        <v>#N/A</v>
      </c>
    </row>
    <row r="4790" spans="9:9" ht="21.75" customHeight="1" x14ac:dyDescent="0.3">
      <c r="I4790" s="23" t="e">
        <f>INDEX('Артикул без-с размером'!A:A,MATCH(Хранение!B4790,'Артикул без-с размером'!C:C,0))</f>
        <v>#N/A</v>
      </c>
    </row>
    <row r="4791" spans="9:9" ht="21.75" customHeight="1" x14ac:dyDescent="0.3">
      <c r="I4791" s="23" t="e">
        <f>INDEX('Артикул без-с размером'!A:A,MATCH(Хранение!B4791,'Артикул без-с размером'!C:C,0))</f>
        <v>#N/A</v>
      </c>
    </row>
    <row r="4792" spans="9:9" ht="21.75" customHeight="1" x14ac:dyDescent="0.3">
      <c r="I4792" s="23" t="e">
        <f>INDEX('Артикул без-с размером'!A:A,MATCH(Хранение!B4792,'Артикул без-с размером'!C:C,0))</f>
        <v>#N/A</v>
      </c>
    </row>
    <row r="4793" spans="9:9" ht="21.75" customHeight="1" x14ac:dyDescent="0.3">
      <c r="I4793" s="23" t="e">
        <f>INDEX('Артикул без-с размером'!A:A,MATCH(Хранение!B4793,'Артикул без-с размером'!C:C,0))</f>
        <v>#N/A</v>
      </c>
    </row>
    <row r="4794" spans="9:9" ht="21.75" customHeight="1" x14ac:dyDescent="0.3">
      <c r="I4794" s="23" t="e">
        <f>INDEX('Артикул без-с размером'!A:A,MATCH(Хранение!B4794,'Артикул без-с размером'!C:C,0))</f>
        <v>#N/A</v>
      </c>
    </row>
    <row r="4795" spans="9:9" ht="21.75" customHeight="1" x14ac:dyDescent="0.3">
      <c r="I4795" s="23" t="e">
        <f>INDEX('Артикул без-с размером'!A:A,MATCH(Хранение!B4795,'Артикул без-с размером'!C:C,0))</f>
        <v>#N/A</v>
      </c>
    </row>
    <row r="4796" spans="9:9" ht="21.75" customHeight="1" x14ac:dyDescent="0.3">
      <c r="I4796" s="23" t="e">
        <f>INDEX('Артикул без-с размером'!A:A,MATCH(Хранение!B4796,'Артикул без-с размером'!C:C,0))</f>
        <v>#N/A</v>
      </c>
    </row>
    <row r="4797" spans="9:9" ht="21.75" customHeight="1" x14ac:dyDescent="0.3">
      <c r="I4797" s="23" t="e">
        <f>INDEX('Артикул без-с размером'!A:A,MATCH(Хранение!B4797,'Артикул без-с размером'!C:C,0))</f>
        <v>#N/A</v>
      </c>
    </row>
    <row r="4798" spans="9:9" ht="21.75" customHeight="1" x14ac:dyDescent="0.3">
      <c r="I4798" s="23" t="e">
        <f>INDEX('Артикул без-с размером'!A:A,MATCH(Хранение!B4798,'Артикул без-с размером'!C:C,0))</f>
        <v>#N/A</v>
      </c>
    </row>
    <row r="4799" spans="9:9" ht="21.75" customHeight="1" x14ac:dyDescent="0.3">
      <c r="I4799" s="23" t="e">
        <f>INDEX('Артикул без-с размером'!A:A,MATCH(Хранение!B4799,'Артикул без-с размером'!C:C,0))</f>
        <v>#N/A</v>
      </c>
    </row>
    <row r="4800" spans="9:9" ht="21.75" customHeight="1" x14ac:dyDescent="0.3">
      <c r="I4800" s="23" t="e">
        <f>INDEX('Артикул без-с размером'!A:A,MATCH(Хранение!B4800,'Артикул без-с размером'!C:C,0))</f>
        <v>#N/A</v>
      </c>
    </row>
    <row r="4801" spans="9:9" ht="21.75" customHeight="1" x14ac:dyDescent="0.3">
      <c r="I4801" s="23" t="e">
        <f>INDEX('Артикул без-с размером'!A:A,MATCH(Хранение!B4801,'Артикул без-с размером'!C:C,0))</f>
        <v>#N/A</v>
      </c>
    </row>
    <row r="4802" spans="9:9" ht="21.75" customHeight="1" x14ac:dyDescent="0.3">
      <c r="I4802" s="23" t="e">
        <f>INDEX('Артикул без-с размером'!A:A,MATCH(Хранение!B4802,'Артикул без-с размером'!C:C,0))</f>
        <v>#N/A</v>
      </c>
    </row>
    <row r="4803" spans="9:9" ht="21.75" customHeight="1" x14ac:dyDescent="0.3">
      <c r="I4803" s="23" t="e">
        <f>INDEX('Артикул без-с размером'!A:A,MATCH(Хранение!B4803,'Артикул без-с размером'!C:C,0))</f>
        <v>#N/A</v>
      </c>
    </row>
    <row r="4804" spans="9:9" ht="21.75" customHeight="1" x14ac:dyDescent="0.3">
      <c r="I4804" s="23" t="e">
        <f>INDEX('Артикул без-с размером'!A:A,MATCH(Хранение!B4804,'Артикул без-с размером'!C:C,0))</f>
        <v>#N/A</v>
      </c>
    </row>
    <row r="4805" spans="9:9" ht="21.75" customHeight="1" x14ac:dyDescent="0.3">
      <c r="I4805" s="23" t="e">
        <f>INDEX('Артикул без-с размером'!A:A,MATCH(Хранение!B4805,'Артикул без-с размером'!C:C,0))</f>
        <v>#N/A</v>
      </c>
    </row>
    <row r="4806" spans="9:9" ht="21.75" customHeight="1" x14ac:dyDescent="0.3">
      <c r="I4806" s="23" t="e">
        <f>INDEX('Артикул без-с размером'!A:A,MATCH(Хранение!B4806,'Артикул без-с размером'!C:C,0))</f>
        <v>#N/A</v>
      </c>
    </row>
    <row r="4807" spans="9:9" ht="21.75" customHeight="1" x14ac:dyDescent="0.3">
      <c r="I4807" s="23" t="e">
        <f>INDEX('Артикул без-с размером'!A:A,MATCH(Хранение!B4807,'Артикул без-с размером'!C:C,0))</f>
        <v>#N/A</v>
      </c>
    </row>
    <row r="4808" spans="9:9" ht="21.75" customHeight="1" x14ac:dyDescent="0.3">
      <c r="I4808" s="23" t="e">
        <f>INDEX('Артикул без-с размером'!A:A,MATCH(Хранение!B4808,'Артикул без-с размером'!C:C,0))</f>
        <v>#N/A</v>
      </c>
    </row>
    <row r="4809" spans="9:9" ht="21.75" customHeight="1" x14ac:dyDescent="0.3">
      <c r="I4809" s="23" t="e">
        <f>INDEX('Артикул без-с размером'!A:A,MATCH(Хранение!B4809,'Артикул без-с размером'!C:C,0))</f>
        <v>#N/A</v>
      </c>
    </row>
    <row r="4810" spans="9:9" ht="21.75" customHeight="1" x14ac:dyDescent="0.3">
      <c r="I4810" s="23" t="e">
        <f>INDEX('Артикул без-с размером'!A:A,MATCH(Хранение!B4810,'Артикул без-с размером'!C:C,0))</f>
        <v>#N/A</v>
      </c>
    </row>
    <row r="4811" spans="9:9" ht="21.75" customHeight="1" x14ac:dyDescent="0.3">
      <c r="I4811" s="23" t="e">
        <f>INDEX('Артикул без-с размером'!A:A,MATCH(Хранение!B4811,'Артикул без-с размером'!C:C,0))</f>
        <v>#N/A</v>
      </c>
    </row>
    <row r="4812" spans="9:9" ht="21.75" customHeight="1" x14ac:dyDescent="0.3">
      <c r="I4812" s="23" t="e">
        <f>INDEX('Артикул без-с размером'!A:A,MATCH(Хранение!B4812,'Артикул без-с размером'!C:C,0))</f>
        <v>#N/A</v>
      </c>
    </row>
    <row r="4813" spans="9:9" ht="21.75" customHeight="1" x14ac:dyDescent="0.3">
      <c r="I4813" s="23" t="e">
        <f>INDEX('Артикул без-с размером'!A:A,MATCH(Хранение!B4813,'Артикул без-с размером'!C:C,0))</f>
        <v>#N/A</v>
      </c>
    </row>
    <row r="4814" spans="9:9" ht="21.75" customHeight="1" x14ac:dyDescent="0.3">
      <c r="I4814" s="23" t="e">
        <f>INDEX('Артикул без-с размером'!A:A,MATCH(Хранение!B4814,'Артикул без-с размером'!C:C,0))</f>
        <v>#N/A</v>
      </c>
    </row>
    <row r="4815" spans="9:9" ht="21.75" customHeight="1" x14ac:dyDescent="0.3">
      <c r="I4815" s="23" t="e">
        <f>INDEX('Артикул без-с размером'!A:A,MATCH(Хранение!B4815,'Артикул без-с размером'!C:C,0))</f>
        <v>#N/A</v>
      </c>
    </row>
    <row r="4816" spans="9:9" ht="21.75" customHeight="1" x14ac:dyDescent="0.3">
      <c r="I4816" s="23" t="e">
        <f>INDEX('Артикул без-с размером'!A:A,MATCH(Хранение!B4816,'Артикул без-с размером'!C:C,0))</f>
        <v>#N/A</v>
      </c>
    </row>
    <row r="4817" spans="9:9" ht="21.75" customHeight="1" x14ac:dyDescent="0.3">
      <c r="I4817" s="23" t="e">
        <f>INDEX('Артикул без-с размером'!A:A,MATCH(Хранение!B4817,'Артикул без-с размером'!C:C,0))</f>
        <v>#N/A</v>
      </c>
    </row>
    <row r="4818" spans="9:9" ht="21.75" customHeight="1" x14ac:dyDescent="0.3">
      <c r="I4818" s="23" t="e">
        <f>INDEX('Артикул без-с размером'!A:A,MATCH(Хранение!B4818,'Артикул без-с размером'!C:C,0))</f>
        <v>#N/A</v>
      </c>
    </row>
    <row r="4819" spans="9:9" ht="21.75" customHeight="1" x14ac:dyDescent="0.3">
      <c r="I4819" s="23" t="e">
        <f>INDEX('Артикул без-с размером'!A:A,MATCH(Хранение!B4819,'Артикул без-с размером'!C:C,0))</f>
        <v>#N/A</v>
      </c>
    </row>
    <row r="4820" spans="9:9" ht="21.75" customHeight="1" x14ac:dyDescent="0.3">
      <c r="I4820" s="23" t="e">
        <f>INDEX('Артикул без-с размером'!A:A,MATCH(Хранение!B4820,'Артикул без-с размером'!C:C,0))</f>
        <v>#N/A</v>
      </c>
    </row>
    <row r="4821" spans="9:9" ht="21.75" customHeight="1" x14ac:dyDescent="0.3">
      <c r="I4821" s="23" t="e">
        <f>INDEX('Артикул без-с размером'!A:A,MATCH(Хранение!B4821,'Артикул без-с размером'!C:C,0))</f>
        <v>#N/A</v>
      </c>
    </row>
    <row r="4822" spans="9:9" ht="21.75" customHeight="1" x14ac:dyDescent="0.3">
      <c r="I4822" s="23" t="e">
        <f>INDEX('Артикул без-с размером'!A:A,MATCH(Хранение!B4822,'Артикул без-с размером'!C:C,0))</f>
        <v>#N/A</v>
      </c>
    </row>
    <row r="4823" spans="9:9" ht="21.75" customHeight="1" x14ac:dyDescent="0.3">
      <c r="I4823" s="23" t="e">
        <f>INDEX('Артикул без-с размером'!A:A,MATCH(Хранение!B4823,'Артикул без-с размером'!C:C,0))</f>
        <v>#N/A</v>
      </c>
    </row>
    <row r="4824" spans="9:9" ht="21.75" customHeight="1" x14ac:dyDescent="0.3">
      <c r="I4824" s="23" t="e">
        <f>INDEX('Артикул без-с размером'!A:A,MATCH(Хранение!B4824,'Артикул без-с размером'!C:C,0))</f>
        <v>#N/A</v>
      </c>
    </row>
    <row r="4825" spans="9:9" ht="21.75" customHeight="1" x14ac:dyDescent="0.3">
      <c r="I4825" s="23" t="e">
        <f>INDEX('Артикул без-с размером'!A:A,MATCH(Хранение!B4825,'Артикул без-с размером'!C:C,0))</f>
        <v>#N/A</v>
      </c>
    </row>
    <row r="4826" spans="9:9" ht="21.75" customHeight="1" x14ac:dyDescent="0.3">
      <c r="I4826" s="23" t="e">
        <f>INDEX('Артикул без-с размером'!A:A,MATCH(Хранение!B4826,'Артикул без-с размером'!C:C,0))</f>
        <v>#N/A</v>
      </c>
    </row>
    <row r="4827" spans="9:9" ht="21.75" customHeight="1" x14ac:dyDescent="0.3">
      <c r="I4827" s="23" t="e">
        <f>INDEX('Артикул без-с размером'!A:A,MATCH(Хранение!B4827,'Артикул без-с размером'!C:C,0))</f>
        <v>#N/A</v>
      </c>
    </row>
    <row r="4828" spans="9:9" ht="21.75" customHeight="1" x14ac:dyDescent="0.3">
      <c r="I4828" s="23" t="e">
        <f>INDEX('Артикул без-с размером'!A:A,MATCH(Хранение!B4828,'Артикул без-с размером'!C:C,0))</f>
        <v>#N/A</v>
      </c>
    </row>
    <row r="4829" spans="9:9" ht="21.75" customHeight="1" x14ac:dyDescent="0.3">
      <c r="I4829" s="23" t="e">
        <f>INDEX('Артикул без-с размером'!A:A,MATCH(Хранение!B4829,'Артикул без-с размером'!C:C,0))</f>
        <v>#N/A</v>
      </c>
    </row>
    <row r="4830" spans="9:9" ht="21.75" customHeight="1" x14ac:dyDescent="0.3">
      <c r="I4830" s="23" t="e">
        <f>INDEX('Артикул без-с размером'!A:A,MATCH(Хранение!B4830,'Артикул без-с размером'!C:C,0))</f>
        <v>#N/A</v>
      </c>
    </row>
    <row r="4831" spans="9:9" ht="21.75" customHeight="1" x14ac:dyDescent="0.3">
      <c r="I4831" s="23" t="e">
        <f>INDEX('Артикул без-с размером'!A:A,MATCH(Хранение!B4831,'Артикул без-с размером'!C:C,0))</f>
        <v>#N/A</v>
      </c>
    </row>
    <row r="4832" spans="9:9" ht="21.75" customHeight="1" x14ac:dyDescent="0.3">
      <c r="I4832" s="23" t="e">
        <f>INDEX('Артикул без-с размером'!A:A,MATCH(Хранение!B4832,'Артикул без-с размером'!C:C,0))</f>
        <v>#N/A</v>
      </c>
    </row>
    <row r="4833" spans="9:9" ht="21.75" customHeight="1" x14ac:dyDescent="0.3">
      <c r="I4833" s="23" t="e">
        <f>INDEX('Артикул без-с размером'!A:A,MATCH(Хранение!B4833,'Артикул без-с размером'!C:C,0))</f>
        <v>#N/A</v>
      </c>
    </row>
    <row r="4834" spans="9:9" ht="21.75" customHeight="1" x14ac:dyDescent="0.3">
      <c r="I4834" s="23" t="e">
        <f>INDEX('Артикул без-с размером'!A:A,MATCH(Хранение!B4834,'Артикул без-с размером'!C:C,0))</f>
        <v>#N/A</v>
      </c>
    </row>
    <row r="4835" spans="9:9" ht="21.75" customHeight="1" x14ac:dyDescent="0.3">
      <c r="I4835" s="23" t="e">
        <f>INDEX('Артикул без-с размером'!A:A,MATCH(Хранение!B4835,'Артикул без-с размером'!C:C,0))</f>
        <v>#N/A</v>
      </c>
    </row>
    <row r="4836" spans="9:9" ht="21.75" customHeight="1" x14ac:dyDescent="0.3">
      <c r="I4836" s="23" t="e">
        <f>INDEX('Артикул без-с размером'!A:A,MATCH(Хранение!B4836,'Артикул без-с размером'!C:C,0))</f>
        <v>#N/A</v>
      </c>
    </row>
    <row r="4837" spans="9:9" ht="21.75" customHeight="1" x14ac:dyDescent="0.3">
      <c r="I4837" s="23" t="e">
        <f>INDEX('Артикул без-с размером'!A:A,MATCH(Хранение!B4837,'Артикул без-с размером'!C:C,0))</f>
        <v>#N/A</v>
      </c>
    </row>
    <row r="4838" spans="9:9" ht="21.75" customHeight="1" x14ac:dyDescent="0.3">
      <c r="I4838" s="23" t="e">
        <f>INDEX('Артикул без-с размером'!A:A,MATCH(Хранение!B4838,'Артикул без-с размером'!C:C,0))</f>
        <v>#N/A</v>
      </c>
    </row>
    <row r="4839" spans="9:9" ht="21.75" customHeight="1" x14ac:dyDescent="0.3">
      <c r="I4839" s="23" t="e">
        <f>INDEX('Артикул без-с размером'!A:A,MATCH(Хранение!B4839,'Артикул без-с размером'!C:C,0))</f>
        <v>#N/A</v>
      </c>
    </row>
    <row r="4840" spans="9:9" ht="21.75" customHeight="1" x14ac:dyDescent="0.3">
      <c r="I4840" s="23" t="e">
        <f>INDEX('Артикул без-с размером'!A:A,MATCH(Хранение!B4840,'Артикул без-с размером'!C:C,0))</f>
        <v>#N/A</v>
      </c>
    </row>
    <row r="4841" spans="9:9" ht="21.75" customHeight="1" x14ac:dyDescent="0.3">
      <c r="I4841" s="23" t="e">
        <f>INDEX('Артикул без-с размером'!A:A,MATCH(Хранение!B4841,'Артикул без-с размером'!C:C,0))</f>
        <v>#N/A</v>
      </c>
    </row>
    <row r="4842" spans="9:9" ht="21.75" customHeight="1" x14ac:dyDescent="0.3">
      <c r="I4842" s="23" t="e">
        <f>INDEX('Артикул без-с размером'!A:A,MATCH(Хранение!B4842,'Артикул без-с размером'!C:C,0))</f>
        <v>#N/A</v>
      </c>
    </row>
    <row r="4843" spans="9:9" ht="21.75" customHeight="1" x14ac:dyDescent="0.3">
      <c r="I4843" s="23" t="e">
        <f>INDEX('Артикул без-с размером'!A:A,MATCH(Хранение!B4843,'Артикул без-с размером'!C:C,0))</f>
        <v>#N/A</v>
      </c>
    </row>
    <row r="4844" spans="9:9" ht="21.75" customHeight="1" x14ac:dyDescent="0.3">
      <c r="I4844" s="23" t="e">
        <f>INDEX('Артикул без-с размером'!A:A,MATCH(Хранение!B4844,'Артикул без-с размером'!C:C,0))</f>
        <v>#N/A</v>
      </c>
    </row>
    <row r="4845" spans="9:9" ht="21.75" customHeight="1" x14ac:dyDescent="0.3">
      <c r="I4845" s="23" t="e">
        <f>INDEX('Артикул без-с размером'!A:A,MATCH(Хранение!B4845,'Артикул без-с размером'!C:C,0))</f>
        <v>#N/A</v>
      </c>
    </row>
    <row r="4846" spans="9:9" ht="21.75" customHeight="1" x14ac:dyDescent="0.3">
      <c r="I4846" s="23" t="e">
        <f>INDEX('Артикул без-с размером'!A:A,MATCH(Хранение!B4846,'Артикул без-с размером'!C:C,0))</f>
        <v>#N/A</v>
      </c>
    </row>
    <row r="4847" spans="9:9" ht="21.75" customHeight="1" x14ac:dyDescent="0.3">
      <c r="I4847" s="23" t="e">
        <f>INDEX('Артикул без-с размером'!A:A,MATCH(Хранение!B4847,'Артикул без-с размером'!C:C,0))</f>
        <v>#N/A</v>
      </c>
    </row>
    <row r="4848" spans="9:9" ht="21.75" customHeight="1" x14ac:dyDescent="0.3">
      <c r="I4848" s="23" t="e">
        <f>INDEX('Артикул без-с размером'!A:A,MATCH(Хранение!B4848,'Артикул без-с размером'!C:C,0))</f>
        <v>#N/A</v>
      </c>
    </row>
    <row r="4849" spans="9:9" ht="21.75" customHeight="1" x14ac:dyDescent="0.3">
      <c r="I4849" s="23" t="e">
        <f>INDEX('Артикул без-с размером'!A:A,MATCH(Хранение!B4849,'Артикул без-с размером'!C:C,0))</f>
        <v>#N/A</v>
      </c>
    </row>
    <row r="4850" spans="9:9" ht="21.75" customHeight="1" x14ac:dyDescent="0.3">
      <c r="I4850" s="23" t="e">
        <f>INDEX('Артикул без-с размером'!A:A,MATCH(Хранение!B4850,'Артикул без-с размером'!C:C,0))</f>
        <v>#N/A</v>
      </c>
    </row>
    <row r="4851" spans="9:9" ht="21.75" customHeight="1" x14ac:dyDescent="0.3">
      <c r="I4851" s="23" t="e">
        <f>INDEX('Артикул без-с размером'!A:A,MATCH(Хранение!B4851,'Артикул без-с размером'!C:C,0))</f>
        <v>#N/A</v>
      </c>
    </row>
    <row r="4852" spans="9:9" ht="21.75" customHeight="1" x14ac:dyDescent="0.3">
      <c r="I4852" s="23" t="e">
        <f>INDEX('Артикул без-с размером'!A:A,MATCH(Хранение!B4852,'Артикул без-с размером'!C:C,0))</f>
        <v>#N/A</v>
      </c>
    </row>
    <row r="4853" spans="9:9" ht="21.75" customHeight="1" x14ac:dyDescent="0.3">
      <c r="I4853" s="23" t="e">
        <f>INDEX('Артикул без-с размером'!A:A,MATCH(Хранение!B4853,'Артикул без-с размером'!C:C,0))</f>
        <v>#N/A</v>
      </c>
    </row>
    <row r="4854" spans="9:9" ht="21.75" customHeight="1" x14ac:dyDescent="0.3">
      <c r="I4854" s="23" t="e">
        <f>INDEX('Артикул без-с размером'!A:A,MATCH(Хранение!B4854,'Артикул без-с размером'!C:C,0))</f>
        <v>#N/A</v>
      </c>
    </row>
    <row r="4855" spans="9:9" ht="21.75" customHeight="1" x14ac:dyDescent="0.3">
      <c r="I4855" s="23" t="e">
        <f>INDEX('Артикул без-с размером'!A:A,MATCH(Хранение!B4855,'Артикул без-с размером'!C:C,0))</f>
        <v>#N/A</v>
      </c>
    </row>
    <row r="4856" spans="9:9" ht="21.75" customHeight="1" x14ac:dyDescent="0.3">
      <c r="I4856" s="23" t="e">
        <f>INDEX('Артикул без-с размером'!A:A,MATCH(Хранение!B4856,'Артикул без-с размером'!C:C,0))</f>
        <v>#N/A</v>
      </c>
    </row>
    <row r="4857" spans="9:9" ht="21.75" customHeight="1" x14ac:dyDescent="0.3">
      <c r="I4857" s="23" t="e">
        <f>INDEX('Артикул без-с размером'!A:A,MATCH(Хранение!B4857,'Артикул без-с размером'!C:C,0))</f>
        <v>#N/A</v>
      </c>
    </row>
    <row r="4858" spans="9:9" ht="21.75" customHeight="1" x14ac:dyDescent="0.3">
      <c r="I4858" s="23" t="e">
        <f>INDEX('Артикул без-с размером'!A:A,MATCH(Хранение!B4858,'Артикул без-с размером'!C:C,0))</f>
        <v>#N/A</v>
      </c>
    </row>
    <row r="4859" spans="9:9" ht="21.75" customHeight="1" x14ac:dyDescent="0.3">
      <c r="I4859" s="23" t="e">
        <f>INDEX('Артикул без-с размером'!A:A,MATCH(Хранение!B4859,'Артикул без-с размером'!C:C,0))</f>
        <v>#N/A</v>
      </c>
    </row>
    <row r="4860" spans="9:9" ht="21.75" customHeight="1" x14ac:dyDescent="0.3">
      <c r="I4860" s="23" t="e">
        <f>INDEX('Артикул без-с размером'!A:A,MATCH(Хранение!B4860,'Артикул без-с размером'!C:C,0))</f>
        <v>#N/A</v>
      </c>
    </row>
    <row r="4861" spans="9:9" ht="21.75" customHeight="1" x14ac:dyDescent="0.3">
      <c r="I4861" s="23" t="e">
        <f>INDEX('Артикул без-с размером'!A:A,MATCH(Хранение!B4861,'Артикул без-с размером'!C:C,0))</f>
        <v>#N/A</v>
      </c>
    </row>
    <row r="4862" spans="9:9" ht="21.75" customHeight="1" x14ac:dyDescent="0.3">
      <c r="I4862" s="23" t="e">
        <f>INDEX('Артикул без-с размером'!A:A,MATCH(Хранение!B4862,'Артикул без-с размером'!C:C,0))</f>
        <v>#N/A</v>
      </c>
    </row>
    <row r="4863" spans="9:9" ht="21.75" customHeight="1" x14ac:dyDescent="0.3">
      <c r="I4863" s="23" t="e">
        <f>INDEX('Артикул без-с размером'!A:A,MATCH(Хранение!B4863,'Артикул без-с размером'!C:C,0))</f>
        <v>#N/A</v>
      </c>
    </row>
    <row r="4864" spans="9:9" ht="21.75" customHeight="1" x14ac:dyDescent="0.3">
      <c r="I4864" s="23" t="e">
        <f>INDEX('Артикул без-с размером'!A:A,MATCH(Хранение!B4864,'Артикул без-с размером'!C:C,0))</f>
        <v>#N/A</v>
      </c>
    </row>
    <row r="4865" spans="9:9" ht="21.75" customHeight="1" x14ac:dyDescent="0.3">
      <c r="I4865" s="23" t="e">
        <f>INDEX('Артикул без-с размером'!A:A,MATCH(Хранение!B4865,'Артикул без-с размером'!C:C,0))</f>
        <v>#N/A</v>
      </c>
    </row>
    <row r="4866" spans="9:9" ht="21.75" customHeight="1" x14ac:dyDescent="0.3">
      <c r="I4866" s="23" t="e">
        <f>INDEX('Артикул без-с размером'!A:A,MATCH(Хранение!B4866,'Артикул без-с размером'!C:C,0))</f>
        <v>#N/A</v>
      </c>
    </row>
    <row r="4867" spans="9:9" ht="21.75" customHeight="1" x14ac:dyDescent="0.3">
      <c r="I4867" s="23" t="e">
        <f>INDEX('Артикул без-с размером'!A:A,MATCH(Хранение!B4867,'Артикул без-с размером'!C:C,0))</f>
        <v>#N/A</v>
      </c>
    </row>
    <row r="4868" spans="9:9" ht="21.75" customHeight="1" x14ac:dyDescent="0.3">
      <c r="I4868" s="23" t="e">
        <f>INDEX('Артикул без-с размером'!A:A,MATCH(Хранение!B4868,'Артикул без-с размером'!C:C,0))</f>
        <v>#N/A</v>
      </c>
    </row>
    <row r="4869" spans="9:9" ht="21.75" customHeight="1" x14ac:dyDescent="0.3">
      <c r="I4869" s="23" t="e">
        <f>INDEX('Артикул без-с размером'!A:A,MATCH(Хранение!B4869,'Артикул без-с размером'!C:C,0))</f>
        <v>#N/A</v>
      </c>
    </row>
    <row r="4870" spans="9:9" ht="21.75" customHeight="1" x14ac:dyDescent="0.3">
      <c r="I4870" s="23" t="e">
        <f>INDEX('Артикул без-с размером'!A:A,MATCH(Хранение!B4870,'Артикул без-с размером'!C:C,0))</f>
        <v>#N/A</v>
      </c>
    </row>
    <row r="4871" spans="9:9" ht="21.75" customHeight="1" x14ac:dyDescent="0.3">
      <c r="I4871" s="23" t="e">
        <f>INDEX('Артикул без-с размером'!A:A,MATCH(Хранение!B4871,'Артикул без-с размером'!C:C,0))</f>
        <v>#N/A</v>
      </c>
    </row>
    <row r="4872" spans="9:9" ht="21.75" customHeight="1" x14ac:dyDescent="0.3">
      <c r="I4872" s="23" t="e">
        <f>INDEX('Артикул без-с размером'!A:A,MATCH(Хранение!B4872,'Артикул без-с размером'!C:C,0))</f>
        <v>#N/A</v>
      </c>
    </row>
    <row r="4873" spans="9:9" ht="21.75" customHeight="1" x14ac:dyDescent="0.3">
      <c r="I4873" s="23" t="e">
        <f>INDEX('Артикул без-с размером'!A:A,MATCH(Хранение!B4873,'Артикул без-с размером'!C:C,0))</f>
        <v>#N/A</v>
      </c>
    </row>
    <row r="4874" spans="9:9" ht="21.75" customHeight="1" x14ac:dyDescent="0.3">
      <c r="I4874" s="23" t="e">
        <f>INDEX('Артикул без-с размером'!A:A,MATCH(Хранение!B4874,'Артикул без-с размером'!C:C,0))</f>
        <v>#N/A</v>
      </c>
    </row>
    <row r="4875" spans="9:9" ht="21.75" customHeight="1" x14ac:dyDescent="0.3">
      <c r="I4875" s="23" t="e">
        <f>INDEX('Артикул без-с размером'!A:A,MATCH(Хранение!B4875,'Артикул без-с размером'!C:C,0))</f>
        <v>#N/A</v>
      </c>
    </row>
    <row r="4876" spans="9:9" ht="21.75" customHeight="1" x14ac:dyDescent="0.3">
      <c r="I4876" s="23" t="e">
        <f>INDEX('Артикул без-с размером'!A:A,MATCH(Хранение!B4876,'Артикул без-с размером'!C:C,0))</f>
        <v>#N/A</v>
      </c>
    </row>
    <row r="4877" spans="9:9" ht="21.75" customHeight="1" x14ac:dyDescent="0.3">
      <c r="I4877" s="23" t="e">
        <f>INDEX('Артикул без-с размером'!A:A,MATCH(Хранение!B4877,'Артикул без-с размером'!C:C,0))</f>
        <v>#N/A</v>
      </c>
    </row>
    <row r="4878" spans="9:9" ht="21.75" customHeight="1" x14ac:dyDescent="0.3">
      <c r="I4878" s="23" t="e">
        <f>INDEX('Артикул без-с размером'!A:A,MATCH(Хранение!B4878,'Артикул без-с размером'!C:C,0))</f>
        <v>#N/A</v>
      </c>
    </row>
    <row r="4879" spans="9:9" ht="21.75" customHeight="1" x14ac:dyDescent="0.3">
      <c r="I4879" s="23" t="e">
        <f>INDEX('Артикул без-с размером'!A:A,MATCH(Хранение!B4879,'Артикул без-с размером'!C:C,0))</f>
        <v>#N/A</v>
      </c>
    </row>
    <row r="4880" spans="9:9" ht="21.75" customHeight="1" x14ac:dyDescent="0.3">
      <c r="I4880" s="23" t="e">
        <f>INDEX('Артикул без-с размером'!A:A,MATCH(Хранение!B4880,'Артикул без-с размером'!C:C,0))</f>
        <v>#N/A</v>
      </c>
    </row>
    <row r="4881" spans="9:9" ht="21.75" customHeight="1" x14ac:dyDescent="0.3">
      <c r="I4881" s="23" t="e">
        <f>INDEX('Артикул без-с размером'!A:A,MATCH(Хранение!B4881,'Артикул без-с размером'!C:C,0))</f>
        <v>#N/A</v>
      </c>
    </row>
    <row r="4882" spans="9:9" ht="21.75" customHeight="1" x14ac:dyDescent="0.3">
      <c r="I4882" s="23" t="e">
        <f>INDEX('Артикул без-с размером'!A:A,MATCH(Хранение!B4882,'Артикул без-с размером'!C:C,0))</f>
        <v>#N/A</v>
      </c>
    </row>
    <row r="4883" spans="9:9" ht="21.75" customHeight="1" x14ac:dyDescent="0.3">
      <c r="I4883" s="23" t="e">
        <f>INDEX('Артикул без-с размером'!A:A,MATCH(Хранение!B4883,'Артикул без-с размером'!C:C,0))</f>
        <v>#N/A</v>
      </c>
    </row>
    <row r="4884" spans="9:9" ht="21.75" customHeight="1" x14ac:dyDescent="0.3">
      <c r="I4884" s="23" t="e">
        <f>INDEX('Артикул без-с размером'!A:A,MATCH(Хранение!B4884,'Артикул без-с размером'!C:C,0))</f>
        <v>#N/A</v>
      </c>
    </row>
    <row r="4885" spans="9:9" ht="21.75" customHeight="1" x14ac:dyDescent="0.3">
      <c r="I4885" s="23" t="e">
        <f>INDEX('Артикул без-с размером'!A:A,MATCH(Хранение!B4885,'Артикул без-с размером'!C:C,0))</f>
        <v>#N/A</v>
      </c>
    </row>
    <row r="4886" spans="9:9" ht="21.75" customHeight="1" x14ac:dyDescent="0.3">
      <c r="I4886" s="23" t="e">
        <f>INDEX('Артикул без-с размером'!A:A,MATCH(Хранение!B4886,'Артикул без-с размером'!C:C,0))</f>
        <v>#N/A</v>
      </c>
    </row>
    <row r="4887" spans="9:9" ht="21.75" customHeight="1" x14ac:dyDescent="0.3">
      <c r="I4887" s="23" t="e">
        <f>INDEX('Артикул без-с размером'!A:A,MATCH(Хранение!B4887,'Артикул без-с размером'!C:C,0))</f>
        <v>#N/A</v>
      </c>
    </row>
    <row r="4888" spans="9:9" ht="21.75" customHeight="1" x14ac:dyDescent="0.3">
      <c r="I4888" s="23" t="e">
        <f>INDEX('Артикул без-с размером'!A:A,MATCH(Хранение!B4888,'Артикул без-с размером'!C:C,0))</f>
        <v>#N/A</v>
      </c>
    </row>
    <row r="4889" spans="9:9" ht="21.75" customHeight="1" x14ac:dyDescent="0.3">
      <c r="I4889" s="23" t="e">
        <f>INDEX('Артикул без-с размером'!A:A,MATCH(Хранение!B4889,'Артикул без-с размером'!C:C,0))</f>
        <v>#N/A</v>
      </c>
    </row>
    <row r="4890" spans="9:9" ht="21.75" customHeight="1" x14ac:dyDescent="0.3">
      <c r="I4890" s="23" t="e">
        <f>INDEX('Артикул без-с размером'!A:A,MATCH(Хранение!B4890,'Артикул без-с размером'!C:C,0))</f>
        <v>#N/A</v>
      </c>
    </row>
    <row r="4891" spans="9:9" ht="21.75" customHeight="1" x14ac:dyDescent="0.3">
      <c r="I4891" s="23" t="e">
        <f>INDEX('Артикул без-с размером'!A:A,MATCH(Хранение!B4891,'Артикул без-с размером'!C:C,0))</f>
        <v>#N/A</v>
      </c>
    </row>
    <row r="4892" spans="9:9" ht="21.75" customHeight="1" x14ac:dyDescent="0.3">
      <c r="I4892" s="23" t="e">
        <f>INDEX('Артикул без-с размером'!A:A,MATCH(Хранение!B4892,'Артикул без-с размером'!C:C,0))</f>
        <v>#N/A</v>
      </c>
    </row>
    <row r="4893" spans="9:9" ht="21.75" customHeight="1" x14ac:dyDescent="0.3">
      <c r="I4893" s="23" t="e">
        <f>INDEX('Артикул без-с размером'!A:A,MATCH(Хранение!B4893,'Артикул без-с размером'!C:C,0))</f>
        <v>#N/A</v>
      </c>
    </row>
    <row r="4894" spans="9:9" ht="21.75" customHeight="1" x14ac:dyDescent="0.3">
      <c r="I4894" s="23" t="e">
        <f>INDEX('Артикул без-с размером'!A:A,MATCH(Хранение!B4894,'Артикул без-с размером'!C:C,0))</f>
        <v>#N/A</v>
      </c>
    </row>
    <row r="4895" spans="9:9" ht="21.75" customHeight="1" x14ac:dyDescent="0.3">
      <c r="I4895" s="23" t="e">
        <f>INDEX('Артикул без-с размером'!A:A,MATCH(Хранение!B4895,'Артикул без-с размером'!C:C,0))</f>
        <v>#N/A</v>
      </c>
    </row>
    <row r="4896" spans="9:9" ht="21.75" customHeight="1" x14ac:dyDescent="0.3">
      <c r="I4896" s="23" t="e">
        <f>INDEX('Артикул без-с размером'!A:A,MATCH(Хранение!B4896,'Артикул без-с размером'!C:C,0))</f>
        <v>#N/A</v>
      </c>
    </row>
    <row r="4897" spans="9:9" ht="21.75" customHeight="1" x14ac:dyDescent="0.3">
      <c r="I4897" s="23" t="e">
        <f>INDEX('Артикул без-с размером'!A:A,MATCH(Хранение!B4897,'Артикул без-с размером'!C:C,0))</f>
        <v>#N/A</v>
      </c>
    </row>
    <row r="4898" spans="9:9" ht="21.75" customHeight="1" x14ac:dyDescent="0.3">
      <c r="I4898" s="23" t="e">
        <f>INDEX('Артикул без-с размером'!A:A,MATCH(Хранение!B4898,'Артикул без-с размером'!C:C,0))</f>
        <v>#N/A</v>
      </c>
    </row>
    <row r="4899" spans="9:9" ht="21.75" customHeight="1" x14ac:dyDescent="0.3">
      <c r="I4899" s="23" t="e">
        <f>INDEX('Артикул без-с размером'!A:A,MATCH(Хранение!B4899,'Артикул без-с размером'!C:C,0))</f>
        <v>#N/A</v>
      </c>
    </row>
    <row r="4900" spans="9:9" ht="21.75" customHeight="1" x14ac:dyDescent="0.3">
      <c r="I4900" s="23" t="e">
        <f>INDEX('Артикул без-с размером'!A:A,MATCH(Хранение!B4900,'Артикул без-с размером'!C:C,0))</f>
        <v>#N/A</v>
      </c>
    </row>
    <row r="4901" spans="9:9" ht="21.75" customHeight="1" x14ac:dyDescent="0.3">
      <c r="I4901" s="23" t="e">
        <f>INDEX('Артикул без-с размером'!A:A,MATCH(Хранение!B4901,'Артикул без-с размером'!C:C,0))</f>
        <v>#N/A</v>
      </c>
    </row>
    <row r="4902" spans="9:9" ht="21.75" customHeight="1" x14ac:dyDescent="0.3">
      <c r="I4902" s="23" t="e">
        <f>INDEX('Артикул без-с размером'!A:A,MATCH(Хранение!B4902,'Артикул без-с размером'!C:C,0))</f>
        <v>#N/A</v>
      </c>
    </row>
    <row r="4903" spans="9:9" ht="21.75" customHeight="1" x14ac:dyDescent="0.3">
      <c r="I4903" s="23" t="e">
        <f>INDEX('Артикул без-с размером'!A:A,MATCH(Хранение!B4903,'Артикул без-с размером'!C:C,0))</f>
        <v>#N/A</v>
      </c>
    </row>
    <row r="4904" spans="9:9" ht="21.75" customHeight="1" x14ac:dyDescent="0.3">
      <c r="I4904" s="23" t="e">
        <f>INDEX('Артикул без-с размером'!A:A,MATCH(Хранение!B4904,'Артикул без-с размером'!C:C,0))</f>
        <v>#N/A</v>
      </c>
    </row>
    <row r="4905" spans="9:9" ht="21.75" customHeight="1" x14ac:dyDescent="0.3">
      <c r="I4905" s="23" t="e">
        <f>INDEX('Артикул без-с размером'!A:A,MATCH(Хранение!B4905,'Артикул без-с размером'!C:C,0))</f>
        <v>#N/A</v>
      </c>
    </row>
    <row r="4906" spans="9:9" ht="21.75" customHeight="1" x14ac:dyDescent="0.3">
      <c r="I4906" s="23" t="e">
        <f>INDEX('Артикул без-с размером'!A:A,MATCH(Хранение!B4906,'Артикул без-с размером'!C:C,0))</f>
        <v>#N/A</v>
      </c>
    </row>
    <row r="4907" spans="9:9" ht="21.75" customHeight="1" x14ac:dyDescent="0.3">
      <c r="I4907" s="23" t="e">
        <f>INDEX('Артикул без-с размером'!A:A,MATCH(Хранение!B4907,'Артикул без-с размером'!C:C,0))</f>
        <v>#N/A</v>
      </c>
    </row>
    <row r="4908" spans="9:9" ht="21.75" customHeight="1" x14ac:dyDescent="0.3">
      <c r="I4908" s="23" t="e">
        <f>INDEX('Артикул без-с размером'!A:A,MATCH(Хранение!B4908,'Артикул без-с размером'!C:C,0))</f>
        <v>#N/A</v>
      </c>
    </row>
    <row r="4909" spans="9:9" ht="21.75" customHeight="1" x14ac:dyDescent="0.3">
      <c r="I4909" s="23" t="e">
        <f>INDEX('Артикул без-с размером'!A:A,MATCH(Хранение!B4909,'Артикул без-с размером'!C:C,0))</f>
        <v>#N/A</v>
      </c>
    </row>
    <row r="4910" spans="9:9" ht="21.75" customHeight="1" x14ac:dyDescent="0.3">
      <c r="I4910" s="23" t="e">
        <f>INDEX('Артикул без-с размером'!A:A,MATCH(Хранение!B4910,'Артикул без-с размером'!C:C,0))</f>
        <v>#N/A</v>
      </c>
    </row>
    <row r="4911" spans="9:9" ht="21.75" customHeight="1" x14ac:dyDescent="0.3">
      <c r="I4911" s="23" t="e">
        <f>INDEX('Артикул без-с размером'!A:A,MATCH(Хранение!B4911,'Артикул без-с размером'!C:C,0))</f>
        <v>#N/A</v>
      </c>
    </row>
    <row r="4912" spans="9:9" ht="21.75" customHeight="1" x14ac:dyDescent="0.3">
      <c r="I4912" s="23" t="e">
        <f>INDEX('Артикул без-с размером'!A:A,MATCH(Хранение!B4912,'Артикул без-с размером'!C:C,0))</f>
        <v>#N/A</v>
      </c>
    </row>
    <row r="4913" spans="9:9" ht="21.75" customHeight="1" x14ac:dyDescent="0.3">
      <c r="I4913" s="23" t="e">
        <f>INDEX('Артикул без-с размером'!A:A,MATCH(Хранение!B4913,'Артикул без-с размером'!C:C,0))</f>
        <v>#N/A</v>
      </c>
    </row>
    <row r="4914" spans="9:9" ht="21.75" customHeight="1" x14ac:dyDescent="0.3">
      <c r="I4914" s="23" t="e">
        <f>INDEX('Артикул без-с размером'!A:A,MATCH(Хранение!B4914,'Артикул без-с размером'!C:C,0))</f>
        <v>#N/A</v>
      </c>
    </row>
    <row r="4915" spans="9:9" ht="21.75" customHeight="1" x14ac:dyDescent="0.3">
      <c r="I4915" s="23" t="e">
        <f>INDEX('Артикул без-с размером'!A:A,MATCH(Хранение!B4915,'Артикул без-с размером'!C:C,0))</f>
        <v>#N/A</v>
      </c>
    </row>
    <row r="4916" spans="9:9" ht="21.75" customHeight="1" x14ac:dyDescent="0.3">
      <c r="I4916" s="23" t="e">
        <f>INDEX('Артикул без-с размером'!A:A,MATCH(Хранение!B4916,'Артикул без-с размером'!C:C,0))</f>
        <v>#N/A</v>
      </c>
    </row>
    <row r="4917" spans="9:9" ht="21.75" customHeight="1" x14ac:dyDescent="0.3">
      <c r="I4917" s="23" t="e">
        <f>INDEX('Артикул без-с размером'!A:A,MATCH(Хранение!B4917,'Артикул без-с размером'!C:C,0))</f>
        <v>#N/A</v>
      </c>
    </row>
    <row r="4918" spans="9:9" ht="21.75" customHeight="1" x14ac:dyDescent="0.3">
      <c r="I4918" s="23" t="e">
        <f>INDEX('Артикул без-с размером'!A:A,MATCH(Хранение!B4918,'Артикул без-с размером'!C:C,0))</f>
        <v>#N/A</v>
      </c>
    </row>
    <row r="4919" spans="9:9" ht="21.75" customHeight="1" x14ac:dyDescent="0.3">
      <c r="I4919" s="23" t="e">
        <f>INDEX('Артикул без-с размером'!A:A,MATCH(Хранение!B4919,'Артикул без-с размером'!C:C,0))</f>
        <v>#N/A</v>
      </c>
    </row>
    <row r="4920" spans="9:9" ht="21.75" customHeight="1" x14ac:dyDescent="0.3">
      <c r="I4920" s="23" t="e">
        <f>INDEX('Артикул без-с размером'!A:A,MATCH(Хранение!B4920,'Артикул без-с размером'!C:C,0))</f>
        <v>#N/A</v>
      </c>
    </row>
    <row r="4921" spans="9:9" ht="21.75" customHeight="1" x14ac:dyDescent="0.3">
      <c r="I4921" s="23" t="e">
        <f>INDEX('Артикул без-с размером'!A:A,MATCH(Хранение!B4921,'Артикул без-с размером'!C:C,0))</f>
        <v>#N/A</v>
      </c>
    </row>
    <row r="4922" spans="9:9" ht="21.75" customHeight="1" x14ac:dyDescent="0.3">
      <c r="I4922" s="23" t="e">
        <f>INDEX('Артикул без-с размером'!A:A,MATCH(Хранение!B4922,'Артикул без-с размером'!C:C,0))</f>
        <v>#N/A</v>
      </c>
    </row>
    <row r="4923" spans="9:9" ht="21.75" customHeight="1" x14ac:dyDescent="0.3">
      <c r="I4923" s="23" t="e">
        <f>INDEX('Артикул без-с размером'!A:A,MATCH(Хранение!B4923,'Артикул без-с размером'!C:C,0))</f>
        <v>#N/A</v>
      </c>
    </row>
    <row r="4924" spans="9:9" ht="21.75" customHeight="1" x14ac:dyDescent="0.3">
      <c r="I4924" s="23" t="e">
        <f>INDEX('Артикул без-с размером'!A:A,MATCH(Хранение!B4924,'Артикул без-с размером'!C:C,0))</f>
        <v>#N/A</v>
      </c>
    </row>
    <row r="4925" spans="9:9" ht="21.75" customHeight="1" x14ac:dyDescent="0.3">
      <c r="I4925" s="23" t="e">
        <f>INDEX('Артикул без-с размером'!A:A,MATCH(Хранение!B4925,'Артикул без-с размером'!C:C,0))</f>
        <v>#N/A</v>
      </c>
    </row>
    <row r="4926" spans="9:9" ht="21.75" customHeight="1" x14ac:dyDescent="0.3">
      <c r="I4926" s="23" t="e">
        <f>INDEX('Артикул без-с размером'!A:A,MATCH(Хранение!B4926,'Артикул без-с размером'!C:C,0))</f>
        <v>#N/A</v>
      </c>
    </row>
    <row r="4927" spans="9:9" ht="21.75" customHeight="1" x14ac:dyDescent="0.3">
      <c r="I4927" s="23" t="e">
        <f>INDEX('Артикул без-с размером'!A:A,MATCH(Хранение!B4927,'Артикул без-с размером'!C:C,0))</f>
        <v>#N/A</v>
      </c>
    </row>
    <row r="4928" spans="9:9" ht="21.75" customHeight="1" x14ac:dyDescent="0.3">
      <c r="I4928" s="23" t="e">
        <f>INDEX('Артикул без-с размером'!A:A,MATCH(Хранение!B4928,'Артикул без-с размером'!C:C,0))</f>
        <v>#N/A</v>
      </c>
    </row>
    <row r="4929" spans="9:9" ht="21.75" customHeight="1" x14ac:dyDescent="0.3">
      <c r="I4929" s="23" t="e">
        <f>INDEX('Артикул без-с размером'!A:A,MATCH(Хранение!B4929,'Артикул без-с размером'!C:C,0))</f>
        <v>#N/A</v>
      </c>
    </row>
    <row r="4930" spans="9:9" ht="21.75" customHeight="1" x14ac:dyDescent="0.3">
      <c r="I4930" s="23" t="e">
        <f>INDEX('Артикул без-с размером'!A:A,MATCH(Хранение!B4930,'Артикул без-с размером'!C:C,0))</f>
        <v>#N/A</v>
      </c>
    </row>
    <row r="4931" spans="9:9" ht="21.75" customHeight="1" x14ac:dyDescent="0.3">
      <c r="I4931" s="23" t="e">
        <f>INDEX('Артикул без-с размером'!A:A,MATCH(Хранение!B4931,'Артикул без-с размером'!C:C,0))</f>
        <v>#N/A</v>
      </c>
    </row>
    <row r="4932" spans="9:9" ht="21.75" customHeight="1" x14ac:dyDescent="0.3">
      <c r="I4932" s="23" t="e">
        <f>INDEX('Артикул без-с размером'!A:A,MATCH(Хранение!B4932,'Артикул без-с размером'!C:C,0))</f>
        <v>#N/A</v>
      </c>
    </row>
    <row r="4933" spans="9:9" ht="21.75" customHeight="1" x14ac:dyDescent="0.3">
      <c r="I4933" s="23" t="e">
        <f>INDEX('Артикул без-с размером'!A:A,MATCH(Хранение!B4933,'Артикул без-с размером'!C:C,0))</f>
        <v>#N/A</v>
      </c>
    </row>
    <row r="4934" spans="9:9" ht="21.75" customHeight="1" x14ac:dyDescent="0.3">
      <c r="I4934" s="23" t="e">
        <f>INDEX('Артикул без-с размером'!A:A,MATCH(Хранение!B4934,'Артикул без-с размером'!C:C,0))</f>
        <v>#N/A</v>
      </c>
    </row>
    <row r="4935" spans="9:9" ht="21.75" customHeight="1" x14ac:dyDescent="0.3">
      <c r="I4935" s="23" t="e">
        <f>INDEX('Артикул без-с размером'!A:A,MATCH(Хранение!B4935,'Артикул без-с размером'!C:C,0))</f>
        <v>#N/A</v>
      </c>
    </row>
    <row r="4936" spans="9:9" ht="21.75" customHeight="1" x14ac:dyDescent="0.3">
      <c r="I4936" s="23" t="e">
        <f>INDEX('Артикул без-с размером'!A:A,MATCH(Хранение!B4936,'Артикул без-с размером'!C:C,0))</f>
        <v>#N/A</v>
      </c>
    </row>
    <row r="4937" spans="9:9" ht="21.75" customHeight="1" x14ac:dyDescent="0.3">
      <c r="I4937" s="23" t="e">
        <f>INDEX('Артикул без-с размером'!A:A,MATCH(Хранение!B4937,'Артикул без-с размером'!C:C,0))</f>
        <v>#N/A</v>
      </c>
    </row>
    <row r="4938" spans="9:9" ht="21.75" customHeight="1" x14ac:dyDescent="0.3">
      <c r="I4938" s="23" t="e">
        <f>INDEX('Артикул без-с размером'!A:A,MATCH(Хранение!B4938,'Артикул без-с размером'!C:C,0))</f>
        <v>#N/A</v>
      </c>
    </row>
    <row r="4939" spans="9:9" ht="21.75" customHeight="1" x14ac:dyDescent="0.3">
      <c r="I4939" s="23" t="e">
        <f>INDEX('Артикул без-с размером'!A:A,MATCH(Хранение!B4939,'Артикул без-с размером'!C:C,0))</f>
        <v>#N/A</v>
      </c>
    </row>
    <row r="4940" spans="9:9" ht="21.75" customHeight="1" x14ac:dyDescent="0.3">
      <c r="I4940" s="23" t="e">
        <f>INDEX('Артикул без-с размером'!A:A,MATCH(Хранение!B4940,'Артикул без-с размером'!C:C,0))</f>
        <v>#N/A</v>
      </c>
    </row>
    <row r="4941" spans="9:9" ht="21.75" customHeight="1" x14ac:dyDescent="0.3">
      <c r="I4941" s="23" t="e">
        <f>INDEX('Артикул без-с размером'!A:A,MATCH(Хранение!B4941,'Артикул без-с размером'!C:C,0))</f>
        <v>#N/A</v>
      </c>
    </row>
    <row r="4942" spans="9:9" ht="21.75" customHeight="1" x14ac:dyDescent="0.3">
      <c r="I4942" s="23" t="e">
        <f>INDEX('Артикул без-с размером'!A:A,MATCH(Хранение!B4942,'Артикул без-с размером'!C:C,0))</f>
        <v>#N/A</v>
      </c>
    </row>
    <row r="4943" spans="9:9" ht="21.75" customHeight="1" x14ac:dyDescent="0.3">
      <c r="I4943" s="23" t="e">
        <f>INDEX('Артикул без-с размером'!A:A,MATCH(Хранение!B4943,'Артикул без-с размером'!C:C,0))</f>
        <v>#N/A</v>
      </c>
    </row>
    <row r="4944" spans="9:9" ht="21.75" customHeight="1" x14ac:dyDescent="0.3">
      <c r="I4944" s="23" t="e">
        <f>INDEX('Артикул без-с размером'!A:A,MATCH(Хранение!B4944,'Артикул без-с размером'!C:C,0))</f>
        <v>#N/A</v>
      </c>
    </row>
    <row r="4945" spans="9:9" ht="21.75" customHeight="1" x14ac:dyDescent="0.3">
      <c r="I4945" s="23" t="e">
        <f>INDEX('Артикул без-с размером'!A:A,MATCH(Хранение!B4945,'Артикул без-с размером'!C:C,0))</f>
        <v>#N/A</v>
      </c>
    </row>
    <row r="4946" spans="9:9" ht="21.75" customHeight="1" x14ac:dyDescent="0.3">
      <c r="I4946" s="23" t="e">
        <f>INDEX('Артикул без-с размером'!A:A,MATCH(Хранение!B4946,'Артикул без-с размером'!C:C,0))</f>
        <v>#N/A</v>
      </c>
    </row>
    <row r="4947" spans="9:9" ht="21.75" customHeight="1" x14ac:dyDescent="0.3">
      <c r="I4947" s="23" t="e">
        <f>INDEX('Артикул без-с размером'!A:A,MATCH(Хранение!B4947,'Артикул без-с размером'!C:C,0))</f>
        <v>#N/A</v>
      </c>
    </row>
    <row r="4948" spans="9:9" ht="21.75" customHeight="1" x14ac:dyDescent="0.3">
      <c r="I4948" s="23" t="e">
        <f>INDEX('Артикул без-с размером'!A:A,MATCH(Хранение!B4948,'Артикул без-с размером'!C:C,0))</f>
        <v>#N/A</v>
      </c>
    </row>
    <row r="4949" spans="9:9" ht="21.75" customHeight="1" x14ac:dyDescent="0.3">
      <c r="I4949" s="23" t="e">
        <f>INDEX('Артикул без-с размером'!A:A,MATCH(Хранение!B4949,'Артикул без-с размером'!C:C,0))</f>
        <v>#N/A</v>
      </c>
    </row>
    <row r="4950" spans="9:9" ht="21.75" customHeight="1" x14ac:dyDescent="0.3">
      <c r="I4950" s="23" t="e">
        <f>INDEX('Артикул без-с размером'!A:A,MATCH(Хранение!B4950,'Артикул без-с размером'!C:C,0))</f>
        <v>#N/A</v>
      </c>
    </row>
    <row r="4951" spans="9:9" ht="21.75" customHeight="1" x14ac:dyDescent="0.3">
      <c r="I4951" s="23" t="e">
        <f>INDEX('Артикул без-с размером'!A:A,MATCH(Хранение!B4951,'Артикул без-с размером'!C:C,0))</f>
        <v>#N/A</v>
      </c>
    </row>
    <row r="4952" spans="9:9" ht="21.75" customHeight="1" x14ac:dyDescent="0.3">
      <c r="I4952" s="23" t="e">
        <f>INDEX('Артикул без-с размером'!A:A,MATCH(Хранение!B4952,'Артикул без-с размером'!C:C,0))</f>
        <v>#N/A</v>
      </c>
    </row>
    <row r="4953" spans="9:9" ht="21.75" customHeight="1" x14ac:dyDescent="0.3">
      <c r="I4953" s="23" t="e">
        <f>INDEX('Артикул без-с размером'!A:A,MATCH(Хранение!B4953,'Артикул без-с размером'!C:C,0))</f>
        <v>#N/A</v>
      </c>
    </row>
    <row r="4954" spans="9:9" ht="21.75" customHeight="1" x14ac:dyDescent="0.3">
      <c r="I4954" s="23" t="e">
        <f>INDEX('Артикул без-с размером'!A:A,MATCH(Хранение!B4954,'Артикул без-с размером'!C:C,0))</f>
        <v>#N/A</v>
      </c>
    </row>
    <row r="4955" spans="9:9" ht="21.75" customHeight="1" x14ac:dyDescent="0.3">
      <c r="I4955" s="23" t="e">
        <f>INDEX('Артикул без-с размером'!A:A,MATCH(Хранение!B4955,'Артикул без-с размером'!C:C,0))</f>
        <v>#N/A</v>
      </c>
    </row>
    <row r="4956" spans="9:9" ht="21.75" customHeight="1" x14ac:dyDescent="0.3">
      <c r="I4956" s="23" t="e">
        <f>INDEX('Артикул без-с размером'!A:A,MATCH(Хранение!B4956,'Артикул без-с размером'!C:C,0))</f>
        <v>#N/A</v>
      </c>
    </row>
    <row r="4957" spans="9:9" ht="21.75" customHeight="1" x14ac:dyDescent="0.3">
      <c r="I4957" s="23" t="e">
        <f>INDEX('Артикул без-с размером'!A:A,MATCH(Хранение!B4957,'Артикул без-с размером'!C:C,0))</f>
        <v>#N/A</v>
      </c>
    </row>
    <row r="4958" spans="9:9" ht="21.75" customHeight="1" x14ac:dyDescent="0.3">
      <c r="I4958" s="23" t="e">
        <f>INDEX('Артикул без-с размером'!A:A,MATCH(Хранение!B4958,'Артикул без-с размером'!C:C,0))</f>
        <v>#N/A</v>
      </c>
    </row>
    <row r="4959" spans="9:9" ht="21.75" customHeight="1" x14ac:dyDescent="0.3">
      <c r="I4959" s="23" t="e">
        <f>INDEX('Артикул без-с размером'!A:A,MATCH(Хранение!B4959,'Артикул без-с размером'!C:C,0))</f>
        <v>#N/A</v>
      </c>
    </row>
    <row r="4960" spans="9:9" ht="21.75" customHeight="1" x14ac:dyDescent="0.3">
      <c r="I4960" s="23" t="e">
        <f>INDEX('Артикул без-с размером'!A:A,MATCH(Хранение!B4960,'Артикул без-с размером'!C:C,0))</f>
        <v>#N/A</v>
      </c>
    </row>
    <row r="4961" spans="9:9" ht="21.75" customHeight="1" x14ac:dyDescent="0.3">
      <c r="I4961" s="23" t="e">
        <f>INDEX('Артикул без-с размером'!A:A,MATCH(Хранение!B4961,'Артикул без-с размером'!C:C,0))</f>
        <v>#N/A</v>
      </c>
    </row>
    <row r="4962" spans="9:9" ht="21.75" customHeight="1" x14ac:dyDescent="0.3">
      <c r="I4962" s="23" t="e">
        <f>INDEX('Артикул без-с размером'!A:A,MATCH(Хранение!B4962,'Артикул без-с размером'!C:C,0))</f>
        <v>#N/A</v>
      </c>
    </row>
    <row r="4963" spans="9:9" ht="21.75" customHeight="1" x14ac:dyDescent="0.3">
      <c r="I4963" s="23" t="e">
        <f>INDEX('Артикул без-с размером'!A:A,MATCH(Хранение!B4963,'Артикул без-с размером'!C:C,0))</f>
        <v>#N/A</v>
      </c>
    </row>
    <row r="4964" spans="9:9" ht="21.75" customHeight="1" x14ac:dyDescent="0.3">
      <c r="I4964" s="23" t="e">
        <f>INDEX('Артикул без-с размером'!A:A,MATCH(Хранение!B4964,'Артикул без-с размером'!C:C,0))</f>
        <v>#N/A</v>
      </c>
    </row>
    <row r="4965" spans="9:9" ht="21.75" customHeight="1" x14ac:dyDescent="0.3">
      <c r="I4965" s="23" t="e">
        <f>INDEX('Артикул без-с размером'!A:A,MATCH(Хранение!B4965,'Артикул без-с размером'!C:C,0))</f>
        <v>#N/A</v>
      </c>
    </row>
    <row r="4966" spans="9:9" ht="21.75" customHeight="1" x14ac:dyDescent="0.3">
      <c r="I4966" s="23" t="e">
        <f>INDEX('Артикул без-с размером'!A:A,MATCH(Хранение!B4966,'Артикул без-с размером'!C:C,0))</f>
        <v>#N/A</v>
      </c>
    </row>
    <row r="4967" spans="9:9" ht="21.75" customHeight="1" x14ac:dyDescent="0.3">
      <c r="I4967" s="23" t="e">
        <f>INDEX('Артикул без-с размером'!A:A,MATCH(Хранение!B4967,'Артикул без-с размером'!C:C,0))</f>
        <v>#N/A</v>
      </c>
    </row>
    <row r="4968" spans="9:9" ht="21.75" customHeight="1" x14ac:dyDescent="0.3">
      <c r="I4968" s="23" t="e">
        <f>INDEX('Артикул без-с размером'!A:A,MATCH(Хранение!B4968,'Артикул без-с размером'!C:C,0))</f>
        <v>#N/A</v>
      </c>
    </row>
    <row r="4969" spans="9:9" ht="21.75" customHeight="1" x14ac:dyDescent="0.3">
      <c r="I4969" s="23" t="e">
        <f>INDEX('Артикул без-с размером'!A:A,MATCH(Хранение!B4969,'Артикул без-с размером'!C:C,0))</f>
        <v>#N/A</v>
      </c>
    </row>
    <row r="4970" spans="9:9" ht="21.75" customHeight="1" x14ac:dyDescent="0.3">
      <c r="I4970" s="23" t="e">
        <f>INDEX('Артикул без-с размером'!A:A,MATCH(Хранение!B4970,'Артикул без-с размером'!C:C,0))</f>
        <v>#N/A</v>
      </c>
    </row>
    <row r="4971" spans="9:9" ht="21.75" customHeight="1" x14ac:dyDescent="0.3">
      <c r="I4971" s="23" t="e">
        <f>INDEX('Артикул без-с размером'!A:A,MATCH(Хранение!B4971,'Артикул без-с размером'!C:C,0))</f>
        <v>#N/A</v>
      </c>
    </row>
    <row r="4972" spans="9:9" ht="21.75" customHeight="1" x14ac:dyDescent="0.3">
      <c r="I4972" s="23" t="e">
        <f>INDEX('Артикул без-с размером'!A:A,MATCH(Хранение!B4972,'Артикул без-с размером'!C:C,0))</f>
        <v>#N/A</v>
      </c>
    </row>
    <row r="4973" spans="9:9" ht="21.75" customHeight="1" x14ac:dyDescent="0.3">
      <c r="I4973" s="23" t="e">
        <f>INDEX('Артикул без-с размером'!A:A,MATCH(Хранение!B4973,'Артикул без-с размером'!C:C,0))</f>
        <v>#N/A</v>
      </c>
    </row>
    <row r="4974" spans="9:9" ht="21.75" customHeight="1" x14ac:dyDescent="0.3">
      <c r="I4974" s="23" t="e">
        <f>INDEX('Артикул без-с размером'!A:A,MATCH(Хранение!B4974,'Артикул без-с размером'!C:C,0))</f>
        <v>#N/A</v>
      </c>
    </row>
    <row r="4975" spans="9:9" ht="21.75" customHeight="1" x14ac:dyDescent="0.3">
      <c r="I4975" s="23" t="e">
        <f>INDEX('Артикул без-с размером'!A:A,MATCH(Хранение!B4975,'Артикул без-с размером'!C:C,0))</f>
        <v>#N/A</v>
      </c>
    </row>
    <row r="4976" spans="9:9" ht="21.75" customHeight="1" x14ac:dyDescent="0.3">
      <c r="I4976" s="23" t="e">
        <f>INDEX('Артикул без-с размером'!A:A,MATCH(Хранение!B4976,'Артикул без-с размером'!C:C,0))</f>
        <v>#N/A</v>
      </c>
    </row>
    <row r="4977" spans="9:9" ht="21.75" customHeight="1" x14ac:dyDescent="0.3">
      <c r="I4977" s="23" t="e">
        <f>INDEX('Артикул без-с размером'!A:A,MATCH(Хранение!B4977,'Артикул без-с размером'!C:C,0))</f>
        <v>#N/A</v>
      </c>
    </row>
    <row r="4978" spans="9:9" ht="21.75" customHeight="1" x14ac:dyDescent="0.3">
      <c r="I4978" s="23" t="e">
        <f>INDEX('Артикул без-с размером'!A:A,MATCH(Хранение!B4978,'Артикул без-с размером'!C:C,0))</f>
        <v>#N/A</v>
      </c>
    </row>
    <row r="4979" spans="9:9" ht="21.75" customHeight="1" x14ac:dyDescent="0.3">
      <c r="I4979" s="23" t="e">
        <f>INDEX('Артикул без-с размером'!A:A,MATCH(Хранение!B4979,'Артикул без-с размером'!C:C,0))</f>
        <v>#N/A</v>
      </c>
    </row>
    <row r="4980" spans="9:9" ht="21.75" customHeight="1" x14ac:dyDescent="0.3">
      <c r="I4980" s="23" t="e">
        <f>INDEX('Артикул без-с размером'!A:A,MATCH(Хранение!B4980,'Артикул без-с размером'!C:C,0))</f>
        <v>#N/A</v>
      </c>
    </row>
    <row r="4981" spans="9:9" ht="21.75" customHeight="1" x14ac:dyDescent="0.3">
      <c r="I4981" s="23" t="e">
        <f>INDEX('Артикул без-с размером'!A:A,MATCH(Хранение!B4981,'Артикул без-с размером'!C:C,0))</f>
        <v>#N/A</v>
      </c>
    </row>
    <row r="4982" spans="9:9" ht="21.75" customHeight="1" x14ac:dyDescent="0.3">
      <c r="I4982" s="23" t="e">
        <f>INDEX('Артикул без-с размером'!A:A,MATCH(Хранение!B4982,'Артикул без-с размером'!C:C,0))</f>
        <v>#N/A</v>
      </c>
    </row>
    <row r="4983" spans="9:9" ht="21.75" customHeight="1" x14ac:dyDescent="0.3">
      <c r="I4983" s="23" t="e">
        <f>INDEX('Артикул без-с размером'!A:A,MATCH(Хранение!B4983,'Артикул без-с размером'!C:C,0))</f>
        <v>#N/A</v>
      </c>
    </row>
    <row r="4984" spans="9:9" ht="21.75" customHeight="1" x14ac:dyDescent="0.3">
      <c r="I4984" s="23" t="e">
        <f>INDEX('Артикул без-с размером'!A:A,MATCH(Хранение!B4984,'Артикул без-с размером'!C:C,0))</f>
        <v>#N/A</v>
      </c>
    </row>
    <row r="4985" spans="9:9" ht="21.75" customHeight="1" x14ac:dyDescent="0.3">
      <c r="I4985" s="23" t="e">
        <f>INDEX('Артикул без-с размером'!A:A,MATCH(Хранение!B4985,'Артикул без-с размером'!C:C,0))</f>
        <v>#N/A</v>
      </c>
    </row>
    <row r="4986" spans="9:9" ht="21.75" customHeight="1" x14ac:dyDescent="0.3">
      <c r="I4986" s="23" t="e">
        <f>INDEX('Артикул без-с размером'!A:A,MATCH(Хранение!B4986,'Артикул без-с размером'!C:C,0))</f>
        <v>#N/A</v>
      </c>
    </row>
    <row r="4987" spans="9:9" ht="21.75" customHeight="1" x14ac:dyDescent="0.3">
      <c r="I4987" s="23" t="e">
        <f>INDEX('Артикул без-с размером'!A:A,MATCH(Хранение!B4987,'Артикул без-с размером'!C:C,0))</f>
        <v>#N/A</v>
      </c>
    </row>
    <row r="4988" spans="9:9" ht="21.75" customHeight="1" x14ac:dyDescent="0.3">
      <c r="I4988" s="23" t="e">
        <f>INDEX('Артикул без-с размером'!A:A,MATCH(Хранение!B4988,'Артикул без-с размером'!C:C,0))</f>
        <v>#N/A</v>
      </c>
    </row>
    <row r="4989" spans="9:9" ht="21.75" customHeight="1" x14ac:dyDescent="0.3">
      <c r="I4989" s="23" t="e">
        <f>INDEX('Артикул без-с размером'!A:A,MATCH(Хранение!B4989,'Артикул без-с размером'!C:C,0))</f>
        <v>#N/A</v>
      </c>
    </row>
    <row r="4990" spans="9:9" ht="21.75" customHeight="1" x14ac:dyDescent="0.3">
      <c r="I4990" s="23" t="e">
        <f>INDEX('Артикул без-с размером'!A:A,MATCH(Хранение!B4990,'Артикул без-с размером'!C:C,0))</f>
        <v>#N/A</v>
      </c>
    </row>
    <row r="4991" spans="9:9" ht="21.75" customHeight="1" x14ac:dyDescent="0.3">
      <c r="I4991" s="23" t="e">
        <f>INDEX('Артикул без-с размером'!A:A,MATCH(Хранение!B4991,'Артикул без-с размером'!C:C,0))</f>
        <v>#N/A</v>
      </c>
    </row>
    <row r="4992" spans="9:9" ht="21.75" customHeight="1" x14ac:dyDescent="0.3">
      <c r="I4992" s="23" t="e">
        <f>INDEX('Артикул без-с размером'!A:A,MATCH(Хранение!B4992,'Артикул без-с размером'!C:C,0))</f>
        <v>#N/A</v>
      </c>
    </row>
    <row r="4993" spans="9:9" ht="21.75" customHeight="1" x14ac:dyDescent="0.3">
      <c r="I4993" s="23" t="e">
        <f>INDEX('Артикул без-с размером'!A:A,MATCH(Хранение!B4993,'Артикул без-с размером'!C:C,0))</f>
        <v>#N/A</v>
      </c>
    </row>
    <row r="4994" spans="9:9" ht="21.75" customHeight="1" x14ac:dyDescent="0.3">
      <c r="I4994" s="23" t="e">
        <f>INDEX('Артикул без-с размером'!A:A,MATCH(Хранение!B4994,'Артикул без-с размером'!C:C,0))</f>
        <v>#N/A</v>
      </c>
    </row>
    <row r="4995" spans="9:9" ht="21.75" customHeight="1" x14ac:dyDescent="0.3">
      <c r="I4995" s="23" t="e">
        <f>INDEX('Артикул без-с размером'!A:A,MATCH(Хранение!B4995,'Артикул без-с размером'!C:C,0))</f>
        <v>#N/A</v>
      </c>
    </row>
    <row r="4996" spans="9:9" ht="21.75" customHeight="1" x14ac:dyDescent="0.3">
      <c r="I4996" s="23" t="e">
        <f>INDEX('Артикул без-с размером'!A:A,MATCH(Хранение!B4996,'Артикул без-с размером'!C:C,0))</f>
        <v>#N/A</v>
      </c>
    </row>
    <row r="4997" spans="9:9" ht="21.75" customHeight="1" x14ac:dyDescent="0.3">
      <c r="I4997" s="23" t="e">
        <f>INDEX('Артикул без-с размером'!A:A,MATCH(Хранение!B4997,'Артикул без-с размером'!C:C,0))</f>
        <v>#N/A</v>
      </c>
    </row>
    <row r="4998" spans="9:9" ht="21.75" customHeight="1" x14ac:dyDescent="0.3">
      <c r="I4998" s="23" t="e">
        <f>INDEX('Артикул без-с размером'!A:A,MATCH(Хранение!B4998,'Артикул без-с размером'!C:C,0))</f>
        <v>#N/A</v>
      </c>
    </row>
    <row r="4999" spans="9:9" ht="21.75" customHeight="1" x14ac:dyDescent="0.3">
      <c r="I4999" s="23" t="e">
        <f>INDEX('Артикул без-с размером'!A:A,MATCH(Хранение!B4999,'Артикул без-с размером'!C:C,0))</f>
        <v>#N/A</v>
      </c>
    </row>
    <row r="5000" spans="9:9" ht="21.75" customHeight="1" x14ac:dyDescent="0.3">
      <c r="I5000" s="23" t="e">
        <f>INDEX('Артикул без-с размером'!A:A,MATCH(Хранение!B5000,'Артикул без-с размером'!C:C,0))</f>
        <v>#N/A</v>
      </c>
    </row>
    <row r="5001" spans="9:9" ht="21.75" customHeight="1" x14ac:dyDescent="0.3">
      <c r="I5001" s="23" t="e">
        <f>INDEX('Артикул без-с размером'!A:A,MATCH(Хранение!B5001,'Артикул без-с размером'!C:C,0))</f>
        <v>#N/A</v>
      </c>
    </row>
    <row r="5002" spans="9:9" ht="21.75" customHeight="1" x14ac:dyDescent="0.3">
      <c r="I5002" s="23" t="e">
        <f>INDEX('Артикул без-с размером'!A:A,MATCH(Хранение!B5002,'Артикул без-с размером'!C:C,0))</f>
        <v>#N/A</v>
      </c>
    </row>
    <row r="5003" spans="9:9" ht="21.75" customHeight="1" x14ac:dyDescent="0.3">
      <c r="I5003" s="23" t="e">
        <f>INDEX('Артикул без-с размером'!A:A,MATCH(Хранение!B5003,'Артикул без-с размером'!C:C,0))</f>
        <v>#N/A</v>
      </c>
    </row>
    <row r="5004" spans="9:9" ht="21.75" customHeight="1" x14ac:dyDescent="0.3">
      <c r="I5004" s="23" t="e">
        <f>INDEX('Артикул без-с размером'!A:A,MATCH(Хранение!B5004,'Артикул без-с размером'!C:C,0))</f>
        <v>#N/A</v>
      </c>
    </row>
    <row r="5005" spans="9:9" ht="21.75" customHeight="1" x14ac:dyDescent="0.3">
      <c r="I5005" s="23" t="e">
        <f>INDEX('Артикул без-с размером'!A:A,MATCH(Хранение!B5005,'Артикул без-с размером'!C:C,0))</f>
        <v>#N/A</v>
      </c>
    </row>
    <row r="5006" spans="9:9" ht="21.75" customHeight="1" x14ac:dyDescent="0.3">
      <c r="I5006" s="23" t="e">
        <f>INDEX('Артикул без-с размером'!A:A,MATCH(Хранение!B5006,'Артикул без-с размером'!C:C,0))</f>
        <v>#N/A</v>
      </c>
    </row>
    <row r="5007" spans="9:9" ht="21.75" customHeight="1" x14ac:dyDescent="0.3">
      <c r="I5007" s="23" t="e">
        <f>INDEX('Артикул без-с размером'!A:A,MATCH(Хранение!B5007,'Артикул без-с размером'!C:C,0))</f>
        <v>#N/A</v>
      </c>
    </row>
    <row r="5008" spans="9:9" ht="21.75" customHeight="1" x14ac:dyDescent="0.3">
      <c r="I5008" s="23" t="e">
        <f>INDEX('Артикул без-с размером'!A:A,MATCH(Хранение!B5008,'Артикул без-с размером'!C:C,0))</f>
        <v>#N/A</v>
      </c>
    </row>
    <row r="5009" spans="9:9" ht="21.75" customHeight="1" x14ac:dyDescent="0.3">
      <c r="I5009" s="23" t="e">
        <f>INDEX('Артикул без-с размером'!A:A,MATCH(Хранение!B5009,'Артикул без-с размером'!C:C,0))</f>
        <v>#N/A</v>
      </c>
    </row>
    <row r="5010" spans="9:9" ht="21.75" customHeight="1" x14ac:dyDescent="0.3">
      <c r="I5010" s="23" t="e">
        <f>INDEX('Артикул без-с размером'!A:A,MATCH(Хранение!B5010,'Артикул без-с размером'!C:C,0))</f>
        <v>#N/A</v>
      </c>
    </row>
    <row r="5011" spans="9:9" ht="21.75" customHeight="1" x14ac:dyDescent="0.3">
      <c r="I5011" s="23" t="e">
        <f>INDEX('Артикул без-с размером'!A:A,MATCH(Хранение!B5011,'Артикул без-с размером'!C:C,0))</f>
        <v>#N/A</v>
      </c>
    </row>
    <row r="5012" spans="9:9" ht="21.75" customHeight="1" x14ac:dyDescent="0.3">
      <c r="I5012" s="23" t="e">
        <f>INDEX('Артикул без-с размером'!A:A,MATCH(Хранение!B5012,'Артикул без-с размером'!C:C,0))</f>
        <v>#N/A</v>
      </c>
    </row>
    <row r="5013" spans="9:9" ht="21.75" customHeight="1" x14ac:dyDescent="0.3">
      <c r="I5013" s="23" t="e">
        <f>INDEX('Артикул без-с размером'!A:A,MATCH(Хранение!B5013,'Артикул без-с размером'!C:C,0))</f>
        <v>#N/A</v>
      </c>
    </row>
    <row r="5014" spans="9:9" ht="21.75" customHeight="1" x14ac:dyDescent="0.3">
      <c r="I5014" s="23" t="e">
        <f>INDEX('Артикул без-с размером'!A:A,MATCH(Хранение!B5014,'Артикул без-с размером'!C:C,0))</f>
        <v>#N/A</v>
      </c>
    </row>
    <row r="5015" spans="9:9" ht="21.75" customHeight="1" x14ac:dyDescent="0.3">
      <c r="I5015" s="23" t="e">
        <f>INDEX('Артикул без-с размером'!A:A,MATCH(Хранение!B5015,'Артикул без-с размером'!C:C,0))</f>
        <v>#N/A</v>
      </c>
    </row>
    <row r="5016" spans="9:9" ht="21.75" customHeight="1" x14ac:dyDescent="0.3">
      <c r="I5016" s="23" t="e">
        <f>INDEX('Артикул без-с размером'!A:A,MATCH(Хранение!B5016,'Артикул без-с размером'!C:C,0))</f>
        <v>#N/A</v>
      </c>
    </row>
    <row r="5017" spans="9:9" ht="21.75" customHeight="1" x14ac:dyDescent="0.3">
      <c r="I5017" s="23" t="e">
        <f>INDEX('Артикул без-с размером'!A:A,MATCH(Хранение!B5017,'Артикул без-с размером'!C:C,0))</f>
        <v>#N/A</v>
      </c>
    </row>
    <row r="5018" spans="9:9" ht="21.75" customHeight="1" x14ac:dyDescent="0.3">
      <c r="I5018" s="23" t="e">
        <f>INDEX('Артикул без-с размером'!A:A,MATCH(Хранение!B5018,'Артикул без-с размером'!C:C,0))</f>
        <v>#N/A</v>
      </c>
    </row>
    <row r="5019" spans="9:9" ht="21.75" customHeight="1" x14ac:dyDescent="0.3">
      <c r="I5019" s="23" t="e">
        <f>INDEX('Артикул без-с размером'!A:A,MATCH(Хранение!B5019,'Артикул без-с размером'!C:C,0))</f>
        <v>#N/A</v>
      </c>
    </row>
    <row r="5020" spans="9:9" ht="21.75" customHeight="1" x14ac:dyDescent="0.3">
      <c r="I5020" s="23" t="e">
        <f>INDEX('Артикул без-с размером'!A:A,MATCH(Хранение!B5020,'Артикул без-с размером'!C:C,0))</f>
        <v>#N/A</v>
      </c>
    </row>
    <row r="5021" spans="9:9" ht="21.75" customHeight="1" x14ac:dyDescent="0.3">
      <c r="I5021" s="23" t="e">
        <f>INDEX('Артикул без-с размером'!A:A,MATCH(Хранение!B5021,'Артикул без-с размером'!C:C,0))</f>
        <v>#N/A</v>
      </c>
    </row>
    <row r="5022" spans="9:9" ht="21.75" customHeight="1" x14ac:dyDescent="0.3">
      <c r="I5022" s="23" t="e">
        <f>INDEX('Артикул без-с размером'!A:A,MATCH(Хранение!B5022,'Артикул без-с размером'!C:C,0))</f>
        <v>#N/A</v>
      </c>
    </row>
    <row r="5023" spans="9:9" ht="21.75" customHeight="1" x14ac:dyDescent="0.3">
      <c r="I5023" s="23" t="e">
        <f>INDEX('Артикул без-с размером'!A:A,MATCH(Хранение!B5023,'Артикул без-с размером'!C:C,0))</f>
        <v>#N/A</v>
      </c>
    </row>
    <row r="5024" spans="9:9" ht="21.75" customHeight="1" x14ac:dyDescent="0.3">
      <c r="I5024" s="23" t="e">
        <f>INDEX('Артикул без-с размером'!A:A,MATCH(Хранение!B5024,'Артикул без-с размером'!C:C,0))</f>
        <v>#N/A</v>
      </c>
    </row>
    <row r="5025" spans="9:9" ht="21.75" customHeight="1" x14ac:dyDescent="0.3">
      <c r="I5025" s="23" t="e">
        <f>INDEX('Артикул без-с размером'!A:A,MATCH(Хранение!B5025,'Артикул без-с размером'!C:C,0))</f>
        <v>#N/A</v>
      </c>
    </row>
    <row r="5026" spans="9:9" ht="21.75" customHeight="1" x14ac:dyDescent="0.3">
      <c r="I5026" s="23" t="e">
        <f>INDEX('Артикул без-с размером'!A:A,MATCH(Хранение!B5026,'Артикул без-с размером'!C:C,0))</f>
        <v>#N/A</v>
      </c>
    </row>
    <row r="5027" spans="9:9" ht="21.75" customHeight="1" x14ac:dyDescent="0.3">
      <c r="I5027" s="23" t="e">
        <f>INDEX('Артикул без-с размером'!A:A,MATCH(Хранение!B5027,'Артикул без-с размером'!C:C,0))</f>
        <v>#N/A</v>
      </c>
    </row>
    <row r="5028" spans="9:9" ht="21.75" customHeight="1" x14ac:dyDescent="0.3">
      <c r="I5028" s="23" t="e">
        <f>INDEX('Артикул без-с размером'!A:A,MATCH(Хранение!B5028,'Артикул без-с размером'!C:C,0))</f>
        <v>#N/A</v>
      </c>
    </row>
    <row r="5029" spans="9:9" ht="21.75" customHeight="1" x14ac:dyDescent="0.3">
      <c r="I5029" s="23" t="e">
        <f>INDEX('Артикул без-с размером'!A:A,MATCH(Хранение!B5029,'Артикул без-с размером'!C:C,0))</f>
        <v>#N/A</v>
      </c>
    </row>
    <row r="5030" spans="9:9" ht="21.75" customHeight="1" x14ac:dyDescent="0.3">
      <c r="I5030" s="23" t="e">
        <f>INDEX('Артикул без-с размером'!A:A,MATCH(Хранение!B5030,'Артикул без-с размером'!C:C,0))</f>
        <v>#N/A</v>
      </c>
    </row>
    <row r="5031" spans="9:9" ht="21.75" customHeight="1" x14ac:dyDescent="0.3">
      <c r="I5031" s="23" t="e">
        <f>INDEX('Артикул без-с размером'!A:A,MATCH(Хранение!B5031,'Артикул без-с размером'!C:C,0))</f>
        <v>#N/A</v>
      </c>
    </row>
    <row r="5032" spans="9:9" ht="21.75" customHeight="1" x14ac:dyDescent="0.3">
      <c r="I5032" s="23" t="e">
        <f>INDEX('Артикул без-с размером'!A:A,MATCH(Хранение!B5032,'Артикул без-с размером'!C:C,0))</f>
        <v>#N/A</v>
      </c>
    </row>
    <row r="5033" spans="9:9" ht="21.75" customHeight="1" x14ac:dyDescent="0.3">
      <c r="I5033" s="23" t="e">
        <f>INDEX('Артикул без-с размером'!A:A,MATCH(Хранение!B5033,'Артикул без-с размером'!C:C,0))</f>
        <v>#N/A</v>
      </c>
    </row>
    <row r="5034" spans="9:9" ht="21.75" customHeight="1" x14ac:dyDescent="0.3">
      <c r="I5034" s="23" t="e">
        <f>INDEX('Артикул без-с размером'!A:A,MATCH(Хранение!B5034,'Артикул без-с размером'!C:C,0))</f>
        <v>#N/A</v>
      </c>
    </row>
    <row r="5035" spans="9:9" ht="21.75" customHeight="1" x14ac:dyDescent="0.3">
      <c r="I5035" s="23" t="e">
        <f>INDEX('Артикул без-с размером'!A:A,MATCH(Хранение!B5035,'Артикул без-с размером'!C:C,0))</f>
        <v>#N/A</v>
      </c>
    </row>
    <row r="5036" spans="9:9" ht="21.75" customHeight="1" x14ac:dyDescent="0.3">
      <c r="I5036" s="23" t="e">
        <f>INDEX('Артикул без-с размером'!A:A,MATCH(Хранение!B5036,'Артикул без-с размером'!C:C,0))</f>
        <v>#N/A</v>
      </c>
    </row>
    <row r="5037" spans="9:9" ht="21.75" customHeight="1" x14ac:dyDescent="0.3">
      <c r="I5037" s="23" t="e">
        <f>INDEX('Артикул без-с размером'!A:A,MATCH(Хранение!B5037,'Артикул без-с размером'!C:C,0))</f>
        <v>#N/A</v>
      </c>
    </row>
    <row r="5038" spans="9:9" ht="21.75" customHeight="1" x14ac:dyDescent="0.3">
      <c r="I5038" s="23" t="e">
        <f>INDEX('Артикул без-с размером'!A:A,MATCH(Хранение!B5038,'Артикул без-с размером'!C:C,0))</f>
        <v>#N/A</v>
      </c>
    </row>
    <row r="5039" spans="9:9" ht="21.75" customHeight="1" x14ac:dyDescent="0.3">
      <c r="I5039" s="23" t="e">
        <f>INDEX('Артикул без-с размером'!A:A,MATCH(Хранение!B5039,'Артикул без-с размером'!C:C,0))</f>
        <v>#N/A</v>
      </c>
    </row>
    <row r="5040" spans="9:9" ht="21.75" customHeight="1" x14ac:dyDescent="0.3">
      <c r="I5040" s="23" t="e">
        <f>INDEX('Артикул без-с размером'!A:A,MATCH(Хранение!B5040,'Артикул без-с размером'!C:C,0))</f>
        <v>#N/A</v>
      </c>
    </row>
    <row r="5041" spans="9:9" ht="21.75" customHeight="1" x14ac:dyDescent="0.3">
      <c r="I5041" s="23" t="e">
        <f>INDEX('Артикул без-с размером'!A:A,MATCH(Хранение!B5041,'Артикул без-с размером'!C:C,0))</f>
        <v>#N/A</v>
      </c>
    </row>
    <row r="5042" spans="9:9" ht="21.75" customHeight="1" x14ac:dyDescent="0.3">
      <c r="I5042" s="23" t="e">
        <f>INDEX('Артикул без-с размером'!A:A,MATCH(Хранение!B5042,'Артикул без-с размером'!C:C,0))</f>
        <v>#N/A</v>
      </c>
    </row>
    <row r="5043" spans="9:9" ht="21.75" customHeight="1" x14ac:dyDescent="0.3">
      <c r="I5043" s="23" t="e">
        <f>INDEX('Артикул без-с размером'!A:A,MATCH(Хранение!B5043,'Артикул без-с размером'!C:C,0))</f>
        <v>#N/A</v>
      </c>
    </row>
    <row r="5044" spans="9:9" ht="21.75" customHeight="1" x14ac:dyDescent="0.3">
      <c r="I5044" s="23" t="e">
        <f>INDEX('Артикул без-с размером'!A:A,MATCH(Хранение!B5044,'Артикул без-с размером'!C:C,0))</f>
        <v>#N/A</v>
      </c>
    </row>
    <row r="5045" spans="9:9" ht="21.75" customHeight="1" x14ac:dyDescent="0.3">
      <c r="I5045" s="23" t="e">
        <f>INDEX('Артикул без-с размером'!A:A,MATCH(Хранение!B5045,'Артикул без-с размером'!C:C,0))</f>
        <v>#N/A</v>
      </c>
    </row>
    <row r="5046" spans="9:9" ht="21.75" customHeight="1" x14ac:dyDescent="0.3">
      <c r="I5046" s="23" t="e">
        <f>INDEX('Артикул без-с размером'!A:A,MATCH(Хранение!B5046,'Артикул без-с размером'!C:C,0))</f>
        <v>#N/A</v>
      </c>
    </row>
    <row r="5047" spans="9:9" ht="21.75" customHeight="1" x14ac:dyDescent="0.3">
      <c r="I5047" s="23" t="e">
        <f>INDEX('Артикул без-с размером'!A:A,MATCH(Хранение!B5047,'Артикул без-с размером'!C:C,0))</f>
        <v>#N/A</v>
      </c>
    </row>
    <row r="5048" spans="9:9" ht="21.75" customHeight="1" x14ac:dyDescent="0.3">
      <c r="I5048" s="23" t="e">
        <f>INDEX('Артикул без-с размером'!A:A,MATCH(Хранение!B5048,'Артикул без-с размером'!C:C,0))</f>
        <v>#N/A</v>
      </c>
    </row>
    <row r="5049" spans="9:9" ht="21.75" customHeight="1" x14ac:dyDescent="0.3">
      <c r="I5049" s="23" t="e">
        <f>INDEX('Артикул без-с размером'!A:A,MATCH(Хранение!B5049,'Артикул без-с размером'!C:C,0))</f>
        <v>#N/A</v>
      </c>
    </row>
    <row r="5050" spans="9:9" ht="21.75" customHeight="1" x14ac:dyDescent="0.3">
      <c r="I5050" s="23" t="e">
        <f>INDEX('Артикул без-с размером'!A:A,MATCH(Хранение!B5050,'Артикул без-с размером'!C:C,0))</f>
        <v>#N/A</v>
      </c>
    </row>
    <row r="5051" spans="9:9" ht="21.75" customHeight="1" x14ac:dyDescent="0.3">
      <c r="I5051" s="23" t="e">
        <f>INDEX('Артикул без-с размером'!A:A,MATCH(Хранение!B5051,'Артикул без-с размером'!C:C,0))</f>
        <v>#N/A</v>
      </c>
    </row>
    <row r="5052" spans="9:9" ht="21.75" customHeight="1" x14ac:dyDescent="0.3">
      <c r="I5052" s="23" t="e">
        <f>INDEX('Артикул без-с размером'!A:A,MATCH(Хранение!B5052,'Артикул без-с размером'!C:C,0))</f>
        <v>#N/A</v>
      </c>
    </row>
    <row r="5053" spans="9:9" ht="21.75" customHeight="1" x14ac:dyDescent="0.3">
      <c r="I5053" s="23" t="e">
        <f>INDEX('Артикул без-с размером'!A:A,MATCH(Хранение!B5053,'Артикул без-с размером'!C:C,0))</f>
        <v>#N/A</v>
      </c>
    </row>
    <row r="5054" spans="9:9" ht="21.75" customHeight="1" x14ac:dyDescent="0.3">
      <c r="I5054" s="23" t="e">
        <f>INDEX('Артикул без-с размером'!A:A,MATCH(Хранение!B5054,'Артикул без-с размером'!C:C,0))</f>
        <v>#N/A</v>
      </c>
    </row>
    <row r="5055" spans="9:9" ht="21.75" customHeight="1" x14ac:dyDescent="0.3">
      <c r="I5055" s="23" t="e">
        <f>INDEX('Артикул без-с размером'!A:A,MATCH(Хранение!B5055,'Артикул без-с размером'!C:C,0))</f>
        <v>#N/A</v>
      </c>
    </row>
    <row r="5056" spans="9:9" ht="21.75" customHeight="1" x14ac:dyDescent="0.3">
      <c r="I5056" s="23" t="e">
        <f>INDEX('Артикул без-с размером'!A:A,MATCH(Хранение!B5056,'Артикул без-с размером'!C:C,0))</f>
        <v>#N/A</v>
      </c>
    </row>
    <row r="5057" spans="9:9" ht="21.75" customHeight="1" x14ac:dyDescent="0.3">
      <c r="I5057" s="23" t="e">
        <f>INDEX('Артикул без-с размером'!A:A,MATCH(Хранение!B5057,'Артикул без-с размером'!C:C,0))</f>
        <v>#N/A</v>
      </c>
    </row>
    <row r="5058" spans="9:9" ht="21.75" customHeight="1" x14ac:dyDescent="0.3">
      <c r="I5058" s="23" t="e">
        <f>INDEX('Артикул без-с размером'!A:A,MATCH(Хранение!B5058,'Артикул без-с размером'!C:C,0))</f>
        <v>#N/A</v>
      </c>
    </row>
    <row r="5059" spans="9:9" ht="21.75" customHeight="1" x14ac:dyDescent="0.3">
      <c r="I5059" s="23" t="e">
        <f>INDEX('Артикул без-с размером'!A:A,MATCH(Хранение!B5059,'Артикул без-с размером'!C:C,0))</f>
        <v>#N/A</v>
      </c>
    </row>
    <row r="5060" spans="9:9" ht="21.75" customHeight="1" x14ac:dyDescent="0.3">
      <c r="I5060" s="23" t="e">
        <f>INDEX('Артикул без-с размером'!A:A,MATCH(Хранение!B5060,'Артикул без-с размером'!C:C,0))</f>
        <v>#N/A</v>
      </c>
    </row>
    <row r="5061" spans="9:9" ht="21.75" customHeight="1" x14ac:dyDescent="0.3">
      <c r="I5061" s="23" t="e">
        <f>INDEX('Артикул без-с размером'!A:A,MATCH(Хранение!B5061,'Артикул без-с размером'!C:C,0))</f>
        <v>#N/A</v>
      </c>
    </row>
    <row r="5062" spans="9:9" ht="21.75" customHeight="1" x14ac:dyDescent="0.3">
      <c r="I5062" s="23" t="e">
        <f>INDEX('Артикул без-с размером'!A:A,MATCH(Хранение!B5062,'Артикул без-с размером'!C:C,0))</f>
        <v>#N/A</v>
      </c>
    </row>
    <row r="5063" spans="9:9" ht="21.75" customHeight="1" x14ac:dyDescent="0.3">
      <c r="I5063" s="23" t="e">
        <f>INDEX('Артикул без-с размером'!A:A,MATCH(Хранение!B5063,'Артикул без-с размером'!C:C,0))</f>
        <v>#N/A</v>
      </c>
    </row>
    <row r="5064" spans="9:9" ht="21.75" customHeight="1" x14ac:dyDescent="0.3">
      <c r="I5064" s="23" t="e">
        <f>INDEX('Артикул без-с размером'!A:A,MATCH(Хранение!B5064,'Артикул без-с размером'!C:C,0))</f>
        <v>#N/A</v>
      </c>
    </row>
    <row r="5065" spans="9:9" ht="21.75" customHeight="1" x14ac:dyDescent="0.3">
      <c r="I5065" s="23" t="e">
        <f>INDEX('Артикул без-с размером'!A:A,MATCH(Хранение!B5065,'Артикул без-с размером'!C:C,0))</f>
        <v>#N/A</v>
      </c>
    </row>
    <row r="5066" spans="9:9" ht="21.75" customHeight="1" x14ac:dyDescent="0.3">
      <c r="I5066" s="23" t="e">
        <f>INDEX('Артикул без-с размером'!A:A,MATCH(Хранение!B5066,'Артикул без-с размером'!C:C,0))</f>
        <v>#N/A</v>
      </c>
    </row>
    <row r="5067" spans="9:9" ht="21.75" customHeight="1" x14ac:dyDescent="0.3">
      <c r="I5067" s="23" t="e">
        <f>INDEX('Артикул без-с размером'!A:A,MATCH(Хранение!B5067,'Артикул без-с размером'!C:C,0))</f>
        <v>#N/A</v>
      </c>
    </row>
    <row r="5068" spans="9:9" ht="21.75" customHeight="1" x14ac:dyDescent="0.3">
      <c r="I5068" s="23" t="e">
        <f>INDEX('Артикул без-с размером'!A:A,MATCH(Хранение!B5068,'Артикул без-с размером'!C:C,0))</f>
        <v>#N/A</v>
      </c>
    </row>
    <row r="5069" spans="9:9" ht="21.75" customHeight="1" x14ac:dyDescent="0.3">
      <c r="I5069" s="23" t="e">
        <f>INDEX('Артикул без-с размером'!A:A,MATCH(Хранение!B5069,'Артикул без-с размером'!C:C,0))</f>
        <v>#N/A</v>
      </c>
    </row>
    <row r="5070" spans="9:9" ht="21.75" customHeight="1" x14ac:dyDescent="0.3">
      <c r="I5070" s="23" t="e">
        <f>INDEX('Артикул без-с размером'!A:A,MATCH(Хранение!B5070,'Артикул без-с размером'!C:C,0))</f>
        <v>#N/A</v>
      </c>
    </row>
    <row r="5071" spans="9:9" ht="21.75" customHeight="1" x14ac:dyDescent="0.3">
      <c r="I5071" s="23" t="e">
        <f>INDEX('Артикул без-с размером'!A:A,MATCH(Хранение!B5071,'Артикул без-с размером'!C:C,0))</f>
        <v>#N/A</v>
      </c>
    </row>
    <row r="5072" spans="9:9" ht="21.75" customHeight="1" x14ac:dyDescent="0.3">
      <c r="I5072" s="23" t="e">
        <f>INDEX('Артикул без-с размером'!A:A,MATCH(Хранение!B5072,'Артикул без-с размером'!C:C,0))</f>
        <v>#N/A</v>
      </c>
    </row>
    <row r="5073" spans="9:9" ht="21.75" customHeight="1" x14ac:dyDescent="0.3">
      <c r="I5073" s="23" t="e">
        <f>INDEX('Артикул без-с размером'!A:A,MATCH(Хранение!B5073,'Артикул без-с размером'!C:C,0))</f>
        <v>#N/A</v>
      </c>
    </row>
    <row r="5074" spans="9:9" ht="21.75" customHeight="1" x14ac:dyDescent="0.3">
      <c r="I5074" s="23" t="e">
        <f>INDEX('Артикул без-с размером'!A:A,MATCH(Хранение!B5074,'Артикул без-с размером'!C:C,0))</f>
        <v>#N/A</v>
      </c>
    </row>
    <row r="5075" spans="9:9" ht="21.75" customHeight="1" x14ac:dyDescent="0.3">
      <c r="I5075" s="23" t="e">
        <f>INDEX('Артикул без-с размером'!A:A,MATCH(Хранение!B5075,'Артикул без-с размером'!C:C,0))</f>
        <v>#N/A</v>
      </c>
    </row>
    <row r="5076" spans="9:9" ht="21.75" customHeight="1" x14ac:dyDescent="0.3">
      <c r="I5076" s="23" t="e">
        <f>INDEX('Артикул без-с размером'!A:A,MATCH(Хранение!B5076,'Артикул без-с размером'!C:C,0))</f>
        <v>#N/A</v>
      </c>
    </row>
    <row r="5077" spans="9:9" ht="21.75" customHeight="1" x14ac:dyDescent="0.3">
      <c r="I5077" s="23" t="e">
        <f>INDEX('Артикул без-с размером'!A:A,MATCH(Хранение!B5077,'Артикул без-с размером'!C:C,0))</f>
        <v>#N/A</v>
      </c>
    </row>
    <row r="5078" spans="9:9" ht="21.75" customHeight="1" x14ac:dyDescent="0.3">
      <c r="I5078" s="23" t="e">
        <f>INDEX('Артикул без-с размером'!A:A,MATCH(Хранение!B5078,'Артикул без-с размером'!C:C,0))</f>
        <v>#N/A</v>
      </c>
    </row>
    <row r="5079" spans="9:9" ht="21.75" customHeight="1" x14ac:dyDescent="0.3">
      <c r="I5079" s="23" t="e">
        <f>INDEX('Артикул без-с размером'!A:A,MATCH(Хранение!B5079,'Артикул без-с размером'!C:C,0))</f>
        <v>#N/A</v>
      </c>
    </row>
    <row r="5080" spans="9:9" ht="21.75" customHeight="1" x14ac:dyDescent="0.3">
      <c r="I5080" s="23" t="e">
        <f>INDEX('Артикул без-с размером'!A:A,MATCH(Хранение!B5080,'Артикул без-с размером'!C:C,0))</f>
        <v>#N/A</v>
      </c>
    </row>
    <row r="5081" spans="9:9" ht="21.75" customHeight="1" x14ac:dyDescent="0.3">
      <c r="I5081" s="23" t="e">
        <f>INDEX('Артикул без-с размером'!A:A,MATCH(Хранение!B5081,'Артикул без-с размером'!C:C,0))</f>
        <v>#N/A</v>
      </c>
    </row>
    <row r="5082" spans="9:9" ht="21.75" customHeight="1" x14ac:dyDescent="0.3">
      <c r="I5082" s="23" t="e">
        <f>INDEX('Артикул без-с размером'!A:A,MATCH(Хранение!B5082,'Артикул без-с размером'!C:C,0))</f>
        <v>#N/A</v>
      </c>
    </row>
    <row r="5083" spans="9:9" ht="21.75" customHeight="1" x14ac:dyDescent="0.3">
      <c r="I5083" s="23" t="e">
        <f>INDEX('Артикул без-с размером'!A:A,MATCH(Хранение!B5083,'Артикул без-с размером'!C:C,0))</f>
        <v>#N/A</v>
      </c>
    </row>
    <row r="5084" spans="9:9" ht="21.75" customHeight="1" x14ac:dyDescent="0.3">
      <c r="I5084" s="23" t="e">
        <f>INDEX('Артикул без-с размером'!A:A,MATCH(Хранение!B5084,'Артикул без-с размером'!C:C,0))</f>
        <v>#N/A</v>
      </c>
    </row>
    <row r="5085" spans="9:9" ht="21.75" customHeight="1" x14ac:dyDescent="0.3">
      <c r="I5085" s="23" t="e">
        <f>INDEX('Артикул без-с размером'!A:A,MATCH(Хранение!B5085,'Артикул без-с размером'!C:C,0))</f>
        <v>#N/A</v>
      </c>
    </row>
    <row r="5086" spans="9:9" ht="21.75" customHeight="1" x14ac:dyDescent="0.3">
      <c r="I5086" s="23" t="e">
        <f>INDEX('Артикул без-с размером'!A:A,MATCH(Хранение!B5086,'Артикул без-с размером'!C:C,0))</f>
        <v>#N/A</v>
      </c>
    </row>
    <row r="5087" spans="9:9" ht="21.75" customHeight="1" x14ac:dyDescent="0.3">
      <c r="I5087" s="23" t="e">
        <f>INDEX('Артикул без-с размером'!A:A,MATCH(Хранение!B5087,'Артикул без-с размером'!C:C,0))</f>
        <v>#N/A</v>
      </c>
    </row>
    <row r="5088" spans="9:9" ht="21.75" customHeight="1" x14ac:dyDescent="0.3">
      <c r="I5088" s="23" t="e">
        <f>INDEX('Артикул без-с размером'!A:A,MATCH(Хранение!B5088,'Артикул без-с размером'!C:C,0))</f>
        <v>#N/A</v>
      </c>
    </row>
    <row r="5089" spans="9:9" ht="21.75" customHeight="1" x14ac:dyDescent="0.3">
      <c r="I5089" s="23" t="e">
        <f>INDEX('Артикул без-с размером'!A:A,MATCH(Хранение!B5089,'Артикул без-с размером'!C:C,0))</f>
        <v>#N/A</v>
      </c>
    </row>
    <row r="5090" spans="9:9" ht="21.75" customHeight="1" x14ac:dyDescent="0.3">
      <c r="I5090" s="23" t="e">
        <f>INDEX('Артикул без-с размером'!A:A,MATCH(Хранение!B5090,'Артикул без-с размером'!C:C,0))</f>
        <v>#N/A</v>
      </c>
    </row>
    <row r="5091" spans="9:9" ht="21.75" customHeight="1" x14ac:dyDescent="0.3">
      <c r="I5091" s="23" t="e">
        <f>INDEX('Артикул без-с размером'!A:A,MATCH(Хранение!B5091,'Артикул без-с размером'!C:C,0))</f>
        <v>#N/A</v>
      </c>
    </row>
    <row r="5092" spans="9:9" ht="21.75" customHeight="1" x14ac:dyDescent="0.3">
      <c r="I5092" s="23" t="e">
        <f>INDEX('Артикул без-с размером'!A:A,MATCH(Хранение!B5092,'Артикул без-с размером'!C:C,0))</f>
        <v>#N/A</v>
      </c>
    </row>
    <row r="5093" spans="9:9" ht="21.75" customHeight="1" x14ac:dyDescent="0.3">
      <c r="I5093" s="23" t="e">
        <f>INDEX('Артикул без-с размером'!A:A,MATCH(Хранение!B5093,'Артикул без-с размером'!C:C,0))</f>
        <v>#N/A</v>
      </c>
    </row>
    <row r="5094" spans="9:9" ht="21.75" customHeight="1" x14ac:dyDescent="0.3">
      <c r="I5094" s="23" t="e">
        <f>INDEX('Артикул без-с размером'!A:A,MATCH(Хранение!B5094,'Артикул без-с размером'!C:C,0))</f>
        <v>#N/A</v>
      </c>
    </row>
    <row r="5095" spans="9:9" ht="21.75" customHeight="1" x14ac:dyDescent="0.3">
      <c r="I5095" s="23" t="e">
        <f>INDEX('Артикул без-с размером'!A:A,MATCH(Хранение!B5095,'Артикул без-с размером'!C:C,0))</f>
        <v>#N/A</v>
      </c>
    </row>
    <row r="5096" spans="9:9" ht="21.75" customHeight="1" x14ac:dyDescent="0.3">
      <c r="I5096" s="23" t="e">
        <f>INDEX('Артикул без-с размером'!A:A,MATCH(Хранение!B5096,'Артикул без-с размером'!C:C,0))</f>
        <v>#N/A</v>
      </c>
    </row>
    <row r="5097" spans="9:9" ht="21.75" customHeight="1" x14ac:dyDescent="0.3">
      <c r="I5097" s="23" t="e">
        <f>INDEX('Артикул без-с размером'!A:A,MATCH(Хранение!B5097,'Артикул без-с размером'!C:C,0))</f>
        <v>#N/A</v>
      </c>
    </row>
    <row r="5098" spans="9:9" ht="21.75" customHeight="1" x14ac:dyDescent="0.3">
      <c r="I5098" s="23" t="e">
        <f>INDEX('Артикул без-с размером'!A:A,MATCH(Хранение!B5098,'Артикул без-с размером'!C:C,0))</f>
        <v>#N/A</v>
      </c>
    </row>
    <row r="5099" spans="9:9" ht="21.75" customHeight="1" x14ac:dyDescent="0.3">
      <c r="I5099" s="23" t="e">
        <f>INDEX('Артикул без-с размером'!A:A,MATCH(Хранение!B5099,'Артикул без-с размером'!C:C,0))</f>
        <v>#N/A</v>
      </c>
    </row>
    <row r="5100" spans="9:9" ht="21.75" customHeight="1" x14ac:dyDescent="0.3">
      <c r="I5100" s="23" t="e">
        <f>INDEX('Артикул без-с размером'!A:A,MATCH(Хранение!B5100,'Артикул без-с размером'!C:C,0))</f>
        <v>#N/A</v>
      </c>
    </row>
    <row r="5101" spans="9:9" ht="21.75" customHeight="1" x14ac:dyDescent="0.3">
      <c r="I5101" s="23" t="e">
        <f>INDEX('Артикул без-с размером'!A:A,MATCH(Хранение!B5101,'Артикул без-с размером'!C:C,0))</f>
        <v>#N/A</v>
      </c>
    </row>
    <row r="5102" spans="9:9" ht="21.75" customHeight="1" x14ac:dyDescent="0.3">
      <c r="I5102" s="23" t="e">
        <f>INDEX('Артикул без-с размером'!A:A,MATCH(Хранение!B5102,'Артикул без-с размером'!C:C,0))</f>
        <v>#N/A</v>
      </c>
    </row>
    <row r="5103" spans="9:9" ht="21.75" customHeight="1" x14ac:dyDescent="0.3">
      <c r="I5103" s="23" t="e">
        <f>INDEX('Артикул без-с размером'!A:A,MATCH(Хранение!B5103,'Артикул без-с размером'!C:C,0))</f>
        <v>#N/A</v>
      </c>
    </row>
    <row r="5104" spans="9:9" ht="21.75" customHeight="1" x14ac:dyDescent="0.3">
      <c r="I5104" s="23" t="e">
        <f>INDEX('Артикул без-с размером'!A:A,MATCH(Хранение!B5104,'Артикул без-с размером'!C:C,0))</f>
        <v>#N/A</v>
      </c>
    </row>
    <row r="5105" spans="9:9" ht="21.75" customHeight="1" x14ac:dyDescent="0.3">
      <c r="I5105" s="23" t="e">
        <f>INDEX('Артикул без-с размером'!A:A,MATCH(Хранение!B5105,'Артикул без-с размером'!C:C,0))</f>
        <v>#N/A</v>
      </c>
    </row>
    <row r="5106" spans="9:9" ht="21.75" customHeight="1" x14ac:dyDescent="0.3">
      <c r="I5106" s="23" t="e">
        <f>INDEX('Артикул без-с размером'!A:A,MATCH(Хранение!B5106,'Артикул без-с размером'!C:C,0))</f>
        <v>#N/A</v>
      </c>
    </row>
    <row r="5107" spans="9:9" ht="21.75" customHeight="1" x14ac:dyDescent="0.3">
      <c r="I5107" s="23" t="e">
        <f>INDEX('Артикул без-с размером'!A:A,MATCH(Хранение!B5107,'Артикул без-с размером'!C:C,0))</f>
        <v>#N/A</v>
      </c>
    </row>
    <row r="5108" spans="9:9" ht="21.75" customHeight="1" x14ac:dyDescent="0.3">
      <c r="I5108" s="23" t="e">
        <f>INDEX('Артикул без-с размером'!A:A,MATCH(Хранение!B5108,'Артикул без-с размером'!C:C,0))</f>
        <v>#N/A</v>
      </c>
    </row>
    <row r="5109" spans="9:9" ht="21.75" customHeight="1" x14ac:dyDescent="0.3">
      <c r="I5109" s="23" t="e">
        <f>INDEX('Артикул без-с размером'!A:A,MATCH(Хранение!B5109,'Артикул без-с размером'!C:C,0))</f>
        <v>#N/A</v>
      </c>
    </row>
    <row r="5110" spans="9:9" ht="21.75" customHeight="1" x14ac:dyDescent="0.3">
      <c r="I5110" s="23" t="e">
        <f>INDEX('Артикул без-с размером'!A:A,MATCH(Хранение!B5110,'Артикул без-с размером'!C:C,0))</f>
        <v>#N/A</v>
      </c>
    </row>
    <row r="5111" spans="9:9" ht="21.75" customHeight="1" x14ac:dyDescent="0.3">
      <c r="I5111" s="23" t="e">
        <f>INDEX('Артикул без-с размером'!A:A,MATCH(Хранение!B5111,'Артикул без-с размером'!C:C,0))</f>
        <v>#N/A</v>
      </c>
    </row>
    <row r="5112" spans="9:9" ht="21.75" customHeight="1" x14ac:dyDescent="0.3">
      <c r="I5112" s="23" t="e">
        <f>INDEX('Артикул без-с размером'!A:A,MATCH(Хранение!B5112,'Артикул без-с размером'!C:C,0))</f>
        <v>#N/A</v>
      </c>
    </row>
    <row r="5113" spans="9:9" ht="21.75" customHeight="1" x14ac:dyDescent="0.3">
      <c r="I5113" s="23" t="e">
        <f>INDEX('Артикул без-с размером'!A:A,MATCH(Хранение!B5113,'Артикул без-с размером'!C:C,0))</f>
        <v>#N/A</v>
      </c>
    </row>
    <row r="5114" spans="9:9" ht="21.75" customHeight="1" x14ac:dyDescent="0.3">
      <c r="I5114" s="23" t="e">
        <f>INDEX('Артикул без-с размером'!A:A,MATCH(Хранение!B5114,'Артикул без-с размером'!C:C,0))</f>
        <v>#N/A</v>
      </c>
    </row>
    <row r="5115" spans="9:9" ht="21.75" customHeight="1" x14ac:dyDescent="0.3">
      <c r="I5115" s="23" t="e">
        <f>INDEX('Артикул без-с размером'!A:A,MATCH(Хранение!B5115,'Артикул без-с размером'!C:C,0))</f>
        <v>#N/A</v>
      </c>
    </row>
    <row r="5116" spans="9:9" ht="21.75" customHeight="1" x14ac:dyDescent="0.3">
      <c r="I5116" s="23" t="e">
        <f>INDEX('Артикул без-с размером'!A:A,MATCH(Хранение!B5116,'Артикул без-с размером'!C:C,0))</f>
        <v>#N/A</v>
      </c>
    </row>
    <row r="5117" spans="9:9" ht="21.75" customHeight="1" x14ac:dyDescent="0.3">
      <c r="I5117" s="23" t="e">
        <f>INDEX('Артикул без-с размером'!A:A,MATCH(Хранение!B5117,'Артикул без-с размером'!C:C,0))</f>
        <v>#N/A</v>
      </c>
    </row>
    <row r="5118" spans="9:9" ht="21.75" customHeight="1" x14ac:dyDescent="0.3">
      <c r="I5118" s="23" t="e">
        <f>INDEX('Артикул без-с размером'!A:A,MATCH(Хранение!B5118,'Артикул без-с размером'!C:C,0))</f>
        <v>#N/A</v>
      </c>
    </row>
    <row r="5119" spans="9:9" ht="21.75" customHeight="1" x14ac:dyDescent="0.3">
      <c r="I5119" s="23" t="e">
        <f>INDEX('Артикул без-с размером'!A:A,MATCH(Хранение!B5119,'Артикул без-с размером'!C:C,0))</f>
        <v>#N/A</v>
      </c>
    </row>
    <row r="5120" spans="9:9" ht="21.75" customHeight="1" x14ac:dyDescent="0.3">
      <c r="I5120" s="23" t="e">
        <f>INDEX('Артикул без-с размером'!A:A,MATCH(Хранение!B5120,'Артикул без-с размером'!C:C,0))</f>
        <v>#N/A</v>
      </c>
    </row>
    <row r="5121" spans="9:9" ht="21.75" customHeight="1" x14ac:dyDescent="0.3">
      <c r="I5121" s="23" t="e">
        <f>INDEX('Артикул без-с размером'!A:A,MATCH(Хранение!B5121,'Артикул без-с размером'!C:C,0))</f>
        <v>#N/A</v>
      </c>
    </row>
    <row r="5122" spans="9:9" ht="21.75" customHeight="1" x14ac:dyDescent="0.3">
      <c r="I5122" s="23" t="e">
        <f>INDEX('Артикул без-с размером'!A:A,MATCH(Хранение!B5122,'Артикул без-с размером'!C:C,0))</f>
        <v>#N/A</v>
      </c>
    </row>
    <row r="5123" spans="9:9" ht="21.75" customHeight="1" x14ac:dyDescent="0.3">
      <c r="I5123" s="23" t="e">
        <f>INDEX('Артикул без-с размером'!A:A,MATCH(Хранение!B5123,'Артикул без-с размером'!C:C,0))</f>
        <v>#N/A</v>
      </c>
    </row>
    <row r="5124" spans="9:9" ht="21.75" customHeight="1" x14ac:dyDescent="0.3">
      <c r="I5124" s="23" t="e">
        <f>INDEX('Артикул без-с размером'!A:A,MATCH(Хранение!B5124,'Артикул без-с размером'!C:C,0))</f>
        <v>#N/A</v>
      </c>
    </row>
    <row r="5125" spans="9:9" ht="21.75" customHeight="1" x14ac:dyDescent="0.3">
      <c r="I5125" s="23" t="e">
        <f>INDEX('Артикул без-с размером'!A:A,MATCH(Хранение!B5125,'Артикул без-с размером'!C:C,0))</f>
        <v>#N/A</v>
      </c>
    </row>
    <row r="5126" spans="9:9" ht="21.75" customHeight="1" x14ac:dyDescent="0.3">
      <c r="I5126" s="23" t="e">
        <f>INDEX('Артикул без-с размером'!A:A,MATCH(Хранение!B5126,'Артикул без-с размером'!C:C,0))</f>
        <v>#N/A</v>
      </c>
    </row>
    <row r="5127" spans="9:9" ht="21.75" customHeight="1" x14ac:dyDescent="0.3">
      <c r="I5127" s="23" t="e">
        <f>INDEX('Артикул без-с размером'!A:A,MATCH(Хранение!B5127,'Артикул без-с размером'!C:C,0))</f>
        <v>#N/A</v>
      </c>
    </row>
    <row r="5128" spans="9:9" ht="21.75" customHeight="1" x14ac:dyDescent="0.3">
      <c r="I5128" s="23" t="e">
        <f>INDEX('Артикул без-с размером'!A:A,MATCH(Хранение!B5128,'Артикул без-с размером'!C:C,0))</f>
        <v>#N/A</v>
      </c>
    </row>
    <row r="5129" spans="9:9" ht="21.75" customHeight="1" x14ac:dyDescent="0.3">
      <c r="I5129" s="23" t="e">
        <f>INDEX('Артикул без-с размером'!A:A,MATCH(Хранение!B5129,'Артикул без-с размером'!C:C,0))</f>
        <v>#N/A</v>
      </c>
    </row>
    <row r="5130" spans="9:9" ht="21.75" customHeight="1" x14ac:dyDescent="0.3">
      <c r="I5130" s="23" t="e">
        <f>INDEX('Артикул без-с размером'!A:A,MATCH(Хранение!B5130,'Артикул без-с размером'!C:C,0))</f>
        <v>#N/A</v>
      </c>
    </row>
    <row r="5131" spans="9:9" ht="21.75" customHeight="1" x14ac:dyDescent="0.3">
      <c r="I5131" s="23" t="e">
        <f>INDEX('Артикул без-с размером'!A:A,MATCH(Хранение!B5131,'Артикул без-с размером'!C:C,0))</f>
        <v>#N/A</v>
      </c>
    </row>
    <row r="5132" spans="9:9" ht="21.75" customHeight="1" x14ac:dyDescent="0.3">
      <c r="I5132" s="23" t="e">
        <f>INDEX('Артикул без-с размером'!A:A,MATCH(Хранение!B5132,'Артикул без-с размером'!C:C,0))</f>
        <v>#N/A</v>
      </c>
    </row>
    <row r="5133" spans="9:9" ht="21.75" customHeight="1" x14ac:dyDescent="0.3">
      <c r="I5133" s="23" t="e">
        <f>INDEX('Артикул без-с размером'!A:A,MATCH(Хранение!B5133,'Артикул без-с размером'!C:C,0))</f>
        <v>#N/A</v>
      </c>
    </row>
    <row r="5134" spans="9:9" ht="21.75" customHeight="1" x14ac:dyDescent="0.3">
      <c r="I5134" s="23" t="e">
        <f>INDEX('Артикул без-с размером'!A:A,MATCH(Хранение!B5134,'Артикул без-с размером'!C:C,0))</f>
        <v>#N/A</v>
      </c>
    </row>
    <row r="5135" spans="9:9" ht="21.75" customHeight="1" x14ac:dyDescent="0.3">
      <c r="I5135" s="23" t="e">
        <f>INDEX('Артикул без-с размером'!A:A,MATCH(Хранение!B5135,'Артикул без-с размером'!C:C,0))</f>
        <v>#N/A</v>
      </c>
    </row>
    <row r="5136" spans="9:9" ht="21.75" customHeight="1" x14ac:dyDescent="0.3">
      <c r="I5136" s="23" t="e">
        <f>INDEX('Артикул без-с размером'!A:A,MATCH(Хранение!B5136,'Артикул без-с размером'!C:C,0))</f>
        <v>#N/A</v>
      </c>
    </row>
    <row r="5137" spans="9:9" ht="21.75" customHeight="1" x14ac:dyDescent="0.3">
      <c r="I5137" s="23" t="e">
        <f>INDEX('Артикул без-с размером'!A:A,MATCH(Хранение!B5137,'Артикул без-с размером'!C:C,0))</f>
        <v>#N/A</v>
      </c>
    </row>
    <row r="5138" spans="9:9" ht="21.75" customHeight="1" x14ac:dyDescent="0.3">
      <c r="I5138" s="23" t="e">
        <f>INDEX('Артикул без-с размером'!A:A,MATCH(Хранение!B5138,'Артикул без-с размером'!C:C,0))</f>
        <v>#N/A</v>
      </c>
    </row>
    <row r="5139" spans="9:9" ht="21.75" customHeight="1" x14ac:dyDescent="0.3">
      <c r="I5139" s="23" t="e">
        <f>INDEX('Артикул без-с размером'!A:A,MATCH(Хранение!B5139,'Артикул без-с размером'!C:C,0))</f>
        <v>#N/A</v>
      </c>
    </row>
    <row r="5140" spans="9:9" ht="21.75" customHeight="1" x14ac:dyDescent="0.3">
      <c r="I5140" s="23" t="e">
        <f>INDEX('Артикул без-с размером'!A:A,MATCH(Хранение!B5140,'Артикул без-с размером'!C:C,0))</f>
        <v>#N/A</v>
      </c>
    </row>
    <row r="5141" spans="9:9" ht="21.75" customHeight="1" x14ac:dyDescent="0.3">
      <c r="I5141" s="23" t="e">
        <f>INDEX('Артикул без-с размером'!A:A,MATCH(Хранение!B5141,'Артикул без-с размером'!C:C,0))</f>
        <v>#N/A</v>
      </c>
    </row>
    <row r="5142" spans="9:9" ht="21.75" customHeight="1" x14ac:dyDescent="0.3">
      <c r="I5142" s="23" t="e">
        <f>INDEX('Артикул без-с размером'!A:A,MATCH(Хранение!B5142,'Артикул без-с размером'!C:C,0))</f>
        <v>#N/A</v>
      </c>
    </row>
    <row r="5143" spans="9:9" ht="21.75" customHeight="1" x14ac:dyDescent="0.3">
      <c r="I5143" s="23" t="e">
        <f>INDEX('Артикул без-с размером'!A:A,MATCH(Хранение!B5143,'Артикул без-с размером'!C:C,0))</f>
        <v>#N/A</v>
      </c>
    </row>
    <row r="5144" spans="9:9" ht="21.75" customHeight="1" x14ac:dyDescent="0.3">
      <c r="I5144" s="23" t="e">
        <f>INDEX('Артикул без-с размером'!A:A,MATCH(Хранение!B5144,'Артикул без-с размером'!C:C,0))</f>
        <v>#N/A</v>
      </c>
    </row>
    <row r="5145" spans="9:9" ht="21.75" customHeight="1" x14ac:dyDescent="0.3">
      <c r="I5145" s="23" t="e">
        <f>INDEX('Артикул без-с размером'!A:A,MATCH(Хранение!B5145,'Артикул без-с размером'!C:C,0))</f>
        <v>#N/A</v>
      </c>
    </row>
    <row r="5146" spans="9:9" ht="21.75" customHeight="1" x14ac:dyDescent="0.3">
      <c r="I5146" s="23" t="e">
        <f>INDEX('Артикул без-с размером'!A:A,MATCH(Хранение!B5146,'Артикул без-с размером'!C:C,0))</f>
        <v>#N/A</v>
      </c>
    </row>
    <row r="5147" spans="9:9" ht="21.75" customHeight="1" x14ac:dyDescent="0.3">
      <c r="I5147" s="23" t="e">
        <f>INDEX('Артикул без-с размером'!A:A,MATCH(Хранение!B5147,'Артикул без-с размером'!C:C,0))</f>
        <v>#N/A</v>
      </c>
    </row>
    <row r="5148" spans="9:9" ht="21.75" customHeight="1" x14ac:dyDescent="0.3">
      <c r="I5148" s="23" t="e">
        <f>INDEX('Артикул без-с размером'!A:A,MATCH(Хранение!B5148,'Артикул без-с размером'!C:C,0))</f>
        <v>#N/A</v>
      </c>
    </row>
    <row r="5149" spans="9:9" ht="21.75" customHeight="1" x14ac:dyDescent="0.3">
      <c r="I5149" s="23" t="e">
        <f>INDEX('Артикул без-с размером'!A:A,MATCH(Хранение!B5149,'Артикул без-с размером'!C:C,0))</f>
        <v>#N/A</v>
      </c>
    </row>
    <row r="5150" spans="9:9" ht="21.75" customHeight="1" x14ac:dyDescent="0.3">
      <c r="I5150" s="23" t="e">
        <f>INDEX('Артикул без-с размером'!A:A,MATCH(Хранение!B5150,'Артикул без-с размером'!C:C,0))</f>
        <v>#N/A</v>
      </c>
    </row>
    <row r="5151" spans="9:9" ht="21.75" customHeight="1" x14ac:dyDescent="0.3">
      <c r="I5151" s="23" t="e">
        <f>INDEX('Артикул без-с размером'!A:A,MATCH(Хранение!B5151,'Артикул без-с размером'!C:C,0))</f>
        <v>#N/A</v>
      </c>
    </row>
    <row r="5152" spans="9:9" ht="21.75" customHeight="1" x14ac:dyDescent="0.3">
      <c r="I5152" s="23" t="e">
        <f>INDEX('Артикул без-с размером'!A:A,MATCH(Хранение!B5152,'Артикул без-с размером'!C:C,0))</f>
        <v>#N/A</v>
      </c>
    </row>
    <row r="5153" spans="9:9" ht="21.75" customHeight="1" x14ac:dyDescent="0.3">
      <c r="I5153" s="23" t="e">
        <f>INDEX('Артикул без-с размером'!A:A,MATCH(Хранение!B5153,'Артикул без-с размером'!C:C,0))</f>
        <v>#N/A</v>
      </c>
    </row>
    <row r="5154" spans="9:9" ht="21.75" customHeight="1" x14ac:dyDescent="0.3">
      <c r="I5154" s="23" t="e">
        <f>INDEX('Артикул без-с размером'!A:A,MATCH(Хранение!B5154,'Артикул без-с размером'!C:C,0))</f>
        <v>#N/A</v>
      </c>
    </row>
    <row r="5155" spans="9:9" ht="21.75" customHeight="1" x14ac:dyDescent="0.3">
      <c r="I5155" s="23" t="e">
        <f>INDEX('Артикул без-с размером'!A:A,MATCH(Хранение!B5155,'Артикул без-с размером'!C:C,0))</f>
        <v>#N/A</v>
      </c>
    </row>
    <row r="5156" spans="9:9" ht="21.75" customHeight="1" x14ac:dyDescent="0.3">
      <c r="I5156" s="23" t="e">
        <f>INDEX('Артикул без-с размером'!A:A,MATCH(Хранение!B5156,'Артикул без-с размером'!C:C,0))</f>
        <v>#N/A</v>
      </c>
    </row>
    <row r="5157" spans="9:9" ht="21.75" customHeight="1" x14ac:dyDescent="0.3">
      <c r="I5157" s="23" t="e">
        <f>INDEX('Артикул без-с размером'!A:A,MATCH(Хранение!B5157,'Артикул без-с размером'!C:C,0))</f>
        <v>#N/A</v>
      </c>
    </row>
    <row r="5158" spans="9:9" ht="21.75" customHeight="1" x14ac:dyDescent="0.3">
      <c r="I5158" s="23" t="e">
        <f>INDEX('Артикул без-с размером'!A:A,MATCH(Хранение!B5158,'Артикул без-с размером'!C:C,0))</f>
        <v>#N/A</v>
      </c>
    </row>
    <row r="5159" spans="9:9" ht="21.75" customHeight="1" x14ac:dyDescent="0.3">
      <c r="I5159" s="23" t="e">
        <f>INDEX('Артикул без-с размером'!A:A,MATCH(Хранение!B5159,'Артикул без-с размером'!C:C,0))</f>
        <v>#N/A</v>
      </c>
    </row>
    <row r="5160" spans="9:9" ht="21.75" customHeight="1" x14ac:dyDescent="0.3">
      <c r="I5160" s="23" t="e">
        <f>INDEX('Артикул без-с размером'!A:A,MATCH(Хранение!B5160,'Артикул без-с размером'!C:C,0))</f>
        <v>#N/A</v>
      </c>
    </row>
    <row r="5161" spans="9:9" ht="21.75" customHeight="1" x14ac:dyDescent="0.3">
      <c r="I5161" s="23" t="e">
        <f>INDEX('Артикул без-с размером'!A:A,MATCH(Хранение!B5161,'Артикул без-с размером'!C:C,0))</f>
        <v>#N/A</v>
      </c>
    </row>
    <row r="5162" spans="9:9" ht="21.75" customHeight="1" x14ac:dyDescent="0.3">
      <c r="I5162" s="23" t="e">
        <f>INDEX('Артикул без-с размером'!A:A,MATCH(Хранение!B5162,'Артикул без-с размером'!C:C,0))</f>
        <v>#N/A</v>
      </c>
    </row>
    <row r="5163" spans="9:9" ht="21.75" customHeight="1" x14ac:dyDescent="0.3">
      <c r="I5163" s="23" t="e">
        <f>INDEX('Артикул без-с размером'!A:A,MATCH(Хранение!B5163,'Артикул без-с размером'!C:C,0))</f>
        <v>#N/A</v>
      </c>
    </row>
    <row r="5164" spans="9:9" ht="21.75" customHeight="1" x14ac:dyDescent="0.3">
      <c r="I5164" s="23" t="e">
        <f>INDEX('Артикул без-с размером'!A:A,MATCH(Хранение!B5164,'Артикул без-с размером'!C:C,0))</f>
        <v>#N/A</v>
      </c>
    </row>
    <row r="5165" spans="9:9" ht="21.75" customHeight="1" x14ac:dyDescent="0.3">
      <c r="I5165" s="23" t="e">
        <f>INDEX('Артикул без-с размером'!A:A,MATCH(Хранение!B5165,'Артикул без-с размером'!C:C,0))</f>
        <v>#N/A</v>
      </c>
    </row>
    <row r="5166" spans="9:9" ht="21.75" customHeight="1" x14ac:dyDescent="0.3">
      <c r="I5166" s="23" t="e">
        <f>INDEX('Артикул без-с размером'!A:A,MATCH(Хранение!B5166,'Артикул без-с размером'!C:C,0))</f>
        <v>#N/A</v>
      </c>
    </row>
    <row r="5167" spans="9:9" ht="21.75" customHeight="1" x14ac:dyDescent="0.3">
      <c r="I5167" s="23" t="e">
        <f>INDEX('Артикул без-с размером'!A:A,MATCH(Хранение!B5167,'Артикул без-с размером'!C:C,0))</f>
        <v>#N/A</v>
      </c>
    </row>
    <row r="5168" spans="9:9" ht="21.75" customHeight="1" x14ac:dyDescent="0.3">
      <c r="I5168" s="23" t="e">
        <f>INDEX('Артикул без-с размером'!A:A,MATCH(Хранение!B5168,'Артикул без-с размером'!C:C,0))</f>
        <v>#N/A</v>
      </c>
    </row>
    <row r="5169" spans="9:9" ht="21.75" customHeight="1" x14ac:dyDescent="0.3">
      <c r="I5169" s="23" t="e">
        <f>INDEX('Артикул без-с размером'!A:A,MATCH(Хранение!B5169,'Артикул без-с размером'!C:C,0))</f>
        <v>#N/A</v>
      </c>
    </row>
    <row r="5170" spans="9:9" ht="21.75" customHeight="1" x14ac:dyDescent="0.3">
      <c r="I5170" s="23" t="e">
        <f>INDEX('Артикул без-с размером'!A:A,MATCH(Хранение!B5170,'Артикул без-с размером'!C:C,0))</f>
        <v>#N/A</v>
      </c>
    </row>
    <row r="5171" spans="9:9" ht="21.75" customHeight="1" x14ac:dyDescent="0.3">
      <c r="I5171" s="23" t="e">
        <f>INDEX('Артикул без-с размером'!A:A,MATCH(Хранение!B5171,'Артикул без-с размером'!C:C,0))</f>
        <v>#N/A</v>
      </c>
    </row>
    <row r="5172" spans="9:9" ht="21.75" customHeight="1" x14ac:dyDescent="0.3">
      <c r="I5172" s="23" t="e">
        <f>INDEX('Артикул без-с размером'!A:A,MATCH(Хранение!B5172,'Артикул без-с размером'!C:C,0))</f>
        <v>#N/A</v>
      </c>
    </row>
    <row r="5173" spans="9:9" ht="21.75" customHeight="1" x14ac:dyDescent="0.3">
      <c r="I5173" s="23" t="e">
        <f>INDEX('Артикул без-с размером'!A:A,MATCH(Хранение!B5173,'Артикул без-с размером'!C:C,0))</f>
        <v>#N/A</v>
      </c>
    </row>
    <row r="5174" spans="9:9" ht="21.75" customHeight="1" x14ac:dyDescent="0.3">
      <c r="I5174" s="23" t="e">
        <f>INDEX('Артикул без-с размером'!A:A,MATCH(Хранение!B5174,'Артикул без-с размером'!C:C,0))</f>
        <v>#N/A</v>
      </c>
    </row>
    <row r="5175" spans="9:9" ht="21.75" customHeight="1" x14ac:dyDescent="0.3">
      <c r="I5175" s="23" t="e">
        <f>INDEX('Артикул без-с размером'!A:A,MATCH(Хранение!B5175,'Артикул без-с размером'!C:C,0))</f>
        <v>#N/A</v>
      </c>
    </row>
    <row r="5176" spans="9:9" ht="21.75" customHeight="1" x14ac:dyDescent="0.3">
      <c r="I5176" s="23" t="e">
        <f>INDEX('Артикул без-с размером'!A:A,MATCH(Хранение!B5176,'Артикул без-с размером'!C:C,0))</f>
        <v>#N/A</v>
      </c>
    </row>
    <row r="5177" spans="9:9" ht="21.75" customHeight="1" x14ac:dyDescent="0.3">
      <c r="I5177" s="23" t="e">
        <f>INDEX('Артикул без-с размером'!A:A,MATCH(Хранение!B5177,'Артикул без-с размером'!C:C,0))</f>
        <v>#N/A</v>
      </c>
    </row>
    <row r="5178" spans="9:9" ht="21.75" customHeight="1" x14ac:dyDescent="0.3">
      <c r="I5178" s="23" t="e">
        <f>INDEX('Артикул без-с размером'!A:A,MATCH(Хранение!B5178,'Артикул без-с размером'!C:C,0))</f>
        <v>#N/A</v>
      </c>
    </row>
    <row r="5179" spans="9:9" ht="21.75" customHeight="1" x14ac:dyDescent="0.3">
      <c r="I5179" s="23" t="e">
        <f>INDEX('Артикул без-с размером'!A:A,MATCH(Хранение!B5179,'Артикул без-с размером'!C:C,0))</f>
        <v>#N/A</v>
      </c>
    </row>
    <row r="5180" spans="9:9" ht="21.75" customHeight="1" x14ac:dyDescent="0.3">
      <c r="I5180" s="23" t="e">
        <f>INDEX('Артикул без-с размером'!A:A,MATCH(Хранение!B5180,'Артикул без-с размером'!C:C,0))</f>
        <v>#N/A</v>
      </c>
    </row>
    <row r="5181" spans="9:9" ht="21.75" customHeight="1" x14ac:dyDescent="0.3">
      <c r="I5181" s="23" t="e">
        <f>INDEX('Артикул без-с размером'!A:A,MATCH(Хранение!B5181,'Артикул без-с размером'!C:C,0))</f>
        <v>#N/A</v>
      </c>
    </row>
    <row r="5182" spans="9:9" ht="21.75" customHeight="1" x14ac:dyDescent="0.3">
      <c r="I5182" s="23" t="e">
        <f>INDEX('Артикул без-с размером'!A:A,MATCH(Хранение!B5182,'Артикул без-с размером'!C:C,0))</f>
        <v>#N/A</v>
      </c>
    </row>
    <row r="5183" spans="9:9" ht="21.75" customHeight="1" x14ac:dyDescent="0.3">
      <c r="I5183" s="23" t="e">
        <f>INDEX('Артикул без-с размером'!A:A,MATCH(Хранение!B5183,'Артикул без-с размером'!C:C,0))</f>
        <v>#N/A</v>
      </c>
    </row>
    <row r="5184" spans="9:9" ht="21.75" customHeight="1" x14ac:dyDescent="0.3">
      <c r="I5184" s="23" t="e">
        <f>INDEX('Артикул без-с размером'!A:A,MATCH(Хранение!B5184,'Артикул без-с размером'!C:C,0))</f>
        <v>#N/A</v>
      </c>
    </row>
    <row r="5185" spans="9:9" ht="21.75" customHeight="1" x14ac:dyDescent="0.3">
      <c r="I5185" s="23" t="e">
        <f>INDEX('Артикул без-с размером'!A:A,MATCH(Хранение!B5185,'Артикул без-с размером'!C:C,0))</f>
        <v>#N/A</v>
      </c>
    </row>
    <row r="5186" spans="9:9" ht="21.75" customHeight="1" x14ac:dyDescent="0.3">
      <c r="I5186" s="23" t="e">
        <f>INDEX('Артикул без-с размером'!A:A,MATCH(Хранение!B5186,'Артикул без-с размером'!C:C,0))</f>
        <v>#N/A</v>
      </c>
    </row>
    <row r="5187" spans="9:9" ht="21.75" customHeight="1" x14ac:dyDescent="0.3">
      <c r="I5187" s="23" t="e">
        <f>INDEX('Артикул без-с размером'!A:A,MATCH(Хранение!B5187,'Артикул без-с размером'!C:C,0))</f>
        <v>#N/A</v>
      </c>
    </row>
    <row r="5188" spans="9:9" ht="21.75" customHeight="1" x14ac:dyDescent="0.3">
      <c r="I5188" s="23" t="e">
        <f>INDEX('Артикул без-с размером'!A:A,MATCH(Хранение!B5188,'Артикул без-с размером'!C:C,0))</f>
        <v>#N/A</v>
      </c>
    </row>
    <row r="5189" spans="9:9" ht="21.75" customHeight="1" x14ac:dyDescent="0.3">
      <c r="I5189" s="23" t="e">
        <f>INDEX('Артикул без-с размером'!A:A,MATCH(Хранение!B5189,'Артикул без-с размером'!C:C,0))</f>
        <v>#N/A</v>
      </c>
    </row>
    <row r="5190" spans="9:9" ht="21.75" customHeight="1" x14ac:dyDescent="0.3">
      <c r="I5190" s="23" t="e">
        <f>INDEX('Артикул без-с размером'!A:A,MATCH(Хранение!B5190,'Артикул без-с размером'!C:C,0))</f>
        <v>#N/A</v>
      </c>
    </row>
    <row r="5191" spans="9:9" ht="21.75" customHeight="1" x14ac:dyDescent="0.3">
      <c r="I5191" s="23" t="e">
        <f>INDEX('Артикул без-с размером'!A:A,MATCH(Хранение!B5191,'Артикул без-с размером'!C:C,0))</f>
        <v>#N/A</v>
      </c>
    </row>
    <row r="5192" spans="9:9" ht="21.75" customHeight="1" x14ac:dyDescent="0.3">
      <c r="I5192" s="23" t="e">
        <f>INDEX('Артикул без-с размером'!A:A,MATCH(Хранение!B5192,'Артикул без-с размером'!C:C,0))</f>
        <v>#N/A</v>
      </c>
    </row>
    <row r="5193" spans="9:9" ht="21.75" customHeight="1" x14ac:dyDescent="0.3">
      <c r="I5193" s="23" t="e">
        <f>INDEX('Артикул без-с размером'!A:A,MATCH(Хранение!B5193,'Артикул без-с размером'!C:C,0))</f>
        <v>#N/A</v>
      </c>
    </row>
    <row r="5194" spans="9:9" ht="21.75" customHeight="1" x14ac:dyDescent="0.3">
      <c r="I5194" s="23" t="e">
        <f>INDEX('Артикул без-с размером'!A:A,MATCH(Хранение!B5194,'Артикул без-с размером'!C:C,0))</f>
        <v>#N/A</v>
      </c>
    </row>
    <row r="5195" spans="9:9" ht="21.75" customHeight="1" x14ac:dyDescent="0.3">
      <c r="I5195" s="23" t="e">
        <f>INDEX('Артикул без-с размером'!A:A,MATCH(Хранение!B5195,'Артикул без-с размером'!C:C,0))</f>
        <v>#N/A</v>
      </c>
    </row>
    <row r="5196" spans="9:9" ht="21.75" customHeight="1" x14ac:dyDescent="0.3">
      <c r="I5196" s="23" t="e">
        <f>INDEX('Артикул без-с размером'!A:A,MATCH(Хранение!B5196,'Артикул без-с размером'!C:C,0))</f>
        <v>#N/A</v>
      </c>
    </row>
    <row r="5197" spans="9:9" ht="21.75" customHeight="1" x14ac:dyDescent="0.3">
      <c r="I5197" s="23" t="e">
        <f>INDEX('Артикул без-с размером'!A:A,MATCH(Хранение!B5197,'Артикул без-с размером'!C:C,0))</f>
        <v>#N/A</v>
      </c>
    </row>
    <row r="5198" spans="9:9" ht="21.75" customHeight="1" x14ac:dyDescent="0.3">
      <c r="I5198" s="23" t="e">
        <f>INDEX('Артикул без-с размером'!A:A,MATCH(Хранение!B5198,'Артикул без-с размером'!C:C,0))</f>
        <v>#N/A</v>
      </c>
    </row>
    <row r="5199" spans="9:9" ht="21.75" customHeight="1" x14ac:dyDescent="0.3">
      <c r="I5199" s="23" t="e">
        <f>INDEX('Артикул без-с размером'!A:A,MATCH(Хранение!B5199,'Артикул без-с размером'!C:C,0))</f>
        <v>#N/A</v>
      </c>
    </row>
    <row r="5200" spans="9:9" ht="21.75" customHeight="1" x14ac:dyDescent="0.3">
      <c r="I5200" s="23" t="e">
        <f>INDEX('Артикул без-с размером'!A:A,MATCH(Хранение!B5200,'Артикул без-с размером'!C:C,0))</f>
        <v>#N/A</v>
      </c>
    </row>
    <row r="5201" spans="9:9" ht="21.75" customHeight="1" x14ac:dyDescent="0.3">
      <c r="I5201" s="23" t="e">
        <f>INDEX('Артикул без-с размером'!A:A,MATCH(Хранение!B5201,'Артикул без-с размером'!C:C,0))</f>
        <v>#N/A</v>
      </c>
    </row>
    <row r="5202" spans="9:9" ht="21.75" customHeight="1" x14ac:dyDescent="0.3">
      <c r="I5202" s="23" t="e">
        <f>INDEX('Артикул без-с размером'!A:A,MATCH(Хранение!B5202,'Артикул без-с размером'!C:C,0))</f>
        <v>#N/A</v>
      </c>
    </row>
    <row r="5203" spans="9:9" ht="21.75" customHeight="1" x14ac:dyDescent="0.3">
      <c r="I5203" s="23" t="e">
        <f>INDEX('Артикул без-с размером'!A:A,MATCH(Хранение!B5203,'Артикул без-с размером'!C:C,0))</f>
        <v>#N/A</v>
      </c>
    </row>
    <row r="5204" spans="9:9" ht="21.75" customHeight="1" x14ac:dyDescent="0.3">
      <c r="I5204" s="23" t="e">
        <f>INDEX('Артикул без-с размером'!A:A,MATCH(Хранение!B5204,'Артикул без-с размером'!C:C,0))</f>
        <v>#N/A</v>
      </c>
    </row>
    <row r="5205" spans="9:9" ht="21.75" customHeight="1" x14ac:dyDescent="0.3">
      <c r="I5205" s="23" t="e">
        <f>INDEX('Артикул без-с размером'!A:A,MATCH(Хранение!B5205,'Артикул без-с размером'!C:C,0))</f>
        <v>#N/A</v>
      </c>
    </row>
    <row r="5206" spans="9:9" ht="21.75" customHeight="1" x14ac:dyDescent="0.3">
      <c r="I5206" s="23" t="e">
        <f>INDEX('Артикул без-с размером'!A:A,MATCH(Хранение!B5206,'Артикул без-с размером'!C:C,0))</f>
        <v>#N/A</v>
      </c>
    </row>
    <row r="5207" spans="9:9" ht="21.75" customHeight="1" x14ac:dyDescent="0.3">
      <c r="I5207" s="23" t="e">
        <f>INDEX('Артикул без-с размером'!A:A,MATCH(Хранение!B5207,'Артикул без-с размером'!C:C,0))</f>
        <v>#N/A</v>
      </c>
    </row>
    <row r="5208" spans="9:9" ht="21.75" customHeight="1" x14ac:dyDescent="0.3">
      <c r="I5208" s="23" t="e">
        <f>INDEX('Артикул без-с размером'!A:A,MATCH(Хранение!B5208,'Артикул без-с размером'!C:C,0))</f>
        <v>#N/A</v>
      </c>
    </row>
    <row r="5209" spans="9:9" ht="21.75" customHeight="1" x14ac:dyDescent="0.3">
      <c r="I5209" s="23" t="e">
        <f>INDEX('Артикул без-с размером'!A:A,MATCH(Хранение!B5209,'Артикул без-с размером'!C:C,0))</f>
        <v>#N/A</v>
      </c>
    </row>
    <row r="5210" spans="9:9" ht="21.75" customHeight="1" x14ac:dyDescent="0.3">
      <c r="I5210" s="23" t="e">
        <f>INDEX('Артикул без-с размером'!A:A,MATCH(Хранение!B5210,'Артикул без-с размером'!C:C,0))</f>
        <v>#N/A</v>
      </c>
    </row>
    <row r="5211" spans="9:9" ht="21.75" customHeight="1" x14ac:dyDescent="0.3">
      <c r="I5211" s="23" t="e">
        <f>INDEX('Артикул без-с размером'!A:A,MATCH(Хранение!B5211,'Артикул без-с размером'!C:C,0))</f>
        <v>#N/A</v>
      </c>
    </row>
    <row r="5212" spans="9:9" ht="21.75" customHeight="1" x14ac:dyDescent="0.3">
      <c r="I5212" s="23" t="e">
        <f>INDEX('Артикул без-с размером'!A:A,MATCH(Хранение!B5212,'Артикул без-с размером'!C:C,0))</f>
        <v>#N/A</v>
      </c>
    </row>
    <row r="5213" spans="9:9" ht="21.75" customHeight="1" x14ac:dyDescent="0.3">
      <c r="I5213" s="23" t="e">
        <f>INDEX('Артикул без-с размером'!A:A,MATCH(Хранение!B5213,'Артикул без-с размером'!C:C,0))</f>
        <v>#N/A</v>
      </c>
    </row>
    <row r="5214" spans="9:9" ht="21.75" customHeight="1" x14ac:dyDescent="0.3">
      <c r="I5214" s="23" t="e">
        <f>INDEX('Артикул без-с размером'!A:A,MATCH(Хранение!B5214,'Артикул без-с размером'!C:C,0))</f>
        <v>#N/A</v>
      </c>
    </row>
    <row r="5215" spans="9:9" ht="21.75" customHeight="1" x14ac:dyDescent="0.3">
      <c r="I5215" s="23" t="e">
        <f>INDEX('Артикул без-с размером'!A:A,MATCH(Хранение!B5215,'Артикул без-с размером'!C:C,0))</f>
        <v>#N/A</v>
      </c>
    </row>
    <row r="5216" spans="9:9" ht="21.75" customHeight="1" x14ac:dyDescent="0.3">
      <c r="I5216" s="23" t="e">
        <f>INDEX('Артикул без-с размером'!A:A,MATCH(Хранение!B5216,'Артикул без-с размером'!C:C,0))</f>
        <v>#N/A</v>
      </c>
    </row>
    <row r="5217" spans="9:9" ht="21.75" customHeight="1" x14ac:dyDescent="0.3">
      <c r="I5217" s="23" t="e">
        <f>INDEX('Артикул без-с размером'!A:A,MATCH(Хранение!B5217,'Артикул без-с размером'!C:C,0))</f>
        <v>#N/A</v>
      </c>
    </row>
    <row r="5218" spans="9:9" ht="21.75" customHeight="1" x14ac:dyDescent="0.3">
      <c r="I5218" s="23" t="e">
        <f>INDEX('Артикул без-с размером'!A:A,MATCH(Хранение!B5218,'Артикул без-с размером'!C:C,0))</f>
        <v>#N/A</v>
      </c>
    </row>
    <row r="5219" spans="9:9" ht="21.75" customHeight="1" x14ac:dyDescent="0.3">
      <c r="I5219" s="23" t="e">
        <f>INDEX('Артикул без-с размером'!A:A,MATCH(Хранение!B5219,'Артикул без-с размером'!C:C,0))</f>
        <v>#N/A</v>
      </c>
    </row>
    <row r="5220" spans="9:9" ht="21.75" customHeight="1" x14ac:dyDescent="0.3">
      <c r="I5220" s="23" t="e">
        <f>INDEX('Артикул без-с размером'!A:A,MATCH(Хранение!B5220,'Артикул без-с размером'!C:C,0))</f>
        <v>#N/A</v>
      </c>
    </row>
    <row r="5221" spans="9:9" ht="21.75" customHeight="1" x14ac:dyDescent="0.3">
      <c r="I5221" s="23" t="e">
        <f>INDEX('Артикул без-с размером'!A:A,MATCH(Хранение!B5221,'Артикул без-с размером'!C:C,0))</f>
        <v>#N/A</v>
      </c>
    </row>
    <row r="5222" spans="9:9" ht="21.75" customHeight="1" x14ac:dyDescent="0.3">
      <c r="I5222" s="23" t="e">
        <f>INDEX('Артикул без-с размером'!A:A,MATCH(Хранение!B5222,'Артикул без-с размером'!C:C,0))</f>
        <v>#N/A</v>
      </c>
    </row>
    <row r="5223" spans="9:9" ht="21.75" customHeight="1" x14ac:dyDescent="0.3">
      <c r="I5223" s="23" t="e">
        <f>INDEX('Артикул без-с размером'!A:A,MATCH(Хранение!B5223,'Артикул без-с размером'!C:C,0))</f>
        <v>#N/A</v>
      </c>
    </row>
    <row r="5224" spans="9:9" ht="21.75" customHeight="1" x14ac:dyDescent="0.3">
      <c r="I5224" s="23" t="e">
        <f>INDEX('Артикул без-с размером'!A:A,MATCH(Хранение!B5224,'Артикул без-с размером'!C:C,0))</f>
        <v>#N/A</v>
      </c>
    </row>
    <row r="5225" spans="9:9" ht="21.75" customHeight="1" x14ac:dyDescent="0.3">
      <c r="I5225" s="23" t="e">
        <f>INDEX('Артикул без-с размером'!A:A,MATCH(Хранение!B5225,'Артикул без-с размером'!C:C,0))</f>
        <v>#N/A</v>
      </c>
    </row>
    <row r="5226" spans="9:9" ht="21.75" customHeight="1" x14ac:dyDescent="0.3">
      <c r="I5226" s="23" t="e">
        <f>INDEX('Артикул без-с размером'!A:A,MATCH(Хранение!B5226,'Артикул без-с размером'!C:C,0))</f>
        <v>#N/A</v>
      </c>
    </row>
    <row r="5227" spans="9:9" ht="21.75" customHeight="1" x14ac:dyDescent="0.3">
      <c r="I5227" s="23" t="e">
        <f>INDEX('Артикул без-с размером'!A:A,MATCH(Хранение!B5227,'Артикул без-с размером'!C:C,0))</f>
        <v>#N/A</v>
      </c>
    </row>
    <row r="5228" spans="9:9" ht="21.75" customHeight="1" x14ac:dyDescent="0.3">
      <c r="I5228" s="23" t="e">
        <f>INDEX('Артикул без-с размером'!A:A,MATCH(Хранение!B5228,'Артикул без-с размером'!C:C,0))</f>
        <v>#N/A</v>
      </c>
    </row>
    <row r="5229" spans="9:9" ht="21.75" customHeight="1" x14ac:dyDescent="0.3">
      <c r="I5229" s="23" t="e">
        <f>INDEX('Артикул без-с размером'!A:A,MATCH(Хранение!B5229,'Артикул без-с размером'!C:C,0))</f>
        <v>#N/A</v>
      </c>
    </row>
    <row r="5230" spans="9:9" ht="21.75" customHeight="1" x14ac:dyDescent="0.3">
      <c r="I5230" s="23" t="e">
        <f>INDEX('Артикул без-с размером'!A:A,MATCH(Хранение!B5230,'Артикул без-с размером'!C:C,0))</f>
        <v>#N/A</v>
      </c>
    </row>
    <row r="5231" spans="9:9" ht="21.75" customHeight="1" x14ac:dyDescent="0.3">
      <c r="I5231" s="23" t="e">
        <f>INDEX('Артикул без-с размером'!A:A,MATCH(Хранение!B5231,'Артикул без-с размером'!C:C,0))</f>
        <v>#N/A</v>
      </c>
    </row>
    <row r="5232" spans="9:9" ht="21.75" customHeight="1" x14ac:dyDescent="0.3">
      <c r="I5232" s="23" t="e">
        <f>INDEX('Артикул без-с размером'!A:A,MATCH(Хранение!B5232,'Артикул без-с размером'!C:C,0))</f>
        <v>#N/A</v>
      </c>
    </row>
    <row r="5233" spans="9:9" ht="21.75" customHeight="1" x14ac:dyDescent="0.3">
      <c r="I5233" s="23" t="e">
        <f>INDEX('Артикул без-с размером'!A:A,MATCH(Хранение!B5233,'Артикул без-с размером'!C:C,0))</f>
        <v>#N/A</v>
      </c>
    </row>
    <row r="5234" spans="9:9" ht="21.75" customHeight="1" x14ac:dyDescent="0.3">
      <c r="I5234" s="23" t="e">
        <f>INDEX('Артикул без-с размером'!A:A,MATCH(Хранение!B5234,'Артикул без-с размером'!C:C,0))</f>
        <v>#N/A</v>
      </c>
    </row>
    <row r="5235" spans="9:9" ht="21.75" customHeight="1" x14ac:dyDescent="0.3">
      <c r="I5235" s="23" t="e">
        <f>INDEX('Артикул без-с размером'!A:A,MATCH(Хранение!B5235,'Артикул без-с размером'!C:C,0))</f>
        <v>#N/A</v>
      </c>
    </row>
    <row r="5236" spans="9:9" ht="21.75" customHeight="1" x14ac:dyDescent="0.3">
      <c r="I5236" s="23" t="e">
        <f>INDEX('Артикул без-с размером'!A:A,MATCH(Хранение!B5236,'Артикул без-с размером'!C:C,0))</f>
        <v>#N/A</v>
      </c>
    </row>
    <row r="5237" spans="9:9" ht="21.75" customHeight="1" x14ac:dyDescent="0.3">
      <c r="I5237" s="23" t="e">
        <f>INDEX('Артикул без-с размером'!A:A,MATCH(Хранение!B5237,'Артикул без-с размером'!C:C,0))</f>
        <v>#N/A</v>
      </c>
    </row>
    <row r="5238" spans="9:9" ht="21.75" customHeight="1" x14ac:dyDescent="0.3">
      <c r="I5238" s="23" t="e">
        <f>INDEX('Артикул без-с размером'!A:A,MATCH(Хранение!B5238,'Артикул без-с размером'!C:C,0))</f>
        <v>#N/A</v>
      </c>
    </row>
    <row r="5239" spans="9:9" ht="21.75" customHeight="1" x14ac:dyDescent="0.3">
      <c r="I5239" s="23" t="e">
        <f>INDEX('Артикул без-с размером'!A:A,MATCH(Хранение!B5239,'Артикул без-с размером'!C:C,0))</f>
        <v>#N/A</v>
      </c>
    </row>
    <row r="5240" spans="9:9" ht="21.75" customHeight="1" x14ac:dyDescent="0.3">
      <c r="I5240" s="23" t="e">
        <f>INDEX('Артикул без-с размером'!A:A,MATCH(Хранение!B5240,'Артикул без-с размером'!C:C,0))</f>
        <v>#N/A</v>
      </c>
    </row>
    <row r="5241" spans="9:9" ht="21.75" customHeight="1" x14ac:dyDescent="0.3">
      <c r="I5241" s="23" t="e">
        <f>INDEX('Артикул без-с размером'!A:A,MATCH(Хранение!B5241,'Артикул без-с размером'!C:C,0))</f>
        <v>#N/A</v>
      </c>
    </row>
    <row r="5242" spans="9:9" ht="21.75" customHeight="1" x14ac:dyDescent="0.3">
      <c r="I5242" s="23" t="e">
        <f>INDEX('Артикул без-с размером'!A:A,MATCH(Хранение!B5242,'Артикул без-с размером'!C:C,0))</f>
        <v>#N/A</v>
      </c>
    </row>
    <row r="5243" spans="9:9" ht="21.75" customHeight="1" x14ac:dyDescent="0.3">
      <c r="I5243" s="23" t="e">
        <f>INDEX('Артикул без-с размером'!A:A,MATCH(Хранение!B5243,'Артикул без-с размером'!C:C,0))</f>
        <v>#N/A</v>
      </c>
    </row>
    <row r="5244" spans="9:9" ht="21.75" customHeight="1" x14ac:dyDescent="0.3">
      <c r="I5244" s="23" t="e">
        <f>INDEX('Артикул без-с размером'!A:A,MATCH(Хранение!B5244,'Артикул без-с размером'!C:C,0))</f>
        <v>#N/A</v>
      </c>
    </row>
    <row r="5245" spans="9:9" ht="21.75" customHeight="1" x14ac:dyDescent="0.3">
      <c r="I5245" s="23" t="e">
        <f>INDEX('Артикул без-с размером'!A:A,MATCH(Хранение!B5245,'Артикул без-с размером'!C:C,0))</f>
        <v>#N/A</v>
      </c>
    </row>
    <row r="5246" spans="9:9" ht="21.75" customHeight="1" x14ac:dyDescent="0.3">
      <c r="I5246" s="23" t="e">
        <f>INDEX('Артикул без-с размером'!A:A,MATCH(Хранение!B5246,'Артикул без-с размером'!C:C,0))</f>
        <v>#N/A</v>
      </c>
    </row>
    <row r="5247" spans="9:9" ht="21.75" customHeight="1" x14ac:dyDescent="0.3">
      <c r="I5247" s="23" t="e">
        <f>INDEX('Артикул без-с размером'!A:A,MATCH(Хранение!B5247,'Артикул без-с размером'!C:C,0))</f>
        <v>#N/A</v>
      </c>
    </row>
    <row r="5248" spans="9:9" ht="21.75" customHeight="1" x14ac:dyDescent="0.3">
      <c r="I5248" s="23" t="e">
        <f>INDEX('Артикул без-с размером'!A:A,MATCH(Хранение!B5248,'Артикул без-с размером'!C:C,0))</f>
        <v>#N/A</v>
      </c>
    </row>
    <row r="5249" spans="9:9" ht="21.75" customHeight="1" x14ac:dyDescent="0.3">
      <c r="I5249" s="23" t="e">
        <f>INDEX('Артикул без-с размером'!A:A,MATCH(Хранение!B5249,'Артикул без-с размером'!C:C,0))</f>
        <v>#N/A</v>
      </c>
    </row>
    <row r="5250" spans="9:9" ht="21.75" customHeight="1" x14ac:dyDescent="0.3">
      <c r="I5250" s="23" t="e">
        <f>INDEX('Артикул без-с размером'!A:A,MATCH(Хранение!B5250,'Артикул без-с размером'!C:C,0))</f>
        <v>#N/A</v>
      </c>
    </row>
    <row r="5251" spans="9:9" ht="21.75" customHeight="1" x14ac:dyDescent="0.3">
      <c r="I5251" s="23" t="e">
        <f>INDEX('Артикул без-с размером'!A:A,MATCH(Хранение!B5251,'Артикул без-с размером'!C:C,0))</f>
        <v>#N/A</v>
      </c>
    </row>
    <row r="5252" spans="9:9" ht="21.75" customHeight="1" x14ac:dyDescent="0.3">
      <c r="I5252" s="23" t="e">
        <f>INDEX('Артикул без-с размером'!A:A,MATCH(Хранение!B5252,'Артикул без-с размером'!C:C,0))</f>
        <v>#N/A</v>
      </c>
    </row>
    <row r="5253" spans="9:9" ht="21.75" customHeight="1" x14ac:dyDescent="0.3">
      <c r="I5253" s="23" t="e">
        <f>INDEX('Артикул без-с размером'!A:A,MATCH(Хранение!B5253,'Артикул без-с размером'!C:C,0))</f>
        <v>#N/A</v>
      </c>
    </row>
    <row r="5254" spans="9:9" ht="21.75" customHeight="1" x14ac:dyDescent="0.3">
      <c r="I5254" s="23" t="e">
        <f>INDEX('Артикул без-с размером'!A:A,MATCH(Хранение!B5254,'Артикул без-с размером'!C:C,0))</f>
        <v>#N/A</v>
      </c>
    </row>
    <row r="5255" spans="9:9" ht="21.75" customHeight="1" x14ac:dyDescent="0.3">
      <c r="I5255" s="23" t="e">
        <f>INDEX('Артикул без-с размером'!A:A,MATCH(Хранение!B5255,'Артикул без-с размером'!C:C,0))</f>
        <v>#N/A</v>
      </c>
    </row>
    <row r="5256" spans="9:9" ht="21.75" customHeight="1" x14ac:dyDescent="0.3">
      <c r="I5256" s="23" t="e">
        <f>INDEX('Артикул без-с размером'!A:A,MATCH(Хранение!B5256,'Артикул без-с размером'!C:C,0))</f>
        <v>#N/A</v>
      </c>
    </row>
    <row r="5257" spans="9:9" ht="21.75" customHeight="1" x14ac:dyDescent="0.3">
      <c r="I5257" s="23" t="e">
        <f>INDEX('Артикул без-с размером'!A:A,MATCH(Хранение!B5257,'Артикул без-с размером'!C:C,0))</f>
        <v>#N/A</v>
      </c>
    </row>
    <row r="5258" spans="9:9" ht="21.75" customHeight="1" x14ac:dyDescent="0.3">
      <c r="I5258" s="23" t="e">
        <f>INDEX('Артикул без-с размером'!A:A,MATCH(Хранение!B5258,'Артикул без-с размером'!C:C,0))</f>
        <v>#N/A</v>
      </c>
    </row>
    <row r="5259" spans="9:9" ht="21.75" customHeight="1" x14ac:dyDescent="0.3">
      <c r="I5259" s="23" t="e">
        <f>INDEX('Артикул без-с размером'!A:A,MATCH(Хранение!B5259,'Артикул без-с размером'!C:C,0))</f>
        <v>#N/A</v>
      </c>
    </row>
    <row r="5260" spans="9:9" ht="21.75" customHeight="1" x14ac:dyDescent="0.3">
      <c r="I5260" s="23" t="e">
        <f>INDEX('Артикул без-с размером'!A:A,MATCH(Хранение!B5260,'Артикул без-с размером'!C:C,0))</f>
        <v>#N/A</v>
      </c>
    </row>
    <row r="5261" spans="9:9" ht="21.75" customHeight="1" x14ac:dyDescent="0.3">
      <c r="I5261" s="23" t="e">
        <f>INDEX('Артикул без-с размером'!A:A,MATCH(Хранение!B5261,'Артикул без-с размером'!C:C,0))</f>
        <v>#N/A</v>
      </c>
    </row>
    <row r="5262" spans="9:9" ht="21.75" customHeight="1" x14ac:dyDescent="0.3">
      <c r="I5262" s="23" t="e">
        <f>INDEX('Артикул без-с размером'!A:A,MATCH(Хранение!B5262,'Артикул без-с размером'!C:C,0))</f>
        <v>#N/A</v>
      </c>
    </row>
    <row r="5263" spans="9:9" ht="21.75" customHeight="1" x14ac:dyDescent="0.3">
      <c r="I5263" s="23" t="e">
        <f>INDEX('Артикул без-с размером'!A:A,MATCH(Хранение!B5263,'Артикул без-с размером'!C:C,0))</f>
        <v>#N/A</v>
      </c>
    </row>
    <row r="5264" spans="9:9" ht="21.75" customHeight="1" x14ac:dyDescent="0.3">
      <c r="I5264" s="23" t="e">
        <f>INDEX('Артикул без-с размером'!A:A,MATCH(Хранение!B5264,'Артикул без-с размером'!C:C,0))</f>
        <v>#N/A</v>
      </c>
    </row>
    <row r="5265" spans="9:9" ht="21.75" customHeight="1" x14ac:dyDescent="0.3">
      <c r="I5265" s="23" t="e">
        <f>INDEX('Артикул без-с размером'!A:A,MATCH(Хранение!B5265,'Артикул без-с размером'!C:C,0))</f>
        <v>#N/A</v>
      </c>
    </row>
    <row r="5266" spans="9:9" ht="21.75" customHeight="1" x14ac:dyDescent="0.3">
      <c r="I5266" s="23" t="e">
        <f>INDEX('Артикул без-с размером'!A:A,MATCH(Хранение!B5266,'Артикул без-с размером'!C:C,0))</f>
        <v>#N/A</v>
      </c>
    </row>
    <row r="5267" spans="9:9" ht="21.75" customHeight="1" x14ac:dyDescent="0.3">
      <c r="I5267" s="23" t="e">
        <f>INDEX('Артикул без-с размером'!A:A,MATCH(Хранение!B5267,'Артикул без-с размером'!C:C,0))</f>
        <v>#N/A</v>
      </c>
    </row>
    <row r="5268" spans="9:9" ht="21.75" customHeight="1" x14ac:dyDescent="0.3">
      <c r="I5268" s="23" t="e">
        <f>INDEX('Артикул без-с размером'!A:A,MATCH(Хранение!B5268,'Артикул без-с размером'!C:C,0))</f>
        <v>#N/A</v>
      </c>
    </row>
    <row r="5269" spans="9:9" ht="21.75" customHeight="1" x14ac:dyDescent="0.3">
      <c r="I5269" s="23" t="e">
        <f>INDEX('Артикул без-с размером'!A:A,MATCH(Хранение!B5269,'Артикул без-с размером'!C:C,0))</f>
        <v>#N/A</v>
      </c>
    </row>
    <row r="5270" spans="9:9" ht="21.75" customHeight="1" x14ac:dyDescent="0.3">
      <c r="I5270" s="23" t="e">
        <f>INDEX('Артикул без-с размером'!A:A,MATCH(Хранение!B5270,'Артикул без-с размером'!C:C,0))</f>
        <v>#N/A</v>
      </c>
    </row>
    <row r="5271" spans="9:9" ht="21.75" customHeight="1" x14ac:dyDescent="0.3">
      <c r="I5271" s="23" t="e">
        <f>INDEX('Артикул без-с размером'!A:A,MATCH(Хранение!B5271,'Артикул без-с размером'!C:C,0))</f>
        <v>#N/A</v>
      </c>
    </row>
    <row r="5272" spans="9:9" ht="21.75" customHeight="1" x14ac:dyDescent="0.3">
      <c r="I5272" s="23" t="e">
        <f>INDEX('Артикул без-с размером'!A:A,MATCH(Хранение!B5272,'Артикул без-с размером'!C:C,0))</f>
        <v>#N/A</v>
      </c>
    </row>
    <row r="5273" spans="9:9" ht="21.75" customHeight="1" x14ac:dyDescent="0.3">
      <c r="I5273" s="23" t="e">
        <f>INDEX('Артикул без-с размером'!A:A,MATCH(Хранение!B5273,'Артикул без-с размером'!C:C,0))</f>
        <v>#N/A</v>
      </c>
    </row>
    <row r="5274" spans="9:9" ht="21.75" customHeight="1" x14ac:dyDescent="0.3">
      <c r="I5274" s="23" t="e">
        <f>INDEX('Артикул без-с размером'!A:A,MATCH(Хранение!B5274,'Артикул без-с размером'!C:C,0))</f>
        <v>#N/A</v>
      </c>
    </row>
    <row r="5275" spans="9:9" ht="21.75" customHeight="1" x14ac:dyDescent="0.3">
      <c r="I5275" s="23" t="e">
        <f>INDEX('Артикул без-с размером'!A:A,MATCH(Хранение!B5275,'Артикул без-с размером'!C:C,0))</f>
        <v>#N/A</v>
      </c>
    </row>
    <row r="5276" spans="9:9" ht="21.75" customHeight="1" x14ac:dyDescent="0.3">
      <c r="I5276" s="23" t="e">
        <f>INDEX('Артикул без-с размером'!A:A,MATCH(Хранение!B5276,'Артикул без-с размером'!C:C,0))</f>
        <v>#N/A</v>
      </c>
    </row>
    <row r="5277" spans="9:9" ht="21.75" customHeight="1" x14ac:dyDescent="0.3">
      <c r="I5277" s="23" t="e">
        <f>INDEX('Артикул без-с размером'!A:A,MATCH(Хранение!B5277,'Артикул без-с размером'!C:C,0))</f>
        <v>#N/A</v>
      </c>
    </row>
    <row r="5278" spans="9:9" ht="21.75" customHeight="1" x14ac:dyDescent="0.3">
      <c r="I5278" s="23" t="e">
        <f>INDEX('Артикул без-с размером'!A:A,MATCH(Хранение!B5278,'Артикул без-с размером'!C:C,0))</f>
        <v>#N/A</v>
      </c>
    </row>
    <row r="5279" spans="9:9" ht="21.75" customHeight="1" x14ac:dyDescent="0.3">
      <c r="I5279" s="23" t="e">
        <f>INDEX('Артикул без-с размером'!A:A,MATCH(Хранение!B5279,'Артикул без-с размером'!C:C,0))</f>
        <v>#N/A</v>
      </c>
    </row>
    <row r="5280" spans="9:9" ht="21.75" customHeight="1" x14ac:dyDescent="0.3">
      <c r="I5280" s="23" t="e">
        <f>INDEX('Артикул без-с размером'!A:A,MATCH(Хранение!B5280,'Артикул без-с размером'!C:C,0))</f>
        <v>#N/A</v>
      </c>
    </row>
    <row r="5281" spans="9:9" ht="21.75" customHeight="1" x14ac:dyDescent="0.3">
      <c r="I5281" s="23" t="e">
        <f>INDEX('Артикул без-с размером'!A:A,MATCH(Хранение!B5281,'Артикул без-с размером'!C:C,0))</f>
        <v>#N/A</v>
      </c>
    </row>
    <row r="5282" spans="9:9" ht="21.75" customHeight="1" x14ac:dyDescent="0.3">
      <c r="I5282" s="23" t="e">
        <f>INDEX('Артикул без-с размером'!A:A,MATCH(Хранение!B5282,'Артикул без-с размером'!C:C,0))</f>
        <v>#N/A</v>
      </c>
    </row>
    <row r="5283" spans="9:9" ht="21.75" customHeight="1" x14ac:dyDescent="0.3">
      <c r="I5283" s="23" t="e">
        <f>INDEX('Артикул без-с размером'!A:A,MATCH(Хранение!B5283,'Артикул без-с размером'!C:C,0))</f>
        <v>#N/A</v>
      </c>
    </row>
    <row r="5284" spans="9:9" ht="21.75" customHeight="1" x14ac:dyDescent="0.3">
      <c r="I5284" s="23" t="e">
        <f>INDEX('Артикул без-с размером'!A:A,MATCH(Хранение!B5284,'Артикул без-с размером'!C:C,0))</f>
        <v>#N/A</v>
      </c>
    </row>
    <row r="5285" spans="9:9" ht="21.75" customHeight="1" x14ac:dyDescent="0.3">
      <c r="I5285" s="23" t="e">
        <f>INDEX('Артикул без-с размером'!A:A,MATCH(Хранение!B5285,'Артикул без-с размером'!C:C,0))</f>
        <v>#N/A</v>
      </c>
    </row>
    <row r="5286" spans="9:9" ht="21.75" customHeight="1" x14ac:dyDescent="0.3">
      <c r="I5286" s="23" t="e">
        <f>INDEX('Артикул без-с размером'!A:A,MATCH(Хранение!B5286,'Артикул без-с размером'!C:C,0))</f>
        <v>#N/A</v>
      </c>
    </row>
    <row r="5287" spans="9:9" ht="21.75" customHeight="1" x14ac:dyDescent="0.3">
      <c r="I5287" s="23" t="e">
        <f>INDEX('Артикул без-с размером'!A:A,MATCH(Хранение!B5287,'Артикул без-с размером'!C:C,0))</f>
        <v>#N/A</v>
      </c>
    </row>
    <row r="5288" spans="9:9" ht="21.75" customHeight="1" x14ac:dyDescent="0.3">
      <c r="I5288" s="23" t="e">
        <f>INDEX('Артикул без-с размером'!A:A,MATCH(Хранение!B5288,'Артикул без-с размером'!C:C,0))</f>
        <v>#N/A</v>
      </c>
    </row>
    <row r="5289" spans="9:9" ht="21.75" customHeight="1" x14ac:dyDescent="0.3">
      <c r="I5289" s="23" t="e">
        <f>INDEX('Артикул без-с размером'!A:A,MATCH(Хранение!B5289,'Артикул без-с размером'!C:C,0))</f>
        <v>#N/A</v>
      </c>
    </row>
    <row r="5290" spans="9:9" ht="21.75" customHeight="1" x14ac:dyDescent="0.3">
      <c r="I5290" s="23" t="e">
        <f>INDEX('Артикул без-с размером'!A:A,MATCH(Хранение!B5290,'Артикул без-с размером'!C:C,0))</f>
        <v>#N/A</v>
      </c>
    </row>
    <row r="5291" spans="9:9" ht="21.75" customHeight="1" x14ac:dyDescent="0.3">
      <c r="I5291" s="23" t="e">
        <f>INDEX('Артикул без-с размером'!A:A,MATCH(Хранение!B5291,'Артикул без-с размером'!C:C,0))</f>
        <v>#N/A</v>
      </c>
    </row>
    <row r="5292" spans="9:9" ht="21.75" customHeight="1" x14ac:dyDescent="0.3">
      <c r="I5292" s="23" t="e">
        <f>INDEX('Артикул без-с размером'!A:A,MATCH(Хранение!B5292,'Артикул без-с размером'!C:C,0))</f>
        <v>#N/A</v>
      </c>
    </row>
    <row r="5293" spans="9:9" ht="21.75" customHeight="1" x14ac:dyDescent="0.3">
      <c r="I5293" s="23" t="e">
        <f>INDEX('Артикул без-с размером'!A:A,MATCH(Хранение!B5293,'Артикул без-с размером'!C:C,0))</f>
        <v>#N/A</v>
      </c>
    </row>
    <row r="5294" spans="9:9" ht="21.75" customHeight="1" x14ac:dyDescent="0.3">
      <c r="I5294" s="23" t="e">
        <f>INDEX('Артикул без-с размером'!A:A,MATCH(Хранение!B5294,'Артикул без-с размером'!C:C,0))</f>
        <v>#N/A</v>
      </c>
    </row>
    <row r="5295" spans="9:9" ht="21.75" customHeight="1" x14ac:dyDescent="0.3">
      <c r="I5295" s="23" t="e">
        <f>INDEX('Артикул без-с размером'!A:A,MATCH(Хранение!B5295,'Артикул без-с размером'!C:C,0))</f>
        <v>#N/A</v>
      </c>
    </row>
    <row r="5296" spans="9:9" ht="21.75" customHeight="1" x14ac:dyDescent="0.3">
      <c r="I5296" s="23" t="e">
        <f>INDEX('Артикул без-с размером'!A:A,MATCH(Хранение!B5296,'Артикул без-с размером'!C:C,0))</f>
        <v>#N/A</v>
      </c>
    </row>
    <row r="5297" spans="9:9" ht="21.75" customHeight="1" x14ac:dyDescent="0.3">
      <c r="I5297" s="23" t="e">
        <f>INDEX('Артикул без-с размером'!A:A,MATCH(Хранение!B5297,'Артикул без-с размером'!C:C,0))</f>
        <v>#N/A</v>
      </c>
    </row>
    <row r="5298" spans="9:9" ht="21.75" customHeight="1" x14ac:dyDescent="0.3">
      <c r="I5298" s="23" t="e">
        <f>INDEX('Артикул без-с размером'!A:A,MATCH(Хранение!B5298,'Артикул без-с размером'!C:C,0))</f>
        <v>#N/A</v>
      </c>
    </row>
    <row r="5299" spans="9:9" ht="21.75" customHeight="1" x14ac:dyDescent="0.3">
      <c r="I5299" s="23" t="e">
        <f>INDEX('Артикул без-с размером'!A:A,MATCH(Хранение!B5299,'Артикул без-с размером'!C:C,0))</f>
        <v>#N/A</v>
      </c>
    </row>
    <row r="5300" spans="9:9" ht="21.75" customHeight="1" x14ac:dyDescent="0.3">
      <c r="I5300" s="23" t="e">
        <f>INDEX('Артикул без-с размером'!A:A,MATCH(Хранение!B5300,'Артикул без-с размером'!C:C,0))</f>
        <v>#N/A</v>
      </c>
    </row>
    <row r="5301" spans="9:9" ht="21.75" customHeight="1" x14ac:dyDescent="0.3">
      <c r="I5301" s="23" t="e">
        <f>INDEX('Артикул без-с размером'!A:A,MATCH(Хранение!B5301,'Артикул без-с размером'!C:C,0))</f>
        <v>#N/A</v>
      </c>
    </row>
    <row r="5302" spans="9:9" ht="21.75" customHeight="1" x14ac:dyDescent="0.3">
      <c r="I5302" s="23" t="e">
        <f>INDEX('Артикул без-с размером'!A:A,MATCH(Хранение!B5302,'Артикул без-с размером'!C:C,0))</f>
        <v>#N/A</v>
      </c>
    </row>
    <row r="5303" spans="9:9" ht="21.75" customHeight="1" x14ac:dyDescent="0.3">
      <c r="I5303" s="23" t="e">
        <f>INDEX('Артикул без-с размером'!A:A,MATCH(Хранение!B5303,'Артикул без-с размером'!C:C,0))</f>
        <v>#N/A</v>
      </c>
    </row>
    <row r="5304" spans="9:9" ht="21.75" customHeight="1" x14ac:dyDescent="0.3">
      <c r="I5304" s="23" t="e">
        <f>INDEX('Артикул без-с размером'!A:A,MATCH(Хранение!B5304,'Артикул без-с размером'!C:C,0))</f>
        <v>#N/A</v>
      </c>
    </row>
    <row r="5305" spans="9:9" ht="21.75" customHeight="1" x14ac:dyDescent="0.3">
      <c r="I5305" s="23" t="e">
        <f>INDEX('Артикул без-с размером'!A:A,MATCH(Хранение!B5305,'Артикул без-с размером'!C:C,0))</f>
        <v>#N/A</v>
      </c>
    </row>
    <row r="5306" spans="9:9" ht="21.75" customHeight="1" x14ac:dyDescent="0.3">
      <c r="I5306" s="23" t="e">
        <f>INDEX('Артикул без-с размером'!A:A,MATCH(Хранение!B5306,'Артикул без-с размером'!C:C,0))</f>
        <v>#N/A</v>
      </c>
    </row>
    <row r="5307" spans="9:9" ht="21.75" customHeight="1" x14ac:dyDescent="0.3">
      <c r="I5307" s="23" t="e">
        <f>INDEX('Артикул без-с размером'!A:A,MATCH(Хранение!B5307,'Артикул без-с размером'!C:C,0))</f>
        <v>#N/A</v>
      </c>
    </row>
    <row r="5308" spans="9:9" ht="21.75" customHeight="1" x14ac:dyDescent="0.3">
      <c r="I5308" s="23" t="e">
        <f>INDEX('Артикул без-с размером'!A:A,MATCH(Хранение!B5308,'Артикул без-с размером'!C:C,0))</f>
        <v>#N/A</v>
      </c>
    </row>
    <row r="5309" spans="9:9" ht="21.75" customHeight="1" x14ac:dyDescent="0.3">
      <c r="I5309" s="23" t="e">
        <f>INDEX('Артикул без-с размером'!A:A,MATCH(Хранение!B5309,'Артикул без-с размером'!C:C,0))</f>
        <v>#N/A</v>
      </c>
    </row>
    <row r="5310" spans="9:9" ht="21.75" customHeight="1" x14ac:dyDescent="0.3">
      <c r="I5310" s="23" t="e">
        <f>INDEX('Артикул без-с размером'!A:A,MATCH(Хранение!B5310,'Артикул без-с размером'!C:C,0))</f>
        <v>#N/A</v>
      </c>
    </row>
    <row r="5311" spans="9:9" ht="21.75" customHeight="1" x14ac:dyDescent="0.3">
      <c r="I5311" s="23" t="e">
        <f>INDEX('Артикул без-с размером'!A:A,MATCH(Хранение!B5311,'Артикул без-с размером'!C:C,0))</f>
        <v>#N/A</v>
      </c>
    </row>
    <row r="5312" spans="9:9" ht="21.75" customHeight="1" x14ac:dyDescent="0.3">
      <c r="I5312" s="23" t="e">
        <f>INDEX('Артикул без-с размером'!A:A,MATCH(Хранение!B5312,'Артикул без-с размером'!C:C,0))</f>
        <v>#N/A</v>
      </c>
    </row>
    <row r="5313" spans="9:9" ht="21.75" customHeight="1" x14ac:dyDescent="0.3">
      <c r="I5313" s="23" t="e">
        <f>INDEX('Артикул без-с размером'!A:A,MATCH(Хранение!B5313,'Артикул без-с размером'!C:C,0))</f>
        <v>#N/A</v>
      </c>
    </row>
    <row r="5314" spans="9:9" ht="21.75" customHeight="1" x14ac:dyDescent="0.3">
      <c r="I5314" s="23" t="e">
        <f>INDEX('Артикул без-с размером'!A:A,MATCH(Хранение!B5314,'Артикул без-с размером'!C:C,0))</f>
        <v>#N/A</v>
      </c>
    </row>
    <row r="5315" spans="9:9" ht="21.75" customHeight="1" x14ac:dyDescent="0.3">
      <c r="I5315" s="23" t="e">
        <f>INDEX('Артикул без-с размером'!A:A,MATCH(Хранение!B5315,'Артикул без-с размером'!C:C,0))</f>
        <v>#N/A</v>
      </c>
    </row>
    <row r="5316" spans="9:9" ht="21.75" customHeight="1" x14ac:dyDescent="0.3">
      <c r="I5316" s="23" t="e">
        <f>INDEX('Артикул без-с размером'!A:A,MATCH(Хранение!B5316,'Артикул без-с размером'!C:C,0))</f>
        <v>#N/A</v>
      </c>
    </row>
    <row r="5317" spans="9:9" ht="21.75" customHeight="1" x14ac:dyDescent="0.3">
      <c r="I5317" s="23" t="e">
        <f>INDEX('Артикул без-с размером'!A:A,MATCH(Хранение!B5317,'Артикул без-с размером'!C:C,0))</f>
        <v>#N/A</v>
      </c>
    </row>
    <row r="5318" spans="9:9" ht="21.75" customHeight="1" x14ac:dyDescent="0.3">
      <c r="I5318" s="23" t="e">
        <f>INDEX('Артикул без-с размером'!A:A,MATCH(Хранение!B5318,'Артикул без-с размером'!C:C,0))</f>
        <v>#N/A</v>
      </c>
    </row>
    <row r="5319" spans="9:9" ht="21.75" customHeight="1" x14ac:dyDescent="0.3">
      <c r="I5319" s="23" t="e">
        <f>INDEX('Артикул без-с размером'!A:A,MATCH(Хранение!B5319,'Артикул без-с размером'!C:C,0))</f>
        <v>#N/A</v>
      </c>
    </row>
    <row r="5320" spans="9:9" ht="21.75" customHeight="1" x14ac:dyDescent="0.3">
      <c r="I5320" s="23" t="e">
        <f>INDEX('Артикул без-с размером'!A:A,MATCH(Хранение!B5320,'Артикул без-с размером'!C:C,0))</f>
        <v>#N/A</v>
      </c>
    </row>
    <row r="5321" spans="9:9" ht="21.75" customHeight="1" x14ac:dyDescent="0.3">
      <c r="I5321" s="23" t="e">
        <f>INDEX('Артикул без-с размером'!A:A,MATCH(Хранение!B5321,'Артикул без-с размером'!C:C,0))</f>
        <v>#N/A</v>
      </c>
    </row>
    <row r="5322" spans="9:9" ht="21.75" customHeight="1" x14ac:dyDescent="0.3">
      <c r="I5322" s="23" t="e">
        <f>INDEX('Артикул без-с размером'!A:A,MATCH(Хранение!B5322,'Артикул без-с размером'!C:C,0))</f>
        <v>#N/A</v>
      </c>
    </row>
    <row r="5323" spans="9:9" ht="21.75" customHeight="1" x14ac:dyDescent="0.3">
      <c r="I5323" s="23" t="e">
        <f>INDEX('Артикул без-с размером'!A:A,MATCH(Хранение!B5323,'Артикул без-с размером'!C:C,0))</f>
        <v>#N/A</v>
      </c>
    </row>
    <row r="5324" spans="9:9" ht="21.75" customHeight="1" x14ac:dyDescent="0.3">
      <c r="I5324" s="23" t="e">
        <f>INDEX('Артикул без-с размером'!A:A,MATCH(Хранение!B5324,'Артикул без-с размером'!C:C,0))</f>
        <v>#N/A</v>
      </c>
    </row>
    <row r="5325" spans="9:9" ht="21.75" customHeight="1" x14ac:dyDescent="0.3">
      <c r="I5325" s="23" t="e">
        <f>INDEX('Артикул без-с размером'!A:A,MATCH(Хранение!B5325,'Артикул без-с размером'!C:C,0))</f>
        <v>#N/A</v>
      </c>
    </row>
    <row r="5326" spans="9:9" ht="21.75" customHeight="1" x14ac:dyDescent="0.3">
      <c r="I5326" s="23" t="e">
        <f>INDEX('Артикул без-с размером'!A:A,MATCH(Хранение!B5326,'Артикул без-с размером'!C:C,0))</f>
        <v>#N/A</v>
      </c>
    </row>
    <row r="5327" spans="9:9" ht="21.75" customHeight="1" x14ac:dyDescent="0.3">
      <c r="I5327" s="23" t="e">
        <f>INDEX('Артикул без-с размером'!A:A,MATCH(Хранение!B5327,'Артикул без-с размером'!C:C,0))</f>
        <v>#N/A</v>
      </c>
    </row>
    <row r="5328" spans="9:9" ht="21.75" customHeight="1" x14ac:dyDescent="0.3">
      <c r="I5328" s="23" t="e">
        <f>INDEX('Артикул без-с размером'!A:A,MATCH(Хранение!B5328,'Артикул без-с размером'!C:C,0))</f>
        <v>#N/A</v>
      </c>
    </row>
    <row r="5329" spans="9:9" ht="21.75" customHeight="1" x14ac:dyDescent="0.3">
      <c r="I5329" s="23" t="e">
        <f>INDEX('Артикул без-с размером'!A:A,MATCH(Хранение!B5329,'Артикул без-с размером'!C:C,0))</f>
        <v>#N/A</v>
      </c>
    </row>
    <row r="5330" spans="9:9" ht="21.75" customHeight="1" x14ac:dyDescent="0.3">
      <c r="I5330" s="23" t="e">
        <f>INDEX('Артикул без-с размером'!A:A,MATCH(Хранение!B5330,'Артикул без-с размером'!C:C,0))</f>
        <v>#N/A</v>
      </c>
    </row>
    <row r="5331" spans="9:9" ht="21.75" customHeight="1" x14ac:dyDescent="0.3">
      <c r="I5331" s="23" t="e">
        <f>INDEX('Артикул без-с размером'!A:A,MATCH(Хранение!B5331,'Артикул без-с размером'!C:C,0))</f>
        <v>#N/A</v>
      </c>
    </row>
    <row r="5332" spans="9:9" ht="21.75" customHeight="1" x14ac:dyDescent="0.3">
      <c r="I5332" s="23" t="e">
        <f>INDEX('Артикул без-с размером'!A:A,MATCH(Хранение!B5332,'Артикул без-с размером'!C:C,0))</f>
        <v>#N/A</v>
      </c>
    </row>
    <row r="5333" spans="9:9" ht="21.75" customHeight="1" x14ac:dyDescent="0.3">
      <c r="I5333" s="23" t="e">
        <f>INDEX('Артикул без-с размером'!A:A,MATCH(Хранение!B5333,'Артикул без-с размером'!C:C,0))</f>
        <v>#N/A</v>
      </c>
    </row>
    <row r="5334" spans="9:9" ht="21.75" customHeight="1" x14ac:dyDescent="0.3">
      <c r="I5334" s="23" t="e">
        <f>INDEX('Артикул без-с размером'!A:A,MATCH(Хранение!B5334,'Артикул без-с размером'!C:C,0))</f>
        <v>#N/A</v>
      </c>
    </row>
    <row r="5335" spans="9:9" ht="21.75" customHeight="1" x14ac:dyDescent="0.3">
      <c r="I5335" s="23" t="e">
        <f>INDEX('Артикул без-с размером'!A:A,MATCH(Хранение!B5335,'Артикул без-с размером'!C:C,0))</f>
        <v>#N/A</v>
      </c>
    </row>
    <row r="5336" spans="9:9" ht="21.75" customHeight="1" x14ac:dyDescent="0.3">
      <c r="I5336" s="23" t="e">
        <f>INDEX('Артикул без-с размером'!A:A,MATCH(Хранение!B5336,'Артикул без-с размером'!C:C,0))</f>
        <v>#N/A</v>
      </c>
    </row>
    <row r="5337" spans="9:9" ht="21.75" customHeight="1" x14ac:dyDescent="0.3">
      <c r="I5337" s="23" t="e">
        <f>INDEX('Артикул без-с размером'!A:A,MATCH(Хранение!B5337,'Артикул без-с размером'!C:C,0))</f>
        <v>#N/A</v>
      </c>
    </row>
    <row r="5338" spans="9:9" ht="21.75" customHeight="1" x14ac:dyDescent="0.3">
      <c r="I5338" s="23" t="e">
        <f>INDEX('Артикул без-с размером'!A:A,MATCH(Хранение!B5338,'Артикул без-с размером'!C:C,0))</f>
        <v>#N/A</v>
      </c>
    </row>
    <row r="5339" spans="9:9" ht="21.75" customHeight="1" x14ac:dyDescent="0.3">
      <c r="I5339" s="23" t="e">
        <f>INDEX('Артикул без-с размером'!A:A,MATCH(Хранение!B5339,'Артикул без-с размером'!C:C,0))</f>
        <v>#N/A</v>
      </c>
    </row>
    <row r="5340" spans="9:9" ht="21.75" customHeight="1" x14ac:dyDescent="0.3">
      <c r="I5340" s="23" t="e">
        <f>INDEX('Артикул без-с размером'!A:A,MATCH(Хранение!B5340,'Артикул без-с размером'!C:C,0))</f>
        <v>#N/A</v>
      </c>
    </row>
    <row r="5341" spans="9:9" ht="21.75" customHeight="1" x14ac:dyDescent="0.3">
      <c r="I5341" s="23" t="e">
        <f>INDEX('Артикул без-с размером'!A:A,MATCH(Хранение!B5341,'Артикул без-с размером'!C:C,0))</f>
        <v>#N/A</v>
      </c>
    </row>
    <row r="5342" spans="9:9" ht="21.75" customHeight="1" x14ac:dyDescent="0.3">
      <c r="I5342" s="23" t="e">
        <f>INDEX('Артикул без-с размером'!A:A,MATCH(Хранение!B5342,'Артикул без-с размером'!C:C,0))</f>
        <v>#N/A</v>
      </c>
    </row>
    <row r="5343" spans="9:9" ht="21.75" customHeight="1" x14ac:dyDescent="0.3">
      <c r="I5343" s="23" t="e">
        <f>INDEX('Артикул без-с размером'!A:A,MATCH(Хранение!B5343,'Артикул без-с размером'!C:C,0))</f>
        <v>#N/A</v>
      </c>
    </row>
    <row r="5344" spans="9:9" ht="21.75" customHeight="1" x14ac:dyDescent="0.3">
      <c r="I5344" s="23" t="e">
        <f>INDEX('Артикул без-с размером'!A:A,MATCH(Хранение!B5344,'Артикул без-с размером'!C:C,0))</f>
        <v>#N/A</v>
      </c>
    </row>
    <row r="5345" spans="9:9" ht="21.75" customHeight="1" x14ac:dyDescent="0.3">
      <c r="I5345" s="23" t="e">
        <f>INDEX('Артикул без-с размером'!A:A,MATCH(Хранение!B5345,'Артикул без-с размером'!C:C,0))</f>
        <v>#N/A</v>
      </c>
    </row>
    <row r="5346" spans="9:9" ht="21.75" customHeight="1" x14ac:dyDescent="0.3">
      <c r="I5346" s="23" t="e">
        <f>INDEX('Артикул без-с размером'!A:A,MATCH(Хранение!B5346,'Артикул без-с размером'!C:C,0))</f>
        <v>#N/A</v>
      </c>
    </row>
    <row r="5347" spans="9:9" ht="21.75" customHeight="1" x14ac:dyDescent="0.3">
      <c r="I5347" s="23" t="e">
        <f>INDEX('Артикул без-с размером'!A:A,MATCH(Хранение!B5347,'Артикул без-с размером'!C:C,0))</f>
        <v>#N/A</v>
      </c>
    </row>
    <row r="5348" spans="9:9" ht="21.75" customHeight="1" x14ac:dyDescent="0.3">
      <c r="I5348" s="23" t="e">
        <f>INDEX('Артикул без-с размером'!A:A,MATCH(Хранение!B5348,'Артикул без-с размером'!C:C,0))</f>
        <v>#N/A</v>
      </c>
    </row>
    <row r="5349" spans="9:9" ht="21.75" customHeight="1" x14ac:dyDescent="0.3">
      <c r="I5349" s="23" t="e">
        <f>INDEX('Артикул без-с размером'!A:A,MATCH(Хранение!B5349,'Артикул без-с размером'!C:C,0))</f>
        <v>#N/A</v>
      </c>
    </row>
    <row r="5350" spans="9:9" ht="21.75" customHeight="1" x14ac:dyDescent="0.3">
      <c r="I5350" s="23" t="e">
        <f>INDEX('Артикул без-с размером'!A:A,MATCH(Хранение!B5350,'Артикул без-с размером'!C:C,0))</f>
        <v>#N/A</v>
      </c>
    </row>
    <row r="5351" spans="9:9" ht="21.75" customHeight="1" x14ac:dyDescent="0.3">
      <c r="I5351" s="23" t="e">
        <f>INDEX('Артикул без-с размером'!A:A,MATCH(Хранение!B5351,'Артикул без-с размером'!C:C,0))</f>
        <v>#N/A</v>
      </c>
    </row>
    <row r="5352" spans="9:9" ht="21.75" customHeight="1" x14ac:dyDescent="0.3">
      <c r="I5352" s="23" t="e">
        <f>INDEX('Артикул без-с размером'!A:A,MATCH(Хранение!B5352,'Артикул без-с размером'!C:C,0))</f>
        <v>#N/A</v>
      </c>
    </row>
    <row r="5353" spans="9:9" ht="21.75" customHeight="1" x14ac:dyDescent="0.3">
      <c r="I5353" s="23" t="e">
        <f>INDEX('Артикул без-с размером'!A:A,MATCH(Хранение!B5353,'Артикул без-с размером'!C:C,0))</f>
        <v>#N/A</v>
      </c>
    </row>
    <row r="5354" spans="9:9" ht="21.75" customHeight="1" x14ac:dyDescent="0.3">
      <c r="I5354" s="23" t="e">
        <f>INDEX('Артикул без-с размером'!A:A,MATCH(Хранение!B5354,'Артикул без-с размером'!C:C,0))</f>
        <v>#N/A</v>
      </c>
    </row>
    <row r="5355" spans="9:9" ht="21.75" customHeight="1" x14ac:dyDescent="0.3">
      <c r="I5355" s="23" t="e">
        <f>INDEX('Артикул без-с размером'!A:A,MATCH(Хранение!B5355,'Артикул без-с размером'!C:C,0))</f>
        <v>#N/A</v>
      </c>
    </row>
    <row r="5356" spans="9:9" ht="21.75" customHeight="1" x14ac:dyDescent="0.3">
      <c r="I5356" s="23" t="e">
        <f>INDEX('Артикул без-с размером'!A:A,MATCH(Хранение!B5356,'Артикул без-с размером'!C:C,0))</f>
        <v>#N/A</v>
      </c>
    </row>
    <row r="5357" spans="9:9" ht="21.75" customHeight="1" x14ac:dyDescent="0.3">
      <c r="I5357" s="23" t="e">
        <f>INDEX('Артикул без-с размером'!A:A,MATCH(Хранение!B5357,'Артикул без-с размером'!C:C,0))</f>
        <v>#N/A</v>
      </c>
    </row>
    <row r="5358" spans="9:9" ht="21.75" customHeight="1" x14ac:dyDescent="0.3">
      <c r="I5358" s="23" t="e">
        <f>INDEX('Артикул без-с размером'!A:A,MATCH(Хранение!B5358,'Артикул без-с размером'!C:C,0))</f>
        <v>#N/A</v>
      </c>
    </row>
    <row r="5359" spans="9:9" ht="21.75" customHeight="1" x14ac:dyDescent="0.3">
      <c r="I5359" s="23" t="e">
        <f>INDEX('Артикул без-с размером'!A:A,MATCH(Хранение!B5359,'Артикул без-с размером'!C:C,0))</f>
        <v>#N/A</v>
      </c>
    </row>
    <row r="5360" spans="9:9" ht="21.75" customHeight="1" x14ac:dyDescent="0.3">
      <c r="I5360" s="23" t="e">
        <f>INDEX('Артикул без-с размером'!A:A,MATCH(Хранение!B5360,'Артикул без-с размером'!C:C,0))</f>
        <v>#N/A</v>
      </c>
    </row>
    <row r="5361" spans="9:9" ht="21.75" customHeight="1" x14ac:dyDescent="0.3">
      <c r="I5361" s="23" t="e">
        <f>INDEX('Артикул без-с размером'!A:A,MATCH(Хранение!B5361,'Артикул без-с размером'!C:C,0))</f>
        <v>#N/A</v>
      </c>
    </row>
    <row r="5362" spans="9:9" ht="21.75" customHeight="1" x14ac:dyDescent="0.3">
      <c r="I5362" s="23" t="e">
        <f>INDEX('Артикул без-с размером'!A:A,MATCH(Хранение!B5362,'Артикул без-с размером'!C:C,0))</f>
        <v>#N/A</v>
      </c>
    </row>
    <row r="5363" spans="9:9" ht="21.75" customHeight="1" x14ac:dyDescent="0.3">
      <c r="I5363" s="23" t="e">
        <f>INDEX('Артикул без-с размером'!A:A,MATCH(Хранение!B5363,'Артикул без-с размером'!C:C,0))</f>
        <v>#N/A</v>
      </c>
    </row>
    <row r="5364" spans="9:9" ht="21.75" customHeight="1" x14ac:dyDescent="0.3">
      <c r="I5364" s="23" t="e">
        <f>INDEX('Артикул без-с размером'!A:A,MATCH(Хранение!B5364,'Артикул без-с размером'!C:C,0))</f>
        <v>#N/A</v>
      </c>
    </row>
    <row r="5365" spans="9:9" ht="21.75" customHeight="1" x14ac:dyDescent="0.3">
      <c r="I5365" s="23" t="e">
        <f>INDEX('Артикул без-с размером'!A:A,MATCH(Хранение!B5365,'Артикул без-с размером'!C:C,0))</f>
        <v>#N/A</v>
      </c>
    </row>
    <row r="5366" spans="9:9" ht="21.75" customHeight="1" x14ac:dyDescent="0.3">
      <c r="I5366" s="23" t="e">
        <f>INDEX('Артикул без-с размером'!A:A,MATCH(Хранение!B5366,'Артикул без-с размером'!C:C,0))</f>
        <v>#N/A</v>
      </c>
    </row>
    <row r="5367" spans="9:9" ht="21.75" customHeight="1" x14ac:dyDescent="0.3">
      <c r="I5367" s="23" t="e">
        <f>INDEX('Артикул без-с размером'!A:A,MATCH(Хранение!B5367,'Артикул без-с размером'!C:C,0))</f>
        <v>#N/A</v>
      </c>
    </row>
    <row r="5368" spans="9:9" ht="21.75" customHeight="1" x14ac:dyDescent="0.3">
      <c r="I5368" s="23" t="e">
        <f>INDEX('Артикул без-с размером'!A:A,MATCH(Хранение!B5368,'Артикул без-с размером'!C:C,0))</f>
        <v>#N/A</v>
      </c>
    </row>
    <row r="5369" spans="9:9" ht="21.75" customHeight="1" x14ac:dyDescent="0.3">
      <c r="I5369" s="23" t="e">
        <f>INDEX('Артикул без-с размером'!A:A,MATCH(Хранение!B5369,'Артикул без-с размером'!C:C,0))</f>
        <v>#N/A</v>
      </c>
    </row>
    <row r="5370" spans="9:9" ht="21.75" customHeight="1" x14ac:dyDescent="0.3">
      <c r="I5370" s="23" t="e">
        <f>INDEX('Артикул без-с размером'!A:A,MATCH(Хранение!B5370,'Артикул без-с размером'!C:C,0))</f>
        <v>#N/A</v>
      </c>
    </row>
    <row r="5371" spans="9:9" ht="21.75" customHeight="1" x14ac:dyDescent="0.3">
      <c r="I5371" s="23" t="e">
        <f>INDEX('Артикул без-с размером'!A:A,MATCH(Хранение!B5371,'Артикул без-с размером'!C:C,0))</f>
        <v>#N/A</v>
      </c>
    </row>
    <row r="5372" spans="9:9" ht="21.75" customHeight="1" x14ac:dyDescent="0.3">
      <c r="I5372" s="23" t="e">
        <f>INDEX('Артикул без-с размером'!A:A,MATCH(Хранение!B5372,'Артикул без-с размером'!C:C,0))</f>
        <v>#N/A</v>
      </c>
    </row>
    <row r="5373" spans="9:9" ht="21.75" customHeight="1" x14ac:dyDescent="0.3">
      <c r="I5373" s="23" t="e">
        <f>INDEX('Артикул без-с размером'!A:A,MATCH(Хранение!B5373,'Артикул без-с размером'!C:C,0))</f>
        <v>#N/A</v>
      </c>
    </row>
    <row r="5374" spans="9:9" ht="21.75" customHeight="1" x14ac:dyDescent="0.3">
      <c r="I5374" s="23" t="e">
        <f>INDEX('Артикул без-с размером'!A:A,MATCH(Хранение!B5374,'Артикул без-с размером'!C:C,0))</f>
        <v>#N/A</v>
      </c>
    </row>
    <row r="5375" spans="9:9" ht="21.75" customHeight="1" x14ac:dyDescent="0.3">
      <c r="I5375" s="23" t="e">
        <f>INDEX('Артикул без-с размером'!A:A,MATCH(Хранение!B5375,'Артикул без-с размером'!C:C,0))</f>
        <v>#N/A</v>
      </c>
    </row>
    <row r="5376" spans="9:9" ht="21.75" customHeight="1" x14ac:dyDescent="0.3">
      <c r="I5376" s="23" t="e">
        <f>INDEX('Артикул без-с размером'!A:A,MATCH(Хранение!B5376,'Артикул без-с размером'!C:C,0))</f>
        <v>#N/A</v>
      </c>
    </row>
    <row r="5377" spans="9:9" ht="21.75" customHeight="1" x14ac:dyDescent="0.3">
      <c r="I5377" s="23" t="e">
        <f>INDEX('Артикул без-с размером'!A:A,MATCH(Хранение!B5377,'Артикул без-с размером'!C:C,0))</f>
        <v>#N/A</v>
      </c>
    </row>
    <row r="5378" spans="9:9" ht="21.75" customHeight="1" x14ac:dyDescent="0.3">
      <c r="I5378" s="23" t="e">
        <f>INDEX('Артикул без-с размером'!A:A,MATCH(Хранение!B5378,'Артикул без-с размером'!C:C,0))</f>
        <v>#N/A</v>
      </c>
    </row>
    <row r="5379" spans="9:9" ht="21.75" customHeight="1" x14ac:dyDescent="0.3">
      <c r="I5379" s="23" t="e">
        <f>INDEX('Артикул без-с размером'!A:A,MATCH(Хранение!B5379,'Артикул без-с размером'!C:C,0))</f>
        <v>#N/A</v>
      </c>
    </row>
    <row r="5380" spans="9:9" ht="21.75" customHeight="1" x14ac:dyDescent="0.3">
      <c r="I5380" s="23" t="e">
        <f>INDEX('Артикул без-с размером'!A:A,MATCH(Хранение!B5380,'Артикул без-с размером'!C:C,0))</f>
        <v>#N/A</v>
      </c>
    </row>
    <row r="5381" spans="9:9" ht="21.75" customHeight="1" x14ac:dyDescent="0.3">
      <c r="I5381" s="23" t="e">
        <f>INDEX('Артикул без-с размером'!A:A,MATCH(Хранение!B5381,'Артикул без-с размером'!C:C,0))</f>
        <v>#N/A</v>
      </c>
    </row>
    <row r="5382" spans="9:9" ht="21.75" customHeight="1" x14ac:dyDescent="0.3">
      <c r="I5382" s="23" t="e">
        <f>INDEX('Артикул без-с размером'!A:A,MATCH(Хранение!B5382,'Артикул без-с размером'!C:C,0))</f>
        <v>#N/A</v>
      </c>
    </row>
    <row r="5383" spans="9:9" ht="21.75" customHeight="1" x14ac:dyDescent="0.3">
      <c r="I5383" s="23" t="e">
        <f>INDEX('Артикул без-с размером'!A:A,MATCH(Хранение!B5383,'Артикул без-с размером'!C:C,0))</f>
        <v>#N/A</v>
      </c>
    </row>
    <row r="5384" spans="9:9" ht="21.75" customHeight="1" x14ac:dyDescent="0.3">
      <c r="I5384" s="23" t="e">
        <f>INDEX('Артикул без-с размером'!A:A,MATCH(Хранение!B5384,'Артикул без-с размером'!C:C,0))</f>
        <v>#N/A</v>
      </c>
    </row>
    <row r="5385" spans="9:9" ht="21.75" customHeight="1" x14ac:dyDescent="0.3">
      <c r="I5385" s="23" t="e">
        <f>INDEX('Артикул без-с размером'!A:A,MATCH(Хранение!B5385,'Артикул без-с размером'!C:C,0))</f>
        <v>#N/A</v>
      </c>
    </row>
    <row r="5386" spans="9:9" ht="21.75" customHeight="1" x14ac:dyDescent="0.3">
      <c r="I5386" s="23" t="e">
        <f>INDEX('Артикул без-с размером'!A:A,MATCH(Хранение!B5386,'Артикул без-с размером'!C:C,0))</f>
        <v>#N/A</v>
      </c>
    </row>
    <row r="5387" spans="9:9" ht="21.75" customHeight="1" x14ac:dyDescent="0.3">
      <c r="I5387" s="23" t="e">
        <f>INDEX('Артикул без-с размером'!A:A,MATCH(Хранение!B5387,'Артикул без-с размером'!C:C,0))</f>
        <v>#N/A</v>
      </c>
    </row>
    <row r="5388" spans="9:9" ht="21.75" customHeight="1" x14ac:dyDescent="0.3">
      <c r="I5388" s="23" t="e">
        <f>INDEX('Артикул без-с размером'!A:A,MATCH(Хранение!B5388,'Артикул без-с размером'!C:C,0))</f>
        <v>#N/A</v>
      </c>
    </row>
    <row r="5389" spans="9:9" ht="21.75" customHeight="1" x14ac:dyDescent="0.3">
      <c r="I5389" s="23" t="e">
        <f>INDEX('Артикул без-с размером'!A:A,MATCH(Хранение!B5389,'Артикул без-с размером'!C:C,0))</f>
        <v>#N/A</v>
      </c>
    </row>
    <row r="5390" spans="9:9" ht="21.75" customHeight="1" x14ac:dyDescent="0.3">
      <c r="I5390" s="23" t="e">
        <f>INDEX('Артикул без-с размером'!A:A,MATCH(Хранение!B5390,'Артикул без-с размером'!C:C,0))</f>
        <v>#N/A</v>
      </c>
    </row>
    <row r="5391" spans="9:9" ht="21.75" customHeight="1" x14ac:dyDescent="0.3">
      <c r="I5391" s="23" t="e">
        <f>INDEX('Артикул без-с размером'!A:A,MATCH(Хранение!B5391,'Артикул без-с размером'!C:C,0))</f>
        <v>#N/A</v>
      </c>
    </row>
    <row r="5392" spans="9:9" ht="21.75" customHeight="1" x14ac:dyDescent="0.3">
      <c r="I5392" s="23" t="e">
        <f>INDEX('Артикул без-с размером'!A:A,MATCH(Хранение!B5392,'Артикул без-с размером'!C:C,0))</f>
        <v>#N/A</v>
      </c>
    </row>
    <row r="5393" spans="9:9" ht="21.75" customHeight="1" x14ac:dyDescent="0.3">
      <c r="I5393" s="23" t="e">
        <f>INDEX('Артикул без-с размером'!A:A,MATCH(Хранение!B5393,'Артикул без-с размером'!C:C,0))</f>
        <v>#N/A</v>
      </c>
    </row>
    <row r="5394" spans="9:9" ht="21.75" customHeight="1" x14ac:dyDescent="0.3">
      <c r="I5394" s="23" t="e">
        <f>INDEX('Артикул без-с размером'!A:A,MATCH(Хранение!B5394,'Артикул без-с размером'!C:C,0))</f>
        <v>#N/A</v>
      </c>
    </row>
    <row r="5395" spans="9:9" ht="21.75" customHeight="1" x14ac:dyDescent="0.3">
      <c r="I5395" s="23" t="e">
        <f>INDEX('Артикул без-с размером'!A:A,MATCH(Хранение!B5395,'Артикул без-с размером'!C:C,0))</f>
        <v>#N/A</v>
      </c>
    </row>
    <row r="5396" spans="9:9" ht="21.75" customHeight="1" x14ac:dyDescent="0.3">
      <c r="I5396" s="23" t="e">
        <f>INDEX('Артикул без-с размером'!A:A,MATCH(Хранение!B5396,'Артикул без-с размером'!C:C,0))</f>
        <v>#N/A</v>
      </c>
    </row>
    <row r="5397" spans="9:9" ht="21.75" customHeight="1" x14ac:dyDescent="0.3">
      <c r="I5397" s="23" t="e">
        <f>INDEX('Артикул без-с размером'!A:A,MATCH(Хранение!B5397,'Артикул без-с размером'!C:C,0))</f>
        <v>#N/A</v>
      </c>
    </row>
    <row r="5398" spans="9:9" ht="21.75" customHeight="1" x14ac:dyDescent="0.3">
      <c r="I5398" s="23" t="e">
        <f>INDEX('Артикул без-с размером'!A:A,MATCH(Хранение!B5398,'Артикул без-с размером'!C:C,0))</f>
        <v>#N/A</v>
      </c>
    </row>
    <row r="5399" spans="9:9" ht="21.75" customHeight="1" x14ac:dyDescent="0.3">
      <c r="I5399" s="23" t="e">
        <f>INDEX('Артикул без-с размером'!A:A,MATCH(Хранение!B5399,'Артикул без-с размером'!C:C,0))</f>
        <v>#N/A</v>
      </c>
    </row>
    <row r="5400" spans="9:9" ht="21.75" customHeight="1" x14ac:dyDescent="0.3">
      <c r="I5400" s="23" t="e">
        <f>INDEX('Артикул без-с размером'!A:A,MATCH(Хранение!B5400,'Артикул без-с размером'!C:C,0))</f>
        <v>#N/A</v>
      </c>
    </row>
    <row r="5401" spans="9:9" ht="21.75" customHeight="1" x14ac:dyDescent="0.3">
      <c r="I5401" s="23" t="e">
        <f>INDEX('Артикул без-с размером'!A:A,MATCH(Хранение!B5401,'Артикул без-с размером'!C:C,0))</f>
        <v>#N/A</v>
      </c>
    </row>
    <row r="5402" spans="9:9" ht="21.75" customHeight="1" x14ac:dyDescent="0.3">
      <c r="I5402" s="23" t="e">
        <f>INDEX('Артикул без-с размером'!A:A,MATCH(Хранение!B5402,'Артикул без-с размером'!C:C,0))</f>
        <v>#N/A</v>
      </c>
    </row>
    <row r="5403" spans="9:9" ht="21.75" customHeight="1" x14ac:dyDescent="0.3">
      <c r="I5403" s="23" t="e">
        <f>INDEX('Артикул без-с размером'!A:A,MATCH(Хранение!B5403,'Артикул без-с размером'!C:C,0))</f>
        <v>#N/A</v>
      </c>
    </row>
    <row r="5404" spans="9:9" ht="21.75" customHeight="1" x14ac:dyDescent="0.3">
      <c r="I5404" s="23" t="e">
        <f>INDEX('Артикул без-с размером'!A:A,MATCH(Хранение!B5404,'Артикул без-с размером'!C:C,0))</f>
        <v>#N/A</v>
      </c>
    </row>
    <row r="5405" spans="9:9" ht="21.75" customHeight="1" x14ac:dyDescent="0.3">
      <c r="I5405" s="23" t="e">
        <f>INDEX('Артикул без-с размером'!A:A,MATCH(Хранение!B5405,'Артикул без-с размером'!C:C,0))</f>
        <v>#N/A</v>
      </c>
    </row>
    <row r="5406" spans="9:9" ht="21.75" customHeight="1" x14ac:dyDescent="0.3">
      <c r="I5406" s="23" t="e">
        <f>INDEX('Артикул без-с размером'!A:A,MATCH(Хранение!B5406,'Артикул без-с размером'!C:C,0))</f>
        <v>#N/A</v>
      </c>
    </row>
    <row r="5407" spans="9:9" ht="21.75" customHeight="1" x14ac:dyDescent="0.3">
      <c r="I5407" s="23" t="e">
        <f>INDEX('Артикул без-с размером'!A:A,MATCH(Хранение!B5407,'Артикул без-с размером'!C:C,0))</f>
        <v>#N/A</v>
      </c>
    </row>
    <row r="5408" spans="9:9" ht="21.75" customHeight="1" x14ac:dyDescent="0.3">
      <c r="I5408" s="23" t="e">
        <f>INDEX('Артикул без-с размером'!A:A,MATCH(Хранение!B5408,'Артикул без-с размером'!C:C,0))</f>
        <v>#N/A</v>
      </c>
    </row>
    <row r="5409" spans="9:9" ht="21.75" customHeight="1" x14ac:dyDescent="0.3">
      <c r="I5409" s="23" t="e">
        <f>INDEX('Артикул без-с размером'!A:A,MATCH(Хранение!B5409,'Артикул без-с размером'!C:C,0))</f>
        <v>#N/A</v>
      </c>
    </row>
    <row r="5410" spans="9:9" ht="21.75" customHeight="1" x14ac:dyDescent="0.3">
      <c r="I5410" s="23" t="e">
        <f>INDEX('Артикул без-с размером'!A:A,MATCH(Хранение!B5410,'Артикул без-с размером'!C:C,0))</f>
        <v>#N/A</v>
      </c>
    </row>
    <row r="5411" spans="9:9" ht="21.75" customHeight="1" x14ac:dyDescent="0.3">
      <c r="I5411" s="23" t="e">
        <f>INDEX('Артикул без-с размером'!A:A,MATCH(Хранение!B5411,'Артикул без-с размером'!C:C,0))</f>
        <v>#N/A</v>
      </c>
    </row>
    <row r="5412" spans="9:9" ht="21.75" customHeight="1" x14ac:dyDescent="0.3">
      <c r="I5412" s="23" t="e">
        <f>INDEX('Артикул без-с размером'!A:A,MATCH(Хранение!B5412,'Артикул без-с размером'!C:C,0))</f>
        <v>#N/A</v>
      </c>
    </row>
    <row r="5413" spans="9:9" ht="21.75" customHeight="1" x14ac:dyDescent="0.3">
      <c r="I5413" s="23" t="e">
        <f>INDEX('Артикул без-с размером'!A:A,MATCH(Хранение!B5413,'Артикул без-с размером'!C:C,0))</f>
        <v>#N/A</v>
      </c>
    </row>
    <row r="5414" spans="9:9" ht="21.75" customHeight="1" x14ac:dyDescent="0.3">
      <c r="I5414" s="23" t="e">
        <f>INDEX('Артикул без-с размером'!A:A,MATCH(Хранение!B5414,'Артикул без-с размером'!C:C,0))</f>
        <v>#N/A</v>
      </c>
    </row>
    <row r="5415" spans="9:9" ht="21.75" customHeight="1" x14ac:dyDescent="0.3">
      <c r="I5415" s="23" t="e">
        <f>INDEX('Артикул без-с размером'!A:A,MATCH(Хранение!B5415,'Артикул без-с размером'!C:C,0))</f>
        <v>#N/A</v>
      </c>
    </row>
    <row r="5416" spans="9:9" ht="21.75" customHeight="1" x14ac:dyDescent="0.3">
      <c r="I5416" s="23" t="e">
        <f>INDEX('Артикул без-с размером'!A:A,MATCH(Хранение!B5416,'Артикул без-с размером'!C:C,0))</f>
        <v>#N/A</v>
      </c>
    </row>
    <row r="5417" spans="9:9" ht="21.75" customHeight="1" x14ac:dyDescent="0.3">
      <c r="I5417" s="23" t="e">
        <f>INDEX('Артикул без-с размером'!A:A,MATCH(Хранение!B5417,'Артикул без-с размером'!C:C,0))</f>
        <v>#N/A</v>
      </c>
    </row>
    <row r="5418" spans="9:9" ht="21.75" customHeight="1" x14ac:dyDescent="0.3">
      <c r="I5418" s="23" t="e">
        <f>INDEX('Артикул без-с размером'!A:A,MATCH(Хранение!B5418,'Артикул без-с размером'!C:C,0))</f>
        <v>#N/A</v>
      </c>
    </row>
    <row r="5419" spans="9:9" ht="21.75" customHeight="1" x14ac:dyDescent="0.3">
      <c r="I5419" s="23" t="e">
        <f>INDEX('Артикул без-с размером'!A:A,MATCH(Хранение!B5419,'Артикул без-с размером'!C:C,0))</f>
        <v>#N/A</v>
      </c>
    </row>
    <row r="5420" spans="9:9" ht="21.75" customHeight="1" x14ac:dyDescent="0.3">
      <c r="I5420" s="23" t="e">
        <f>INDEX('Артикул без-с размером'!A:A,MATCH(Хранение!B5420,'Артикул без-с размером'!C:C,0))</f>
        <v>#N/A</v>
      </c>
    </row>
    <row r="5421" spans="9:9" ht="21.75" customHeight="1" x14ac:dyDescent="0.3">
      <c r="I5421" s="23" t="e">
        <f>INDEX('Артикул без-с размером'!A:A,MATCH(Хранение!B5421,'Артикул без-с размером'!C:C,0))</f>
        <v>#N/A</v>
      </c>
    </row>
    <row r="5422" spans="9:9" ht="21.75" customHeight="1" x14ac:dyDescent="0.3">
      <c r="I5422" s="23" t="e">
        <f>INDEX('Артикул без-с размером'!A:A,MATCH(Хранение!B5422,'Артикул без-с размером'!C:C,0))</f>
        <v>#N/A</v>
      </c>
    </row>
    <row r="5423" spans="9:9" ht="21.75" customHeight="1" x14ac:dyDescent="0.3">
      <c r="I5423" s="23" t="e">
        <f>INDEX('Артикул без-с размером'!A:A,MATCH(Хранение!B5423,'Артикул без-с размером'!C:C,0))</f>
        <v>#N/A</v>
      </c>
    </row>
    <row r="5424" spans="9:9" ht="21.75" customHeight="1" x14ac:dyDescent="0.3">
      <c r="I5424" s="23" t="e">
        <f>INDEX('Артикул без-с размером'!A:A,MATCH(Хранение!B5424,'Артикул без-с размером'!C:C,0))</f>
        <v>#N/A</v>
      </c>
    </row>
    <row r="5425" spans="9:9" ht="21.75" customHeight="1" x14ac:dyDescent="0.3">
      <c r="I5425" s="23" t="e">
        <f>INDEX('Артикул без-с размером'!A:A,MATCH(Хранение!B5425,'Артикул без-с размером'!C:C,0))</f>
        <v>#N/A</v>
      </c>
    </row>
    <row r="5426" spans="9:9" ht="21.75" customHeight="1" x14ac:dyDescent="0.3">
      <c r="I5426" s="23" t="e">
        <f>INDEX('Артикул без-с размером'!A:A,MATCH(Хранение!B5426,'Артикул без-с размером'!C:C,0))</f>
        <v>#N/A</v>
      </c>
    </row>
    <row r="5427" spans="9:9" ht="21.75" customHeight="1" x14ac:dyDescent="0.3">
      <c r="I5427" s="23" t="e">
        <f>INDEX('Артикул без-с размером'!A:A,MATCH(Хранение!B5427,'Артикул без-с размером'!C:C,0))</f>
        <v>#N/A</v>
      </c>
    </row>
    <row r="5428" spans="9:9" ht="21.75" customHeight="1" x14ac:dyDescent="0.3">
      <c r="I5428" s="23" t="e">
        <f>INDEX('Артикул без-с размером'!A:A,MATCH(Хранение!B5428,'Артикул без-с размером'!C:C,0))</f>
        <v>#N/A</v>
      </c>
    </row>
    <row r="5429" spans="9:9" ht="21.75" customHeight="1" x14ac:dyDescent="0.3">
      <c r="I5429" s="23" t="e">
        <f>INDEX('Артикул без-с размером'!A:A,MATCH(Хранение!B5429,'Артикул без-с размером'!C:C,0))</f>
        <v>#N/A</v>
      </c>
    </row>
    <row r="5430" spans="9:9" ht="21.75" customHeight="1" x14ac:dyDescent="0.3">
      <c r="I5430" s="23" t="e">
        <f>INDEX('Артикул без-с размером'!A:A,MATCH(Хранение!B5430,'Артикул без-с размером'!C:C,0))</f>
        <v>#N/A</v>
      </c>
    </row>
    <row r="5431" spans="9:9" ht="21.75" customHeight="1" x14ac:dyDescent="0.3">
      <c r="I5431" s="23" t="e">
        <f>INDEX('Артикул без-с размером'!A:A,MATCH(Хранение!B5431,'Артикул без-с размером'!C:C,0))</f>
        <v>#N/A</v>
      </c>
    </row>
    <row r="5432" spans="9:9" ht="21.75" customHeight="1" x14ac:dyDescent="0.3">
      <c r="I5432" s="23" t="e">
        <f>INDEX('Артикул без-с размером'!A:A,MATCH(Хранение!B5432,'Артикул без-с размером'!C:C,0))</f>
        <v>#N/A</v>
      </c>
    </row>
    <row r="5433" spans="9:9" ht="21.75" customHeight="1" x14ac:dyDescent="0.3">
      <c r="I5433" s="23" t="e">
        <f>INDEX('Артикул без-с размером'!A:A,MATCH(Хранение!B5433,'Артикул без-с размером'!C:C,0))</f>
        <v>#N/A</v>
      </c>
    </row>
    <row r="5434" spans="9:9" ht="21.75" customHeight="1" x14ac:dyDescent="0.3">
      <c r="I5434" s="23" t="e">
        <f>INDEX('Артикул без-с размером'!A:A,MATCH(Хранение!B5434,'Артикул без-с размером'!C:C,0))</f>
        <v>#N/A</v>
      </c>
    </row>
    <row r="5435" spans="9:9" ht="21.75" customHeight="1" x14ac:dyDescent="0.3">
      <c r="I5435" s="23" t="e">
        <f>INDEX('Артикул без-с размером'!A:A,MATCH(Хранение!B5435,'Артикул без-с размером'!C:C,0))</f>
        <v>#N/A</v>
      </c>
    </row>
    <row r="5436" spans="9:9" ht="21.75" customHeight="1" x14ac:dyDescent="0.3">
      <c r="I5436" s="23" t="e">
        <f>INDEX('Артикул без-с размером'!A:A,MATCH(Хранение!B5436,'Артикул без-с размером'!C:C,0))</f>
        <v>#N/A</v>
      </c>
    </row>
    <row r="5437" spans="9:9" ht="21.75" customHeight="1" x14ac:dyDescent="0.3">
      <c r="I5437" s="23" t="e">
        <f>INDEX('Артикул без-с размером'!A:A,MATCH(Хранение!B5437,'Артикул без-с размером'!C:C,0))</f>
        <v>#N/A</v>
      </c>
    </row>
    <row r="5438" spans="9:9" ht="21.75" customHeight="1" x14ac:dyDescent="0.3">
      <c r="I5438" s="23" t="e">
        <f>INDEX('Артикул без-с размером'!A:A,MATCH(Хранение!B5438,'Артикул без-с размером'!C:C,0))</f>
        <v>#N/A</v>
      </c>
    </row>
    <row r="5439" spans="9:9" ht="21.75" customHeight="1" x14ac:dyDescent="0.3">
      <c r="I5439" s="23" t="e">
        <f>INDEX('Артикул без-с размером'!A:A,MATCH(Хранение!B5439,'Артикул без-с размером'!C:C,0))</f>
        <v>#N/A</v>
      </c>
    </row>
    <row r="5440" spans="9:9" ht="21.75" customHeight="1" x14ac:dyDescent="0.3">
      <c r="I5440" s="23" t="e">
        <f>INDEX('Артикул без-с размером'!A:A,MATCH(Хранение!B5440,'Артикул без-с размером'!C:C,0))</f>
        <v>#N/A</v>
      </c>
    </row>
    <row r="5441" spans="9:9" ht="21.75" customHeight="1" x14ac:dyDescent="0.3">
      <c r="I5441" s="23" t="e">
        <f>INDEX('Артикул без-с размером'!A:A,MATCH(Хранение!B5441,'Артикул без-с размером'!C:C,0))</f>
        <v>#N/A</v>
      </c>
    </row>
    <row r="5442" spans="9:9" ht="21.75" customHeight="1" x14ac:dyDescent="0.3">
      <c r="I5442" s="23" t="e">
        <f>INDEX('Артикул без-с размером'!A:A,MATCH(Хранение!B5442,'Артикул без-с размером'!C:C,0))</f>
        <v>#N/A</v>
      </c>
    </row>
    <row r="5443" spans="9:9" ht="21.75" customHeight="1" x14ac:dyDescent="0.3">
      <c r="I5443" s="23" t="e">
        <f>INDEX('Артикул без-с размером'!A:A,MATCH(Хранение!B5443,'Артикул без-с размером'!C:C,0))</f>
        <v>#N/A</v>
      </c>
    </row>
    <row r="5444" spans="9:9" ht="21.75" customHeight="1" x14ac:dyDescent="0.3">
      <c r="I5444" s="23" t="e">
        <f>INDEX('Артикул без-с размером'!A:A,MATCH(Хранение!B5444,'Артикул без-с размером'!C:C,0))</f>
        <v>#N/A</v>
      </c>
    </row>
    <row r="5445" spans="9:9" ht="21.75" customHeight="1" x14ac:dyDescent="0.3">
      <c r="I5445" s="23" t="e">
        <f>INDEX('Артикул без-с размером'!A:A,MATCH(Хранение!B5445,'Артикул без-с размером'!C:C,0))</f>
        <v>#N/A</v>
      </c>
    </row>
    <row r="5446" spans="9:9" ht="21.75" customHeight="1" x14ac:dyDescent="0.3">
      <c r="I5446" s="23" t="e">
        <f>INDEX('Артикул без-с размером'!A:A,MATCH(Хранение!B5446,'Артикул без-с размером'!C:C,0))</f>
        <v>#N/A</v>
      </c>
    </row>
    <row r="5447" spans="9:9" ht="21.75" customHeight="1" x14ac:dyDescent="0.3">
      <c r="I5447" s="23" t="e">
        <f>INDEX('Артикул без-с размером'!A:A,MATCH(Хранение!B5447,'Артикул без-с размером'!C:C,0))</f>
        <v>#N/A</v>
      </c>
    </row>
    <row r="5448" spans="9:9" ht="21.75" customHeight="1" x14ac:dyDescent="0.3">
      <c r="I5448" s="23" t="e">
        <f>INDEX('Артикул без-с размером'!A:A,MATCH(Хранение!B5448,'Артикул без-с размером'!C:C,0))</f>
        <v>#N/A</v>
      </c>
    </row>
    <row r="5449" spans="9:9" ht="21.75" customHeight="1" x14ac:dyDescent="0.3">
      <c r="I5449" s="23" t="e">
        <f>INDEX('Артикул без-с размером'!A:A,MATCH(Хранение!B5449,'Артикул без-с размером'!C:C,0))</f>
        <v>#N/A</v>
      </c>
    </row>
    <row r="5450" spans="9:9" ht="21.75" customHeight="1" x14ac:dyDescent="0.3">
      <c r="I5450" s="23" t="e">
        <f>INDEX('Артикул без-с размером'!A:A,MATCH(Хранение!B5450,'Артикул без-с размером'!C:C,0))</f>
        <v>#N/A</v>
      </c>
    </row>
    <row r="5451" spans="9:9" ht="21.75" customHeight="1" x14ac:dyDescent="0.3">
      <c r="I5451" s="23" t="e">
        <f>INDEX('Артикул без-с размером'!A:A,MATCH(Хранение!B5451,'Артикул без-с размером'!C:C,0))</f>
        <v>#N/A</v>
      </c>
    </row>
    <row r="5452" spans="9:9" ht="21.75" customHeight="1" x14ac:dyDescent="0.3">
      <c r="I5452" s="23" t="e">
        <f>INDEX('Артикул без-с размером'!A:A,MATCH(Хранение!B5452,'Артикул без-с размером'!C:C,0))</f>
        <v>#N/A</v>
      </c>
    </row>
    <row r="5453" spans="9:9" ht="21.75" customHeight="1" x14ac:dyDescent="0.3">
      <c r="I5453" s="23" t="e">
        <f>INDEX('Артикул без-с размером'!A:A,MATCH(Хранение!B5453,'Артикул без-с размером'!C:C,0))</f>
        <v>#N/A</v>
      </c>
    </row>
    <row r="5454" spans="9:9" ht="21.75" customHeight="1" x14ac:dyDescent="0.3">
      <c r="I5454" s="23" t="e">
        <f>INDEX('Артикул без-с размером'!A:A,MATCH(Хранение!B5454,'Артикул без-с размером'!C:C,0))</f>
        <v>#N/A</v>
      </c>
    </row>
    <row r="5455" spans="9:9" ht="21.75" customHeight="1" x14ac:dyDescent="0.3">
      <c r="I5455" s="23" t="e">
        <f>INDEX('Артикул без-с размером'!A:A,MATCH(Хранение!B5455,'Артикул без-с размером'!C:C,0))</f>
        <v>#N/A</v>
      </c>
    </row>
    <row r="5456" spans="9:9" ht="21.75" customHeight="1" x14ac:dyDescent="0.3">
      <c r="I5456" s="23" t="e">
        <f>INDEX('Артикул без-с размером'!A:A,MATCH(Хранение!B5456,'Артикул без-с размером'!C:C,0))</f>
        <v>#N/A</v>
      </c>
    </row>
    <row r="5457" spans="9:9" ht="21.75" customHeight="1" x14ac:dyDescent="0.3">
      <c r="I5457" s="23" t="e">
        <f>INDEX('Артикул без-с размером'!A:A,MATCH(Хранение!B5457,'Артикул без-с размером'!C:C,0))</f>
        <v>#N/A</v>
      </c>
    </row>
    <row r="5458" spans="9:9" ht="21.75" customHeight="1" x14ac:dyDescent="0.3">
      <c r="I5458" s="23" t="e">
        <f>INDEX('Артикул без-с размером'!A:A,MATCH(Хранение!B5458,'Артикул без-с размером'!C:C,0))</f>
        <v>#N/A</v>
      </c>
    </row>
    <row r="5459" spans="9:9" ht="21.75" customHeight="1" x14ac:dyDescent="0.3">
      <c r="I5459" s="23" t="e">
        <f>INDEX('Артикул без-с размером'!A:A,MATCH(Хранение!B5459,'Артикул без-с размером'!C:C,0))</f>
        <v>#N/A</v>
      </c>
    </row>
    <row r="5460" spans="9:9" ht="21.75" customHeight="1" x14ac:dyDescent="0.3">
      <c r="I5460" s="23" t="e">
        <f>INDEX('Артикул без-с размером'!A:A,MATCH(Хранение!B5460,'Артикул без-с размером'!C:C,0))</f>
        <v>#N/A</v>
      </c>
    </row>
    <row r="5461" spans="9:9" ht="21.75" customHeight="1" x14ac:dyDescent="0.3">
      <c r="I5461" s="23" t="e">
        <f>INDEX('Артикул без-с размером'!A:A,MATCH(Хранение!B5461,'Артикул без-с размером'!C:C,0))</f>
        <v>#N/A</v>
      </c>
    </row>
    <row r="5462" spans="9:9" ht="21.75" customHeight="1" x14ac:dyDescent="0.3">
      <c r="I5462" s="23" t="e">
        <f>INDEX('Артикул без-с размером'!A:A,MATCH(Хранение!B5462,'Артикул без-с размером'!C:C,0))</f>
        <v>#N/A</v>
      </c>
    </row>
    <row r="5463" spans="9:9" ht="21.75" customHeight="1" x14ac:dyDescent="0.3">
      <c r="I5463" s="23" t="e">
        <f>INDEX('Артикул без-с размером'!A:A,MATCH(Хранение!B5463,'Артикул без-с размером'!C:C,0))</f>
        <v>#N/A</v>
      </c>
    </row>
    <row r="5464" spans="9:9" ht="21.75" customHeight="1" x14ac:dyDescent="0.3">
      <c r="I5464" s="23" t="e">
        <f>INDEX('Артикул без-с размером'!A:A,MATCH(Хранение!B5464,'Артикул без-с размером'!C:C,0))</f>
        <v>#N/A</v>
      </c>
    </row>
    <row r="5465" spans="9:9" ht="21.75" customHeight="1" x14ac:dyDescent="0.3">
      <c r="I5465" s="23" t="e">
        <f>INDEX('Артикул без-с размером'!A:A,MATCH(Хранение!B5465,'Артикул без-с размером'!C:C,0))</f>
        <v>#N/A</v>
      </c>
    </row>
    <row r="5466" spans="9:9" ht="21.75" customHeight="1" x14ac:dyDescent="0.3">
      <c r="I5466" s="23" t="e">
        <f>INDEX('Артикул без-с размером'!A:A,MATCH(Хранение!B5466,'Артикул без-с размером'!C:C,0))</f>
        <v>#N/A</v>
      </c>
    </row>
    <row r="5467" spans="9:9" ht="21.75" customHeight="1" x14ac:dyDescent="0.3">
      <c r="I5467" s="23" t="e">
        <f>INDEX('Артикул без-с размером'!A:A,MATCH(Хранение!B5467,'Артикул без-с размером'!C:C,0))</f>
        <v>#N/A</v>
      </c>
    </row>
    <row r="5468" spans="9:9" ht="21.75" customHeight="1" x14ac:dyDescent="0.3">
      <c r="I5468" s="23" t="e">
        <f>INDEX('Артикул без-с размером'!A:A,MATCH(Хранение!B5468,'Артикул без-с размером'!C:C,0))</f>
        <v>#N/A</v>
      </c>
    </row>
    <row r="5469" spans="9:9" ht="21.75" customHeight="1" x14ac:dyDescent="0.3">
      <c r="I5469" s="23" t="e">
        <f>INDEX('Артикул без-с размером'!A:A,MATCH(Хранение!B5469,'Артикул без-с размером'!C:C,0))</f>
        <v>#N/A</v>
      </c>
    </row>
    <row r="5470" spans="9:9" ht="21.75" customHeight="1" x14ac:dyDescent="0.3">
      <c r="I5470" s="23" t="e">
        <f>INDEX('Артикул без-с размером'!A:A,MATCH(Хранение!B5470,'Артикул без-с размером'!C:C,0))</f>
        <v>#N/A</v>
      </c>
    </row>
    <row r="5471" spans="9:9" ht="21.75" customHeight="1" x14ac:dyDescent="0.3">
      <c r="I5471" s="23" t="e">
        <f>INDEX('Артикул без-с размером'!A:A,MATCH(Хранение!B5471,'Артикул без-с размером'!C:C,0))</f>
        <v>#N/A</v>
      </c>
    </row>
    <row r="5472" spans="9:9" ht="21.75" customHeight="1" x14ac:dyDescent="0.3">
      <c r="I5472" s="23" t="e">
        <f>INDEX('Артикул без-с размером'!A:A,MATCH(Хранение!B5472,'Артикул без-с размером'!C:C,0))</f>
        <v>#N/A</v>
      </c>
    </row>
    <row r="5473" spans="9:9" ht="21.75" customHeight="1" x14ac:dyDescent="0.3">
      <c r="I5473" s="23" t="e">
        <f>INDEX('Артикул без-с размером'!A:A,MATCH(Хранение!B5473,'Артикул без-с размером'!C:C,0))</f>
        <v>#N/A</v>
      </c>
    </row>
    <row r="5474" spans="9:9" ht="21.75" customHeight="1" x14ac:dyDescent="0.3">
      <c r="I5474" s="23" t="e">
        <f>INDEX('Артикул без-с размером'!A:A,MATCH(Хранение!B5474,'Артикул без-с размером'!C:C,0))</f>
        <v>#N/A</v>
      </c>
    </row>
    <row r="5475" spans="9:9" ht="21.75" customHeight="1" x14ac:dyDescent="0.3">
      <c r="I5475" s="23" t="e">
        <f>INDEX('Артикул без-с размером'!A:A,MATCH(Хранение!B5475,'Артикул без-с размером'!C:C,0))</f>
        <v>#N/A</v>
      </c>
    </row>
    <row r="5476" spans="9:9" ht="21.75" customHeight="1" x14ac:dyDescent="0.3">
      <c r="I5476" s="23" t="e">
        <f>INDEX('Артикул без-с размером'!A:A,MATCH(Хранение!B5476,'Артикул без-с размером'!C:C,0))</f>
        <v>#N/A</v>
      </c>
    </row>
    <row r="5477" spans="9:9" ht="21.75" customHeight="1" x14ac:dyDescent="0.3">
      <c r="I5477" s="23" t="e">
        <f>INDEX('Артикул без-с размером'!A:A,MATCH(Хранение!B5477,'Артикул без-с размером'!C:C,0))</f>
        <v>#N/A</v>
      </c>
    </row>
    <row r="5478" spans="9:9" ht="21.75" customHeight="1" x14ac:dyDescent="0.3">
      <c r="I5478" s="23" t="e">
        <f>INDEX('Артикул без-с размером'!A:A,MATCH(Хранение!B5478,'Артикул без-с размером'!C:C,0))</f>
        <v>#N/A</v>
      </c>
    </row>
    <row r="5479" spans="9:9" ht="21.75" customHeight="1" x14ac:dyDescent="0.3">
      <c r="I5479" s="23" t="e">
        <f>INDEX('Артикул без-с размером'!A:A,MATCH(Хранение!B5479,'Артикул без-с размером'!C:C,0))</f>
        <v>#N/A</v>
      </c>
    </row>
    <row r="5480" spans="9:9" ht="21.75" customHeight="1" x14ac:dyDescent="0.3">
      <c r="I5480" s="23" t="e">
        <f>INDEX('Артикул без-с размером'!A:A,MATCH(Хранение!B5480,'Артикул без-с размером'!C:C,0))</f>
        <v>#N/A</v>
      </c>
    </row>
    <row r="5481" spans="9:9" ht="21.75" customHeight="1" x14ac:dyDescent="0.3">
      <c r="I5481" s="23" t="e">
        <f>INDEX('Артикул без-с размером'!A:A,MATCH(Хранение!B5481,'Артикул без-с размером'!C:C,0))</f>
        <v>#N/A</v>
      </c>
    </row>
    <row r="5482" spans="9:9" ht="21.75" customHeight="1" x14ac:dyDescent="0.3">
      <c r="I5482" s="23" t="e">
        <f>INDEX('Артикул без-с размером'!A:A,MATCH(Хранение!B5482,'Артикул без-с размером'!C:C,0))</f>
        <v>#N/A</v>
      </c>
    </row>
    <row r="5483" spans="9:9" ht="21.75" customHeight="1" x14ac:dyDescent="0.3">
      <c r="I5483" s="23" t="e">
        <f>INDEX('Артикул без-с размером'!A:A,MATCH(Хранение!B5483,'Артикул без-с размером'!C:C,0))</f>
        <v>#N/A</v>
      </c>
    </row>
    <row r="5484" spans="9:9" ht="21.75" customHeight="1" x14ac:dyDescent="0.3">
      <c r="I5484" s="23" t="e">
        <f>INDEX('Артикул без-с размером'!A:A,MATCH(Хранение!B5484,'Артикул без-с размером'!C:C,0))</f>
        <v>#N/A</v>
      </c>
    </row>
    <row r="5485" spans="9:9" ht="21.75" customHeight="1" x14ac:dyDescent="0.3">
      <c r="I5485" s="23" t="e">
        <f>INDEX('Артикул без-с размером'!A:A,MATCH(Хранение!B5485,'Артикул без-с размером'!C:C,0))</f>
        <v>#N/A</v>
      </c>
    </row>
    <row r="5486" spans="9:9" ht="21.75" customHeight="1" x14ac:dyDescent="0.3">
      <c r="I5486" s="23" t="e">
        <f>INDEX('Артикул без-с размером'!A:A,MATCH(Хранение!B5486,'Артикул без-с размером'!C:C,0))</f>
        <v>#N/A</v>
      </c>
    </row>
    <row r="5487" spans="9:9" ht="21.75" customHeight="1" x14ac:dyDescent="0.3">
      <c r="I5487" s="23" t="e">
        <f>INDEX('Артикул без-с размером'!A:A,MATCH(Хранение!B5487,'Артикул без-с размером'!C:C,0))</f>
        <v>#N/A</v>
      </c>
    </row>
    <row r="5488" spans="9:9" ht="21.75" customHeight="1" x14ac:dyDescent="0.3">
      <c r="I5488" s="23" t="e">
        <f>INDEX('Артикул без-с размером'!A:A,MATCH(Хранение!B5488,'Артикул без-с размером'!C:C,0))</f>
        <v>#N/A</v>
      </c>
    </row>
    <row r="5489" spans="9:9" ht="21.75" customHeight="1" x14ac:dyDescent="0.3">
      <c r="I5489" s="23" t="e">
        <f>INDEX('Артикул без-с размером'!A:A,MATCH(Хранение!B5489,'Артикул без-с размером'!C:C,0))</f>
        <v>#N/A</v>
      </c>
    </row>
    <row r="5490" spans="9:9" ht="21.75" customHeight="1" x14ac:dyDescent="0.3">
      <c r="I5490" s="23" t="e">
        <f>INDEX('Артикул без-с размером'!A:A,MATCH(Хранение!B5490,'Артикул без-с размером'!C:C,0))</f>
        <v>#N/A</v>
      </c>
    </row>
    <row r="5491" spans="9:9" ht="21.75" customHeight="1" x14ac:dyDescent="0.3">
      <c r="I5491" s="23" t="e">
        <f>INDEX('Артикул без-с размером'!A:A,MATCH(Хранение!B5491,'Артикул без-с размером'!C:C,0))</f>
        <v>#N/A</v>
      </c>
    </row>
    <row r="5492" spans="9:9" ht="21.75" customHeight="1" x14ac:dyDescent="0.3">
      <c r="I5492" s="23" t="e">
        <f>INDEX('Артикул без-с размером'!A:A,MATCH(Хранение!B5492,'Артикул без-с размером'!C:C,0))</f>
        <v>#N/A</v>
      </c>
    </row>
    <row r="5493" spans="9:9" ht="21.75" customHeight="1" x14ac:dyDescent="0.3">
      <c r="I5493" s="23" t="e">
        <f>INDEX('Артикул без-с размером'!A:A,MATCH(Хранение!B5493,'Артикул без-с размером'!C:C,0))</f>
        <v>#N/A</v>
      </c>
    </row>
    <row r="5494" spans="9:9" ht="21.75" customHeight="1" x14ac:dyDescent="0.3">
      <c r="I5494" s="23" t="e">
        <f>INDEX('Артикул без-с размером'!A:A,MATCH(Хранение!B5494,'Артикул без-с размером'!C:C,0))</f>
        <v>#N/A</v>
      </c>
    </row>
    <row r="5495" spans="9:9" ht="21.75" customHeight="1" x14ac:dyDescent="0.3">
      <c r="I5495" s="23" t="e">
        <f>INDEX('Артикул без-с размером'!A:A,MATCH(Хранение!B5495,'Артикул без-с размером'!C:C,0))</f>
        <v>#N/A</v>
      </c>
    </row>
    <row r="5496" spans="9:9" ht="21.75" customHeight="1" x14ac:dyDescent="0.3">
      <c r="I5496" s="23" t="e">
        <f>INDEX('Артикул без-с размером'!A:A,MATCH(Хранение!B5496,'Артикул без-с размером'!C:C,0))</f>
        <v>#N/A</v>
      </c>
    </row>
    <row r="5497" spans="9:9" ht="21.75" customHeight="1" x14ac:dyDescent="0.3">
      <c r="I5497" s="23" t="e">
        <f>INDEX('Артикул без-с размером'!A:A,MATCH(Хранение!B5497,'Артикул без-с размером'!C:C,0))</f>
        <v>#N/A</v>
      </c>
    </row>
    <row r="5498" spans="9:9" ht="21.75" customHeight="1" x14ac:dyDescent="0.3">
      <c r="I5498" s="23" t="e">
        <f>INDEX('Артикул без-с размером'!A:A,MATCH(Хранение!B5498,'Артикул без-с размером'!C:C,0))</f>
        <v>#N/A</v>
      </c>
    </row>
    <row r="5499" spans="9:9" ht="21.75" customHeight="1" x14ac:dyDescent="0.3">
      <c r="I5499" s="23" t="e">
        <f>INDEX('Артикул без-с размером'!A:A,MATCH(Хранение!B5499,'Артикул без-с размером'!C:C,0))</f>
        <v>#N/A</v>
      </c>
    </row>
    <row r="5500" spans="9:9" ht="21.75" customHeight="1" x14ac:dyDescent="0.3">
      <c r="I5500" s="23" t="e">
        <f>INDEX('Артикул без-с размером'!A:A,MATCH(Хранение!B5500,'Артикул без-с размером'!C:C,0))</f>
        <v>#N/A</v>
      </c>
    </row>
    <row r="5501" spans="9:9" ht="21.75" customHeight="1" x14ac:dyDescent="0.3">
      <c r="I5501" s="23" t="e">
        <f>INDEX('Артикул без-с размером'!A:A,MATCH(Хранение!B5501,'Артикул без-с размером'!C:C,0))</f>
        <v>#N/A</v>
      </c>
    </row>
    <row r="5502" spans="9:9" ht="21.75" customHeight="1" x14ac:dyDescent="0.3">
      <c r="I5502" s="23" t="e">
        <f>INDEX('Артикул без-с размером'!A:A,MATCH(Хранение!B5502,'Артикул без-с размером'!C:C,0))</f>
        <v>#N/A</v>
      </c>
    </row>
    <row r="5503" spans="9:9" ht="21.75" customHeight="1" x14ac:dyDescent="0.3">
      <c r="I5503" s="23" t="e">
        <f>INDEX('Артикул без-с размером'!A:A,MATCH(Хранение!B5503,'Артикул без-с размером'!C:C,0))</f>
        <v>#N/A</v>
      </c>
    </row>
    <row r="5504" spans="9:9" ht="21.75" customHeight="1" x14ac:dyDescent="0.3">
      <c r="I5504" s="23" t="e">
        <f>INDEX('Артикул без-с размером'!A:A,MATCH(Хранение!B5504,'Артикул без-с размером'!C:C,0))</f>
        <v>#N/A</v>
      </c>
    </row>
    <row r="5505" spans="9:9" ht="21.75" customHeight="1" x14ac:dyDescent="0.3">
      <c r="I5505" s="23" t="e">
        <f>INDEX('Артикул без-с размером'!A:A,MATCH(Хранение!B5505,'Артикул без-с размером'!C:C,0))</f>
        <v>#N/A</v>
      </c>
    </row>
    <row r="5506" spans="9:9" ht="21.75" customHeight="1" x14ac:dyDescent="0.3">
      <c r="I5506" s="23" t="e">
        <f>INDEX('Артикул без-с размером'!A:A,MATCH(Хранение!B5506,'Артикул без-с размером'!C:C,0))</f>
        <v>#N/A</v>
      </c>
    </row>
    <row r="5507" spans="9:9" ht="21.75" customHeight="1" x14ac:dyDescent="0.3">
      <c r="I5507" s="23" t="e">
        <f>INDEX('Артикул без-с размером'!A:A,MATCH(Хранение!B5507,'Артикул без-с размером'!C:C,0))</f>
        <v>#N/A</v>
      </c>
    </row>
    <row r="5508" spans="9:9" ht="21.75" customHeight="1" x14ac:dyDescent="0.3">
      <c r="I5508" s="23" t="e">
        <f>INDEX('Артикул без-с размером'!A:A,MATCH(Хранение!B5508,'Артикул без-с размером'!C:C,0))</f>
        <v>#N/A</v>
      </c>
    </row>
    <row r="5509" spans="9:9" ht="21.75" customHeight="1" x14ac:dyDescent="0.3">
      <c r="I5509" s="23" t="e">
        <f>INDEX('Артикул без-с размером'!A:A,MATCH(Хранение!B5509,'Артикул без-с размером'!C:C,0))</f>
        <v>#N/A</v>
      </c>
    </row>
    <row r="5510" spans="9:9" ht="21.75" customHeight="1" x14ac:dyDescent="0.3">
      <c r="I5510" s="23" t="e">
        <f>INDEX('Артикул без-с размером'!A:A,MATCH(Хранение!B5510,'Артикул без-с размером'!C:C,0))</f>
        <v>#N/A</v>
      </c>
    </row>
    <row r="5511" spans="9:9" ht="21.75" customHeight="1" x14ac:dyDescent="0.3">
      <c r="I5511" s="23" t="e">
        <f>INDEX('Артикул без-с размером'!A:A,MATCH(Хранение!B5511,'Артикул без-с размером'!C:C,0))</f>
        <v>#N/A</v>
      </c>
    </row>
    <row r="5512" spans="9:9" ht="21.75" customHeight="1" x14ac:dyDescent="0.3">
      <c r="I5512" s="23" t="e">
        <f>INDEX('Артикул без-с размером'!A:A,MATCH(Хранение!B5512,'Артикул без-с размером'!C:C,0))</f>
        <v>#N/A</v>
      </c>
    </row>
    <row r="5513" spans="9:9" ht="21.75" customHeight="1" x14ac:dyDescent="0.3">
      <c r="I5513" s="23" t="e">
        <f>INDEX('Артикул без-с размером'!A:A,MATCH(Хранение!B5513,'Артикул без-с размером'!C:C,0))</f>
        <v>#N/A</v>
      </c>
    </row>
    <row r="5514" spans="9:9" ht="21.75" customHeight="1" x14ac:dyDescent="0.3">
      <c r="I5514" s="23" t="e">
        <f>INDEX('Артикул без-с размером'!A:A,MATCH(Хранение!B5514,'Артикул без-с размером'!C:C,0))</f>
        <v>#N/A</v>
      </c>
    </row>
    <row r="5515" spans="9:9" ht="21.75" customHeight="1" x14ac:dyDescent="0.3">
      <c r="I5515" s="23" t="e">
        <f>INDEX('Артикул без-с размером'!A:A,MATCH(Хранение!B5515,'Артикул без-с размером'!C:C,0))</f>
        <v>#N/A</v>
      </c>
    </row>
    <row r="5516" spans="9:9" ht="21.75" customHeight="1" x14ac:dyDescent="0.3">
      <c r="I5516" s="23" t="e">
        <f>INDEX('Артикул без-с размером'!A:A,MATCH(Хранение!B5516,'Артикул без-с размером'!C:C,0))</f>
        <v>#N/A</v>
      </c>
    </row>
    <row r="5517" spans="9:9" ht="21.75" customHeight="1" x14ac:dyDescent="0.3">
      <c r="I5517" s="23" t="e">
        <f>INDEX('Артикул без-с размером'!A:A,MATCH(Хранение!B5517,'Артикул без-с размером'!C:C,0))</f>
        <v>#N/A</v>
      </c>
    </row>
    <row r="5518" spans="9:9" ht="21.75" customHeight="1" x14ac:dyDescent="0.3">
      <c r="I5518" s="23" t="e">
        <f>INDEX('Артикул без-с размером'!A:A,MATCH(Хранение!B5518,'Артикул без-с размером'!C:C,0))</f>
        <v>#N/A</v>
      </c>
    </row>
    <row r="5519" spans="9:9" ht="21.75" customHeight="1" x14ac:dyDescent="0.3">
      <c r="I5519" s="23" t="e">
        <f>INDEX('Артикул без-с размером'!A:A,MATCH(Хранение!B5519,'Артикул без-с размером'!C:C,0))</f>
        <v>#N/A</v>
      </c>
    </row>
    <row r="5520" spans="9:9" ht="21.75" customHeight="1" x14ac:dyDescent="0.3">
      <c r="I5520" s="23" t="e">
        <f>INDEX('Артикул без-с размером'!A:A,MATCH(Хранение!B5520,'Артикул без-с размером'!C:C,0))</f>
        <v>#N/A</v>
      </c>
    </row>
    <row r="5521" spans="9:9" ht="21.75" customHeight="1" x14ac:dyDescent="0.3">
      <c r="I5521" s="23" t="e">
        <f>INDEX('Артикул без-с размером'!A:A,MATCH(Хранение!B5521,'Артикул без-с размером'!C:C,0))</f>
        <v>#N/A</v>
      </c>
    </row>
    <row r="5522" spans="9:9" ht="21.75" customHeight="1" x14ac:dyDescent="0.3">
      <c r="I5522" s="23" t="e">
        <f>INDEX('Артикул без-с размером'!A:A,MATCH(Хранение!B5522,'Артикул без-с размером'!C:C,0))</f>
        <v>#N/A</v>
      </c>
    </row>
    <row r="5523" spans="9:9" ht="21.75" customHeight="1" x14ac:dyDescent="0.3">
      <c r="I5523" s="23" t="e">
        <f>INDEX('Артикул без-с размером'!A:A,MATCH(Хранение!B5523,'Артикул без-с размером'!C:C,0))</f>
        <v>#N/A</v>
      </c>
    </row>
    <row r="5524" spans="9:9" ht="21.75" customHeight="1" x14ac:dyDescent="0.3">
      <c r="I5524" s="23" t="e">
        <f>INDEX('Артикул без-с размером'!A:A,MATCH(Хранение!B5524,'Артикул без-с размером'!C:C,0))</f>
        <v>#N/A</v>
      </c>
    </row>
    <row r="5525" spans="9:9" ht="21.75" customHeight="1" x14ac:dyDescent="0.3">
      <c r="I5525" s="23" t="e">
        <f>INDEX('Артикул без-с размером'!A:A,MATCH(Хранение!B5525,'Артикул без-с размером'!C:C,0))</f>
        <v>#N/A</v>
      </c>
    </row>
    <row r="5526" spans="9:9" ht="21.75" customHeight="1" x14ac:dyDescent="0.3">
      <c r="I5526" s="23" t="e">
        <f>INDEX('Артикул без-с размером'!A:A,MATCH(Хранение!B5526,'Артикул без-с размером'!C:C,0))</f>
        <v>#N/A</v>
      </c>
    </row>
    <row r="5527" spans="9:9" ht="21.75" customHeight="1" x14ac:dyDescent="0.3">
      <c r="I5527" s="23" t="e">
        <f>INDEX('Артикул без-с размером'!A:A,MATCH(Хранение!B5527,'Артикул без-с размером'!C:C,0))</f>
        <v>#N/A</v>
      </c>
    </row>
    <row r="5528" spans="9:9" ht="21.75" customHeight="1" x14ac:dyDescent="0.3">
      <c r="I5528" s="23" t="e">
        <f>INDEX('Артикул без-с размером'!A:A,MATCH(Хранение!B5528,'Артикул без-с размером'!C:C,0))</f>
        <v>#N/A</v>
      </c>
    </row>
    <row r="5529" spans="9:9" ht="21.75" customHeight="1" x14ac:dyDescent="0.3">
      <c r="I5529" s="23" t="e">
        <f>INDEX('Артикул без-с размером'!A:A,MATCH(Хранение!B5529,'Артикул без-с размером'!C:C,0))</f>
        <v>#N/A</v>
      </c>
    </row>
    <row r="5530" spans="9:9" ht="21.75" customHeight="1" x14ac:dyDescent="0.3">
      <c r="I5530" s="23" t="e">
        <f>INDEX('Артикул без-с размером'!A:A,MATCH(Хранение!B5530,'Артикул без-с размером'!C:C,0))</f>
        <v>#N/A</v>
      </c>
    </row>
    <row r="5531" spans="9:9" ht="21.75" customHeight="1" x14ac:dyDescent="0.3">
      <c r="I5531" s="23" t="e">
        <f>INDEX('Артикул без-с размером'!A:A,MATCH(Хранение!B5531,'Артикул без-с размером'!C:C,0))</f>
        <v>#N/A</v>
      </c>
    </row>
    <row r="5532" spans="9:9" ht="21.75" customHeight="1" x14ac:dyDescent="0.3">
      <c r="I5532" s="23" t="e">
        <f>INDEX('Артикул без-с размером'!A:A,MATCH(Хранение!B5532,'Артикул без-с размером'!C:C,0))</f>
        <v>#N/A</v>
      </c>
    </row>
    <row r="5533" spans="9:9" ht="21.75" customHeight="1" x14ac:dyDescent="0.3">
      <c r="I5533" s="23" t="e">
        <f>INDEX('Артикул без-с размером'!A:A,MATCH(Хранение!B5533,'Артикул без-с размером'!C:C,0))</f>
        <v>#N/A</v>
      </c>
    </row>
    <row r="5534" spans="9:9" ht="21.75" customHeight="1" x14ac:dyDescent="0.3">
      <c r="I5534" s="23" t="e">
        <f>INDEX('Артикул без-с размером'!A:A,MATCH(Хранение!B5534,'Артикул без-с размером'!C:C,0))</f>
        <v>#N/A</v>
      </c>
    </row>
    <row r="5535" spans="9:9" ht="21.75" customHeight="1" x14ac:dyDescent="0.3">
      <c r="I5535" s="23" t="e">
        <f>INDEX('Артикул без-с размером'!A:A,MATCH(Хранение!B5535,'Артикул без-с размером'!C:C,0))</f>
        <v>#N/A</v>
      </c>
    </row>
    <row r="5536" spans="9:9" ht="21.75" customHeight="1" x14ac:dyDescent="0.3">
      <c r="I5536" s="23" t="e">
        <f>INDEX('Артикул без-с размером'!A:A,MATCH(Хранение!B5536,'Артикул без-с размером'!C:C,0))</f>
        <v>#N/A</v>
      </c>
    </row>
    <row r="5537" spans="9:9" ht="21.75" customHeight="1" x14ac:dyDescent="0.3">
      <c r="I5537" s="23" t="e">
        <f>INDEX('Артикул без-с размером'!A:A,MATCH(Хранение!B5537,'Артикул без-с размером'!C:C,0))</f>
        <v>#N/A</v>
      </c>
    </row>
    <row r="5538" spans="9:9" ht="21.75" customHeight="1" x14ac:dyDescent="0.3">
      <c r="I5538" s="23" t="e">
        <f>INDEX('Артикул без-с размером'!A:A,MATCH(Хранение!B5538,'Артикул без-с размером'!C:C,0))</f>
        <v>#N/A</v>
      </c>
    </row>
    <row r="5539" spans="9:9" ht="21.75" customHeight="1" x14ac:dyDescent="0.3">
      <c r="I5539" s="23" t="e">
        <f>INDEX('Артикул без-с размером'!A:A,MATCH(Хранение!B5539,'Артикул без-с размером'!C:C,0))</f>
        <v>#N/A</v>
      </c>
    </row>
    <row r="5540" spans="9:9" ht="21.75" customHeight="1" x14ac:dyDescent="0.3">
      <c r="I5540" s="23" t="e">
        <f>INDEX('Артикул без-с размером'!A:A,MATCH(Хранение!B5540,'Артикул без-с размером'!C:C,0))</f>
        <v>#N/A</v>
      </c>
    </row>
    <row r="5541" spans="9:9" ht="21.75" customHeight="1" x14ac:dyDescent="0.3">
      <c r="I5541" s="23" t="e">
        <f>INDEX('Артикул без-с размером'!A:A,MATCH(Хранение!B5541,'Артикул без-с размером'!C:C,0))</f>
        <v>#N/A</v>
      </c>
    </row>
    <row r="5542" spans="9:9" ht="21.75" customHeight="1" x14ac:dyDescent="0.3">
      <c r="I5542" s="23" t="e">
        <f>INDEX('Артикул без-с размером'!A:A,MATCH(Хранение!B5542,'Артикул без-с размером'!C:C,0))</f>
        <v>#N/A</v>
      </c>
    </row>
    <row r="5543" spans="9:9" ht="21.75" customHeight="1" x14ac:dyDescent="0.3">
      <c r="I5543" s="23" t="e">
        <f>INDEX('Артикул без-с размером'!A:A,MATCH(Хранение!B5543,'Артикул без-с размером'!C:C,0))</f>
        <v>#N/A</v>
      </c>
    </row>
    <row r="5544" spans="9:9" ht="21.75" customHeight="1" x14ac:dyDescent="0.3">
      <c r="I5544" s="23" t="e">
        <f>INDEX('Артикул без-с размером'!A:A,MATCH(Хранение!B5544,'Артикул без-с размером'!C:C,0))</f>
        <v>#N/A</v>
      </c>
    </row>
    <row r="5545" spans="9:9" ht="21.75" customHeight="1" x14ac:dyDescent="0.3">
      <c r="I5545" s="23" t="e">
        <f>INDEX('Артикул без-с размером'!A:A,MATCH(Хранение!B5545,'Артикул без-с размером'!C:C,0))</f>
        <v>#N/A</v>
      </c>
    </row>
    <row r="5546" spans="9:9" ht="21.75" customHeight="1" x14ac:dyDescent="0.3">
      <c r="I5546" s="23" t="e">
        <f>INDEX('Артикул без-с размером'!A:A,MATCH(Хранение!B5546,'Артикул без-с размером'!C:C,0))</f>
        <v>#N/A</v>
      </c>
    </row>
    <row r="5547" spans="9:9" ht="21.75" customHeight="1" x14ac:dyDescent="0.3">
      <c r="I5547" s="23" t="e">
        <f>INDEX('Артикул без-с размером'!A:A,MATCH(Хранение!B5547,'Артикул без-с размером'!C:C,0))</f>
        <v>#N/A</v>
      </c>
    </row>
    <row r="5548" spans="9:9" ht="21.75" customHeight="1" x14ac:dyDescent="0.3">
      <c r="I5548" s="23" t="e">
        <f>INDEX('Артикул без-с размером'!A:A,MATCH(Хранение!B5548,'Артикул без-с размером'!C:C,0))</f>
        <v>#N/A</v>
      </c>
    </row>
    <row r="5549" spans="9:9" ht="21.75" customHeight="1" x14ac:dyDescent="0.3">
      <c r="I5549" s="23" t="e">
        <f>INDEX('Артикул без-с размером'!A:A,MATCH(Хранение!B5549,'Артикул без-с размером'!C:C,0))</f>
        <v>#N/A</v>
      </c>
    </row>
    <row r="5550" spans="9:9" ht="21.75" customHeight="1" x14ac:dyDescent="0.3">
      <c r="I5550" s="23" t="e">
        <f>INDEX('Артикул без-с размером'!A:A,MATCH(Хранение!B5550,'Артикул без-с размером'!C:C,0))</f>
        <v>#N/A</v>
      </c>
    </row>
    <row r="5551" spans="9:9" ht="21.75" customHeight="1" x14ac:dyDescent="0.3">
      <c r="I5551" s="23" t="e">
        <f>INDEX('Артикул без-с размером'!A:A,MATCH(Хранение!B5551,'Артикул без-с размером'!C:C,0))</f>
        <v>#N/A</v>
      </c>
    </row>
    <row r="5552" spans="9:9" ht="21.75" customHeight="1" x14ac:dyDescent="0.3">
      <c r="I5552" s="23" t="e">
        <f>INDEX('Артикул без-с размером'!A:A,MATCH(Хранение!B5552,'Артикул без-с размером'!C:C,0))</f>
        <v>#N/A</v>
      </c>
    </row>
    <row r="5553" spans="9:9" ht="21.75" customHeight="1" x14ac:dyDescent="0.3">
      <c r="I5553" s="23" t="e">
        <f>INDEX('Артикул без-с размером'!A:A,MATCH(Хранение!B5553,'Артикул без-с размером'!C:C,0))</f>
        <v>#N/A</v>
      </c>
    </row>
    <row r="5554" spans="9:9" ht="21.75" customHeight="1" x14ac:dyDescent="0.3">
      <c r="I5554" s="23" t="e">
        <f>INDEX('Артикул без-с размером'!A:A,MATCH(Хранение!B5554,'Артикул без-с размером'!C:C,0))</f>
        <v>#N/A</v>
      </c>
    </row>
    <row r="5555" spans="9:9" ht="21.75" customHeight="1" x14ac:dyDescent="0.3">
      <c r="I5555" s="23" t="e">
        <f>INDEX('Артикул без-с размером'!A:A,MATCH(Хранение!B5555,'Артикул без-с размером'!C:C,0))</f>
        <v>#N/A</v>
      </c>
    </row>
    <row r="5556" spans="9:9" ht="21.75" customHeight="1" x14ac:dyDescent="0.3">
      <c r="I5556" s="23" t="e">
        <f>INDEX('Артикул без-с размером'!A:A,MATCH(Хранение!B5556,'Артикул без-с размером'!C:C,0))</f>
        <v>#N/A</v>
      </c>
    </row>
    <row r="5557" spans="9:9" ht="21.75" customHeight="1" x14ac:dyDescent="0.3">
      <c r="I5557" s="23" t="e">
        <f>INDEX('Артикул без-с размером'!A:A,MATCH(Хранение!B5557,'Артикул без-с размером'!C:C,0))</f>
        <v>#N/A</v>
      </c>
    </row>
    <row r="5558" spans="9:9" ht="21.75" customHeight="1" x14ac:dyDescent="0.3">
      <c r="I5558" s="23" t="e">
        <f>INDEX('Артикул без-с размером'!A:A,MATCH(Хранение!B5558,'Артикул без-с размером'!C:C,0))</f>
        <v>#N/A</v>
      </c>
    </row>
    <row r="5559" spans="9:9" ht="21.75" customHeight="1" x14ac:dyDescent="0.3">
      <c r="I5559" s="23" t="e">
        <f>INDEX('Артикул без-с размером'!A:A,MATCH(Хранение!B5559,'Артикул без-с размером'!C:C,0))</f>
        <v>#N/A</v>
      </c>
    </row>
    <row r="5560" spans="9:9" ht="21.75" customHeight="1" x14ac:dyDescent="0.3">
      <c r="I5560" s="23" t="e">
        <f>INDEX('Артикул без-с размером'!A:A,MATCH(Хранение!B5560,'Артикул без-с размером'!C:C,0))</f>
        <v>#N/A</v>
      </c>
    </row>
    <row r="5561" spans="9:9" ht="21.75" customHeight="1" x14ac:dyDescent="0.3">
      <c r="I5561" s="23" t="e">
        <f>INDEX('Артикул без-с размером'!A:A,MATCH(Хранение!B5561,'Артикул без-с размером'!C:C,0))</f>
        <v>#N/A</v>
      </c>
    </row>
    <row r="5562" spans="9:9" ht="21.75" customHeight="1" x14ac:dyDescent="0.3">
      <c r="I5562" s="23" t="e">
        <f>INDEX('Артикул без-с размером'!A:A,MATCH(Хранение!B5562,'Артикул без-с размером'!C:C,0))</f>
        <v>#N/A</v>
      </c>
    </row>
    <row r="5563" spans="9:9" ht="21.75" customHeight="1" x14ac:dyDescent="0.3">
      <c r="I5563" s="23" t="e">
        <f>INDEX('Артикул без-с размером'!A:A,MATCH(Хранение!B5563,'Артикул без-с размером'!C:C,0))</f>
        <v>#N/A</v>
      </c>
    </row>
    <row r="5564" spans="9:9" ht="21.75" customHeight="1" x14ac:dyDescent="0.3">
      <c r="I5564" s="23" t="e">
        <f>INDEX('Артикул без-с размером'!A:A,MATCH(Хранение!B5564,'Артикул без-с размером'!C:C,0))</f>
        <v>#N/A</v>
      </c>
    </row>
    <row r="5565" spans="9:9" ht="21.75" customHeight="1" x14ac:dyDescent="0.3">
      <c r="I5565" s="23" t="e">
        <f>INDEX('Артикул без-с размером'!A:A,MATCH(Хранение!B5565,'Артикул без-с размером'!C:C,0))</f>
        <v>#N/A</v>
      </c>
    </row>
    <row r="5566" spans="9:9" ht="21.75" customHeight="1" x14ac:dyDescent="0.3">
      <c r="I5566" s="23" t="e">
        <f>INDEX('Артикул без-с размером'!A:A,MATCH(Хранение!B5566,'Артикул без-с размером'!C:C,0))</f>
        <v>#N/A</v>
      </c>
    </row>
    <row r="5567" spans="9:9" ht="21.75" customHeight="1" x14ac:dyDescent="0.3">
      <c r="I5567" s="23" t="e">
        <f>INDEX('Артикул без-с размером'!A:A,MATCH(Хранение!B5567,'Артикул без-с размером'!C:C,0))</f>
        <v>#N/A</v>
      </c>
    </row>
    <row r="5568" spans="9:9" ht="21.75" customHeight="1" x14ac:dyDescent="0.3">
      <c r="I5568" s="23" t="e">
        <f>INDEX('Артикул без-с размером'!A:A,MATCH(Хранение!B5568,'Артикул без-с размером'!C:C,0))</f>
        <v>#N/A</v>
      </c>
    </row>
    <row r="5569" spans="9:9" ht="21.75" customHeight="1" x14ac:dyDescent="0.3">
      <c r="I5569" s="23" t="e">
        <f>INDEX('Артикул без-с размером'!A:A,MATCH(Хранение!B5569,'Артикул без-с размером'!C:C,0))</f>
        <v>#N/A</v>
      </c>
    </row>
    <row r="5570" spans="9:9" ht="21.75" customHeight="1" x14ac:dyDescent="0.3">
      <c r="I5570" s="23" t="e">
        <f>INDEX('Артикул без-с размером'!A:A,MATCH(Хранение!B5570,'Артикул без-с размером'!C:C,0))</f>
        <v>#N/A</v>
      </c>
    </row>
    <row r="5571" spans="9:9" ht="21.75" customHeight="1" x14ac:dyDescent="0.3">
      <c r="I5571" s="23" t="e">
        <f>INDEX('Артикул без-с размером'!A:A,MATCH(Хранение!B5571,'Артикул без-с размером'!C:C,0))</f>
        <v>#N/A</v>
      </c>
    </row>
    <row r="5572" spans="9:9" ht="21.75" customHeight="1" x14ac:dyDescent="0.3">
      <c r="I5572" s="23" t="e">
        <f>INDEX('Артикул без-с размером'!A:A,MATCH(Хранение!B5572,'Артикул без-с размером'!C:C,0))</f>
        <v>#N/A</v>
      </c>
    </row>
    <row r="5573" spans="9:9" ht="21.75" customHeight="1" x14ac:dyDescent="0.3">
      <c r="I5573" s="23" t="e">
        <f>INDEX('Артикул без-с размером'!A:A,MATCH(Хранение!B5573,'Артикул без-с размером'!C:C,0))</f>
        <v>#N/A</v>
      </c>
    </row>
    <row r="5574" spans="9:9" ht="21.75" customHeight="1" x14ac:dyDescent="0.3">
      <c r="I5574" s="23" t="e">
        <f>INDEX('Артикул без-с размером'!A:A,MATCH(Хранение!B5574,'Артикул без-с размером'!C:C,0))</f>
        <v>#N/A</v>
      </c>
    </row>
    <row r="5575" spans="9:9" ht="21.75" customHeight="1" x14ac:dyDescent="0.3">
      <c r="I5575" s="23" t="e">
        <f>INDEX('Артикул без-с размером'!A:A,MATCH(Хранение!B5575,'Артикул без-с размером'!C:C,0))</f>
        <v>#N/A</v>
      </c>
    </row>
    <row r="5576" spans="9:9" ht="21.75" customHeight="1" x14ac:dyDescent="0.3">
      <c r="I5576" s="23" t="e">
        <f>INDEX('Артикул без-с размером'!A:A,MATCH(Хранение!B5576,'Артикул без-с размером'!C:C,0))</f>
        <v>#N/A</v>
      </c>
    </row>
    <row r="5577" spans="9:9" ht="21.75" customHeight="1" x14ac:dyDescent="0.3">
      <c r="I5577" s="23" t="e">
        <f>INDEX('Артикул без-с размером'!A:A,MATCH(Хранение!B5577,'Артикул без-с размером'!C:C,0))</f>
        <v>#N/A</v>
      </c>
    </row>
    <row r="5578" spans="9:9" ht="21.75" customHeight="1" x14ac:dyDescent="0.3">
      <c r="I5578" s="23" t="e">
        <f>INDEX('Артикул без-с размером'!A:A,MATCH(Хранение!B5578,'Артикул без-с размером'!C:C,0))</f>
        <v>#N/A</v>
      </c>
    </row>
    <row r="5579" spans="9:9" ht="21.75" customHeight="1" x14ac:dyDescent="0.3">
      <c r="I5579" s="23" t="e">
        <f>INDEX('Артикул без-с размером'!A:A,MATCH(Хранение!B5579,'Артикул без-с размером'!C:C,0))</f>
        <v>#N/A</v>
      </c>
    </row>
    <row r="5580" spans="9:9" ht="21.75" customHeight="1" x14ac:dyDescent="0.3">
      <c r="I5580" s="23" t="e">
        <f>INDEX('Артикул без-с размером'!A:A,MATCH(Хранение!B5580,'Артикул без-с размером'!C:C,0))</f>
        <v>#N/A</v>
      </c>
    </row>
    <row r="5581" spans="9:9" ht="21.75" customHeight="1" x14ac:dyDescent="0.3">
      <c r="I5581" s="23" t="e">
        <f>INDEX('Артикул без-с размером'!A:A,MATCH(Хранение!B5581,'Артикул без-с размером'!C:C,0))</f>
        <v>#N/A</v>
      </c>
    </row>
    <row r="5582" spans="9:9" ht="21.75" customHeight="1" x14ac:dyDescent="0.3">
      <c r="I5582" s="23" t="e">
        <f>INDEX('Артикул без-с размером'!A:A,MATCH(Хранение!B5582,'Артикул без-с размером'!C:C,0))</f>
        <v>#N/A</v>
      </c>
    </row>
    <row r="5583" spans="9:9" ht="21.75" customHeight="1" x14ac:dyDescent="0.3">
      <c r="I5583" s="23" t="e">
        <f>INDEX('Артикул без-с размером'!A:A,MATCH(Хранение!B5583,'Артикул без-с размером'!C:C,0))</f>
        <v>#N/A</v>
      </c>
    </row>
    <row r="5584" spans="9:9" ht="21.75" customHeight="1" x14ac:dyDescent="0.3">
      <c r="I5584" s="23" t="e">
        <f>INDEX('Артикул без-с размером'!A:A,MATCH(Хранение!B5584,'Артикул без-с размером'!C:C,0))</f>
        <v>#N/A</v>
      </c>
    </row>
    <row r="5585" spans="9:9" ht="21.75" customHeight="1" x14ac:dyDescent="0.3">
      <c r="I5585" s="23" t="e">
        <f>INDEX('Артикул без-с размером'!A:A,MATCH(Хранение!B5585,'Артикул без-с размером'!C:C,0))</f>
        <v>#N/A</v>
      </c>
    </row>
    <row r="5586" spans="9:9" ht="21.75" customHeight="1" x14ac:dyDescent="0.3">
      <c r="I5586" s="23" t="e">
        <f>INDEX('Артикул без-с размером'!A:A,MATCH(Хранение!B5586,'Артикул без-с размером'!C:C,0))</f>
        <v>#N/A</v>
      </c>
    </row>
    <row r="5587" spans="9:9" ht="21.75" customHeight="1" x14ac:dyDescent="0.3">
      <c r="I5587" s="23" t="e">
        <f>INDEX('Артикул без-с размером'!A:A,MATCH(Хранение!B5587,'Артикул без-с размером'!C:C,0))</f>
        <v>#N/A</v>
      </c>
    </row>
    <row r="5588" spans="9:9" ht="21.75" customHeight="1" x14ac:dyDescent="0.3">
      <c r="I5588" s="23" t="e">
        <f>INDEX('Артикул без-с размером'!A:A,MATCH(Хранение!B5588,'Артикул без-с размером'!C:C,0))</f>
        <v>#N/A</v>
      </c>
    </row>
    <row r="5589" spans="9:9" ht="21.75" customHeight="1" x14ac:dyDescent="0.3">
      <c r="I5589" s="23" t="e">
        <f>INDEX('Артикул без-с размером'!A:A,MATCH(Хранение!B5589,'Артикул без-с размером'!C:C,0))</f>
        <v>#N/A</v>
      </c>
    </row>
    <row r="5590" spans="9:9" ht="21.75" customHeight="1" x14ac:dyDescent="0.3">
      <c r="I5590" s="23" t="e">
        <f>INDEX('Артикул без-с размером'!A:A,MATCH(Хранение!B5590,'Артикул без-с размером'!C:C,0))</f>
        <v>#N/A</v>
      </c>
    </row>
    <row r="5591" spans="9:9" ht="21.75" customHeight="1" x14ac:dyDescent="0.3">
      <c r="I5591" s="23" t="e">
        <f>INDEX('Артикул без-с размером'!A:A,MATCH(Хранение!B5591,'Артикул без-с размером'!C:C,0))</f>
        <v>#N/A</v>
      </c>
    </row>
    <row r="5592" spans="9:9" ht="21.75" customHeight="1" x14ac:dyDescent="0.3">
      <c r="I5592" s="23" t="e">
        <f>INDEX('Артикул без-с размером'!A:A,MATCH(Хранение!B5592,'Артикул без-с размером'!C:C,0))</f>
        <v>#N/A</v>
      </c>
    </row>
    <row r="5593" spans="9:9" ht="21.75" customHeight="1" x14ac:dyDescent="0.3">
      <c r="I5593" s="23" t="e">
        <f>INDEX('Артикул без-с размером'!A:A,MATCH(Хранение!B5593,'Артикул без-с размером'!C:C,0))</f>
        <v>#N/A</v>
      </c>
    </row>
    <row r="5594" spans="9:9" ht="21.75" customHeight="1" x14ac:dyDescent="0.3">
      <c r="I5594" s="23" t="e">
        <f>INDEX('Артикул без-с размером'!A:A,MATCH(Хранение!B5594,'Артикул без-с размером'!C:C,0))</f>
        <v>#N/A</v>
      </c>
    </row>
    <row r="5595" spans="9:9" ht="21.75" customHeight="1" x14ac:dyDescent="0.3">
      <c r="I5595" s="23" t="e">
        <f>INDEX('Артикул без-с размером'!A:A,MATCH(Хранение!B5595,'Артикул без-с размером'!C:C,0))</f>
        <v>#N/A</v>
      </c>
    </row>
    <row r="5596" spans="9:9" ht="21.75" customHeight="1" x14ac:dyDescent="0.3">
      <c r="I5596" s="23" t="e">
        <f>INDEX('Артикул без-с размером'!A:A,MATCH(Хранение!B5596,'Артикул без-с размером'!C:C,0))</f>
        <v>#N/A</v>
      </c>
    </row>
    <row r="5597" spans="9:9" ht="21.75" customHeight="1" x14ac:dyDescent="0.3">
      <c r="I5597" s="23" t="e">
        <f>INDEX('Артикул без-с размером'!A:A,MATCH(Хранение!B5597,'Артикул без-с размером'!C:C,0))</f>
        <v>#N/A</v>
      </c>
    </row>
    <row r="5598" spans="9:9" ht="21.75" customHeight="1" x14ac:dyDescent="0.3">
      <c r="I5598" s="23" t="e">
        <f>INDEX('Артикул без-с размером'!A:A,MATCH(Хранение!B5598,'Артикул без-с размером'!C:C,0))</f>
        <v>#N/A</v>
      </c>
    </row>
    <row r="5599" spans="9:9" ht="21.75" customHeight="1" x14ac:dyDescent="0.3">
      <c r="I5599" s="23" t="e">
        <f>INDEX('Артикул без-с размером'!A:A,MATCH(Хранение!B5599,'Артикул без-с размером'!C:C,0))</f>
        <v>#N/A</v>
      </c>
    </row>
    <row r="5600" spans="9:9" ht="21.75" customHeight="1" x14ac:dyDescent="0.3">
      <c r="I5600" s="23" t="e">
        <f>INDEX('Артикул без-с размером'!A:A,MATCH(Хранение!B5600,'Артикул без-с размером'!C:C,0))</f>
        <v>#N/A</v>
      </c>
    </row>
    <row r="5601" spans="9:9" ht="21.75" customHeight="1" x14ac:dyDescent="0.3">
      <c r="I5601" s="23" t="e">
        <f>INDEX('Артикул без-с размером'!A:A,MATCH(Хранение!B5601,'Артикул без-с размером'!C:C,0))</f>
        <v>#N/A</v>
      </c>
    </row>
    <row r="5602" spans="9:9" ht="21.75" customHeight="1" x14ac:dyDescent="0.3">
      <c r="I5602" s="23" t="e">
        <f>INDEX('Артикул без-с размером'!A:A,MATCH(Хранение!B5602,'Артикул без-с размером'!C:C,0))</f>
        <v>#N/A</v>
      </c>
    </row>
    <row r="5603" spans="9:9" ht="21.75" customHeight="1" x14ac:dyDescent="0.3">
      <c r="I5603" s="23" t="e">
        <f>INDEX('Артикул без-с размером'!A:A,MATCH(Хранение!B5603,'Артикул без-с размером'!C:C,0))</f>
        <v>#N/A</v>
      </c>
    </row>
    <row r="5604" spans="9:9" ht="21.75" customHeight="1" x14ac:dyDescent="0.3">
      <c r="I5604" s="23" t="e">
        <f>INDEX('Артикул без-с размером'!A:A,MATCH(Хранение!B5604,'Артикул без-с размером'!C:C,0))</f>
        <v>#N/A</v>
      </c>
    </row>
    <row r="5605" spans="9:9" ht="21.75" customHeight="1" x14ac:dyDescent="0.3">
      <c r="I5605" s="23" t="e">
        <f>INDEX('Артикул без-с размером'!A:A,MATCH(Хранение!B5605,'Артикул без-с размером'!C:C,0))</f>
        <v>#N/A</v>
      </c>
    </row>
    <row r="5606" spans="9:9" ht="21.75" customHeight="1" x14ac:dyDescent="0.3">
      <c r="I5606" s="23" t="e">
        <f>INDEX('Артикул без-с размером'!A:A,MATCH(Хранение!B5606,'Артикул без-с размером'!C:C,0))</f>
        <v>#N/A</v>
      </c>
    </row>
    <row r="5607" spans="9:9" ht="21.75" customHeight="1" x14ac:dyDescent="0.3">
      <c r="I5607" s="23" t="e">
        <f>INDEX('Артикул без-с размером'!A:A,MATCH(Хранение!B5607,'Артикул без-с размером'!C:C,0))</f>
        <v>#N/A</v>
      </c>
    </row>
    <row r="5608" spans="9:9" ht="21.75" customHeight="1" x14ac:dyDescent="0.3">
      <c r="I5608" s="23" t="e">
        <f>INDEX('Артикул без-с размером'!A:A,MATCH(Хранение!B5608,'Артикул без-с размером'!C:C,0))</f>
        <v>#N/A</v>
      </c>
    </row>
    <row r="5609" spans="9:9" ht="21.75" customHeight="1" x14ac:dyDescent="0.3">
      <c r="I5609" s="23" t="e">
        <f>INDEX('Артикул без-с размером'!A:A,MATCH(Хранение!B5609,'Артикул без-с размером'!C:C,0))</f>
        <v>#N/A</v>
      </c>
    </row>
    <row r="5610" spans="9:9" ht="21.75" customHeight="1" x14ac:dyDescent="0.3">
      <c r="I5610" s="23" t="e">
        <f>INDEX('Артикул без-с размером'!A:A,MATCH(Хранение!B5610,'Артикул без-с размером'!C:C,0))</f>
        <v>#N/A</v>
      </c>
    </row>
    <row r="5611" spans="9:9" ht="21.75" customHeight="1" x14ac:dyDescent="0.3">
      <c r="I5611" s="23" t="e">
        <f>INDEX('Артикул без-с размером'!A:A,MATCH(Хранение!B5611,'Артикул без-с размером'!C:C,0))</f>
        <v>#N/A</v>
      </c>
    </row>
    <row r="5612" spans="9:9" ht="21.75" customHeight="1" x14ac:dyDescent="0.3">
      <c r="I5612" s="23" t="e">
        <f>INDEX('Артикул без-с размером'!A:A,MATCH(Хранение!B5612,'Артикул без-с размером'!C:C,0))</f>
        <v>#N/A</v>
      </c>
    </row>
    <row r="5613" spans="9:9" ht="21.75" customHeight="1" x14ac:dyDescent="0.3">
      <c r="I5613" s="23" t="e">
        <f>INDEX('Артикул без-с размером'!A:A,MATCH(Хранение!B5613,'Артикул без-с размером'!C:C,0))</f>
        <v>#N/A</v>
      </c>
    </row>
    <row r="5614" spans="9:9" ht="21.75" customHeight="1" x14ac:dyDescent="0.3">
      <c r="I5614" s="23" t="e">
        <f>INDEX('Артикул без-с размером'!A:A,MATCH(Хранение!B5614,'Артикул без-с размером'!C:C,0))</f>
        <v>#N/A</v>
      </c>
    </row>
    <row r="5615" spans="9:9" ht="21.75" customHeight="1" x14ac:dyDescent="0.3">
      <c r="I5615" s="23" t="e">
        <f>INDEX('Артикул без-с размером'!A:A,MATCH(Хранение!B5615,'Артикул без-с размером'!C:C,0))</f>
        <v>#N/A</v>
      </c>
    </row>
    <row r="5616" spans="9:9" ht="21.75" customHeight="1" x14ac:dyDescent="0.3">
      <c r="I5616" s="23" t="e">
        <f>INDEX('Артикул без-с размером'!A:A,MATCH(Хранение!B5616,'Артикул без-с размером'!C:C,0))</f>
        <v>#N/A</v>
      </c>
    </row>
    <row r="5617" spans="9:9" ht="21.75" customHeight="1" x14ac:dyDescent="0.3">
      <c r="I5617" s="23" t="e">
        <f>INDEX('Артикул без-с размером'!A:A,MATCH(Хранение!B5617,'Артикул без-с размером'!C:C,0))</f>
        <v>#N/A</v>
      </c>
    </row>
    <row r="5618" spans="9:9" ht="21.75" customHeight="1" x14ac:dyDescent="0.3">
      <c r="I5618" s="23" t="e">
        <f>INDEX('Артикул без-с размером'!A:A,MATCH(Хранение!B5618,'Артикул без-с размером'!C:C,0))</f>
        <v>#N/A</v>
      </c>
    </row>
    <row r="5619" spans="9:9" ht="21.75" customHeight="1" x14ac:dyDescent="0.3">
      <c r="I5619" s="23" t="e">
        <f>INDEX('Артикул без-с размером'!A:A,MATCH(Хранение!B5619,'Артикул без-с размером'!C:C,0))</f>
        <v>#N/A</v>
      </c>
    </row>
    <row r="5620" spans="9:9" ht="21.75" customHeight="1" x14ac:dyDescent="0.3">
      <c r="I5620" s="23" t="e">
        <f>INDEX('Артикул без-с размером'!A:A,MATCH(Хранение!B5620,'Артикул без-с размером'!C:C,0))</f>
        <v>#N/A</v>
      </c>
    </row>
    <row r="5621" spans="9:9" ht="21.75" customHeight="1" x14ac:dyDescent="0.3">
      <c r="I5621" s="23" t="e">
        <f>INDEX('Артикул без-с размером'!A:A,MATCH(Хранение!B5621,'Артикул без-с размером'!C:C,0))</f>
        <v>#N/A</v>
      </c>
    </row>
    <row r="5622" spans="9:9" ht="21.75" customHeight="1" x14ac:dyDescent="0.3">
      <c r="I5622" s="23" t="e">
        <f>INDEX('Артикул без-с размером'!A:A,MATCH(Хранение!B5622,'Артикул без-с размером'!C:C,0))</f>
        <v>#N/A</v>
      </c>
    </row>
    <row r="5623" spans="9:9" ht="21.75" customHeight="1" x14ac:dyDescent="0.3">
      <c r="I5623" s="23" t="e">
        <f>INDEX('Артикул без-с размером'!A:A,MATCH(Хранение!B5623,'Артикул без-с размером'!C:C,0))</f>
        <v>#N/A</v>
      </c>
    </row>
    <row r="5624" spans="9:9" ht="21.75" customHeight="1" x14ac:dyDescent="0.3">
      <c r="I5624" s="23" t="e">
        <f>INDEX('Артикул без-с размером'!A:A,MATCH(Хранение!B5624,'Артикул без-с размером'!C:C,0))</f>
        <v>#N/A</v>
      </c>
    </row>
    <row r="5625" spans="9:9" ht="21.75" customHeight="1" x14ac:dyDescent="0.3">
      <c r="I5625" s="23" t="e">
        <f>INDEX('Артикул без-с размером'!A:A,MATCH(Хранение!B5625,'Артикул без-с размером'!C:C,0))</f>
        <v>#N/A</v>
      </c>
    </row>
    <row r="5626" spans="9:9" ht="21.75" customHeight="1" x14ac:dyDescent="0.3">
      <c r="I5626" s="23" t="e">
        <f>INDEX('Артикул без-с размером'!A:A,MATCH(Хранение!B5626,'Артикул без-с размером'!C:C,0))</f>
        <v>#N/A</v>
      </c>
    </row>
    <row r="5627" spans="9:9" ht="21.75" customHeight="1" x14ac:dyDescent="0.3">
      <c r="I5627" s="23" t="e">
        <f>INDEX('Артикул без-с размером'!A:A,MATCH(Хранение!B5627,'Артикул без-с размером'!C:C,0))</f>
        <v>#N/A</v>
      </c>
    </row>
    <row r="5628" spans="9:9" ht="21.75" customHeight="1" x14ac:dyDescent="0.3">
      <c r="I5628" s="23" t="e">
        <f>INDEX('Артикул без-с размером'!A:A,MATCH(Хранение!B5628,'Артикул без-с размером'!C:C,0))</f>
        <v>#N/A</v>
      </c>
    </row>
    <row r="5629" spans="9:9" ht="21.75" customHeight="1" x14ac:dyDescent="0.3">
      <c r="I5629" s="23" t="e">
        <f>INDEX('Артикул без-с размером'!A:A,MATCH(Хранение!B5629,'Артикул без-с размером'!C:C,0))</f>
        <v>#N/A</v>
      </c>
    </row>
    <row r="5630" spans="9:9" ht="21.75" customHeight="1" x14ac:dyDescent="0.3">
      <c r="I5630" s="23" t="e">
        <f>INDEX('Артикул без-с размером'!A:A,MATCH(Хранение!B5630,'Артикул без-с размером'!C:C,0))</f>
        <v>#N/A</v>
      </c>
    </row>
    <row r="5631" spans="9:9" ht="21.75" customHeight="1" x14ac:dyDescent="0.3">
      <c r="I5631" s="23" t="e">
        <f>INDEX('Артикул без-с размером'!A:A,MATCH(Хранение!B5631,'Артикул без-с размером'!C:C,0))</f>
        <v>#N/A</v>
      </c>
    </row>
    <row r="5632" spans="9:9" ht="21.75" customHeight="1" x14ac:dyDescent="0.3">
      <c r="I5632" s="23" t="e">
        <f>INDEX('Артикул без-с размером'!A:A,MATCH(Хранение!B5632,'Артикул без-с размером'!C:C,0))</f>
        <v>#N/A</v>
      </c>
    </row>
    <row r="5633" spans="9:9" ht="21.75" customHeight="1" x14ac:dyDescent="0.3">
      <c r="I5633" s="23" t="e">
        <f>INDEX('Артикул без-с размером'!A:A,MATCH(Хранение!B5633,'Артикул без-с размером'!C:C,0))</f>
        <v>#N/A</v>
      </c>
    </row>
    <row r="5634" spans="9:9" ht="21.75" customHeight="1" x14ac:dyDescent="0.3">
      <c r="I5634" s="23" t="e">
        <f>INDEX('Артикул без-с размером'!A:A,MATCH(Хранение!B5634,'Артикул без-с размером'!C:C,0))</f>
        <v>#N/A</v>
      </c>
    </row>
    <row r="5635" spans="9:9" ht="21.75" customHeight="1" x14ac:dyDescent="0.3">
      <c r="I5635" s="23" t="e">
        <f>INDEX('Артикул без-с размером'!A:A,MATCH(Хранение!B5635,'Артикул без-с размером'!C:C,0))</f>
        <v>#N/A</v>
      </c>
    </row>
    <row r="5636" spans="9:9" ht="21.75" customHeight="1" x14ac:dyDescent="0.3">
      <c r="I5636" s="23" t="e">
        <f>INDEX('Артикул без-с размером'!A:A,MATCH(Хранение!B5636,'Артикул без-с размером'!C:C,0))</f>
        <v>#N/A</v>
      </c>
    </row>
    <row r="5637" spans="9:9" ht="21.75" customHeight="1" x14ac:dyDescent="0.3">
      <c r="I5637" s="23" t="e">
        <f>INDEX('Артикул без-с размером'!A:A,MATCH(Хранение!B5637,'Артикул без-с размером'!C:C,0))</f>
        <v>#N/A</v>
      </c>
    </row>
    <row r="5638" spans="9:9" ht="21.75" customHeight="1" x14ac:dyDescent="0.3">
      <c r="I5638" s="23" t="e">
        <f>INDEX('Артикул без-с размером'!A:A,MATCH(Хранение!B5638,'Артикул без-с размером'!C:C,0))</f>
        <v>#N/A</v>
      </c>
    </row>
    <row r="5639" spans="9:9" ht="21.75" customHeight="1" x14ac:dyDescent="0.3">
      <c r="I5639" s="23" t="e">
        <f>INDEX('Артикул без-с размером'!A:A,MATCH(Хранение!B5639,'Артикул без-с размером'!C:C,0))</f>
        <v>#N/A</v>
      </c>
    </row>
    <row r="5640" spans="9:9" ht="21.75" customHeight="1" x14ac:dyDescent="0.3">
      <c r="I5640" s="23" t="e">
        <f>INDEX('Артикул без-с размером'!A:A,MATCH(Хранение!B5640,'Артикул без-с размером'!C:C,0))</f>
        <v>#N/A</v>
      </c>
    </row>
    <row r="5641" spans="9:9" ht="21.75" customHeight="1" x14ac:dyDescent="0.3">
      <c r="I5641" s="23" t="e">
        <f>INDEX('Артикул без-с размером'!A:A,MATCH(Хранение!B5641,'Артикул без-с размером'!C:C,0))</f>
        <v>#N/A</v>
      </c>
    </row>
    <row r="5642" spans="9:9" ht="21.75" customHeight="1" x14ac:dyDescent="0.3">
      <c r="I5642" s="23" t="e">
        <f>INDEX('Артикул без-с размером'!A:A,MATCH(Хранение!B5642,'Артикул без-с размером'!C:C,0))</f>
        <v>#N/A</v>
      </c>
    </row>
    <row r="5643" spans="9:9" ht="21.75" customHeight="1" x14ac:dyDescent="0.3">
      <c r="I5643" s="23" t="e">
        <f>INDEX('Артикул без-с размером'!A:A,MATCH(Хранение!B5643,'Артикул без-с размером'!C:C,0))</f>
        <v>#N/A</v>
      </c>
    </row>
    <row r="5644" spans="9:9" ht="21.75" customHeight="1" x14ac:dyDescent="0.3">
      <c r="I5644" s="23" t="e">
        <f>INDEX('Артикул без-с размером'!A:A,MATCH(Хранение!B5644,'Артикул без-с размером'!C:C,0))</f>
        <v>#N/A</v>
      </c>
    </row>
    <row r="5645" spans="9:9" ht="21.75" customHeight="1" x14ac:dyDescent="0.3">
      <c r="I5645" s="23" t="e">
        <f>INDEX('Артикул без-с размером'!A:A,MATCH(Хранение!B5645,'Артикул без-с размером'!C:C,0))</f>
        <v>#N/A</v>
      </c>
    </row>
    <row r="5646" spans="9:9" ht="21.75" customHeight="1" x14ac:dyDescent="0.3">
      <c r="I5646" s="23" t="e">
        <f>INDEX('Артикул без-с размером'!A:A,MATCH(Хранение!B5646,'Артикул без-с размером'!C:C,0))</f>
        <v>#N/A</v>
      </c>
    </row>
    <row r="5647" spans="9:9" ht="21.75" customHeight="1" x14ac:dyDescent="0.3">
      <c r="I5647" s="23" t="e">
        <f>INDEX('Артикул без-с размером'!A:A,MATCH(Хранение!B5647,'Артикул без-с размером'!C:C,0))</f>
        <v>#N/A</v>
      </c>
    </row>
    <row r="5648" spans="9:9" ht="21.75" customHeight="1" x14ac:dyDescent="0.3">
      <c r="I5648" s="23" t="e">
        <f>INDEX('Артикул без-с размером'!A:A,MATCH(Хранение!B5648,'Артикул без-с размером'!C:C,0))</f>
        <v>#N/A</v>
      </c>
    </row>
    <row r="5649" spans="9:9" ht="21.75" customHeight="1" x14ac:dyDescent="0.3">
      <c r="I5649" s="23" t="e">
        <f>INDEX('Артикул без-с размером'!A:A,MATCH(Хранение!B5649,'Артикул без-с размером'!C:C,0))</f>
        <v>#N/A</v>
      </c>
    </row>
    <row r="5650" spans="9:9" ht="21.75" customHeight="1" x14ac:dyDescent="0.3">
      <c r="I5650" s="23" t="e">
        <f>INDEX('Артикул без-с размером'!A:A,MATCH(Хранение!B5650,'Артикул без-с размером'!C:C,0))</f>
        <v>#N/A</v>
      </c>
    </row>
    <row r="5651" spans="9:9" ht="21.75" customHeight="1" x14ac:dyDescent="0.3">
      <c r="I5651" s="23" t="e">
        <f>INDEX('Артикул без-с размером'!A:A,MATCH(Хранение!B5651,'Артикул без-с размером'!C:C,0))</f>
        <v>#N/A</v>
      </c>
    </row>
    <row r="5652" spans="9:9" ht="21.75" customHeight="1" x14ac:dyDescent="0.3">
      <c r="I5652" s="23" t="e">
        <f>INDEX('Артикул без-с размером'!A:A,MATCH(Хранение!B5652,'Артикул без-с размером'!C:C,0))</f>
        <v>#N/A</v>
      </c>
    </row>
    <row r="5653" spans="9:9" ht="21.75" customHeight="1" x14ac:dyDescent="0.3">
      <c r="I5653" s="23" t="e">
        <f>INDEX('Артикул без-с размером'!A:A,MATCH(Хранение!B5653,'Артикул без-с размером'!C:C,0))</f>
        <v>#N/A</v>
      </c>
    </row>
    <row r="5654" spans="9:9" ht="21.75" customHeight="1" x14ac:dyDescent="0.3">
      <c r="I5654" s="23" t="e">
        <f>INDEX('Артикул без-с размером'!A:A,MATCH(Хранение!B5654,'Артикул без-с размером'!C:C,0))</f>
        <v>#N/A</v>
      </c>
    </row>
    <row r="5655" spans="9:9" ht="21.75" customHeight="1" x14ac:dyDescent="0.3">
      <c r="I5655" s="23" t="e">
        <f>INDEX('Артикул без-с размером'!A:A,MATCH(Хранение!B5655,'Артикул без-с размером'!C:C,0))</f>
        <v>#N/A</v>
      </c>
    </row>
    <row r="5656" spans="9:9" ht="21.75" customHeight="1" x14ac:dyDescent="0.3">
      <c r="I5656" s="23" t="e">
        <f>INDEX('Артикул без-с размером'!A:A,MATCH(Хранение!B5656,'Артикул без-с размером'!C:C,0))</f>
        <v>#N/A</v>
      </c>
    </row>
    <row r="5657" spans="9:9" ht="21.75" customHeight="1" x14ac:dyDescent="0.3">
      <c r="I5657" s="23" t="e">
        <f>INDEX('Артикул без-с размером'!A:A,MATCH(Хранение!B5657,'Артикул без-с размером'!C:C,0))</f>
        <v>#N/A</v>
      </c>
    </row>
    <row r="5658" spans="9:9" ht="21.75" customHeight="1" x14ac:dyDescent="0.3">
      <c r="I5658" s="23" t="e">
        <f>INDEX('Артикул без-с размером'!A:A,MATCH(Хранение!B5658,'Артикул без-с размером'!C:C,0))</f>
        <v>#N/A</v>
      </c>
    </row>
    <row r="5659" spans="9:9" ht="21.75" customHeight="1" x14ac:dyDescent="0.3">
      <c r="I5659" s="23" t="e">
        <f>INDEX('Артикул без-с размером'!A:A,MATCH(Хранение!B5659,'Артикул без-с размером'!C:C,0))</f>
        <v>#N/A</v>
      </c>
    </row>
    <row r="5660" spans="9:9" ht="21.75" customHeight="1" x14ac:dyDescent="0.3">
      <c r="I5660" s="23" t="e">
        <f>INDEX('Артикул без-с размером'!A:A,MATCH(Хранение!B5660,'Артикул без-с размером'!C:C,0))</f>
        <v>#N/A</v>
      </c>
    </row>
    <row r="5661" spans="9:9" ht="21.75" customHeight="1" x14ac:dyDescent="0.3">
      <c r="I5661" s="23" t="e">
        <f>INDEX('Артикул без-с размером'!A:A,MATCH(Хранение!B5661,'Артикул без-с размером'!C:C,0))</f>
        <v>#N/A</v>
      </c>
    </row>
    <row r="5662" spans="9:9" ht="21.75" customHeight="1" x14ac:dyDescent="0.3">
      <c r="I5662" s="23" t="e">
        <f>INDEX('Артикул без-с размером'!A:A,MATCH(Хранение!B5662,'Артикул без-с размером'!C:C,0))</f>
        <v>#N/A</v>
      </c>
    </row>
    <row r="5663" spans="9:9" ht="21.75" customHeight="1" x14ac:dyDescent="0.3">
      <c r="I5663" s="23" t="e">
        <f>INDEX('Артикул без-с размером'!A:A,MATCH(Хранение!B5663,'Артикул без-с размером'!C:C,0))</f>
        <v>#N/A</v>
      </c>
    </row>
    <row r="5664" spans="9:9" ht="21.75" customHeight="1" x14ac:dyDescent="0.3">
      <c r="I5664" s="23" t="e">
        <f>INDEX('Артикул без-с размером'!A:A,MATCH(Хранение!B5664,'Артикул без-с размером'!C:C,0))</f>
        <v>#N/A</v>
      </c>
    </row>
    <row r="5665" spans="9:9" ht="21.75" customHeight="1" x14ac:dyDescent="0.3">
      <c r="I5665" s="23" t="e">
        <f>INDEX('Артикул без-с размером'!A:A,MATCH(Хранение!B5665,'Артикул без-с размером'!C:C,0))</f>
        <v>#N/A</v>
      </c>
    </row>
    <row r="5666" spans="9:9" ht="21.75" customHeight="1" x14ac:dyDescent="0.3">
      <c r="I5666" s="23" t="e">
        <f>INDEX('Артикул без-с размером'!A:A,MATCH(Хранение!B5666,'Артикул без-с размером'!C:C,0))</f>
        <v>#N/A</v>
      </c>
    </row>
    <row r="5667" spans="9:9" ht="21.75" customHeight="1" x14ac:dyDescent="0.3">
      <c r="I5667" s="23" t="e">
        <f>INDEX('Артикул без-с размером'!A:A,MATCH(Хранение!B5667,'Артикул без-с размером'!C:C,0))</f>
        <v>#N/A</v>
      </c>
    </row>
    <row r="5668" spans="9:9" ht="21.75" customHeight="1" x14ac:dyDescent="0.3">
      <c r="I5668" s="23" t="e">
        <f>INDEX('Артикул без-с размером'!A:A,MATCH(Хранение!B5668,'Артикул без-с размером'!C:C,0))</f>
        <v>#N/A</v>
      </c>
    </row>
    <row r="5669" spans="9:9" ht="21.75" customHeight="1" x14ac:dyDescent="0.3">
      <c r="I5669" s="23" t="e">
        <f>INDEX('Артикул без-с размером'!A:A,MATCH(Хранение!B5669,'Артикул без-с размером'!C:C,0))</f>
        <v>#N/A</v>
      </c>
    </row>
    <row r="5670" spans="9:9" ht="21.75" customHeight="1" x14ac:dyDescent="0.3">
      <c r="I5670" s="23" t="e">
        <f>INDEX('Артикул без-с размером'!A:A,MATCH(Хранение!B5670,'Артикул без-с размером'!C:C,0))</f>
        <v>#N/A</v>
      </c>
    </row>
    <row r="5671" spans="9:9" ht="21.75" customHeight="1" x14ac:dyDescent="0.3">
      <c r="I5671" s="23" t="e">
        <f>INDEX('Артикул без-с размером'!A:A,MATCH(Хранение!B5671,'Артикул без-с размером'!C:C,0))</f>
        <v>#N/A</v>
      </c>
    </row>
    <row r="5672" spans="9:9" ht="21.75" customHeight="1" x14ac:dyDescent="0.3">
      <c r="I5672" s="23" t="e">
        <f>INDEX('Артикул без-с размером'!A:A,MATCH(Хранение!B5672,'Артикул без-с размером'!C:C,0))</f>
        <v>#N/A</v>
      </c>
    </row>
    <row r="5673" spans="9:9" ht="21.75" customHeight="1" x14ac:dyDescent="0.3">
      <c r="I5673" s="23" t="e">
        <f>INDEX('Артикул без-с размером'!A:A,MATCH(Хранение!B5673,'Артикул без-с размером'!C:C,0))</f>
        <v>#N/A</v>
      </c>
    </row>
    <row r="5674" spans="9:9" ht="21.75" customHeight="1" x14ac:dyDescent="0.3">
      <c r="I5674" s="23" t="e">
        <f>INDEX('Артикул без-с размером'!A:A,MATCH(Хранение!B5674,'Артикул без-с размером'!C:C,0))</f>
        <v>#N/A</v>
      </c>
    </row>
    <row r="5675" spans="9:9" ht="21.75" customHeight="1" x14ac:dyDescent="0.3">
      <c r="I5675" s="23" t="e">
        <f>INDEX('Артикул без-с размером'!A:A,MATCH(Хранение!B5675,'Артикул без-с размером'!C:C,0))</f>
        <v>#N/A</v>
      </c>
    </row>
    <row r="5676" spans="9:9" ht="21.75" customHeight="1" x14ac:dyDescent="0.3">
      <c r="I5676" s="23" t="e">
        <f>INDEX('Артикул без-с размером'!A:A,MATCH(Хранение!B5676,'Артикул без-с размером'!C:C,0))</f>
        <v>#N/A</v>
      </c>
    </row>
    <row r="5677" spans="9:9" ht="21.75" customHeight="1" x14ac:dyDescent="0.3">
      <c r="I5677" s="23" t="e">
        <f>INDEX('Артикул без-с размером'!A:A,MATCH(Хранение!B5677,'Артикул без-с размером'!C:C,0))</f>
        <v>#N/A</v>
      </c>
    </row>
    <row r="5678" spans="9:9" ht="21.75" customHeight="1" x14ac:dyDescent="0.3">
      <c r="I5678" s="23" t="e">
        <f>INDEX('Артикул без-с размером'!A:A,MATCH(Хранение!B5678,'Артикул без-с размером'!C:C,0))</f>
        <v>#N/A</v>
      </c>
    </row>
    <row r="5679" spans="9:9" ht="21.75" customHeight="1" x14ac:dyDescent="0.3">
      <c r="I5679" s="23" t="e">
        <f>INDEX('Артикул без-с размером'!A:A,MATCH(Хранение!B5679,'Артикул без-с размером'!C:C,0))</f>
        <v>#N/A</v>
      </c>
    </row>
    <row r="5680" spans="9:9" ht="21.75" customHeight="1" x14ac:dyDescent="0.3">
      <c r="I5680" s="23" t="e">
        <f>INDEX('Артикул без-с размером'!A:A,MATCH(Хранение!B5680,'Артикул без-с размером'!C:C,0))</f>
        <v>#N/A</v>
      </c>
    </row>
    <row r="5681" spans="9:9" ht="21.75" customHeight="1" x14ac:dyDescent="0.3">
      <c r="I5681" s="23" t="e">
        <f>INDEX('Артикул без-с размером'!A:A,MATCH(Хранение!B5681,'Артикул без-с размером'!C:C,0))</f>
        <v>#N/A</v>
      </c>
    </row>
    <row r="5682" spans="9:9" ht="21.75" customHeight="1" x14ac:dyDescent="0.3">
      <c r="I5682" s="23" t="e">
        <f>INDEX('Артикул без-с размером'!A:A,MATCH(Хранение!B5682,'Артикул без-с размером'!C:C,0))</f>
        <v>#N/A</v>
      </c>
    </row>
    <row r="5683" spans="9:9" ht="21.75" customHeight="1" x14ac:dyDescent="0.3">
      <c r="I5683" s="23" t="e">
        <f>INDEX('Артикул без-с размером'!A:A,MATCH(Хранение!B5683,'Артикул без-с размером'!C:C,0))</f>
        <v>#N/A</v>
      </c>
    </row>
    <row r="5684" spans="9:9" ht="21.75" customHeight="1" x14ac:dyDescent="0.3">
      <c r="I5684" s="23" t="e">
        <f>INDEX('Артикул без-с размером'!A:A,MATCH(Хранение!B5684,'Артикул без-с размером'!C:C,0))</f>
        <v>#N/A</v>
      </c>
    </row>
    <row r="5685" spans="9:9" ht="21.75" customHeight="1" x14ac:dyDescent="0.3">
      <c r="I5685" s="23" t="e">
        <f>INDEX('Артикул без-с размером'!A:A,MATCH(Хранение!B5685,'Артикул без-с размером'!C:C,0))</f>
        <v>#N/A</v>
      </c>
    </row>
    <row r="5686" spans="9:9" ht="21.75" customHeight="1" x14ac:dyDescent="0.3">
      <c r="I5686" s="23" t="e">
        <f>INDEX('Артикул без-с размером'!A:A,MATCH(Хранение!B5686,'Артикул без-с размером'!C:C,0))</f>
        <v>#N/A</v>
      </c>
    </row>
    <row r="5687" spans="9:9" ht="21.75" customHeight="1" x14ac:dyDescent="0.3">
      <c r="I5687" s="23" t="e">
        <f>INDEX('Артикул без-с размером'!A:A,MATCH(Хранение!B5687,'Артикул без-с размером'!C:C,0))</f>
        <v>#N/A</v>
      </c>
    </row>
    <row r="5688" spans="9:9" ht="21.75" customHeight="1" x14ac:dyDescent="0.3">
      <c r="I5688" s="23" t="e">
        <f>INDEX('Артикул без-с размером'!A:A,MATCH(Хранение!B5688,'Артикул без-с размером'!C:C,0))</f>
        <v>#N/A</v>
      </c>
    </row>
    <row r="5689" spans="9:9" ht="21.75" customHeight="1" x14ac:dyDescent="0.3">
      <c r="I5689" s="23" t="e">
        <f>INDEX('Артикул без-с размером'!A:A,MATCH(Хранение!B5689,'Артикул без-с размером'!C:C,0))</f>
        <v>#N/A</v>
      </c>
    </row>
    <row r="5690" spans="9:9" ht="21.75" customHeight="1" x14ac:dyDescent="0.3">
      <c r="I5690" s="23" t="e">
        <f>INDEX('Артикул без-с размером'!A:A,MATCH(Хранение!B5690,'Артикул без-с размером'!C:C,0))</f>
        <v>#N/A</v>
      </c>
    </row>
    <row r="5691" spans="9:9" ht="21.75" customHeight="1" x14ac:dyDescent="0.3">
      <c r="I5691" s="23" t="e">
        <f>INDEX('Артикул без-с размером'!A:A,MATCH(Хранение!B5691,'Артикул без-с размером'!C:C,0))</f>
        <v>#N/A</v>
      </c>
    </row>
    <row r="5692" spans="9:9" ht="21.75" customHeight="1" x14ac:dyDescent="0.3">
      <c r="I5692" s="23" t="e">
        <f>INDEX('Артикул без-с размером'!A:A,MATCH(Хранение!B5692,'Артикул без-с размером'!C:C,0))</f>
        <v>#N/A</v>
      </c>
    </row>
    <row r="5693" spans="9:9" ht="21.75" customHeight="1" x14ac:dyDescent="0.3">
      <c r="I5693" s="23" t="e">
        <f>INDEX('Артикул без-с размером'!A:A,MATCH(Хранение!B5693,'Артикул без-с размером'!C:C,0))</f>
        <v>#N/A</v>
      </c>
    </row>
    <row r="5694" spans="9:9" ht="21.75" customHeight="1" x14ac:dyDescent="0.3">
      <c r="I5694" s="23" t="e">
        <f>INDEX('Артикул без-с размером'!A:A,MATCH(Хранение!B5694,'Артикул без-с размером'!C:C,0))</f>
        <v>#N/A</v>
      </c>
    </row>
    <row r="5695" spans="9:9" ht="21.75" customHeight="1" x14ac:dyDescent="0.3">
      <c r="I5695" s="23" t="e">
        <f>INDEX('Артикул без-с размером'!A:A,MATCH(Хранение!B5695,'Артикул без-с размером'!C:C,0))</f>
        <v>#N/A</v>
      </c>
    </row>
    <row r="5696" spans="9:9" ht="21.75" customHeight="1" x14ac:dyDescent="0.3">
      <c r="I5696" s="23" t="e">
        <f>INDEX('Артикул без-с размером'!A:A,MATCH(Хранение!B5696,'Артикул без-с размером'!C:C,0))</f>
        <v>#N/A</v>
      </c>
    </row>
    <row r="5697" spans="9:9" ht="21.75" customHeight="1" x14ac:dyDescent="0.3">
      <c r="I5697" s="23" t="e">
        <f>INDEX('Артикул без-с размером'!A:A,MATCH(Хранение!B5697,'Артикул без-с размером'!C:C,0))</f>
        <v>#N/A</v>
      </c>
    </row>
    <row r="5698" spans="9:9" ht="21.75" customHeight="1" x14ac:dyDescent="0.3">
      <c r="I5698" s="23" t="e">
        <f>INDEX('Артикул без-с размером'!A:A,MATCH(Хранение!B5698,'Артикул без-с размером'!C:C,0))</f>
        <v>#N/A</v>
      </c>
    </row>
    <row r="5699" spans="9:9" ht="21.75" customHeight="1" x14ac:dyDescent="0.3">
      <c r="I5699" s="23" t="e">
        <f>INDEX('Артикул без-с размером'!A:A,MATCH(Хранение!B5699,'Артикул без-с размером'!C:C,0))</f>
        <v>#N/A</v>
      </c>
    </row>
    <row r="5700" spans="9:9" ht="21.75" customHeight="1" x14ac:dyDescent="0.3">
      <c r="I5700" s="23" t="e">
        <f>INDEX('Артикул без-с размером'!A:A,MATCH(Хранение!B5700,'Артикул без-с размером'!C:C,0))</f>
        <v>#N/A</v>
      </c>
    </row>
    <row r="5701" spans="9:9" ht="21.75" customHeight="1" x14ac:dyDescent="0.3">
      <c r="I5701" s="23" t="e">
        <f>INDEX('Артикул без-с размером'!A:A,MATCH(Хранение!B5701,'Артикул без-с размером'!C:C,0))</f>
        <v>#N/A</v>
      </c>
    </row>
    <row r="5702" spans="9:9" ht="21.75" customHeight="1" x14ac:dyDescent="0.3">
      <c r="I5702" s="23" t="e">
        <f>INDEX('Артикул без-с размером'!A:A,MATCH(Хранение!B5702,'Артикул без-с размером'!C:C,0))</f>
        <v>#N/A</v>
      </c>
    </row>
    <row r="5703" spans="9:9" ht="21.75" customHeight="1" x14ac:dyDescent="0.3">
      <c r="I5703" s="23" t="e">
        <f>INDEX('Артикул без-с размером'!A:A,MATCH(Хранение!B5703,'Артикул без-с размером'!C:C,0))</f>
        <v>#N/A</v>
      </c>
    </row>
    <row r="5704" spans="9:9" ht="21.75" customHeight="1" x14ac:dyDescent="0.3">
      <c r="I5704" s="23" t="e">
        <f>INDEX('Артикул без-с размером'!A:A,MATCH(Хранение!B5704,'Артикул без-с размером'!C:C,0))</f>
        <v>#N/A</v>
      </c>
    </row>
    <row r="5705" spans="9:9" ht="21.75" customHeight="1" x14ac:dyDescent="0.3">
      <c r="I5705" s="23" t="e">
        <f>INDEX('Артикул без-с размером'!A:A,MATCH(Хранение!B5705,'Артикул без-с размером'!C:C,0))</f>
        <v>#N/A</v>
      </c>
    </row>
    <row r="5706" spans="9:9" ht="21.75" customHeight="1" x14ac:dyDescent="0.3">
      <c r="I5706" s="23" t="e">
        <f>INDEX('Артикул без-с размером'!A:A,MATCH(Хранение!B5706,'Артикул без-с размером'!C:C,0))</f>
        <v>#N/A</v>
      </c>
    </row>
    <row r="5707" spans="9:9" ht="21.75" customHeight="1" x14ac:dyDescent="0.3">
      <c r="I5707" s="23" t="e">
        <f>INDEX('Артикул без-с размером'!A:A,MATCH(Хранение!B5707,'Артикул без-с размером'!C:C,0))</f>
        <v>#N/A</v>
      </c>
    </row>
    <row r="5708" spans="9:9" ht="21.75" customHeight="1" x14ac:dyDescent="0.3">
      <c r="I5708" s="23" t="e">
        <f>INDEX('Артикул без-с размером'!A:A,MATCH(Хранение!B5708,'Артикул без-с размером'!C:C,0))</f>
        <v>#N/A</v>
      </c>
    </row>
    <row r="5709" spans="9:9" ht="21.75" customHeight="1" x14ac:dyDescent="0.3">
      <c r="I5709" s="23" t="e">
        <f>INDEX('Артикул без-с размером'!A:A,MATCH(Хранение!B5709,'Артикул без-с размером'!C:C,0))</f>
        <v>#N/A</v>
      </c>
    </row>
    <row r="5710" spans="9:9" ht="21.75" customHeight="1" x14ac:dyDescent="0.3">
      <c r="I5710" s="23" t="e">
        <f>INDEX('Артикул без-с размером'!A:A,MATCH(Хранение!B5710,'Артикул без-с размером'!C:C,0))</f>
        <v>#N/A</v>
      </c>
    </row>
    <row r="5711" spans="9:9" ht="21.75" customHeight="1" x14ac:dyDescent="0.3">
      <c r="I5711" s="23" t="e">
        <f>INDEX('Артикул без-с размером'!A:A,MATCH(Хранение!B5711,'Артикул без-с размером'!C:C,0))</f>
        <v>#N/A</v>
      </c>
    </row>
    <row r="5712" spans="9:9" ht="21.75" customHeight="1" x14ac:dyDescent="0.3">
      <c r="I5712" s="23" t="e">
        <f>INDEX('Артикул без-с размером'!A:A,MATCH(Хранение!B5712,'Артикул без-с размером'!C:C,0))</f>
        <v>#N/A</v>
      </c>
    </row>
    <row r="5713" spans="9:9" ht="21.75" customHeight="1" x14ac:dyDescent="0.3">
      <c r="I5713" s="23" t="e">
        <f>INDEX('Артикул без-с размером'!A:A,MATCH(Хранение!B5713,'Артикул без-с размером'!C:C,0))</f>
        <v>#N/A</v>
      </c>
    </row>
    <row r="5714" spans="9:9" ht="21.75" customHeight="1" x14ac:dyDescent="0.3">
      <c r="I5714" s="23" t="e">
        <f>INDEX('Артикул без-с размером'!A:A,MATCH(Хранение!B5714,'Артикул без-с размером'!C:C,0))</f>
        <v>#N/A</v>
      </c>
    </row>
    <row r="5715" spans="9:9" ht="21.75" customHeight="1" x14ac:dyDescent="0.3">
      <c r="I5715" s="23" t="e">
        <f>INDEX('Артикул без-с размером'!A:A,MATCH(Хранение!B5715,'Артикул без-с размером'!C:C,0))</f>
        <v>#N/A</v>
      </c>
    </row>
    <row r="5716" spans="9:9" ht="21.75" customHeight="1" x14ac:dyDescent="0.3">
      <c r="I5716" s="23" t="e">
        <f>INDEX('Артикул без-с размером'!A:A,MATCH(Хранение!B5716,'Артикул без-с размером'!C:C,0))</f>
        <v>#N/A</v>
      </c>
    </row>
    <row r="5717" spans="9:9" ht="21.75" customHeight="1" x14ac:dyDescent="0.3">
      <c r="I5717" s="23" t="e">
        <f>INDEX('Артикул без-с размером'!A:A,MATCH(Хранение!B5717,'Артикул без-с размером'!C:C,0))</f>
        <v>#N/A</v>
      </c>
    </row>
    <row r="5718" spans="9:9" ht="21.75" customHeight="1" x14ac:dyDescent="0.3">
      <c r="I5718" s="23" t="e">
        <f>INDEX('Артикул без-с размером'!A:A,MATCH(Хранение!B5718,'Артикул без-с размером'!C:C,0))</f>
        <v>#N/A</v>
      </c>
    </row>
    <row r="5719" spans="9:9" ht="21.75" customHeight="1" x14ac:dyDescent="0.3">
      <c r="I5719" s="23" t="e">
        <f>INDEX('Артикул без-с размером'!A:A,MATCH(Хранение!B5719,'Артикул без-с размером'!C:C,0))</f>
        <v>#N/A</v>
      </c>
    </row>
    <row r="5720" spans="9:9" ht="21.75" customHeight="1" x14ac:dyDescent="0.3">
      <c r="I5720" s="23" t="e">
        <f>INDEX('Артикул без-с размером'!A:A,MATCH(Хранение!B5720,'Артикул без-с размером'!C:C,0))</f>
        <v>#N/A</v>
      </c>
    </row>
    <row r="5721" spans="9:9" ht="21.75" customHeight="1" x14ac:dyDescent="0.3">
      <c r="I5721" s="23" t="e">
        <f>INDEX('Артикул без-с размером'!A:A,MATCH(Хранение!B5721,'Артикул без-с размером'!C:C,0))</f>
        <v>#N/A</v>
      </c>
    </row>
    <row r="5722" spans="9:9" ht="21.75" customHeight="1" x14ac:dyDescent="0.3">
      <c r="I5722" s="23" t="e">
        <f>INDEX('Артикул без-с размером'!A:A,MATCH(Хранение!B5722,'Артикул без-с размером'!C:C,0))</f>
        <v>#N/A</v>
      </c>
    </row>
    <row r="5723" spans="9:9" ht="21.75" customHeight="1" x14ac:dyDescent="0.3">
      <c r="I5723" s="23" t="e">
        <f>INDEX('Артикул без-с размером'!A:A,MATCH(Хранение!B5723,'Артикул без-с размером'!C:C,0))</f>
        <v>#N/A</v>
      </c>
    </row>
    <row r="5724" spans="9:9" ht="21.75" customHeight="1" x14ac:dyDescent="0.3">
      <c r="I5724" s="23" t="e">
        <f>INDEX('Артикул без-с размером'!A:A,MATCH(Хранение!B5724,'Артикул без-с размером'!C:C,0))</f>
        <v>#N/A</v>
      </c>
    </row>
    <row r="5725" spans="9:9" ht="21.75" customHeight="1" x14ac:dyDescent="0.3">
      <c r="I5725" s="23" t="e">
        <f>INDEX('Артикул без-с размером'!A:A,MATCH(Хранение!B5725,'Артикул без-с размером'!C:C,0))</f>
        <v>#N/A</v>
      </c>
    </row>
    <row r="5726" spans="9:9" ht="21.75" customHeight="1" x14ac:dyDescent="0.3">
      <c r="I5726" s="23" t="e">
        <f>INDEX('Артикул без-с размером'!A:A,MATCH(Хранение!B5726,'Артикул без-с размером'!C:C,0))</f>
        <v>#N/A</v>
      </c>
    </row>
    <row r="5727" spans="9:9" ht="21.75" customHeight="1" x14ac:dyDescent="0.3">
      <c r="I5727" s="23" t="e">
        <f>INDEX('Артикул без-с размером'!A:A,MATCH(Хранение!B5727,'Артикул без-с размером'!C:C,0))</f>
        <v>#N/A</v>
      </c>
    </row>
    <row r="5728" spans="9:9" ht="21.75" customHeight="1" x14ac:dyDescent="0.3">
      <c r="I5728" s="23" t="e">
        <f>INDEX('Артикул без-с размером'!A:A,MATCH(Хранение!B5728,'Артикул без-с размером'!C:C,0))</f>
        <v>#N/A</v>
      </c>
    </row>
    <row r="5729" spans="9:9" ht="21.75" customHeight="1" x14ac:dyDescent="0.3">
      <c r="I5729" s="23" t="e">
        <f>INDEX('Артикул без-с размером'!A:A,MATCH(Хранение!B5729,'Артикул без-с размером'!C:C,0))</f>
        <v>#N/A</v>
      </c>
    </row>
    <row r="5730" spans="9:9" ht="21.75" customHeight="1" x14ac:dyDescent="0.3">
      <c r="I5730" s="23" t="e">
        <f>INDEX('Артикул без-с размером'!A:A,MATCH(Хранение!B5730,'Артикул без-с размером'!C:C,0))</f>
        <v>#N/A</v>
      </c>
    </row>
    <row r="5731" spans="9:9" ht="21.75" customHeight="1" x14ac:dyDescent="0.3">
      <c r="I5731" s="23" t="e">
        <f>INDEX('Артикул без-с размером'!A:A,MATCH(Хранение!B5731,'Артикул без-с размером'!C:C,0))</f>
        <v>#N/A</v>
      </c>
    </row>
    <row r="5732" spans="9:9" ht="21.75" customHeight="1" x14ac:dyDescent="0.3">
      <c r="I5732" s="23" t="e">
        <f>INDEX('Артикул без-с размером'!A:A,MATCH(Хранение!B5732,'Артикул без-с размером'!C:C,0))</f>
        <v>#N/A</v>
      </c>
    </row>
    <row r="5733" spans="9:9" ht="21.75" customHeight="1" x14ac:dyDescent="0.3">
      <c r="I5733" s="23" t="e">
        <f>INDEX('Артикул без-с размером'!A:A,MATCH(Хранение!B5733,'Артикул без-с размером'!C:C,0))</f>
        <v>#N/A</v>
      </c>
    </row>
    <row r="5734" spans="9:9" ht="21.75" customHeight="1" x14ac:dyDescent="0.3">
      <c r="I5734" s="23" t="e">
        <f>INDEX('Артикул без-с размером'!A:A,MATCH(Хранение!B5734,'Артикул без-с размером'!C:C,0))</f>
        <v>#N/A</v>
      </c>
    </row>
    <row r="5735" spans="9:9" ht="21.75" customHeight="1" x14ac:dyDescent="0.3">
      <c r="I5735" s="23" t="e">
        <f>INDEX('Артикул без-с размером'!A:A,MATCH(Хранение!B5735,'Артикул без-с размером'!C:C,0))</f>
        <v>#N/A</v>
      </c>
    </row>
    <row r="5736" spans="9:9" ht="21.75" customHeight="1" x14ac:dyDescent="0.3">
      <c r="I5736" s="23" t="e">
        <f>INDEX('Артикул без-с размером'!A:A,MATCH(Хранение!B5736,'Артикул без-с размером'!C:C,0))</f>
        <v>#N/A</v>
      </c>
    </row>
    <row r="5737" spans="9:9" ht="21.75" customHeight="1" x14ac:dyDescent="0.3">
      <c r="I5737" s="23" t="e">
        <f>INDEX('Артикул без-с размером'!A:A,MATCH(Хранение!B5737,'Артикул без-с размером'!C:C,0))</f>
        <v>#N/A</v>
      </c>
    </row>
    <row r="5738" spans="9:9" ht="21.75" customHeight="1" x14ac:dyDescent="0.3">
      <c r="I5738" s="23" t="e">
        <f>INDEX('Артикул без-с размером'!A:A,MATCH(Хранение!B5738,'Артикул без-с размером'!C:C,0))</f>
        <v>#N/A</v>
      </c>
    </row>
    <row r="5739" spans="9:9" ht="21.75" customHeight="1" x14ac:dyDescent="0.3">
      <c r="I5739" s="23" t="e">
        <f>INDEX('Артикул без-с размером'!A:A,MATCH(Хранение!B5739,'Артикул без-с размером'!C:C,0))</f>
        <v>#N/A</v>
      </c>
    </row>
    <row r="5740" spans="9:9" ht="21.75" customHeight="1" x14ac:dyDescent="0.3">
      <c r="I5740" s="23" t="e">
        <f>INDEX('Артикул без-с размером'!A:A,MATCH(Хранение!B5740,'Артикул без-с размером'!C:C,0))</f>
        <v>#N/A</v>
      </c>
    </row>
    <row r="5741" spans="9:9" ht="21.75" customHeight="1" x14ac:dyDescent="0.3">
      <c r="I5741" s="23" t="e">
        <f>INDEX('Артикул без-с размером'!A:A,MATCH(Хранение!B5741,'Артикул без-с размером'!C:C,0))</f>
        <v>#N/A</v>
      </c>
    </row>
    <row r="5742" spans="9:9" ht="21.75" customHeight="1" x14ac:dyDescent="0.3">
      <c r="I5742" s="23" t="e">
        <f>INDEX('Артикул без-с размером'!A:A,MATCH(Хранение!B5742,'Артикул без-с размером'!C:C,0))</f>
        <v>#N/A</v>
      </c>
    </row>
    <row r="5743" spans="9:9" ht="21.75" customHeight="1" x14ac:dyDescent="0.3">
      <c r="I5743" s="23" t="e">
        <f>INDEX('Артикул без-с размером'!A:A,MATCH(Хранение!B5743,'Артикул без-с размером'!C:C,0))</f>
        <v>#N/A</v>
      </c>
    </row>
    <row r="5744" spans="9:9" ht="21.75" customHeight="1" x14ac:dyDescent="0.3">
      <c r="I5744" s="23" t="e">
        <f>INDEX('Артикул без-с размером'!A:A,MATCH(Хранение!B5744,'Артикул без-с размером'!C:C,0))</f>
        <v>#N/A</v>
      </c>
    </row>
    <row r="5745" spans="9:9" ht="21.75" customHeight="1" x14ac:dyDescent="0.3">
      <c r="I5745" s="23" t="e">
        <f>INDEX('Артикул без-с размером'!A:A,MATCH(Хранение!B5745,'Артикул без-с размером'!C:C,0))</f>
        <v>#N/A</v>
      </c>
    </row>
    <row r="5746" spans="9:9" ht="21.75" customHeight="1" x14ac:dyDescent="0.3">
      <c r="I5746" s="23" t="e">
        <f>INDEX('Артикул без-с размером'!A:A,MATCH(Хранение!B5746,'Артикул без-с размером'!C:C,0))</f>
        <v>#N/A</v>
      </c>
    </row>
    <row r="5747" spans="9:9" ht="21.75" customHeight="1" x14ac:dyDescent="0.3">
      <c r="I5747" s="23" t="e">
        <f>INDEX('Артикул без-с размером'!A:A,MATCH(Хранение!B5747,'Артикул без-с размером'!C:C,0))</f>
        <v>#N/A</v>
      </c>
    </row>
    <row r="5748" spans="9:9" ht="21.75" customHeight="1" x14ac:dyDescent="0.3">
      <c r="I5748" s="23" t="e">
        <f>INDEX('Артикул без-с размером'!A:A,MATCH(Хранение!B5748,'Артикул без-с размером'!C:C,0))</f>
        <v>#N/A</v>
      </c>
    </row>
    <row r="5749" spans="9:9" ht="21.75" customHeight="1" x14ac:dyDescent="0.3">
      <c r="I5749" s="23" t="e">
        <f>INDEX('Артикул без-с размером'!A:A,MATCH(Хранение!B5749,'Артикул без-с размером'!C:C,0))</f>
        <v>#N/A</v>
      </c>
    </row>
    <row r="5750" spans="9:9" ht="21.75" customHeight="1" x14ac:dyDescent="0.3">
      <c r="I5750" s="23" t="e">
        <f>INDEX('Артикул без-с размером'!A:A,MATCH(Хранение!B5750,'Артикул без-с размером'!C:C,0))</f>
        <v>#N/A</v>
      </c>
    </row>
    <row r="5751" spans="9:9" ht="21.75" customHeight="1" x14ac:dyDescent="0.3">
      <c r="I5751" s="23" t="e">
        <f>INDEX('Артикул без-с размером'!A:A,MATCH(Хранение!B5751,'Артикул без-с размером'!C:C,0))</f>
        <v>#N/A</v>
      </c>
    </row>
    <row r="5752" spans="9:9" ht="21.75" customHeight="1" x14ac:dyDescent="0.3">
      <c r="I5752" s="23" t="e">
        <f>INDEX('Артикул без-с размером'!A:A,MATCH(Хранение!B5752,'Артикул без-с размером'!C:C,0))</f>
        <v>#N/A</v>
      </c>
    </row>
    <row r="5753" spans="9:9" ht="21.75" customHeight="1" x14ac:dyDescent="0.3">
      <c r="I5753" s="23" t="e">
        <f>INDEX('Артикул без-с размером'!A:A,MATCH(Хранение!B5753,'Артикул без-с размером'!C:C,0))</f>
        <v>#N/A</v>
      </c>
    </row>
    <row r="5754" spans="9:9" ht="21.75" customHeight="1" x14ac:dyDescent="0.3">
      <c r="I5754" s="23" t="e">
        <f>INDEX('Артикул без-с размером'!A:A,MATCH(Хранение!B5754,'Артикул без-с размером'!C:C,0))</f>
        <v>#N/A</v>
      </c>
    </row>
    <row r="5755" spans="9:9" ht="21.75" customHeight="1" x14ac:dyDescent="0.3">
      <c r="I5755" s="23" t="e">
        <f>INDEX('Артикул без-с размером'!A:A,MATCH(Хранение!B5755,'Артикул без-с размером'!C:C,0))</f>
        <v>#N/A</v>
      </c>
    </row>
    <row r="5756" spans="9:9" ht="21.75" customHeight="1" x14ac:dyDescent="0.3">
      <c r="I5756" s="23" t="e">
        <f>INDEX('Артикул без-с размером'!A:A,MATCH(Хранение!B5756,'Артикул без-с размером'!C:C,0))</f>
        <v>#N/A</v>
      </c>
    </row>
    <row r="5757" spans="9:9" ht="21.75" customHeight="1" x14ac:dyDescent="0.3">
      <c r="I5757" s="23" t="e">
        <f>INDEX('Артикул без-с размером'!A:A,MATCH(Хранение!B5757,'Артикул без-с размером'!C:C,0))</f>
        <v>#N/A</v>
      </c>
    </row>
    <row r="5758" spans="9:9" ht="21.75" customHeight="1" x14ac:dyDescent="0.3">
      <c r="I5758" s="23" t="e">
        <f>INDEX('Артикул без-с размером'!A:A,MATCH(Хранение!B5758,'Артикул без-с размером'!C:C,0))</f>
        <v>#N/A</v>
      </c>
    </row>
    <row r="5759" spans="9:9" ht="21.75" customHeight="1" x14ac:dyDescent="0.3">
      <c r="I5759" s="23" t="e">
        <f>INDEX('Артикул без-с размером'!A:A,MATCH(Хранение!B5759,'Артикул без-с размером'!C:C,0))</f>
        <v>#N/A</v>
      </c>
    </row>
    <row r="5760" spans="9:9" ht="21.75" customHeight="1" x14ac:dyDescent="0.3">
      <c r="I5760" s="23" t="e">
        <f>INDEX('Артикул без-с размером'!A:A,MATCH(Хранение!B5760,'Артикул без-с размером'!C:C,0))</f>
        <v>#N/A</v>
      </c>
    </row>
    <row r="5761" spans="9:9" ht="21.75" customHeight="1" x14ac:dyDescent="0.3">
      <c r="I5761" s="23" t="e">
        <f>INDEX('Артикул без-с размером'!A:A,MATCH(Хранение!B5761,'Артикул без-с размером'!C:C,0))</f>
        <v>#N/A</v>
      </c>
    </row>
    <row r="5762" spans="9:9" ht="21.75" customHeight="1" x14ac:dyDescent="0.3">
      <c r="I5762" s="23" t="e">
        <f>INDEX('Артикул без-с размером'!A:A,MATCH(Хранение!B5762,'Артикул без-с размером'!C:C,0))</f>
        <v>#N/A</v>
      </c>
    </row>
    <row r="5763" spans="9:9" ht="21.75" customHeight="1" x14ac:dyDescent="0.3">
      <c r="I5763" s="23" t="e">
        <f>INDEX('Артикул без-с размером'!A:A,MATCH(Хранение!B5763,'Артикул без-с размером'!C:C,0))</f>
        <v>#N/A</v>
      </c>
    </row>
    <row r="5764" spans="9:9" ht="21.75" customHeight="1" x14ac:dyDescent="0.3">
      <c r="I5764" s="23" t="e">
        <f>INDEX('Артикул без-с размером'!A:A,MATCH(Хранение!B5764,'Артикул без-с размером'!C:C,0))</f>
        <v>#N/A</v>
      </c>
    </row>
    <row r="5765" spans="9:9" ht="21.75" customHeight="1" x14ac:dyDescent="0.3">
      <c r="I5765" s="23" t="e">
        <f>INDEX('Артикул без-с размером'!A:A,MATCH(Хранение!B5765,'Артикул без-с размером'!C:C,0))</f>
        <v>#N/A</v>
      </c>
    </row>
    <row r="5766" spans="9:9" ht="21.75" customHeight="1" x14ac:dyDescent="0.3">
      <c r="I5766" s="23" t="e">
        <f>INDEX('Артикул без-с размером'!A:A,MATCH(Хранение!B5766,'Артикул без-с размером'!C:C,0))</f>
        <v>#N/A</v>
      </c>
    </row>
    <row r="5767" spans="9:9" ht="21.75" customHeight="1" x14ac:dyDescent="0.3">
      <c r="I5767" s="23" t="e">
        <f>INDEX('Артикул без-с размером'!A:A,MATCH(Хранение!B5767,'Артикул без-с размером'!C:C,0))</f>
        <v>#N/A</v>
      </c>
    </row>
    <row r="5768" spans="9:9" ht="21.75" customHeight="1" x14ac:dyDescent="0.3">
      <c r="I5768" s="23" t="e">
        <f>INDEX('Артикул без-с размером'!A:A,MATCH(Хранение!B5768,'Артикул без-с размером'!C:C,0))</f>
        <v>#N/A</v>
      </c>
    </row>
    <row r="5769" spans="9:9" ht="21.75" customHeight="1" x14ac:dyDescent="0.3">
      <c r="I5769" s="23" t="e">
        <f>INDEX('Артикул без-с размером'!A:A,MATCH(Хранение!B5769,'Артикул без-с размером'!C:C,0))</f>
        <v>#N/A</v>
      </c>
    </row>
    <row r="5770" spans="9:9" ht="21.75" customHeight="1" x14ac:dyDescent="0.3">
      <c r="I5770" s="23" t="e">
        <f>INDEX('Артикул без-с размером'!A:A,MATCH(Хранение!B5770,'Артикул без-с размером'!C:C,0))</f>
        <v>#N/A</v>
      </c>
    </row>
    <row r="5771" spans="9:9" ht="21.75" customHeight="1" x14ac:dyDescent="0.3">
      <c r="I5771" s="23" t="e">
        <f>INDEX('Артикул без-с размером'!A:A,MATCH(Хранение!B5771,'Артикул без-с размером'!C:C,0))</f>
        <v>#N/A</v>
      </c>
    </row>
    <row r="5772" spans="9:9" ht="21.75" customHeight="1" x14ac:dyDescent="0.3">
      <c r="I5772" s="23" t="e">
        <f>INDEX('Артикул без-с размером'!A:A,MATCH(Хранение!B5772,'Артикул без-с размером'!C:C,0))</f>
        <v>#N/A</v>
      </c>
    </row>
    <row r="5773" spans="9:9" ht="21.75" customHeight="1" x14ac:dyDescent="0.3">
      <c r="I5773" s="23" t="e">
        <f>INDEX('Артикул без-с размером'!A:A,MATCH(Хранение!B5773,'Артикул без-с размером'!C:C,0))</f>
        <v>#N/A</v>
      </c>
    </row>
    <row r="5774" spans="9:9" ht="21.75" customHeight="1" x14ac:dyDescent="0.3">
      <c r="I5774" s="23" t="e">
        <f>INDEX('Артикул без-с размером'!A:A,MATCH(Хранение!B5774,'Артикул без-с размером'!C:C,0))</f>
        <v>#N/A</v>
      </c>
    </row>
    <row r="5775" spans="9:9" ht="21.75" customHeight="1" x14ac:dyDescent="0.3">
      <c r="I5775" s="23" t="e">
        <f>INDEX('Артикул без-с размером'!A:A,MATCH(Хранение!B5775,'Артикул без-с размером'!C:C,0))</f>
        <v>#N/A</v>
      </c>
    </row>
    <row r="5776" spans="9:9" ht="21.75" customHeight="1" x14ac:dyDescent="0.3">
      <c r="I5776" s="23" t="e">
        <f>INDEX('Артикул без-с размером'!A:A,MATCH(Хранение!B5776,'Артикул без-с размером'!C:C,0))</f>
        <v>#N/A</v>
      </c>
    </row>
    <row r="5777" spans="9:9" ht="21.75" customHeight="1" x14ac:dyDescent="0.3">
      <c r="I5777" s="23" t="e">
        <f>INDEX('Артикул без-с размером'!A:A,MATCH(Хранение!B5777,'Артикул без-с размером'!C:C,0))</f>
        <v>#N/A</v>
      </c>
    </row>
    <row r="5778" spans="9:9" ht="21.75" customHeight="1" x14ac:dyDescent="0.3">
      <c r="I5778" s="23" t="e">
        <f>INDEX('Артикул без-с размером'!A:A,MATCH(Хранение!B5778,'Артикул без-с размером'!C:C,0))</f>
        <v>#N/A</v>
      </c>
    </row>
    <row r="5779" spans="9:9" ht="21.75" customHeight="1" x14ac:dyDescent="0.3">
      <c r="I5779" s="23" t="e">
        <f>INDEX('Артикул без-с размером'!A:A,MATCH(Хранение!B5779,'Артикул без-с размером'!C:C,0))</f>
        <v>#N/A</v>
      </c>
    </row>
    <row r="5780" spans="9:9" ht="21.75" customHeight="1" x14ac:dyDescent="0.3">
      <c r="I5780" s="23" t="e">
        <f>INDEX('Артикул без-с размером'!A:A,MATCH(Хранение!B5780,'Артикул без-с размером'!C:C,0))</f>
        <v>#N/A</v>
      </c>
    </row>
    <row r="5781" spans="9:9" ht="21.75" customHeight="1" x14ac:dyDescent="0.3">
      <c r="I5781" s="23" t="e">
        <f>INDEX('Артикул без-с размером'!A:A,MATCH(Хранение!B5781,'Артикул без-с размером'!C:C,0))</f>
        <v>#N/A</v>
      </c>
    </row>
    <row r="5782" spans="9:9" ht="21.75" customHeight="1" x14ac:dyDescent="0.3">
      <c r="I5782" s="23" t="e">
        <f>INDEX('Артикул без-с размером'!A:A,MATCH(Хранение!B5782,'Артикул без-с размером'!C:C,0))</f>
        <v>#N/A</v>
      </c>
    </row>
    <row r="5783" spans="9:9" ht="21.75" customHeight="1" x14ac:dyDescent="0.3">
      <c r="I5783" s="23" t="e">
        <f>INDEX('Артикул без-с размером'!A:A,MATCH(Хранение!B5783,'Артикул без-с размером'!C:C,0))</f>
        <v>#N/A</v>
      </c>
    </row>
    <row r="5784" spans="9:9" ht="21.75" customHeight="1" x14ac:dyDescent="0.3">
      <c r="I5784" s="23" t="e">
        <f>INDEX('Артикул без-с размером'!A:A,MATCH(Хранение!B5784,'Артикул без-с размером'!C:C,0))</f>
        <v>#N/A</v>
      </c>
    </row>
    <row r="5785" spans="9:9" ht="21.75" customHeight="1" x14ac:dyDescent="0.3">
      <c r="I5785" s="23" t="e">
        <f>INDEX('Артикул без-с размером'!A:A,MATCH(Хранение!B5785,'Артикул без-с размером'!C:C,0))</f>
        <v>#N/A</v>
      </c>
    </row>
    <row r="5786" spans="9:9" ht="21.75" customHeight="1" x14ac:dyDescent="0.3">
      <c r="I5786" s="23" t="e">
        <f>INDEX('Артикул без-с размером'!A:A,MATCH(Хранение!B5786,'Артикул без-с размером'!C:C,0))</f>
        <v>#N/A</v>
      </c>
    </row>
    <row r="5787" spans="9:9" ht="21.75" customHeight="1" x14ac:dyDescent="0.3">
      <c r="I5787" s="23" t="e">
        <f>INDEX('Артикул без-с размером'!A:A,MATCH(Хранение!B5787,'Артикул без-с размером'!C:C,0))</f>
        <v>#N/A</v>
      </c>
    </row>
    <row r="5788" spans="9:9" ht="21.75" customHeight="1" x14ac:dyDescent="0.3">
      <c r="I5788" s="23" t="e">
        <f>INDEX('Артикул без-с размером'!A:A,MATCH(Хранение!B5788,'Артикул без-с размером'!C:C,0))</f>
        <v>#N/A</v>
      </c>
    </row>
    <row r="5789" spans="9:9" ht="21.75" customHeight="1" x14ac:dyDescent="0.3">
      <c r="I5789" s="23" t="e">
        <f>INDEX('Артикул без-с размером'!A:A,MATCH(Хранение!B5789,'Артикул без-с размером'!C:C,0))</f>
        <v>#N/A</v>
      </c>
    </row>
    <row r="5790" spans="9:9" ht="21.75" customHeight="1" x14ac:dyDescent="0.3">
      <c r="I5790" s="23" t="e">
        <f>INDEX('Артикул без-с размером'!A:A,MATCH(Хранение!B5790,'Артикул без-с размером'!C:C,0))</f>
        <v>#N/A</v>
      </c>
    </row>
    <row r="5791" spans="9:9" ht="21.75" customHeight="1" x14ac:dyDescent="0.3">
      <c r="I5791" s="23" t="e">
        <f>INDEX('Артикул без-с размером'!A:A,MATCH(Хранение!B5791,'Артикул без-с размером'!C:C,0))</f>
        <v>#N/A</v>
      </c>
    </row>
    <row r="5792" spans="9:9" ht="21.75" customHeight="1" x14ac:dyDescent="0.3">
      <c r="I5792" s="23" t="e">
        <f>INDEX('Артикул без-с размером'!A:A,MATCH(Хранение!B5792,'Артикул без-с размером'!C:C,0))</f>
        <v>#N/A</v>
      </c>
    </row>
    <row r="5793" spans="9:9" ht="21.75" customHeight="1" x14ac:dyDescent="0.3">
      <c r="I5793" s="23" t="e">
        <f>INDEX('Артикул без-с размером'!A:A,MATCH(Хранение!B5793,'Артикул без-с размером'!C:C,0))</f>
        <v>#N/A</v>
      </c>
    </row>
    <row r="5794" spans="9:9" ht="21.75" customHeight="1" x14ac:dyDescent="0.3">
      <c r="I5794" s="23" t="e">
        <f>INDEX('Артикул без-с размером'!A:A,MATCH(Хранение!B5794,'Артикул без-с размером'!C:C,0))</f>
        <v>#N/A</v>
      </c>
    </row>
    <row r="5795" spans="9:9" ht="21.75" customHeight="1" x14ac:dyDescent="0.3">
      <c r="I5795" s="23" t="e">
        <f>INDEX('Артикул без-с размером'!A:A,MATCH(Хранение!B5795,'Артикул без-с размером'!C:C,0))</f>
        <v>#N/A</v>
      </c>
    </row>
    <row r="5796" spans="9:9" ht="21.75" customHeight="1" x14ac:dyDescent="0.3">
      <c r="I5796" s="23" t="e">
        <f>INDEX('Артикул без-с размером'!A:A,MATCH(Хранение!B5796,'Артикул без-с размером'!C:C,0))</f>
        <v>#N/A</v>
      </c>
    </row>
    <row r="5797" spans="9:9" ht="21.75" customHeight="1" x14ac:dyDescent="0.3">
      <c r="I5797" s="23" t="e">
        <f>INDEX('Артикул без-с размером'!A:A,MATCH(Хранение!B5797,'Артикул без-с размером'!C:C,0))</f>
        <v>#N/A</v>
      </c>
    </row>
    <row r="5798" spans="9:9" ht="21.75" customHeight="1" x14ac:dyDescent="0.3">
      <c r="I5798" s="23" t="e">
        <f>INDEX('Артикул без-с размером'!A:A,MATCH(Хранение!B5798,'Артикул без-с размером'!C:C,0))</f>
        <v>#N/A</v>
      </c>
    </row>
    <row r="5799" spans="9:9" ht="21.75" customHeight="1" x14ac:dyDescent="0.3">
      <c r="I5799" s="23" t="e">
        <f>INDEX('Артикул без-с размером'!A:A,MATCH(Хранение!B5799,'Артикул без-с размером'!C:C,0))</f>
        <v>#N/A</v>
      </c>
    </row>
    <row r="5800" spans="9:9" ht="21.75" customHeight="1" x14ac:dyDescent="0.3">
      <c r="I5800" s="23" t="e">
        <f>INDEX('Артикул без-с размером'!A:A,MATCH(Хранение!B5800,'Артикул без-с размером'!C:C,0))</f>
        <v>#N/A</v>
      </c>
    </row>
    <row r="5801" spans="9:9" ht="21.75" customHeight="1" x14ac:dyDescent="0.3">
      <c r="I5801" s="23" t="e">
        <f>INDEX('Артикул без-с размером'!A:A,MATCH(Хранение!B5801,'Артикул без-с размером'!C:C,0))</f>
        <v>#N/A</v>
      </c>
    </row>
    <row r="5802" spans="9:9" ht="21.75" customHeight="1" x14ac:dyDescent="0.3">
      <c r="I5802" s="23" t="e">
        <f>INDEX('Артикул без-с размером'!A:A,MATCH(Хранение!B5802,'Артикул без-с размером'!C:C,0))</f>
        <v>#N/A</v>
      </c>
    </row>
    <row r="5803" spans="9:9" ht="21.75" customHeight="1" x14ac:dyDescent="0.3">
      <c r="I5803" s="23" t="e">
        <f>INDEX('Артикул без-с размером'!A:A,MATCH(Хранение!B5803,'Артикул без-с размером'!C:C,0))</f>
        <v>#N/A</v>
      </c>
    </row>
    <row r="5804" spans="9:9" ht="21.75" customHeight="1" x14ac:dyDescent="0.3">
      <c r="I5804" s="23" t="e">
        <f>INDEX('Артикул без-с размером'!A:A,MATCH(Хранение!B5804,'Артикул без-с размером'!C:C,0))</f>
        <v>#N/A</v>
      </c>
    </row>
    <row r="5805" spans="9:9" ht="21.75" customHeight="1" x14ac:dyDescent="0.3">
      <c r="I5805" s="23" t="e">
        <f>INDEX('Артикул без-с размером'!A:A,MATCH(Хранение!B5805,'Артикул без-с размером'!C:C,0))</f>
        <v>#N/A</v>
      </c>
    </row>
    <row r="5806" spans="9:9" ht="21.75" customHeight="1" x14ac:dyDescent="0.3">
      <c r="I5806" s="23" t="e">
        <f>INDEX('Артикул без-с размером'!A:A,MATCH(Хранение!B5806,'Артикул без-с размером'!C:C,0))</f>
        <v>#N/A</v>
      </c>
    </row>
    <row r="5807" spans="9:9" ht="21.75" customHeight="1" x14ac:dyDescent="0.3">
      <c r="I5807" s="23" t="e">
        <f>INDEX('Артикул без-с размером'!A:A,MATCH(Хранение!B5807,'Артикул без-с размером'!C:C,0))</f>
        <v>#N/A</v>
      </c>
    </row>
    <row r="5808" spans="9:9" ht="21.75" customHeight="1" x14ac:dyDescent="0.3">
      <c r="I5808" s="23" t="e">
        <f>INDEX('Артикул без-с размером'!A:A,MATCH(Хранение!B5808,'Артикул без-с размером'!C:C,0))</f>
        <v>#N/A</v>
      </c>
    </row>
    <row r="5809" spans="9:9" ht="21.75" customHeight="1" x14ac:dyDescent="0.3">
      <c r="I5809" s="23" t="e">
        <f>INDEX('Артикул без-с размером'!A:A,MATCH(Хранение!B5809,'Артикул без-с размером'!C:C,0))</f>
        <v>#N/A</v>
      </c>
    </row>
    <row r="5810" spans="9:9" ht="21.75" customHeight="1" x14ac:dyDescent="0.3">
      <c r="I5810" s="23" t="e">
        <f>INDEX('Артикул без-с размером'!A:A,MATCH(Хранение!B5810,'Артикул без-с размером'!C:C,0))</f>
        <v>#N/A</v>
      </c>
    </row>
    <row r="5811" spans="9:9" ht="21.75" customHeight="1" x14ac:dyDescent="0.3">
      <c r="I5811" s="23" t="e">
        <f>INDEX('Артикул без-с размером'!A:A,MATCH(Хранение!B5811,'Артикул без-с размером'!C:C,0))</f>
        <v>#N/A</v>
      </c>
    </row>
    <row r="5812" spans="9:9" ht="21.75" customHeight="1" x14ac:dyDescent="0.3">
      <c r="I5812" s="23" t="e">
        <f>INDEX('Артикул без-с размером'!A:A,MATCH(Хранение!B5812,'Артикул без-с размером'!C:C,0))</f>
        <v>#N/A</v>
      </c>
    </row>
    <row r="5813" spans="9:9" ht="21.75" customHeight="1" x14ac:dyDescent="0.3">
      <c r="I5813" s="23" t="e">
        <f>INDEX('Артикул без-с размером'!A:A,MATCH(Хранение!B5813,'Артикул без-с размером'!C:C,0))</f>
        <v>#N/A</v>
      </c>
    </row>
    <row r="5814" spans="9:9" ht="21.75" customHeight="1" x14ac:dyDescent="0.3">
      <c r="I5814" s="23" t="e">
        <f>INDEX('Артикул без-с размером'!A:A,MATCH(Хранение!B5814,'Артикул без-с размером'!C:C,0))</f>
        <v>#N/A</v>
      </c>
    </row>
    <row r="5815" spans="9:9" ht="21.75" customHeight="1" x14ac:dyDescent="0.3">
      <c r="I5815" s="23" t="e">
        <f>INDEX('Артикул без-с размером'!A:A,MATCH(Хранение!B5815,'Артикул без-с размером'!C:C,0))</f>
        <v>#N/A</v>
      </c>
    </row>
    <row r="5816" spans="9:9" ht="21.75" customHeight="1" x14ac:dyDescent="0.3">
      <c r="I5816" s="23" t="e">
        <f>INDEX('Артикул без-с размером'!A:A,MATCH(Хранение!B5816,'Артикул без-с размером'!C:C,0))</f>
        <v>#N/A</v>
      </c>
    </row>
    <row r="5817" spans="9:9" ht="21.75" customHeight="1" x14ac:dyDescent="0.3">
      <c r="I5817" s="23" t="e">
        <f>INDEX('Артикул без-с размером'!A:A,MATCH(Хранение!B5817,'Артикул без-с размером'!C:C,0))</f>
        <v>#N/A</v>
      </c>
    </row>
    <row r="5818" spans="9:9" ht="21.75" customHeight="1" x14ac:dyDescent="0.3">
      <c r="I5818" s="23" t="e">
        <f>INDEX('Артикул без-с размером'!A:A,MATCH(Хранение!B5818,'Артикул без-с размером'!C:C,0))</f>
        <v>#N/A</v>
      </c>
    </row>
    <row r="5819" spans="9:9" ht="21.75" customHeight="1" x14ac:dyDescent="0.3">
      <c r="I5819" s="23" t="e">
        <f>INDEX('Артикул без-с размером'!A:A,MATCH(Хранение!B5819,'Артикул без-с размером'!C:C,0))</f>
        <v>#N/A</v>
      </c>
    </row>
    <row r="5820" spans="9:9" ht="21.75" customHeight="1" x14ac:dyDescent="0.3">
      <c r="I5820" s="23" t="e">
        <f>INDEX('Артикул без-с размером'!A:A,MATCH(Хранение!B5820,'Артикул без-с размером'!C:C,0))</f>
        <v>#N/A</v>
      </c>
    </row>
    <row r="5821" spans="9:9" ht="21.75" customHeight="1" x14ac:dyDescent="0.3">
      <c r="I5821" s="23" t="e">
        <f>INDEX('Артикул без-с размером'!A:A,MATCH(Хранение!B5821,'Артикул без-с размером'!C:C,0))</f>
        <v>#N/A</v>
      </c>
    </row>
    <row r="5822" spans="9:9" ht="21.75" customHeight="1" x14ac:dyDescent="0.3">
      <c r="I5822" s="23" t="e">
        <f>INDEX('Артикул без-с размером'!A:A,MATCH(Хранение!B5822,'Артикул без-с размером'!C:C,0))</f>
        <v>#N/A</v>
      </c>
    </row>
    <row r="5823" spans="9:9" ht="21.75" customHeight="1" x14ac:dyDescent="0.3">
      <c r="I5823" s="23" t="e">
        <f>INDEX('Артикул без-с размером'!A:A,MATCH(Хранение!B5823,'Артикул без-с размером'!C:C,0))</f>
        <v>#N/A</v>
      </c>
    </row>
    <row r="5824" spans="9:9" ht="21.75" customHeight="1" x14ac:dyDescent="0.3">
      <c r="I5824" s="23" t="e">
        <f>INDEX('Артикул без-с размером'!A:A,MATCH(Хранение!B5824,'Артикул без-с размером'!C:C,0))</f>
        <v>#N/A</v>
      </c>
    </row>
    <row r="5825" spans="9:9" ht="21.75" customHeight="1" x14ac:dyDescent="0.3">
      <c r="I5825" s="23" t="e">
        <f>INDEX('Артикул без-с размером'!A:A,MATCH(Хранение!B5825,'Артикул без-с размером'!C:C,0))</f>
        <v>#N/A</v>
      </c>
    </row>
    <row r="5826" spans="9:9" ht="21.75" customHeight="1" x14ac:dyDescent="0.3">
      <c r="I5826" s="23" t="e">
        <f>INDEX('Артикул без-с размером'!A:A,MATCH(Хранение!B5826,'Артикул без-с размером'!C:C,0))</f>
        <v>#N/A</v>
      </c>
    </row>
    <row r="5827" spans="9:9" ht="21.75" customHeight="1" x14ac:dyDescent="0.3">
      <c r="I5827" s="23" t="e">
        <f>INDEX('Артикул без-с размером'!A:A,MATCH(Хранение!B5827,'Артикул без-с размером'!C:C,0))</f>
        <v>#N/A</v>
      </c>
    </row>
    <row r="5828" spans="9:9" ht="21.75" customHeight="1" x14ac:dyDescent="0.3">
      <c r="I5828" s="23" t="e">
        <f>INDEX('Артикул без-с размером'!A:A,MATCH(Хранение!B5828,'Артикул без-с размером'!C:C,0))</f>
        <v>#N/A</v>
      </c>
    </row>
    <row r="5829" spans="9:9" ht="21.75" customHeight="1" x14ac:dyDescent="0.3">
      <c r="I5829" s="23" t="e">
        <f>INDEX('Артикул без-с размером'!A:A,MATCH(Хранение!B5829,'Артикул без-с размером'!C:C,0))</f>
        <v>#N/A</v>
      </c>
    </row>
    <row r="5830" spans="9:9" ht="21.75" customHeight="1" x14ac:dyDescent="0.3">
      <c r="I5830" s="23" t="e">
        <f>INDEX('Артикул без-с размером'!A:A,MATCH(Хранение!B5830,'Артикул без-с размером'!C:C,0))</f>
        <v>#N/A</v>
      </c>
    </row>
    <row r="5831" spans="9:9" ht="21.75" customHeight="1" x14ac:dyDescent="0.3">
      <c r="I5831" s="23" t="e">
        <f>INDEX('Артикул без-с размером'!A:A,MATCH(Хранение!B5831,'Артикул без-с размером'!C:C,0))</f>
        <v>#N/A</v>
      </c>
    </row>
    <row r="5832" spans="9:9" ht="21.75" customHeight="1" x14ac:dyDescent="0.3">
      <c r="I5832" s="23" t="e">
        <f>INDEX('Артикул без-с размером'!A:A,MATCH(Хранение!B5832,'Артикул без-с размером'!C:C,0))</f>
        <v>#N/A</v>
      </c>
    </row>
    <row r="5833" spans="9:9" ht="21.75" customHeight="1" x14ac:dyDescent="0.3">
      <c r="I5833" s="23" t="e">
        <f>INDEX('Артикул без-с размером'!A:A,MATCH(Хранение!B5833,'Артикул без-с размером'!C:C,0))</f>
        <v>#N/A</v>
      </c>
    </row>
    <row r="5834" spans="9:9" ht="21.75" customHeight="1" x14ac:dyDescent="0.3">
      <c r="I5834" s="23" t="e">
        <f>INDEX('Артикул без-с размером'!A:A,MATCH(Хранение!B5834,'Артикул без-с размером'!C:C,0))</f>
        <v>#N/A</v>
      </c>
    </row>
    <row r="5835" spans="9:9" ht="21.75" customHeight="1" x14ac:dyDescent="0.3">
      <c r="I5835" s="23" t="e">
        <f>INDEX('Артикул без-с размером'!A:A,MATCH(Хранение!B5835,'Артикул без-с размером'!C:C,0))</f>
        <v>#N/A</v>
      </c>
    </row>
    <row r="5836" spans="9:9" ht="21.75" customHeight="1" x14ac:dyDescent="0.3">
      <c r="I5836" s="23" t="e">
        <f>INDEX('Артикул без-с размером'!A:A,MATCH(Хранение!B5836,'Артикул без-с размером'!C:C,0))</f>
        <v>#N/A</v>
      </c>
    </row>
    <row r="5837" spans="9:9" ht="21.75" customHeight="1" x14ac:dyDescent="0.3">
      <c r="I5837" s="23" t="e">
        <f>INDEX('Артикул без-с размером'!A:A,MATCH(Хранение!B5837,'Артикул без-с размером'!C:C,0))</f>
        <v>#N/A</v>
      </c>
    </row>
    <row r="5838" spans="9:9" ht="21.75" customHeight="1" x14ac:dyDescent="0.3">
      <c r="I5838" s="23" t="e">
        <f>INDEX('Артикул без-с размером'!A:A,MATCH(Хранение!B5838,'Артикул без-с размером'!C:C,0))</f>
        <v>#N/A</v>
      </c>
    </row>
    <row r="5839" spans="9:9" ht="21.75" customHeight="1" x14ac:dyDescent="0.3">
      <c r="I5839" s="23" t="e">
        <f>INDEX('Артикул без-с размером'!A:A,MATCH(Хранение!B5839,'Артикул без-с размером'!C:C,0))</f>
        <v>#N/A</v>
      </c>
    </row>
    <row r="5840" spans="9:9" ht="21.75" customHeight="1" x14ac:dyDescent="0.3">
      <c r="I5840" s="23" t="e">
        <f>INDEX('Артикул без-с размером'!A:A,MATCH(Хранение!B5840,'Артикул без-с размером'!C:C,0))</f>
        <v>#N/A</v>
      </c>
    </row>
    <row r="5841" spans="9:9" ht="21.75" customHeight="1" x14ac:dyDescent="0.3">
      <c r="I5841" s="23" t="e">
        <f>INDEX('Артикул без-с размером'!A:A,MATCH(Хранение!B5841,'Артикул без-с размером'!C:C,0))</f>
        <v>#N/A</v>
      </c>
    </row>
    <row r="5842" spans="9:9" ht="21.75" customHeight="1" x14ac:dyDescent="0.3">
      <c r="I5842" s="23" t="e">
        <f>INDEX('Артикул без-с размером'!A:A,MATCH(Хранение!B5842,'Артикул без-с размером'!C:C,0))</f>
        <v>#N/A</v>
      </c>
    </row>
    <row r="5843" spans="9:9" ht="21.75" customHeight="1" x14ac:dyDescent="0.3">
      <c r="I5843" s="23" t="e">
        <f>INDEX('Артикул без-с размером'!A:A,MATCH(Хранение!B5843,'Артикул без-с размером'!C:C,0))</f>
        <v>#N/A</v>
      </c>
    </row>
    <row r="5844" spans="9:9" ht="21.75" customHeight="1" x14ac:dyDescent="0.3">
      <c r="I5844" s="23" t="e">
        <f>INDEX('Артикул без-с размером'!A:A,MATCH(Хранение!B5844,'Артикул без-с размером'!C:C,0))</f>
        <v>#N/A</v>
      </c>
    </row>
    <row r="5845" spans="9:9" ht="21.75" customHeight="1" x14ac:dyDescent="0.3">
      <c r="I5845" s="23" t="e">
        <f>INDEX('Артикул без-с размером'!A:A,MATCH(Хранение!B5845,'Артикул без-с размером'!C:C,0))</f>
        <v>#N/A</v>
      </c>
    </row>
    <row r="5846" spans="9:9" ht="21.75" customHeight="1" x14ac:dyDescent="0.3">
      <c r="I5846" s="23" t="e">
        <f>INDEX('Артикул без-с размером'!A:A,MATCH(Хранение!B5846,'Артикул без-с размером'!C:C,0))</f>
        <v>#N/A</v>
      </c>
    </row>
    <row r="5847" spans="9:9" ht="21.75" customHeight="1" x14ac:dyDescent="0.3">
      <c r="I5847" s="23" t="e">
        <f>INDEX('Артикул без-с размером'!A:A,MATCH(Хранение!B5847,'Артикул без-с размером'!C:C,0))</f>
        <v>#N/A</v>
      </c>
    </row>
    <row r="5848" spans="9:9" ht="21.75" customHeight="1" x14ac:dyDescent="0.3">
      <c r="I5848" s="23" t="e">
        <f>INDEX('Артикул без-с размером'!A:A,MATCH(Хранение!B5848,'Артикул без-с размером'!C:C,0))</f>
        <v>#N/A</v>
      </c>
    </row>
    <row r="5849" spans="9:9" ht="21.75" customHeight="1" x14ac:dyDescent="0.3">
      <c r="I5849" s="23" t="e">
        <f>INDEX('Артикул без-с размером'!A:A,MATCH(Хранение!B5849,'Артикул без-с размером'!C:C,0))</f>
        <v>#N/A</v>
      </c>
    </row>
    <row r="5850" spans="9:9" ht="21.75" customHeight="1" x14ac:dyDescent="0.3">
      <c r="I5850" s="23" t="e">
        <f>INDEX('Артикул без-с размером'!A:A,MATCH(Хранение!B5850,'Артикул без-с размером'!C:C,0))</f>
        <v>#N/A</v>
      </c>
    </row>
    <row r="5851" spans="9:9" ht="21.75" customHeight="1" x14ac:dyDescent="0.3">
      <c r="I5851" s="23" t="e">
        <f>INDEX('Артикул без-с размером'!A:A,MATCH(Хранение!B5851,'Артикул без-с размером'!C:C,0))</f>
        <v>#N/A</v>
      </c>
    </row>
    <row r="5852" spans="9:9" ht="21.75" customHeight="1" x14ac:dyDescent="0.3">
      <c r="I5852" s="23" t="e">
        <f>INDEX('Артикул без-с размером'!A:A,MATCH(Хранение!B5852,'Артикул без-с размером'!C:C,0))</f>
        <v>#N/A</v>
      </c>
    </row>
    <row r="5853" spans="9:9" ht="21.75" customHeight="1" x14ac:dyDescent="0.3">
      <c r="I5853" s="23" t="e">
        <f>INDEX('Артикул без-с размером'!A:A,MATCH(Хранение!B5853,'Артикул без-с размером'!C:C,0))</f>
        <v>#N/A</v>
      </c>
    </row>
    <row r="5854" spans="9:9" ht="21.75" customHeight="1" x14ac:dyDescent="0.3">
      <c r="I5854" s="23" t="e">
        <f>INDEX('Артикул без-с размером'!A:A,MATCH(Хранение!B5854,'Артикул без-с размером'!C:C,0))</f>
        <v>#N/A</v>
      </c>
    </row>
    <row r="5855" spans="9:9" ht="21.75" customHeight="1" x14ac:dyDescent="0.3">
      <c r="I5855" s="23" t="e">
        <f>INDEX('Артикул без-с размером'!A:A,MATCH(Хранение!B5855,'Артикул без-с размером'!C:C,0))</f>
        <v>#N/A</v>
      </c>
    </row>
    <row r="5856" spans="9:9" ht="21.75" customHeight="1" x14ac:dyDescent="0.3">
      <c r="I5856" s="23" t="e">
        <f>INDEX('Артикул без-с размером'!A:A,MATCH(Хранение!B5856,'Артикул без-с размером'!C:C,0))</f>
        <v>#N/A</v>
      </c>
    </row>
    <row r="5857" spans="9:9" ht="21.75" customHeight="1" x14ac:dyDescent="0.3">
      <c r="I5857" s="23" t="e">
        <f>INDEX('Артикул без-с размером'!A:A,MATCH(Хранение!B5857,'Артикул без-с размером'!C:C,0))</f>
        <v>#N/A</v>
      </c>
    </row>
    <row r="5858" spans="9:9" ht="21.75" customHeight="1" x14ac:dyDescent="0.3">
      <c r="I5858" s="23" t="e">
        <f>INDEX('Артикул без-с размером'!A:A,MATCH(Хранение!B5858,'Артикул без-с размером'!C:C,0))</f>
        <v>#N/A</v>
      </c>
    </row>
    <row r="5859" spans="9:9" ht="21.75" customHeight="1" x14ac:dyDescent="0.3">
      <c r="I5859" s="23" t="e">
        <f>INDEX('Артикул без-с размером'!A:A,MATCH(Хранение!B5859,'Артикул без-с размером'!C:C,0))</f>
        <v>#N/A</v>
      </c>
    </row>
    <row r="5860" spans="9:9" ht="21.75" customHeight="1" x14ac:dyDescent="0.3">
      <c r="I5860" s="23" t="e">
        <f>INDEX('Артикул без-с размером'!A:A,MATCH(Хранение!B5860,'Артикул без-с размером'!C:C,0))</f>
        <v>#N/A</v>
      </c>
    </row>
    <row r="5861" spans="9:9" ht="21.75" customHeight="1" x14ac:dyDescent="0.3">
      <c r="I5861" s="23" t="e">
        <f>INDEX('Артикул без-с размером'!A:A,MATCH(Хранение!B5861,'Артикул без-с размером'!C:C,0))</f>
        <v>#N/A</v>
      </c>
    </row>
    <row r="5862" spans="9:9" ht="21.75" customHeight="1" x14ac:dyDescent="0.3">
      <c r="I5862" s="23" t="e">
        <f>INDEX('Артикул без-с размером'!A:A,MATCH(Хранение!B5862,'Артикул без-с размером'!C:C,0))</f>
        <v>#N/A</v>
      </c>
    </row>
    <row r="5863" spans="9:9" ht="21.75" customHeight="1" x14ac:dyDescent="0.3">
      <c r="I5863" s="23" t="e">
        <f>INDEX('Артикул без-с размером'!A:A,MATCH(Хранение!B5863,'Артикул без-с размером'!C:C,0))</f>
        <v>#N/A</v>
      </c>
    </row>
    <row r="5864" spans="9:9" ht="21.75" customHeight="1" x14ac:dyDescent="0.3">
      <c r="I5864" s="23" t="e">
        <f>INDEX('Артикул без-с размером'!A:A,MATCH(Хранение!B5864,'Артикул без-с размером'!C:C,0))</f>
        <v>#N/A</v>
      </c>
    </row>
    <row r="5865" spans="9:9" ht="21.75" customHeight="1" x14ac:dyDescent="0.3">
      <c r="I5865" s="23" t="e">
        <f>INDEX('Артикул без-с размером'!A:A,MATCH(Хранение!B5865,'Артикул без-с размером'!C:C,0))</f>
        <v>#N/A</v>
      </c>
    </row>
    <row r="5866" spans="9:9" ht="21.75" customHeight="1" x14ac:dyDescent="0.3">
      <c r="I5866" s="23" t="e">
        <f>INDEX('Артикул без-с размером'!A:A,MATCH(Хранение!B5866,'Артикул без-с размером'!C:C,0))</f>
        <v>#N/A</v>
      </c>
    </row>
    <row r="5867" spans="9:9" ht="21.75" customHeight="1" x14ac:dyDescent="0.3">
      <c r="I5867" s="23" t="e">
        <f>INDEX('Артикул без-с размером'!A:A,MATCH(Хранение!B5867,'Артикул без-с размером'!C:C,0))</f>
        <v>#N/A</v>
      </c>
    </row>
    <row r="5868" spans="9:9" ht="21.75" customHeight="1" x14ac:dyDescent="0.3">
      <c r="I5868" s="23" t="e">
        <f>INDEX('Артикул без-с размером'!A:A,MATCH(Хранение!B5868,'Артикул без-с размером'!C:C,0))</f>
        <v>#N/A</v>
      </c>
    </row>
    <row r="5869" spans="9:9" ht="21.75" customHeight="1" x14ac:dyDescent="0.3">
      <c r="I5869" s="23" t="e">
        <f>INDEX('Артикул без-с размером'!A:A,MATCH(Хранение!B5869,'Артикул без-с размером'!C:C,0))</f>
        <v>#N/A</v>
      </c>
    </row>
    <row r="5870" spans="9:9" ht="21.75" customHeight="1" x14ac:dyDescent="0.3">
      <c r="I5870" s="23" t="e">
        <f>INDEX('Артикул без-с размером'!A:A,MATCH(Хранение!B5870,'Артикул без-с размером'!C:C,0))</f>
        <v>#N/A</v>
      </c>
    </row>
    <row r="5871" spans="9:9" ht="21.75" customHeight="1" x14ac:dyDescent="0.3">
      <c r="I5871" s="23" t="e">
        <f>INDEX('Артикул без-с размером'!A:A,MATCH(Хранение!B5871,'Артикул без-с размером'!C:C,0))</f>
        <v>#N/A</v>
      </c>
    </row>
    <row r="5872" spans="9:9" ht="21.75" customHeight="1" x14ac:dyDescent="0.3">
      <c r="I5872" s="23" t="e">
        <f>INDEX('Артикул без-с размером'!A:A,MATCH(Хранение!B5872,'Артикул без-с размером'!C:C,0))</f>
        <v>#N/A</v>
      </c>
    </row>
    <row r="5873" spans="9:9" ht="21.75" customHeight="1" x14ac:dyDescent="0.3">
      <c r="I5873" s="23" t="e">
        <f>INDEX('Артикул без-с размером'!A:A,MATCH(Хранение!B5873,'Артикул без-с размером'!C:C,0))</f>
        <v>#N/A</v>
      </c>
    </row>
    <row r="5874" spans="9:9" ht="21.75" customHeight="1" x14ac:dyDescent="0.3">
      <c r="I5874" s="23" t="e">
        <f>INDEX('Артикул без-с размером'!A:A,MATCH(Хранение!B5874,'Артикул без-с размером'!C:C,0))</f>
        <v>#N/A</v>
      </c>
    </row>
    <row r="5875" spans="9:9" ht="21.75" customHeight="1" x14ac:dyDescent="0.3">
      <c r="I5875" s="23" t="e">
        <f>INDEX('Артикул без-с размером'!A:A,MATCH(Хранение!B5875,'Артикул без-с размером'!C:C,0))</f>
        <v>#N/A</v>
      </c>
    </row>
    <row r="5876" spans="9:9" ht="21.75" customHeight="1" x14ac:dyDescent="0.3">
      <c r="I5876" s="23" t="e">
        <f>INDEX('Артикул без-с размером'!A:A,MATCH(Хранение!B5876,'Артикул без-с размером'!C:C,0))</f>
        <v>#N/A</v>
      </c>
    </row>
    <row r="5877" spans="9:9" ht="21.75" customHeight="1" x14ac:dyDescent="0.3">
      <c r="I5877" s="23" t="e">
        <f>INDEX('Артикул без-с размером'!A:A,MATCH(Хранение!B5877,'Артикул без-с размером'!C:C,0))</f>
        <v>#N/A</v>
      </c>
    </row>
    <row r="5878" spans="9:9" ht="21.75" customHeight="1" x14ac:dyDescent="0.3">
      <c r="I5878" s="23" t="e">
        <f>INDEX('Артикул без-с размером'!A:A,MATCH(Хранение!B5878,'Артикул без-с размером'!C:C,0))</f>
        <v>#N/A</v>
      </c>
    </row>
    <row r="5879" spans="9:9" ht="21.75" customHeight="1" x14ac:dyDescent="0.3">
      <c r="I5879" s="23" t="e">
        <f>INDEX('Артикул без-с размером'!A:A,MATCH(Хранение!B5879,'Артикул без-с размером'!C:C,0))</f>
        <v>#N/A</v>
      </c>
    </row>
    <row r="5880" spans="9:9" ht="21.75" customHeight="1" x14ac:dyDescent="0.3">
      <c r="I5880" s="23" t="e">
        <f>INDEX('Артикул без-с размером'!A:A,MATCH(Хранение!B5880,'Артикул без-с размером'!C:C,0))</f>
        <v>#N/A</v>
      </c>
    </row>
    <row r="5881" spans="9:9" ht="21.75" customHeight="1" x14ac:dyDescent="0.3">
      <c r="I5881" s="23" t="e">
        <f>INDEX('Артикул без-с размером'!A:A,MATCH(Хранение!B5881,'Артикул без-с размером'!C:C,0))</f>
        <v>#N/A</v>
      </c>
    </row>
    <row r="5882" spans="9:9" ht="21.75" customHeight="1" x14ac:dyDescent="0.3">
      <c r="I5882" s="23" t="e">
        <f>INDEX('Артикул без-с размером'!A:A,MATCH(Хранение!B5882,'Артикул без-с размером'!C:C,0))</f>
        <v>#N/A</v>
      </c>
    </row>
    <row r="5883" spans="9:9" ht="21.75" customHeight="1" x14ac:dyDescent="0.3">
      <c r="I5883" s="23" t="e">
        <f>INDEX('Артикул без-с размером'!A:A,MATCH(Хранение!B5883,'Артикул без-с размером'!C:C,0))</f>
        <v>#N/A</v>
      </c>
    </row>
    <row r="5884" spans="9:9" ht="21.75" customHeight="1" x14ac:dyDescent="0.3">
      <c r="I5884" s="23" t="e">
        <f>INDEX('Артикул без-с размером'!A:A,MATCH(Хранение!B5884,'Артикул без-с размером'!C:C,0))</f>
        <v>#N/A</v>
      </c>
    </row>
    <row r="5885" spans="9:9" ht="21.75" customHeight="1" x14ac:dyDescent="0.3">
      <c r="I5885" s="23" t="e">
        <f>INDEX('Артикул без-с размером'!A:A,MATCH(Хранение!B5885,'Артикул без-с размером'!C:C,0))</f>
        <v>#N/A</v>
      </c>
    </row>
    <row r="5886" spans="9:9" ht="21.75" customHeight="1" x14ac:dyDescent="0.3">
      <c r="I5886" s="23" t="e">
        <f>INDEX('Артикул без-с размером'!A:A,MATCH(Хранение!B5886,'Артикул без-с размером'!C:C,0))</f>
        <v>#N/A</v>
      </c>
    </row>
    <row r="5887" spans="9:9" ht="21.75" customHeight="1" x14ac:dyDescent="0.3">
      <c r="I5887" s="23" t="e">
        <f>INDEX('Артикул без-с размером'!A:A,MATCH(Хранение!B5887,'Артикул без-с размером'!C:C,0))</f>
        <v>#N/A</v>
      </c>
    </row>
    <row r="5888" spans="9:9" ht="21.75" customHeight="1" x14ac:dyDescent="0.3">
      <c r="I5888" s="23" t="e">
        <f>INDEX('Артикул без-с размером'!A:A,MATCH(Хранение!B5888,'Артикул без-с размером'!C:C,0))</f>
        <v>#N/A</v>
      </c>
    </row>
    <row r="5889" spans="9:9" ht="21.75" customHeight="1" x14ac:dyDescent="0.3">
      <c r="I5889" s="23" t="e">
        <f>INDEX('Артикул без-с размером'!A:A,MATCH(Хранение!B5889,'Артикул без-с размером'!C:C,0))</f>
        <v>#N/A</v>
      </c>
    </row>
    <row r="5890" spans="9:9" ht="21.75" customHeight="1" x14ac:dyDescent="0.3">
      <c r="I5890" s="23" t="e">
        <f>INDEX('Артикул без-с размером'!A:A,MATCH(Хранение!B5890,'Артикул без-с размером'!C:C,0))</f>
        <v>#N/A</v>
      </c>
    </row>
    <row r="5891" spans="9:9" ht="21.75" customHeight="1" x14ac:dyDescent="0.3">
      <c r="I5891" s="23" t="e">
        <f>INDEX('Артикул без-с размером'!A:A,MATCH(Хранение!B5891,'Артикул без-с размером'!C:C,0))</f>
        <v>#N/A</v>
      </c>
    </row>
    <row r="5892" spans="9:9" ht="21.75" customHeight="1" x14ac:dyDescent="0.3">
      <c r="I5892" s="23" t="e">
        <f>INDEX('Артикул без-с размером'!A:A,MATCH(Хранение!B5892,'Артикул без-с размером'!C:C,0))</f>
        <v>#N/A</v>
      </c>
    </row>
    <row r="5893" spans="9:9" ht="21.75" customHeight="1" x14ac:dyDescent="0.3">
      <c r="I5893" s="23" t="e">
        <f>INDEX('Артикул без-с размером'!A:A,MATCH(Хранение!B5893,'Артикул без-с размером'!C:C,0))</f>
        <v>#N/A</v>
      </c>
    </row>
    <row r="5894" spans="9:9" ht="21.75" customHeight="1" x14ac:dyDescent="0.3">
      <c r="I5894" s="23" t="e">
        <f>INDEX('Артикул без-с размером'!A:A,MATCH(Хранение!B5894,'Артикул без-с размером'!C:C,0))</f>
        <v>#N/A</v>
      </c>
    </row>
    <row r="5895" spans="9:9" ht="21.75" customHeight="1" x14ac:dyDescent="0.3">
      <c r="I5895" s="23" t="e">
        <f>INDEX('Артикул без-с размером'!A:A,MATCH(Хранение!B5895,'Артикул без-с размером'!C:C,0))</f>
        <v>#N/A</v>
      </c>
    </row>
    <row r="5896" spans="9:9" ht="21.75" customHeight="1" x14ac:dyDescent="0.3">
      <c r="I5896" s="23" t="e">
        <f>INDEX('Артикул без-с размером'!A:A,MATCH(Хранение!B5896,'Артикул без-с размером'!C:C,0))</f>
        <v>#N/A</v>
      </c>
    </row>
    <row r="5897" spans="9:9" ht="21.75" customHeight="1" x14ac:dyDescent="0.3">
      <c r="I5897" s="23" t="e">
        <f>INDEX('Артикул без-с размером'!A:A,MATCH(Хранение!B5897,'Артикул без-с размером'!C:C,0))</f>
        <v>#N/A</v>
      </c>
    </row>
    <row r="5898" spans="9:9" ht="21.75" customHeight="1" x14ac:dyDescent="0.3">
      <c r="I5898" s="23" t="e">
        <f>INDEX('Артикул без-с размером'!A:A,MATCH(Хранение!B5898,'Артикул без-с размером'!C:C,0))</f>
        <v>#N/A</v>
      </c>
    </row>
    <row r="5899" spans="9:9" ht="21.75" customHeight="1" x14ac:dyDescent="0.3">
      <c r="I5899" s="23" t="e">
        <f>INDEX('Артикул без-с размером'!A:A,MATCH(Хранение!B5899,'Артикул без-с размером'!C:C,0))</f>
        <v>#N/A</v>
      </c>
    </row>
    <row r="5900" spans="9:9" ht="21.75" customHeight="1" x14ac:dyDescent="0.3">
      <c r="I5900" s="23" t="e">
        <f>INDEX('Артикул без-с размером'!A:A,MATCH(Хранение!B5900,'Артикул без-с размером'!C:C,0))</f>
        <v>#N/A</v>
      </c>
    </row>
    <row r="5901" spans="9:9" ht="21.75" customHeight="1" x14ac:dyDescent="0.3">
      <c r="I5901" s="23" t="e">
        <f>INDEX('Артикул без-с размером'!A:A,MATCH(Хранение!B5901,'Артикул без-с размером'!C:C,0))</f>
        <v>#N/A</v>
      </c>
    </row>
    <row r="5902" spans="9:9" ht="21.75" customHeight="1" x14ac:dyDescent="0.3">
      <c r="I5902" s="23" t="e">
        <f>INDEX('Артикул без-с размером'!A:A,MATCH(Хранение!B5902,'Артикул без-с размером'!C:C,0))</f>
        <v>#N/A</v>
      </c>
    </row>
    <row r="5903" spans="9:9" ht="21.75" customHeight="1" x14ac:dyDescent="0.3">
      <c r="I5903" s="23" t="e">
        <f>INDEX('Артикул без-с размером'!A:A,MATCH(Хранение!B5903,'Артикул без-с размером'!C:C,0))</f>
        <v>#N/A</v>
      </c>
    </row>
    <row r="5904" spans="9:9" ht="21.75" customHeight="1" x14ac:dyDescent="0.3">
      <c r="I5904" s="23" t="e">
        <f>INDEX('Артикул без-с размером'!A:A,MATCH(Хранение!B5904,'Артикул без-с размером'!C:C,0))</f>
        <v>#N/A</v>
      </c>
    </row>
    <row r="5905" spans="9:9" ht="21.75" customHeight="1" x14ac:dyDescent="0.3">
      <c r="I5905" s="23" t="e">
        <f>INDEX('Артикул без-с размером'!A:A,MATCH(Хранение!B5905,'Артикул без-с размером'!C:C,0))</f>
        <v>#N/A</v>
      </c>
    </row>
    <row r="5906" spans="9:9" ht="21.75" customHeight="1" x14ac:dyDescent="0.3">
      <c r="I5906" s="23" t="e">
        <f>INDEX('Артикул без-с размером'!A:A,MATCH(Хранение!B5906,'Артикул без-с размером'!C:C,0))</f>
        <v>#N/A</v>
      </c>
    </row>
    <row r="5907" spans="9:9" ht="21.75" customHeight="1" x14ac:dyDescent="0.3">
      <c r="I5907" s="23" t="e">
        <f>INDEX('Артикул без-с размером'!A:A,MATCH(Хранение!B5907,'Артикул без-с размером'!C:C,0))</f>
        <v>#N/A</v>
      </c>
    </row>
    <row r="5908" spans="9:9" ht="21.75" customHeight="1" x14ac:dyDescent="0.3">
      <c r="I5908" s="23" t="e">
        <f>INDEX('Артикул без-с размером'!A:A,MATCH(Хранение!B5908,'Артикул без-с размером'!C:C,0))</f>
        <v>#N/A</v>
      </c>
    </row>
    <row r="5909" spans="9:9" ht="21.75" customHeight="1" x14ac:dyDescent="0.3">
      <c r="I5909" s="23" t="e">
        <f>INDEX('Артикул без-с размером'!A:A,MATCH(Хранение!B5909,'Артикул без-с размером'!C:C,0))</f>
        <v>#N/A</v>
      </c>
    </row>
    <row r="5910" spans="9:9" ht="21.75" customHeight="1" x14ac:dyDescent="0.3">
      <c r="I5910" s="23" t="e">
        <f>INDEX('Артикул без-с размером'!A:A,MATCH(Хранение!B5910,'Артикул без-с размером'!C:C,0))</f>
        <v>#N/A</v>
      </c>
    </row>
    <row r="5911" spans="9:9" ht="21.75" customHeight="1" x14ac:dyDescent="0.3">
      <c r="I5911" s="23" t="e">
        <f>INDEX('Артикул без-с размером'!A:A,MATCH(Хранение!B5911,'Артикул без-с размером'!C:C,0))</f>
        <v>#N/A</v>
      </c>
    </row>
    <row r="5912" spans="9:9" ht="21.75" customHeight="1" x14ac:dyDescent="0.3">
      <c r="I5912" s="23" t="e">
        <f>INDEX('Артикул без-с размером'!A:A,MATCH(Хранение!B5912,'Артикул без-с размером'!C:C,0))</f>
        <v>#N/A</v>
      </c>
    </row>
    <row r="5913" spans="9:9" ht="21.75" customHeight="1" x14ac:dyDescent="0.3">
      <c r="I5913" s="23" t="e">
        <f>INDEX('Артикул без-с размером'!A:A,MATCH(Хранение!B5913,'Артикул без-с размером'!C:C,0))</f>
        <v>#N/A</v>
      </c>
    </row>
    <row r="5914" spans="9:9" ht="21.75" customHeight="1" x14ac:dyDescent="0.3">
      <c r="I5914" s="23" t="e">
        <f>INDEX('Артикул без-с размером'!A:A,MATCH(Хранение!B5914,'Артикул без-с размером'!C:C,0))</f>
        <v>#N/A</v>
      </c>
    </row>
    <row r="5915" spans="9:9" ht="21.75" customHeight="1" x14ac:dyDescent="0.3">
      <c r="I5915" s="23" t="e">
        <f>INDEX('Артикул без-с размером'!A:A,MATCH(Хранение!B5915,'Артикул без-с размером'!C:C,0))</f>
        <v>#N/A</v>
      </c>
    </row>
    <row r="5916" spans="9:9" ht="21.75" customHeight="1" x14ac:dyDescent="0.3">
      <c r="I5916" s="23" t="e">
        <f>INDEX('Артикул без-с размером'!A:A,MATCH(Хранение!B5916,'Артикул без-с размером'!C:C,0))</f>
        <v>#N/A</v>
      </c>
    </row>
    <row r="5917" spans="9:9" ht="21.75" customHeight="1" x14ac:dyDescent="0.3">
      <c r="I5917" s="23" t="e">
        <f>INDEX('Артикул без-с размером'!A:A,MATCH(Хранение!B5917,'Артикул без-с размером'!C:C,0))</f>
        <v>#N/A</v>
      </c>
    </row>
    <row r="5918" spans="9:9" ht="21.75" customHeight="1" x14ac:dyDescent="0.3">
      <c r="I5918" s="23" t="e">
        <f>INDEX('Артикул без-с размером'!A:A,MATCH(Хранение!B5918,'Артикул без-с размером'!C:C,0))</f>
        <v>#N/A</v>
      </c>
    </row>
    <row r="5919" spans="9:9" ht="21.75" customHeight="1" x14ac:dyDescent="0.3">
      <c r="I5919" s="23" t="e">
        <f>INDEX('Артикул без-с размером'!A:A,MATCH(Хранение!B5919,'Артикул без-с размером'!C:C,0))</f>
        <v>#N/A</v>
      </c>
    </row>
    <row r="5920" spans="9:9" ht="21.75" customHeight="1" x14ac:dyDescent="0.3">
      <c r="I5920" s="23" t="e">
        <f>INDEX('Артикул без-с размером'!A:A,MATCH(Хранение!B5920,'Артикул без-с размером'!C:C,0))</f>
        <v>#N/A</v>
      </c>
    </row>
    <row r="5921" spans="9:9" ht="21.75" customHeight="1" x14ac:dyDescent="0.3">
      <c r="I5921" s="23" t="e">
        <f>INDEX('Артикул без-с размером'!A:A,MATCH(Хранение!B5921,'Артикул без-с размером'!C:C,0))</f>
        <v>#N/A</v>
      </c>
    </row>
    <row r="5922" spans="9:9" ht="21.75" customHeight="1" x14ac:dyDescent="0.3">
      <c r="I5922" s="23" t="e">
        <f>INDEX('Артикул без-с размером'!A:A,MATCH(Хранение!B5922,'Артикул без-с размером'!C:C,0))</f>
        <v>#N/A</v>
      </c>
    </row>
    <row r="5923" spans="9:9" ht="21.75" customHeight="1" x14ac:dyDescent="0.3">
      <c r="I5923" s="23" t="e">
        <f>INDEX('Артикул без-с размером'!A:A,MATCH(Хранение!B5923,'Артикул без-с размером'!C:C,0))</f>
        <v>#N/A</v>
      </c>
    </row>
    <row r="5924" spans="9:9" ht="21.75" customHeight="1" x14ac:dyDescent="0.3">
      <c r="I5924" s="23" t="e">
        <f>INDEX('Артикул без-с размером'!A:A,MATCH(Хранение!B5924,'Артикул без-с размером'!C:C,0))</f>
        <v>#N/A</v>
      </c>
    </row>
    <row r="5925" spans="9:9" ht="21.75" customHeight="1" x14ac:dyDescent="0.3">
      <c r="I5925" s="23" t="e">
        <f>INDEX('Артикул без-с размером'!A:A,MATCH(Хранение!B5925,'Артикул без-с размером'!C:C,0))</f>
        <v>#N/A</v>
      </c>
    </row>
    <row r="5926" spans="9:9" ht="21.75" customHeight="1" x14ac:dyDescent="0.3">
      <c r="I5926" s="23" t="e">
        <f>INDEX('Артикул без-с размером'!A:A,MATCH(Хранение!B5926,'Артикул без-с размером'!C:C,0))</f>
        <v>#N/A</v>
      </c>
    </row>
    <row r="5927" spans="9:9" ht="21.75" customHeight="1" x14ac:dyDescent="0.3">
      <c r="I5927" s="23" t="e">
        <f>INDEX('Артикул без-с размером'!A:A,MATCH(Хранение!B5927,'Артикул без-с размером'!C:C,0))</f>
        <v>#N/A</v>
      </c>
    </row>
    <row r="5928" spans="9:9" ht="21.75" customHeight="1" x14ac:dyDescent="0.3">
      <c r="I5928" s="23" t="e">
        <f>INDEX('Артикул без-с размером'!A:A,MATCH(Хранение!B5928,'Артикул без-с размером'!C:C,0))</f>
        <v>#N/A</v>
      </c>
    </row>
    <row r="5929" spans="9:9" ht="21.75" customHeight="1" x14ac:dyDescent="0.3">
      <c r="I5929" s="23" t="e">
        <f>INDEX('Артикул без-с размером'!A:A,MATCH(Хранение!B5929,'Артикул без-с размером'!C:C,0))</f>
        <v>#N/A</v>
      </c>
    </row>
    <row r="5930" spans="9:9" ht="21.75" customHeight="1" x14ac:dyDescent="0.3">
      <c r="I5930" s="23" t="e">
        <f>INDEX('Артикул без-с размером'!A:A,MATCH(Хранение!B5930,'Артикул без-с размером'!C:C,0))</f>
        <v>#N/A</v>
      </c>
    </row>
    <row r="5931" spans="9:9" ht="21.75" customHeight="1" x14ac:dyDescent="0.3">
      <c r="I5931" s="23" t="e">
        <f>INDEX('Артикул без-с размером'!A:A,MATCH(Хранение!B5931,'Артикул без-с размером'!C:C,0))</f>
        <v>#N/A</v>
      </c>
    </row>
    <row r="5932" spans="9:9" ht="21.75" customHeight="1" x14ac:dyDescent="0.3">
      <c r="I5932" s="23" t="e">
        <f>INDEX('Артикул без-с размером'!A:A,MATCH(Хранение!B5932,'Артикул без-с размером'!C:C,0))</f>
        <v>#N/A</v>
      </c>
    </row>
    <row r="5933" spans="9:9" ht="21.75" customHeight="1" x14ac:dyDescent="0.3">
      <c r="I5933" s="23" t="e">
        <f>INDEX('Артикул без-с размером'!A:A,MATCH(Хранение!B5933,'Артикул без-с размером'!C:C,0))</f>
        <v>#N/A</v>
      </c>
    </row>
    <row r="5934" spans="9:9" ht="21.75" customHeight="1" x14ac:dyDescent="0.3">
      <c r="I5934" s="23" t="e">
        <f>INDEX('Артикул без-с размером'!A:A,MATCH(Хранение!B5934,'Артикул без-с размером'!C:C,0))</f>
        <v>#N/A</v>
      </c>
    </row>
    <row r="5935" spans="9:9" ht="21.75" customHeight="1" x14ac:dyDescent="0.3">
      <c r="I5935" s="23" t="e">
        <f>INDEX('Артикул без-с размером'!A:A,MATCH(Хранение!B5935,'Артикул без-с размером'!C:C,0))</f>
        <v>#N/A</v>
      </c>
    </row>
    <row r="5936" spans="9:9" ht="21.75" customHeight="1" x14ac:dyDescent="0.3">
      <c r="I5936" s="23" t="e">
        <f>INDEX('Артикул без-с размером'!A:A,MATCH(Хранение!B5936,'Артикул без-с размером'!C:C,0))</f>
        <v>#N/A</v>
      </c>
    </row>
    <row r="5937" spans="9:9" ht="21.75" customHeight="1" x14ac:dyDescent="0.3">
      <c r="I5937" s="23" t="e">
        <f>INDEX('Артикул без-с размером'!A:A,MATCH(Хранение!B5937,'Артикул без-с размером'!C:C,0))</f>
        <v>#N/A</v>
      </c>
    </row>
    <row r="5938" spans="9:9" ht="21.75" customHeight="1" x14ac:dyDescent="0.3">
      <c r="I5938" s="23" t="e">
        <f>INDEX('Артикул без-с размером'!A:A,MATCH(Хранение!B5938,'Артикул без-с размером'!C:C,0))</f>
        <v>#N/A</v>
      </c>
    </row>
    <row r="5939" spans="9:9" ht="21.75" customHeight="1" x14ac:dyDescent="0.3">
      <c r="I5939" s="23" t="e">
        <f>INDEX('Артикул без-с размером'!A:A,MATCH(Хранение!B5939,'Артикул без-с размером'!C:C,0))</f>
        <v>#N/A</v>
      </c>
    </row>
    <row r="5940" spans="9:9" ht="21.75" customHeight="1" x14ac:dyDescent="0.3">
      <c r="I5940" s="23" t="e">
        <f>INDEX('Артикул без-с размером'!A:A,MATCH(Хранение!B5940,'Артикул без-с размером'!C:C,0))</f>
        <v>#N/A</v>
      </c>
    </row>
    <row r="5941" spans="9:9" ht="21.75" customHeight="1" x14ac:dyDescent="0.3">
      <c r="I5941" s="23" t="e">
        <f>INDEX('Артикул без-с размером'!A:A,MATCH(Хранение!B5941,'Артикул без-с размером'!C:C,0))</f>
        <v>#N/A</v>
      </c>
    </row>
    <row r="5942" spans="9:9" ht="21.75" customHeight="1" x14ac:dyDescent="0.3">
      <c r="I5942" s="23" t="e">
        <f>INDEX('Артикул без-с размером'!A:A,MATCH(Хранение!B5942,'Артикул без-с размером'!C:C,0))</f>
        <v>#N/A</v>
      </c>
    </row>
    <row r="5943" spans="9:9" ht="21.75" customHeight="1" x14ac:dyDescent="0.3">
      <c r="I5943" s="23" t="e">
        <f>INDEX('Артикул без-с размером'!A:A,MATCH(Хранение!B5943,'Артикул без-с размером'!C:C,0))</f>
        <v>#N/A</v>
      </c>
    </row>
    <row r="5944" spans="9:9" ht="21.75" customHeight="1" x14ac:dyDescent="0.3">
      <c r="I5944" s="23" t="e">
        <f>INDEX('Артикул без-с размером'!A:A,MATCH(Хранение!B5944,'Артикул без-с размером'!C:C,0))</f>
        <v>#N/A</v>
      </c>
    </row>
    <row r="5945" spans="9:9" ht="21.75" customHeight="1" x14ac:dyDescent="0.3">
      <c r="I5945" s="23" t="e">
        <f>INDEX('Артикул без-с размером'!A:A,MATCH(Хранение!B5945,'Артикул без-с размером'!C:C,0))</f>
        <v>#N/A</v>
      </c>
    </row>
    <row r="5946" spans="9:9" ht="21.75" customHeight="1" x14ac:dyDescent="0.3">
      <c r="I5946" s="23" t="e">
        <f>INDEX('Артикул без-с размером'!A:A,MATCH(Хранение!B5946,'Артикул без-с размером'!C:C,0))</f>
        <v>#N/A</v>
      </c>
    </row>
    <row r="5947" spans="9:9" ht="21.75" customHeight="1" x14ac:dyDescent="0.3">
      <c r="I5947" s="23" t="e">
        <f>INDEX('Артикул без-с размером'!A:A,MATCH(Хранение!B5947,'Артикул без-с размером'!C:C,0))</f>
        <v>#N/A</v>
      </c>
    </row>
    <row r="5948" spans="9:9" ht="21.75" customHeight="1" x14ac:dyDescent="0.3">
      <c r="I5948" s="23" t="e">
        <f>INDEX('Артикул без-с размером'!A:A,MATCH(Хранение!B5948,'Артикул без-с размером'!C:C,0))</f>
        <v>#N/A</v>
      </c>
    </row>
    <row r="5949" spans="9:9" ht="21.75" customHeight="1" x14ac:dyDescent="0.3">
      <c r="I5949" s="23" t="e">
        <f>INDEX('Артикул без-с размером'!A:A,MATCH(Хранение!B5949,'Артикул без-с размером'!C:C,0))</f>
        <v>#N/A</v>
      </c>
    </row>
    <row r="5950" spans="9:9" ht="21.75" customHeight="1" x14ac:dyDescent="0.3">
      <c r="I5950" s="23" t="e">
        <f>INDEX('Артикул без-с размером'!A:A,MATCH(Хранение!B5950,'Артикул без-с размером'!C:C,0))</f>
        <v>#N/A</v>
      </c>
    </row>
    <row r="5951" spans="9:9" ht="21.75" customHeight="1" x14ac:dyDescent="0.3">
      <c r="I5951" s="23" t="e">
        <f>INDEX('Артикул без-с размером'!A:A,MATCH(Хранение!B5951,'Артикул без-с размером'!C:C,0))</f>
        <v>#N/A</v>
      </c>
    </row>
    <row r="5952" spans="9:9" ht="21.75" customHeight="1" x14ac:dyDescent="0.3">
      <c r="I5952" s="23" t="e">
        <f>INDEX('Артикул без-с размером'!A:A,MATCH(Хранение!B5952,'Артикул без-с размером'!C:C,0))</f>
        <v>#N/A</v>
      </c>
    </row>
    <row r="5953" spans="9:9" ht="21.75" customHeight="1" x14ac:dyDescent="0.3">
      <c r="I5953" s="23" t="e">
        <f>INDEX('Артикул без-с размером'!A:A,MATCH(Хранение!B5953,'Артикул без-с размером'!C:C,0))</f>
        <v>#N/A</v>
      </c>
    </row>
    <row r="5954" spans="9:9" ht="21.75" customHeight="1" x14ac:dyDescent="0.3">
      <c r="I5954" s="23" t="e">
        <f>INDEX('Артикул без-с размером'!A:A,MATCH(Хранение!B5954,'Артикул без-с размером'!C:C,0))</f>
        <v>#N/A</v>
      </c>
    </row>
    <row r="5955" spans="9:9" ht="21.75" customHeight="1" x14ac:dyDescent="0.3">
      <c r="I5955" s="23" t="e">
        <f>INDEX('Артикул без-с размером'!A:A,MATCH(Хранение!B5955,'Артикул без-с размером'!C:C,0))</f>
        <v>#N/A</v>
      </c>
    </row>
    <row r="5956" spans="9:9" ht="21.75" customHeight="1" x14ac:dyDescent="0.3">
      <c r="I5956" s="23" t="e">
        <f>INDEX('Артикул без-с размером'!A:A,MATCH(Хранение!B5956,'Артикул без-с размером'!C:C,0))</f>
        <v>#N/A</v>
      </c>
    </row>
    <row r="5957" spans="9:9" ht="21.75" customHeight="1" x14ac:dyDescent="0.3">
      <c r="I5957" s="23" t="e">
        <f>INDEX('Артикул без-с размером'!A:A,MATCH(Хранение!B5957,'Артикул без-с размером'!C:C,0))</f>
        <v>#N/A</v>
      </c>
    </row>
    <row r="5958" spans="9:9" ht="21.75" customHeight="1" x14ac:dyDescent="0.3">
      <c r="I5958" s="23" t="e">
        <f>INDEX('Артикул без-с размером'!A:A,MATCH(Хранение!B5958,'Артикул без-с размером'!C:C,0))</f>
        <v>#N/A</v>
      </c>
    </row>
    <row r="5959" spans="9:9" ht="21.75" customHeight="1" x14ac:dyDescent="0.3">
      <c r="I5959" s="23" t="e">
        <f>INDEX('Артикул без-с размером'!A:A,MATCH(Хранение!B5959,'Артикул без-с размером'!C:C,0))</f>
        <v>#N/A</v>
      </c>
    </row>
    <row r="5960" spans="9:9" ht="21.75" customHeight="1" x14ac:dyDescent="0.3">
      <c r="I5960" s="23" t="e">
        <f>INDEX('Артикул без-с размером'!A:A,MATCH(Хранение!B5960,'Артикул без-с размером'!C:C,0))</f>
        <v>#N/A</v>
      </c>
    </row>
    <row r="5961" spans="9:9" ht="21.75" customHeight="1" x14ac:dyDescent="0.3">
      <c r="I5961" s="23" t="e">
        <f>INDEX('Артикул без-с размером'!A:A,MATCH(Хранение!B5961,'Артикул без-с размером'!C:C,0))</f>
        <v>#N/A</v>
      </c>
    </row>
    <row r="5962" spans="9:9" ht="21.75" customHeight="1" x14ac:dyDescent="0.3">
      <c r="I5962" s="23" t="e">
        <f>INDEX('Артикул без-с размером'!A:A,MATCH(Хранение!B5962,'Артикул без-с размером'!C:C,0))</f>
        <v>#N/A</v>
      </c>
    </row>
    <row r="5963" spans="9:9" ht="21.75" customHeight="1" x14ac:dyDescent="0.3">
      <c r="I5963" s="23" t="e">
        <f>INDEX('Артикул без-с размером'!A:A,MATCH(Хранение!B5963,'Артикул без-с размером'!C:C,0))</f>
        <v>#N/A</v>
      </c>
    </row>
    <row r="5964" spans="9:9" ht="21.75" customHeight="1" x14ac:dyDescent="0.3">
      <c r="I5964" s="23" t="e">
        <f>INDEX('Артикул без-с размером'!A:A,MATCH(Хранение!B5964,'Артикул без-с размером'!C:C,0))</f>
        <v>#N/A</v>
      </c>
    </row>
    <row r="5965" spans="9:9" ht="21.75" customHeight="1" x14ac:dyDescent="0.3">
      <c r="I5965" s="23" t="e">
        <f>INDEX('Артикул без-с размером'!A:A,MATCH(Хранение!B5965,'Артикул без-с размером'!C:C,0))</f>
        <v>#N/A</v>
      </c>
    </row>
    <row r="5966" spans="9:9" ht="21.75" customHeight="1" x14ac:dyDescent="0.3">
      <c r="I5966" s="23" t="e">
        <f>INDEX('Артикул без-с размером'!A:A,MATCH(Хранение!B5966,'Артикул без-с размером'!C:C,0))</f>
        <v>#N/A</v>
      </c>
    </row>
    <row r="5967" spans="9:9" ht="21.75" customHeight="1" x14ac:dyDescent="0.3">
      <c r="I5967" s="23" t="e">
        <f>INDEX('Артикул без-с размером'!A:A,MATCH(Хранение!B5967,'Артикул без-с размером'!C:C,0))</f>
        <v>#N/A</v>
      </c>
    </row>
    <row r="5968" spans="9:9" ht="21.75" customHeight="1" x14ac:dyDescent="0.3">
      <c r="I5968" s="23" t="e">
        <f>INDEX('Артикул без-с размером'!A:A,MATCH(Хранение!B5968,'Артикул без-с размером'!C:C,0))</f>
        <v>#N/A</v>
      </c>
    </row>
    <row r="5969" spans="9:9" ht="21.75" customHeight="1" x14ac:dyDescent="0.3">
      <c r="I5969" s="23" t="e">
        <f>INDEX('Артикул без-с размером'!A:A,MATCH(Хранение!B5969,'Артикул без-с размером'!C:C,0))</f>
        <v>#N/A</v>
      </c>
    </row>
    <row r="5970" spans="9:9" ht="21.75" customHeight="1" x14ac:dyDescent="0.3">
      <c r="I5970" s="23" t="e">
        <f>INDEX('Артикул без-с размером'!A:A,MATCH(Хранение!B5970,'Артикул без-с размером'!C:C,0))</f>
        <v>#N/A</v>
      </c>
    </row>
    <row r="5971" spans="9:9" ht="21.75" customHeight="1" x14ac:dyDescent="0.3">
      <c r="I5971" s="23" t="e">
        <f>INDEX('Артикул без-с размером'!A:A,MATCH(Хранение!B5971,'Артикул без-с размером'!C:C,0))</f>
        <v>#N/A</v>
      </c>
    </row>
    <row r="5972" spans="9:9" ht="21.75" customHeight="1" x14ac:dyDescent="0.3">
      <c r="I5972" s="23" t="e">
        <f>INDEX('Артикул без-с размером'!A:A,MATCH(Хранение!B5972,'Артикул без-с размером'!C:C,0))</f>
        <v>#N/A</v>
      </c>
    </row>
    <row r="5973" spans="9:9" ht="21.75" customHeight="1" x14ac:dyDescent="0.3">
      <c r="I5973" s="23" t="e">
        <f>INDEX('Артикул без-с размером'!A:A,MATCH(Хранение!B5973,'Артикул без-с размером'!C:C,0))</f>
        <v>#N/A</v>
      </c>
    </row>
    <row r="5974" spans="9:9" ht="21.75" customHeight="1" x14ac:dyDescent="0.3">
      <c r="I5974" s="23" t="e">
        <f>INDEX('Артикул без-с размером'!A:A,MATCH(Хранение!B5974,'Артикул без-с размером'!C:C,0))</f>
        <v>#N/A</v>
      </c>
    </row>
    <row r="5975" spans="9:9" ht="21.75" customHeight="1" x14ac:dyDescent="0.3">
      <c r="I5975" s="23" t="e">
        <f>INDEX('Артикул без-с размером'!A:A,MATCH(Хранение!B5975,'Артикул без-с размером'!C:C,0))</f>
        <v>#N/A</v>
      </c>
    </row>
    <row r="5976" spans="9:9" ht="21.75" customHeight="1" x14ac:dyDescent="0.3">
      <c r="I5976" s="23" t="e">
        <f>INDEX('Артикул без-с размером'!A:A,MATCH(Хранение!B5976,'Артикул без-с размером'!C:C,0))</f>
        <v>#N/A</v>
      </c>
    </row>
    <row r="5977" spans="9:9" ht="21.75" customHeight="1" x14ac:dyDescent="0.3">
      <c r="I5977" s="23" t="e">
        <f>INDEX('Артикул без-с размером'!A:A,MATCH(Хранение!B5977,'Артикул без-с размером'!C:C,0))</f>
        <v>#N/A</v>
      </c>
    </row>
    <row r="5978" spans="9:9" ht="21.75" customHeight="1" x14ac:dyDescent="0.3">
      <c r="I5978" s="23" t="e">
        <f>INDEX('Артикул без-с размером'!A:A,MATCH(Хранение!B5978,'Артикул без-с размером'!C:C,0))</f>
        <v>#N/A</v>
      </c>
    </row>
    <row r="5979" spans="9:9" ht="21.75" customHeight="1" x14ac:dyDescent="0.3">
      <c r="I5979" s="23" t="e">
        <f>INDEX('Артикул без-с размером'!A:A,MATCH(Хранение!B5979,'Артикул без-с размером'!C:C,0))</f>
        <v>#N/A</v>
      </c>
    </row>
    <row r="5980" spans="9:9" ht="21.75" customHeight="1" x14ac:dyDescent="0.3">
      <c r="I5980" s="23" t="e">
        <f>INDEX('Артикул без-с размером'!A:A,MATCH(Хранение!B5980,'Артикул без-с размером'!C:C,0))</f>
        <v>#N/A</v>
      </c>
    </row>
    <row r="5981" spans="9:9" ht="21.75" customHeight="1" x14ac:dyDescent="0.3">
      <c r="I5981" s="23" t="e">
        <f>INDEX('Артикул без-с размером'!A:A,MATCH(Хранение!B5981,'Артикул без-с размером'!C:C,0))</f>
        <v>#N/A</v>
      </c>
    </row>
    <row r="5982" spans="9:9" ht="21.75" customHeight="1" x14ac:dyDescent="0.3">
      <c r="I5982" s="23" t="e">
        <f>INDEX('Артикул без-с размером'!A:A,MATCH(Хранение!B5982,'Артикул без-с размером'!C:C,0))</f>
        <v>#N/A</v>
      </c>
    </row>
    <row r="5983" spans="9:9" ht="21.75" customHeight="1" x14ac:dyDescent="0.3">
      <c r="I5983" s="23" t="e">
        <f>INDEX('Артикул без-с размером'!A:A,MATCH(Хранение!B5983,'Артикул без-с размером'!C:C,0))</f>
        <v>#N/A</v>
      </c>
    </row>
    <row r="5984" spans="9:9" ht="21.75" customHeight="1" x14ac:dyDescent="0.3">
      <c r="I5984" s="23" t="e">
        <f>INDEX('Артикул без-с размером'!A:A,MATCH(Хранение!B5984,'Артикул без-с размером'!C:C,0))</f>
        <v>#N/A</v>
      </c>
    </row>
    <row r="5985" spans="9:9" ht="21.75" customHeight="1" x14ac:dyDescent="0.3">
      <c r="I5985" s="23" t="e">
        <f>INDEX('Артикул без-с размером'!A:A,MATCH(Хранение!B5985,'Артикул без-с размером'!C:C,0))</f>
        <v>#N/A</v>
      </c>
    </row>
    <row r="5986" spans="9:9" ht="21.75" customHeight="1" x14ac:dyDescent="0.3">
      <c r="I5986" s="23" t="e">
        <f>INDEX('Артикул без-с размером'!A:A,MATCH(Хранение!B5986,'Артикул без-с размером'!C:C,0))</f>
        <v>#N/A</v>
      </c>
    </row>
    <row r="5987" spans="9:9" ht="21.75" customHeight="1" x14ac:dyDescent="0.3">
      <c r="I5987" s="23" t="e">
        <f>INDEX('Артикул без-с размером'!A:A,MATCH(Хранение!B5987,'Артикул без-с размером'!C:C,0))</f>
        <v>#N/A</v>
      </c>
    </row>
    <row r="5988" spans="9:9" ht="21.75" customHeight="1" x14ac:dyDescent="0.3">
      <c r="I5988" s="23" t="e">
        <f>INDEX('Артикул без-с размером'!A:A,MATCH(Хранение!B5988,'Артикул без-с размером'!C:C,0))</f>
        <v>#N/A</v>
      </c>
    </row>
    <row r="5989" spans="9:9" ht="21.75" customHeight="1" x14ac:dyDescent="0.3">
      <c r="I5989" s="23" t="e">
        <f>INDEX('Артикул без-с размером'!A:A,MATCH(Хранение!B5989,'Артикул без-с размером'!C:C,0))</f>
        <v>#N/A</v>
      </c>
    </row>
    <row r="5990" spans="9:9" ht="21.75" customHeight="1" x14ac:dyDescent="0.3">
      <c r="I5990" s="23" t="e">
        <f>INDEX('Артикул без-с размером'!A:A,MATCH(Хранение!B5990,'Артикул без-с размером'!C:C,0))</f>
        <v>#N/A</v>
      </c>
    </row>
    <row r="5991" spans="9:9" ht="21.75" customHeight="1" x14ac:dyDescent="0.3">
      <c r="I5991" s="23" t="e">
        <f>INDEX('Артикул без-с размером'!A:A,MATCH(Хранение!B5991,'Артикул без-с размером'!C:C,0))</f>
        <v>#N/A</v>
      </c>
    </row>
    <row r="5992" spans="9:9" ht="21.75" customHeight="1" x14ac:dyDescent="0.3">
      <c r="I5992" s="23" t="e">
        <f>INDEX('Артикул без-с размером'!A:A,MATCH(Хранение!B5992,'Артикул без-с размером'!C:C,0))</f>
        <v>#N/A</v>
      </c>
    </row>
    <row r="5993" spans="9:9" ht="21.75" customHeight="1" x14ac:dyDescent="0.3">
      <c r="I5993" s="23" t="e">
        <f>INDEX('Артикул без-с размером'!A:A,MATCH(Хранение!B5993,'Артикул без-с размером'!C:C,0))</f>
        <v>#N/A</v>
      </c>
    </row>
    <row r="5994" spans="9:9" ht="21.75" customHeight="1" x14ac:dyDescent="0.3">
      <c r="I5994" s="23" t="e">
        <f>INDEX('Артикул без-с размером'!A:A,MATCH(Хранение!B5994,'Артикул без-с размером'!C:C,0))</f>
        <v>#N/A</v>
      </c>
    </row>
    <row r="5995" spans="9:9" ht="21.75" customHeight="1" x14ac:dyDescent="0.3">
      <c r="I5995" s="23" t="e">
        <f>INDEX('Артикул без-с размером'!A:A,MATCH(Хранение!B5995,'Артикул без-с размером'!C:C,0))</f>
        <v>#N/A</v>
      </c>
    </row>
    <row r="5996" spans="9:9" ht="21.75" customHeight="1" x14ac:dyDescent="0.3">
      <c r="I5996" s="23" t="e">
        <f>INDEX('Артикул без-с размером'!A:A,MATCH(Хранение!B5996,'Артикул без-с размером'!C:C,0))</f>
        <v>#N/A</v>
      </c>
    </row>
    <row r="5997" spans="9:9" ht="21.75" customHeight="1" x14ac:dyDescent="0.3">
      <c r="I5997" s="23" t="e">
        <f>INDEX('Артикул без-с размером'!A:A,MATCH(Хранение!B5997,'Артикул без-с размером'!C:C,0))</f>
        <v>#N/A</v>
      </c>
    </row>
    <row r="5998" spans="9:9" ht="21.75" customHeight="1" x14ac:dyDescent="0.3">
      <c r="I5998" s="23" t="e">
        <f>INDEX('Артикул без-с размером'!A:A,MATCH(Хранение!B5998,'Артикул без-с размером'!C:C,0))</f>
        <v>#N/A</v>
      </c>
    </row>
    <row r="5999" spans="9:9" ht="21.75" customHeight="1" x14ac:dyDescent="0.3">
      <c r="I5999" s="23" t="e">
        <f>INDEX('Артикул без-с размером'!A:A,MATCH(Хранение!B5999,'Артикул без-с размером'!C:C,0))</f>
        <v>#N/A</v>
      </c>
    </row>
    <row r="6000" spans="9:9" ht="21.75" customHeight="1" x14ac:dyDescent="0.3">
      <c r="I6000" s="23" t="e">
        <f>INDEX('Артикул без-с размером'!A:A,MATCH(Хранение!B6000,'Артикул без-с размером'!C:C,0))</f>
        <v>#N/A</v>
      </c>
    </row>
    <row r="6001" spans="9:9" ht="21.75" customHeight="1" x14ac:dyDescent="0.3">
      <c r="I6001" s="23" t="e">
        <f>INDEX('Артикул без-с размером'!A:A,MATCH(Хранение!B6001,'Артикул без-с размером'!C:C,0))</f>
        <v>#N/A</v>
      </c>
    </row>
    <row r="6002" spans="9:9" ht="21.75" customHeight="1" x14ac:dyDescent="0.3">
      <c r="I6002" s="23" t="e">
        <f>INDEX('Артикул без-с размером'!A:A,MATCH(Хранение!B6002,'Артикул без-с размером'!C:C,0))</f>
        <v>#N/A</v>
      </c>
    </row>
    <row r="6003" spans="9:9" ht="21.75" customHeight="1" x14ac:dyDescent="0.3">
      <c r="I6003" s="23" t="e">
        <f>INDEX('Артикул без-с размером'!A:A,MATCH(Хранение!B6003,'Артикул без-с размером'!C:C,0))</f>
        <v>#N/A</v>
      </c>
    </row>
    <row r="6004" spans="9:9" ht="21.75" customHeight="1" x14ac:dyDescent="0.3">
      <c r="I6004" s="23" t="e">
        <f>INDEX('Артикул без-с размером'!A:A,MATCH(Хранение!B6004,'Артикул без-с размером'!C:C,0))</f>
        <v>#N/A</v>
      </c>
    </row>
    <row r="6005" spans="9:9" ht="21.75" customHeight="1" x14ac:dyDescent="0.3">
      <c r="I6005" s="23" t="e">
        <f>INDEX('Артикул без-с размером'!A:A,MATCH(Хранение!B6005,'Артикул без-с размером'!C:C,0))</f>
        <v>#N/A</v>
      </c>
    </row>
    <row r="6006" spans="9:9" ht="21.75" customHeight="1" x14ac:dyDescent="0.3">
      <c r="I6006" s="23" t="e">
        <f>INDEX('Артикул без-с размером'!A:A,MATCH(Хранение!B6006,'Артикул без-с размером'!C:C,0))</f>
        <v>#N/A</v>
      </c>
    </row>
    <row r="6007" spans="9:9" ht="21.75" customHeight="1" x14ac:dyDescent="0.3">
      <c r="I6007" s="23" t="e">
        <f>INDEX('Артикул без-с размером'!A:A,MATCH(Хранение!B6007,'Артикул без-с размером'!C:C,0))</f>
        <v>#N/A</v>
      </c>
    </row>
    <row r="6008" spans="9:9" ht="21.75" customHeight="1" x14ac:dyDescent="0.3">
      <c r="I6008" s="23" t="e">
        <f>INDEX('Артикул без-с размером'!A:A,MATCH(Хранение!B6008,'Артикул без-с размером'!C:C,0))</f>
        <v>#N/A</v>
      </c>
    </row>
    <row r="6009" spans="9:9" ht="21.75" customHeight="1" x14ac:dyDescent="0.3">
      <c r="I6009" s="23" t="e">
        <f>INDEX('Артикул без-с размером'!A:A,MATCH(Хранение!B6009,'Артикул без-с размером'!C:C,0))</f>
        <v>#N/A</v>
      </c>
    </row>
    <row r="6010" spans="9:9" ht="21.75" customHeight="1" x14ac:dyDescent="0.3">
      <c r="I6010" s="23" t="e">
        <f>INDEX('Артикул без-с размером'!A:A,MATCH(Хранение!B6010,'Артикул без-с размером'!C:C,0))</f>
        <v>#N/A</v>
      </c>
    </row>
    <row r="6011" spans="9:9" ht="21.75" customHeight="1" x14ac:dyDescent="0.3">
      <c r="I6011" s="23" t="e">
        <f>INDEX('Артикул без-с размером'!A:A,MATCH(Хранение!B6011,'Артикул без-с размером'!C:C,0))</f>
        <v>#N/A</v>
      </c>
    </row>
    <row r="6012" spans="9:9" ht="21.75" customHeight="1" x14ac:dyDescent="0.3">
      <c r="I6012" s="23" t="e">
        <f>INDEX('Артикул без-с размером'!A:A,MATCH(Хранение!B6012,'Артикул без-с размером'!C:C,0))</f>
        <v>#N/A</v>
      </c>
    </row>
    <row r="6013" spans="9:9" ht="21.75" customHeight="1" x14ac:dyDescent="0.3">
      <c r="I6013" s="23" t="e">
        <f>INDEX('Артикул без-с размером'!A:A,MATCH(Хранение!B6013,'Артикул без-с размером'!C:C,0))</f>
        <v>#N/A</v>
      </c>
    </row>
    <row r="6014" spans="9:9" ht="21.75" customHeight="1" x14ac:dyDescent="0.3">
      <c r="I6014" s="23" t="e">
        <f>INDEX('Артикул без-с размером'!A:A,MATCH(Хранение!B6014,'Артикул без-с размером'!C:C,0))</f>
        <v>#N/A</v>
      </c>
    </row>
    <row r="6015" spans="9:9" ht="21.75" customHeight="1" x14ac:dyDescent="0.3">
      <c r="I6015" s="23" t="e">
        <f>INDEX('Артикул без-с размером'!A:A,MATCH(Хранение!B6015,'Артикул без-с размером'!C:C,0))</f>
        <v>#N/A</v>
      </c>
    </row>
    <row r="6016" spans="9:9" ht="21.75" customHeight="1" x14ac:dyDescent="0.3">
      <c r="I6016" s="23" t="e">
        <f>INDEX('Артикул без-с размером'!A:A,MATCH(Хранение!B6016,'Артикул без-с размером'!C:C,0))</f>
        <v>#N/A</v>
      </c>
    </row>
    <row r="6017" spans="9:9" ht="21.75" customHeight="1" x14ac:dyDescent="0.3">
      <c r="I6017" s="23" t="e">
        <f>INDEX('Артикул без-с размером'!A:A,MATCH(Хранение!B6017,'Артикул без-с размером'!C:C,0))</f>
        <v>#N/A</v>
      </c>
    </row>
    <row r="6018" spans="9:9" ht="21.75" customHeight="1" x14ac:dyDescent="0.3">
      <c r="I6018" s="23" t="e">
        <f>INDEX('Артикул без-с размером'!A:A,MATCH(Хранение!B6018,'Артикул без-с размером'!C:C,0))</f>
        <v>#N/A</v>
      </c>
    </row>
    <row r="6019" spans="9:9" ht="21.75" customHeight="1" x14ac:dyDescent="0.3">
      <c r="I6019" s="23" t="e">
        <f>INDEX('Артикул без-с размером'!A:A,MATCH(Хранение!B6019,'Артикул без-с размером'!C:C,0))</f>
        <v>#N/A</v>
      </c>
    </row>
    <row r="6020" spans="9:9" ht="21.75" customHeight="1" x14ac:dyDescent="0.3">
      <c r="I6020" s="23" t="e">
        <f>INDEX('Артикул без-с размером'!A:A,MATCH(Хранение!B6020,'Артикул без-с размером'!C:C,0))</f>
        <v>#N/A</v>
      </c>
    </row>
    <row r="6021" spans="9:9" ht="21.75" customHeight="1" x14ac:dyDescent="0.3">
      <c r="I6021" s="23" t="e">
        <f>INDEX('Артикул без-с размером'!A:A,MATCH(Хранение!B6021,'Артикул без-с размером'!C:C,0))</f>
        <v>#N/A</v>
      </c>
    </row>
    <row r="6022" spans="9:9" ht="21.75" customHeight="1" x14ac:dyDescent="0.3">
      <c r="I6022" s="23" t="e">
        <f>INDEX('Артикул без-с размером'!A:A,MATCH(Хранение!B6022,'Артикул без-с размером'!C:C,0))</f>
        <v>#N/A</v>
      </c>
    </row>
    <row r="6023" spans="9:9" ht="21.75" customHeight="1" x14ac:dyDescent="0.3">
      <c r="I6023" s="23" t="e">
        <f>INDEX('Артикул без-с размером'!A:A,MATCH(Хранение!B6023,'Артикул без-с размером'!C:C,0))</f>
        <v>#N/A</v>
      </c>
    </row>
    <row r="6024" spans="9:9" ht="21.75" customHeight="1" x14ac:dyDescent="0.3">
      <c r="I6024" s="23" t="e">
        <f>INDEX('Артикул без-с размером'!A:A,MATCH(Хранение!B6024,'Артикул без-с размером'!C:C,0))</f>
        <v>#N/A</v>
      </c>
    </row>
    <row r="6025" spans="9:9" ht="21.75" customHeight="1" x14ac:dyDescent="0.3">
      <c r="I6025" s="23" t="e">
        <f>INDEX('Артикул без-с размером'!A:A,MATCH(Хранение!B6025,'Артикул без-с размером'!C:C,0))</f>
        <v>#N/A</v>
      </c>
    </row>
    <row r="6026" spans="9:9" ht="21.75" customHeight="1" x14ac:dyDescent="0.3">
      <c r="I6026" s="23" t="e">
        <f>INDEX('Артикул без-с размером'!A:A,MATCH(Хранение!B6026,'Артикул без-с размером'!C:C,0))</f>
        <v>#N/A</v>
      </c>
    </row>
    <row r="6027" spans="9:9" ht="21.75" customHeight="1" x14ac:dyDescent="0.3">
      <c r="I6027" s="23" t="e">
        <f>INDEX('Артикул без-с размером'!A:A,MATCH(Хранение!B6027,'Артикул без-с размером'!C:C,0))</f>
        <v>#N/A</v>
      </c>
    </row>
    <row r="6028" spans="9:9" ht="21.75" customHeight="1" x14ac:dyDescent="0.3">
      <c r="I6028" s="23" t="e">
        <f>INDEX('Артикул без-с размером'!A:A,MATCH(Хранение!B6028,'Артикул без-с размером'!C:C,0))</f>
        <v>#N/A</v>
      </c>
    </row>
    <row r="6029" spans="9:9" ht="21.75" customHeight="1" x14ac:dyDescent="0.3">
      <c r="I6029" s="23" t="e">
        <f>INDEX('Артикул без-с размером'!A:A,MATCH(Хранение!B6029,'Артикул без-с размером'!C:C,0))</f>
        <v>#N/A</v>
      </c>
    </row>
    <row r="6030" spans="9:9" ht="21.75" customHeight="1" x14ac:dyDescent="0.3">
      <c r="I6030" s="23" t="e">
        <f>INDEX('Артикул без-с размером'!A:A,MATCH(Хранение!B6030,'Артикул без-с размером'!C:C,0))</f>
        <v>#N/A</v>
      </c>
    </row>
    <row r="6031" spans="9:9" ht="21.75" customHeight="1" x14ac:dyDescent="0.3">
      <c r="I6031" s="23" t="e">
        <f>INDEX('Артикул без-с размером'!A:A,MATCH(Хранение!B6031,'Артикул без-с размером'!C:C,0))</f>
        <v>#N/A</v>
      </c>
    </row>
    <row r="6032" spans="9:9" ht="21.75" customHeight="1" x14ac:dyDescent="0.3">
      <c r="I6032" s="23" t="e">
        <f>INDEX('Артикул без-с размером'!A:A,MATCH(Хранение!B6032,'Артикул без-с размером'!C:C,0))</f>
        <v>#N/A</v>
      </c>
    </row>
    <row r="6033" spans="9:9" ht="21.75" customHeight="1" x14ac:dyDescent="0.3">
      <c r="I6033" s="23" t="e">
        <f>INDEX('Артикул без-с размером'!A:A,MATCH(Хранение!B6033,'Артикул без-с размером'!C:C,0))</f>
        <v>#N/A</v>
      </c>
    </row>
    <row r="6034" spans="9:9" ht="21.75" customHeight="1" x14ac:dyDescent="0.3">
      <c r="I6034" s="23" t="e">
        <f>INDEX('Артикул без-с размером'!A:A,MATCH(Хранение!B6034,'Артикул без-с размером'!C:C,0))</f>
        <v>#N/A</v>
      </c>
    </row>
    <row r="6035" spans="9:9" ht="21.75" customHeight="1" x14ac:dyDescent="0.3">
      <c r="I6035" s="23" t="e">
        <f>INDEX('Артикул без-с размером'!A:A,MATCH(Хранение!B6035,'Артикул без-с размером'!C:C,0))</f>
        <v>#N/A</v>
      </c>
    </row>
    <row r="6036" spans="9:9" ht="21.75" customHeight="1" x14ac:dyDescent="0.3">
      <c r="I6036" s="23" t="e">
        <f>INDEX('Артикул без-с размером'!A:A,MATCH(Хранение!B6036,'Артикул без-с размером'!C:C,0))</f>
        <v>#N/A</v>
      </c>
    </row>
    <row r="6037" spans="9:9" ht="21.75" customHeight="1" x14ac:dyDescent="0.3">
      <c r="I6037" s="23" t="e">
        <f>INDEX('Артикул без-с размером'!A:A,MATCH(Хранение!B6037,'Артикул без-с размером'!C:C,0))</f>
        <v>#N/A</v>
      </c>
    </row>
    <row r="6038" spans="9:9" ht="21.75" customHeight="1" x14ac:dyDescent="0.3">
      <c r="I6038" s="23" t="e">
        <f>INDEX('Артикул без-с размером'!A:A,MATCH(Хранение!B6038,'Артикул без-с размером'!C:C,0))</f>
        <v>#N/A</v>
      </c>
    </row>
    <row r="6039" spans="9:9" ht="21.75" customHeight="1" x14ac:dyDescent="0.3">
      <c r="I6039" s="23" t="e">
        <f>INDEX('Артикул без-с размером'!A:A,MATCH(Хранение!B6039,'Артикул без-с размером'!C:C,0))</f>
        <v>#N/A</v>
      </c>
    </row>
    <row r="6040" spans="9:9" ht="21.75" customHeight="1" x14ac:dyDescent="0.3">
      <c r="I6040" s="23" t="e">
        <f>INDEX('Артикул без-с размером'!A:A,MATCH(Хранение!B6040,'Артикул без-с размером'!C:C,0))</f>
        <v>#N/A</v>
      </c>
    </row>
    <row r="6041" spans="9:9" ht="21.75" customHeight="1" x14ac:dyDescent="0.3">
      <c r="I6041" s="23" t="e">
        <f>INDEX('Артикул без-с размером'!A:A,MATCH(Хранение!B6041,'Артикул без-с размером'!C:C,0))</f>
        <v>#N/A</v>
      </c>
    </row>
    <row r="6042" spans="9:9" ht="21.75" customHeight="1" x14ac:dyDescent="0.3">
      <c r="I6042" s="23" t="e">
        <f>INDEX('Артикул без-с размером'!A:A,MATCH(Хранение!B6042,'Артикул без-с размером'!C:C,0))</f>
        <v>#N/A</v>
      </c>
    </row>
    <row r="6043" spans="9:9" ht="21.75" customHeight="1" x14ac:dyDescent="0.3">
      <c r="I6043" s="23" t="e">
        <f>INDEX('Артикул без-с размером'!A:A,MATCH(Хранение!B6043,'Артикул без-с размером'!C:C,0))</f>
        <v>#N/A</v>
      </c>
    </row>
    <row r="6044" spans="9:9" ht="21.75" customHeight="1" x14ac:dyDescent="0.3">
      <c r="I6044" s="23" t="e">
        <f>INDEX('Артикул без-с размером'!A:A,MATCH(Хранение!B6044,'Артикул без-с размером'!C:C,0))</f>
        <v>#N/A</v>
      </c>
    </row>
    <row r="6045" spans="9:9" ht="21.75" customHeight="1" x14ac:dyDescent="0.3">
      <c r="I6045" s="23" t="e">
        <f>INDEX('Артикул без-с размером'!A:A,MATCH(Хранение!B6045,'Артикул без-с размером'!C:C,0))</f>
        <v>#N/A</v>
      </c>
    </row>
    <row r="6046" spans="9:9" ht="21.75" customHeight="1" x14ac:dyDescent="0.3">
      <c r="I6046" s="23" t="e">
        <f>INDEX('Артикул без-с размером'!A:A,MATCH(Хранение!B6046,'Артикул без-с размером'!C:C,0))</f>
        <v>#N/A</v>
      </c>
    </row>
    <row r="6047" spans="9:9" ht="21.75" customHeight="1" x14ac:dyDescent="0.3">
      <c r="I6047" s="23" t="e">
        <f>INDEX('Артикул без-с размером'!A:A,MATCH(Хранение!B6047,'Артикул без-с размером'!C:C,0))</f>
        <v>#N/A</v>
      </c>
    </row>
    <row r="6048" spans="9:9" ht="21.75" customHeight="1" x14ac:dyDescent="0.3">
      <c r="I6048" s="23" t="e">
        <f>INDEX('Артикул без-с размером'!A:A,MATCH(Хранение!B6048,'Артикул без-с размером'!C:C,0))</f>
        <v>#N/A</v>
      </c>
    </row>
    <row r="6049" spans="9:9" ht="21.75" customHeight="1" x14ac:dyDescent="0.3">
      <c r="I6049" s="23" t="e">
        <f>INDEX('Артикул без-с размером'!A:A,MATCH(Хранение!B6049,'Артикул без-с размером'!C:C,0))</f>
        <v>#N/A</v>
      </c>
    </row>
    <row r="6050" spans="9:9" ht="21.75" customHeight="1" x14ac:dyDescent="0.3">
      <c r="I6050" s="23" t="e">
        <f>INDEX('Артикул без-с размером'!A:A,MATCH(Хранение!B6050,'Артикул без-с размером'!C:C,0))</f>
        <v>#N/A</v>
      </c>
    </row>
    <row r="6051" spans="9:9" ht="21.75" customHeight="1" x14ac:dyDescent="0.3">
      <c r="I6051" s="23" t="e">
        <f>INDEX('Артикул без-с размером'!A:A,MATCH(Хранение!B6051,'Артикул без-с размером'!C:C,0))</f>
        <v>#N/A</v>
      </c>
    </row>
    <row r="6052" spans="9:9" ht="21.75" customHeight="1" x14ac:dyDescent="0.3">
      <c r="I6052" s="23" t="e">
        <f>INDEX('Артикул без-с размером'!A:A,MATCH(Хранение!B6052,'Артикул без-с размером'!C:C,0))</f>
        <v>#N/A</v>
      </c>
    </row>
    <row r="6053" spans="9:9" ht="21.75" customHeight="1" x14ac:dyDescent="0.3">
      <c r="I6053" s="23" t="e">
        <f>INDEX('Артикул без-с размером'!A:A,MATCH(Хранение!B6053,'Артикул без-с размером'!C:C,0))</f>
        <v>#N/A</v>
      </c>
    </row>
    <row r="6054" spans="9:9" ht="21.75" customHeight="1" x14ac:dyDescent="0.3">
      <c r="I6054" s="23" t="e">
        <f>INDEX('Артикул без-с размером'!A:A,MATCH(Хранение!B6054,'Артикул без-с размером'!C:C,0))</f>
        <v>#N/A</v>
      </c>
    </row>
    <row r="6055" spans="9:9" ht="21.75" customHeight="1" x14ac:dyDescent="0.3">
      <c r="I6055" s="23" t="e">
        <f>INDEX('Артикул без-с размером'!A:A,MATCH(Хранение!B6055,'Артикул без-с размером'!C:C,0))</f>
        <v>#N/A</v>
      </c>
    </row>
    <row r="6056" spans="9:9" ht="21.75" customHeight="1" x14ac:dyDescent="0.3">
      <c r="I6056" s="23" t="e">
        <f>INDEX('Артикул без-с размером'!A:A,MATCH(Хранение!B6056,'Артикул без-с размером'!C:C,0))</f>
        <v>#N/A</v>
      </c>
    </row>
    <row r="6057" spans="9:9" ht="21.75" customHeight="1" x14ac:dyDescent="0.3">
      <c r="I6057" s="23" t="e">
        <f>INDEX('Артикул без-с размером'!A:A,MATCH(Хранение!B6057,'Артикул без-с размером'!C:C,0))</f>
        <v>#N/A</v>
      </c>
    </row>
    <row r="6058" spans="9:9" ht="21.75" customHeight="1" x14ac:dyDescent="0.3">
      <c r="I6058" s="23" t="e">
        <f>INDEX('Артикул без-с размером'!A:A,MATCH(Хранение!B6058,'Артикул без-с размером'!C:C,0))</f>
        <v>#N/A</v>
      </c>
    </row>
    <row r="6059" spans="9:9" ht="21.75" customHeight="1" x14ac:dyDescent="0.3">
      <c r="I6059" s="23" t="e">
        <f>INDEX('Артикул без-с размером'!A:A,MATCH(Хранение!B6059,'Артикул без-с размером'!C:C,0))</f>
        <v>#N/A</v>
      </c>
    </row>
    <row r="6060" spans="9:9" ht="21.75" customHeight="1" x14ac:dyDescent="0.3">
      <c r="I6060" s="23" t="e">
        <f>INDEX('Артикул без-с размером'!A:A,MATCH(Хранение!B6060,'Артикул без-с размером'!C:C,0))</f>
        <v>#N/A</v>
      </c>
    </row>
    <row r="6061" spans="9:9" ht="21.75" customHeight="1" x14ac:dyDescent="0.3">
      <c r="I6061" s="23" t="e">
        <f>INDEX('Артикул без-с размером'!A:A,MATCH(Хранение!B6061,'Артикул без-с размером'!C:C,0))</f>
        <v>#N/A</v>
      </c>
    </row>
    <row r="6062" spans="9:9" ht="21.75" customHeight="1" x14ac:dyDescent="0.3">
      <c r="I6062" s="23" t="e">
        <f>INDEX('Артикул без-с размером'!A:A,MATCH(Хранение!B6062,'Артикул без-с размером'!C:C,0))</f>
        <v>#N/A</v>
      </c>
    </row>
    <row r="6063" spans="9:9" ht="21.75" customHeight="1" x14ac:dyDescent="0.3">
      <c r="I6063" s="23" t="e">
        <f>INDEX('Артикул без-с размером'!A:A,MATCH(Хранение!B6063,'Артикул без-с размером'!C:C,0))</f>
        <v>#N/A</v>
      </c>
    </row>
    <row r="6064" spans="9:9" ht="21.75" customHeight="1" x14ac:dyDescent="0.3">
      <c r="I6064" s="23" t="e">
        <f>INDEX('Артикул без-с размером'!A:A,MATCH(Хранение!B6064,'Артикул без-с размером'!C:C,0))</f>
        <v>#N/A</v>
      </c>
    </row>
    <row r="6065" spans="9:9" ht="21.75" customHeight="1" x14ac:dyDescent="0.3">
      <c r="I6065" s="23" t="e">
        <f>INDEX('Артикул без-с размером'!A:A,MATCH(Хранение!B6065,'Артикул без-с размером'!C:C,0))</f>
        <v>#N/A</v>
      </c>
    </row>
    <row r="6066" spans="9:9" ht="21.75" customHeight="1" x14ac:dyDescent="0.3">
      <c r="I6066" s="23" t="e">
        <f>INDEX('Артикул без-с размером'!A:A,MATCH(Хранение!B6066,'Артикул без-с размером'!C:C,0))</f>
        <v>#N/A</v>
      </c>
    </row>
    <row r="6067" spans="9:9" ht="21.75" customHeight="1" x14ac:dyDescent="0.3">
      <c r="I6067" s="23" t="e">
        <f>INDEX('Артикул без-с размером'!A:A,MATCH(Хранение!B6067,'Артикул без-с размером'!C:C,0))</f>
        <v>#N/A</v>
      </c>
    </row>
    <row r="6068" spans="9:9" ht="21.75" customHeight="1" x14ac:dyDescent="0.3">
      <c r="I6068" s="23" t="e">
        <f>INDEX('Артикул без-с размером'!A:A,MATCH(Хранение!B6068,'Артикул без-с размером'!C:C,0))</f>
        <v>#N/A</v>
      </c>
    </row>
    <row r="6069" spans="9:9" ht="21.75" customHeight="1" x14ac:dyDescent="0.3">
      <c r="I6069" s="23" t="e">
        <f>INDEX('Артикул без-с размером'!A:A,MATCH(Хранение!B6069,'Артикул без-с размером'!C:C,0))</f>
        <v>#N/A</v>
      </c>
    </row>
    <row r="6070" spans="9:9" ht="21.75" customHeight="1" x14ac:dyDescent="0.3">
      <c r="I6070" s="23" t="e">
        <f>INDEX('Артикул без-с размером'!A:A,MATCH(Хранение!B6070,'Артикул без-с размером'!C:C,0))</f>
        <v>#N/A</v>
      </c>
    </row>
    <row r="6071" spans="9:9" ht="21.75" customHeight="1" x14ac:dyDescent="0.3">
      <c r="I6071" s="23" t="e">
        <f>INDEX('Артикул без-с размером'!A:A,MATCH(Хранение!B6071,'Артикул без-с размером'!C:C,0))</f>
        <v>#N/A</v>
      </c>
    </row>
    <row r="6072" spans="9:9" ht="21.75" customHeight="1" x14ac:dyDescent="0.3">
      <c r="I6072" s="23" t="e">
        <f>INDEX('Артикул без-с размером'!A:A,MATCH(Хранение!B6072,'Артикул без-с размером'!C:C,0))</f>
        <v>#N/A</v>
      </c>
    </row>
    <row r="6073" spans="9:9" ht="21.75" customHeight="1" x14ac:dyDescent="0.3">
      <c r="I6073" s="23" t="e">
        <f>INDEX('Артикул без-с размером'!A:A,MATCH(Хранение!B6073,'Артикул без-с размером'!C:C,0))</f>
        <v>#N/A</v>
      </c>
    </row>
    <row r="6074" spans="9:9" ht="21.75" customHeight="1" x14ac:dyDescent="0.3">
      <c r="I6074" s="23" t="e">
        <f>INDEX('Артикул без-с размером'!A:A,MATCH(Хранение!B6074,'Артикул без-с размером'!C:C,0))</f>
        <v>#N/A</v>
      </c>
    </row>
    <row r="6075" spans="9:9" ht="21.75" customHeight="1" x14ac:dyDescent="0.3">
      <c r="I6075" s="23" t="e">
        <f>INDEX('Артикул без-с размером'!A:A,MATCH(Хранение!B6075,'Артикул без-с размером'!C:C,0))</f>
        <v>#N/A</v>
      </c>
    </row>
    <row r="6076" spans="9:9" ht="21.75" customHeight="1" x14ac:dyDescent="0.3">
      <c r="I6076" s="23" t="e">
        <f>INDEX('Артикул без-с размером'!A:A,MATCH(Хранение!B6076,'Артикул без-с размером'!C:C,0))</f>
        <v>#N/A</v>
      </c>
    </row>
    <row r="6077" spans="9:9" ht="21.75" customHeight="1" x14ac:dyDescent="0.3">
      <c r="I6077" s="23" t="e">
        <f>INDEX('Артикул без-с размером'!A:A,MATCH(Хранение!B6077,'Артикул без-с размером'!C:C,0))</f>
        <v>#N/A</v>
      </c>
    </row>
    <row r="6078" spans="9:9" ht="21.75" customHeight="1" x14ac:dyDescent="0.3">
      <c r="I6078" s="23" t="e">
        <f>INDEX('Артикул без-с размером'!A:A,MATCH(Хранение!B6078,'Артикул без-с размером'!C:C,0))</f>
        <v>#N/A</v>
      </c>
    </row>
    <row r="6079" spans="9:9" ht="21.75" customHeight="1" x14ac:dyDescent="0.3">
      <c r="I6079" s="23" t="e">
        <f>INDEX('Артикул без-с размером'!A:A,MATCH(Хранение!B6079,'Артикул без-с размером'!C:C,0))</f>
        <v>#N/A</v>
      </c>
    </row>
    <row r="6080" spans="9:9" ht="21.75" customHeight="1" x14ac:dyDescent="0.3">
      <c r="I6080" s="23" t="e">
        <f>INDEX('Артикул без-с размером'!A:A,MATCH(Хранение!B6080,'Артикул без-с размером'!C:C,0))</f>
        <v>#N/A</v>
      </c>
    </row>
    <row r="6081" spans="9:9" ht="21.75" customHeight="1" x14ac:dyDescent="0.3">
      <c r="I6081" s="23" t="e">
        <f>INDEX('Артикул без-с размером'!A:A,MATCH(Хранение!B6081,'Артикул без-с размером'!C:C,0))</f>
        <v>#N/A</v>
      </c>
    </row>
    <row r="6082" spans="9:9" ht="21.75" customHeight="1" x14ac:dyDescent="0.3">
      <c r="I6082" s="23" t="e">
        <f>INDEX('Артикул без-с размером'!A:A,MATCH(Хранение!B6082,'Артикул без-с размером'!C:C,0))</f>
        <v>#N/A</v>
      </c>
    </row>
    <row r="6083" spans="9:9" ht="21.75" customHeight="1" x14ac:dyDescent="0.3">
      <c r="I6083" s="23" t="e">
        <f>INDEX('Артикул без-с размером'!A:A,MATCH(Хранение!B6083,'Артикул без-с размером'!C:C,0))</f>
        <v>#N/A</v>
      </c>
    </row>
    <row r="6084" spans="9:9" ht="21.75" customHeight="1" x14ac:dyDescent="0.3">
      <c r="I6084" s="23" t="e">
        <f>INDEX('Артикул без-с размером'!A:A,MATCH(Хранение!B6084,'Артикул без-с размером'!C:C,0))</f>
        <v>#N/A</v>
      </c>
    </row>
    <row r="6085" spans="9:9" ht="21.75" customHeight="1" x14ac:dyDescent="0.3">
      <c r="I6085" s="23" t="e">
        <f>INDEX('Артикул без-с размером'!A:A,MATCH(Хранение!B6085,'Артикул без-с размером'!C:C,0))</f>
        <v>#N/A</v>
      </c>
    </row>
    <row r="6086" spans="9:9" ht="21.75" customHeight="1" x14ac:dyDescent="0.3">
      <c r="I6086" s="23" t="e">
        <f>INDEX('Артикул без-с размером'!A:A,MATCH(Хранение!B6086,'Артикул без-с размером'!C:C,0))</f>
        <v>#N/A</v>
      </c>
    </row>
    <row r="6087" spans="9:9" ht="21.75" customHeight="1" x14ac:dyDescent="0.3">
      <c r="I6087" s="23" t="e">
        <f>INDEX('Артикул без-с размером'!A:A,MATCH(Хранение!B6087,'Артикул без-с размером'!C:C,0))</f>
        <v>#N/A</v>
      </c>
    </row>
    <row r="6088" spans="9:9" ht="21.75" customHeight="1" x14ac:dyDescent="0.3">
      <c r="I6088" s="23" t="e">
        <f>INDEX('Артикул без-с размером'!A:A,MATCH(Хранение!B6088,'Артикул без-с размером'!C:C,0))</f>
        <v>#N/A</v>
      </c>
    </row>
    <row r="6089" spans="9:9" ht="21.75" customHeight="1" x14ac:dyDescent="0.3">
      <c r="I6089" s="23" t="e">
        <f>INDEX('Артикул без-с размером'!A:A,MATCH(Хранение!B6089,'Артикул без-с размером'!C:C,0))</f>
        <v>#N/A</v>
      </c>
    </row>
    <row r="6090" spans="9:9" ht="21.75" customHeight="1" x14ac:dyDescent="0.3">
      <c r="I6090" s="23" t="e">
        <f>INDEX('Артикул без-с размером'!A:A,MATCH(Хранение!B6090,'Артикул без-с размером'!C:C,0))</f>
        <v>#N/A</v>
      </c>
    </row>
    <row r="6091" spans="9:9" ht="21.75" customHeight="1" x14ac:dyDescent="0.3">
      <c r="I6091" s="23" t="e">
        <f>INDEX('Артикул без-с размером'!A:A,MATCH(Хранение!B6091,'Артикул без-с размером'!C:C,0))</f>
        <v>#N/A</v>
      </c>
    </row>
    <row r="6092" spans="9:9" ht="21.75" customHeight="1" x14ac:dyDescent="0.3">
      <c r="I6092" s="23" t="e">
        <f>INDEX('Артикул без-с размером'!A:A,MATCH(Хранение!B6092,'Артикул без-с размером'!C:C,0))</f>
        <v>#N/A</v>
      </c>
    </row>
    <row r="6093" spans="9:9" ht="21.75" customHeight="1" x14ac:dyDescent="0.3">
      <c r="I6093" s="23" t="e">
        <f>INDEX('Артикул без-с размером'!A:A,MATCH(Хранение!B6093,'Артикул без-с размером'!C:C,0))</f>
        <v>#N/A</v>
      </c>
    </row>
    <row r="6094" spans="9:9" ht="21.75" customHeight="1" x14ac:dyDescent="0.3">
      <c r="I6094" s="23" t="e">
        <f>INDEX('Артикул без-с размером'!A:A,MATCH(Хранение!B6094,'Артикул без-с размером'!C:C,0))</f>
        <v>#N/A</v>
      </c>
    </row>
    <row r="6095" spans="9:9" ht="21.75" customHeight="1" x14ac:dyDescent="0.3">
      <c r="I6095" s="23" t="e">
        <f>INDEX('Артикул без-с размером'!A:A,MATCH(Хранение!B6095,'Артикул без-с размером'!C:C,0))</f>
        <v>#N/A</v>
      </c>
    </row>
    <row r="6096" spans="9:9" ht="21.75" customHeight="1" x14ac:dyDescent="0.3">
      <c r="I6096" s="23" t="e">
        <f>INDEX('Артикул без-с размером'!A:A,MATCH(Хранение!B6096,'Артикул без-с размером'!C:C,0))</f>
        <v>#N/A</v>
      </c>
    </row>
    <row r="6097" spans="9:9" ht="21.75" customHeight="1" x14ac:dyDescent="0.3">
      <c r="I6097" s="23" t="e">
        <f>INDEX('Артикул без-с размером'!A:A,MATCH(Хранение!B6097,'Артикул без-с размером'!C:C,0))</f>
        <v>#N/A</v>
      </c>
    </row>
    <row r="6098" spans="9:9" ht="21.75" customHeight="1" x14ac:dyDescent="0.3">
      <c r="I6098" s="23" t="e">
        <f>INDEX('Артикул без-с размером'!A:A,MATCH(Хранение!B6098,'Артикул без-с размером'!C:C,0))</f>
        <v>#N/A</v>
      </c>
    </row>
    <row r="6099" spans="9:9" ht="21.75" customHeight="1" x14ac:dyDescent="0.3">
      <c r="I6099" s="23" t="e">
        <f>INDEX('Артикул без-с размером'!A:A,MATCH(Хранение!B6099,'Артикул без-с размером'!C:C,0))</f>
        <v>#N/A</v>
      </c>
    </row>
    <row r="6100" spans="9:9" ht="21.75" customHeight="1" x14ac:dyDescent="0.3">
      <c r="I6100" s="23" t="e">
        <f>INDEX('Артикул без-с размером'!A:A,MATCH(Хранение!B6100,'Артикул без-с размером'!C:C,0))</f>
        <v>#N/A</v>
      </c>
    </row>
    <row r="6101" spans="9:9" ht="21.75" customHeight="1" x14ac:dyDescent="0.3">
      <c r="I6101" s="23" t="e">
        <f>INDEX('Артикул без-с размером'!A:A,MATCH(Хранение!B6101,'Артикул без-с размером'!C:C,0))</f>
        <v>#N/A</v>
      </c>
    </row>
    <row r="6102" spans="9:9" ht="21.75" customHeight="1" x14ac:dyDescent="0.3">
      <c r="I6102" s="23" t="e">
        <f>INDEX('Артикул без-с размером'!A:A,MATCH(Хранение!B6102,'Артикул без-с размером'!C:C,0))</f>
        <v>#N/A</v>
      </c>
    </row>
    <row r="6103" spans="9:9" ht="21.75" customHeight="1" x14ac:dyDescent="0.3">
      <c r="I6103" s="23" t="e">
        <f>INDEX('Артикул без-с размером'!A:A,MATCH(Хранение!B6103,'Артикул без-с размером'!C:C,0))</f>
        <v>#N/A</v>
      </c>
    </row>
    <row r="6104" spans="9:9" ht="21.75" customHeight="1" x14ac:dyDescent="0.3">
      <c r="I6104" s="23" t="e">
        <f>INDEX('Артикул без-с размером'!A:A,MATCH(Хранение!B6104,'Артикул без-с размером'!C:C,0))</f>
        <v>#N/A</v>
      </c>
    </row>
    <row r="6105" spans="9:9" ht="21.75" customHeight="1" x14ac:dyDescent="0.3">
      <c r="I6105" s="23" t="e">
        <f>INDEX('Артикул без-с размером'!A:A,MATCH(Хранение!B6105,'Артикул без-с размером'!C:C,0))</f>
        <v>#N/A</v>
      </c>
    </row>
    <row r="6106" spans="9:9" ht="21.75" customHeight="1" x14ac:dyDescent="0.3">
      <c r="I6106" s="23" t="e">
        <f>INDEX('Артикул без-с размером'!A:A,MATCH(Хранение!B6106,'Артикул без-с размером'!C:C,0))</f>
        <v>#N/A</v>
      </c>
    </row>
    <row r="6107" spans="9:9" ht="21.75" customHeight="1" x14ac:dyDescent="0.3">
      <c r="I6107" s="23" t="e">
        <f>INDEX('Артикул без-с размером'!A:A,MATCH(Хранение!B6107,'Артикул без-с размером'!C:C,0))</f>
        <v>#N/A</v>
      </c>
    </row>
    <row r="6108" spans="9:9" ht="21.75" customHeight="1" x14ac:dyDescent="0.3">
      <c r="I6108" s="23" t="e">
        <f>INDEX('Артикул без-с размером'!A:A,MATCH(Хранение!B6108,'Артикул без-с размером'!C:C,0))</f>
        <v>#N/A</v>
      </c>
    </row>
    <row r="6109" spans="9:9" ht="21.75" customHeight="1" x14ac:dyDescent="0.3">
      <c r="I6109" s="23" t="e">
        <f>INDEX('Артикул без-с размером'!A:A,MATCH(Хранение!B6109,'Артикул без-с размером'!C:C,0))</f>
        <v>#N/A</v>
      </c>
    </row>
    <row r="6110" spans="9:9" ht="21.75" customHeight="1" x14ac:dyDescent="0.3">
      <c r="I6110" s="23" t="e">
        <f>INDEX('Артикул без-с размером'!A:A,MATCH(Хранение!B6110,'Артикул без-с размером'!C:C,0))</f>
        <v>#N/A</v>
      </c>
    </row>
    <row r="6111" spans="9:9" ht="21.75" customHeight="1" x14ac:dyDescent="0.3">
      <c r="I6111" s="23" t="e">
        <f>INDEX('Артикул без-с размером'!A:A,MATCH(Хранение!B6111,'Артикул без-с размером'!C:C,0))</f>
        <v>#N/A</v>
      </c>
    </row>
    <row r="6112" spans="9:9" ht="21.75" customHeight="1" x14ac:dyDescent="0.3">
      <c r="I6112" s="23" t="e">
        <f>INDEX('Артикул без-с размером'!A:A,MATCH(Хранение!B6112,'Артикул без-с размером'!C:C,0))</f>
        <v>#N/A</v>
      </c>
    </row>
    <row r="6113" spans="9:9" ht="21.75" customHeight="1" x14ac:dyDescent="0.3">
      <c r="I6113" s="23" t="e">
        <f>INDEX('Артикул без-с размером'!A:A,MATCH(Хранение!B6113,'Артикул без-с размером'!C:C,0))</f>
        <v>#N/A</v>
      </c>
    </row>
    <row r="6114" spans="9:9" ht="21.75" customHeight="1" x14ac:dyDescent="0.3">
      <c r="I6114" s="23" t="e">
        <f>INDEX('Артикул без-с размером'!A:A,MATCH(Хранение!B6114,'Артикул без-с размером'!C:C,0))</f>
        <v>#N/A</v>
      </c>
    </row>
    <row r="6115" spans="9:9" ht="21.75" customHeight="1" x14ac:dyDescent="0.3">
      <c r="I6115" s="23" t="e">
        <f>INDEX('Артикул без-с размером'!A:A,MATCH(Хранение!B6115,'Артикул без-с размером'!C:C,0))</f>
        <v>#N/A</v>
      </c>
    </row>
    <row r="6116" spans="9:9" ht="21.75" customHeight="1" x14ac:dyDescent="0.3">
      <c r="I6116" s="23" t="e">
        <f>INDEX('Артикул без-с размером'!A:A,MATCH(Хранение!B6116,'Артикул без-с размером'!C:C,0))</f>
        <v>#N/A</v>
      </c>
    </row>
    <row r="6117" spans="9:9" ht="21.75" customHeight="1" x14ac:dyDescent="0.3">
      <c r="I6117" s="23" t="e">
        <f>INDEX('Артикул без-с размером'!A:A,MATCH(Хранение!B6117,'Артикул без-с размером'!C:C,0))</f>
        <v>#N/A</v>
      </c>
    </row>
    <row r="6118" spans="9:9" ht="21.75" customHeight="1" x14ac:dyDescent="0.3">
      <c r="I6118" s="23" t="e">
        <f>INDEX('Артикул без-с размером'!A:A,MATCH(Хранение!B6118,'Артикул без-с размером'!C:C,0))</f>
        <v>#N/A</v>
      </c>
    </row>
    <row r="6119" spans="9:9" ht="21.75" customHeight="1" x14ac:dyDescent="0.3">
      <c r="I6119" s="23" t="e">
        <f>INDEX('Артикул без-с размером'!A:A,MATCH(Хранение!B6119,'Артикул без-с размером'!C:C,0))</f>
        <v>#N/A</v>
      </c>
    </row>
    <row r="6120" spans="9:9" ht="21.75" customHeight="1" x14ac:dyDescent="0.3">
      <c r="I6120" s="23" t="e">
        <f>INDEX('Артикул без-с размером'!A:A,MATCH(Хранение!B6120,'Артикул без-с размером'!C:C,0))</f>
        <v>#N/A</v>
      </c>
    </row>
    <row r="6121" spans="9:9" ht="21.75" customHeight="1" x14ac:dyDescent="0.3">
      <c r="I6121" s="23" t="e">
        <f>INDEX('Артикул без-с размером'!A:A,MATCH(Хранение!B6121,'Артикул без-с размером'!C:C,0))</f>
        <v>#N/A</v>
      </c>
    </row>
    <row r="6122" spans="9:9" ht="21.75" customHeight="1" x14ac:dyDescent="0.3">
      <c r="I6122" s="23" t="e">
        <f>INDEX('Артикул без-с размером'!A:A,MATCH(Хранение!B6122,'Артикул без-с размером'!C:C,0))</f>
        <v>#N/A</v>
      </c>
    </row>
    <row r="6123" spans="9:9" ht="21.75" customHeight="1" x14ac:dyDescent="0.3">
      <c r="I6123" s="23" t="e">
        <f>INDEX('Артикул без-с размером'!A:A,MATCH(Хранение!B6123,'Артикул без-с размером'!C:C,0))</f>
        <v>#N/A</v>
      </c>
    </row>
    <row r="6124" spans="9:9" ht="21.75" customHeight="1" x14ac:dyDescent="0.3">
      <c r="I6124" s="23" t="e">
        <f>INDEX('Артикул без-с размером'!A:A,MATCH(Хранение!B6124,'Артикул без-с размером'!C:C,0))</f>
        <v>#N/A</v>
      </c>
    </row>
    <row r="6125" spans="9:9" ht="21.75" customHeight="1" x14ac:dyDescent="0.3">
      <c r="I6125" s="23" t="e">
        <f>INDEX('Артикул без-с размером'!A:A,MATCH(Хранение!B6125,'Артикул без-с размером'!C:C,0))</f>
        <v>#N/A</v>
      </c>
    </row>
    <row r="6126" spans="9:9" ht="21.75" customHeight="1" x14ac:dyDescent="0.3">
      <c r="I6126" s="23" t="e">
        <f>INDEX('Артикул без-с размером'!A:A,MATCH(Хранение!B6126,'Артикул без-с размером'!C:C,0))</f>
        <v>#N/A</v>
      </c>
    </row>
    <row r="6127" spans="9:9" ht="21.75" customHeight="1" x14ac:dyDescent="0.3">
      <c r="I6127" s="23" t="e">
        <f>INDEX('Артикул без-с размером'!A:A,MATCH(Хранение!B6127,'Артикул без-с размером'!C:C,0))</f>
        <v>#N/A</v>
      </c>
    </row>
    <row r="6128" spans="9:9" ht="21.75" customHeight="1" x14ac:dyDescent="0.3">
      <c r="I6128" s="23" t="e">
        <f>INDEX('Артикул без-с размером'!A:A,MATCH(Хранение!B6128,'Артикул без-с размером'!C:C,0))</f>
        <v>#N/A</v>
      </c>
    </row>
    <row r="6129" spans="9:9" ht="21.75" customHeight="1" x14ac:dyDescent="0.3">
      <c r="I6129" s="23" t="e">
        <f>INDEX('Артикул без-с размером'!A:A,MATCH(Хранение!B6129,'Артикул без-с размером'!C:C,0))</f>
        <v>#N/A</v>
      </c>
    </row>
    <row r="6130" spans="9:9" ht="21.75" customHeight="1" x14ac:dyDescent="0.3">
      <c r="I6130" s="23" t="e">
        <f>INDEX('Артикул без-с размером'!A:A,MATCH(Хранение!B6130,'Артикул без-с размером'!C:C,0))</f>
        <v>#N/A</v>
      </c>
    </row>
    <row r="6131" spans="9:9" ht="21.75" customHeight="1" x14ac:dyDescent="0.3">
      <c r="I6131" s="23" t="e">
        <f>INDEX('Артикул без-с размером'!A:A,MATCH(Хранение!B6131,'Артикул без-с размером'!C:C,0))</f>
        <v>#N/A</v>
      </c>
    </row>
    <row r="6132" spans="9:9" ht="21.75" customHeight="1" x14ac:dyDescent="0.3">
      <c r="I6132" s="23" t="e">
        <f>INDEX('Артикул без-с размером'!A:A,MATCH(Хранение!B6132,'Артикул без-с размером'!C:C,0))</f>
        <v>#N/A</v>
      </c>
    </row>
    <row r="6133" spans="9:9" ht="21.75" customHeight="1" x14ac:dyDescent="0.3">
      <c r="I6133" s="23" t="e">
        <f>INDEX('Артикул без-с размером'!A:A,MATCH(Хранение!B6133,'Артикул без-с размером'!C:C,0))</f>
        <v>#N/A</v>
      </c>
    </row>
    <row r="6134" spans="9:9" ht="21.75" customHeight="1" x14ac:dyDescent="0.3">
      <c r="I6134" s="23" t="e">
        <f>INDEX('Артикул без-с размером'!A:A,MATCH(Хранение!B6134,'Артикул без-с размером'!C:C,0))</f>
        <v>#N/A</v>
      </c>
    </row>
    <row r="6135" spans="9:9" ht="21.75" customHeight="1" x14ac:dyDescent="0.3">
      <c r="I6135" s="23" t="e">
        <f>INDEX('Артикул без-с размером'!A:A,MATCH(Хранение!B6135,'Артикул без-с размером'!C:C,0))</f>
        <v>#N/A</v>
      </c>
    </row>
    <row r="6136" spans="9:9" ht="21.75" customHeight="1" x14ac:dyDescent="0.3">
      <c r="I6136" s="23" t="e">
        <f>INDEX('Артикул без-с размером'!A:A,MATCH(Хранение!B6136,'Артикул без-с размером'!C:C,0))</f>
        <v>#N/A</v>
      </c>
    </row>
    <row r="6137" spans="9:9" ht="21.75" customHeight="1" x14ac:dyDescent="0.3">
      <c r="I6137" s="23" t="e">
        <f>INDEX('Артикул без-с размером'!A:A,MATCH(Хранение!B6137,'Артикул без-с размером'!C:C,0))</f>
        <v>#N/A</v>
      </c>
    </row>
    <row r="6138" spans="9:9" ht="21.75" customHeight="1" x14ac:dyDescent="0.3">
      <c r="I6138" s="23" t="e">
        <f>INDEX('Артикул без-с размером'!A:A,MATCH(Хранение!B6138,'Артикул без-с размером'!C:C,0))</f>
        <v>#N/A</v>
      </c>
    </row>
    <row r="6139" spans="9:9" ht="21.75" customHeight="1" x14ac:dyDescent="0.3">
      <c r="I6139" s="23" t="e">
        <f>INDEX('Артикул без-с размером'!A:A,MATCH(Хранение!B6139,'Артикул без-с размером'!C:C,0))</f>
        <v>#N/A</v>
      </c>
    </row>
    <row r="6140" spans="9:9" ht="21.75" customHeight="1" x14ac:dyDescent="0.3">
      <c r="I6140" s="23" t="e">
        <f>INDEX('Артикул без-с размером'!A:A,MATCH(Хранение!B6140,'Артикул без-с размером'!C:C,0))</f>
        <v>#N/A</v>
      </c>
    </row>
    <row r="6141" spans="9:9" ht="21.75" customHeight="1" x14ac:dyDescent="0.3">
      <c r="I6141" s="23" t="e">
        <f>INDEX('Артикул без-с размером'!A:A,MATCH(Хранение!B6141,'Артикул без-с размером'!C:C,0))</f>
        <v>#N/A</v>
      </c>
    </row>
    <row r="6142" spans="9:9" ht="21.75" customHeight="1" x14ac:dyDescent="0.3">
      <c r="I6142" s="23" t="e">
        <f>INDEX('Артикул без-с размером'!A:A,MATCH(Хранение!B6142,'Артикул без-с размером'!C:C,0))</f>
        <v>#N/A</v>
      </c>
    </row>
    <row r="6143" spans="9:9" ht="21.75" customHeight="1" x14ac:dyDescent="0.3">
      <c r="I6143" s="23" t="e">
        <f>INDEX('Артикул без-с размером'!A:A,MATCH(Хранение!B6143,'Артикул без-с размером'!C:C,0))</f>
        <v>#N/A</v>
      </c>
    </row>
    <row r="6144" spans="9:9" ht="21.75" customHeight="1" x14ac:dyDescent="0.3">
      <c r="I6144" s="23" t="e">
        <f>INDEX('Артикул без-с размером'!A:A,MATCH(Хранение!B6144,'Артикул без-с размером'!C:C,0))</f>
        <v>#N/A</v>
      </c>
    </row>
    <row r="6145" spans="9:9" ht="21.75" customHeight="1" x14ac:dyDescent="0.3">
      <c r="I6145" s="23" t="e">
        <f>INDEX('Артикул без-с размером'!A:A,MATCH(Хранение!B6145,'Артикул без-с размером'!C:C,0))</f>
        <v>#N/A</v>
      </c>
    </row>
    <row r="6146" spans="9:9" ht="21.75" customHeight="1" x14ac:dyDescent="0.3">
      <c r="I6146" s="23" t="e">
        <f>INDEX('Артикул без-с размером'!A:A,MATCH(Хранение!B6146,'Артикул без-с размером'!C:C,0))</f>
        <v>#N/A</v>
      </c>
    </row>
    <row r="6147" spans="9:9" ht="21.75" customHeight="1" x14ac:dyDescent="0.3">
      <c r="I6147" s="23" t="e">
        <f>INDEX('Артикул без-с размером'!A:A,MATCH(Хранение!B6147,'Артикул без-с размером'!C:C,0))</f>
        <v>#N/A</v>
      </c>
    </row>
    <row r="6148" spans="9:9" ht="21.75" customHeight="1" x14ac:dyDescent="0.3">
      <c r="I6148" s="23" t="e">
        <f>INDEX('Артикул без-с размером'!A:A,MATCH(Хранение!B6148,'Артикул без-с размером'!C:C,0))</f>
        <v>#N/A</v>
      </c>
    </row>
    <row r="6149" spans="9:9" ht="21.75" customHeight="1" x14ac:dyDescent="0.3">
      <c r="I6149" s="23" t="e">
        <f>INDEX('Артикул без-с размером'!A:A,MATCH(Хранение!B6149,'Артикул без-с размером'!C:C,0))</f>
        <v>#N/A</v>
      </c>
    </row>
    <row r="6150" spans="9:9" ht="21.75" customHeight="1" x14ac:dyDescent="0.3">
      <c r="I6150" s="23" t="e">
        <f>INDEX('Артикул без-с размером'!A:A,MATCH(Хранение!B6150,'Артикул без-с размером'!C:C,0))</f>
        <v>#N/A</v>
      </c>
    </row>
    <row r="6151" spans="9:9" ht="21.75" customHeight="1" x14ac:dyDescent="0.3">
      <c r="I6151" s="23" t="e">
        <f>INDEX('Артикул без-с размером'!A:A,MATCH(Хранение!B6151,'Артикул без-с размером'!C:C,0))</f>
        <v>#N/A</v>
      </c>
    </row>
    <row r="6152" spans="9:9" ht="21.75" customHeight="1" x14ac:dyDescent="0.3">
      <c r="I6152" s="23" t="e">
        <f>INDEX('Артикул без-с размером'!A:A,MATCH(Хранение!B6152,'Артикул без-с размером'!C:C,0))</f>
        <v>#N/A</v>
      </c>
    </row>
    <row r="6153" spans="9:9" ht="21.75" customHeight="1" x14ac:dyDescent="0.3">
      <c r="I6153" s="23" t="e">
        <f>INDEX('Артикул без-с размером'!A:A,MATCH(Хранение!B6153,'Артикул без-с размером'!C:C,0))</f>
        <v>#N/A</v>
      </c>
    </row>
    <row r="6154" spans="9:9" ht="21.75" customHeight="1" x14ac:dyDescent="0.3">
      <c r="I6154" s="23" t="e">
        <f>INDEX('Артикул без-с размером'!A:A,MATCH(Хранение!B6154,'Артикул без-с размером'!C:C,0))</f>
        <v>#N/A</v>
      </c>
    </row>
    <row r="6155" spans="9:9" ht="21.75" customHeight="1" x14ac:dyDescent="0.3">
      <c r="I6155" s="23" t="e">
        <f>INDEX('Артикул без-с размером'!A:A,MATCH(Хранение!B6155,'Артикул без-с размером'!C:C,0))</f>
        <v>#N/A</v>
      </c>
    </row>
    <row r="6156" spans="9:9" ht="21.75" customHeight="1" x14ac:dyDescent="0.3">
      <c r="I6156" s="23" t="e">
        <f>INDEX('Артикул без-с размером'!A:A,MATCH(Хранение!B6156,'Артикул без-с размером'!C:C,0))</f>
        <v>#N/A</v>
      </c>
    </row>
    <row r="6157" spans="9:9" ht="21.75" customHeight="1" x14ac:dyDescent="0.3">
      <c r="I6157" s="23" t="e">
        <f>INDEX('Артикул без-с размером'!A:A,MATCH(Хранение!B6157,'Артикул без-с размером'!C:C,0))</f>
        <v>#N/A</v>
      </c>
    </row>
    <row r="6158" spans="9:9" ht="21.75" customHeight="1" x14ac:dyDescent="0.3">
      <c r="I6158" s="23" t="e">
        <f>INDEX('Артикул без-с размером'!A:A,MATCH(Хранение!B6158,'Артикул без-с размером'!C:C,0))</f>
        <v>#N/A</v>
      </c>
    </row>
    <row r="6159" spans="9:9" ht="21.75" customHeight="1" x14ac:dyDescent="0.3">
      <c r="I6159" s="23" t="e">
        <f>INDEX('Артикул без-с размером'!A:A,MATCH(Хранение!B6159,'Артикул без-с размером'!C:C,0))</f>
        <v>#N/A</v>
      </c>
    </row>
    <row r="6160" spans="9:9" ht="21.75" customHeight="1" x14ac:dyDescent="0.3">
      <c r="I6160" s="23" t="e">
        <f>INDEX('Артикул без-с размером'!A:A,MATCH(Хранение!B6160,'Артикул без-с размером'!C:C,0))</f>
        <v>#N/A</v>
      </c>
    </row>
    <row r="6161" spans="9:9" ht="21.75" customHeight="1" x14ac:dyDescent="0.3">
      <c r="I6161" s="23" t="e">
        <f>INDEX('Артикул без-с размером'!A:A,MATCH(Хранение!B6161,'Артикул без-с размером'!C:C,0))</f>
        <v>#N/A</v>
      </c>
    </row>
    <row r="6162" spans="9:9" ht="21.75" customHeight="1" x14ac:dyDescent="0.3">
      <c r="I6162" s="23" t="e">
        <f>INDEX('Артикул без-с размером'!A:A,MATCH(Хранение!B6162,'Артикул без-с размером'!C:C,0))</f>
        <v>#N/A</v>
      </c>
    </row>
    <row r="6163" spans="9:9" ht="21.75" customHeight="1" x14ac:dyDescent="0.3">
      <c r="I6163" s="23" t="e">
        <f>INDEX('Артикул без-с размером'!A:A,MATCH(Хранение!B6163,'Артикул без-с размером'!C:C,0))</f>
        <v>#N/A</v>
      </c>
    </row>
    <row r="6164" spans="9:9" ht="21.75" customHeight="1" x14ac:dyDescent="0.3">
      <c r="I6164" s="23" t="e">
        <f>INDEX('Артикул без-с размером'!A:A,MATCH(Хранение!B6164,'Артикул без-с размером'!C:C,0))</f>
        <v>#N/A</v>
      </c>
    </row>
    <row r="6165" spans="9:9" ht="21.75" customHeight="1" x14ac:dyDescent="0.3">
      <c r="I6165" s="23" t="e">
        <f>INDEX('Артикул без-с размером'!A:A,MATCH(Хранение!B6165,'Артикул без-с размером'!C:C,0))</f>
        <v>#N/A</v>
      </c>
    </row>
    <row r="6166" spans="9:9" ht="21.75" customHeight="1" x14ac:dyDescent="0.3">
      <c r="I6166" s="23" t="e">
        <f>INDEX('Артикул без-с размером'!A:A,MATCH(Хранение!B6166,'Артикул без-с размером'!C:C,0))</f>
        <v>#N/A</v>
      </c>
    </row>
    <row r="6167" spans="9:9" ht="21.75" customHeight="1" x14ac:dyDescent="0.3">
      <c r="I6167" s="23" t="e">
        <f>INDEX('Артикул без-с размером'!A:A,MATCH(Хранение!B6167,'Артикул без-с размером'!C:C,0))</f>
        <v>#N/A</v>
      </c>
    </row>
    <row r="6168" spans="9:9" ht="21.75" customHeight="1" x14ac:dyDescent="0.3">
      <c r="I6168" s="23" t="e">
        <f>INDEX('Артикул без-с размером'!A:A,MATCH(Хранение!B6168,'Артикул без-с размером'!C:C,0))</f>
        <v>#N/A</v>
      </c>
    </row>
    <row r="6169" spans="9:9" ht="21.75" customHeight="1" x14ac:dyDescent="0.3">
      <c r="I6169" s="23" t="e">
        <f>INDEX('Артикул без-с размером'!A:A,MATCH(Хранение!B6169,'Артикул без-с размером'!C:C,0))</f>
        <v>#N/A</v>
      </c>
    </row>
    <row r="6170" spans="9:9" ht="21.75" customHeight="1" x14ac:dyDescent="0.3">
      <c r="I6170" s="23" t="e">
        <f>INDEX('Артикул без-с размером'!A:A,MATCH(Хранение!B6170,'Артикул без-с размером'!C:C,0))</f>
        <v>#N/A</v>
      </c>
    </row>
    <row r="6171" spans="9:9" ht="21.75" customHeight="1" x14ac:dyDescent="0.3">
      <c r="I6171" s="23" t="e">
        <f>INDEX('Артикул без-с размером'!A:A,MATCH(Хранение!B6171,'Артикул без-с размером'!C:C,0))</f>
        <v>#N/A</v>
      </c>
    </row>
    <row r="6172" spans="9:9" ht="21.75" customHeight="1" x14ac:dyDescent="0.3">
      <c r="I6172" s="23" t="e">
        <f>INDEX('Артикул без-с размером'!A:A,MATCH(Хранение!B6172,'Артикул без-с размером'!C:C,0))</f>
        <v>#N/A</v>
      </c>
    </row>
    <row r="6173" spans="9:9" ht="21.75" customHeight="1" x14ac:dyDescent="0.3">
      <c r="I6173" s="23" t="e">
        <f>INDEX('Артикул без-с размером'!A:A,MATCH(Хранение!B6173,'Артикул без-с размером'!C:C,0))</f>
        <v>#N/A</v>
      </c>
    </row>
    <row r="6174" spans="9:9" ht="21.75" customHeight="1" x14ac:dyDescent="0.3">
      <c r="I6174" s="23" t="e">
        <f>INDEX('Артикул без-с размером'!A:A,MATCH(Хранение!B6174,'Артикул без-с размером'!C:C,0))</f>
        <v>#N/A</v>
      </c>
    </row>
    <row r="6175" spans="9:9" ht="21.75" customHeight="1" x14ac:dyDescent="0.3">
      <c r="I6175" s="23" t="e">
        <f>INDEX('Артикул без-с размером'!A:A,MATCH(Хранение!B6175,'Артикул без-с размером'!C:C,0))</f>
        <v>#N/A</v>
      </c>
    </row>
    <row r="6176" spans="9:9" ht="21.75" customHeight="1" x14ac:dyDescent="0.3">
      <c r="I6176" s="23" t="e">
        <f>INDEX('Артикул без-с размером'!A:A,MATCH(Хранение!B6176,'Артикул без-с размером'!C:C,0))</f>
        <v>#N/A</v>
      </c>
    </row>
    <row r="6177" spans="9:9" ht="21.75" customHeight="1" x14ac:dyDescent="0.3">
      <c r="I6177" s="23" t="e">
        <f>INDEX('Артикул без-с размером'!A:A,MATCH(Хранение!B6177,'Артикул без-с размером'!C:C,0))</f>
        <v>#N/A</v>
      </c>
    </row>
    <row r="6178" spans="9:9" ht="21.75" customHeight="1" x14ac:dyDescent="0.3">
      <c r="I6178" s="23" t="e">
        <f>INDEX('Артикул без-с размером'!A:A,MATCH(Хранение!B6178,'Артикул без-с размером'!C:C,0))</f>
        <v>#N/A</v>
      </c>
    </row>
    <row r="6179" spans="9:9" ht="21.75" customHeight="1" x14ac:dyDescent="0.3">
      <c r="I6179" s="23" t="e">
        <f>INDEX('Артикул без-с размером'!A:A,MATCH(Хранение!B6179,'Артикул без-с размером'!C:C,0))</f>
        <v>#N/A</v>
      </c>
    </row>
    <row r="6180" spans="9:9" ht="21.75" customHeight="1" x14ac:dyDescent="0.3">
      <c r="I6180" s="23" t="e">
        <f>INDEX('Артикул без-с размером'!A:A,MATCH(Хранение!B6180,'Артикул без-с размером'!C:C,0))</f>
        <v>#N/A</v>
      </c>
    </row>
    <row r="6181" spans="9:9" ht="21.75" customHeight="1" x14ac:dyDescent="0.3">
      <c r="I6181" s="23" t="e">
        <f>INDEX('Артикул без-с размером'!A:A,MATCH(Хранение!B6181,'Артикул без-с размером'!C:C,0))</f>
        <v>#N/A</v>
      </c>
    </row>
    <row r="6182" spans="9:9" ht="21.75" customHeight="1" x14ac:dyDescent="0.3">
      <c r="I6182" s="23" t="e">
        <f>INDEX('Артикул без-с размером'!A:A,MATCH(Хранение!B6182,'Артикул без-с размером'!C:C,0))</f>
        <v>#N/A</v>
      </c>
    </row>
    <row r="6183" spans="9:9" ht="21.75" customHeight="1" x14ac:dyDescent="0.3">
      <c r="I6183" s="23" t="e">
        <f>INDEX('Артикул без-с размером'!A:A,MATCH(Хранение!B6183,'Артикул без-с размером'!C:C,0))</f>
        <v>#N/A</v>
      </c>
    </row>
    <row r="6184" spans="9:9" ht="21.75" customHeight="1" x14ac:dyDescent="0.3">
      <c r="I6184" s="23" t="e">
        <f>INDEX('Артикул без-с размером'!A:A,MATCH(Хранение!B6184,'Артикул без-с размером'!C:C,0))</f>
        <v>#N/A</v>
      </c>
    </row>
    <row r="6185" spans="9:9" ht="21.75" customHeight="1" x14ac:dyDescent="0.3">
      <c r="I6185" s="23" t="e">
        <f>INDEX('Артикул без-с размером'!A:A,MATCH(Хранение!B6185,'Артикул без-с размером'!C:C,0))</f>
        <v>#N/A</v>
      </c>
    </row>
    <row r="6186" spans="9:9" ht="21.75" customHeight="1" x14ac:dyDescent="0.3">
      <c r="I6186" s="23" t="e">
        <f>INDEX('Артикул без-с размером'!A:A,MATCH(Хранение!B6186,'Артикул без-с размером'!C:C,0))</f>
        <v>#N/A</v>
      </c>
    </row>
    <row r="6187" spans="9:9" ht="21.75" customHeight="1" x14ac:dyDescent="0.3">
      <c r="I6187" s="23" t="e">
        <f>INDEX('Артикул без-с размером'!A:A,MATCH(Хранение!B6187,'Артикул без-с размером'!C:C,0))</f>
        <v>#N/A</v>
      </c>
    </row>
    <row r="6188" spans="9:9" ht="21.75" customHeight="1" x14ac:dyDescent="0.3">
      <c r="I6188" s="23" t="e">
        <f>INDEX('Артикул без-с размером'!A:A,MATCH(Хранение!B6188,'Артикул без-с размером'!C:C,0))</f>
        <v>#N/A</v>
      </c>
    </row>
    <row r="6189" spans="9:9" ht="21.75" customHeight="1" x14ac:dyDescent="0.3">
      <c r="I6189" s="23" t="e">
        <f>INDEX('Артикул без-с размером'!A:A,MATCH(Хранение!B6189,'Артикул без-с размером'!C:C,0))</f>
        <v>#N/A</v>
      </c>
    </row>
    <row r="6190" spans="9:9" ht="21.75" customHeight="1" x14ac:dyDescent="0.3">
      <c r="I6190" s="23" t="e">
        <f>INDEX('Артикул без-с размером'!A:A,MATCH(Хранение!B6190,'Артикул без-с размером'!C:C,0))</f>
        <v>#N/A</v>
      </c>
    </row>
    <row r="6191" spans="9:9" ht="21.75" customHeight="1" x14ac:dyDescent="0.3">
      <c r="I6191" s="23" t="e">
        <f>INDEX('Артикул без-с размером'!A:A,MATCH(Хранение!B6191,'Артикул без-с размером'!C:C,0))</f>
        <v>#N/A</v>
      </c>
    </row>
    <row r="6192" spans="9:9" ht="21.75" customHeight="1" x14ac:dyDescent="0.3">
      <c r="I6192" s="23" t="e">
        <f>INDEX('Артикул без-с размером'!A:A,MATCH(Хранение!B6192,'Артикул без-с размером'!C:C,0))</f>
        <v>#N/A</v>
      </c>
    </row>
    <row r="6193" spans="9:9" ht="21.75" customHeight="1" x14ac:dyDescent="0.3">
      <c r="I6193" s="23" t="e">
        <f>INDEX('Артикул без-с размером'!A:A,MATCH(Хранение!B6193,'Артикул без-с размером'!C:C,0))</f>
        <v>#N/A</v>
      </c>
    </row>
    <row r="6194" spans="9:9" ht="21.75" customHeight="1" x14ac:dyDescent="0.3">
      <c r="I6194" s="23" t="e">
        <f>INDEX('Артикул без-с размером'!A:A,MATCH(Хранение!B6194,'Артикул без-с размером'!C:C,0))</f>
        <v>#N/A</v>
      </c>
    </row>
    <row r="6195" spans="9:9" ht="21.75" customHeight="1" x14ac:dyDescent="0.3">
      <c r="I6195" s="23" t="e">
        <f>INDEX('Артикул без-с размером'!A:A,MATCH(Хранение!B6195,'Артикул без-с размером'!C:C,0))</f>
        <v>#N/A</v>
      </c>
    </row>
    <row r="6196" spans="9:9" ht="21.75" customHeight="1" x14ac:dyDescent="0.3">
      <c r="I6196" s="23" t="e">
        <f>INDEX('Артикул без-с размером'!A:A,MATCH(Хранение!B6196,'Артикул без-с размером'!C:C,0))</f>
        <v>#N/A</v>
      </c>
    </row>
    <row r="6197" spans="9:9" ht="21.75" customHeight="1" x14ac:dyDescent="0.3">
      <c r="I6197" s="23" t="e">
        <f>INDEX('Артикул без-с размером'!A:A,MATCH(Хранение!B6197,'Артикул без-с размером'!C:C,0))</f>
        <v>#N/A</v>
      </c>
    </row>
    <row r="6198" spans="9:9" ht="21.75" customHeight="1" x14ac:dyDescent="0.3">
      <c r="I6198" s="23" t="e">
        <f>INDEX('Артикул без-с размером'!A:A,MATCH(Хранение!B6198,'Артикул без-с размером'!C:C,0))</f>
        <v>#N/A</v>
      </c>
    </row>
    <row r="6199" spans="9:9" ht="21.75" customHeight="1" x14ac:dyDescent="0.3">
      <c r="I6199" s="23" t="e">
        <f>INDEX('Артикул без-с размером'!A:A,MATCH(Хранение!B6199,'Артикул без-с размером'!C:C,0))</f>
        <v>#N/A</v>
      </c>
    </row>
    <row r="6200" spans="9:9" ht="21.75" customHeight="1" x14ac:dyDescent="0.3">
      <c r="I6200" s="23" t="e">
        <f>INDEX('Артикул без-с размером'!A:A,MATCH(Хранение!B6200,'Артикул без-с размером'!C:C,0))</f>
        <v>#N/A</v>
      </c>
    </row>
    <row r="6201" spans="9:9" ht="21.75" customHeight="1" x14ac:dyDescent="0.3">
      <c r="I6201" s="23" t="e">
        <f>INDEX('Артикул без-с размером'!A:A,MATCH(Хранение!B6201,'Артикул без-с размером'!C:C,0))</f>
        <v>#N/A</v>
      </c>
    </row>
    <row r="6202" spans="9:9" ht="21.75" customHeight="1" x14ac:dyDescent="0.3">
      <c r="I6202" s="23" t="e">
        <f>INDEX('Артикул без-с размером'!A:A,MATCH(Хранение!B6202,'Артикул без-с размером'!C:C,0))</f>
        <v>#N/A</v>
      </c>
    </row>
    <row r="6203" spans="9:9" ht="21.75" customHeight="1" x14ac:dyDescent="0.3">
      <c r="I6203" s="23" t="e">
        <f>INDEX('Артикул без-с размером'!A:A,MATCH(Хранение!B6203,'Артикул без-с размером'!C:C,0))</f>
        <v>#N/A</v>
      </c>
    </row>
    <row r="6204" spans="9:9" ht="21.75" customHeight="1" x14ac:dyDescent="0.3">
      <c r="I6204" s="23" t="e">
        <f>INDEX('Артикул без-с размером'!A:A,MATCH(Хранение!B6204,'Артикул без-с размером'!C:C,0))</f>
        <v>#N/A</v>
      </c>
    </row>
    <row r="6205" spans="9:9" ht="21.75" customHeight="1" x14ac:dyDescent="0.3">
      <c r="I6205" s="23" t="e">
        <f>INDEX('Артикул без-с размером'!A:A,MATCH(Хранение!B6205,'Артикул без-с размером'!C:C,0))</f>
        <v>#N/A</v>
      </c>
    </row>
    <row r="6206" spans="9:9" ht="21.75" customHeight="1" x14ac:dyDescent="0.3">
      <c r="I6206" s="23" t="e">
        <f>INDEX('Артикул без-с размером'!A:A,MATCH(Хранение!B6206,'Артикул без-с размером'!C:C,0))</f>
        <v>#N/A</v>
      </c>
    </row>
    <row r="6207" spans="9:9" ht="21.75" customHeight="1" x14ac:dyDescent="0.3">
      <c r="I6207" s="23" t="e">
        <f>INDEX('Артикул без-с размером'!A:A,MATCH(Хранение!B6207,'Артикул без-с размером'!C:C,0))</f>
        <v>#N/A</v>
      </c>
    </row>
    <row r="6208" spans="9:9" ht="21.75" customHeight="1" x14ac:dyDescent="0.3">
      <c r="I6208" s="23" t="e">
        <f>INDEX('Артикул без-с размером'!A:A,MATCH(Хранение!B6208,'Артикул без-с размером'!C:C,0))</f>
        <v>#N/A</v>
      </c>
    </row>
    <row r="6209" spans="9:9" ht="21.75" customHeight="1" x14ac:dyDescent="0.3">
      <c r="I6209" s="23" t="e">
        <f>INDEX('Артикул без-с размером'!A:A,MATCH(Хранение!B6209,'Артикул без-с размером'!C:C,0))</f>
        <v>#N/A</v>
      </c>
    </row>
    <row r="6210" spans="9:9" ht="21.75" customHeight="1" x14ac:dyDescent="0.3">
      <c r="I6210" s="23" t="e">
        <f>INDEX('Артикул без-с размером'!A:A,MATCH(Хранение!B6210,'Артикул без-с размером'!C:C,0))</f>
        <v>#N/A</v>
      </c>
    </row>
    <row r="6211" spans="9:9" ht="21.75" customHeight="1" x14ac:dyDescent="0.3">
      <c r="I6211" s="23" t="e">
        <f>INDEX('Артикул без-с размером'!A:A,MATCH(Хранение!B6211,'Артикул без-с размером'!C:C,0))</f>
        <v>#N/A</v>
      </c>
    </row>
    <row r="6212" spans="9:9" ht="21.75" customHeight="1" x14ac:dyDescent="0.3">
      <c r="I6212" s="23" t="e">
        <f>INDEX('Артикул без-с размером'!A:A,MATCH(Хранение!B6212,'Артикул без-с размером'!C:C,0))</f>
        <v>#N/A</v>
      </c>
    </row>
    <row r="6213" spans="9:9" ht="21.75" customHeight="1" x14ac:dyDescent="0.3">
      <c r="I6213" s="23" t="e">
        <f>INDEX('Артикул без-с размером'!A:A,MATCH(Хранение!B6213,'Артикул без-с размером'!C:C,0))</f>
        <v>#N/A</v>
      </c>
    </row>
    <row r="6214" spans="9:9" ht="21.75" customHeight="1" x14ac:dyDescent="0.3">
      <c r="I6214" s="23" t="e">
        <f>INDEX('Артикул без-с размером'!A:A,MATCH(Хранение!B6214,'Артикул без-с размером'!C:C,0))</f>
        <v>#N/A</v>
      </c>
    </row>
    <row r="6215" spans="9:9" ht="21.75" customHeight="1" x14ac:dyDescent="0.3">
      <c r="I6215" s="23" t="e">
        <f>INDEX('Артикул без-с размером'!A:A,MATCH(Хранение!B6215,'Артикул без-с размером'!C:C,0))</f>
        <v>#N/A</v>
      </c>
    </row>
    <row r="6216" spans="9:9" ht="21.75" customHeight="1" x14ac:dyDescent="0.3">
      <c r="I6216" s="23" t="e">
        <f>INDEX('Артикул без-с размером'!A:A,MATCH(Хранение!B6216,'Артикул без-с размером'!C:C,0))</f>
        <v>#N/A</v>
      </c>
    </row>
    <row r="6217" spans="9:9" ht="21.75" customHeight="1" x14ac:dyDescent="0.3">
      <c r="I6217" s="23" t="e">
        <f>INDEX('Артикул без-с размером'!A:A,MATCH(Хранение!B6217,'Артикул без-с размером'!C:C,0))</f>
        <v>#N/A</v>
      </c>
    </row>
    <row r="6218" spans="9:9" ht="21.75" customHeight="1" x14ac:dyDescent="0.3">
      <c r="I6218" s="23" t="e">
        <f>INDEX('Артикул без-с размером'!A:A,MATCH(Хранение!B6218,'Артикул без-с размером'!C:C,0))</f>
        <v>#N/A</v>
      </c>
    </row>
    <row r="6219" spans="9:9" ht="21.75" customHeight="1" x14ac:dyDescent="0.3">
      <c r="I6219" s="23" t="e">
        <f>INDEX('Артикул без-с размером'!A:A,MATCH(Хранение!B6219,'Артикул без-с размером'!C:C,0))</f>
        <v>#N/A</v>
      </c>
    </row>
    <row r="6220" spans="9:9" ht="21.75" customHeight="1" x14ac:dyDescent="0.3">
      <c r="I6220" s="23" t="e">
        <f>INDEX('Артикул без-с размером'!A:A,MATCH(Хранение!B6220,'Артикул без-с размером'!C:C,0))</f>
        <v>#N/A</v>
      </c>
    </row>
    <row r="6221" spans="9:9" ht="21.75" customHeight="1" x14ac:dyDescent="0.3">
      <c r="I6221" s="23" t="e">
        <f>INDEX('Артикул без-с размером'!A:A,MATCH(Хранение!B6221,'Артикул без-с размером'!C:C,0))</f>
        <v>#N/A</v>
      </c>
    </row>
    <row r="6222" spans="9:9" ht="21.75" customHeight="1" x14ac:dyDescent="0.3">
      <c r="I6222" s="23" t="e">
        <f>INDEX('Артикул без-с размером'!A:A,MATCH(Хранение!B6222,'Артикул без-с размером'!C:C,0))</f>
        <v>#N/A</v>
      </c>
    </row>
    <row r="6223" spans="9:9" ht="21.75" customHeight="1" x14ac:dyDescent="0.3">
      <c r="I6223" s="23" t="e">
        <f>INDEX('Артикул без-с размером'!A:A,MATCH(Хранение!B6223,'Артикул без-с размером'!C:C,0))</f>
        <v>#N/A</v>
      </c>
    </row>
    <row r="6224" spans="9:9" ht="21.75" customHeight="1" x14ac:dyDescent="0.3">
      <c r="I6224" s="23" t="e">
        <f>INDEX('Артикул без-с размером'!A:A,MATCH(Хранение!B6224,'Артикул без-с размером'!C:C,0))</f>
        <v>#N/A</v>
      </c>
    </row>
    <row r="6225" spans="9:9" ht="21.75" customHeight="1" x14ac:dyDescent="0.3">
      <c r="I6225" s="23" t="e">
        <f>INDEX('Артикул без-с размером'!A:A,MATCH(Хранение!B6225,'Артикул без-с размером'!C:C,0))</f>
        <v>#N/A</v>
      </c>
    </row>
    <row r="6226" spans="9:9" ht="21.75" customHeight="1" x14ac:dyDescent="0.3">
      <c r="I6226" s="23" t="e">
        <f>INDEX('Артикул без-с размером'!A:A,MATCH(Хранение!B6226,'Артикул без-с размером'!C:C,0))</f>
        <v>#N/A</v>
      </c>
    </row>
    <row r="6227" spans="9:9" ht="21.75" customHeight="1" x14ac:dyDescent="0.3">
      <c r="I6227" s="23" t="e">
        <f>INDEX('Артикул без-с размером'!A:A,MATCH(Хранение!B6227,'Артикул без-с размером'!C:C,0))</f>
        <v>#N/A</v>
      </c>
    </row>
    <row r="6228" spans="9:9" ht="21.75" customHeight="1" x14ac:dyDescent="0.3">
      <c r="I6228" s="23" t="e">
        <f>INDEX('Артикул без-с размером'!A:A,MATCH(Хранение!B6228,'Артикул без-с размером'!C:C,0))</f>
        <v>#N/A</v>
      </c>
    </row>
    <row r="6229" spans="9:9" ht="21.75" customHeight="1" x14ac:dyDescent="0.3">
      <c r="I6229" s="23" t="e">
        <f>INDEX('Артикул без-с размером'!A:A,MATCH(Хранение!B6229,'Артикул без-с размером'!C:C,0))</f>
        <v>#N/A</v>
      </c>
    </row>
    <row r="6230" spans="9:9" ht="21.75" customHeight="1" x14ac:dyDescent="0.3">
      <c r="I6230" s="23" t="e">
        <f>INDEX('Артикул без-с размером'!A:A,MATCH(Хранение!B6230,'Артикул без-с размером'!C:C,0))</f>
        <v>#N/A</v>
      </c>
    </row>
    <row r="6231" spans="9:9" ht="21.75" customHeight="1" x14ac:dyDescent="0.3">
      <c r="I6231" s="23" t="e">
        <f>INDEX('Артикул без-с размером'!A:A,MATCH(Хранение!B6231,'Артикул без-с размером'!C:C,0))</f>
        <v>#N/A</v>
      </c>
    </row>
    <row r="6232" spans="9:9" ht="21.75" customHeight="1" x14ac:dyDescent="0.3">
      <c r="I6232" s="23" t="e">
        <f>INDEX('Артикул без-с размером'!A:A,MATCH(Хранение!B6232,'Артикул без-с размером'!C:C,0))</f>
        <v>#N/A</v>
      </c>
    </row>
    <row r="6233" spans="9:9" ht="21.75" customHeight="1" x14ac:dyDescent="0.3">
      <c r="I6233" s="23" t="e">
        <f>INDEX('Артикул без-с размером'!A:A,MATCH(Хранение!B6233,'Артикул без-с размером'!C:C,0))</f>
        <v>#N/A</v>
      </c>
    </row>
    <row r="6234" spans="9:9" ht="21.75" customHeight="1" x14ac:dyDescent="0.3">
      <c r="I6234" s="23" t="e">
        <f>INDEX('Артикул без-с размером'!A:A,MATCH(Хранение!B6234,'Артикул без-с размером'!C:C,0))</f>
        <v>#N/A</v>
      </c>
    </row>
    <row r="6235" spans="9:9" ht="21.75" customHeight="1" x14ac:dyDescent="0.3">
      <c r="I6235" s="23" t="e">
        <f>INDEX('Артикул без-с размером'!A:A,MATCH(Хранение!B6235,'Артикул без-с размером'!C:C,0))</f>
        <v>#N/A</v>
      </c>
    </row>
    <row r="6236" spans="9:9" ht="21.75" customHeight="1" x14ac:dyDescent="0.3">
      <c r="I6236" s="23" t="e">
        <f>INDEX('Артикул без-с размером'!A:A,MATCH(Хранение!B6236,'Артикул без-с размером'!C:C,0))</f>
        <v>#N/A</v>
      </c>
    </row>
    <row r="6237" spans="9:9" ht="21.75" customHeight="1" x14ac:dyDescent="0.3">
      <c r="I6237" s="23" t="e">
        <f>INDEX('Артикул без-с размером'!A:A,MATCH(Хранение!B6237,'Артикул без-с размером'!C:C,0))</f>
        <v>#N/A</v>
      </c>
    </row>
    <row r="6238" spans="9:9" ht="21.75" customHeight="1" x14ac:dyDescent="0.3">
      <c r="I6238" s="23" t="e">
        <f>INDEX('Артикул без-с размером'!A:A,MATCH(Хранение!B6238,'Артикул без-с размером'!C:C,0))</f>
        <v>#N/A</v>
      </c>
    </row>
    <row r="6239" spans="9:9" ht="21.75" customHeight="1" x14ac:dyDescent="0.3">
      <c r="I6239" s="23" t="e">
        <f>INDEX('Артикул без-с размером'!A:A,MATCH(Хранение!B6239,'Артикул без-с размером'!C:C,0))</f>
        <v>#N/A</v>
      </c>
    </row>
    <row r="6240" spans="9:9" ht="21.75" customHeight="1" x14ac:dyDescent="0.3">
      <c r="I6240" s="23" t="e">
        <f>INDEX('Артикул без-с размером'!A:A,MATCH(Хранение!B6240,'Артикул без-с размером'!C:C,0))</f>
        <v>#N/A</v>
      </c>
    </row>
    <row r="6241" spans="9:9" ht="21.75" customHeight="1" x14ac:dyDescent="0.3">
      <c r="I6241" s="23" t="e">
        <f>INDEX('Артикул без-с размером'!A:A,MATCH(Хранение!B6241,'Артикул без-с размером'!C:C,0))</f>
        <v>#N/A</v>
      </c>
    </row>
    <row r="6242" spans="9:9" ht="21.75" customHeight="1" x14ac:dyDescent="0.3">
      <c r="I6242" s="23" t="e">
        <f>INDEX('Артикул без-с размером'!A:A,MATCH(Хранение!B6242,'Артикул без-с размером'!C:C,0))</f>
        <v>#N/A</v>
      </c>
    </row>
    <row r="6243" spans="9:9" ht="21.75" customHeight="1" x14ac:dyDescent="0.3">
      <c r="I6243" s="23" t="e">
        <f>INDEX('Артикул без-с размером'!A:A,MATCH(Хранение!B6243,'Артикул без-с размером'!C:C,0))</f>
        <v>#N/A</v>
      </c>
    </row>
    <row r="6244" spans="9:9" ht="21.75" customHeight="1" x14ac:dyDescent="0.3">
      <c r="I6244" s="23" t="e">
        <f>INDEX('Артикул без-с размером'!A:A,MATCH(Хранение!B6244,'Артикул без-с размером'!C:C,0))</f>
        <v>#N/A</v>
      </c>
    </row>
    <row r="6245" spans="9:9" ht="21.75" customHeight="1" x14ac:dyDescent="0.3">
      <c r="I6245" s="23" t="e">
        <f>INDEX('Артикул без-с размером'!A:A,MATCH(Хранение!B6245,'Артикул без-с размером'!C:C,0))</f>
        <v>#N/A</v>
      </c>
    </row>
    <row r="6246" spans="9:9" ht="21.75" customHeight="1" x14ac:dyDescent="0.3">
      <c r="I6246" s="23" t="e">
        <f>INDEX('Артикул без-с размером'!A:A,MATCH(Хранение!B6246,'Артикул без-с размером'!C:C,0))</f>
        <v>#N/A</v>
      </c>
    </row>
    <row r="6247" spans="9:9" ht="21.75" customHeight="1" x14ac:dyDescent="0.3">
      <c r="I6247" s="23" t="e">
        <f>INDEX('Артикул без-с размером'!A:A,MATCH(Хранение!B6247,'Артикул без-с размером'!C:C,0))</f>
        <v>#N/A</v>
      </c>
    </row>
    <row r="6248" spans="9:9" ht="21.75" customHeight="1" x14ac:dyDescent="0.3">
      <c r="I6248" s="23" t="e">
        <f>INDEX('Артикул без-с размером'!A:A,MATCH(Хранение!B6248,'Артикул без-с размером'!C:C,0))</f>
        <v>#N/A</v>
      </c>
    </row>
    <row r="6249" spans="9:9" ht="21.75" customHeight="1" x14ac:dyDescent="0.3">
      <c r="I6249" s="23" t="e">
        <f>INDEX('Артикул без-с размером'!A:A,MATCH(Хранение!B6249,'Артикул без-с размером'!C:C,0))</f>
        <v>#N/A</v>
      </c>
    </row>
    <row r="6250" spans="9:9" ht="21.75" customHeight="1" x14ac:dyDescent="0.3">
      <c r="I6250" s="23" t="e">
        <f>INDEX('Артикул без-с размером'!A:A,MATCH(Хранение!B6250,'Артикул без-с размером'!C:C,0))</f>
        <v>#N/A</v>
      </c>
    </row>
    <row r="6251" spans="9:9" ht="21.75" customHeight="1" x14ac:dyDescent="0.3">
      <c r="I6251" s="23" t="e">
        <f>INDEX('Артикул без-с размером'!A:A,MATCH(Хранение!B6251,'Артикул без-с размером'!C:C,0))</f>
        <v>#N/A</v>
      </c>
    </row>
    <row r="6252" spans="9:9" ht="21.75" customHeight="1" x14ac:dyDescent="0.3">
      <c r="I6252" s="23" t="e">
        <f>INDEX('Артикул без-с размером'!A:A,MATCH(Хранение!B6252,'Артикул без-с размером'!C:C,0))</f>
        <v>#N/A</v>
      </c>
    </row>
    <row r="6253" spans="9:9" ht="21.75" customHeight="1" x14ac:dyDescent="0.3">
      <c r="I6253" s="23" t="e">
        <f>INDEX('Артикул без-с размером'!A:A,MATCH(Хранение!B6253,'Артикул без-с размером'!C:C,0))</f>
        <v>#N/A</v>
      </c>
    </row>
    <row r="6254" spans="9:9" ht="21.75" customHeight="1" x14ac:dyDescent="0.3">
      <c r="I6254" s="23" t="e">
        <f>INDEX('Артикул без-с размером'!A:A,MATCH(Хранение!B6254,'Артикул без-с размером'!C:C,0))</f>
        <v>#N/A</v>
      </c>
    </row>
    <row r="6255" spans="9:9" ht="21.75" customHeight="1" x14ac:dyDescent="0.3">
      <c r="I6255" s="23" t="e">
        <f>INDEX('Артикул без-с размером'!A:A,MATCH(Хранение!B6255,'Артикул без-с размером'!C:C,0))</f>
        <v>#N/A</v>
      </c>
    </row>
    <row r="6256" spans="9:9" ht="21.75" customHeight="1" x14ac:dyDescent="0.3">
      <c r="I6256" s="23" t="e">
        <f>INDEX('Артикул без-с размером'!A:A,MATCH(Хранение!B6256,'Артикул без-с размером'!C:C,0))</f>
        <v>#N/A</v>
      </c>
    </row>
    <row r="6257" spans="9:9" ht="21.75" customHeight="1" x14ac:dyDescent="0.3">
      <c r="I6257" s="23" t="e">
        <f>INDEX('Артикул без-с размером'!A:A,MATCH(Хранение!B6257,'Артикул без-с размером'!C:C,0))</f>
        <v>#N/A</v>
      </c>
    </row>
    <row r="6258" spans="9:9" ht="21.75" customHeight="1" x14ac:dyDescent="0.3">
      <c r="I6258" s="23" t="e">
        <f>INDEX('Артикул без-с размером'!A:A,MATCH(Хранение!B6258,'Артикул без-с размером'!C:C,0))</f>
        <v>#N/A</v>
      </c>
    </row>
    <row r="6259" spans="9:9" ht="21.75" customHeight="1" x14ac:dyDescent="0.3">
      <c r="I6259" s="23" t="e">
        <f>INDEX('Артикул без-с размером'!A:A,MATCH(Хранение!B6259,'Артикул без-с размером'!C:C,0))</f>
        <v>#N/A</v>
      </c>
    </row>
    <row r="6260" spans="9:9" ht="21.75" customHeight="1" x14ac:dyDescent="0.3">
      <c r="I6260" s="23" t="e">
        <f>INDEX('Артикул без-с размером'!A:A,MATCH(Хранение!B6260,'Артикул без-с размером'!C:C,0))</f>
        <v>#N/A</v>
      </c>
    </row>
    <row r="6261" spans="9:9" ht="21.75" customHeight="1" x14ac:dyDescent="0.3">
      <c r="I6261" s="23" t="e">
        <f>INDEX('Артикул без-с размером'!A:A,MATCH(Хранение!B6261,'Артикул без-с размером'!C:C,0))</f>
        <v>#N/A</v>
      </c>
    </row>
    <row r="6262" spans="9:9" ht="21.75" customHeight="1" x14ac:dyDescent="0.3">
      <c r="I6262" s="23" t="e">
        <f>INDEX('Артикул без-с размером'!A:A,MATCH(Хранение!B6262,'Артикул без-с размером'!C:C,0))</f>
        <v>#N/A</v>
      </c>
    </row>
    <row r="6263" spans="9:9" ht="21.75" customHeight="1" x14ac:dyDescent="0.3">
      <c r="I6263" s="23" t="e">
        <f>INDEX('Артикул без-с размером'!A:A,MATCH(Хранение!B6263,'Артикул без-с размером'!C:C,0))</f>
        <v>#N/A</v>
      </c>
    </row>
    <row r="6264" spans="9:9" ht="21.75" customHeight="1" x14ac:dyDescent="0.3">
      <c r="I6264" s="23" t="e">
        <f>INDEX('Артикул без-с размером'!A:A,MATCH(Хранение!B6264,'Артикул без-с размером'!C:C,0))</f>
        <v>#N/A</v>
      </c>
    </row>
    <row r="6265" spans="9:9" ht="21.75" customHeight="1" x14ac:dyDescent="0.3">
      <c r="I6265" s="23" t="e">
        <f>INDEX('Артикул без-с размером'!A:A,MATCH(Хранение!B6265,'Артикул без-с размером'!C:C,0))</f>
        <v>#N/A</v>
      </c>
    </row>
    <row r="6266" spans="9:9" ht="21.75" customHeight="1" x14ac:dyDescent="0.3">
      <c r="I6266" s="23" t="e">
        <f>INDEX('Артикул без-с размером'!A:A,MATCH(Хранение!B6266,'Артикул без-с размером'!C:C,0))</f>
        <v>#N/A</v>
      </c>
    </row>
    <row r="6267" spans="9:9" ht="21.75" customHeight="1" x14ac:dyDescent="0.3">
      <c r="I6267" s="23" t="e">
        <f>INDEX('Артикул без-с размером'!A:A,MATCH(Хранение!B6267,'Артикул без-с размером'!C:C,0))</f>
        <v>#N/A</v>
      </c>
    </row>
    <row r="6268" spans="9:9" ht="21.75" customHeight="1" x14ac:dyDescent="0.3">
      <c r="I6268" s="23" t="e">
        <f>INDEX('Артикул без-с размером'!A:A,MATCH(Хранение!B6268,'Артикул без-с размером'!C:C,0))</f>
        <v>#N/A</v>
      </c>
    </row>
    <row r="6269" spans="9:9" ht="21.75" customHeight="1" x14ac:dyDescent="0.3">
      <c r="I6269" s="23" t="e">
        <f>INDEX('Артикул без-с размером'!A:A,MATCH(Хранение!B6269,'Артикул без-с размером'!C:C,0))</f>
        <v>#N/A</v>
      </c>
    </row>
    <row r="6270" spans="9:9" ht="21.75" customHeight="1" x14ac:dyDescent="0.3">
      <c r="I6270" s="23" t="e">
        <f>INDEX('Артикул без-с размером'!A:A,MATCH(Хранение!B6270,'Артикул без-с размером'!C:C,0))</f>
        <v>#N/A</v>
      </c>
    </row>
    <row r="6271" spans="9:9" ht="21.75" customHeight="1" x14ac:dyDescent="0.3">
      <c r="I6271" s="23" t="e">
        <f>INDEX('Артикул без-с размером'!A:A,MATCH(Хранение!B6271,'Артикул без-с размером'!C:C,0))</f>
        <v>#N/A</v>
      </c>
    </row>
    <row r="6272" spans="9:9" ht="21.75" customHeight="1" x14ac:dyDescent="0.3">
      <c r="I6272" s="23" t="e">
        <f>INDEX('Артикул без-с размером'!A:A,MATCH(Хранение!B6272,'Артикул без-с размером'!C:C,0))</f>
        <v>#N/A</v>
      </c>
    </row>
    <row r="6273" spans="9:9" ht="21.75" customHeight="1" x14ac:dyDescent="0.3">
      <c r="I6273" s="23" t="e">
        <f>INDEX('Артикул без-с размером'!A:A,MATCH(Хранение!B6273,'Артикул без-с размером'!C:C,0))</f>
        <v>#N/A</v>
      </c>
    </row>
    <row r="6274" spans="9:9" ht="21.75" customHeight="1" x14ac:dyDescent="0.3">
      <c r="I6274" s="23" t="e">
        <f>INDEX('Артикул без-с размером'!A:A,MATCH(Хранение!B6274,'Артикул без-с размером'!C:C,0))</f>
        <v>#N/A</v>
      </c>
    </row>
    <row r="6275" spans="9:9" ht="21.75" customHeight="1" x14ac:dyDescent="0.3">
      <c r="I6275" s="23" t="e">
        <f>INDEX('Артикул без-с размером'!A:A,MATCH(Хранение!B6275,'Артикул без-с размером'!C:C,0))</f>
        <v>#N/A</v>
      </c>
    </row>
    <row r="6276" spans="9:9" ht="21.75" customHeight="1" x14ac:dyDescent="0.3">
      <c r="I6276" s="23" t="e">
        <f>INDEX('Артикул без-с размером'!A:A,MATCH(Хранение!B6276,'Артикул без-с размером'!C:C,0))</f>
        <v>#N/A</v>
      </c>
    </row>
    <row r="6277" spans="9:9" ht="21.75" customHeight="1" x14ac:dyDescent="0.3">
      <c r="I6277" s="23" t="e">
        <f>INDEX('Артикул без-с размером'!A:A,MATCH(Хранение!B6277,'Артикул без-с размером'!C:C,0))</f>
        <v>#N/A</v>
      </c>
    </row>
    <row r="6278" spans="9:9" ht="21.75" customHeight="1" x14ac:dyDescent="0.3">
      <c r="I6278" s="23" t="e">
        <f>INDEX('Артикул без-с размером'!A:A,MATCH(Хранение!B6278,'Артикул без-с размером'!C:C,0))</f>
        <v>#N/A</v>
      </c>
    </row>
    <row r="6279" spans="9:9" ht="21.75" customHeight="1" x14ac:dyDescent="0.3">
      <c r="I6279" s="23" t="e">
        <f>INDEX('Артикул без-с размером'!A:A,MATCH(Хранение!B6279,'Артикул без-с размером'!C:C,0))</f>
        <v>#N/A</v>
      </c>
    </row>
    <row r="6280" spans="9:9" ht="21.75" customHeight="1" x14ac:dyDescent="0.3">
      <c r="I6280" s="23" t="e">
        <f>INDEX('Артикул без-с размером'!A:A,MATCH(Хранение!B6280,'Артикул без-с размером'!C:C,0))</f>
        <v>#N/A</v>
      </c>
    </row>
    <row r="6281" spans="9:9" ht="21.75" customHeight="1" x14ac:dyDescent="0.3">
      <c r="I6281" s="23" t="e">
        <f>INDEX('Артикул без-с размером'!A:A,MATCH(Хранение!B6281,'Артикул без-с размером'!C:C,0))</f>
        <v>#N/A</v>
      </c>
    </row>
    <row r="6282" spans="9:9" ht="21.75" customHeight="1" x14ac:dyDescent="0.3">
      <c r="I6282" s="23" t="e">
        <f>INDEX('Артикул без-с размером'!A:A,MATCH(Хранение!B6282,'Артикул без-с размером'!C:C,0))</f>
        <v>#N/A</v>
      </c>
    </row>
    <row r="6283" spans="9:9" ht="21.75" customHeight="1" x14ac:dyDescent="0.3">
      <c r="I6283" s="23" t="e">
        <f>INDEX('Артикул без-с размером'!A:A,MATCH(Хранение!B6283,'Артикул без-с размером'!C:C,0))</f>
        <v>#N/A</v>
      </c>
    </row>
    <row r="6284" spans="9:9" ht="21.75" customHeight="1" x14ac:dyDescent="0.3">
      <c r="I6284" s="23" t="e">
        <f>INDEX('Артикул без-с размером'!A:A,MATCH(Хранение!B6284,'Артикул без-с размером'!C:C,0))</f>
        <v>#N/A</v>
      </c>
    </row>
    <row r="6285" spans="9:9" ht="21.75" customHeight="1" x14ac:dyDescent="0.3">
      <c r="I6285" s="23" t="e">
        <f>INDEX('Артикул без-с размером'!A:A,MATCH(Хранение!B6285,'Артикул без-с размером'!C:C,0))</f>
        <v>#N/A</v>
      </c>
    </row>
    <row r="6286" spans="9:9" ht="21.75" customHeight="1" x14ac:dyDescent="0.3">
      <c r="I6286" s="23" t="e">
        <f>INDEX('Артикул без-с размером'!A:A,MATCH(Хранение!B6286,'Артикул без-с размером'!C:C,0))</f>
        <v>#N/A</v>
      </c>
    </row>
    <row r="6287" spans="9:9" ht="21.75" customHeight="1" x14ac:dyDescent="0.3">
      <c r="I6287" s="23" t="e">
        <f>INDEX('Артикул без-с размером'!A:A,MATCH(Хранение!B6287,'Артикул без-с размером'!C:C,0))</f>
        <v>#N/A</v>
      </c>
    </row>
    <row r="6288" spans="9:9" ht="21.75" customHeight="1" x14ac:dyDescent="0.3">
      <c r="I6288" s="23" t="e">
        <f>INDEX('Артикул без-с размером'!A:A,MATCH(Хранение!B6288,'Артикул без-с размером'!C:C,0))</f>
        <v>#N/A</v>
      </c>
    </row>
    <row r="6289" spans="9:9" ht="21.75" customHeight="1" x14ac:dyDescent="0.3">
      <c r="I6289" s="23" t="e">
        <f>INDEX('Артикул без-с размером'!A:A,MATCH(Хранение!B6289,'Артикул без-с размером'!C:C,0))</f>
        <v>#N/A</v>
      </c>
    </row>
    <row r="6290" spans="9:9" ht="21.75" customHeight="1" x14ac:dyDescent="0.3">
      <c r="I6290" s="23" t="e">
        <f>INDEX('Артикул без-с размером'!A:A,MATCH(Хранение!B6290,'Артикул без-с размером'!C:C,0))</f>
        <v>#N/A</v>
      </c>
    </row>
    <row r="6291" spans="9:9" ht="21.75" customHeight="1" x14ac:dyDescent="0.3">
      <c r="I6291" s="23" t="e">
        <f>INDEX('Артикул без-с размером'!A:A,MATCH(Хранение!B6291,'Артикул без-с размером'!C:C,0))</f>
        <v>#N/A</v>
      </c>
    </row>
    <row r="6292" spans="9:9" ht="21.75" customHeight="1" x14ac:dyDescent="0.3">
      <c r="I6292" s="23" t="e">
        <f>INDEX('Артикул без-с размером'!A:A,MATCH(Хранение!B6292,'Артикул без-с размером'!C:C,0))</f>
        <v>#N/A</v>
      </c>
    </row>
    <row r="6293" spans="9:9" ht="21.75" customHeight="1" x14ac:dyDescent="0.3">
      <c r="I6293" s="23" t="e">
        <f>INDEX('Артикул без-с размером'!A:A,MATCH(Хранение!B6293,'Артикул без-с размером'!C:C,0))</f>
        <v>#N/A</v>
      </c>
    </row>
    <row r="6294" spans="9:9" ht="21.75" customHeight="1" x14ac:dyDescent="0.3">
      <c r="I6294" s="23" t="e">
        <f>INDEX('Артикул без-с размером'!A:A,MATCH(Хранение!B6294,'Артикул без-с размером'!C:C,0))</f>
        <v>#N/A</v>
      </c>
    </row>
    <row r="6295" spans="9:9" ht="21.75" customHeight="1" x14ac:dyDescent="0.3">
      <c r="I6295" s="23" t="e">
        <f>INDEX('Артикул без-с размером'!A:A,MATCH(Хранение!B6295,'Артикул без-с размером'!C:C,0))</f>
        <v>#N/A</v>
      </c>
    </row>
    <row r="6296" spans="9:9" ht="21.75" customHeight="1" x14ac:dyDescent="0.3">
      <c r="I6296" s="23" t="e">
        <f>INDEX('Артикул без-с размером'!A:A,MATCH(Хранение!B6296,'Артикул без-с размером'!C:C,0))</f>
        <v>#N/A</v>
      </c>
    </row>
    <row r="6297" spans="9:9" ht="21.75" customHeight="1" x14ac:dyDescent="0.3">
      <c r="I6297" s="23" t="e">
        <f>INDEX('Артикул без-с размером'!A:A,MATCH(Хранение!B6297,'Артикул без-с размером'!C:C,0))</f>
        <v>#N/A</v>
      </c>
    </row>
    <row r="6298" spans="9:9" ht="21.75" customHeight="1" x14ac:dyDescent="0.3">
      <c r="I6298" s="23" t="e">
        <f>INDEX('Артикул без-с размером'!A:A,MATCH(Хранение!B6298,'Артикул без-с размером'!C:C,0))</f>
        <v>#N/A</v>
      </c>
    </row>
    <row r="6299" spans="9:9" ht="21.75" customHeight="1" x14ac:dyDescent="0.3">
      <c r="I6299" s="23" t="e">
        <f>INDEX('Артикул без-с размером'!A:A,MATCH(Хранение!B6299,'Артикул без-с размером'!C:C,0))</f>
        <v>#N/A</v>
      </c>
    </row>
    <row r="6300" spans="9:9" ht="21.75" customHeight="1" x14ac:dyDescent="0.3">
      <c r="I6300" s="23" t="e">
        <f>INDEX('Артикул без-с размером'!A:A,MATCH(Хранение!B6300,'Артикул без-с размером'!C:C,0))</f>
        <v>#N/A</v>
      </c>
    </row>
    <row r="6301" spans="9:9" ht="21.75" customHeight="1" x14ac:dyDescent="0.3">
      <c r="I6301" s="23" t="e">
        <f>INDEX('Артикул без-с размером'!A:A,MATCH(Хранение!B6301,'Артикул без-с размером'!C:C,0))</f>
        <v>#N/A</v>
      </c>
    </row>
    <row r="6302" spans="9:9" ht="21.75" customHeight="1" x14ac:dyDescent="0.3">
      <c r="I6302" s="23" t="e">
        <f>INDEX('Артикул без-с размером'!A:A,MATCH(Хранение!B6302,'Артикул без-с размером'!C:C,0))</f>
        <v>#N/A</v>
      </c>
    </row>
    <row r="6303" spans="9:9" ht="21.75" customHeight="1" x14ac:dyDescent="0.3">
      <c r="I6303" s="23" t="e">
        <f>INDEX('Артикул без-с размером'!A:A,MATCH(Хранение!B6303,'Артикул без-с размером'!C:C,0))</f>
        <v>#N/A</v>
      </c>
    </row>
    <row r="6304" spans="9:9" ht="21.75" customHeight="1" x14ac:dyDescent="0.3">
      <c r="I6304" s="23" t="e">
        <f>INDEX('Артикул без-с размером'!A:A,MATCH(Хранение!B6304,'Артикул без-с размером'!C:C,0))</f>
        <v>#N/A</v>
      </c>
    </row>
    <row r="6305" spans="9:9" ht="21.75" customHeight="1" x14ac:dyDescent="0.3">
      <c r="I6305" s="23" t="e">
        <f>INDEX('Артикул без-с размером'!A:A,MATCH(Хранение!B6305,'Артикул без-с размером'!C:C,0))</f>
        <v>#N/A</v>
      </c>
    </row>
    <row r="6306" spans="9:9" ht="21.75" customHeight="1" x14ac:dyDescent="0.3">
      <c r="I6306" s="23" t="e">
        <f>INDEX('Артикул без-с размером'!A:A,MATCH(Хранение!B6306,'Артикул без-с размером'!C:C,0))</f>
        <v>#N/A</v>
      </c>
    </row>
    <row r="6307" spans="9:9" ht="21.75" customHeight="1" x14ac:dyDescent="0.3">
      <c r="I6307" s="23" t="e">
        <f>INDEX('Артикул без-с размером'!A:A,MATCH(Хранение!B6307,'Артикул без-с размером'!C:C,0))</f>
        <v>#N/A</v>
      </c>
    </row>
    <row r="6308" spans="9:9" ht="21.75" customHeight="1" x14ac:dyDescent="0.3">
      <c r="I6308" s="23" t="e">
        <f>INDEX('Артикул без-с размером'!A:A,MATCH(Хранение!B6308,'Артикул без-с размером'!C:C,0))</f>
        <v>#N/A</v>
      </c>
    </row>
    <row r="6309" spans="9:9" ht="21.75" customHeight="1" x14ac:dyDescent="0.3">
      <c r="I6309" s="23" t="e">
        <f>INDEX('Артикул без-с размером'!A:A,MATCH(Хранение!B6309,'Артикул без-с размером'!C:C,0))</f>
        <v>#N/A</v>
      </c>
    </row>
    <row r="6310" spans="9:9" ht="21.75" customHeight="1" x14ac:dyDescent="0.3">
      <c r="I6310" s="23" t="e">
        <f>INDEX('Артикул без-с размером'!A:A,MATCH(Хранение!B6310,'Артикул без-с размером'!C:C,0))</f>
        <v>#N/A</v>
      </c>
    </row>
    <row r="6311" spans="9:9" ht="21.75" customHeight="1" x14ac:dyDescent="0.3">
      <c r="I6311" s="23" t="e">
        <f>INDEX('Артикул без-с размером'!A:A,MATCH(Хранение!B6311,'Артикул без-с размером'!C:C,0))</f>
        <v>#N/A</v>
      </c>
    </row>
    <row r="6312" spans="9:9" ht="21.75" customHeight="1" x14ac:dyDescent="0.3">
      <c r="I6312" s="23" t="e">
        <f>INDEX('Артикул без-с размером'!A:A,MATCH(Хранение!B6312,'Артикул без-с размером'!C:C,0))</f>
        <v>#N/A</v>
      </c>
    </row>
    <row r="6313" spans="9:9" ht="21.75" customHeight="1" x14ac:dyDescent="0.3">
      <c r="I6313" s="23" t="e">
        <f>INDEX('Артикул без-с размером'!A:A,MATCH(Хранение!B6313,'Артикул без-с размером'!C:C,0))</f>
        <v>#N/A</v>
      </c>
    </row>
    <row r="6314" spans="9:9" ht="21.75" customHeight="1" x14ac:dyDescent="0.3">
      <c r="I6314" s="23" t="e">
        <f>INDEX('Артикул без-с размером'!A:A,MATCH(Хранение!B6314,'Артикул без-с размером'!C:C,0))</f>
        <v>#N/A</v>
      </c>
    </row>
    <row r="6315" spans="9:9" ht="21.75" customHeight="1" x14ac:dyDescent="0.3">
      <c r="I6315" s="23" t="e">
        <f>INDEX('Артикул без-с размером'!A:A,MATCH(Хранение!B6315,'Артикул без-с размером'!C:C,0))</f>
        <v>#N/A</v>
      </c>
    </row>
    <row r="6316" spans="9:9" ht="21.75" customHeight="1" x14ac:dyDescent="0.3">
      <c r="I6316" s="23" t="e">
        <f>INDEX('Артикул без-с размером'!A:A,MATCH(Хранение!B6316,'Артикул без-с размером'!C:C,0))</f>
        <v>#N/A</v>
      </c>
    </row>
    <row r="6317" spans="9:9" ht="21.75" customHeight="1" x14ac:dyDescent="0.3">
      <c r="I6317" s="23" t="e">
        <f>INDEX('Артикул без-с размером'!A:A,MATCH(Хранение!B6317,'Артикул без-с размером'!C:C,0))</f>
        <v>#N/A</v>
      </c>
    </row>
    <row r="6318" spans="9:9" ht="21.75" customHeight="1" x14ac:dyDescent="0.3">
      <c r="I6318" s="23" t="e">
        <f>INDEX('Артикул без-с размером'!A:A,MATCH(Хранение!B6318,'Артикул без-с размером'!C:C,0))</f>
        <v>#N/A</v>
      </c>
    </row>
    <row r="6319" spans="9:9" ht="21.75" customHeight="1" x14ac:dyDescent="0.3">
      <c r="I6319" s="23" t="e">
        <f>INDEX('Артикул без-с размером'!A:A,MATCH(Хранение!B6319,'Артикул без-с размером'!C:C,0))</f>
        <v>#N/A</v>
      </c>
    </row>
    <row r="6320" spans="9:9" ht="21.75" customHeight="1" x14ac:dyDescent="0.3">
      <c r="I6320" s="23" t="e">
        <f>INDEX('Артикул без-с размером'!A:A,MATCH(Хранение!B6320,'Артикул без-с размером'!C:C,0))</f>
        <v>#N/A</v>
      </c>
    </row>
    <row r="6321" spans="9:9" ht="21.75" customHeight="1" x14ac:dyDescent="0.3">
      <c r="I6321" s="23" t="e">
        <f>INDEX('Артикул без-с размером'!A:A,MATCH(Хранение!B6321,'Артикул без-с размером'!C:C,0))</f>
        <v>#N/A</v>
      </c>
    </row>
    <row r="6322" spans="9:9" ht="21.75" customHeight="1" x14ac:dyDescent="0.3">
      <c r="I6322" s="23" t="e">
        <f>INDEX('Артикул без-с размером'!A:A,MATCH(Хранение!B6322,'Артикул без-с размером'!C:C,0))</f>
        <v>#N/A</v>
      </c>
    </row>
    <row r="6323" spans="9:9" ht="21.75" customHeight="1" x14ac:dyDescent="0.3">
      <c r="I6323" s="23" t="e">
        <f>INDEX('Артикул без-с размером'!A:A,MATCH(Хранение!B6323,'Артикул без-с размером'!C:C,0))</f>
        <v>#N/A</v>
      </c>
    </row>
    <row r="6324" spans="9:9" ht="21.75" customHeight="1" x14ac:dyDescent="0.3">
      <c r="I6324" s="23" t="e">
        <f>INDEX('Артикул без-с размером'!A:A,MATCH(Хранение!B6324,'Артикул без-с размером'!C:C,0))</f>
        <v>#N/A</v>
      </c>
    </row>
    <row r="6325" spans="9:9" ht="21.75" customHeight="1" x14ac:dyDescent="0.3">
      <c r="I6325" s="23" t="e">
        <f>INDEX('Артикул без-с размером'!A:A,MATCH(Хранение!B6325,'Артикул без-с размером'!C:C,0))</f>
        <v>#N/A</v>
      </c>
    </row>
    <row r="6326" spans="9:9" ht="21.75" customHeight="1" x14ac:dyDescent="0.3">
      <c r="I6326" s="23" t="e">
        <f>INDEX('Артикул без-с размером'!A:A,MATCH(Хранение!B6326,'Артикул без-с размером'!C:C,0))</f>
        <v>#N/A</v>
      </c>
    </row>
    <row r="6327" spans="9:9" ht="21.75" customHeight="1" x14ac:dyDescent="0.3">
      <c r="I6327" s="23" t="e">
        <f>INDEX('Артикул без-с размером'!A:A,MATCH(Хранение!B6327,'Артикул без-с размером'!C:C,0))</f>
        <v>#N/A</v>
      </c>
    </row>
    <row r="6328" spans="9:9" ht="21.75" customHeight="1" x14ac:dyDescent="0.3">
      <c r="I6328" s="23" t="e">
        <f>INDEX('Артикул без-с размером'!A:A,MATCH(Хранение!B6328,'Артикул без-с размером'!C:C,0))</f>
        <v>#N/A</v>
      </c>
    </row>
    <row r="6329" spans="9:9" ht="21.75" customHeight="1" x14ac:dyDescent="0.3">
      <c r="I6329" s="23" t="e">
        <f>INDEX('Артикул без-с размером'!A:A,MATCH(Хранение!B6329,'Артикул без-с размером'!C:C,0))</f>
        <v>#N/A</v>
      </c>
    </row>
    <row r="6330" spans="9:9" ht="21.75" customHeight="1" x14ac:dyDescent="0.3">
      <c r="I6330" s="23" t="e">
        <f>INDEX('Артикул без-с размером'!A:A,MATCH(Хранение!B6330,'Артикул без-с размером'!C:C,0))</f>
        <v>#N/A</v>
      </c>
    </row>
    <row r="6331" spans="9:9" ht="21.75" customHeight="1" x14ac:dyDescent="0.3">
      <c r="I6331" s="23" t="e">
        <f>INDEX('Артикул без-с размером'!A:A,MATCH(Хранение!B6331,'Артикул без-с размером'!C:C,0))</f>
        <v>#N/A</v>
      </c>
    </row>
    <row r="6332" spans="9:9" ht="21.75" customHeight="1" x14ac:dyDescent="0.3">
      <c r="I6332" s="23" t="e">
        <f>INDEX('Артикул без-с размером'!A:A,MATCH(Хранение!B6332,'Артикул без-с размером'!C:C,0))</f>
        <v>#N/A</v>
      </c>
    </row>
    <row r="6333" spans="9:9" ht="21.75" customHeight="1" x14ac:dyDescent="0.3">
      <c r="I6333" s="23" t="e">
        <f>INDEX('Артикул без-с размером'!A:A,MATCH(Хранение!B6333,'Артикул без-с размером'!C:C,0))</f>
        <v>#N/A</v>
      </c>
    </row>
    <row r="6334" spans="9:9" ht="21.75" customHeight="1" x14ac:dyDescent="0.3">
      <c r="I6334" s="23" t="e">
        <f>INDEX('Артикул без-с размером'!A:A,MATCH(Хранение!B6334,'Артикул без-с размером'!C:C,0))</f>
        <v>#N/A</v>
      </c>
    </row>
    <row r="6335" spans="9:9" ht="21.75" customHeight="1" x14ac:dyDescent="0.3">
      <c r="I6335" s="23" t="e">
        <f>INDEX('Артикул без-с размером'!A:A,MATCH(Хранение!B6335,'Артикул без-с размером'!C:C,0))</f>
        <v>#N/A</v>
      </c>
    </row>
    <row r="6336" spans="9:9" ht="21.75" customHeight="1" x14ac:dyDescent="0.3">
      <c r="I6336" s="23" t="e">
        <f>INDEX('Артикул без-с размером'!A:A,MATCH(Хранение!B6336,'Артикул без-с размером'!C:C,0))</f>
        <v>#N/A</v>
      </c>
    </row>
    <row r="6337" spans="9:9" ht="21.75" customHeight="1" x14ac:dyDescent="0.3">
      <c r="I6337" s="23" t="e">
        <f>INDEX('Артикул без-с размером'!A:A,MATCH(Хранение!B6337,'Артикул без-с размером'!C:C,0))</f>
        <v>#N/A</v>
      </c>
    </row>
    <row r="6338" spans="9:9" ht="21.75" customHeight="1" x14ac:dyDescent="0.3">
      <c r="I6338" s="23" t="e">
        <f>INDEX('Артикул без-с размером'!A:A,MATCH(Хранение!B6338,'Артикул без-с размером'!C:C,0))</f>
        <v>#N/A</v>
      </c>
    </row>
    <row r="6339" spans="9:9" ht="21.75" customHeight="1" x14ac:dyDescent="0.3">
      <c r="I6339" s="23" t="e">
        <f>INDEX('Артикул без-с размером'!A:A,MATCH(Хранение!B6339,'Артикул без-с размером'!C:C,0))</f>
        <v>#N/A</v>
      </c>
    </row>
    <row r="6340" spans="9:9" ht="21.75" customHeight="1" x14ac:dyDescent="0.3">
      <c r="I6340" s="23" t="e">
        <f>INDEX('Артикул без-с размером'!A:A,MATCH(Хранение!B6340,'Артикул без-с размером'!C:C,0))</f>
        <v>#N/A</v>
      </c>
    </row>
    <row r="6341" spans="9:9" ht="21.75" customHeight="1" x14ac:dyDescent="0.3">
      <c r="I6341" s="23" t="e">
        <f>INDEX('Артикул без-с размером'!A:A,MATCH(Хранение!B6341,'Артикул без-с размером'!C:C,0))</f>
        <v>#N/A</v>
      </c>
    </row>
    <row r="6342" spans="9:9" ht="21.75" customHeight="1" x14ac:dyDescent="0.3">
      <c r="I6342" s="23" t="e">
        <f>INDEX('Артикул без-с размером'!A:A,MATCH(Хранение!B6342,'Артикул без-с размером'!C:C,0))</f>
        <v>#N/A</v>
      </c>
    </row>
    <row r="6343" spans="9:9" ht="21.75" customHeight="1" x14ac:dyDescent="0.3">
      <c r="I6343" s="23" t="e">
        <f>INDEX('Артикул без-с размером'!A:A,MATCH(Хранение!B6343,'Артикул без-с размером'!C:C,0))</f>
        <v>#N/A</v>
      </c>
    </row>
    <row r="6344" spans="9:9" ht="21.75" customHeight="1" x14ac:dyDescent="0.3">
      <c r="I6344" s="23" t="e">
        <f>INDEX('Артикул без-с размером'!A:A,MATCH(Хранение!B6344,'Артикул без-с размером'!C:C,0))</f>
        <v>#N/A</v>
      </c>
    </row>
    <row r="6345" spans="9:9" ht="21.75" customHeight="1" x14ac:dyDescent="0.3">
      <c r="I6345" s="23" t="e">
        <f>INDEX('Артикул без-с размером'!A:A,MATCH(Хранение!B6345,'Артикул без-с размером'!C:C,0))</f>
        <v>#N/A</v>
      </c>
    </row>
    <row r="6346" spans="9:9" ht="21.75" customHeight="1" x14ac:dyDescent="0.3">
      <c r="I6346" s="23" t="e">
        <f>INDEX('Артикул без-с размером'!A:A,MATCH(Хранение!B6346,'Артикул без-с размером'!C:C,0))</f>
        <v>#N/A</v>
      </c>
    </row>
    <row r="6347" spans="9:9" ht="21.75" customHeight="1" x14ac:dyDescent="0.3">
      <c r="I6347" s="23" t="e">
        <f>INDEX('Артикул без-с размером'!A:A,MATCH(Хранение!B6347,'Артикул без-с размером'!C:C,0))</f>
        <v>#N/A</v>
      </c>
    </row>
    <row r="6348" spans="9:9" ht="21.75" customHeight="1" x14ac:dyDescent="0.3">
      <c r="I6348" s="23" t="e">
        <f>INDEX('Артикул без-с размером'!A:A,MATCH(Хранение!B6348,'Артикул без-с размером'!C:C,0))</f>
        <v>#N/A</v>
      </c>
    </row>
    <row r="6349" spans="9:9" ht="21.75" customHeight="1" x14ac:dyDescent="0.3">
      <c r="I6349" s="23" t="e">
        <f>INDEX('Артикул без-с размером'!A:A,MATCH(Хранение!B6349,'Артикул без-с размером'!C:C,0))</f>
        <v>#N/A</v>
      </c>
    </row>
    <row r="6350" spans="9:9" ht="21.75" customHeight="1" x14ac:dyDescent="0.3">
      <c r="I6350" s="23" t="e">
        <f>INDEX('Артикул без-с размером'!A:A,MATCH(Хранение!B6350,'Артикул без-с размером'!C:C,0))</f>
        <v>#N/A</v>
      </c>
    </row>
    <row r="6351" spans="9:9" ht="21.75" customHeight="1" x14ac:dyDescent="0.3">
      <c r="I6351" s="23" t="e">
        <f>INDEX('Артикул без-с размером'!A:A,MATCH(Хранение!B6351,'Артикул без-с размером'!C:C,0))</f>
        <v>#N/A</v>
      </c>
    </row>
    <row r="6352" spans="9:9" ht="21.75" customHeight="1" x14ac:dyDescent="0.3">
      <c r="I6352" s="23" t="e">
        <f>INDEX('Артикул без-с размером'!A:A,MATCH(Хранение!B6352,'Артикул без-с размером'!C:C,0))</f>
        <v>#N/A</v>
      </c>
    </row>
    <row r="6353" spans="9:9" ht="21.75" customHeight="1" x14ac:dyDescent="0.3">
      <c r="I6353" s="23" t="e">
        <f>INDEX('Артикул без-с размером'!A:A,MATCH(Хранение!B6353,'Артикул без-с размером'!C:C,0))</f>
        <v>#N/A</v>
      </c>
    </row>
    <row r="6354" spans="9:9" ht="21.75" customHeight="1" x14ac:dyDescent="0.3">
      <c r="I6354" s="23" t="e">
        <f>INDEX('Артикул без-с размером'!A:A,MATCH(Хранение!B6354,'Артикул без-с размером'!C:C,0))</f>
        <v>#N/A</v>
      </c>
    </row>
    <row r="6355" spans="9:9" ht="21.75" customHeight="1" x14ac:dyDescent="0.3">
      <c r="I6355" s="23" t="e">
        <f>INDEX('Артикул без-с размером'!A:A,MATCH(Хранение!B6355,'Артикул без-с размером'!C:C,0))</f>
        <v>#N/A</v>
      </c>
    </row>
    <row r="6356" spans="9:9" ht="21.75" customHeight="1" x14ac:dyDescent="0.3">
      <c r="I6356" s="23" t="e">
        <f>INDEX('Артикул без-с размером'!A:A,MATCH(Хранение!B6356,'Артикул без-с размером'!C:C,0))</f>
        <v>#N/A</v>
      </c>
    </row>
    <row r="6357" spans="9:9" ht="21.75" customHeight="1" x14ac:dyDescent="0.3">
      <c r="I6357" s="23" t="e">
        <f>INDEX('Артикул без-с размером'!A:A,MATCH(Хранение!B6357,'Артикул без-с размером'!C:C,0))</f>
        <v>#N/A</v>
      </c>
    </row>
    <row r="6358" spans="9:9" ht="21.75" customHeight="1" x14ac:dyDescent="0.3">
      <c r="I6358" s="23" t="e">
        <f>INDEX('Артикул без-с размером'!A:A,MATCH(Хранение!B6358,'Артикул без-с размером'!C:C,0))</f>
        <v>#N/A</v>
      </c>
    </row>
    <row r="6359" spans="9:9" ht="21.75" customHeight="1" x14ac:dyDescent="0.3">
      <c r="I6359" s="23" t="e">
        <f>INDEX('Артикул без-с размером'!A:A,MATCH(Хранение!B6359,'Артикул без-с размером'!C:C,0))</f>
        <v>#N/A</v>
      </c>
    </row>
    <row r="6360" spans="9:9" ht="21.75" customHeight="1" x14ac:dyDescent="0.3">
      <c r="I6360" s="23" t="e">
        <f>INDEX('Артикул без-с размером'!A:A,MATCH(Хранение!B6360,'Артикул без-с размером'!C:C,0))</f>
        <v>#N/A</v>
      </c>
    </row>
    <row r="6361" spans="9:9" ht="21.75" customHeight="1" x14ac:dyDescent="0.3">
      <c r="I6361" s="23" t="e">
        <f>INDEX('Артикул без-с размером'!A:A,MATCH(Хранение!B6361,'Артикул без-с размером'!C:C,0))</f>
        <v>#N/A</v>
      </c>
    </row>
    <row r="6362" spans="9:9" ht="21.75" customHeight="1" x14ac:dyDescent="0.3">
      <c r="I6362" s="23" t="e">
        <f>INDEX('Артикул без-с размером'!A:A,MATCH(Хранение!B6362,'Артикул без-с размером'!C:C,0))</f>
        <v>#N/A</v>
      </c>
    </row>
    <row r="6363" spans="9:9" ht="21.75" customHeight="1" x14ac:dyDescent="0.3">
      <c r="I6363" s="23" t="e">
        <f>INDEX('Артикул без-с размером'!A:A,MATCH(Хранение!B6363,'Артикул без-с размером'!C:C,0))</f>
        <v>#N/A</v>
      </c>
    </row>
    <row r="6364" spans="9:9" ht="21.75" customHeight="1" x14ac:dyDescent="0.3">
      <c r="I6364" s="23" t="e">
        <f>INDEX('Артикул без-с размером'!A:A,MATCH(Хранение!B6364,'Артикул без-с размером'!C:C,0))</f>
        <v>#N/A</v>
      </c>
    </row>
    <row r="6365" spans="9:9" ht="21.75" customHeight="1" x14ac:dyDescent="0.3">
      <c r="I6365" s="23" t="e">
        <f>INDEX('Артикул без-с размером'!A:A,MATCH(Хранение!B6365,'Артикул без-с размером'!C:C,0))</f>
        <v>#N/A</v>
      </c>
    </row>
    <row r="6366" spans="9:9" ht="21.75" customHeight="1" x14ac:dyDescent="0.3">
      <c r="I6366" s="23" t="e">
        <f>INDEX('Артикул без-с размером'!A:A,MATCH(Хранение!B6366,'Артикул без-с размером'!C:C,0))</f>
        <v>#N/A</v>
      </c>
    </row>
    <row r="6367" spans="9:9" ht="21.75" customHeight="1" x14ac:dyDescent="0.3">
      <c r="I6367" s="23" t="e">
        <f>INDEX('Артикул без-с размером'!A:A,MATCH(Хранение!B6367,'Артикул без-с размером'!C:C,0))</f>
        <v>#N/A</v>
      </c>
    </row>
    <row r="6368" spans="9:9" ht="21.75" customHeight="1" x14ac:dyDescent="0.3">
      <c r="I6368" s="23" t="e">
        <f>INDEX('Артикул без-с размером'!A:A,MATCH(Хранение!B6368,'Артикул без-с размером'!C:C,0))</f>
        <v>#N/A</v>
      </c>
    </row>
    <row r="6369" spans="9:9" ht="21.75" customHeight="1" x14ac:dyDescent="0.3">
      <c r="I6369" s="23" t="e">
        <f>INDEX('Артикул без-с размером'!A:A,MATCH(Хранение!B6369,'Артикул без-с размером'!C:C,0))</f>
        <v>#N/A</v>
      </c>
    </row>
    <row r="6370" spans="9:9" ht="21.75" customHeight="1" x14ac:dyDescent="0.3">
      <c r="I6370" s="23" t="e">
        <f>INDEX('Артикул без-с размером'!A:A,MATCH(Хранение!B6370,'Артикул без-с размером'!C:C,0))</f>
        <v>#N/A</v>
      </c>
    </row>
    <row r="6371" spans="9:9" ht="21.75" customHeight="1" x14ac:dyDescent="0.3">
      <c r="I6371" s="23" t="e">
        <f>INDEX('Артикул без-с размером'!A:A,MATCH(Хранение!B6371,'Артикул без-с размером'!C:C,0))</f>
        <v>#N/A</v>
      </c>
    </row>
    <row r="6372" spans="9:9" ht="21.75" customHeight="1" x14ac:dyDescent="0.3">
      <c r="I6372" s="23" t="e">
        <f>INDEX('Артикул без-с размером'!A:A,MATCH(Хранение!B6372,'Артикул без-с размером'!C:C,0))</f>
        <v>#N/A</v>
      </c>
    </row>
    <row r="6373" spans="9:9" ht="21.75" customHeight="1" x14ac:dyDescent="0.3">
      <c r="I6373" s="23" t="e">
        <f>INDEX('Артикул без-с размером'!A:A,MATCH(Хранение!B6373,'Артикул без-с размером'!C:C,0))</f>
        <v>#N/A</v>
      </c>
    </row>
    <row r="6374" spans="9:9" ht="21.75" customHeight="1" x14ac:dyDescent="0.3">
      <c r="I6374" s="23" t="e">
        <f>INDEX('Артикул без-с размером'!A:A,MATCH(Хранение!B6374,'Артикул без-с размером'!C:C,0))</f>
        <v>#N/A</v>
      </c>
    </row>
    <row r="6375" spans="9:9" ht="21.75" customHeight="1" x14ac:dyDescent="0.3">
      <c r="I6375" s="23" t="e">
        <f>INDEX('Артикул без-с размером'!A:A,MATCH(Хранение!B6375,'Артикул без-с размером'!C:C,0))</f>
        <v>#N/A</v>
      </c>
    </row>
    <row r="6376" spans="9:9" ht="21.75" customHeight="1" x14ac:dyDescent="0.3">
      <c r="I6376" s="23" t="e">
        <f>INDEX('Артикул без-с размером'!A:A,MATCH(Хранение!B6376,'Артикул без-с размером'!C:C,0))</f>
        <v>#N/A</v>
      </c>
    </row>
    <row r="6377" spans="9:9" ht="21.75" customHeight="1" x14ac:dyDescent="0.3">
      <c r="I6377" s="23" t="e">
        <f>INDEX('Артикул без-с размером'!A:A,MATCH(Хранение!B6377,'Артикул без-с размером'!C:C,0))</f>
        <v>#N/A</v>
      </c>
    </row>
    <row r="6378" spans="9:9" ht="21.75" customHeight="1" x14ac:dyDescent="0.3">
      <c r="I6378" s="23" t="e">
        <f>INDEX('Артикул без-с размером'!A:A,MATCH(Хранение!B6378,'Артикул без-с размером'!C:C,0))</f>
        <v>#N/A</v>
      </c>
    </row>
    <row r="6379" spans="9:9" ht="21.75" customHeight="1" x14ac:dyDescent="0.3">
      <c r="I6379" s="23" t="e">
        <f>INDEX('Артикул без-с размером'!A:A,MATCH(Хранение!B6379,'Артикул без-с размером'!C:C,0))</f>
        <v>#N/A</v>
      </c>
    </row>
    <row r="6380" spans="9:9" ht="21.75" customHeight="1" x14ac:dyDescent="0.3">
      <c r="I6380" s="23" t="e">
        <f>INDEX('Артикул без-с размером'!A:A,MATCH(Хранение!B6380,'Артикул без-с размером'!C:C,0))</f>
        <v>#N/A</v>
      </c>
    </row>
    <row r="6381" spans="9:9" ht="21.75" customHeight="1" x14ac:dyDescent="0.3">
      <c r="I6381" s="23" t="e">
        <f>INDEX('Артикул без-с размером'!A:A,MATCH(Хранение!B6381,'Артикул без-с размером'!C:C,0))</f>
        <v>#N/A</v>
      </c>
    </row>
    <row r="6382" spans="9:9" ht="21.75" customHeight="1" x14ac:dyDescent="0.3">
      <c r="I6382" s="23" t="e">
        <f>INDEX('Артикул без-с размером'!A:A,MATCH(Хранение!B6382,'Артикул без-с размером'!C:C,0))</f>
        <v>#N/A</v>
      </c>
    </row>
    <row r="6383" spans="9:9" ht="21.75" customHeight="1" x14ac:dyDescent="0.3">
      <c r="I6383" s="23" t="e">
        <f>INDEX('Артикул без-с размером'!A:A,MATCH(Хранение!B6383,'Артикул без-с размером'!C:C,0))</f>
        <v>#N/A</v>
      </c>
    </row>
    <row r="6384" spans="9:9" ht="21.75" customHeight="1" x14ac:dyDescent="0.3">
      <c r="I6384" s="23" t="e">
        <f>INDEX('Артикул без-с размером'!A:A,MATCH(Хранение!B6384,'Артикул без-с размером'!C:C,0))</f>
        <v>#N/A</v>
      </c>
    </row>
    <row r="6385" spans="9:9" ht="21.75" customHeight="1" x14ac:dyDescent="0.3">
      <c r="I6385" s="23" t="e">
        <f>INDEX('Артикул без-с размером'!A:A,MATCH(Хранение!B6385,'Артикул без-с размером'!C:C,0))</f>
        <v>#N/A</v>
      </c>
    </row>
    <row r="6386" spans="9:9" ht="21.75" customHeight="1" x14ac:dyDescent="0.3">
      <c r="I6386" s="23" t="e">
        <f>INDEX('Артикул без-с размером'!A:A,MATCH(Хранение!B6386,'Артикул без-с размером'!C:C,0))</f>
        <v>#N/A</v>
      </c>
    </row>
    <row r="6387" spans="9:9" ht="21.75" customHeight="1" x14ac:dyDescent="0.3">
      <c r="I6387" s="23" t="e">
        <f>INDEX('Артикул без-с размером'!A:A,MATCH(Хранение!B6387,'Артикул без-с размером'!C:C,0))</f>
        <v>#N/A</v>
      </c>
    </row>
    <row r="6388" spans="9:9" ht="21.75" customHeight="1" x14ac:dyDescent="0.3">
      <c r="I6388" s="23" t="e">
        <f>INDEX('Артикул без-с размером'!A:A,MATCH(Хранение!B6388,'Артикул без-с размером'!C:C,0))</f>
        <v>#N/A</v>
      </c>
    </row>
    <row r="6389" spans="9:9" ht="21.75" customHeight="1" x14ac:dyDescent="0.3">
      <c r="I6389" s="23" t="e">
        <f>INDEX('Артикул без-с размером'!A:A,MATCH(Хранение!B6389,'Артикул без-с размером'!C:C,0))</f>
        <v>#N/A</v>
      </c>
    </row>
    <row r="6390" spans="9:9" ht="21.75" customHeight="1" x14ac:dyDescent="0.3">
      <c r="I6390" s="23" t="e">
        <f>INDEX('Артикул без-с размером'!A:A,MATCH(Хранение!B6390,'Артикул без-с размером'!C:C,0))</f>
        <v>#N/A</v>
      </c>
    </row>
    <row r="6391" spans="9:9" ht="21.75" customHeight="1" x14ac:dyDescent="0.3">
      <c r="I6391" s="23" t="e">
        <f>INDEX('Артикул без-с размером'!A:A,MATCH(Хранение!B6391,'Артикул без-с размером'!C:C,0))</f>
        <v>#N/A</v>
      </c>
    </row>
    <row r="6392" spans="9:9" ht="21.75" customHeight="1" x14ac:dyDescent="0.3">
      <c r="I6392" s="23" t="e">
        <f>INDEX('Артикул без-с размером'!A:A,MATCH(Хранение!B6392,'Артикул без-с размером'!C:C,0))</f>
        <v>#N/A</v>
      </c>
    </row>
    <row r="6393" spans="9:9" ht="21.75" customHeight="1" x14ac:dyDescent="0.3">
      <c r="I6393" s="23" t="e">
        <f>INDEX('Артикул без-с размером'!A:A,MATCH(Хранение!B6393,'Артикул без-с размером'!C:C,0))</f>
        <v>#N/A</v>
      </c>
    </row>
    <row r="6394" spans="9:9" ht="21.75" customHeight="1" x14ac:dyDescent="0.3">
      <c r="I6394" s="23" t="e">
        <f>INDEX('Артикул без-с размером'!A:A,MATCH(Хранение!B6394,'Артикул без-с размером'!C:C,0))</f>
        <v>#N/A</v>
      </c>
    </row>
    <row r="6395" spans="9:9" ht="21.75" customHeight="1" x14ac:dyDescent="0.3">
      <c r="I6395" s="23" t="e">
        <f>INDEX('Артикул без-с размером'!A:A,MATCH(Хранение!B6395,'Артикул без-с размером'!C:C,0))</f>
        <v>#N/A</v>
      </c>
    </row>
    <row r="6396" spans="9:9" ht="21.75" customHeight="1" x14ac:dyDescent="0.3">
      <c r="I6396" s="23" t="e">
        <f>INDEX('Артикул без-с размером'!A:A,MATCH(Хранение!B6396,'Артикул без-с размером'!C:C,0))</f>
        <v>#N/A</v>
      </c>
    </row>
    <row r="6397" spans="9:9" ht="21.75" customHeight="1" x14ac:dyDescent="0.3">
      <c r="I6397" s="23" t="e">
        <f>INDEX('Артикул без-с размером'!A:A,MATCH(Хранение!B6397,'Артикул без-с размером'!C:C,0))</f>
        <v>#N/A</v>
      </c>
    </row>
    <row r="6398" spans="9:9" ht="21.75" customHeight="1" x14ac:dyDescent="0.3">
      <c r="I6398" s="23" t="e">
        <f>INDEX('Артикул без-с размером'!A:A,MATCH(Хранение!B6398,'Артикул без-с размером'!C:C,0))</f>
        <v>#N/A</v>
      </c>
    </row>
    <row r="6399" spans="9:9" ht="21.75" customHeight="1" x14ac:dyDescent="0.3">
      <c r="I6399" s="23" t="e">
        <f>INDEX('Артикул без-с размером'!A:A,MATCH(Хранение!B6399,'Артикул без-с размером'!C:C,0))</f>
        <v>#N/A</v>
      </c>
    </row>
    <row r="6400" spans="9:9" ht="21.75" customHeight="1" x14ac:dyDescent="0.3">
      <c r="I6400" s="23" t="e">
        <f>INDEX('Артикул без-с размером'!A:A,MATCH(Хранение!B6400,'Артикул без-с размером'!C:C,0))</f>
        <v>#N/A</v>
      </c>
    </row>
    <row r="6401" spans="9:9" ht="21.75" customHeight="1" x14ac:dyDescent="0.3">
      <c r="I6401" s="23" t="e">
        <f>INDEX('Артикул без-с размером'!A:A,MATCH(Хранение!B6401,'Артикул без-с размером'!C:C,0))</f>
        <v>#N/A</v>
      </c>
    </row>
    <row r="6402" spans="9:9" ht="21.75" customHeight="1" x14ac:dyDescent="0.3">
      <c r="I6402" s="23" t="e">
        <f>INDEX('Артикул без-с размером'!A:A,MATCH(Хранение!B6402,'Артикул без-с размером'!C:C,0))</f>
        <v>#N/A</v>
      </c>
    </row>
    <row r="6403" spans="9:9" ht="21.75" customHeight="1" x14ac:dyDescent="0.3">
      <c r="I6403" s="23" t="e">
        <f>INDEX('Артикул без-с размером'!A:A,MATCH(Хранение!B6403,'Артикул без-с размером'!C:C,0))</f>
        <v>#N/A</v>
      </c>
    </row>
    <row r="6404" spans="9:9" ht="21.75" customHeight="1" x14ac:dyDescent="0.3">
      <c r="I6404" s="23" t="e">
        <f>INDEX('Артикул без-с размером'!A:A,MATCH(Хранение!B6404,'Артикул без-с размером'!C:C,0))</f>
        <v>#N/A</v>
      </c>
    </row>
    <row r="6405" spans="9:9" ht="21.75" customHeight="1" x14ac:dyDescent="0.3">
      <c r="I6405" s="23" t="e">
        <f>INDEX('Артикул без-с размером'!A:A,MATCH(Хранение!B6405,'Артикул без-с размером'!C:C,0))</f>
        <v>#N/A</v>
      </c>
    </row>
    <row r="6406" spans="9:9" ht="21.75" customHeight="1" x14ac:dyDescent="0.3">
      <c r="I6406" s="23" t="e">
        <f>INDEX('Артикул без-с размером'!A:A,MATCH(Хранение!B6406,'Артикул без-с размером'!C:C,0))</f>
        <v>#N/A</v>
      </c>
    </row>
    <row r="6407" spans="9:9" ht="21.75" customHeight="1" x14ac:dyDescent="0.3">
      <c r="I6407" s="23" t="e">
        <f>INDEX('Артикул без-с размером'!A:A,MATCH(Хранение!B6407,'Артикул без-с размером'!C:C,0))</f>
        <v>#N/A</v>
      </c>
    </row>
    <row r="6408" spans="9:9" ht="21.75" customHeight="1" x14ac:dyDescent="0.3">
      <c r="I6408" s="23" t="e">
        <f>INDEX('Артикул без-с размером'!A:A,MATCH(Хранение!B6408,'Артикул без-с размером'!C:C,0))</f>
        <v>#N/A</v>
      </c>
    </row>
    <row r="6409" spans="9:9" ht="21.75" customHeight="1" x14ac:dyDescent="0.3">
      <c r="I6409" s="23" t="e">
        <f>INDEX('Артикул без-с размером'!A:A,MATCH(Хранение!B6409,'Артикул без-с размером'!C:C,0))</f>
        <v>#N/A</v>
      </c>
    </row>
    <row r="6410" spans="9:9" ht="21.75" customHeight="1" x14ac:dyDescent="0.3">
      <c r="I6410" s="23" t="e">
        <f>INDEX('Артикул без-с размером'!A:A,MATCH(Хранение!B6410,'Артикул без-с размером'!C:C,0))</f>
        <v>#N/A</v>
      </c>
    </row>
    <row r="6411" spans="9:9" ht="21.75" customHeight="1" x14ac:dyDescent="0.3">
      <c r="I6411" s="23" t="e">
        <f>INDEX('Артикул без-с размером'!A:A,MATCH(Хранение!B6411,'Артикул без-с размером'!C:C,0))</f>
        <v>#N/A</v>
      </c>
    </row>
    <row r="6412" spans="9:9" ht="21.75" customHeight="1" x14ac:dyDescent="0.3">
      <c r="I6412" s="23" t="e">
        <f>INDEX('Артикул без-с размером'!A:A,MATCH(Хранение!B6412,'Артикул без-с размером'!C:C,0))</f>
        <v>#N/A</v>
      </c>
    </row>
    <row r="6413" spans="9:9" ht="21.75" customHeight="1" x14ac:dyDescent="0.3">
      <c r="I6413" s="23" t="e">
        <f>INDEX('Артикул без-с размером'!A:A,MATCH(Хранение!B6413,'Артикул без-с размером'!C:C,0))</f>
        <v>#N/A</v>
      </c>
    </row>
    <row r="6414" spans="9:9" ht="21.75" customHeight="1" x14ac:dyDescent="0.3">
      <c r="I6414" s="23" t="e">
        <f>INDEX('Артикул без-с размером'!A:A,MATCH(Хранение!B6414,'Артикул без-с размером'!C:C,0))</f>
        <v>#N/A</v>
      </c>
    </row>
    <row r="6415" spans="9:9" ht="21.75" customHeight="1" x14ac:dyDescent="0.3">
      <c r="I6415" s="23" t="e">
        <f>INDEX('Артикул без-с размером'!A:A,MATCH(Хранение!B6415,'Артикул без-с размером'!C:C,0))</f>
        <v>#N/A</v>
      </c>
    </row>
    <row r="6416" spans="9:9" ht="21.75" customHeight="1" x14ac:dyDescent="0.3">
      <c r="I6416" s="23" t="e">
        <f>INDEX('Артикул без-с размером'!A:A,MATCH(Хранение!B6416,'Артикул без-с размером'!C:C,0))</f>
        <v>#N/A</v>
      </c>
    </row>
    <row r="6417" spans="9:9" ht="21.75" customHeight="1" x14ac:dyDescent="0.3">
      <c r="I6417" s="23" t="e">
        <f>INDEX('Артикул без-с размером'!A:A,MATCH(Хранение!B6417,'Артикул без-с размером'!C:C,0))</f>
        <v>#N/A</v>
      </c>
    </row>
    <row r="6418" spans="9:9" ht="21.75" customHeight="1" x14ac:dyDescent="0.3">
      <c r="I6418" s="23" t="e">
        <f>INDEX('Артикул без-с размером'!A:A,MATCH(Хранение!B6418,'Артикул без-с размером'!C:C,0))</f>
        <v>#N/A</v>
      </c>
    </row>
    <row r="6419" spans="9:9" ht="21.75" customHeight="1" x14ac:dyDescent="0.3">
      <c r="I6419" s="23" t="e">
        <f>INDEX('Артикул без-с размером'!A:A,MATCH(Хранение!B6419,'Артикул без-с размером'!C:C,0))</f>
        <v>#N/A</v>
      </c>
    </row>
    <row r="6420" spans="9:9" ht="21.75" customHeight="1" x14ac:dyDescent="0.3">
      <c r="I6420" s="23" t="e">
        <f>INDEX('Артикул без-с размером'!A:A,MATCH(Хранение!B6420,'Артикул без-с размером'!C:C,0))</f>
        <v>#N/A</v>
      </c>
    </row>
    <row r="6421" spans="9:9" ht="21.75" customHeight="1" x14ac:dyDescent="0.3">
      <c r="I6421" s="23" t="e">
        <f>INDEX('Артикул без-с размером'!A:A,MATCH(Хранение!B6421,'Артикул без-с размером'!C:C,0))</f>
        <v>#N/A</v>
      </c>
    </row>
    <row r="6422" spans="9:9" ht="21.75" customHeight="1" x14ac:dyDescent="0.3">
      <c r="I6422" s="23" t="e">
        <f>INDEX('Артикул без-с размером'!A:A,MATCH(Хранение!B6422,'Артикул без-с размером'!C:C,0))</f>
        <v>#N/A</v>
      </c>
    </row>
    <row r="6423" spans="9:9" ht="21.75" customHeight="1" x14ac:dyDescent="0.3">
      <c r="I6423" s="23" t="e">
        <f>INDEX('Артикул без-с размером'!A:A,MATCH(Хранение!B6423,'Артикул без-с размером'!C:C,0))</f>
        <v>#N/A</v>
      </c>
    </row>
    <row r="6424" spans="9:9" ht="21.75" customHeight="1" x14ac:dyDescent="0.3">
      <c r="I6424" s="23" t="e">
        <f>INDEX('Артикул без-с размером'!A:A,MATCH(Хранение!B6424,'Артикул без-с размером'!C:C,0))</f>
        <v>#N/A</v>
      </c>
    </row>
    <row r="6425" spans="9:9" ht="21.75" customHeight="1" x14ac:dyDescent="0.3">
      <c r="I6425" s="23" t="e">
        <f>INDEX('Артикул без-с размером'!A:A,MATCH(Хранение!B6425,'Артикул без-с размером'!C:C,0))</f>
        <v>#N/A</v>
      </c>
    </row>
    <row r="6426" spans="9:9" ht="21.75" customHeight="1" x14ac:dyDescent="0.3">
      <c r="I6426" s="23" t="e">
        <f>INDEX('Артикул без-с размером'!A:A,MATCH(Хранение!B6426,'Артикул без-с размером'!C:C,0))</f>
        <v>#N/A</v>
      </c>
    </row>
    <row r="6427" spans="9:9" ht="21.75" customHeight="1" x14ac:dyDescent="0.3">
      <c r="I6427" s="23" t="e">
        <f>INDEX('Артикул без-с размером'!A:A,MATCH(Хранение!B6427,'Артикул без-с размером'!C:C,0))</f>
        <v>#N/A</v>
      </c>
    </row>
    <row r="6428" spans="9:9" ht="21.75" customHeight="1" x14ac:dyDescent="0.3">
      <c r="I6428" s="23" t="e">
        <f>INDEX('Артикул без-с размером'!A:A,MATCH(Хранение!B6428,'Артикул без-с размером'!C:C,0))</f>
        <v>#N/A</v>
      </c>
    </row>
    <row r="6429" spans="9:9" ht="21.75" customHeight="1" x14ac:dyDescent="0.3">
      <c r="I6429" s="23" t="e">
        <f>INDEX('Артикул без-с размером'!A:A,MATCH(Хранение!B6429,'Артикул без-с размером'!C:C,0))</f>
        <v>#N/A</v>
      </c>
    </row>
    <row r="6430" spans="9:9" ht="21.75" customHeight="1" x14ac:dyDescent="0.3">
      <c r="I6430" s="23" t="e">
        <f>INDEX('Артикул без-с размером'!A:A,MATCH(Хранение!B6430,'Артикул без-с размером'!C:C,0))</f>
        <v>#N/A</v>
      </c>
    </row>
    <row r="6431" spans="9:9" ht="21.75" customHeight="1" x14ac:dyDescent="0.3">
      <c r="I6431" s="23" t="e">
        <f>INDEX('Артикул без-с размером'!A:A,MATCH(Хранение!B6431,'Артикул без-с размером'!C:C,0))</f>
        <v>#N/A</v>
      </c>
    </row>
    <row r="6432" spans="9:9" ht="21.75" customHeight="1" x14ac:dyDescent="0.3">
      <c r="I6432" s="23" t="e">
        <f>INDEX('Артикул без-с размером'!A:A,MATCH(Хранение!B6432,'Артикул без-с размером'!C:C,0))</f>
        <v>#N/A</v>
      </c>
    </row>
    <row r="6433" spans="9:9" ht="21.75" customHeight="1" x14ac:dyDescent="0.3">
      <c r="I6433" s="23" t="e">
        <f>INDEX('Артикул без-с размером'!A:A,MATCH(Хранение!B6433,'Артикул без-с размером'!C:C,0))</f>
        <v>#N/A</v>
      </c>
    </row>
    <row r="6434" spans="9:9" ht="21.75" customHeight="1" x14ac:dyDescent="0.3">
      <c r="I6434" s="23" t="e">
        <f>INDEX('Артикул без-с размером'!A:A,MATCH(Хранение!B6434,'Артикул без-с размером'!C:C,0))</f>
        <v>#N/A</v>
      </c>
    </row>
    <row r="6435" spans="9:9" ht="21.75" customHeight="1" x14ac:dyDescent="0.3">
      <c r="I6435" s="23" t="e">
        <f>INDEX('Артикул без-с размером'!A:A,MATCH(Хранение!B6435,'Артикул без-с размером'!C:C,0))</f>
        <v>#N/A</v>
      </c>
    </row>
    <row r="6436" spans="9:9" ht="21.75" customHeight="1" x14ac:dyDescent="0.3">
      <c r="I6436" s="23" t="e">
        <f>INDEX('Артикул без-с размером'!A:A,MATCH(Хранение!B6436,'Артикул без-с размером'!C:C,0))</f>
        <v>#N/A</v>
      </c>
    </row>
    <row r="6437" spans="9:9" ht="21.75" customHeight="1" x14ac:dyDescent="0.3">
      <c r="I6437" s="23" t="e">
        <f>INDEX('Артикул без-с размером'!A:A,MATCH(Хранение!B6437,'Артикул без-с размером'!C:C,0))</f>
        <v>#N/A</v>
      </c>
    </row>
    <row r="6438" spans="9:9" ht="21.75" customHeight="1" x14ac:dyDescent="0.3">
      <c r="I6438" s="23" t="e">
        <f>INDEX('Артикул без-с размером'!A:A,MATCH(Хранение!B6438,'Артикул без-с размером'!C:C,0))</f>
        <v>#N/A</v>
      </c>
    </row>
    <row r="6439" spans="9:9" ht="21.75" customHeight="1" x14ac:dyDescent="0.3">
      <c r="I6439" s="23" t="e">
        <f>INDEX('Артикул без-с размером'!A:A,MATCH(Хранение!B6439,'Артикул без-с размером'!C:C,0))</f>
        <v>#N/A</v>
      </c>
    </row>
    <row r="6440" spans="9:9" ht="21.75" customHeight="1" x14ac:dyDescent="0.3">
      <c r="I6440" s="23" t="e">
        <f>INDEX('Артикул без-с размером'!A:A,MATCH(Хранение!B6440,'Артикул без-с размером'!C:C,0))</f>
        <v>#N/A</v>
      </c>
    </row>
    <row r="6441" spans="9:9" ht="21.75" customHeight="1" x14ac:dyDescent="0.3">
      <c r="I6441" s="23" t="e">
        <f>INDEX('Артикул без-с размером'!A:A,MATCH(Хранение!B6441,'Артикул без-с размером'!C:C,0))</f>
        <v>#N/A</v>
      </c>
    </row>
    <row r="6442" spans="9:9" ht="21.75" customHeight="1" x14ac:dyDescent="0.3">
      <c r="I6442" s="23" t="e">
        <f>INDEX('Артикул без-с размером'!A:A,MATCH(Хранение!B6442,'Артикул без-с размером'!C:C,0))</f>
        <v>#N/A</v>
      </c>
    </row>
    <row r="6443" spans="9:9" ht="21.75" customHeight="1" x14ac:dyDescent="0.3">
      <c r="I6443" s="23" t="e">
        <f>INDEX('Артикул без-с размером'!A:A,MATCH(Хранение!B6443,'Артикул без-с размером'!C:C,0))</f>
        <v>#N/A</v>
      </c>
    </row>
    <row r="6444" spans="9:9" ht="21.75" customHeight="1" x14ac:dyDescent="0.3">
      <c r="I6444" s="23" t="e">
        <f>INDEX('Артикул без-с размером'!A:A,MATCH(Хранение!B6444,'Артикул без-с размером'!C:C,0))</f>
        <v>#N/A</v>
      </c>
    </row>
    <row r="6445" spans="9:9" ht="21.75" customHeight="1" x14ac:dyDescent="0.3">
      <c r="I6445" s="23" t="e">
        <f>INDEX('Артикул без-с размером'!A:A,MATCH(Хранение!B6445,'Артикул без-с размером'!C:C,0))</f>
        <v>#N/A</v>
      </c>
    </row>
    <row r="6446" spans="9:9" ht="21.75" customHeight="1" x14ac:dyDescent="0.3">
      <c r="I6446" s="23" t="e">
        <f>INDEX('Артикул без-с размером'!A:A,MATCH(Хранение!B6446,'Артикул без-с размером'!C:C,0))</f>
        <v>#N/A</v>
      </c>
    </row>
    <row r="6447" spans="9:9" ht="21.75" customHeight="1" x14ac:dyDescent="0.3">
      <c r="I6447" s="23" t="e">
        <f>INDEX('Артикул без-с размером'!A:A,MATCH(Хранение!B6447,'Артикул без-с размером'!C:C,0))</f>
        <v>#N/A</v>
      </c>
    </row>
    <row r="6448" spans="9:9" ht="21.75" customHeight="1" x14ac:dyDescent="0.3">
      <c r="I6448" s="23" t="e">
        <f>INDEX('Артикул без-с размером'!A:A,MATCH(Хранение!B6448,'Артикул без-с размером'!C:C,0))</f>
        <v>#N/A</v>
      </c>
    </row>
    <row r="6449" spans="9:9" ht="21.75" customHeight="1" x14ac:dyDescent="0.3">
      <c r="I6449" s="23" t="e">
        <f>INDEX('Артикул без-с размером'!A:A,MATCH(Хранение!B6449,'Артикул без-с размером'!C:C,0))</f>
        <v>#N/A</v>
      </c>
    </row>
    <row r="6450" spans="9:9" ht="21.75" customHeight="1" x14ac:dyDescent="0.3">
      <c r="I6450" s="23" t="e">
        <f>INDEX('Артикул без-с размером'!A:A,MATCH(Хранение!B6450,'Артикул без-с размером'!C:C,0))</f>
        <v>#N/A</v>
      </c>
    </row>
    <row r="6451" spans="9:9" ht="21.75" customHeight="1" x14ac:dyDescent="0.3">
      <c r="I6451" s="23" t="e">
        <f>INDEX('Артикул без-с размером'!A:A,MATCH(Хранение!B6451,'Артикул без-с размером'!C:C,0))</f>
        <v>#N/A</v>
      </c>
    </row>
    <row r="6452" spans="9:9" ht="21.75" customHeight="1" x14ac:dyDescent="0.3">
      <c r="I6452" s="23" t="e">
        <f>INDEX('Артикул без-с размером'!A:A,MATCH(Хранение!B6452,'Артикул без-с размером'!C:C,0))</f>
        <v>#N/A</v>
      </c>
    </row>
    <row r="6453" spans="9:9" ht="21.75" customHeight="1" x14ac:dyDescent="0.3">
      <c r="I6453" s="23" t="e">
        <f>INDEX('Артикул без-с размером'!A:A,MATCH(Хранение!B6453,'Артикул без-с размером'!C:C,0))</f>
        <v>#N/A</v>
      </c>
    </row>
    <row r="6454" spans="9:9" ht="21.75" customHeight="1" x14ac:dyDescent="0.3">
      <c r="I6454" s="23" t="e">
        <f>INDEX('Артикул без-с размером'!A:A,MATCH(Хранение!B6454,'Артикул без-с размером'!C:C,0))</f>
        <v>#N/A</v>
      </c>
    </row>
    <row r="6455" spans="9:9" ht="21.75" customHeight="1" x14ac:dyDescent="0.3">
      <c r="I6455" s="23" t="e">
        <f>INDEX('Артикул без-с размером'!A:A,MATCH(Хранение!B6455,'Артикул без-с размером'!C:C,0))</f>
        <v>#N/A</v>
      </c>
    </row>
    <row r="6456" spans="9:9" ht="21.75" customHeight="1" x14ac:dyDescent="0.3">
      <c r="I6456" s="23" t="e">
        <f>INDEX('Артикул без-с размером'!A:A,MATCH(Хранение!B6456,'Артикул без-с размером'!C:C,0))</f>
        <v>#N/A</v>
      </c>
    </row>
    <row r="6457" spans="9:9" ht="21.75" customHeight="1" x14ac:dyDescent="0.3">
      <c r="I6457" s="23" t="e">
        <f>INDEX('Артикул без-с размером'!A:A,MATCH(Хранение!B6457,'Артикул без-с размером'!C:C,0))</f>
        <v>#N/A</v>
      </c>
    </row>
    <row r="6458" spans="9:9" ht="21.75" customHeight="1" x14ac:dyDescent="0.3">
      <c r="I6458" s="23" t="e">
        <f>INDEX('Артикул без-с размером'!A:A,MATCH(Хранение!B6458,'Артикул без-с размером'!C:C,0))</f>
        <v>#N/A</v>
      </c>
    </row>
    <row r="6459" spans="9:9" ht="21.75" customHeight="1" x14ac:dyDescent="0.3">
      <c r="I6459" s="23" t="e">
        <f>INDEX('Артикул без-с размером'!A:A,MATCH(Хранение!B6459,'Артикул без-с размером'!C:C,0))</f>
        <v>#N/A</v>
      </c>
    </row>
    <row r="6460" spans="9:9" ht="21.75" customHeight="1" x14ac:dyDescent="0.3">
      <c r="I6460" s="23" t="e">
        <f>INDEX('Артикул без-с размером'!A:A,MATCH(Хранение!B6460,'Артикул без-с размером'!C:C,0))</f>
        <v>#N/A</v>
      </c>
    </row>
    <row r="6461" spans="9:9" ht="21.75" customHeight="1" x14ac:dyDescent="0.3">
      <c r="I6461" s="23" t="e">
        <f>INDEX('Артикул без-с размером'!A:A,MATCH(Хранение!B6461,'Артикул без-с размером'!C:C,0))</f>
        <v>#N/A</v>
      </c>
    </row>
    <row r="6462" spans="9:9" ht="21.75" customHeight="1" x14ac:dyDescent="0.3">
      <c r="I6462" s="23" t="e">
        <f>INDEX('Артикул без-с размером'!A:A,MATCH(Хранение!B6462,'Артикул без-с размером'!C:C,0))</f>
        <v>#N/A</v>
      </c>
    </row>
    <row r="6463" spans="9:9" ht="21.75" customHeight="1" x14ac:dyDescent="0.3">
      <c r="I6463" s="23" t="e">
        <f>INDEX('Артикул без-с размером'!A:A,MATCH(Хранение!B6463,'Артикул без-с размером'!C:C,0))</f>
        <v>#N/A</v>
      </c>
    </row>
    <row r="6464" spans="9:9" ht="21.75" customHeight="1" x14ac:dyDescent="0.3">
      <c r="I6464" s="23" t="e">
        <f>INDEX('Артикул без-с размером'!A:A,MATCH(Хранение!B6464,'Артикул без-с размером'!C:C,0))</f>
        <v>#N/A</v>
      </c>
    </row>
    <row r="6465" spans="9:9" ht="21.75" customHeight="1" x14ac:dyDescent="0.3">
      <c r="I6465" s="23" t="e">
        <f>INDEX('Артикул без-с размером'!A:A,MATCH(Хранение!B6465,'Артикул без-с размером'!C:C,0))</f>
        <v>#N/A</v>
      </c>
    </row>
    <row r="6466" spans="9:9" ht="21.75" customHeight="1" x14ac:dyDescent="0.3">
      <c r="I6466" s="23" t="e">
        <f>INDEX('Артикул без-с размером'!A:A,MATCH(Хранение!B6466,'Артикул без-с размером'!C:C,0))</f>
        <v>#N/A</v>
      </c>
    </row>
    <row r="6467" spans="9:9" ht="21.75" customHeight="1" x14ac:dyDescent="0.3">
      <c r="I6467" s="23" t="e">
        <f>INDEX('Артикул без-с размером'!A:A,MATCH(Хранение!B6467,'Артикул без-с размером'!C:C,0))</f>
        <v>#N/A</v>
      </c>
    </row>
    <row r="6468" spans="9:9" ht="21.75" customHeight="1" x14ac:dyDescent="0.3">
      <c r="I6468" s="23" t="e">
        <f>INDEX('Артикул без-с размером'!A:A,MATCH(Хранение!B6468,'Артикул без-с размером'!C:C,0))</f>
        <v>#N/A</v>
      </c>
    </row>
    <row r="6469" spans="9:9" ht="21.75" customHeight="1" x14ac:dyDescent="0.3">
      <c r="I6469" s="23" t="e">
        <f>INDEX('Артикул без-с размером'!A:A,MATCH(Хранение!B6469,'Артикул без-с размером'!C:C,0))</f>
        <v>#N/A</v>
      </c>
    </row>
    <row r="6470" spans="9:9" ht="21.75" customHeight="1" x14ac:dyDescent="0.3">
      <c r="I6470" s="23" t="e">
        <f>INDEX('Артикул без-с размером'!A:A,MATCH(Хранение!B6470,'Артикул без-с размером'!C:C,0))</f>
        <v>#N/A</v>
      </c>
    </row>
    <row r="6471" spans="9:9" ht="21.75" customHeight="1" x14ac:dyDescent="0.3">
      <c r="I6471" s="23" t="e">
        <f>INDEX('Артикул без-с размером'!A:A,MATCH(Хранение!B6471,'Артикул без-с размером'!C:C,0))</f>
        <v>#N/A</v>
      </c>
    </row>
    <row r="6472" spans="9:9" ht="21.75" customHeight="1" x14ac:dyDescent="0.3">
      <c r="I6472" s="23" t="e">
        <f>INDEX('Артикул без-с размером'!A:A,MATCH(Хранение!B6472,'Артикул без-с размером'!C:C,0))</f>
        <v>#N/A</v>
      </c>
    </row>
    <row r="6473" spans="9:9" ht="21.75" customHeight="1" x14ac:dyDescent="0.3">
      <c r="I6473" s="23" t="e">
        <f>INDEX('Артикул без-с размером'!A:A,MATCH(Хранение!B6473,'Артикул без-с размером'!C:C,0))</f>
        <v>#N/A</v>
      </c>
    </row>
    <row r="6474" spans="9:9" ht="21.75" customHeight="1" x14ac:dyDescent="0.3">
      <c r="I6474" s="23" t="e">
        <f>INDEX('Артикул без-с размером'!A:A,MATCH(Хранение!B6474,'Артикул без-с размером'!C:C,0))</f>
        <v>#N/A</v>
      </c>
    </row>
    <row r="6475" spans="9:9" ht="21.75" customHeight="1" x14ac:dyDescent="0.3">
      <c r="I6475" s="23" t="e">
        <f>INDEX('Артикул без-с размером'!A:A,MATCH(Хранение!B6475,'Артикул без-с размером'!C:C,0))</f>
        <v>#N/A</v>
      </c>
    </row>
    <row r="6476" spans="9:9" ht="21.75" customHeight="1" x14ac:dyDescent="0.3">
      <c r="I6476" s="23" t="e">
        <f>INDEX('Артикул без-с размером'!A:A,MATCH(Хранение!B6476,'Артикул без-с размером'!C:C,0))</f>
        <v>#N/A</v>
      </c>
    </row>
    <row r="6477" spans="9:9" ht="21.75" customHeight="1" x14ac:dyDescent="0.3">
      <c r="I6477" s="23" t="e">
        <f>INDEX('Артикул без-с размером'!A:A,MATCH(Хранение!B6477,'Артикул без-с размером'!C:C,0))</f>
        <v>#N/A</v>
      </c>
    </row>
    <row r="6478" spans="9:9" ht="21.75" customHeight="1" x14ac:dyDescent="0.3">
      <c r="I6478" s="23" t="e">
        <f>INDEX('Артикул без-с размером'!A:A,MATCH(Хранение!B6478,'Артикул без-с размером'!C:C,0))</f>
        <v>#N/A</v>
      </c>
    </row>
    <row r="6479" spans="9:9" ht="21.75" customHeight="1" x14ac:dyDescent="0.3">
      <c r="I6479" s="23" t="e">
        <f>INDEX('Артикул без-с размером'!A:A,MATCH(Хранение!B6479,'Артикул без-с размером'!C:C,0))</f>
        <v>#N/A</v>
      </c>
    </row>
    <row r="6480" spans="9:9" ht="21.75" customHeight="1" x14ac:dyDescent="0.3">
      <c r="I6480" s="23" t="e">
        <f>INDEX('Артикул без-с размером'!A:A,MATCH(Хранение!B6480,'Артикул без-с размером'!C:C,0))</f>
        <v>#N/A</v>
      </c>
    </row>
    <row r="6481" spans="9:9" ht="21.75" customHeight="1" x14ac:dyDescent="0.3">
      <c r="I6481" s="23" t="e">
        <f>INDEX('Артикул без-с размером'!A:A,MATCH(Хранение!B6481,'Артикул без-с размером'!C:C,0))</f>
        <v>#N/A</v>
      </c>
    </row>
    <row r="6482" spans="9:9" ht="21.75" customHeight="1" x14ac:dyDescent="0.3">
      <c r="I6482" s="23" t="e">
        <f>INDEX('Артикул без-с размером'!A:A,MATCH(Хранение!B6482,'Артикул без-с размером'!C:C,0))</f>
        <v>#N/A</v>
      </c>
    </row>
    <row r="6483" spans="9:9" ht="21.75" customHeight="1" x14ac:dyDescent="0.3">
      <c r="I6483" s="23" t="e">
        <f>INDEX('Артикул без-с размером'!A:A,MATCH(Хранение!B6483,'Артикул без-с размером'!C:C,0))</f>
        <v>#N/A</v>
      </c>
    </row>
    <row r="6484" spans="9:9" ht="21.75" customHeight="1" x14ac:dyDescent="0.3">
      <c r="I6484" s="23" t="e">
        <f>INDEX('Артикул без-с размером'!A:A,MATCH(Хранение!B6484,'Артикул без-с размером'!C:C,0))</f>
        <v>#N/A</v>
      </c>
    </row>
    <row r="6485" spans="9:9" ht="21.75" customHeight="1" x14ac:dyDescent="0.3">
      <c r="I6485" s="23" t="e">
        <f>INDEX('Артикул без-с размером'!A:A,MATCH(Хранение!B6485,'Артикул без-с размером'!C:C,0))</f>
        <v>#N/A</v>
      </c>
    </row>
    <row r="6486" spans="9:9" ht="21.75" customHeight="1" x14ac:dyDescent="0.3">
      <c r="I6486" s="23" t="e">
        <f>INDEX('Артикул без-с размером'!A:A,MATCH(Хранение!B6486,'Артикул без-с размером'!C:C,0))</f>
        <v>#N/A</v>
      </c>
    </row>
    <row r="6487" spans="9:9" ht="21.75" customHeight="1" x14ac:dyDescent="0.3">
      <c r="I6487" s="23" t="e">
        <f>INDEX('Артикул без-с размером'!A:A,MATCH(Хранение!B6487,'Артикул без-с размером'!C:C,0))</f>
        <v>#N/A</v>
      </c>
    </row>
    <row r="6488" spans="9:9" ht="21.75" customHeight="1" x14ac:dyDescent="0.3">
      <c r="I6488" s="23" t="e">
        <f>INDEX('Артикул без-с размером'!A:A,MATCH(Хранение!B6488,'Артикул без-с размером'!C:C,0))</f>
        <v>#N/A</v>
      </c>
    </row>
    <row r="6489" spans="9:9" ht="21.75" customHeight="1" x14ac:dyDescent="0.3">
      <c r="I6489" s="23" t="e">
        <f>INDEX('Артикул без-с размером'!A:A,MATCH(Хранение!B6489,'Артикул без-с размером'!C:C,0))</f>
        <v>#N/A</v>
      </c>
    </row>
    <row r="6490" spans="9:9" ht="21.75" customHeight="1" x14ac:dyDescent="0.3">
      <c r="I6490" s="23" t="e">
        <f>INDEX('Артикул без-с размером'!A:A,MATCH(Хранение!B6490,'Артикул без-с размером'!C:C,0))</f>
        <v>#N/A</v>
      </c>
    </row>
    <row r="6491" spans="9:9" ht="21.75" customHeight="1" x14ac:dyDescent="0.3">
      <c r="I6491" s="23" t="e">
        <f>INDEX('Артикул без-с размером'!A:A,MATCH(Хранение!B6491,'Артикул без-с размером'!C:C,0))</f>
        <v>#N/A</v>
      </c>
    </row>
    <row r="6492" spans="9:9" ht="21.75" customHeight="1" x14ac:dyDescent="0.3">
      <c r="I6492" s="23" t="e">
        <f>INDEX('Артикул без-с размером'!A:A,MATCH(Хранение!B6492,'Артикул без-с размером'!C:C,0))</f>
        <v>#N/A</v>
      </c>
    </row>
    <row r="6493" spans="9:9" ht="21.75" customHeight="1" x14ac:dyDescent="0.3">
      <c r="I6493" s="23" t="e">
        <f>INDEX('Артикул без-с размером'!A:A,MATCH(Хранение!B6493,'Артикул без-с размером'!C:C,0))</f>
        <v>#N/A</v>
      </c>
    </row>
    <row r="6494" spans="9:9" ht="21.75" customHeight="1" x14ac:dyDescent="0.3">
      <c r="I6494" s="23" t="e">
        <f>INDEX('Артикул без-с размером'!A:A,MATCH(Хранение!B6494,'Артикул без-с размером'!C:C,0))</f>
        <v>#N/A</v>
      </c>
    </row>
    <row r="6495" spans="9:9" ht="21.75" customHeight="1" x14ac:dyDescent="0.3">
      <c r="I6495" s="23" t="e">
        <f>INDEX('Артикул без-с размером'!A:A,MATCH(Хранение!B6495,'Артикул без-с размером'!C:C,0))</f>
        <v>#N/A</v>
      </c>
    </row>
    <row r="6496" spans="9:9" ht="21.75" customHeight="1" x14ac:dyDescent="0.3">
      <c r="I6496" s="23" t="e">
        <f>INDEX('Артикул без-с размером'!A:A,MATCH(Хранение!B6496,'Артикул без-с размером'!C:C,0))</f>
        <v>#N/A</v>
      </c>
    </row>
    <row r="6497" spans="9:9" ht="21.75" customHeight="1" x14ac:dyDescent="0.3">
      <c r="I6497" s="23" t="e">
        <f>INDEX('Артикул без-с размером'!A:A,MATCH(Хранение!B6497,'Артикул без-с размером'!C:C,0))</f>
        <v>#N/A</v>
      </c>
    </row>
    <row r="6498" spans="9:9" ht="21.75" customHeight="1" x14ac:dyDescent="0.3">
      <c r="I6498" s="23" t="e">
        <f>INDEX('Артикул без-с размером'!A:A,MATCH(Хранение!B6498,'Артикул без-с размером'!C:C,0))</f>
        <v>#N/A</v>
      </c>
    </row>
    <row r="6499" spans="9:9" ht="21.75" customHeight="1" x14ac:dyDescent="0.3">
      <c r="I6499" s="23" t="e">
        <f>INDEX('Артикул без-с размером'!A:A,MATCH(Хранение!B6499,'Артикул без-с размером'!C:C,0))</f>
        <v>#N/A</v>
      </c>
    </row>
    <row r="6500" spans="9:9" ht="21.75" customHeight="1" x14ac:dyDescent="0.3">
      <c r="I6500" s="23" t="e">
        <f>INDEX('Артикул без-с размером'!A:A,MATCH(Хранение!B6500,'Артикул без-с размером'!C:C,0))</f>
        <v>#N/A</v>
      </c>
    </row>
    <row r="6501" spans="9:9" ht="21.75" customHeight="1" x14ac:dyDescent="0.3">
      <c r="I6501" s="23" t="e">
        <f>INDEX('Артикул без-с размером'!A:A,MATCH(Хранение!B6501,'Артикул без-с размером'!C:C,0))</f>
        <v>#N/A</v>
      </c>
    </row>
    <row r="6502" spans="9:9" ht="21.75" customHeight="1" x14ac:dyDescent="0.3">
      <c r="I6502" s="23" t="e">
        <f>INDEX('Артикул без-с размером'!A:A,MATCH(Хранение!B6502,'Артикул без-с размером'!C:C,0))</f>
        <v>#N/A</v>
      </c>
    </row>
    <row r="6503" spans="9:9" ht="21.75" customHeight="1" x14ac:dyDescent="0.3">
      <c r="I6503" s="23" t="e">
        <f>INDEX('Артикул без-с размером'!A:A,MATCH(Хранение!B6503,'Артикул без-с размером'!C:C,0))</f>
        <v>#N/A</v>
      </c>
    </row>
    <row r="6504" spans="9:9" ht="21.75" customHeight="1" x14ac:dyDescent="0.3">
      <c r="I6504" s="23" t="e">
        <f>INDEX('Артикул без-с размером'!A:A,MATCH(Хранение!B6504,'Артикул без-с размером'!C:C,0))</f>
        <v>#N/A</v>
      </c>
    </row>
    <row r="6505" spans="9:9" ht="21.75" customHeight="1" x14ac:dyDescent="0.3">
      <c r="I6505" s="23" t="e">
        <f>INDEX('Артикул без-с размером'!A:A,MATCH(Хранение!B6505,'Артикул без-с размером'!C:C,0))</f>
        <v>#N/A</v>
      </c>
    </row>
    <row r="6506" spans="9:9" ht="21.75" customHeight="1" x14ac:dyDescent="0.3">
      <c r="I6506" s="23" t="e">
        <f>INDEX('Артикул без-с размером'!A:A,MATCH(Хранение!B6506,'Артикул без-с размером'!C:C,0))</f>
        <v>#N/A</v>
      </c>
    </row>
    <row r="6507" spans="9:9" ht="21.75" customHeight="1" x14ac:dyDescent="0.3">
      <c r="I6507" s="23" t="e">
        <f>INDEX('Артикул без-с размером'!A:A,MATCH(Хранение!B6507,'Артикул без-с размером'!C:C,0))</f>
        <v>#N/A</v>
      </c>
    </row>
    <row r="6508" spans="9:9" ht="21.75" customHeight="1" x14ac:dyDescent="0.3">
      <c r="I6508" s="23" t="e">
        <f>INDEX('Артикул без-с размером'!A:A,MATCH(Хранение!B6508,'Артикул без-с размером'!C:C,0))</f>
        <v>#N/A</v>
      </c>
    </row>
    <row r="6509" spans="9:9" ht="21.75" customHeight="1" x14ac:dyDescent="0.3">
      <c r="I6509" s="23" t="e">
        <f>INDEX('Артикул без-с размером'!A:A,MATCH(Хранение!B6509,'Артикул без-с размером'!C:C,0))</f>
        <v>#N/A</v>
      </c>
    </row>
    <row r="6510" spans="9:9" ht="21.75" customHeight="1" x14ac:dyDescent="0.3">
      <c r="I6510" s="23" t="e">
        <f>INDEX('Артикул без-с размером'!A:A,MATCH(Хранение!B6510,'Артикул без-с размером'!C:C,0))</f>
        <v>#N/A</v>
      </c>
    </row>
    <row r="6511" spans="9:9" ht="21.75" customHeight="1" x14ac:dyDescent="0.3">
      <c r="I6511" s="23" t="e">
        <f>INDEX('Артикул без-с размером'!A:A,MATCH(Хранение!B6511,'Артикул без-с размером'!C:C,0))</f>
        <v>#N/A</v>
      </c>
    </row>
    <row r="6512" spans="9:9" ht="21.75" customHeight="1" x14ac:dyDescent="0.3">
      <c r="I6512" s="23" t="e">
        <f>INDEX('Артикул без-с размером'!A:A,MATCH(Хранение!B6512,'Артикул без-с размером'!C:C,0))</f>
        <v>#N/A</v>
      </c>
    </row>
    <row r="6513" spans="9:9" ht="21.75" customHeight="1" x14ac:dyDescent="0.3">
      <c r="I6513" s="23" t="e">
        <f>INDEX('Артикул без-с размером'!A:A,MATCH(Хранение!B6513,'Артикул без-с размером'!C:C,0))</f>
        <v>#N/A</v>
      </c>
    </row>
    <row r="6514" spans="9:9" ht="21.75" customHeight="1" x14ac:dyDescent="0.3">
      <c r="I6514" s="23" t="e">
        <f>INDEX('Артикул без-с размером'!A:A,MATCH(Хранение!B6514,'Артикул без-с размером'!C:C,0))</f>
        <v>#N/A</v>
      </c>
    </row>
    <row r="6515" spans="9:9" ht="21.75" customHeight="1" x14ac:dyDescent="0.3">
      <c r="I6515" s="23" t="e">
        <f>INDEX('Артикул без-с размером'!A:A,MATCH(Хранение!B6515,'Артикул без-с размером'!C:C,0))</f>
        <v>#N/A</v>
      </c>
    </row>
    <row r="6516" spans="9:9" ht="21.75" customHeight="1" x14ac:dyDescent="0.3">
      <c r="I6516" s="23" t="e">
        <f>INDEX('Артикул без-с размером'!A:A,MATCH(Хранение!B6516,'Артикул без-с размером'!C:C,0))</f>
        <v>#N/A</v>
      </c>
    </row>
    <row r="6517" spans="9:9" ht="21.75" customHeight="1" x14ac:dyDescent="0.3">
      <c r="I6517" s="23" t="e">
        <f>INDEX('Артикул без-с размером'!A:A,MATCH(Хранение!B6517,'Артикул без-с размером'!C:C,0))</f>
        <v>#N/A</v>
      </c>
    </row>
    <row r="6518" spans="9:9" ht="21.75" customHeight="1" x14ac:dyDescent="0.3">
      <c r="I6518" s="23" t="e">
        <f>INDEX('Артикул без-с размером'!A:A,MATCH(Хранение!B6518,'Артикул без-с размером'!C:C,0))</f>
        <v>#N/A</v>
      </c>
    </row>
    <row r="6519" spans="9:9" ht="21.75" customHeight="1" x14ac:dyDescent="0.3">
      <c r="I6519" s="23" t="e">
        <f>INDEX('Артикул без-с размером'!A:A,MATCH(Хранение!B6519,'Артикул без-с размером'!C:C,0))</f>
        <v>#N/A</v>
      </c>
    </row>
    <row r="6520" spans="9:9" ht="21.75" customHeight="1" x14ac:dyDescent="0.3">
      <c r="I6520" s="23" t="e">
        <f>INDEX('Артикул без-с размером'!A:A,MATCH(Хранение!B6520,'Артикул без-с размером'!C:C,0))</f>
        <v>#N/A</v>
      </c>
    </row>
    <row r="6521" spans="9:9" ht="21.75" customHeight="1" x14ac:dyDescent="0.3">
      <c r="I6521" s="23" t="e">
        <f>INDEX('Артикул без-с размером'!A:A,MATCH(Хранение!B6521,'Артикул без-с размером'!C:C,0))</f>
        <v>#N/A</v>
      </c>
    </row>
    <row r="6522" spans="9:9" ht="21.75" customHeight="1" x14ac:dyDescent="0.3">
      <c r="I6522" s="23" t="e">
        <f>INDEX('Артикул без-с размером'!A:A,MATCH(Хранение!B6522,'Артикул без-с размером'!C:C,0))</f>
        <v>#N/A</v>
      </c>
    </row>
    <row r="6523" spans="9:9" ht="21.75" customHeight="1" x14ac:dyDescent="0.3">
      <c r="I6523" s="23" t="e">
        <f>INDEX('Артикул без-с размером'!A:A,MATCH(Хранение!B6523,'Артикул без-с размером'!C:C,0))</f>
        <v>#N/A</v>
      </c>
    </row>
    <row r="6524" spans="9:9" ht="21.75" customHeight="1" x14ac:dyDescent="0.3">
      <c r="I6524" s="23" t="e">
        <f>INDEX('Артикул без-с размером'!A:A,MATCH(Хранение!B6524,'Артикул без-с размером'!C:C,0))</f>
        <v>#N/A</v>
      </c>
    </row>
    <row r="6525" spans="9:9" ht="21.75" customHeight="1" x14ac:dyDescent="0.3">
      <c r="I6525" s="23" t="e">
        <f>INDEX('Артикул без-с размером'!A:A,MATCH(Хранение!B6525,'Артикул без-с размером'!C:C,0))</f>
        <v>#N/A</v>
      </c>
    </row>
    <row r="6526" spans="9:9" ht="21.75" customHeight="1" x14ac:dyDescent="0.3">
      <c r="I6526" s="23" t="e">
        <f>INDEX('Артикул без-с размером'!A:A,MATCH(Хранение!B6526,'Артикул без-с размером'!C:C,0))</f>
        <v>#N/A</v>
      </c>
    </row>
    <row r="6527" spans="9:9" ht="21.75" customHeight="1" x14ac:dyDescent="0.3">
      <c r="I6527" s="23" t="e">
        <f>INDEX('Артикул без-с размером'!A:A,MATCH(Хранение!B6527,'Артикул без-с размером'!C:C,0))</f>
        <v>#N/A</v>
      </c>
    </row>
    <row r="6528" spans="9:9" ht="21.75" customHeight="1" x14ac:dyDescent="0.3">
      <c r="I6528" s="23" t="e">
        <f>INDEX('Артикул без-с размером'!A:A,MATCH(Хранение!B6528,'Артикул без-с размером'!C:C,0))</f>
        <v>#N/A</v>
      </c>
    </row>
    <row r="6529" spans="9:9" ht="21.75" customHeight="1" x14ac:dyDescent="0.3">
      <c r="I6529" s="23" t="e">
        <f>INDEX('Артикул без-с размером'!A:A,MATCH(Хранение!B6529,'Артикул без-с размером'!C:C,0))</f>
        <v>#N/A</v>
      </c>
    </row>
    <row r="6530" spans="9:9" ht="21.75" customHeight="1" x14ac:dyDescent="0.3">
      <c r="I6530" s="23" t="e">
        <f>INDEX('Артикул без-с размером'!A:A,MATCH(Хранение!B6530,'Артикул без-с размером'!C:C,0))</f>
        <v>#N/A</v>
      </c>
    </row>
    <row r="6531" spans="9:9" ht="21.75" customHeight="1" x14ac:dyDescent="0.3">
      <c r="I6531" s="23" t="e">
        <f>INDEX('Артикул без-с размером'!A:A,MATCH(Хранение!B6531,'Артикул без-с размером'!C:C,0))</f>
        <v>#N/A</v>
      </c>
    </row>
    <row r="6532" spans="9:9" ht="21.75" customHeight="1" x14ac:dyDescent="0.3">
      <c r="I6532" s="23" t="e">
        <f>INDEX('Артикул без-с размером'!A:A,MATCH(Хранение!B6532,'Артикул без-с размером'!C:C,0))</f>
        <v>#N/A</v>
      </c>
    </row>
    <row r="6533" spans="9:9" ht="21.75" customHeight="1" x14ac:dyDescent="0.3">
      <c r="I6533" s="23" t="e">
        <f>INDEX('Артикул без-с размером'!A:A,MATCH(Хранение!B6533,'Артикул без-с размером'!C:C,0))</f>
        <v>#N/A</v>
      </c>
    </row>
    <row r="6534" spans="9:9" ht="21.75" customHeight="1" x14ac:dyDescent="0.3">
      <c r="I6534" s="23" t="e">
        <f>INDEX('Артикул без-с размером'!A:A,MATCH(Хранение!B6534,'Артикул без-с размером'!C:C,0))</f>
        <v>#N/A</v>
      </c>
    </row>
    <row r="6535" spans="9:9" ht="21.75" customHeight="1" x14ac:dyDescent="0.3">
      <c r="I6535" s="23" t="e">
        <f>INDEX('Артикул без-с размером'!A:A,MATCH(Хранение!B6535,'Артикул без-с размером'!C:C,0))</f>
        <v>#N/A</v>
      </c>
    </row>
    <row r="6536" spans="9:9" ht="21.75" customHeight="1" x14ac:dyDescent="0.3">
      <c r="I6536" s="23" t="e">
        <f>INDEX('Артикул без-с размером'!A:A,MATCH(Хранение!B6536,'Артикул без-с размером'!C:C,0))</f>
        <v>#N/A</v>
      </c>
    </row>
    <row r="6537" spans="9:9" ht="21.75" customHeight="1" x14ac:dyDescent="0.3">
      <c r="I6537" s="23" t="e">
        <f>INDEX('Артикул без-с размером'!A:A,MATCH(Хранение!B6537,'Артикул без-с размером'!C:C,0))</f>
        <v>#N/A</v>
      </c>
    </row>
    <row r="6538" spans="9:9" ht="21.75" customHeight="1" x14ac:dyDescent="0.3">
      <c r="I6538" s="23" t="e">
        <f>INDEX('Артикул без-с размером'!A:A,MATCH(Хранение!B6538,'Артикул без-с размером'!C:C,0))</f>
        <v>#N/A</v>
      </c>
    </row>
    <row r="6539" spans="9:9" ht="21.75" customHeight="1" x14ac:dyDescent="0.3">
      <c r="I6539" s="23" t="e">
        <f>INDEX('Артикул без-с размером'!A:A,MATCH(Хранение!B6539,'Артикул без-с размером'!C:C,0))</f>
        <v>#N/A</v>
      </c>
    </row>
    <row r="6540" spans="9:9" ht="21.75" customHeight="1" x14ac:dyDescent="0.3">
      <c r="I6540" s="23" t="e">
        <f>INDEX('Артикул без-с размером'!A:A,MATCH(Хранение!B6540,'Артикул без-с размером'!C:C,0))</f>
        <v>#N/A</v>
      </c>
    </row>
    <row r="6541" spans="9:9" ht="21.75" customHeight="1" x14ac:dyDescent="0.3">
      <c r="I6541" s="23" t="e">
        <f>INDEX('Артикул без-с размером'!A:A,MATCH(Хранение!B6541,'Артикул без-с размером'!C:C,0))</f>
        <v>#N/A</v>
      </c>
    </row>
    <row r="6542" spans="9:9" ht="21.75" customHeight="1" x14ac:dyDescent="0.3">
      <c r="I6542" s="23" t="e">
        <f>INDEX('Артикул без-с размером'!A:A,MATCH(Хранение!B6542,'Артикул без-с размером'!C:C,0))</f>
        <v>#N/A</v>
      </c>
    </row>
    <row r="6543" spans="9:9" ht="21.75" customHeight="1" x14ac:dyDescent="0.3">
      <c r="I6543" s="23" t="e">
        <f>INDEX('Артикул без-с размером'!A:A,MATCH(Хранение!B6543,'Артикул без-с размером'!C:C,0))</f>
        <v>#N/A</v>
      </c>
    </row>
    <row r="6544" spans="9:9" ht="21.75" customHeight="1" x14ac:dyDescent="0.3">
      <c r="I6544" s="23" t="e">
        <f>INDEX('Артикул без-с размером'!A:A,MATCH(Хранение!B6544,'Артикул без-с размером'!C:C,0))</f>
        <v>#N/A</v>
      </c>
    </row>
    <row r="6545" spans="9:9" ht="21.75" customHeight="1" x14ac:dyDescent="0.3">
      <c r="I6545" s="23" t="e">
        <f>INDEX('Артикул без-с размером'!A:A,MATCH(Хранение!B6545,'Артикул без-с размером'!C:C,0))</f>
        <v>#N/A</v>
      </c>
    </row>
    <row r="6546" spans="9:9" ht="21.75" customHeight="1" x14ac:dyDescent="0.3">
      <c r="I6546" s="23" t="e">
        <f>INDEX('Артикул без-с размером'!A:A,MATCH(Хранение!B6546,'Артикул без-с размером'!C:C,0))</f>
        <v>#N/A</v>
      </c>
    </row>
    <row r="6547" spans="9:9" ht="21.75" customHeight="1" x14ac:dyDescent="0.3">
      <c r="I6547" s="23" t="e">
        <f>INDEX('Артикул без-с размером'!A:A,MATCH(Хранение!B6547,'Артикул без-с размером'!C:C,0))</f>
        <v>#N/A</v>
      </c>
    </row>
    <row r="6548" spans="9:9" ht="21.75" customHeight="1" x14ac:dyDescent="0.3">
      <c r="I6548" s="23" t="e">
        <f>INDEX('Артикул без-с размером'!A:A,MATCH(Хранение!B6548,'Артикул без-с размером'!C:C,0))</f>
        <v>#N/A</v>
      </c>
    </row>
    <row r="6549" spans="9:9" ht="21.75" customHeight="1" x14ac:dyDescent="0.3">
      <c r="I6549" s="23" t="e">
        <f>INDEX('Артикул без-с размером'!A:A,MATCH(Хранение!B6549,'Артикул без-с размером'!C:C,0))</f>
        <v>#N/A</v>
      </c>
    </row>
    <row r="6550" spans="9:9" ht="21.75" customHeight="1" x14ac:dyDescent="0.3">
      <c r="I6550" s="23" t="e">
        <f>INDEX('Артикул без-с размером'!A:A,MATCH(Хранение!B6550,'Артикул без-с размером'!C:C,0))</f>
        <v>#N/A</v>
      </c>
    </row>
    <row r="6551" spans="9:9" ht="21.75" customHeight="1" x14ac:dyDescent="0.3">
      <c r="I6551" s="23" t="e">
        <f>INDEX('Артикул без-с размером'!A:A,MATCH(Хранение!B6551,'Артикул без-с размером'!C:C,0))</f>
        <v>#N/A</v>
      </c>
    </row>
    <row r="6552" spans="9:9" ht="21.75" customHeight="1" x14ac:dyDescent="0.3">
      <c r="I6552" s="23" t="e">
        <f>INDEX('Артикул без-с размером'!A:A,MATCH(Хранение!B6552,'Артикул без-с размером'!C:C,0))</f>
        <v>#N/A</v>
      </c>
    </row>
    <row r="6553" spans="9:9" ht="21.75" customHeight="1" x14ac:dyDescent="0.3">
      <c r="I6553" s="23" t="e">
        <f>INDEX('Артикул без-с размером'!A:A,MATCH(Хранение!B6553,'Артикул без-с размером'!C:C,0))</f>
        <v>#N/A</v>
      </c>
    </row>
    <row r="6554" spans="9:9" ht="21.75" customHeight="1" x14ac:dyDescent="0.3">
      <c r="I6554" s="23" t="e">
        <f>INDEX('Артикул без-с размером'!A:A,MATCH(Хранение!B6554,'Артикул без-с размером'!C:C,0))</f>
        <v>#N/A</v>
      </c>
    </row>
    <row r="6555" spans="9:9" ht="21.75" customHeight="1" x14ac:dyDescent="0.3">
      <c r="I6555" s="23" t="e">
        <f>INDEX('Артикул без-с размером'!A:A,MATCH(Хранение!B6555,'Артикул без-с размером'!C:C,0))</f>
        <v>#N/A</v>
      </c>
    </row>
    <row r="6556" spans="9:9" ht="21.75" customHeight="1" x14ac:dyDescent="0.3">
      <c r="I6556" s="23" t="e">
        <f>INDEX('Артикул без-с размером'!A:A,MATCH(Хранение!B6556,'Артикул без-с размером'!C:C,0))</f>
        <v>#N/A</v>
      </c>
    </row>
    <row r="6557" spans="9:9" ht="21.75" customHeight="1" x14ac:dyDescent="0.3">
      <c r="I6557" s="23" t="e">
        <f>INDEX('Артикул без-с размером'!A:A,MATCH(Хранение!B6557,'Артикул без-с размером'!C:C,0))</f>
        <v>#N/A</v>
      </c>
    </row>
    <row r="6558" spans="9:9" ht="21.75" customHeight="1" x14ac:dyDescent="0.3">
      <c r="I6558" s="23" t="e">
        <f>INDEX('Артикул без-с размером'!A:A,MATCH(Хранение!B6558,'Артикул без-с размером'!C:C,0))</f>
        <v>#N/A</v>
      </c>
    </row>
    <row r="6559" spans="9:9" ht="21.75" customHeight="1" x14ac:dyDescent="0.3">
      <c r="I6559" s="23" t="e">
        <f>INDEX('Артикул без-с размером'!A:A,MATCH(Хранение!B6559,'Артикул без-с размером'!C:C,0))</f>
        <v>#N/A</v>
      </c>
    </row>
    <row r="6560" spans="9:9" ht="21.75" customHeight="1" x14ac:dyDescent="0.3">
      <c r="I6560" s="23" t="e">
        <f>INDEX('Артикул без-с размером'!A:A,MATCH(Хранение!B6560,'Артикул без-с размером'!C:C,0))</f>
        <v>#N/A</v>
      </c>
    </row>
    <row r="6561" spans="9:9" ht="21.75" customHeight="1" x14ac:dyDescent="0.3">
      <c r="I6561" s="23" t="e">
        <f>INDEX('Артикул без-с размером'!A:A,MATCH(Хранение!B6561,'Артикул без-с размером'!C:C,0))</f>
        <v>#N/A</v>
      </c>
    </row>
    <row r="6562" spans="9:9" ht="21.75" customHeight="1" x14ac:dyDescent="0.3">
      <c r="I6562" s="23" t="e">
        <f>INDEX('Артикул без-с размером'!A:A,MATCH(Хранение!B6562,'Артикул без-с размером'!C:C,0))</f>
        <v>#N/A</v>
      </c>
    </row>
    <row r="6563" spans="9:9" ht="21.75" customHeight="1" x14ac:dyDescent="0.3">
      <c r="I6563" s="23" t="e">
        <f>INDEX('Артикул без-с размером'!A:A,MATCH(Хранение!B6563,'Артикул без-с размером'!C:C,0))</f>
        <v>#N/A</v>
      </c>
    </row>
    <row r="6564" spans="9:9" ht="21.75" customHeight="1" x14ac:dyDescent="0.3">
      <c r="I6564" s="23" t="e">
        <f>INDEX('Артикул без-с размером'!A:A,MATCH(Хранение!B6564,'Артикул без-с размером'!C:C,0))</f>
        <v>#N/A</v>
      </c>
    </row>
    <row r="6565" spans="9:9" ht="21.75" customHeight="1" x14ac:dyDescent="0.3">
      <c r="I6565" s="23" t="e">
        <f>INDEX('Артикул без-с размером'!A:A,MATCH(Хранение!B6565,'Артикул без-с размером'!C:C,0))</f>
        <v>#N/A</v>
      </c>
    </row>
    <row r="6566" spans="9:9" ht="21.75" customHeight="1" x14ac:dyDescent="0.3">
      <c r="I6566" s="23" t="e">
        <f>INDEX('Артикул без-с размером'!A:A,MATCH(Хранение!B6566,'Артикул без-с размером'!C:C,0))</f>
        <v>#N/A</v>
      </c>
    </row>
    <row r="6567" spans="9:9" ht="21.75" customHeight="1" x14ac:dyDescent="0.3">
      <c r="I6567" s="23" t="e">
        <f>INDEX('Артикул без-с размером'!A:A,MATCH(Хранение!B6567,'Артикул без-с размером'!C:C,0))</f>
        <v>#N/A</v>
      </c>
    </row>
    <row r="6568" spans="9:9" ht="21.75" customHeight="1" x14ac:dyDescent="0.3">
      <c r="I6568" s="23" t="e">
        <f>INDEX('Артикул без-с размером'!A:A,MATCH(Хранение!B6568,'Артикул без-с размером'!C:C,0))</f>
        <v>#N/A</v>
      </c>
    </row>
    <row r="6569" spans="9:9" ht="21.75" customHeight="1" x14ac:dyDescent="0.3">
      <c r="I6569" s="23" t="e">
        <f>INDEX('Артикул без-с размером'!A:A,MATCH(Хранение!B6569,'Артикул без-с размером'!C:C,0))</f>
        <v>#N/A</v>
      </c>
    </row>
    <row r="6570" spans="9:9" ht="21.75" customHeight="1" x14ac:dyDescent="0.3">
      <c r="I6570" s="23" t="e">
        <f>INDEX('Артикул без-с размером'!A:A,MATCH(Хранение!B6570,'Артикул без-с размером'!C:C,0))</f>
        <v>#N/A</v>
      </c>
    </row>
    <row r="6571" spans="9:9" ht="21.75" customHeight="1" x14ac:dyDescent="0.3">
      <c r="I6571" s="23" t="e">
        <f>INDEX('Артикул без-с размером'!A:A,MATCH(Хранение!B6571,'Артикул без-с размером'!C:C,0))</f>
        <v>#N/A</v>
      </c>
    </row>
    <row r="6572" spans="9:9" ht="21.75" customHeight="1" x14ac:dyDescent="0.3">
      <c r="I6572" s="23" t="e">
        <f>INDEX('Артикул без-с размером'!A:A,MATCH(Хранение!B6572,'Артикул без-с размером'!C:C,0))</f>
        <v>#N/A</v>
      </c>
    </row>
    <row r="6573" spans="9:9" ht="21.75" customHeight="1" x14ac:dyDescent="0.3">
      <c r="I6573" s="23" t="e">
        <f>INDEX('Артикул без-с размером'!A:A,MATCH(Хранение!B6573,'Артикул без-с размером'!C:C,0))</f>
        <v>#N/A</v>
      </c>
    </row>
    <row r="6574" spans="9:9" ht="21.75" customHeight="1" x14ac:dyDescent="0.3">
      <c r="I6574" s="23" t="e">
        <f>INDEX('Артикул без-с размером'!A:A,MATCH(Хранение!B6574,'Артикул без-с размером'!C:C,0))</f>
        <v>#N/A</v>
      </c>
    </row>
    <row r="6575" spans="9:9" ht="21.75" customHeight="1" x14ac:dyDescent="0.3">
      <c r="I6575" s="23" t="e">
        <f>INDEX('Артикул без-с размером'!A:A,MATCH(Хранение!B6575,'Артикул без-с размером'!C:C,0))</f>
        <v>#N/A</v>
      </c>
    </row>
    <row r="6576" spans="9:9" ht="21.75" customHeight="1" x14ac:dyDescent="0.3">
      <c r="I6576" s="23" t="e">
        <f>INDEX('Артикул без-с размером'!A:A,MATCH(Хранение!B6576,'Артикул без-с размером'!C:C,0))</f>
        <v>#N/A</v>
      </c>
    </row>
    <row r="6577" spans="9:9" ht="21.75" customHeight="1" x14ac:dyDescent="0.3">
      <c r="I6577" s="23" t="e">
        <f>INDEX('Артикул без-с размером'!A:A,MATCH(Хранение!B6577,'Артикул без-с размером'!C:C,0))</f>
        <v>#N/A</v>
      </c>
    </row>
    <row r="6578" spans="9:9" ht="21.75" customHeight="1" x14ac:dyDescent="0.3">
      <c r="I6578" s="23" t="e">
        <f>INDEX('Артикул без-с размером'!A:A,MATCH(Хранение!B6578,'Артикул без-с размером'!C:C,0))</f>
        <v>#N/A</v>
      </c>
    </row>
    <row r="6579" spans="9:9" ht="21.75" customHeight="1" x14ac:dyDescent="0.3">
      <c r="I6579" s="23" t="e">
        <f>INDEX('Артикул без-с размером'!A:A,MATCH(Хранение!B6579,'Артикул без-с размером'!C:C,0))</f>
        <v>#N/A</v>
      </c>
    </row>
    <row r="6580" spans="9:9" ht="21.75" customHeight="1" x14ac:dyDescent="0.3">
      <c r="I6580" s="23" t="e">
        <f>INDEX('Артикул без-с размером'!A:A,MATCH(Хранение!B6580,'Артикул без-с размером'!C:C,0))</f>
        <v>#N/A</v>
      </c>
    </row>
    <row r="6581" spans="9:9" ht="21.75" customHeight="1" x14ac:dyDescent="0.3">
      <c r="I6581" s="23" t="e">
        <f>INDEX('Артикул без-с размером'!A:A,MATCH(Хранение!B6581,'Артикул без-с размером'!C:C,0))</f>
        <v>#N/A</v>
      </c>
    </row>
    <row r="6582" spans="9:9" ht="21.75" customHeight="1" x14ac:dyDescent="0.3">
      <c r="I6582" s="23" t="e">
        <f>INDEX('Артикул без-с размером'!A:A,MATCH(Хранение!B6582,'Артикул без-с размером'!C:C,0))</f>
        <v>#N/A</v>
      </c>
    </row>
    <row r="6583" spans="9:9" ht="21.75" customHeight="1" x14ac:dyDescent="0.3">
      <c r="I6583" s="23" t="e">
        <f>INDEX('Артикул без-с размером'!A:A,MATCH(Хранение!B6583,'Артикул без-с размером'!C:C,0))</f>
        <v>#N/A</v>
      </c>
    </row>
    <row r="6584" spans="9:9" ht="21.75" customHeight="1" x14ac:dyDescent="0.3">
      <c r="I6584" s="23" t="e">
        <f>INDEX('Артикул без-с размером'!A:A,MATCH(Хранение!B6584,'Артикул без-с размером'!C:C,0))</f>
        <v>#N/A</v>
      </c>
    </row>
    <row r="6585" spans="9:9" ht="21.75" customHeight="1" x14ac:dyDescent="0.3">
      <c r="I6585" s="23" t="e">
        <f>INDEX('Артикул без-с размером'!A:A,MATCH(Хранение!B6585,'Артикул без-с размером'!C:C,0))</f>
        <v>#N/A</v>
      </c>
    </row>
    <row r="6586" spans="9:9" ht="21.75" customHeight="1" x14ac:dyDescent="0.3">
      <c r="I6586" s="23" t="e">
        <f>INDEX('Артикул без-с размером'!A:A,MATCH(Хранение!B6586,'Артикул без-с размером'!C:C,0))</f>
        <v>#N/A</v>
      </c>
    </row>
    <row r="6587" spans="9:9" ht="21.75" customHeight="1" x14ac:dyDescent="0.3">
      <c r="I6587" s="23" t="e">
        <f>INDEX('Артикул без-с размером'!A:A,MATCH(Хранение!B6587,'Артикул без-с размером'!C:C,0))</f>
        <v>#N/A</v>
      </c>
    </row>
    <row r="6588" spans="9:9" ht="21.75" customHeight="1" x14ac:dyDescent="0.3">
      <c r="I6588" s="23" t="e">
        <f>INDEX('Артикул без-с размером'!A:A,MATCH(Хранение!B6588,'Артикул без-с размером'!C:C,0))</f>
        <v>#N/A</v>
      </c>
    </row>
    <row r="6589" spans="9:9" ht="21.75" customHeight="1" x14ac:dyDescent="0.3">
      <c r="I6589" s="23" t="e">
        <f>INDEX('Артикул без-с размером'!A:A,MATCH(Хранение!B6589,'Артикул без-с размером'!C:C,0))</f>
        <v>#N/A</v>
      </c>
    </row>
    <row r="6590" spans="9:9" ht="21.75" customHeight="1" x14ac:dyDescent="0.3">
      <c r="I6590" s="23" t="e">
        <f>INDEX('Артикул без-с размером'!A:A,MATCH(Хранение!B6590,'Артикул без-с размером'!C:C,0))</f>
        <v>#N/A</v>
      </c>
    </row>
    <row r="6591" spans="9:9" ht="21.75" customHeight="1" x14ac:dyDescent="0.3">
      <c r="I6591" s="23" t="e">
        <f>INDEX('Артикул без-с размером'!A:A,MATCH(Хранение!B6591,'Артикул без-с размером'!C:C,0))</f>
        <v>#N/A</v>
      </c>
    </row>
    <row r="6592" spans="9:9" ht="21.75" customHeight="1" x14ac:dyDescent="0.3">
      <c r="I6592" s="23" t="e">
        <f>INDEX('Артикул без-с размером'!A:A,MATCH(Хранение!B6592,'Артикул без-с размером'!C:C,0))</f>
        <v>#N/A</v>
      </c>
    </row>
    <row r="6593" spans="9:9" ht="21.75" customHeight="1" x14ac:dyDescent="0.3">
      <c r="I6593" s="23" t="e">
        <f>INDEX('Артикул без-с размером'!A:A,MATCH(Хранение!B6593,'Артикул без-с размером'!C:C,0))</f>
        <v>#N/A</v>
      </c>
    </row>
    <row r="6594" spans="9:9" ht="21.75" customHeight="1" x14ac:dyDescent="0.3">
      <c r="I6594" s="23" t="e">
        <f>INDEX('Артикул без-с размером'!A:A,MATCH(Хранение!B6594,'Артикул без-с размером'!C:C,0))</f>
        <v>#N/A</v>
      </c>
    </row>
    <row r="6595" spans="9:9" ht="21.75" customHeight="1" x14ac:dyDescent="0.3">
      <c r="I6595" s="23" t="e">
        <f>INDEX('Артикул без-с размером'!A:A,MATCH(Хранение!B6595,'Артикул без-с размером'!C:C,0))</f>
        <v>#N/A</v>
      </c>
    </row>
    <row r="6596" spans="9:9" ht="21.75" customHeight="1" x14ac:dyDescent="0.3">
      <c r="I6596" s="23" t="e">
        <f>INDEX('Артикул без-с размером'!A:A,MATCH(Хранение!B6596,'Артикул без-с размером'!C:C,0))</f>
        <v>#N/A</v>
      </c>
    </row>
    <row r="6597" spans="9:9" ht="21.75" customHeight="1" x14ac:dyDescent="0.3">
      <c r="I6597" s="23" t="e">
        <f>INDEX('Артикул без-с размером'!A:A,MATCH(Хранение!B6597,'Артикул без-с размером'!C:C,0))</f>
        <v>#N/A</v>
      </c>
    </row>
    <row r="6598" spans="9:9" ht="21.75" customHeight="1" x14ac:dyDescent="0.3">
      <c r="I6598" s="23" t="e">
        <f>INDEX('Артикул без-с размером'!A:A,MATCH(Хранение!B6598,'Артикул без-с размером'!C:C,0))</f>
        <v>#N/A</v>
      </c>
    </row>
    <row r="6599" spans="9:9" ht="21.75" customHeight="1" x14ac:dyDescent="0.3">
      <c r="I6599" s="23" t="e">
        <f>INDEX('Артикул без-с размером'!A:A,MATCH(Хранение!B6599,'Артикул без-с размером'!C:C,0))</f>
        <v>#N/A</v>
      </c>
    </row>
    <row r="6600" spans="9:9" ht="21.75" customHeight="1" x14ac:dyDescent="0.3">
      <c r="I6600" s="23" t="e">
        <f>INDEX('Артикул без-с размером'!A:A,MATCH(Хранение!B6600,'Артикул без-с размером'!C:C,0))</f>
        <v>#N/A</v>
      </c>
    </row>
    <row r="6601" spans="9:9" ht="21.75" customHeight="1" x14ac:dyDescent="0.3">
      <c r="I6601" s="23" t="e">
        <f>INDEX('Артикул без-с размером'!A:A,MATCH(Хранение!B6601,'Артикул без-с размером'!C:C,0))</f>
        <v>#N/A</v>
      </c>
    </row>
    <row r="6602" spans="9:9" ht="21.75" customHeight="1" x14ac:dyDescent="0.3">
      <c r="I6602" s="23" t="e">
        <f>INDEX('Артикул без-с размером'!A:A,MATCH(Хранение!B6602,'Артикул без-с размером'!C:C,0))</f>
        <v>#N/A</v>
      </c>
    </row>
    <row r="6603" spans="9:9" ht="21.75" customHeight="1" x14ac:dyDescent="0.3">
      <c r="I6603" s="23" t="e">
        <f>INDEX('Артикул без-с размером'!A:A,MATCH(Хранение!B6603,'Артикул без-с размером'!C:C,0))</f>
        <v>#N/A</v>
      </c>
    </row>
    <row r="6604" spans="9:9" ht="21.75" customHeight="1" x14ac:dyDescent="0.3">
      <c r="I6604" s="23" t="e">
        <f>INDEX('Артикул без-с размером'!A:A,MATCH(Хранение!B6604,'Артикул без-с размером'!C:C,0))</f>
        <v>#N/A</v>
      </c>
    </row>
    <row r="6605" spans="9:9" ht="21.75" customHeight="1" x14ac:dyDescent="0.3">
      <c r="I6605" s="23" t="e">
        <f>INDEX('Артикул без-с размером'!A:A,MATCH(Хранение!B6605,'Артикул без-с размером'!C:C,0))</f>
        <v>#N/A</v>
      </c>
    </row>
    <row r="6606" spans="9:9" ht="21.75" customHeight="1" x14ac:dyDescent="0.3">
      <c r="I6606" s="23" t="e">
        <f>INDEX('Артикул без-с размером'!A:A,MATCH(Хранение!B6606,'Артикул без-с размером'!C:C,0))</f>
        <v>#N/A</v>
      </c>
    </row>
    <row r="6607" spans="9:9" ht="21.75" customHeight="1" x14ac:dyDescent="0.3">
      <c r="I6607" s="23" t="e">
        <f>INDEX('Артикул без-с размером'!A:A,MATCH(Хранение!B6607,'Артикул без-с размером'!C:C,0))</f>
        <v>#N/A</v>
      </c>
    </row>
    <row r="6608" spans="9:9" ht="21.75" customHeight="1" x14ac:dyDescent="0.3">
      <c r="I6608" s="23" t="e">
        <f>INDEX('Артикул без-с размером'!A:A,MATCH(Хранение!B6608,'Артикул без-с размером'!C:C,0))</f>
        <v>#N/A</v>
      </c>
    </row>
    <row r="6609" spans="9:9" ht="21.75" customHeight="1" x14ac:dyDescent="0.3">
      <c r="I6609" s="23" t="e">
        <f>INDEX('Артикул без-с размером'!A:A,MATCH(Хранение!B6609,'Артикул без-с размером'!C:C,0))</f>
        <v>#N/A</v>
      </c>
    </row>
    <row r="6610" spans="9:9" ht="21.75" customHeight="1" x14ac:dyDescent="0.3">
      <c r="I6610" s="23" t="e">
        <f>INDEX('Артикул без-с размером'!A:A,MATCH(Хранение!B6610,'Артикул без-с размером'!C:C,0))</f>
        <v>#N/A</v>
      </c>
    </row>
    <row r="6611" spans="9:9" ht="21.75" customHeight="1" x14ac:dyDescent="0.3">
      <c r="I6611" s="23" t="e">
        <f>INDEX('Артикул без-с размером'!A:A,MATCH(Хранение!B6611,'Артикул без-с размером'!C:C,0))</f>
        <v>#N/A</v>
      </c>
    </row>
    <row r="6612" spans="9:9" ht="21.75" customHeight="1" x14ac:dyDescent="0.3">
      <c r="I6612" s="23" t="e">
        <f>INDEX('Артикул без-с размером'!A:A,MATCH(Хранение!B6612,'Артикул без-с размером'!C:C,0))</f>
        <v>#N/A</v>
      </c>
    </row>
    <row r="6613" spans="9:9" ht="21.75" customHeight="1" x14ac:dyDescent="0.3">
      <c r="I6613" s="23" t="e">
        <f>INDEX('Артикул без-с размером'!A:A,MATCH(Хранение!B6613,'Артикул без-с размером'!C:C,0))</f>
        <v>#N/A</v>
      </c>
    </row>
    <row r="6614" spans="9:9" ht="21.75" customHeight="1" x14ac:dyDescent="0.3">
      <c r="I6614" s="23" t="e">
        <f>INDEX('Артикул без-с размером'!A:A,MATCH(Хранение!B6614,'Артикул без-с размером'!C:C,0))</f>
        <v>#N/A</v>
      </c>
    </row>
    <row r="6615" spans="9:9" ht="21.75" customHeight="1" x14ac:dyDescent="0.3">
      <c r="I6615" s="23" t="e">
        <f>INDEX('Артикул без-с размером'!A:A,MATCH(Хранение!B6615,'Артикул без-с размером'!C:C,0))</f>
        <v>#N/A</v>
      </c>
    </row>
    <row r="6616" spans="9:9" ht="21.75" customHeight="1" x14ac:dyDescent="0.3">
      <c r="I6616" s="23" t="e">
        <f>INDEX('Артикул без-с размером'!A:A,MATCH(Хранение!B6616,'Артикул без-с размером'!C:C,0))</f>
        <v>#N/A</v>
      </c>
    </row>
    <row r="6617" spans="9:9" ht="21.75" customHeight="1" x14ac:dyDescent="0.3">
      <c r="I6617" s="23" t="e">
        <f>INDEX('Артикул без-с размером'!A:A,MATCH(Хранение!B6617,'Артикул без-с размером'!C:C,0))</f>
        <v>#N/A</v>
      </c>
    </row>
    <row r="6618" spans="9:9" ht="21.75" customHeight="1" x14ac:dyDescent="0.3">
      <c r="I6618" s="23" t="e">
        <f>INDEX('Артикул без-с размером'!A:A,MATCH(Хранение!B6618,'Артикул без-с размером'!C:C,0))</f>
        <v>#N/A</v>
      </c>
    </row>
    <row r="6619" spans="9:9" ht="21.75" customHeight="1" x14ac:dyDescent="0.3">
      <c r="I6619" s="23" t="e">
        <f>INDEX('Артикул без-с размером'!A:A,MATCH(Хранение!B6619,'Артикул без-с размером'!C:C,0))</f>
        <v>#N/A</v>
      </c>
    </row>
    <row r="6620" spans="9:9" ht="21.75" customHeight="1" x14ac:dyDescent="0.3">
      <c r="I6620" s="23" t="e">
        <f>INDEX('Артикул без-с размером'!A:A,MATCH(Хранение!B6620,'Артикул без-с размером'!C:C,0))</f>
        <v>#N/A</v>
      </c>
    </row>
    <row r="6621" spans="9:9" ht="21.75" customHeight="1" x14ac:dyDescent="0.3">
      <c r="I6621" s="23" t="e">
        <f>INDEX('Артикул без-с размером'!A:A,MATCH(Хранение!B6621,'Артикул без-с размером'!C:C,0))</f>
        <v>#N/A</v>
      </c>
    </row>
    <row r="6622" spans="9:9" ht="21.75" customHeight="1" x14ac:dyDescent="0.3">
      <c r="I6622" s="23" t="e">
        <f>INDEX('Артикул без-с размером'!A:A,MATCH(Хранение!B6622,'Артикул без-с размером'!C:C,0))</f>
        <v>#N/A</v>
      </c>
    </row>
    <row r="6623" spans="9:9" ht="21.75" customHeight="1" x14ac:dyDescent="0.3">
      <c r="I6623" s="23" t="e">
        <f>INDEX('Артикул без-с размером'!A:A,MATCH(Хранение!B6623,'Артикул без-с размером'!C:C,0))</f>
        <v>#N/A</v>
      </c>
    </row>
    <row r="6624" spans="9:9" ht="21.75" customHeight="1" x14ac:dyDescent="0.3">
      <c r="I6624" s="23" t="e">
        <f>INDEX('Артикул без-с размером'!A:A,MATCH(Хранение!B6624,'Артикул без-с размером'!C:C,0))</f>
        <v>#N/A</v>
      </c>
    </row>
    <row r="6625" spans="9:9" ht="21.75" customHeight="1" x14ac:dyDescent="0.3">
      <c r="I6625" s="23" t="e">
        <f>INDEX('Артикул без-с размером'!A:A,MATCH(Хранение!B6625,'Артикул без-с размером'!C:C,0))</f>
        <v>#N/A</v>
      </c>
    </row>
    <row r="6626" spans="9:9" ht="21.75" customHeight="1" x14ac:dyDescent="0.3">
      <c r="I6626" s="23" t="e">
        <f>INDEX('Артикул без-с размером'!A:A,MATCH(Хранение!B6626,'Артикул без-с размером'!C:C,0))</f>
        <v>#N/A</v>
      </c>
    </row>
    <row r="6627" spans="9:9" ht="21.75" customHeight="1" x14ac:dyDescent="0.3">
      <c r="I6627" s="23" t="e">
        <f>INDEX('Артикул без-с размером'!A:A,MATCH(Хранение!B6627,'Артикул без-с размером'!C:C,0))</f>
        <v>#N/A</v>
      </c>
    </row>
    <row r="6628" spans="9:9" ht="21.75" customHeight="1" x14ac:dyDescent="0.3">
      <c r="I6628" s="23" t="e">
        <f>INDEX('Артикул без-с размером'!A:A,MATCH(Хранение!B6628,'Артикул без-с размером'!C:C,0))</f>
        <v>#N/A</v>
      </c>
    </row>
    <row r="6629" spans="9:9" ht="21.75" customHeight="1" x14ac:dyDescent="0.3">
      <c r="I6629" s="23" t="e">
        <f>INDEX('Артикул без-с размером'!A:A,MATCH(Хранение!B6629,'Артикул без-с размером'!C:C,0))</f>
        <v>#N/A</v>
      </c>
    </row>
    <row r="6630" spans="9:9" ht="21.75" customHeight="1" x14ac:dyDescent="0.3">
      <c r="I6630" s="23" t="e">
        <f>INDEX('Артикул без-с размером'!A:A,MATCH(Хранение!B6630,'Артикул без-с размером'!C:C,0))</f>
        <v>#N/A</v>
      </c>
    </row>
    <row r="6631" spans="9:9" ht="21.75" customHeight="1" x14ac:dyDescent="0.3">
      <c r="I6631" s="23" t="e">
        <f>INDEX('Артикул без-с размером'!A:A,MATCH(Хранение!B6631,'Артикул без-с размером'!C:C,0))</f>
        <v>#N/A</v>
      </c>
    </row>
    <row r="6632" spans="9:9" ht="21.75" customHeight="1" x14ac:dyDescent="0.3">
      <c r="I6632" s="23" t="e">
        <f>INDEX('Артикул без-с размером'!A:A,MATCH(Хранение!B6632,'Артикул без-с размером'!C:C,0))</f>
        <v>#N/A</v>
      </c>
    </row>
    <row r="6633" spans="9:9" ht="21.75" customHeight="1" x14ac:dyDescent="0.3">
      <c r="I6633" s="23" t="e">
        <f>INDEX('Артикул без-с размером'!A:A,MATCH(Хранение!B6633,'Артикул без-с размером'!C:C,0))</f>
        <v>#N/A</v>
      </c>
    </row>
    <row r="6634" spans="9:9" ht="21.75" customHeight="1" x14ac:dyDescent="0.3">
      <c r="I6634" s="23" t="e">
        <f>INDEX('Артикул без-с размером'!A:A,MATCH(Хранение!B6634,'Артикул без-с размером'!C:C,0))</f>
        <v>#N/A</v>
      </c>
    </row>
    <row r="6635" spans="9:9" ht="21.75" customHeight="1" x14ac:dyDescent="0.3">
      <c r="I6635" s="23" t="e">
        <f>INDEX('Артикул без-с размером'!A:A,MATCH(Хранение!B6635,'Артикул без-с размером'!C:C,0))</f>
        <v>#N/A</v>
      </c>
    </row>
    <row r="6636" spans="9:9" ht="21.75" customHeight="1" x14ac:dyDescent="0.3">
      <c r="I6636" s="23" t="e">
        <f>INDEX('Артикул без-с размером'!A:A,MATCH(Хранение!B6636,'Артикул без-с размером'!C:C,0))</f>
        <v>#N/A</v>
      </c>
    </row>
    <row r="6637" spans="9:9" ht="21.75" customHeight="1" x14ac:dyDescent="0.3">
      <c r="I6637" s="23" t="e">
        <f>INDEX('Артикул без-с размером'!A:A,MATCH(Хранение!B6637,'Артикул без-с размером'!C:C,0))</f>
        <v>#N/A</v>
      </c>
    </row>
    <row r="6638" spans="9:9" ht="21.75" customHeight="1" x14ac:dyDescent="0.3">
      <c r="I6638" s="23" t="e">
        <f>INDEX('Артикул без-с размером'!A:A,MATCH(Хранение!B6638,'Артикул без-с размером'!C:C,0))</f>
        <v>#N/A</v>
      </c>
    </row>
    <row r="6639" spans="9:9" ht="21.75" customHeight="1" x14ac:dyDescent="0.3">
      <c r="I6639" s="23" t="e">
        <f>INDEX('Артикул без-с размером'!A:A,MATCH(Хранение!B6639,'Артикул без-с размером'!C:C,0))</f>
        <v>#N/A</v>
      </c>
    </row>
    <row r="6640" spans="9:9" ht="21.75" customHeight="1" x14ac:dyDescent="0.3">
      <c r="I6640" s="23" t="e">
        <f>INDEX('Артикул без-с размером'!A:A,MATCH(Хранение!B6640,'Артикул без-с размером'!C:C,0))</f>
        <v>#N/A</v>
      </c>
    </row>
    <row r="6641" spans="9:9" ht="21.75" customHeight="1" x14ac:dyDescent="0.3">
      <c r="I6641" s="23" t="e">
        <f>INDEX('Артикул без-с размером'!A:A,MATCH(Хранение!B6641,'Артикул без-с размером'!C:C,0))</f>
        <v>#N/A</v>
      </c>
    </row>
    <row r="6642" spans="9:9" ht="21.75" customHeight="1" x14ac:dyDescent="0.3">
      <c r="I6642" s="23" t="e">
        <f>INDEX('Артикул без-с размером'!A:A,MATCH(Хранение!B6642,'Артикул без-с размером'!C:C,0))</f>
        <v>#N/A</v>
      </c>
    </row>
    <row r="6643" spans="9:9" ht="21.75" customHeight="1" x14ac:dyDescent="0.3">
      <c r="I6643" s="23" t="e">
        <f>INDEX('Артикул без-с размером'!A:A,MATCH(Хранение!B6643,'Артикул без-с размером'!C:C,0))</f>
        <v>#N/A</v>
      </c>
    </row>
    <row r="6644" spans="9:9" ht="21.75" customHeight="1" x14ac:dyDescent="0.3">
      <c r="I6644" s="23" t="e">
        <f>INDEX('Артикул без-с размером'!A:A,MATCH(Хранение!B6644,'Артикул без-с размером'!C:C,0))</f>
        <v>#N/A</v>
      </c>
    </row>
    <row r="6645" spans="9:9" ht="21.75" customHeight="1" x14ac:dyDescent="0.3">
      <c r="I6645" s="23" t="e">
        <f>INDEX('Артикул без-с размером'!A:A,MATCH(Хранение!B6645,'Артикул без-с размером'!C:C,0))</f>
        <v>#N/A</v>
      </c>
    </row>
    <row r="6646" spans="9:9" ht="21.75" customHeight="1" x14ac:dyDescent="0.3">
      <c r="I6646" s="23" t="e">
        <f>INDEX('Артикул без-с размером'!A:A,MATCH(Хранение!B6646,'Артикул без-с размером'!C:C,0))</f>
        <v>#N/A</v>
      </c>
    </row>
    <row r="6647" spans="9:9" ht="21.75" customHeight="1" x14ac:dyDescent="0.3">
      <c r="I6647" s="23" t="e">
        <f>INDEX('Артикул без-с размером'!A:A,MATCH(Хранение!B6647,'Артикул без-с размером'!C:C,0))</f>
        <v>#N/A</v>
      </c>
    </row>
    <row r="6648" spans="9:9" ht="21.75" customHeight="1" x14ac:dyDescent="0.3">
      <c r="I6648" s="23" t="e">
        <f>INDEX('Артикул без-с размером'!A:A,MATCH(Хранение!B6648,'Артикул без-с размером'!C:C,0))</f>
        <v>#N/A</v>
      </c>
    </row>
    <row r="6649" spans="9:9" ht="21.75" customHeight="1" x14ac:dyDescent="0.3">
      <c r="I6649" s="23" t="e">
        <f>INDEX('Артикул без-с размером'!A:A,MATCH(Хранение!B6649,'Артикул без-с размером'!C:C,0))</f>
        <v>#N/A</v>
      </c>
    </row>
    <row r="6650" spans="9:9" ht="21.75" customHeight="1" x14ac:dyDescent="0.3">
      <c r="I6650" s="23" t="e">
        <f>INDEX('Артикул без-с размером'!A:A,MATCH(Хранение!B6650,'Артикул без-с размером'!C:C,0))</f>
        <v>#N/A</v>
      </c>
    </row>
    <row r="6651" spans="9:9" ht="21.75" customHeight="1" x14ac:dyDescent="0.3">
      <c r="I6651" s="23" t="e">
        <f>INDEX('Артикул без-с размером'!A:A,MATCH(Хранение!B6651,'Артикул без-с размером'!C:C,0))</f>
        <v>#N/A</v>
      </c>
    </row>
    <row r="6652" spans="9:9" ht="21.75" customHeight="1" x14ac:dyDescent="0.3">
      <c r="I6652" s="23" t="e">
        <f>INDEX('Артикул без-с размером'!A:A,MATCH(Хранение!B6652,'Артикул без-с размером'!C:C,0))</f>
        <v>#N/A</v>
      </c>
    </row>
    <row r="6653" spans="9:9" ht="21.75" customHeight="1" x14ac:dyDescent="0.3">
      <c r="I6653" s="23" t="e">
        <f>INDEX('Артикул без-с размером'!A:A,MATCH(Хранение!B6653,'Артикул без-с размером'!C:C,0))</f>
        <v>#N/A</v>
      </c>
    </row>
    <row r="6654" spans="9:9" ht="21.75" customHeight="1" x14ac:dyDescent="0.3">
      <c r="I6654" s="23" t="e">
        <f>INDEX('Артикул без-с размером'!A:A,MATCH(Хранение!B6654,'Артикул без-с размером'!C:C,0))</f>
        <v>#N/A</v>
      </c>
    </row>
    <row r="6655" spans="9:9" ht="21.75" customHeight="1" x14ac:dyDescent="0.3">
      <c r="I6655" s="23" t="e">
        <f>INDEX('Артикул без-с размером'!A:A,MATCH(Хранение!B6655,'Артикул без-с размером'!C:C,0))</f>
        <v>#N/A</v>
      </c>
    </row>
    <row r="6656" spans="9:9" ht="21.75" customHeight="1" x14ac:dyDescent="0.3">
      <c r="I6656" s="23" t="e">
        <f>INDEX('Артикул без-с размером'!A:A,MATCH(Хранение!B6656,'Артикул без-с размером'!C:C,0))</f>
        <v>#N/A</v>
      </c>
    </row>
    <row r="6657" spans="9:9" ht="21.75" customHeight="1" x14ac:dyDescent="0.3">
      <c r="I6657" s="23" t="e">
        <f>INDEX('Артикул без-с размером'!A:A,MATCH(Хранение!B6657,'Артикул без-с размером'!C:C,0))</f>
        <v>#N/A</v>
      </c>
    </row>
    <row r="6658" spans="9:9" ht="21.75" customHeight="1" x14ac:dyDescent="0.3">
      <c r="I6658" s="23" t="e">
        <f>INDEX('Артикул без-с размером'!A:A,MATCH(Хранение!B6658,'Артикул без-с размером'!C:C,0))</f>
        <v>#N/A</v>
      </c>
    </row>
    <row r="6659" spans="9:9" ht="21.75" customHeight="1" x14ac:dyDescent="0.3">
      <c r="I6659" s="23" t="e">
        <f>INDEX('Артикул без-с размером'!A:A,MATCH(Хранение!B6659,'Артикул без-с размером'!C:C,0))</f>
        <v>#N/A</v>
      </c>
    </row>
    <row r="6660" spans="9:9" ht="21.75" customHeight="1" x14ac:dyDescent="0.3">
      <c r="I6660" s="23" t="e">
        <f>INDEX('Артикул без-с размером'!A:A,MATCH(Хранение!B6660,'Артикул без-с размером'!C:C,0))</f>
        <v>#N/A</v>
      </c>
    </row>
    <row r="6661" spans="9:9" ht="21.75" customHeight="1" x14ac:dyDescent="0.3">
      <c r="I6661" s="23" t="e">
        <f>INDEX('Артикул без-с размером'!A:A,MATCH(Хранение!B6661,'Артикул без-с размером'!C:C,0))</f>
        <v>#N/A</v>
      </c>
    </row>
    <row r="6662" spans="9:9" ht="21.75" customHeight="1" x14ac:dyDescent="0.3">
      <c r="I6662" s="23" t="e">
        <f>INDEX('Артикул без-с размером'!A:A,MATCH(Хранение!B6662,'Артикул без-с размером'!C:C,0))</f>
        <v>#N/A</v>
      </c>
    </row>
    <row r="6663" spans="9:9" ht="21.75" customHeight="1" x14ac:dyDescent="0.3">
      <c r="I6663" s="23" t="e">
        <f>INDEX('Артикул без-с размером'!A:A,MATCH(Хранение!B6663,'Артикул без-с размером'!C:C,0))</f>
        <v>#N/A</v>
      </c>
    </row>
    <row r="6664" spans="9:9" ht="21.75" customHeight="1" x14ac:dyDescent="0.3">
      <c r="I6664" s="23" t="e">
        <f>INDEX('Артикул без-с размером'!A:A,MATCH(Хранение!B6664,'Артикул без-с размером'!C:C,0))</f>
        <v>#N/A</v>
      </c>
    </row>
    <row r="6665" spans="9:9" ht="21.75" customHeight="1" x14ac:dyDescent="0.3">
      <c r="I6665" s="23" t="e">
        <f>INDEX('Артикул без-с размером'!A:A,MATCH(Хранение!B6665,'Артикул без-с размером'!C:C,0))</f>
        <v>#N/A</v>
      </c>
    </row>
    <row r="6666" spans="9:9" ht="21.75" customHeight="1" x14ac:dyDescent="0.3">
      <c r="I6666" s="23" t="e">
        <f>INDEX('Артикул без-с размером'!A:A,MATCH(Хранение!B6666,'Артикул без-с размером'!C:C,0))</f>
        <v>#N/A</v>
      </c>
    </row>
    <row r="6667" spans="9:9" ht="21.75" customHeight="1" x14ac:dyDescent="0.3">
      <c r="I6667" s="23" t="e">
        <f>INDEX('Артикул без-с размером'!A:A,MATCH(Хранение!B6667,'Артикул без-с размером'!C:C,0))</f>
        <v>#N/A</v>
      </c>
    </row>
    <row r="6668" spans="9:9" ht="21.75" customHeight="1" x14ac:dyDescent="0.3">
      <c r="I6668" s="23" t="e">
        <f>INDEX('Артикул без-с размером'!A:A,MATCH(Хранение!B6668,'Артикул без-с размером'!C:C,0))</f>
        <v>#N/A</v>
      </c>
    </row>
    <row r="6669" spans="9:9" ht="21.75" customHeight="1" x14ac:dyDescent="0.3">
      <c r="I6669" s="23" t="e">
        <f>INDEX('Артикул без-с размером'!A:A,MATCH(Хранение!B6669,'Артикул без-с размером'!C:C,0))</f>
        <v>#N/A</v>
      </c>
    </row>
    <row r="6670" spans="9:9" ht="21.75" customHeight="1" x14ac:dyDescent="0.3">
      <c r="I6670" s="23" t="e">
        <f>INDEX('Артикул без-с размером'!A:A,MATCH(Хранение!B6670,'Артикул без-с размером'!C:C,0))</f>
        <v>#N/A</v>
      </c>
    </row>
    <row r="6671" spans="9:9" ht="21.75" customHeight="1" x14ac:dyDescent="0.3">
      <c r="I6671" s="23" t="e">
        <f>INDEX('Артикул без-с размером'!A:A,MATCH(Хранение!B6671,'Артикул без-с размером'!C:C,0))</f>
        <v>#N/A</v>
      </c>
    </row>
    <row r="6672" spans="9:9" ht="21.75" customHeight="1" x14ac:dyDescent="0.3">
      <c r="I6672" s="23" t="e">
        <f>INDEX('Артикул без-с размером'!A:A,MATCH(Хранение!B6672,'Артикул без-с размером'!C:C,0))</f>
        <v>#N/A</v>
      </c>
    </row>
    <row r="6673" spans="9:9" ht="21.75" customHeight="1" x14ac:dyDescent="0.3">
      <c r="I6673" s="23" t="e">
        <f>INDEX('Артикул без-с размером'!A:A,MATCH(Хранение!B6673,'Артикул без-с размером'!C:C,0))</f>
        <v>#N/A</v>
      </c>
    </row>
    <row r="6674" spans="9:9" ht="21.75" customHeight="1" x14ac:dyDescent="0.3">
      <c r="I6674" s="23" t="e">
        <f>INDEX('Артикул без-с размером'!A:A,MATCH(Хранение!B6674,'Артикул без-с размером'!C:C,0))</f>
        <v>#N/A</v>
      </c>
    </row>
    <row r="6675" spans="9:9" ht="21.75" customHeight="1" x14ac:dyDescent="0.3">
      <c r="I6675" s="23" t="e">
        <f>INDEX('Артикул без-с размером'!A:A,MATCH(Хранение!B6675,'Артикул без-с размером'!C:C,0))</f>
        <v>#N/A</v>
      </c>
    </row>
    <row r="6676" spans="9:9" ht="21.75" customHeight="1" x14ac:dyDescent="0.3">
      <c r="I6676" s="23" t="e">
        <f>INDEX('Артикул без-с размером'!A:A,MATCH(Хранение!B6676,'Артикул без-с размером'!C:C,0))</f>
        <v>#N/A</v>
      </c>
    </row>
    <row r="6677" spans="9:9" ht="21.75" customHeight="1" x14ac:dyDescent="0.3">
      <c r="I6677" s="23" t="e">
        <f>INDEX('Артикул без-с размером'!A:A,MATCH(Хранение!B6677,'Артикул без-с размером'!C:C,0))</f>
        <v>#N/A</v>
      </c>
    </row>
    <row r="6678" spans="9:9" ht="21.75" customHeight="1" x14ac:dyDescent="0.3">
      <c r="I6678" s="23" t="e">
        <f>INDEX('Артикул без-с размером'!A:A,MATCH(Хранение!B6678,'Артикул без-с размером'!C:C,0))</f>
        <v>#N/A</v>
      </c>
    </row>
    <row r="6679" spans="9:9" ht="21.75" customHeight="1" x14ac:dyDescent="0.3">
      <c r="I6679" s="23" t="e">
        <f>INDEX('Артикул без-с размером'!A:A,MATCH(Хранение!B6679,'Артикул без-с размером'!C:C,0))</f>
        <v>#N/A</v>
      </c>
    </row>
    <row r="6680" spans="9:9" ht="21.75" customHeight="1" x14ac:dyDescent="0.3">
      <c r="I6680" s="23" t="e">
        <f>INDEX('Артикул без-с размером'!A:A,MATCH(Хранение!B6680,'Артикул без-с размером'!C:C,0))</f>
        <v>#N/A</v>
      </c>
    </row>
    <row r="6681" spans="9:9" ht="21.75" customHeight="1" x14ac:dyDescent="0.3">
      <c r="I6681" s="23" t="e">
        <f>INDEX('Артикул без-с размером'!A:A,MATCH(Хранение!B6681,'Артикул без-с размером'!C:C,0))</f>
        <v>#N/A</v>
      </c>
    </row>
    <row r="6682" spans="9:9" ht="21.75" customHeight="1" x14ac:dyDescent="0.3">
      <c r="I6682" s="23" t="e">
        <f>INDEX('Артикул без-с размером'!A:A,MATCH(Хранение!B6682,'Артикул без-с размером'!C:C,0))</f>
        <v>#N/A</v>
      </c>
    </row>
    <row r="6683" spans="9:9" ht="21.75" customHeight="1" x14ac:dyDescent="0.3">
      <c r="I6683" s="23" t="e">
        <f>INDEX('Артикул без-с размером'!A:A,MATCH(Хранение!B6683,'Артикул без-с размером'!C:C,0))</f>
        <v>#N/A</v>
      </c>
    </row>
    <row r="6684" spans="9:9" ht="21.75" customHeight="1" x14ac:dyDescent="0.3">
      <c r="I6684" s="23" t="e">
        <f>INDEX('Артикул без-с размером'!A:A,MATCH(Хранение!B6684,'Артикул без-с размером'!C:C,0))</f>
        <v>#N/A</v>
      </c>
    </row>
    <row r="6685" spans="9:9" ht="21.75" customHeight="1" x14ac:dyDescent="0.3">
      <c r="I6685" s="23" t="e">
        <f>INDEX('Артикул без-с размером'!A:A,MATCH(Хранение!B6685,'Артикул без-с размером'!C:C,0))</f>
        <v>#N/A</v>
      </c>
    </row>
    <row r="6686" spans="9:9" ht="21.75" customHeight="1" x14ac:dyDescent="0.3">
      <c r="I6686" s="23" t="e">
        <f>INDEX('Артикул без-с размером'!A:A,MATCH(Хранение!B6686,'Артикул без-с размером'!C:C,0))</f>
        <v>#N/A</v>
      </c>
    </row>
    <row r="6687" spans="9:9" ht="21.75" customHeight="1" x14ac:dyDescent="0.3">
      <c r="I6687" s="23" t="e">
        <f>INDEX('Артикул без-с размером'!A:A,MATCH(Хранение!B6687,'Артикул без-с размером'!C:C,0))</f>
        <v>#N/A</v>
      </c>
    </row>
    <row r="6688" spans="9:9" ht="21.75" customHeight="1" x14ac:dyDescent="0.3">
      <c r="I6688" s="23" t="e">
        <f>INDEX('Артикул без-с размером'!A:A,MATCH(Хранение!B6688,'Артикул без-с размером'!C:C,0))</f>
        <v>#N/A</v>
      </c>
    </row>
    <row r="6689" spans="9:9" ht="21.75" customHeight="1" x14ac:dyDescent="0.3">
      <c r="I6689" s="23" t="e">
        <f>INDEX('Артикул без-с размером'!A:A,MATCH(Хранение!B6689,'Артикул без-с размером'!C:C,0))</f>
        <v>#N/A</v>
      </c>
    </row>
    <row r="6690" spans="9:9" ht="21.75" customHeight="1" x14ac:dyDescent="0.3">
      <c r="I6690" s="23" t="e">
        <f>INDEX('Артикул без-с размером'!A:A,MATCH(Хранение!B6690,'Артикул без-с размером'!C:C,0))</f>
        <v>#N/A</v>
      </c>
    </row>
    <row r="6691" spans="9:9" ht="21.75" customHeight="1" x14ac:dyDescent="0.3">
      <c r="I6691" s="23" t="e">
        <f>INDEX('Артикул без-с размером'!A:A,MATCH(Хранение!B6691,'Артикул без-с размером'!C:C,0))</f>
        <v>#N/A</v>
      </c>
    </row>
    <row r="6692" spans="9:9" ht="21.75" customHeight="1" x14ac:dyDescent="0.3">
      <c r="I6692" s="23" t="e">
        <f>INDEX('Артикул без-с размером'!A:A,MATCH(Хранение!B6692,'Артикул без-с размером'!C:C,0))</f>
        <v>#N/A</v>
      </c>
    </row>
    <row r="6693" spans="9:9" ht="21.75" customHeight="1" x14ac:dyDescent="0.3">
      <c r="I6693" s="23" t="e">
        <f>INDEX('Артикул без-с размером'!A:A,MATCH(Хранение!B6693,'Артикул без-с размером'!C:C,0))</f>
        <v>#N/A</v>
      </c>
    </row>
    <row r="6694" spans="9:9" ht="21.75" customHeight="1" x14ac:dyDescent="0.3">
      <c r="I6694" s="23" t="e">
        <f>INDEX('Артикул без-с размером'!A:A,MATCH(Хранение!B6694,'Артикул без-с размером'!C:C,0))</f>
        <v>#N/A</v>
      </c>
    </row>
    <row r="6695" spans="9:9" ht="21.75" customHeight="1" x14ac:dyDescent="0.3">
      <c r="I6695" s="23" t="e">
        <f>INDEX('Артикул без-с размером'!A:A,MATCH(Хранение!B6695,'Артикул без-с размером'!C:C,0))</f>
        <v>#N/A</v>
      </c>
    </row>
    <row r="6696" spans="9:9" ht="21.75" customHeight="1" x14ac:dyDescent="0.3">
      <c r="I6696" s="23" t="e">
        <f>INDEX('Артикул без-с размером'!A:A,MATCH(Хранение!B6696,'Артикул без-с размером'!C:C,0))</f>
        <v>#N/A</v>
      </c>
    </row>
    <row r="6697" spans="9:9" ht="21.75" customHeight="1" x14ac:dyDescent="0.3">
      <c r="I6697" s="23" t="e">
        <f>INDEX('Артикул без-с размером'!A:A,MATCH(Хранение!B6697,'Артикул без-с размером'!C:C,0))</f>
        <v>#N/A</v>
      </c>
    </row>
    <row r="6698" spans="9:9" ht="21.75" customHeight="1" x14ac:dyDescent="0.3">
      <c r="I6698" s="23" t="e">
        <f>INDEX('Артикул без-с размером'!A:A,MATCH(Хранение!B6698,'Артикул без-с размером'!C:C,0))</f>
        <v>#N/A</v>
      </c>
    </row>
    <row r="6699" spans="9:9" ht="21.75" customHeight="1" x14ac:dyDescent="0.3">
      <c r="I6699" s="23" t="e">
        <f>INDEX('Артикул без-с размером'!A:A,MATCH(Хранение!B6699,'Артикул без-с размером'!C:C,0))</f>
        <v>#N/A</v>
      </c>
    </row>
    <row r="6700" spans="9:9" ht="21.75" customHeight="1" x14ac:dyDescent="0.3">
      <c r="I6700" s="23" t="e">
        <f>INDEX('Артикул без-с размером'!A:A,MATCH(Хранение!B6700,'Артикул без-с размером'!C:C,0))</f>
        <v>#N/A</v>
      </c>
    </row>
    <row r="6701" spans="9:9" ht="21.75" customHeight="1" x14ac:dyDescent="0.3">
      <c r="I6701" s="23" t="e">
        <f>INDEX('Артикул без-с размером'!A:A,MATCH(Хранение!B6701,'Артикул без-с размером'!C:C,0))</f>
        <v>#N/A</v>
      </c>
    </row>
    <row r="6702" spans="9:9" ht="21.75" customHeight="1" x14ac:dyDescent="0.3">
      <c r="I6702" s="23" t="e">
        <f>INDEX('Артикул без-с размером'!A:A,MATCH(Хранение!B6702,'Артикул без-с размером'!C:C,0))</f>
        <v>#N/A</v>
      </c>
    </row>
    <row r="6703" spans="9:9" ht="21.75" customHeight="1" x14ac:dyDescent="0.3">
      <c r="I6703" s="23" t="e">
        <f>INDEX('Артикул без-с размером'!A:A,MATCH(Хранение!B6703,'Артикул без-с размером'!C:C,0))</f>
        <v>#N/A</v>
      </c>
    </row>
    <row r="6704" spans="9:9" ht="21.75" customHeight="1" x14ac:dyDescent="0.3">
      <c r="I6704" s="23" t="e">
        <f>INDEX('Артикул без-с размером'!A:A,MATCH(Хранение!B6704,'Артикул без-с размером'!C:C,0))</f>
        <v>#N/A</v>
      </c>
    </row>
    <row r="6705" spans="9:9" ht="21.75" customHeight="1" x14ac:dyDescent="0.3">
      <c r="I6705" s="23" t="e">
        <f>INDEX('Артикул без-с размером'!A:A,MATCH(Хранение!B6705,'Артикул без-с размером'!C:C,0))</f>
        <v>#N/A</v>
      </c>
    </row>
    <row r="6706" spans="9:9" ht="21.75" customHeight="1" x14ac:dyDescent="0.3">
      <c r="I6706" s="23" t="e">
        <f>INDEX('Артикул без-с размером'!A:A,MATCH(Хранение!B6706,'Артикул без-с размером'!C:C,0))</f>
        <v>#N/A</v>
      </c>
    </row>
    <row r="6707" spans="9:9" ht="21.75" customHeight="1" x14ac:dyDescent="0.3">
      <c r="I6707" s="23" t="e">
        <f>INDEX('Артикул без-с размером'!A:A,MATCH(Хранение!B6707,'Артикул без-с размером'!C:C,0))</f>
        <v>#N/A</v>
      </c>
    </row>
    <row r="6708" spans="9:9" ht="21.75" customHeight="1" x14ac:dyDescent="0.3">
      <c r="I6708" s="23" t="e">
        <f>INDEX('Артикул без-с размером'!A:A,MATCH(Хранение!B6708,'Артикул без-с размером'!C:C,0))</f>
        <v>#N/A</v>
      </c>
    </row>
    <row r="6709" spans="9:9" ht="21.75" customHeight="1" x14ac:dyDescent="0.3">
      <c r="I6709" s="23" t="e">
        <f>INDEX('Артикул без-с размером'!A:A,MATCH(Хранение!B6709,'Артикул без-с размером'!C:C,0))</f>
        <v>#N/A</v>
      </c>
    </row>
    <row r="6710" spans="9:9" ht="21.75" customHeight="1" x14ac:dyDescent="0.3">
      <c r="I6710" s="23" t="e">
        <f>INDEX('Артикул без-с размером'!A:A,MATCH(Хранение!B6710,'Артикул без-с размером'!C:C,0))</f>
        <v>#N/A</v>
      </c>
    </row>
    <row r="6711" spans="9:9" ht="21.75" customHeight="1" x14ac:dyDescent="0.3">
      <c r="I6711" s="23" t="e">
        <f>INDEX('Артикул без-с размером'!A:A,MATCH(Хранение!B6711,'Артикул без-с размером'!C:C,0))</f>
        <v>#N/A</v>
      </c>
    </row>
    <row r="6712" spans="9:9" ht="21.75" customHeight="1" x14ac:dyDescent="0.3">
      <c r="I6712" s="23" t="e">
        <f>INDEX('Артикул без-с размером'!A:A,MATCH(Хранение!B6712,'Артикул без-с размером'!C:C,0))</f>
        <v>#N/A</v>
      </c>
    </row>
    <row r="6713" spans="9:9" ht="21.75" customHeight="1" x14ac:dyDescent="0.3">
      <c r="I6713" s="23" t="e">
        <f>INDEX('Артикул без-с размером'!A:A,MATCH(Хранение!B6713,'Артикул без-с размером'!C:C,0))</f>
        <v>#N/A</v>
      </c>
    </row>
    <row r="6714" spans="9:9" ht="21.75" customHeight="1" x14ac:dyDescent="0.3">
      <c r="I6714" s="23" t="e">
        <f>INDEX('Артикул без-с размером'!A:A,MATCH(Хранение!B6714,'Артикул без-с размером'!C:C,0))</f>
        <v>#N/A</v>
      </c>
    </row>
    <row r="6715" spans="9:9" ht="21.75" customHeight="1" x14ac:dyDescent="0.3">
      <c r="I6715" s="23" t="e">
        <f>INDEX('Артикул без-с размером'!A:A,MATCH(Хранение!B6715,'Артикул без-с размером'!C:C,0))</f>
        <v>#N/A</v>
      </c>
    </row>
    <row r="6716" spans="9:9" ht="21.75" customHeight="1" x14ac:dyDescent="0.3">
      <c r="I6716" s="23" t="e">
        <f>INDEX('Артикул без-с размером'!A:A,MATCH(Хранение!B6716,'Артикул без-с размером'!C:C,0))</f>
        <v>#N/A</v>
      </c>
    </row>
    <row r="6717" spans="9:9" ht="21.75" customHeight="1" x14ac:dyDescent="0.3">
      <c r="I6717" s="23" t="e">
        <f>INDEX('Артикул без-с размером'!A:A,MATCH(Хранение!B6717,'Артикул без-с размером'!C:C,0))</f>
        <v>#N/A</v>
      </c>
    </row>
    <row r="6718" spans="9:9" ht="21.75" customHeight="1" x14ac:dyDescent="0.3">
      <c r="I6718" s="23" t="e">
        <f>INDEX('Артикул без-с размером'!A:A,MATCH(Хранение!B6718,'Артикул без-с размером'!C:C,0))</f>
        <v>#N/A</v>
      </c>
    </row>
    <row r="6719" spans="9:9" ht="21.75" customHeight="1" x14ac:dyDescent="0.3">
      <c r="I6719" s="23" t="e">
        <f>INDEX('Артикул без-с размером'!A:A,MATCH(Хранение!B6719,'Артикул без-с размером'!C:C,0))</f>
        <v>#N/A</v>
      </c>
    </row>
    <row r="6720" spans="9:9" ht="21.75" customHeight="1" x14ac:dyDescent="0.3">
      <c r="I6720" s="23" t="e">
        <f>INDEX('Артикул без-с размером'!A:A,MATCH(Хранение!B6720,'Артикул без-с размером'!C:C,0))</f>
        <v>#N/A</v>
      </c>
    </row>
    <row r="6721" spans="9:9" ht="21.75" customHeight="1" x14ac:dyDescent="0.3">
      <c r="I6721" s="23" t="e">
        <f>INDEX('Артикул без-с размером'!A:A,MATCH(Хранение!B6721,'Артикул без-с размером'!C:C,0))</f>
        <v>#N/A</v>
      </c>
    </row>
    <row r="6722" spans="9:9" ht="21.75" customHeight="1" x14ac:dyDescent="0.3">
      <c r="I6722" s="23" t="e">
        <f>INDEX('Артикул без-с размером'!A:A,MATCH(Хранение!B6722,'Артикул без-с размером'!C:C,0))</f>
        <v>#N/A</v>
      </c>
    </row>
    <row r="6723" spans="9:9" ht="21.75" customHeight="1" x14ac:dyDescent="0.3">
      <c r="I6723" s="23" t="e">
        <f>INDEX('Артикул без-с размером'!A:A,MATCH(Хранение!B6723,'Артикул без-с размером'!C:C,0))</f>
        <v>#N/A</v>
      </c>
    </row>
    <row r="6724" spans="9:9" ht="21.75" customHeight="1" x14ac:dyDescent="0.3">
      <c r="I6724" s="23" t="e">
        <f>INDEX('Артикул без-с размером'!A:A,MATCH(Хранение!B6724,'Артикул без-с размером'!C:C,0))</f>
        <v>#N/A</v>
      </c>
    </row>
    <row r="6725" spans="9:9" ht="21.75" customHeight="1" x14ac:dyDescent="0.3">
      <c r="I6725" s="23" t="e">
        <f>INDEX('Артикул без-с размером'!A:A,MATCH(Хранение!B6725,'Артикул без-с размером'!C:C,0))</f>
        <v>#N/A</v>
      </c>
    </row>
    <row r="6726" spans="9:9" ht="21.75" customHeight="1" x14ac:dyDescent="0.3">
      <c r="I6726" s="23" t="e">
        <f>INDEX('Артикул без-с размером'!A:A,MATCH(Хранение!B6726,'Артикул без-с размером'!C:C,0))</f>
        <v>#N/A</v>
      </c>
    </row>
    <row r="6727" spans="9:9" ht="21.75" customHeight="1" x14ac:dyDescent="0.3">
      <c r="I6727" s="23" t="e">
        <f>INDEX('Артикул без-с размером'!A:A,MATCH(Хранение!B6727,'Артикул без-с размером'!C:C,0))</f>
        <v>#N/A</v>
      </c>
    </row>
    <row r="6728" spans="9:9" ht="21.75" customHeight="1" x14ac:dyDescent="0.3">
      <c r="I6728" s="23" t="e">
        <f>INDEX('Артикул без-с размером'!A:A,MATCH(Хранение!B6728,'Артикул без-с размером'!C:C,0))</f>
        <v>#N/A</v>
      </c>
    </row>
    <row r="6729" spans="9:9" ht="21.75" customHeight="1" x14ac:dyDescent="0.3">
      <c r="I6729" s="23" t="e">
        <f>INDEX('Артикул без-с размером'!A:A,MATCH(Хранение!B6729,'Артикул без-с размером'!C:C,0))</f>
        <v>#N/A</v>
      </c>
    </row>
    <row r="6730" spans="9:9" ht="21.75" customHeight="1" x14ac:dyDescent="0.3">
      <c r="I6730" s="23" t="e">
        <f>INDEX('Артикул без-с размером'!A:A,MATCH(Хранение!B6730,'Артикул без-с размером'!C:C,0))</f>
        <v>#N/A</v>
      </c>
    </row>
    <row r="6731" spans="9:9" ht="21.75" customHeight="1" x14ac:dyDescent="0.3">
      <c r="I6731" s="23" t="e">
        <f>INDEX('Артикул без-с размером'!A:A,MATCH(Хранение!B6731,'Артикул без-с размером'!C:C,0))</f>
        <v>#N/A</v>
      </c>
    </row>
    <row r="6732" spans="9:9" ht="21.75" customHeight="1" x14ac:dyDescent="0.3">
      <c r="I6732" s="23" t="e">
        <f>INDEX('Артикул без-с размером'!A:A,MATCH(Хранение!B6732,'Артикул без-с размером'!C:C,0))</f>
        <v>#N/A</v>
      </c>
    </row>
    <row r="6733" spans="9:9" ht="21.75" customHeight="1" x14ac:dyDescent="0.3">
      <c r="I6733" s="23" t="e">
        <f>INDEX('Артикул без-с размером'!A:A,MATCH(Хранение!B6733,'Артикул без-с размером'!C:C,0))</f>
        <v>#N/A</v>
      </c>
    </row>
    <row r="6734" spans="9:9" ht="21.75" customHeight="1" x14ac:dyDescent="0.3">
      <c r="I6734" s="23" t="e">
        <f>INDEX('Артикул без-с размером'!A:A,MATCH(Хранение!B6734,'Артикул без-с размером'!C:C,0))</f>
        <v>#N/A</v>
      </c>
    </row>
    <row r="6735" spans="9:9" ht="21.75" customHeight="1" x14ac:dyDescent="0.3">
      <c r="I6735" s="23" t="e">
        <f>INDEX('Артикул без-с размером'!A:A,MATCH(Хранение!B6735,'Артикул без-с размером'!C:C,0))</f>
        <v>#N/A</v>
      </c>
    </row>
    <row r="6736" spans="9:9" ht="21.75" customHeight="1" x14ac:dyDescent="0.3">
      <c r="I6736" s="23" t="e">
        <f>INDEX('Артикул без-с размером'!A:A,MATCH(Хранение!B6736,'Артикул без-с размером'!C:C,0))</f>
        <v>#N/A</v>
      </c>
    </row>
    <row r="6737" spans="9:9" ht="21.75" customHeight="1" x14ac:dyDescent="0.3">
      <c r="I6737" s="23" t="e">
        <f>INDEX('Артикул без-с размером'!A:A,MATCH(Хранение!B6737,'Артикул без-с размером'!C:C,0))</f>
        <v>#N/A</v>
      </c>
    </row>
    <row r="6738" spans="9:9" ht="21.75" customHeight="1" x14ac:dyDescent="0.3">
      <c r="I6738" s="23" t="e">
        <f>INDEX('Артикул без-с размером'!A:A,MATCH(Хранение!B6738,'Артикул без-с размером'!C:C,0))</f>
        <v>#N/A</v>
      </c>
    </row>
    <row r="6739" spans="9:9" ht="21.75" customHeight="1" x14ac:dyDescent="0.3">
      <c r="I6739" s="23" t="e">
        <f>INDEX('Артикул без-с размером'!A:A,MATCH(Хранение!B6739,'Артикул без-с размером'!C:C,0))</f>
        <v>#N/A</v>
      </c>
    </row>
    <row r="6740" spans="9:9" ht="21.75" customHeight="1" x14ac:dyDescent="0.3">
      <c r="I6740" s="23" t="e">
        <f>INDEX('Артикул без-с размером'!A:A,MATCH(Хранение!B6740,'Артикул без-с размером'!C:C,0))</f>
        <v>#N/A</v>
      </c>
    </row>
    <row r="6741" spans="9:9" ht="21.75" customHeight="1" x14ac:dyDescent="0.3">
      <c r="I6741" s="23" t="e">
        <f>INDEX('Артикул без-с размером'!A:A,MATCH(Хранение!B6741,'Артикул без-с размером'!C:C,0))</f>
        <v>#N/A</v>
      </c>
    </row>
    <row r="6742" spans="9:9" ht="21.75" customHeight="1" x14ac:dyDescent="0.3">
      <c r="I6742" s="23" t="e">
        <f>INDEX('Артикул без-с размером'!A:A,MATCH(Хранение!B6742,'Артикул без-с размером'!C:C,0))</f>
        <v>#N/A</v>
      </c>
    </row>
    <row r="6743" spans="9:9" ht="21.75" customHeight="1" x14ac:dyDescent="0.3">
      <c r="I6743" s="23" t="e">
        <f>INDEX('Артикул без-с размером'!A:A,MATCH(Хранение!B6743,'Артикул без-с размером'!C:C,0))</f>
        <v>#N/A</v>
      </c>
    </row>
    <row r="6744" spans="9:9" ht="21.75" customHeight="1" x14ac:dyDescent="0.3">
      <c r="I6744" s="23" t="e">
        <f>INDEX('Артикул без-с размером'!A:A,MATCH(Хранение!B6744,'Артикул без-с размером'!C:C,0))</f>
        <v>#N/A</v>
      </c>
    </row>
    <row r="6745" spans="9:9" ht="21.75" customHeight="1" x14ac:dyDescent="0.3">
      <c r="I6745" s="23" t="e">
        <f>INDEX('Артикул без-с размером'!A:A,MATCH(Хранение!B6745,'Артикул без-с размером'!C:C,0))</f>
        <v>#N/A</v>
      </c>
    </row>
    <row r="6746" spans="9:9" ht="21.75" customHeight="1" x14ac:dyDescent="0.3">
      <c r="I6746" s="23" t="e">
        <f>INDEX('Артикул без-с размером'!A:A,MATCH(Хранение!B6746,'Артикул без-с размером'!C:C,0))</f>
        <v>#N/A</v>
      </c>
    </row>
    <row r="6747" spans="9:9" ht="21.75" customHeight="1" x14ac:dyDescent="0.3">
      <c r="I6747" s="23" t="e">
        <f>INDEX('Артикул без-с размером'!A:A,MATCH(Хранение!B6747,'Артикул без-с размером'!C:C,0))</f>
        <v>#N/A</v>
      </c>
    </row>
    <row r="6748" spans="9:9" ht="21.75" customHeight="1" x14ac:dyDescent="0.3">
      <c r="I6748" s="23" t="e">
        <f>INDEX('Артикул без-с размером'!A:A,MATCH(Хранение!B6748,'Артикул без-с размером'!C:C,0))</f>
        <v>#N/A</v>
      </c>
    </row>
    <row r="6749" spans="9:9" ht="21.75" customHeight="1" x14ac:dyDescent="0.3">
      <c r="I6749" s="23" t="e">
        <f>INDEX('Артикул без-с размером'!A:A,MATCH(Хранение!B6749,'Артикул без-с размером'!C:C,0))</f>
        <v>#N/A</v>
      </c>
    </row>
    <row r="6750" spans="9:9" ht="21.75" customHeight="1" x14ac:dyDescent="0.3">
      <c r="I6750" s="23" t="e">
        <f>INDEX('Артикул без-с размером'!A:A,MATCH(Хранение!B6750,'Артикул без-с размером'!C:C,0))</f>
        <v>#N/A</v>
      </c>
    </row>
    <row r="6751" spans="9:9" ht="21.75" customHeight="1" x14ac:dyDescent="0.3">
      <c r="I6751" s="23" t="e">
        <f>INDEX('Артикул без-с размером'!A:A,MATCH(Хранение!B6751,'Артикул без-с размером'!C:C,0))</f>
        <v>#N/A</v>
      </c>
    </row>
    <row r="6752" spans="9:9" ht="21.75" customHeight="1" x14ac:dyDescent="0.3">
      <c r="I6752" s="23" t="e">
        <f>INDEX('Артикул без-с размером'!A:A,MATCH(Хранение!B6752,'Артикул без-с размером'!C:C,0))</f>
        <v>#N/A</v>
      </c>
    </row>
    <row r="6753" spans="9:9" ht="21.75" customHeight="1" x14ac:dyDescent="0.3">
      <c r="I6753" s="23" t="e">
        <f>INDEX('Артикул без-с размером'!A:A,MATCH(Хранение!B6753,'Артикул без-с размером'!C:C,0))</f>
        <v>#N/A</v>
      </c>
    </row>
    <row r="6754" spans="9:9" ht="21.75" customHeight="1" x14ac:dyDescent="0.3">
      <c r="I6754" s="23" t="e">
        <f>INDEX('Артикул без-с размером'!A:A,MATCH(Хранение!B6754,'Артикул без-с размером'!C:C,0))</f>
        <v>#N/A</v>
      </c>
    </row>
    <row r="6755" spans="9:9" ht="21.75" customHeight="1" x14ac:dyDescent="0.3">
      <c r="I6755" s="23" t="e">
        <f>INDEX('Артикул без-с размером'!A:A,MATCH(Хранение!B6755,'Артикул без-с размером'!C:C,0))</f>
        <v>#N/A</v>
      </c>
    </row>
    <row r="6756" spans="9:9" ht="21.75" customHeight="1" x14ac:dyDescent="0.3">
      <c r="I6756" s="23" t="e">
        <f>INDEX('Артикул без-с размером'!A:A,MATCH(Хранение!B6756,'Артикул без-с размером'!C:C,0))</f>
        <v>#N/A</v>
      </c>
    </row>
    <row r="6757" spans="9:9" ht="21.75" customHeight="1" x14ac:dyDescent="0.3">
      <c r="I6757" s="23" t="e">
        <f>INDEX('Артикул без-с размером'!A:A,MATCH(Хранение!B6757,'Артикул без-с размером'!C:C,0))</f>
        <v>#N/A</v>
      </c>
    </row>
    <row r="6758" spans="9:9" ht="21.75" customHeight="1" x14ac:dyDescent="0.3">
      <c r="I6758" s="23" t="e">
        <f>INDEX('Артикул без-с размером'!A:A,MATCH(Хранение!B6758,'Артикул без-с размером'!C:C,0))</f>
        <v>#N/A</v>
      </c>
    </row>
    <row r="6759" spans="9:9" ht="21.75" customHeight="1" x14ac:dyDescent="0.3">
      <c r="I6759" s="23" t="e">
        <f>INDEX('Артикул без-с размером'!A:A,MATCH(Хранение!B6759,'Артикул без-с размером'!C:C,0))</f>
        <v>#N/A</v>
      </c>
    </row>
    <row r="6760" spans="9:9" ht="21.75" customHeight="1" x14ac:dyDescent="0.3">
      <c r="I6760" s="23" t="e">
        <f>INDEX('Артикул без-с размером'!A:A,MATCH(Хранение!B6760,'Артикул без-с размером'!C:C,0))</f>
        <v>#N/A</v>
      </c>
    </row>
    <row r="6761" spans="9:9" ht="21.75" customHeight="1" x14ac:dyDescent="0.3">
      <c r="I6761" s="23" t="e">
        <f>INDEX('Артикул без-с размером'!A:A,MATCH(Хранение!B6761,'Артикул без-с размером'!C:C,0))</f>
        <v>#N/A</v>
      </c>
    </row>
    <row r="6762" spans="9:9" ht="21.75" customHeight="1" x14ac:dyDescent="0.3">
      <c r="I6762" s="23" t="e">
        <f>INDEX('Артикул без-с размером'!A:A,MATCH(Хранение!B6762,'Артикул без-с размером'!C:C,0))</f>
        <v>#N/A</v>
      </c>
    </row>
    <row r="6763" spans="9:9" ht="21.75" customHeight="1" x14ac:dyDescent="0.3">
      <c r="I6763" s="23" t="e">
        <f>INDEX('Артикул без-с размером'!A:A,MATCH(Хранение!B6763,'Артикул без-с размером'!C:C,0))</f>
        <v>#N/A</v>
      </c>
    </row>
    <row r="6764" spans="9:9" ht="21.75" customHeight="1" x14ac:dyDescent="0.3">
      <c r="I6764" s="23" t="e">
        <f>INDEX('Артикул без-с размером'!A:A,MATCH(Хранение!B6764,'Артикул без-с размером'!C:C,0))</f>
        <v>#N/A</v>
      </c>
    </row>
    <row r="6765" spans="9:9" ht="21.75" customHeight="1" x14ac:dyDescent="0.3">
      <c r="I6765" s="23" t="e">
        <f>INDEX('Артикул без-с размером'!A:A,MATCH(Хранение!B6765,'Артикул без-с размером'!C:C,0))</f>
        <v>#N/A</v>
      </c>
    </row>
    <row r="6766" spans="9:9" ht="21.75" customHeight="1" x14ac:dyDescent="0.3">
      <c r="I6766" s="23" t="e">
        <f>INDEX('Артикул без-с размером'!A:A,MATCH(Хранение!B6766,'Артикул без-с размером'!C:C,0))</f>
        <v>#N/A</v>
      </c>
    </row>
    <row r="6767" spans="9:9" ht="21.75" customHeight="1" x14ac:dyDescent="0.3">
      <c r="I6767" s="23" t="e">
        <f>INDEX('Артикул без-с размером'!A:A,MATCH(Хранение!B6767,'Артикул без-с размером'!C:C,0))</f>
        <v>#N/A</v>
      </c>
    </row>
    <row r="6768" spans="9:9" ht="21.75" customHeight="1" x14ac:dyDescent="0.3">
      <c r="I6768" s="23" t="e">
        <f>INDEX('Артикул без-с размером'!A:A,MATCH(Хранение!B6768,'Артикул без-с размером'!C:C,0))</f>
        <v>#N/A</v>
      </c>
    </row>
    <row r="6769" spans="9:9" ht="21.75" customHeight="1" x14ac:dyDescent="0.3">
      <c r="I6769" s="23" t="e">
        <f>INDEX('Артикул без-с размером'!A:A,MATCH(Хранение!B6769,'Артикул без-с размером'!C:C,0))</f>
        <v>#N/A</v>
      </c>
    </row>
    <row r="6770" spans="9:9" ht="21.75" customHeight="1" x14ac:dyDescent="0.3">
      <c r="I6770" s="23" t="e">
        <f>INDEX('Артикул без-с размером'!A:A,MATCH(Хранение!B6770,'Артикул без-с размером'!C:C,0))</f>
        <v>#N/A</v>
      </c>
    </row>
    <row r="6771" spans="9:9" ht="21.75" customHeight="1" x14ac:dyDescent="0.3">
      <c r="I6771" s="23" t="e">
        <f>INDEX('Артикул без-с размером'!A:A,MATCH(Хранение!B6771,'Артикул без-с размером'!C:C,0))</f>
        <v>#N/A</v>
      </c>
    </row>
    <row r="6772" spans="9:9" ht="21.75" customHeight="1" x14ac:dyDescent="0.3">
      <c r="I6772" s="23" t="e">
        <f>INDEX('Артикул без-с размером'!A:A,MATCH(Хранение!B6772,'Артикул без-с размером'!C:C,0))</f>
        <v>#N/A</v>
      </c>
    </row>
    <row r="6773" spans="9:9" ht="21.75" customHeight="1" x14ac:dyDescent="0.3">
      <c r="I6773" s="23" t="e">
        <f>INDEX('Артикул без-с размером'!A:A,MATCH(Хранение!B6773,'Артикул без-с размером'!C:C,0))</f>
        <v>#N/A</v>
      </c>
    </row>
    <row r="6774" spans="9:9" ht="21.75" customHeight="1" x14ac:dyDescent="0.3">
      <c r="I6774" s="23" t="e">
        <f>INDEX('Артикул без-с размером'!A:A,MATCH(Хранение!B6774,'Артикул без-с размером'!C:C,0))</f>
        <v>#N/A</v>
      </c>
    </row>
    <row r="6775" spans="9:9" ht="21.75" customHeight="1" x14ac:dyDescent="0.3">
      <c r="I6775" s="23" t="e">
        <f>INDEX('Артикул без-с размером'!A:A,MATCH(Хранение!B6775,'Артикул без-с размером'!C:C,0))</f>
        <v>#N/A</v>
      </c>
    </row>
    <row r="6776" spans="9:9" ht="21.75" customHeight="1" x14ac:dyDescent="0.3">
      <c r="I6776" s="23" t="e">
        <f>INDEX('Артикул без-с размером'!A:A,MATCH(Хранение!B6776,'Артикул без-с размером'!C:C,0))</f>
        <v>#N/A</v>
      </c>
    </row>
    <row r="6777" spans="9:9" ht="21.75" customHeight="1" x14ac:dyDescent="0.3">
      <c r="I6777" s="23" t="e">
        <f>INDEX('Артикул без-с размером'!A:A,MATCH(Хранение!B6777,'Артикул без-с размером'!C:C,0))</f>
        <v>#N/A</v>
      </c>
    </row>
    <row r="6778" spans="9:9" ht="21.75" customHeight="1" x14ac:dyDescent="0.3">
      <c r="I6778" s="23" t="e">
        <f>INDEX('Артикул без-с размером'!A:A,MATCH(Хранение!B6778,'Артикул без-с размером'!C:C,0))</f>
        <v>#N/A</v>
      </c>
    </row>
    <row r="6779" spans="9:9" ht="21.75" customHeight="1" x14ac:dyDescent="0.3">
      <c r="I6779" s="23" t="e">
        <f>INDEX('Артикул без-с размером'!A:A,MATCH(Хранение!B6779,'Артикул без-с размером'!C:C,0))</f>
        <v>#N/A</v>
      </c>
    </row>
    <row r="6780" spans="9:9" ht="21.75" customHeight="1" x14ac:dyDescent="0.3">
      <c r="I6780" s="23" t="e">
        <f>INDEX('Артикул без-с размером'!A:A,MATCH(Хранение!B6780,'Артикул без-с размером'!C:C,0))</f>
        <v>#N/A</v>
      </c>
    </row>
    <row r="6781" spans="9:9" ht="21.75" customHeight="1" x14ac:dyDescent="0.3">
      <c r="I6781" s="23" t="e">
        <f>INDEX('Артикул без-с размером'!A:A,MATCH(Хранение!B6781,'Артикул без-с размером'!C:C,0))</f>
        <v>#N/A</v>
      </c>
    </row>
    <row r="6782" spans="9:9" ht="21.75" customHeight="1" x14ac:dyDescent="0.3">
      <c r="I6782" s="23" t="e">
        <f>INDEX('Артикул без-с размером'!A:A,MATCH(Хранение!B6782,'Артикул без-с размером'!C:C,0))</f>
        <v>#N/A</v>
      </c>
    </row>
    <row r="6783" spans="9:9" ht="21.75" customHeight="1" x14ac:dyDescent="0.3">
      <c r="I6783" s="23" t="e">
        <f>INDEX('Артикул без-с размером'!A:A,MATCH(Хранение!B6783,'Артикул без-с размером'!C:C,0))</f>
        <v>#N/A</v>
      </c>
    </row>
    <row r="6784" spans="9:9" ht="21.75" customHeight="1" x14ac:dyDescent="0.3">
      <c r="I6784" s="23" t="e">
        <f>INDEX('Артикул без-с размером'!A:A,MATCH(Хранение!B6784,'Артикул без-с размером'!C:C,0))</f>
        <v>#N/A</v>
      </c>
    </row>
    <row r="6785" spans="9:9" ht="21.75" customHeight="1" x14ac:dyDescent="0.3">
      <c r="I6785" s="23" t="e">
        <f>INDEX('Артикул без-с размером'!A:A,MATCH(Хранение!B6785,'Артикул без-с размером'!C:C,0))</f>
        <v>#N/A</v>
      </c>
    </row>
    <row r="6786" spans="9:9" ht="21.75" customHeight="1" x14ac:dyDescent="0.3">
      <c r="I6786" s="23" t="e">
        <f>INDEX('Артикул без-с размером'!A:A,MATCH(Хранение!B6786,'Артикул без-с размером'!C:C,0))</f>
        <v>#N/A</v>
      </c>
    </row>
    <row r="6787" spans="9:9" ht="21.75" customHeight="1" x14ac:dyDescent="0.3">
      <c r="I6787" s="23" t="e">
        <f>INDEX('Артикул без-с размером'!A:A,MATCH(Хранение!B6787,'Артикул без-с размером'!C:C,0))</f>
        <v>#N/A</v>
      </c>
    </row>
    <row r="6788" spans="9:9" ht="21.75" customHeight="1" x14ac:dyDescent="0.3">
      <c r="I6788" s="23" t="e">
        <f>INDEX('Артикул без-с размером'!A:A,MATCH(Хранение!B6788,'Артикул без-с размером'!C:C,0))</f>
        <v>#N/A</v>
      </c>
    </row>
    <row r="6789" spans="9:9" ht="21.75" customHeight="1" x14ac:dyDescent="0.3">
      <c r="I6789" s="23" t="e">
        <f>INDEX('Артикул без-с размером'!A:A,MATCH(Хранение!B6789,'Артикул без-с размером'!C:C,0))</f>
        <v>#N/A</v>
      </c>
    </row>
    <row r="6790" spans="9:9" ht="21.75" customHeight="1" x14ac:dyDescent="0.3">
      <c r="I6790" s="23" t="e">
        <f>INDEX('Артикул без-с размером'!A:A,MATCH(Хранение!B6790,'Артикул без-с размером'!C:C,0))</f>
        <v>#N/A</v>
      </c>
    </row>
    <row r="6791" spans="9:9" ht="21.75" customHeight="1" x14ac:dyDescent="0.3">
      <c r="I6791" s="23" t="e">
        <f>INDEX('Артикул без-с размером'!A:A,MATCH(Хранение!B6791,'Артикул без-с размером'!C:C,0))</f>
        <v>#N/A</v>
      </c>
    </row>
    <row r="6792" spans="9:9" ht="21.75" customHeight="1" x14ac:dyDescent="0.3">
      <c r="I6792" s="23" t="e">
        <f>INDEX('Артикул без-с размером'!A:A,MATCH(Хранение!B6792,'Артикул без-с размером'!C:C,0))</f>
        <v>#N/A</v>
      </c>
    </row>
    <row r="6793" spans="9:9" ht="21.75" customHeight="1" x14ac:dyDescent="0.3">
      <c r="I6793" s="23" t="e">
        <f>INDEX('Артикул без-с размером'!A:A,MATCH(Хранение!B6793,'Артикул без-с размером'!C:C,0))</f>
        <v>#N/A</v>
      </c>
    </row>
    <row r="6794" spans="9:9" ht="21.75" customHeight="1" x14ac:dyDescent="0.3">
      <c r="I6794" s="23" t="e">
        <f>INDEX('Артикул без-с размером'!A:A,MATCH(Хранение!B6794,'Артикул без-с размером'!C:C,0))</f>
        <v>#N/A</v>
      </c>
    </row>
    <row r="6795" spans="9:9" ht="21.75" customHeight="1" x14ac:dyDescent="0.3">
      <c r="I6795" s="23" t="e">
        <f>INDEX('Артикул без-с размером'!A:A,MATCH(Хранение!B6795,'Артикул без-с размером'!C:C,0))</f>
        <v>#N/A</v>
      </c>
    </row>
    <row r="6796" spans="9:9" ht="21.75" customHeight="1" x14ac:dyDescent="0.3">
      <c r="I6796" s="23" t="e">
        <f>INDEX('Артикул без-с размером'!A:A,MATCH(Хранение!B6796,'Артикул без-с размером'!C:C,0))</f>
        <v>#N/A</v>
      </c>
    </row>
    <row r="6797" spans="9:9" ht="21.75" customHeight="1" x14ac:dyDescent="0.3">
      <c r="I6797" s="23" t="e">
        <f>INDEX('Артикул без-с размером'!A:A,MATCH(Хранение!B6797,'Артикул без-с размером'!C:C,0))</f>
        <v>#N/A</v>
      </c>
    </row>
    <row r="6798" spans="9:9" ht="21.75" customHeight="1" x14ac:dyDescent="0.3">
      <c r="I6798" s="23" t="e">
        <f>INDEX('Артикул без-с размером'!A:A,MATCH(Хранение!B6798,'Артикул без-с размером'!C:C,0))</f>
        <v>#N/A</v>
      </c>
    </row>
    <row r="6799" spans="9:9" ht="21.75" customHeight="1" x14ac:dyDescent="0.3">
      <c r="I6799" s="23" t="e">
        <f>INDEX('Артикул без-с размером'!A:A,MATCH(Хранение!B6799,'Артикул без-с размером'!C:C,0))</f>
        <v>#N/A</v>
      </c>
    </row>
    <row r="6800" spans="9:9" ht="21.75" customHeight="1" x14ac:dyDescent="0.3">
      <c r="I6800" s="23" t="e">
        <f>INDEX('Артикул без-с размером'!A:A,MATCH(Хранение!B6800,'Артикул без-с размером'!C:C,0))</f>
        <v>#N/A</v>
      </c>
    </row>
    <row r="6801" spans="9:9" ht="21.75" customHeight="1" x14ac:dyDescent="0.3">
      <c r="I6801" s="23" t="e">
        <f>INDEX('Артикул без-с размером'!A:A,MATCH(Хранение!B6801,'Артикул без-с размером'!C:C,0))</f>
        <v>#N/A</v>
      </c>
    </row>
    <row r="6802" spans="9:9" ht="21.75" customHeight="1" x14ac:dyDescent="0.3">
      <c r="I6802" s="23" t="e">
        <f>INDEX('Артикул без-с размером'!A:A,MATCH(Хранение!B6802,'Артикул без-с размером'!C:C,0))</f>
        <v>#N/A</v>
      </c>
    </row>
    <row r="6803" spans="9:9" ht="21.75" customHeight="1" x14ac:dyDescent="0.3">
      <c r="I6803" s="23" t="e">
        <f>INDEX('Артикул без-с размером'!A:A,MATCH(Хранение!B6803,'Артикул без-с размером'!C:C,0))</f>
        <v>#N/A</v>
      </c>
    </row>
    <row r="6804" spans="9:9" ht="21.75" customHeight="1" x14ac:dyDescent="0.3">
      <c r="I6804" s="23" t="e">
        <f>INDEX('Артикул без-с размером'!A:A,MATCH(Хранение!B6804,'Артикул без-с размером'!C:C,0))</f>
        <v>#N/A</v>
      </c>
    </row>
    <row r="6805" spans="9:9" ht="21.75" customHeight="1" x14ac:dyDescent="0.3">
      <c r="I6805" s="23" t="e">
        <f>INDEX('Артикул без-с размером'!A:A,MATCH(Хранение!B6805,'Артикул без-с размером'!C:C,0))</f>
        <v>#N/A</v>
      </c>
    </row>
    <row r="6806" spans="9:9" ht="21.75" customHeight="1" x14ac:dyDescent="0.3">
      <c r="I6806" s="23" t="e">
        <f>INDEX('Артикул без-с размером'!A:A,MATCH(Хранение!B6806,'Артикул без-с размером'!C:C,0))</f>
        <v>#N/A</v>
      </c>
    </row>
    <row r="6807" spans="9:9" ht="21.75" customHeight="1" x14ac:dyDescent="0.3">
      <c r="I6807" s="23" t="e">
        <f>INDEX('Артикул без-с размером'!A:A,MATCH(Хранение!B6807,'Артикул без-с размером'!C:C,0))</f>
        <v>#N/A</v>
      </c>
    </row>
    <row r="6808" spans="9:9" ht="21.75" customHeight="1" x14ac:dyDescent="0.3">
      <c r="I6808" s="23" t="e">
        <f>INDEX('Артикул без-с размером'!A:A,MATCH(Хранение!B6808,'Артикул без-с размером'!C:C,0))</f>
        <v>#N/A</v>
      </c>
    </row>
    <row r="6809" spans="9:9" ht="21.75" customHeight="1" x14ac:dyDescent="0.3">
      <c r="I6809" s="23" t="e">
        <f>INDEX('Артикул без-с размером'!A:A,MATCH(Хранение!B6809,'Артикул без-с размером'!C:C,0))</f>
        <v>#N/A</v>
      </c>
    </row>
    <row r="6810" spans="9:9" ht="21.75" customHeight="1" x14ac:dyDescent="0.3">
      <c r="I6810" s="23" t="e">
        <f>INDEX('Артикул без-с размером'!A:A,MATCH(Хранение!B6810,'Артикул без-с размером'!C:C,0))</f>
        <v>#N/A</v>
      </c>
    </row>
    <row r="6811" spans="9:9" ht="21.75" customHeight="1" x14ac:dyDescent="0.3">
      <c r="I6811" s="23" t="e">
        <f>INDEX('Артикул без-с размером'!A:A,MATCH(Хранение!B6811,'Артикул без-с размером'!C:C,0))</f>
        <v>#N/A</v>
      </c>
    </row>
    <row r="6812" spans="9:9" ht="21.75" customHeight="1" x14ac:dyDescent="0.3">
      <c r="I6812" s="23" t="e">
        <f>INDEX('Артикул без-с размером'!A:A,MATCH(Хранение!B6812,'Артикул без-с размером'!C:C,0))</f>
        <v>#N/A</v>
      </c>
    </row>
    <row r="6813" spans="9:9" ht="21.75" customHeight="1" x14ac:dyDescent="0.3">
      <c r="I6813" s="23" t="e">
        <f>INDEX('Артикул без-с размером'!A:A,MATCH(Хранение!B6813,'Артикул без-с размером'!C:C,0))</f>
        <v>#N/A</v>
      </c>
    </row>
    <row r="6814" spans="9:9" ht="21.75" customHeight="1" x14ac:dyDescent="0.3">
      <c r="I6814" s="23" t="e">
        <f>INDEX('Артикул без-с размером'!A:A,MATCH(Хранение!B6814,'Артикул без-с размером'!C:C,0))</f>
        <v>#N/A</v>
      </c>
    </row>
    <row r="6815" spans="9:9" ht="21.75" customHeight="1" x14ac:dyDescent="0.3">
      <c r="I6815" s="23" t="e">
        <f>INDEX('Артикул без-с размером'!A:A,MATCH(Хранение!B6815,'Артикул без-с размером'!C:C,0))</f>
        <v>#N/A</v>
      </c>
    </row>
    <row r="6816" spans="9:9" ht="21.75" customHeight="1" x14ac:dyDescent="0.3">
      <c r="I6816" s="23" t="e">
        <f>INDEX('Артикул без-с размером'!A:A,MATCH(Хранение!B6816,'Артикул без-с размером'!C:C,0))</f>
        <v>#N/A</v>
      </c>
    </row>
    <row r="6817" spans="9:9" ht="21.75" customHeight="1" x14ac:dyDescent="0.3">
      <c r="I6817" s="23" t="e">
        <f>INDEX('Артикул без-с размером'!A:A,MATCH(Хранение!B6817,'Артикул без-с размером'!C:C,0))</f>
        <v>#N/A</v>
      </c>
    </row>
    <row r="6818" spans="9:9" ht="21.75" customHeight="1" x14ac:dyDescent="0.3">
      <c r="I6818" s="23" t="e">
        <f>INDEX('Артикул без-с размером'!A:A,MATCH(Хранение!B6818,'Артикул без-с размером'!C:C,0))</f>
        <v>#N/A</v>
      </c>
    </row>
    <row r="6819" spans="9:9" ht="21.75" customHeight="1" x14ac:dyDescent="0.3">
      <c r="I6819" s="23" t="e">
        <f>INDEX('Артикул без-с размером'!A:A,MATCH(Хранение!B6819,'Артикул без-с размером'!C:C,0))</f>
        <v>#N/A</v>
      </c>
    </row>
    <row r="6820" spans="9:9" ht="21.75" customHeight="1" x14ac:dyDescent="0.3">
      <c r="I6820" s="23" t="e">
        <f>INDEX('Артикул без-с размером'!A:A,MATCH(Хранение!B6820,'Артикул без-с размером'!C:C,0))</f>
        <v>#N/A</v>
      </c>
    </row>
    <row r="6821" spans="9:9" ht="21.75" customHeight="1" x14ac:dyDescent="0.3">
      <c r="I6821" s="23" t="e">
        <f>INDEX('Артикул без-с размером'!A:A,MATCH(Хранение!B6821,'Артикул без-с размером'!C:C,0))</f>
        <v>#N/A</v>
      </c>
    </row>
    <row r="6822" spans="9:9" ht="21.75" customHeight="1" x14ac:dyDescent="0.3">
      <c r="I6822" s="23" t="e">
        <f>INDEX('Артикул без-с размером'!A:A,MATCH(Хранение!B6822,'Артикул без-с размером'!C:C,0))</f>
        <v>#N/A</v>
      </c>
    </row>
    <row r="6823" spans="9:9" ht="21.75" customHeight="1" x14ac:dyDescent="0.3">
      <c r="I6823" s="23" t="e">
        <f>INDEX('Артикул без-с размером'!A:A,MATCH(Хранение!B6823,'Артикул без-с размером'!C:C,0))</f>
        <v>#N/A</v>
      </c>
    </row>
    <row r="6824" spans="9:9" ht="21.75" customHeight="1" x14ac:dyDescent="0.3">
      <c r="I6824" s="23" t="e">
        <f>INDEX('Артикул без-с размером'!A:A,MATCH(Хранение!B6824,'Артикул без-с размером'!C:C,0))</f>
        <v>#N/A</v>
      </c>
    </row>
    <row r="6825" spans="9:9" ht="21.75" customHeight="1" x14ac:dyDescent="0.3">
      <c r="I6825" s="23" t="e">
        <f>INDEX('Артикул без-с размером'!A:A,MATCH(Хранение!B6825,'Артикул без-с размером'!C:C,0))</f>
        <v>#N/A</v>
      </c>
    </row>
    <row r="6826" spans="9:9" ht="21.75" customHeight="1" x14ac:dyDescent="0.3">
      <c r="I6826" s="23" t="e">
        <f>INDEX('Артикул без-с размером'!A:A,MATCH(Хранение!B6826,'Артикул без-с размером'!C:C,0))</f>
        <v>#N/A</v>
      </c>
    </row>
    <row r="6827" spans="9:9" ht="21.75" customHeight="1" x14ac:dyDescent="0.3">
      <c r="I6827" s="23" t="e">
        <f>INDEX('Артикул без-с размером'!A:A,MATCH(Хранение!B6827,'Артикул без-с размером'!C:C,0))</f>
        <v>#N/A</v>
      </c>
    </row>
    <row r="6828" spans="9:9" ht="21.75" customHeight="1" x14ac:dyDescent="0.3">
      <c r="I6828" s="23" t="e">
        <f>INDEX('Артикул без-с размером'!A:A,MATCH(Хранение!B6828,'Артикул без-с размером'!C:C,0))</f>
        <v>#N/A</v>
      </c>
    </row>
    <row r="6829" spans="9:9" ht="21.75" customHeight="1" x14ac:dyDescent="0.3">
      <c r="I6829" s="23" t="e">
        <f>INDEX('Артикул без-с размером'!A:A,MATCH(Хранение!B6829,'Артикул без-с размером'!C:C,0))</f>
        <v>#N/A</v>
      </c>
    </row>
    <row r="6830" spans="9:9" ht="21.75" customHeight="1" x14ac:dyDescent="0.3">
      <c r="I6830" s="23" t="e">
        <f>INDEX('Артикул без-с размером'!A:A,MATCH(Хранение!B6830,'Артикул без-с размером'!C:C,0))</f>
        <v>#N/A</v>
      </c>
    </row>
    <row r="6831" spans="9:9" ht="21.75" customHeight="1" x14ac:dyDescent="0.3">
      <c r="I6831" s="23" t="e">
        <f>INDEX('Артикул без-с размером'!A:A,MATCH(Хранение!B6831,'Артикул без-с размером'!C:C,0))</f>
        <v>#N/A</v>
      </c>
    </row>
    <row r="6832" spans="9:9" ht="21.75" customHeight="1" x14ac:dyDescent="0.3">
      <c r="I6832" s="23" t="e">
        <f>INDEX('Артикул без-с размером'!A:A,MATCH(Хранение!B6832,'Артикул без-с размером'!C:C,0))</f>
        <v>#N/A</v>
      </c>
    </row>
    <row r="6833" spans="9:9" ht="21.75" customHeight="1" x14ac:dyDescent="0.3">
      <c r="I6833" s="23" t="e">
        <f>INDEX('Артикул без-с размером'!A:A,MATCH(Хранение!B6833,'Артикул без-с размером'!C:C,0))</f>
        <v>#N/A</v>
      </c>
    </row>
    <row r="6834" spans="9:9" ht="21.75" customHeight="1" x14ac:dyDescent="0.3">
      <c r="I6834" s="23" t="e">
        <f>INDEX('Артикул без-с размером'!A:A,MATCH(Хранение!B6834,'Артикул без-с размером'!C:C,0))</f>
        <v>#N/A</v>
      </c>
    </row>
    <row r="6835" spans="9:9" ht="21.75" customHeight="1" x14ac:dyDescent="0.3">
      <c r="I6835" s="23" t="e">
        <f>INDEX('Артикул без-с размером'!A:A,MATCH(Хранение!B6835,'Артикул без-с размером'!C:C,0))</f>
        <v>#N/A</v>
      </c>
    </row>
    <row r="6836" spans="9:9" ht="21.75" customHeight="1" x14ac:dyDescent="0.3">
      <c r="I6836" s="23" t="e">
        <f>INDEX('Артикул без-с размером'!A:A,MATCH(Хранение!B6836,'Артикул без-с размером'!C:C,0))</f>
        <v>#N/A</v>
      </c>
    </row>
    <row r="6837" spans="9:9" ht="21.75" customHeight="1" x14ac:dyDescent="0.3">
      <c r="I6837" s="23" t="e">
        <f>INDEX('Артикул без-с размером'!A:A,MATCH(Хранение!B6837,'Артикул без-с размером'!C:C,0))</f>
        <v>#N/A</v>
      </c>
    </row>
    <row r="6838" spans="9:9" ht="21.75" customHeight="1" x14ac:dyDescent="0.3">
      <c r="I6838" s="23" t="e">
        <f>INDEX('Артикул без-с размером'!A:A,MATCH(Хранение!B6838,'Артикул без-с размером'!C:C,0))</f>
        <v>#N/A</v>
      </c>
    </row>
    <row r="6839" spans="9:9" ht="21.75" customHeight="1" x14ac:dyDescent="0.3">
      <c r="I6839" s="23" t="e">
        <f>INDEX('Артикул без-с размером'!A:A,MATCH(Хранение!B6839,'Артикул без-с размером'!C:C,0))</f>
        <v>#N/A</v>
      </c>
    </row>
    <row r="6840" spans="9:9" ht="21.75" customHeight="1" x14ac:dyDescent="0.3">
      <c r="I6840" s="23" t="e">
        <f>INDEX('Артикул без-с размером'!A:A,MATCH(Хранение!B6840,'Артикул без-с размером'!C:C,0))</f>
        <v>#N/A</v>
      </c>
    </row>
    <row r="6841" spans="9:9" ht="21.75" customHeight="1" x14ac:dyDescent="0.3">
      <c r="I6841" s="23" t="e">
        <f>INDEX('Артикул без-с размером'!A:A,MATCH(Хранение!B6841,'Артикул без-с размером'!C:C,0))</f>
        <v>#N/A</v>
      </c>
    </row>
    <row r="6842" spans="9:9" ht="21.75" customHeight="1" x14ac:dyDescent="0.3">
      <c r="I6842" s="23" t="e">
        <f>INDEX('Артикул без-с размером'!A:A,MATCH(Хранение!B6842,'Артикул без-с размером'!C:C,0))</f>
        <v>#N/A</v>
      </c>
    </row>
    <row r="6843" spans="9:9" ht="21.75" customHeight="1" x14ac:dyDescent="0.3">
      <c r="I6843" s="23" t="e">
        <f>INDEX('Артикул без-с размером'!A:A,MATCH(Хранение!B6843,'Артикул без-с размером'!C:C,0))</f>
        <v>#N/A</v>
      </c>
    </row>
    <row r="6844" spans="9:9" ht="21.75" customHeight="1" x14ac:dyDescent="0.3">
      <c r="I6844" s="23" t="e">
        <f>INDEX('Артикул без-с размером'!A:A,MATCH(Хранение!B6844,'Артикул без-с размером'!C:C,0))</f>
        <v>#N/A</v>
      </c>
    </row>
    <row r="6845" spans="9:9" ht="21.75" customHeight="1" x14ac:dyDescent="0.3">
      <c r="I6845" s="23" t="e">
        <f>INDEX('Артикул без-с размером'!A:A,MATCH(Хранение!B6845,'Артикул без-с размером'!C:C,0))</f>
        <v>#N/A</v>
      </c>
    </row>
    <row r="6846" spans="9:9" ht="21.75" customHeight="1" x14ac:dyDescent="0.3">
      <c r="I6846" s="23" t="e">
        <f>INDEX('Артикул без-с размером'!A:A,MATCH(Хранение!B6846,'Артикул без-с размером'!C:C,0))</f>
        <v>#N/A</v>
      </c>
    </row>
    <row r="6847" spans="9:9" ht="21.75" customHeight="1" x14ac:dyDescent="0.3">
      <c r="I6847" s="23" t="e">
        <f>INDEX('Артикул без-с размером'!A:A,MATCH(Хранение!B6847,'Артикул без-с размером'!C:C,0))</f>
        <v>#N/A</v>
      </c>
    </row>
    <row r="6848" spans="9:9" ht="21.75" customHeight="1" x14ac:dyDescent="0.3">
      <c r="I6848" s="23" t="e">
        <f>INDEX('Артикул без-с размером'!A:A,MATCH(Хранение!B6848,'Артикул без-с размером'!C:C,0))</f>
        <v>#N/A</v>
      </c>
    </row>
    <row r="6849" spans="9:9" ht="21.75" customHeight="1" x14ac:dyDescent="0.3">
      <c r="I6849" s="23" t="e">
        <f>INDEX('Артикул без-с размером'!A:A,MATCH(Хранение!B6849,'Артикул без-с размером'!C:C,0))</f>
        <v>#N/A</v>
      </c>
    </row>
    <row r="6850" spans="9:9" ht="21.75" customHeight="1" x14ac:dyDescent="0.3">
      <c r="I6850" s="23" t="e">
        <f>INDEX('Артикул без-с размером'!A:A,MATCH(Хранение!B6850,'Артикул без-с размером'!C:C,0))</f>
        <v>#N/A</v>
      </c>
    </row>
    <row r="6851" spans="9:9" ht="21.75" customHeight="1" x14ac:dyDescent="0.3">
      <c r="I6851" s="23" t="e">
        <f>INDEX('Артикул без-с размером'!A:A,MATCH(Хранение!B6851,'Артикул без-с размером'!C:C,0))</f>
        <v>#N/A</v>
      </c>
    </row>
    <row r="6852" spans="9:9" ht="21.75" customHeight="1" x14ac:dyDescent="0.3">
      <c r="I6852" s="23" t="e">
        <f>INDEX('Артикул без-с размером'!A:A,MATCH(Хранение!B6852,'Артикул без-с размером'!C:C,0))</f>
        <v>#N/A</v>
      </c>
    </row>
    <row r="6853" spans="9:9" ht="21.75" customHeight="1" x14ac:dyDescent="0.3">
      <c r="I6853" s="23" t="e">
        <f>INDEX('Артикул без-с размером'!A:A,MATCH(Хранение!B6853,'Артикул без-с размером'!C:C,0))</f>
        <v>#N/A</v>
      </c>
    </row>
    <row r="6854" spans="9:9" ht="21.75" customHeight="1" x14ac:dyDescent="0.3">
      <c r="I6854" s="23" t="e">
        <f>INDEX('Артикул без-с размером'!A:A,MATCH(Хранение!B6854,'Артикул без-с размером'!C:C,0))</f>
        <v>#N/A</v>
      </c>
    </row>
    <row r="6855" spans="9:9" ht="21.75" customHeight="1" x14ac:dyDescent="0.3">
      <c r="I6855" s="23" t="e">
        <f>INDEX('Артикул без-с размером'!A:A,MATCH(Хранение!B6855,'Артикул без-с размером'!C:C,0))</f>
        <v>#N/A</v>
      </c>
    </row>
    <row r="6856" spans="9:9" ht="21.75" customHeight="1" x14ac:dyDescent="0.3">
      <c r="I6856" s="23" t="e">
        <f>INDEX('Артикул без-с размером'!A:A,MATCH(Хранение!B6856,'Артикул без-с размером'!C:C,0))</f>
        <v>#N/A</v>
      </c>
    </row>
    <row r="6857" spans="9:9" ht="21.75" customHeight="1" x14ac:dyDescent="0.3">
      <c r="I6857" s="23" t="e">
        <f>INDEX('Артикул без-с размером'!A:A,MATCH(Хранение!B6857,'Артикул без-с размером'!C:C,0))</f>
        <v>#N/A</v>
      </c>
    </row>
    <row r="6858" spans="9:9" ht="21.75" customHeight="1" x14ac:dyDescent="0.3">
      <c r="I6858" s="23" t="e">
        <f>INDEX('Артикул без-с размером'!A:A,MATCH(Хранение!B6858,'Артикул без-с размером'!C:C,0))</f>
        <v>#N/A</v>
      </c>
    </row>
    <row r="6859" spans="9:9" ht="21.75" customHeight="1" x14ac:dyDescent="0.3">
      <c r="I6859" s="23" t="e">
        <f>INDEX('Артикул без-с размером'!A:A,MATCH(Хранение!B6859,'Артикул без-с размером'!C:C,0))</f>
        <v>#N/A</v>
      </c>
    </row>
    <row r="6860" spans="9:9" ht="21.75" customHeight="1" x14ac:dyDescent="0.3">
      <c r="I6860" s="23" t="e">
        <f>INDEX('Артикул без-с размером'!A:A,MATCH(Хранение!B6860,'Артикул без-с размером'!C:C,0))</f>
        <v>#N/A</v>
      </c>
    </row>
    <row r="6861" spans="9:9" ht="21.75" customHeight="1" x14ac:dyDescent="0.3">
      <c r="I6861" s="23" t="e">
        <f>INDEX('Артикул без-с размером'!A:A,MATCH(Хранение!B6861,'Артикул без-с размером'!C:C,0))</f>
        <v>#N/A</v>
      </c>
    </row>
    <row r="6862" spans="9:9" ht="21.75" customHeight="1" x14ac:dyDescent="0.3">
      <c r="I6862" s="23" t="e">
        <f>INDEX('Артикул без-с размером'!A:A,MATCH(Хранение!B6862,'Артикул без-с размером'!C:C,0))</f>
        <v>#N/A</v>
      </c>
    </row>
    <row r="6863" spans="9:9" ht="21.75" customHeight="1" x14ac:dyDescent="0.3">
      <c r="I6863" s="23" t="e">
        <f>INDEX('Артикул без-с размером'!A:A,MATCH(Хранение!B6863,'Артикул без-с размером'!C:C,0))</f>
        <v>#N/A</v>
      </c>
    </row>
    <row r="6864" spans="9:9" ht="21.75" customHeight="1" x14ac:dyDescent="0.3">
      <c r="I6864" s="23" t="e">
        <f>INDEX('Артикул без-с размером'!A:A,MATCH(Хранение!B6864,'Артикул без-с размером'!C:C,0))</f>
        <v>#N/A</v>
      </c>
    </row>
    <row r="6865" spans="9:9" ht="21.75" customHeight="1" x14ac:dyDescent="0.3">
      <c r="I6865" s="23" t="e">
        <f>INDEX('Артикул без-с размером'!A:A,MATCH(Хранение!B6865,'Артикул без-с размером'!C:C,0))</f>
        <v>#N/A</v>
      </c>
    </row>
    <row r="6866" spans="9:9" ht="21.75" customHeight="1" x14ac:dyDescent="0.3">
      <c r="I6866" s="23" t="e">
        <f>INDEX('Артикул без-с размером'!A:A,MATCH(Хранение!B6866,'Артикул без-с размером'!C:C,0))</f>
        <v>#N/A</v>
      </c>
    </row>
    <row r="6867" spans="9:9" ht="21.75" customHeight="1" x14ac:dyDescent="0.3">
      <c r="I6867" s="23" t="e">
        <f>INDEX('Артикул без-с размером'!A:A,MATCH(Хранение!B6867,'Артикул без-с размером'!C:C,0))</f>
        <v>#N/A</v>
      </c>
    </row>
    <row r="6868" spans="9:9" ht="21.75" customHeight="1" x14ac:dyDescent="0.3">
      <c r="I6868" s="23" t="e">
        <f>INDEX('Артикул без-с размером'!A:A,MATCH(Хранение!B6868,'Артикул без-с размером'!C:C,0))</f>
        <v>#N/A</v>
      </c>
    </row>
    <row r="6869" spans="9:9" ht="21.75" customHeight="1" x14ac:dyDescent="0.3">
      <c r="I6869" s="23" t="e">
        <f>INDEX('Артикул без-с размером'!A:A,MATCH(Хранение!B6869,'Артикул без-с размером'!C:C,0))</f>
        <v>#N/A</v>
      </c>
    </row>
    <row r="6870" spans="9:9" ht="21.75" customHeight="1" x14ac:dyDescent="0.3">
      <c r="I6870" s="23" t="e">
        <f>INDEX('Артикул без-с размером'!A:A,MATCH(Хранение!B6870,'Артикул без-с размером'!C:C,0))</f>
        <v>#N/A</v>
      </c>
    </row>
    <row r="6871" spans="9:9" ht="21.75" customHeight="1" x14ac:dyDescent="0.3">
      <c r="I6871" s="23" t="e">
        <f>INDEX('Артикул без-с размером'!A:A,MATCH(Хранение!B6871,'Артикул без-с размером'!C:C,0))</f>
        <v>#N/A</v>
      </c>
    </row>
    <row r="6872" spans="9:9" ht="21.75" customHeight="1" x14ac:dyDescent="0.3">
      <c r="I6872" s="23" t="e">
        <f>INDEX('Артикул без-с размером'!A:A,MATCH(Хранение!B6872,'Артикул без-с размером'!C:C,0))</f>
        <v>#N/A</v>
      </c>
    </row>
    <row r="6873" spans="9:9" ht="21.75" customHeight="1" x14ac:dyDescent="0.3">
      <c r="I6873" s="23" t="e">
        <f>INDEX('Артикул без-с размером'!A:A,MATCH(Хранение!B6873,'Артикул без-с размером'!C:C,0))</f>
        <v>#N/A</v>
      </c>
    </row>
    <row r="6874" spans="9:9" ht="21.75" customHeight="1" x14ac:dyDescent="0.3">
      <c r="I6874" s="23" t="e">
        <f>INDEX('Артикул без-с размером'!A:A,MATCH(Хранение!B6874,'Артикул без-с размером'!C:C,0))</f>
        <v>#N/A</v>
      </c>
    </row>
    <row r="6875" spans="9:9" ht="21.75" customHeight="1" x14ac:dyDescent="0.3">
      <c r="I6875" s="23" t="e">
        <f>INDEX('Артикул без-с размером'!A:A,MATCH(Хранение!B6875,'Артикул без-с размером'!C:C,0))</f>
        <v>#N/A</v>
      </c>
    </row>
    <row r="6876" spans="9:9" ht="21.75" customHeight="1" x14ac:dyDescent="0.3">
      <c r="I6876" s="23" t="e">
        <f>INDEX('Артикул без-с размером'!A:A,MATCH(Хранение!B6876,'Артикул без-с размером'!C:C,0))</f>
        <v>#N/A</v>
      </c>
    </row>
    <row r="6877" spans="9:9" ht="21.75" customHeight="1" x14ac:dyDescent="0.3">
      <c r="I6877" s="23" t="e">
        <f>INDEX('Артикул без-с размером'!A:A,MATCH(Хранение!B6877,'Артикул без-с размером'!C:C,0))</f>
        <v>#N/A</v>
      </c>
    </row>
    <row r="6878" spans="9:9" ht="21.75" customHeight="1" x14ac:dyDescent="0.3">
      <c r="I6878" s="23" t="e">
        <f>INDEX('Артикул без-с размером'!A:A,MATCH(Хранение!B6878,'Артикул без-с размером'!C:C,0))</f>
        <v>#N/A</v>
      </c>
    </row>
    <row r="6879" spans="9:9" ht="21.75" customHeight="1" x14ac:dyDescent="0.3">
      <c r="I6879" s="23" t="e">
        <f>INDEX('Артикул без-с размером'!A:A,MATCH(Хранение!B6879,'Артикул без-с размером'!C:C,0))</f>
        <v>#N/A</v>
      </c>
    </row>
    <row r="6880" spans="9:9" ht="21.75" customHeight="1" x14ac:dyDescent="0.3">
      <c r="I6880" s="23" t="e">
        <f>INDEX('Артикул без-с размером'!A:A,MATCH(Хранение!B6880,'Артикул без-с размером'!C:C,0))</f>
        <v>#N/A</v>
      </c>
    </row>
    <row r="6881" spans="9:9" ht="21.75" customHeight="1" x14ac:dyDescent="0.3">
      <c r="I6881" s="23" t="e">
        <f>INDEX('Артикул без-с размером'!A:A,MATCH(Хранение!B6881,'Артикул без-с размером'!C:C,0))</f>
        <v>#N/A</v>
      </c>
    </row>
    <row r="6882" spans="9:9" ht="21.75" customHeight="1" x14ac:dyDescent="0.3">
      <c r="I6882" s="23" t="e">
        <f>INDEX('Артикул без-с размером'!A:A,MATCH(Хранение!B6882,'Артикул без-с размером'!C:C,0))</f>
        <v>#N/A</v>
      </c>
    </row>
    <row r="6883" spans="9:9" ht="21.75" customHeight="1" x14ac:dyDescent="0.3">
      <c r="I6883" s="23" t="e">
        <f>INDEX('Артикул без-с размером'!A:A,MATCH(Хранение!B6883,'Артикул без-с размером'!C:C,0))</f>
        <v>#N/A</v>
      </c>
    </row>
    <row r="6884" spans="9:9" ht="21.75" customHeight="1" x14ac:dyDescent="0.3">
      <c r="I6884" s="23" t="e">
        <f>INDEX('Артикул без-с размером'!A:A,MATCH(Хранение!B6884,'Артикул без-с размером'!C:C,0))</f>
        <v>#N/A</v>
      </c>
    </row>
    <row r="6885" spans="9:9" ht="21.75" customHeight="1" x14ac:dyDescent="0.3">
      <c r="I6885" s="23" t="e">
        <f>INDEX('Артикул без-с размером'!A:A,MATCH(Хранение!B6885,'Артикул без-с размером'!C:C,0))</f>
        <v>#N/A</v>
      </c>
    </row>
    <row r="6886" spans="9:9" ht="21.75" customHeight="1" x14ac:dyDescent="0.3">
      <c r="I6886" s="23" t="e">
        <f>INDEX('Артикул без-с размером'!A:A,MATCH(Хранение!B6886,'Артикул без-с размером'!C:C,0))</f>
        <v>#N/A</v>
      </c>
    </row>
    <row r="6887" spans="9:9" ht="21.75" customHeight="1" x14ac:dyDescent="0.3">
      <c r="I6887" s="23" t="e">
        <f>INDEX('Артикул без-с размером'!A:A,MATCH(Хранение!B6887,'Артикул без-с размером'!C:C,0))</f>
        <v>#N/A</v>
      </c>
    </row>
    <row r="6888" spans="9:9" ht="21.75" customHeight="1" x14ac:dyDescent="0.3">
      <c r="I6888" s="23" t="e">
        <f>INDEX('Артикул без-с размером'!A:A,MATCH(Хранение!B6888,'Артикул без-с размером'!C:C,0))</f>
        <v>#N/A</v>
      </c>
    </row>
    <row r="6889" spans="9:9" ht="21.75" customHeight="1" x14ac:dyDescent="0.3">
      <c r="I6889" s="23" t="e">
        <f>INDEX('Артикул без-с размером'!A:A,MATCH(Хранение!B6889,'Артикул без-с размером'!C:C,0))</f>
        <v>#N/A</v>
      </c>
    </row>
    <row r="6890" spans="9:9" ht="21.75" customHeight="1" x14ac:dyDescent="0.3">
      <c r="I6890" s="23" t="e">
        <f>INDEX('Артикул без-с размером'!A:A,MATCH(Хранение!B6890,'Артикул без-с размером'!C:C,0))</f>
        <v>#N/A</v>
      </c>
    </row>
    <row r="6891" spans="9:9" ht="21.75" customHeight="1" x14ac:dyDescent="0.3">
      <c r="I6891" s="23" t="e">
        <f>INDEX('Артикул без-с размером'!A:A,MATCH(Хранение!B6891,'Артикул без-с размером'!C:C,0))</f>
        <v>#N/A</v>
      </c>
    </row>
    <row r="6892" spans="9:9" ht="21.75" customHeight="1" x14ac:dyDescent="0.3">
      <c r="I6892" s="23" t="e">
        <f>INDEX('Артикул без-с размером'!A:A,MATCH(Хранение!B6892,'Артикул без-с размером'!C:C,0))</f>
        <v>#N/A</v>
      </c>
    </row>
    <row r="6893" spans="9:9" ht="21.75" customHeight="1" x14ac:dyDescent="0.3">
      <c r="I6893" s="23" t="e">
        <f>INDEX('Артикул без-с размером'!A:A,MATCH(Хранение!B6893,'Артикул без-с размером'!C:C,0))</f>
        <v>#N/A</v>
      </c>
    </row>
    <row r="6894" spans="9:9" ht="21.75" customHeight="1" x14ac:dyDescent="0.3">
      <c r="I6894" s="23" t="e">
        <f>INDEX('Артикул без-с размером'!A:A,MATCH(Хранение!B6894,'Артикул без-с размером'!C:C,0))</f>
        <v>#N/A</v>
      </c>
    </row>
    <row r="6895" spans="9:9" ht="21.75" customHeight="1" x14ac:dyDescent="0.3">
      <c r="I6895" s="23" t="e">
        <f>INDEX('Артикул без-с размером'!A:A,MATCH(Хранение!B6895,'Артикул без-с размером'!C:C,0))</f>
        <v>#N/A</v>
      </c>
    </row>
    <row r="6896" spans="9:9" ht="21.75" customHeight="1" x14ac:dyDescent="0.3">
      <c r="I6896" s="23" t="e">
        <f>INDEX('Артикул без-с размером'!A:A,MATCH(Хранение!B6896,'Артикул без-с размером'!C:C,0))</f>
        <v>#N/A</v>
      </c>
    </row>
    <row r="6897" spans="9:9" ht="21.75" customHeight="1" x14ac:dyDescent="0.3">
      <c r="I6897" s="23" t="e">
        <f>INDEX('Артикул без-с размером'!A:A,MATCH(Хранение!B6897,'Артикул без-с размером'!C:C,0))</f>
        <v>#N/A</v>
      </c>
    </row>
    <row r="6898" spans="9:9" ht="21.75" customHeight="1" x14ac:dyDescent="0.3">
      <c r="I6898" s="23" t="e">
        <f>INDEX('Артикул без-с размером'!A:A,MATCH(Хранение!B6898,'Артикул без-с размером'!C:C,0))</f>
        <v>#N/A</v>
      </c>
    </row>
    <row r="6899" spans="9:9" ht="21.75" customHeight="1" x14ac:dyDescent="0.3">
      <c r="I6899" s="23" t="e">
        <f>INDEX('Артикул без-с размером'!A:A,MATCH(Хранение!B6899,'Артикул без-с размером'!C:C,0))</f>
        <v>#N/A</v>
      </c>
    </row>
    <row r="6900" spans="9:9" ht="21.75" customHeight="1" x14ac:dyDescent="0.3">
      <c r="I6900" s="23" t="e">
        <f>INDEX('Артикул без-с размером'!A:A,MATCH(Хранение!B6900,'Артикул без-с размером'!C:C,0))</f>
        <v>#N/A</v>
      </c>
    </row>
    <row r="6901" spans="9:9" ht="21.75" customHeight="1" x14ac:dyDescent="0.3">
      <c r="I6901" s="23" t="e">
        <f>INDEX('Артикул без-с размером'!A:A,MATCH(Хранение!B6901,'Артикул без-с размером'!C:C,0))</f>
        <v>#N/A</v>
      </c>
    </row>
    <row r="6902" spans="9:9" ht="21.75" customHeight="1" x14ac:dyDescent="0.3">
      <c r="I6902" s="23" t="e">
        <f>INDEX('Артикул без-с размером'!A:A,MATCH(Хранение!B6902,'Артикул без-с размером'!C:C,0))</f>
        <v>#N/A</v>
      </c>
    </row>
    <row r="6903" spans="9:9" ht="21.75" customHeight="1" x14ac:dyDescent="0.3">
      <c r="I6903" s="23" t="e">
        <f>INDEX('Артикул без-с размером'!A:A,MATCH(Хранение!B6903,'Артикул без-с размером'!C:C,0))</f>
        <v>#N/A</v>
      </c>
    </row>
    <row r="6904" spans="9:9" ht="21.75" customHeight="1" x14ac:dyDescent="0.3">
      <c r="I6904" s="23" t="e">
        <f>INDEX('Артикул без-с размером'!A:A,MATCH(Хранение!B6904,'Артикул без-с размером'!C:C,0))</f>
        <v>#N/A</v>
      </c>
    </row>
    <row r="6905" spans="9:9" ht="21.75" customHeight="1" x14ac:dyDescent="0.3">
      <c r="I6905" s="23" t="e">
        <f>INDEX('Артикул без-с размером'!A:A,MATCH(Хранение!B6905,'Артикул без-с размером'!C:C,0))</f>
        <v>#N/A</v>
      </c>
    </row>
    <row r="6906" spans="9:9" ht="21.75" customHeight="1" x14ac:dyDescent="0.3">
      <c r="I6906" s="23" t="e">
        <f>INDEX('Артикул без-с размером'!A:A,MATCH(Хранение!B6906,'Артикул без-с размером'!C:C,0))</f>
        <v>#N/A</v>
      </c>
    </row>
    <row r="6907" spans="9:9" ht="21.75" customHeight="1" x14ac:dyDescent="0.3">
      <c r="I6907" s="23" t="e">
        <f>INDEX('Артикул без-с размером'!A:A,MATCH(Хранение!B6907,'Артикул без-с размером'!C:C,0))</f>
        <v>#N/A</v>
      </c>
    </row>
    <row r="6908" spans="9:9" ht="21.75" customHeight="1" x14ac:dyDescent="0.3">
      <c r="I6908" s="23" t="e">
        <f>INDEX('Артикул без-с размером'!A:A,MATCH(Хранение!B6908,'Артикул без-с размером'!C:C,0))</f>
        <v>#N/A</v>
      </c>
    </row>
    <row r="6909" spans="9:9" ht="21.75" customHeight="1" x14ac:dyDescent="0.3">
      <c r="I6909" s="23" t="e">
        <f>INDEX('Артикул без-с размером'!A:A,MATCH(Хранение!B6909,'Артикул без-с размером'!C:C,0))</f>
        <v>#N/A</v>
      </c>
    </row>
    <row r="6910" spans="9:9" ht="21.75" customHeight="1" x14ac:dyDescent="0.3">
      <c r="I6910" s="23" t="e">
        <f>INDEX('Артикул без-с размером'!A:A,MATCH(Хранение!B6910,'Артикул без-с размером'!C:C,0))</f>
        <v>#N/A</v>
      </c>
    </row>
    <row r="6911" spans="9:9" ht="21.75" customHeight="1" x14ac:dyDescent="0.3">
      <c r="I6911" s="23" t="e">
        <f>INDEX('Артикул без-с размером'!A:A,MATCH(Хранение!B6911,'Артикул без-с размером'!C:C,0))</f>
        <v>#N/A</v>
      </c>
    </row>
    <row r="6912" spans="9:9" ht="21.75" customHeight="1" x14ac:dyDescent="0.3">
      <c r="I6912" s="23" t="e">
        <f>INDEX('Артикул без-с размером'!A:A,MATCH(Хранение!B6912,'Артикул без-с размером'!C:C,0))</f>
        <v>#N/A</v>
      </c>
    </row>
    <row r="6913" spans="9:9" ht="21.75" customHeight="1" x14ac:dyDescent="0.3">
      <c r="I6913" s="23" t="e">
        <f>INDEX('Артикул без-с размером'!A:A,MATCH(Хранение!B6913,'Артикул без-с размером'!C:C,0))</f>
        <v>#N/A</v>
      </c>
    </row>
    <row r="6914" spans="9:9" ht="21.75" customHeight="1" x14ac:dyDescent="0.3">
      <c r="I6914" s="23" t="e">
        <f>INDEX('Артикул без-с размером'!A:A,MATCH(Хранение!B6914,'Артикул без-с размером'!C:C,0))</f>
        <v>#N/A</v>
      </c>
    </row>
    <row r="6915" spans="9:9" ht="21.75" customHeight="1" x14ac:dyDescent="0.3">
      <c r="I6915" s="23" t="e">
        <f>INDEX('Артикул без-с размером'!A:A,MATCH(Хранение!B6915,'Артикул без-с размером'!C:C,0))</f>
        <v>#N/A</v>
      </c>
    </row>
    <row r="6916" spans="9:9" ht="21.75" customHeight="1" x14ac:dyDescent="0.3">
      <c r="I6916" s="23" t="e">
        <f>INDEX('Артикул без-с размером'!A:A,MATCH(Хранение!B6916,'Артикул без-с размером'!C:C,0))</f>
        <v>#N/A</v>
      </c>
    </row>
    <row r="6917" spans="9:9" ht="21.75" customHeight="1" x14ac:dyDescent="0.3">
      <c r="I6917" s="23" t="e">
        <f>INDEX('Артикул без-с размером'!A:A,MATCH(Хранение!B6917,'Артикул без-с размером'!C:C,0))</f>
        <v>#N/A</v>
      </c>
    </row>
    <row r="6918" spans="9:9" ht="21.75" customHeight="1" x14ac:dyDescent="0.3">
      <c r="I6918" s="23" t="e">
        <f>INDEX('Артикул без-с размером'!A:A,MATCH(Хранение!B6918,'Артикул без-с размером'!C:C,0))</f>
        <v>#N/A</v>
      </c>
    </row>
    <row r="6919" spans="9:9" ht="21.75" customHeight="1" x14ac:dyDescent="0.3">
      <c r="I6919" s="23" t="e">
        <f>INDEX('Артикул без-с размером'!A:A,MATCH(Хранение!B6919,'Артикул без-с размером'!C:C,0))</f>
        <v>#N/A</v>
      </c>
    </row>
    <row r="6920" spans="9:9" ht="21.75" customHeight="1" x14ac:dyDescent="0.3">
      <c r="I6920" s="23" t="e">
        <f>INDEX('Артикул без-с размером'!A:A,MATCH(Хранение!B6920,'Артикул без-с размером'!C:C,0))</f>
        <v>#N/A</v>
      </c>
    </row>
    <row r="6921" spans="9:9" ht="21.75" customHeight="1" x14ac:dyDescent="0.3">
      <c r="I6921" s="23" t="e">
        <f>INDEX('Артикул без-с размером'!A:A,MATCH(Хранение!B6921,'Артикул без-с размером'!C:C,0))</f>
        <v>#N/A</v>
      </c>
    </row>
    <row r="6922" spans="9:9" ht="21.75" customHeight="1" x14ac:dyDescent="0.3">
      <c r="I6922" s="23" t="e">
        <f>INDEX('Артикул без-с размером'!A:A,MATCH(Хранение!B6922,'Артикул без-с размером'!C:C,0))</f>
        <v>#N/A</v>
      </c>
    </row>
    <row r="6923" spans="9:9" ht="21.75" customHeight="1" x14ac:dyDescent="0.3">
      <c r="I6923" s="23" t="e">
        <f>INDEX('Артикул без-с размером'!A:A,MATCH(Хранение!B6923,'Артикул без-с размером'!C:C,0))</f>
        <v>#N/A</v>
      </c>
    </row>
    <row r="6924" spans="9:9" ht="21.75" customHeight="1" x14ac:dyDescent="0.3">
      <c r="I6924" s="23" t="e">
        <f>INDEX('Артикул без-с размером'!A:A,MATCH(Хранение!B6924,'Артикул без-с размером'!C:C,0))</f>
        <v>#N/A</v>
      </c>
    </row>
    <row r="6925" spans="9:9" ht="21.75" customHeight="1" x14ac:dyDescent="0.3">
      <c r="I6925" s="23" t="e">
        <f>INDEX('Артикул без-с размером'!A:A,MATCH(Хранение!B6925,'Артикул без-с размером'!C:C,0))</f>
        <v>#N/A</v>
      </c>
    </row>
    <row r="6926" spans="9:9" ht="21.75" customHeight="1" x14ac:dyDescent="0.3">
      <c r="I6926" s="23" t="e">
        <f>INDEX('Артикул без-с размером'!A:A,MATCH(Хранение!B6926,'Артикул без-с размером'!C:C,0))</f>
        <v>#N/A</v>
      </c>
    </row>
    <row r="6927" spans="9:9" ht="21.75" customHeight="1" x14ac:dyDescent="0.3">
      <c r="I6927" s="23" t="e">
        <f>INDEX('Артикул без-с размером'!A:A,MATCH(Хранение!B6927,'Артикул без-с размером'!C:C,0))</f>
        <v>#N/A</v>
      </c>
    </row>
    <row r="6928" spans="9:9" ht="21.75" customHeight="1" x14ac:dyDescent="0.3">
      <c r="I6928" s="23" t="e">
        <f>INDEX('Артикул без-с размером'!A:A,MATCH(Хранение!B6928,'Артикул без-с размером'!C:C,0))</f>
        <v>#N/A</v>
      </c>
    </row>
    <row r="6929" spans="9:9" ht="21.75" customHeight="1" x14ac:dyDescent="0.3">
      <c r="I6929" s="23" t="e">
        <f>INDEX('Артикул без-с размером'!A:A,MATCH(Хранение!B6929,'Артикул без-с размером'!C:C,0))</f>
        <v>#N/A</v>
      </c>
    </row>
    <row r="6930" spans="9:9" ht="21.75" customHeight="1" x14ac:dyDescent="0.3">
      <c r="I6930" s="23" t="e">
        <f>INDEX('Артикул без-с размером'!A:A,MATCH(Хранение!B6930,'Артикул без-с размером'!C:C,0))</f>
        <v>#N/A</v>
      </c>
    </row>
    <row r="6931" spans="9:9" ht="21.75" customHeight="1" x14ac:dyDescent="0.3">
      <c r="I6931" s="23" t="e">
        <f>INDEX('Артикул без-с размером'!A:A,MATCH(Хранение!B6931,'Артикул без-с размером'!C:C,0))</f>
        <v>#N/A</v>
      </c>
    </row>
    <row r="6932" spans="9:9" ht="21.75" customHeight="1" x14ac:dyDescent="0.3">
      <c r="I6932" s="23" t="e">
        <f>INDEX('Артикул без-с размером'!A:A,MATCH(Хранение!B6932,'Артикул без-с размером'!C:C,0))</f>
        <v>#N/A</v>
      </c>
    </row>
    <row r="6933" spans="9:9" ht="21.75" customHeight="1" x14ac:dyDescent="0.3">
      <c r="I6933" s="23" t="e">
        <f>INDEX('Артикул без-с размером'!A:A,MATCH(Хранение!B6933,'Артикул без-с размером'!C:C,0))</f>
        <v>#N/A</v>
      </c>
    </row>
    <row r="6934" spans="9:9" ht="21.75" customHeight="1" x14ac:dyDescent="0.3">
      <c r="I6934" s="23" t="e">
        <f>INDEX('Артикул без-с размером'!A:A,MATCH(Хранение!B6934,'Артикул без-с размером'!C:C,0))</f>
        <v>#N/A</v>
      </c>
    </row>
    <row r="6935" spans="9:9" ht="21.75" customHeight="1" x14ac:dyDescent="0.3">
      <c r="I6935" s="23" t="e">
        <f>INDEX('Артикул без-с размером'!A:A,MATCH(Хранение!B6935,'Артикул без-с размером'!C:C,0))</f>
        <v>#N/A</v>
      </c>
    </row>
    <row r="6936" spans="9:9" ht="21.75" customHeight="1" x14ac:dyDescent="0.3">
      <c r="I6936" s="23" t="e">
        <f>INDEX('Артикул без-с размером'!A:A,MATCH(Хранение!B6936,'Артикул без-с размером'!C:C,0))</f>
        <v>#N/A</v>
      </c>
    </row>
    <row r="6937" spans="9:9" ht="21.75" customHeight="1" x14ac:dyDescent="0.3">
      <c r="I6937" s="23" t="e">
        <f>INDEX('Артикул без-с размером'!A:A,MATCH(Хранение!B6937,'Артикул без-с размером'!C:C,0))</f>
        <v>#N/A</v>
      </c>
    </row>
    <row r="6938" spans="9:9" ht="21.75" customHeight="1" x14ac:dyDescent="0.3">
      <c r="I6938" s="23" t="e">
        <f>INDEX('Артикул без-с размером'!A:A,MATCH(Хранение!B6938,'Артикул без-с размером'!C:C,0))</f>
        <v>#N/A</v>
      </c>
    </row>
    <row r="6939" spans="9:9" ht="21.75" customHeight="1" x14ac:dyDescent="0.3">
      <c r="I6939" s="23" t="e">
        <f>INDEX('Артикул без-с размером'!A:A,MATCH(Хранение!B6939,'Артикул без-с размером'!C:C,0))</f>
        <v>#N/A</v>
      </c>
    </row>
    <row r="6940" spans="9:9" ht="21.75" customHeight="1" x14ac:dyDescent="0.3">
      <c r="I6940" s="23" t="e">
        <f>INDEX('Артикул без-с размером'!A:A,MATCH(Хранение!B6940,'Артикул без-с размером'!C:C,0))</f>
        <v>#N/A</v>
      </c>
    </row>
    <row r="6941" spans="9:9" ht="21.75" customHeight="1" x14ac:dyDescent="0.3">
      <c r="I6941" s="23" t="e">
        <f>INDEX('Артикул без-с размером'!A:A,MATCH(Хранение!B6941,'Артикул без-с размером'!C:C,0))</f>
        <v>#N/A</v>
      </c>
    </row>
    <row r="6942" spans="9:9" ht="21.75" customHeight="1" x14ac:dyDescent="0.3">
      <c r="I6942" s="23" t="e">
        <f>INDEX('Артикул без-с размером'!A:A,MATCH(Хранение!B6942,'Артикул без-с размером'!C:C,0))</f>
        <v>#N/A</v>
      </c>
    </row>
    <row r="6943" spans="9:9" ht="21.75" customHeight="1" x14ac:dyDescent="0.3">
      <c r="I6943" s="23" t="e">
        <f>INDEX('Артикул без-с размером'!A:A,MATCH(Хранение!B6943,'Артикул без-с размером'!C:C,0))</f>
        <v>#N/A</v>
      </c>
    </row>
    <row r="6944" spans="9:9" ht="21.75" customHeight="1" x14ac:dyDescent="0.3">
      <c r="I6944" s="23" t="e">
        <f>INDEX('Артикул без-с размером'!A:A,MATCH(Хранение!B6944,'Артикул без-с размером'!C:C,0))</f>
        <v>#N/A</v>
      </c>
    </row>
    <row r="6945" spans="9:9" ht="21.75" customHeight="1" x14ac:dyDescent="0.3">
      <c r="I6945" s="23" t="e">
        <f>INDEX('Артикул без-с размером'!A:A,MATCH(Хранение!B6945,'Артикул без-с размером'!C:C,0))</f>
        <v>#N/A</v>
      </c>
    </row>
    <row r="6946" spans="9:9" ht="21.75" customHeight="1" x14ac:dyDescent="0.3">
      <c r="I6946" s="23" t="e">
        <f>INDEX('Артикул без-с размером'!A:A,MATCH(Хранение!B6946,'Артикул без-с размером'!C:C,0))</f>
        <v>#N/A</v>
      </c>
    </row>
    <row r="6947" spans="9:9" ht="21.75" customHeight="1" x14ac:dyDescent="0.3">
      <c r="I6947" s="23" t="e">
        <f>INDEX('Артикул без-с размером'!A:A,MATCH(Хранение!B6947,'Артикул без-с размером'!C:C,0))</f>
        <v>#N/A</v>
      </c>
    </row>
    <row r="6948" spans="9:9" ht="21.75" customHeight="1" x14ac:dyDescent="0.3">
      <c r="I6948" s="23" t="e">
        <f>INDEX('Артикул без-с размером'!A:A,MATCH(Хранение!B6948,'Артикул без-с размером'!C:C,0))</f>
        <v>#N/A</v>
      </c>
    </row>
    <row r="6949" spans="9:9" ht="21.75" customHeight="1" x14ac:dyDescent="0.3">
      <c r="I6949" s="23" t="e">
        <f>INDEX('Артикул без-с размером'!A:A,MATCH(Хранение!B6949,'Артикул без-с размером'!C:C,0))</f>
        <v>#N/A</v>
      </c>
    </row>
    <row r="6950" spans="9:9" ht="21.75" customHeight="1" x14ac:dyDescent="0.3">
      <c r="I6950" s="23" t="e">
        <f>INDEX('Артикул без-с размером'!A:A,MATCH(Хранение!B6950,'Артикул без-с размером'!C:C,0))</f>
        <v>#N/A</v>
      </c>
    </row>
    <row r="6951" spans="9:9" ht="21.75" customHeight="1" x14ac:dyDescent="0.3">
      <c r="I6951" s="23" t="e">
        <f>INDEX('Артикул без-с размером'!A:A,MATCH(Хранение!B6951,'Артикул без-с размером'!C:C,0))</f>
        <v>#N/A</v>
      </c>
    </row>
    <row r="6952" spans="9:9" ht="21.75" customHeight="1" x14ac:dyDescent="0.3">
      <c r="I6952" s="23" t="e">
        <f>INDEX('Артикул без-с размером'!A:A,MATCH(Хранение!B6952,'Артикул без-с размером'!C:C,0))</f>
        <v>#N/A</v>
      </c>
    </row>
    <row r="6953" spans="9:9" ht="21.75" customHeight="1" x14ac:dyDescent="0.3">
      <c r="I6953" s="23" t="e">
        <f>INDEX('Артикул без-с размером'!A:A,MATCH(Хранение!B6953,'Артикул без-с размером'!C:C,0))</f>
        <v>#N/A</v>
      </c>
    </row>
    <row r="6954" spans="9:9" ht="21.75" customHeight="1" x14ac:dyDescent="0.3">
      <c r="I6954" s="23" t="e">
        <f>INDEX('Артикул без-с размером'!A:A,MATCH(Хранение!B6954,'Артикул без-с размером'!C:C,0))</f>
        <v>#N/A</v>
      </c>
    </row>
    <row r="6955" spans="9:9" ht="21.75" customHeight="1" x14ac:dyDescent="0.3">
      <c r="I6955" s="23" t="e">
        <f>INDEX('Артикул без-с размером'!A:A,MATCH(Хранение!B6955,'Артикул без-с размером'!C:C,0))</f>
        <v>#N/A</v>
      </c>
    </row>
    <row r="6956" spans="9:9" ht="21.75" customHeight="1" x14ac:dyDescent="0.3">
      <c r="I6956" s="23" t="e">
        <f>INDEX('Артикул без-с размером'!A:A,MATCH(Хранение!B6956,'Артикул без-с размером'!C:C,0))</f>
        <v>#N/A</v>
      </c>
    </row>
    <row r="6957" spans="9:9" ht="21.75" customHeight="1" x14ac:dyDescent="0.3">
      <c r="I6957" s="23" t="e">
        <f>INDEX('Артикул без-с размером'!A:A,MATCH(Хранение!B6957,'Артикул без-с размером'!C:C,0))</f>
        <v>#N/A</v>
      </c>
    </row>
    <row r="6958" spans="9:9" ht="21.75" customHeight="1" x14ac:dyDescent="0.3">
      <c r="I6958" s="23" t="e">
        <f>INDEX('Артикул без-с размером'!A:A,MATCH(Хранение!B6958,'Артикул без-с размером'!C:C,0))</f>
        <v>#N/A</v>
      </c>
    </row>
    <row r="6959" spans="9:9" ht="21.75" customHeight="1" x14ac:dyDescent="0.3">
      <c r="I6959" s="23" t="e">
        <f>INDEX('Артикул без-с размером'!A:A,MATCH(Хранение!B6959,'Артикул без-с размером'!C:C,0))</f>
        <v>#N/A</v>
      </c>
    </row>
    <row r="6960" spans="9:9" ht="21.75" customHeight="1" x14ac:dyDescent="0.3">
      <c r="I6960" s="23" t="e">
        <f>INDEX('Артикул без-с размером'!A:A,MATCH(Хранение!B6960,'Артикул без-с размером'!C:C,0))</f>
        <v>#N/A</v>
      </c>
    </row>
    <row r="6961" spans="9:9" ht="21.75" customHeight="1" x14ac:dyDescent="0.3">
      <c r="I6961" s="23" t="e">
        <f>INDEX('Артикул без-с размером'!A:A,MATCH(Хранение!B6961,'Артикул без-с размером'!C:C,0))</f>
        <v>#N/A</v>
      </c>
    </row>
    <row r="6962" spans="9:9" ht="21.75" customHeight="1" x14ac:dyDescent="0.3">
      <c r="I6962" s="23" t="e">
        <f>INDEX('Артикул без-с размером'!A:A,MATCH(Хранение!B6962,'Артикул без-с размером'!C:C,0))</f>
        <v>#N/A</v>
      </c>
    </row>
    <row r="6963" spans="9:9" ht="21.75" customHeight="1" x14ac:dyDescent="0.3">
      <c r="I6963" s="23" t="e">
        <f>INDEX('Артикул без-с размером'!A:A,MATCH(Хранение!B6963,'Артикул без-с размером'!C:C,0))</f>
        <v>#N/A</v>
      </c>
    </row>
    <row r="6964" spans="9:9" ht="21.75" customHeight="1" x14ac:dyDescent="0.3">
      <c r="I6964" s="23" t="e">
        <f>INDEX('Артикул без-с размером'!A:A,MATCH(Хранение!B6964,'Артикул без-с размером'!C:C,0))</f>
        <v>#N/A</v>
      </c>
    </row>
    <row r="6965" spans="9:9" ht="21.75" customHeight="1" x14ac:dyDescent="0.3">
      <c r="I6965" s="23" t="e">
        <f>INDEX('Артикул без-с размером'!A:A,MATCH(Хранение!B6965,'Артикул без-с размером'!C:C,0))</f>
        <v>#N/A</v>
      </c>
    </row>
    <row r="6966" spans="9:9" ht="21.75" customHeight="1" x14ac:dyDescent="0.3">
      <c r="I6966" s="23" t="e">
        <f>INDEX('Артикул без-с размером'!A:A,MATCH(Хранение!B6966,'Артикул без-с размером'!C:C,0))</f>
        <v>#N/A</v>
      </c>
    </row>
    <row r="6967" spans="9:9" ht="21.75" customHeight="1" x14ac:dyDescent="0.3">
      <c r="I6967" s="23" t="e">
        <f>INDEX('Артикул без-с размером'!A:A,MATCH(Хранение!B6967,'Артикул без-с размером'!C:C,0))</f>
        <v>#N/A</v>
      </c>
    </row>
    <row r="6968" spans="9:9" ht="21.75" customHeight="1" x14ac:dyDescent="0.3">
      <c r="I6968" s="23" t="e">
        <f>INDEX('Артикул без-с размером'!A:A,MATCH(Хранение!B6968,'Артикул без-с размером'!C:C,0))</f>
        <v>#N/A</v>
      </c>
    </row>
    <row r="6969" spans="9:9" ht="21.75" customHeight="1" x14ac:dyDescent="0.3">
      <c r="I6969" s="23" t="e">
        <f>INDEX('Артикул без-с размером'!A:A,MATCH(Хранение!B6969,'Артикул без-с размером'!C:C,0))</f>
        <v>#N/A</v>
      </c>
    </row>
    <row r="6970" spans="9:9" ht="21.75" customHeight="1" x14ac:dyDescent="0.3">
      <c r="I6970" s="23" t="e">
        <f>INDEX('Артикул без-с размером'!A:A,MATCH(Хранение!B6970,'Артикул без-с размером'!C:C,0))</f>
        <v>#N/A</v>
      </c>
    </row>
    <row r="6971" spans="9:9" ht="21.75" customHeight="1" x14ac:dyDescent="0.3">
      <c r="I6971" s="23" t="e">
        <f>INDEX('Артикул без-с размером'!A:A,MATCH(Хранение!B6971,'Артикул без-с размером'!C:C,0))</f>
        <v>#N/A</v>
      </c>
    </row>
    <row r="6972" spans="9:9" ht="21.75" customHeight="1" x14ac:dyDescent="0.3">
      <c r="I6972" s="23" t="e">
        <f>INDEX('Артикул без-с размером'!A:A,MATCH(Хранение!B6972,'Артикул без-с размером'!C:C,0))</f>
        <v>#N/A</v>
      </c>
    </row>
    <row r="6973" spans="9:9" ht="21.75" customHeight="1" x14ac:dyDescent="0.3">
      <c r="I6973" s="23" t="e">
        <f>INDEX('Артикул без-с размером'!A:A,MATCH(Хранение!B6973,'Артикул без-с размером'!C:C,0))</f>
        <v>#N/A</v>
      </c>
    </row>
    <row r="6974" spans="9:9" ht="21.75" customHeight="1" x14ac:dyDescent="0.3">
      <c r="I6974" s="23" t="e">
        <f>INDEX('Артикул без-с размером'!A:A,MATCH(Хранение!B6974,'Артикул без-с размером'!C:C,0))</f>
        <v>#N/A</v>
      </c>
    </row>
    <row r="6975" spans="9:9" ht="21.75" customHeight="1" x14ac:dyDescent="0.3">
      <c r="I6975" s="23" t="e">
        <f>INDEX('Артикул без-с размером'!A:A,MATCH(Хранение!B6975,'Артикул без-с размером'!C:C,0))</f>
        <v>#N/A</v>
      </c>
    </row>
    <row r="6976" spans="9:9" ht="21.75" customHeight="1" x14ac:dyDescent="0.3">
      <c r="I6976" s="23" t="e">
        <f>INDEX('Артикул без-с размером'!A:A,MATCH(Хранение!B6976,'Артикул без-с размером'!C:C,0))</f>
        <v>#N/A</v>
      </c>
    </row>
    <row r="6977" spans="9:9" ht="21.75" customHeight="1" x14ac:dyDescent="0.3">
      <c r="I6977" s="23" t="e">
        <f>INDEX('Артикул без-с размером'!A:A,MATCH(Хранение!B6977,'Артикул без-с размером'!C:C,0))</f>
        <v>#N/A</v>
      </c>
    </row>
    <row r="6978" spans="9:9" ht="21.75" customHeight="1" x14ac:dyDescent="0.3">
      <c r="I6978" s="23" t="e">
        <f>INDEX('Артикул без-с размером'!A:A,MATCH(Хранение!B6978,'Артикул без-с размером'!C:C,0))</f>
        <v>#N/A</v>
      </c>
    </row>
    <row r="6979" spans="9:9" ht="21.75" customHeight="1" x14ac:dyDescent="0.3">
      <c r="I6979" s="23" t="e">
        <f>INDEX('Артикул без-с размером'!A:A,MATCH(Хранение!B6979,'Артикул без-с размером'!C:C,0))</f>
        <v>#N/A</v>
      </c>
    </row>
    <row r="6980" spans="9:9" ht="21.75" customHeight="1" x14ac:dyDescent="0.3">
      <c r="I6980" s="23" t="e">
        <f>INDEX('Артикул без-с размером'!A:A,MATCH(Хранение!B6980,'Артикул без-с размером'!C:C,0))</f>
        <v>#N/A</v>
      </c>
    </row>
    <row r="6981" spans="9:9" ht="21.75" customHeight="1" x14ac:dyDescent="0.3">
      <c r="I6981" s="23" t="e">
        <f>INDEX('Артикул без-с размером'!A:A,MATCH(Хранение!B6981,'Артикул без-с размером'!C:C,0))</f>
        <v>#N/A</v>
      </c>
    </row>
    <row r="6982" spans="9:9" ht="21.75" customHeight="1" x14ac:dyDescent="0.3">
      <c r="I6982" s="23" t="e">
        <f>INDEX('Артикул без-с размером'!A:A,MATCH(Хранение!B6982,'Артикул без-с размером'!C:C,0))</f>
        <v>#N/A</v>
      </c>
    </row>
    <row r="6983" spans="9:9" ht="21.75" customHeight="1" x14ac:dyDescent="0.3">
      <c r="I6983" s="23" t="e">
        <f>INDEX('Артикул без-с размером'!A:A,MATCH(Хранение!B6983,'Артикул без-с размером'!C:C,0))</f>
        <v>#N/A</v>
      </c>
    </row>
    <row r="6984" spans="9:9" ht="21.75" customHeight="1" x14ac:dyDescent="0.3">
      <c r="I6984" s="23" t="e">
        <f>INDEX('Артикул без-с размером'!A:A,MATCH(Хранение!B6984,'Артикул без-с размером'!C:C,0))</f>
        <v>#N/A</v>
      </c>
    </row>
    <row r="6985" spans="9:9" ht="21.75" customHeight="1" x14ac:dyDescent="0.3">
      <c r="I6985" s="23" t="e">
        <f>INDEX('Артикул без-с размером'!A:A,MATCH(Хранение!B6985,'Артикул без-с размером'!C:C,0))</f>
        <v>#N/A</v>
      </c>
    </row>
    <row r="6986" spans="9:9" ht="21.75" customHeight="1" x14ac:dyDescent="0.3">
      <c r="I6986" s="23" t="e">
        <f>INDEX('Артикул без-с размером'!A:A,MATCH(Хранение!B6986,'Артикул без-с размером'!C:C,0))</f>
        <v>#N/A</v>
      </c>
    </row>
    <row r="6987" spans="9:9" ht="21.75" customHeight="1" x14ac:dyDescent="0.3">
      <c r="I6987" s="23" t="e">
        <f>INDEX('Артикул без-с размером'!A:A,MATCH(Хранение!B6987,'Артикул без-с размером'!C:C,0))</f>
        <v>#N/A</v>
      </c>
    </row>
    <row r="6988" spans="9:9" ht="21.75" customHeight="1" x14ac:dyDescent="0.3">
      <c r="I6988" s="23" t="e">
        <f>INDEX('Артикул без-с размером'!A:A,MATCH(Хранение!B6988,'Артикул без-с размером'!C:C,0))</f>
        <v>#N/A</v>
      </c>
    </row>
    <row r="6989" spans="9:9" ht="21.75" customHeight="1" x14ac:dyDescent="0.3">
      <c r="I6989" s="23" t="e">
        <f>INDEX('Артикул без-с размером'!A:A,MATCH(Хранение!B6989,'Артикул без-с размером'!C:C,0))</f>
        <v>#N/A</v>
      </c>
    </row>
    <row r="6990" spans="9:9" ht="21.75" customHeight="1" x14ac:dyDescent="0.3">
      <c r="I6990" s="23" t="e">
        <f>INDEX('Артикул без-с размером'!A:A,MATCH(Хранение!B6990,'Артикул без-с размером'!C:C,0))</f>
        <v>#N/A</v>
      </c>
    </row>
    <row r="6991" spans="9:9" ht="21.75" customHeight="1" x14ac:dyDescent="0.3">
      <c r="I6991" s="23" t="e">
        <f>INDEX('Артикул без-с размером'!A:A,MATCH(Хранение!B6991,'Артикул без-с размером'!C:C,0))</f>
        <v>#N/A</v>
      </c>
    </row>
    <row r="6992" spans="9:9" ht="21.75" customHeight="1" x14ac:dyDescent="0.3">
      <c r="I6992" s="23" t="e">
        <f>INDEX('Артикул без-с размером'!A:A,MATCH(Хранение!B6992,'Артикул без-с размером'!C:C,0))</f>
        <v>#N/A</v>
      </c>
    </row>
    <row r="6993" spans="9:9" ht="21.75" customHeight="1" x14ac:dyDescent="0.3">
      <c r="I6993" s="23" t="e">
        <f>INDEX('Артикул без-с размером'!A:A,MATCH(Хранение!B6993,'Артикул без-с размером'!C:C,0))</f>
        <v>#N/A</v>
      </c>
    </row>
    <row r="6994" spans="9:9" ht="21.75" customHeight="1" x14ac:dyDescent="0.3">
      <c r="I6994" s="23" t="e">
        <f>INDEX('Артикул без-с размером'!A:A,MATCH(Хранение!B6994,'Артикул без-с размером'!C:C,0))</f>
        <v>#N/A</v>
      </c>
    </row>
    <row r="6995" spans="9:9" ht="21.75" customHeight="1" x14ac:dyDescent="0.3">
      <c r="I6995" s="23" t="e">
        <f>INDEX('Артикул без-с размером'!A:A,MATCH(Хранение!B6995,'Артикул без-с размером'!C:C,0))</f>
        <v>#N/A</v>
      </c>
    </row>
    <row r="6996" spans="9:9" ht="21.75" customHeight="1" x14ac:dyDescent="0.3">
      <c r="I6996" s="23" t="e">
        <f>INDEX('Артикул без-с размером'!A:A,MATCH(Хранение!B6996,'Артикул без-с размером'!C:C,0))</f>
        <v>#N/A</v>
      </c>
    </row>
    <row r="6997" spans="9:9" ht="21.75" customHeight="1" x14ac:dyDescent="0.3">
      <c r="I6997" s="23" t="e">
        <f>INDEX('Артикул без-с размером'!A:A,MATCH(Хранение!B6997,'Артикул без-с размером'!C:C,0))</f>
        <v>#N/A</v>
      </c>
    </row>
    <row r="6998" spans="9:9" ht="21.75" customHeight="1" x14ac:dyDescent="0.3">
      <c r="I6998" s="23" t="e">
        <f>INDEX('Артикул без-с размером'!A:A,MATCH(Хранение!B6998,'Артикул без-с размером'!C:C,0))</f>
        <v>#N/A</v>
      </c>
    </row>
    <row r="6999" spans="9:9" ht="21.75" customHeight="1" x14ac:dyDescent="0.3">
      <c r="I6999" s="23" t="e">
        <f>INDEX('Артикул без-с размером'!A:A,MATCH(Хранение!B6999,'Артикул без-с размером'!C:C,0))</f>
        <v>#N/A</v>
      </c>
    </row>
    <row r="7000" spans="9:9" ht="21.75" customHeight="1" x14ac:dyDescent="0.3">
      <c r="I7000" s="23" t="e">
        <f>INDEX('Артикул без-с размером'!A:A,MATCH(Хранение!B7000,'Артикул без-с размером'!C:C,0))</f>
        <v>#N/A</v>
      </c>
    </row>
    <row r="7001" spans="9:9" ht="21.75" customHeight="1" x14ac:dyDescent="0.3">
      <c r="I7001" s="23" t="e">
        <f>INDEX('Артикул без-с размером'!A:A,MATCH(Хранение!B7001,'Артикул без-с размером'!C:C,0))</f>
        <v>#N/A</v>
      </c>
    </row>
    <row r="7002" spans="9:9" ht="21.75" customHeight="1" x14ac:dyDescent="0.3">
      <c r="I7002" s="23" t="e">
        <f>INDEX('Артикул без-с размером'!A:A,MATCH(Хранение!B7002,'Артикул без-с размером'!C:C,0))</f>
        <v>#N/A</v>
      </c>
    </row>
    <row r="7003" spans="9:9" ht="21.75" customHeight="1" x14ac:dyDescent="0.3">
      <c r="I7003" s="23" t="e">
        <f>INDEX('Артикул без-с размером'!A:A,MATCH(Хранение!B7003,'Артикул без-с размером'!C:C,0))</f>
        <v>#N/A</v>
      </c>
    </row>
    <row r="7004" spans="9:9" ht="21.75" customHeight="1" x14ac:dyDescent="0.3">
      <c r="I7004" s="23" t="e">
        <f>INDEX('Артикул без-с размером'!A:A,MATCH(Хранение!B7004,'Артикул без-с размером'!C:C,0))</f>
        <v>#N/A</v>
      </c>
    </row>
    <row r="7005" spans="9:9" ht="21.75" customHeight="1" x14ac:dyDescent="0.3">
      <c r="I7005" s="23" t="e">
        <f>INDEX('Артикул без-с размером'!A:A,MATCH(Хранение!B7005,'Артикул без-с размером'!C:C,0))</f>
        <v>#N/A</v>
      </c>
    </row>
    <row r="7006" spans="9:9" ht="21.75" customHeight="1" x14ac:dyDescent="0.3">
      <c r="I7006" s="23" t="e">
        <f>INDEX('Артикул без-с размером'!A:A,MATCH(Хранение!B7006,'Артикул без-с размером'!C:C,0))</f>
        <v>#N/A</v>
      </c>
    </row>
    <row r="7007" spans="9:9" ht="21.75" customHeight="1" x14ac:dyDescent="0.3">
      <c r="I7007" s="23" t="e">
        <f>INDEX('Артикул без-с размером'!A:A,MATCH(Хранение!B7007,'Артикул без-с размером'!C:C,0))</f>
        <v>#N/A</v>
      </c>
    </row>
    <row r="7008" spans="9:9" ht="21.75" customHeight="1" x14ac:dyDescent="0.3">
      <c r="I7008" s="23" t="e">
        <f>INDEX('Артикул без-с размером'!A:A,MATCH(Хранение!B7008,'Артикул без-с размером'!C:C,0))</f>
        <v>#N/A</v>
      </c>
    </row>
    <row r="7009" spans="9:9" ht="21.75" customHeight="1" x14ac:dyDescent="0.3">
      <c r="I7009" s="23" t="e">
        <f>INDEX('Артикул без-с размером'!A:A,MATCH(Хранение!B7009,'Артикул без-с размером'!C:C,0))</f>
        <v>#N/A</v>
      </c>
    </row>
    <row r="7010" spans="9:9" ht="21.75" customHeight="1" x14ac:dyDescent="0.3">
      <c r="I7010" s="23" t="e">
        <f>INDEX('Артикул без-с размером'!A:A,MATCH(Хранение!B7010,'Артикул без-с размером'!C:C,0))</f>
        <v>#N/A</v>
      </c>
    </row>
    <row r="7011" spans="9:9" ht="21.75" customHeight="1" x14ac:dyDescent="0.3">
      <c r="I7011" s="23" t="e">
        <f>INDEX('Артикул без-с размером'!A:A,MATCH(Хранение!B7011,'Артикул без-с размером'!C:C,0))</f>
        <v>#N/A</v>
      </c>
    </row>
    <row r="7012" spans="9:9" ht="21.75" customHeight="1" x14ac:dyDescent="0.3">
      <c r="I7012" s="23" t="e">
        <f>INDEX('Артикул без-с размером'!A:A,MATCH(Хранение!B7012,'Артикул без-с размером'!C:C,0))</f>
        <v>#N/A</v>
      </c>
    </row>
    <row r="7013" spans="9:9" ht="21.75" customHeight="1" x14ac:dyDescent="0.3">
      <c r="I7013" s="23" t="e">
        <f>INDEX('Артикул без-с размером'!A:A,MATCH(Хранение!B7013,'Артикул без-с размером'!C:C,0))</f>
        <v>#N/A</v>
      </c>
    </row>
    <row r="7014" spans="9:9" ht="21.75" customHeight="1" x14ac:dyDescent="0.3">
      <c r="I7014" s="23" t="e">
        <f>INDEX('Артикул без-с размером'!A:A,MATCH(Хранение!B7014,'Артикул без-с размером'!C:C,0))</f>
        <v>#N/A</v>
      </c>
    </row>
    <row r="7015" spans="9:9" ht="21.75" customHeight="1" x14ac:dyDescent="0.3">
      <c r="I7015" s="23" t="e">
        <f>INDEX('Артикул без-с размером'!A:A,MATCH(Хранение!B7015,'Артикул без-с размером'!C:C,0))</f>
        <v>#N/A</v>
      </c>
    </row>
    <row r="7016" spans="9:9" ht="21.75" customHeight="1" x14ac:dyDescent="0.3">
      <c r="I7016" s="23" t="e">
        <f>INDEX('Артикул без-с размером'!A:A,MATCH(Хранение!B7016,'Артикул без-с размером'!C:C,0))</f>
        <v>#N/A</v>
      </c>
    </row>
    <row r="7017" spans="9:9" ht="21.75" customHeight="1" x14ac:dyDescent="0.3">
      <c r="I7017" s="23" t="e">
        <f>INDEX('Артикул без-с размером'!A:A,MATCH(Хранение!B7017,'Артикул без-с размером'!C:C,0))</f>
        <v>#N/A</v>
      </c>
    </row>
    <row r="7018" spans="9:9" ht="21.75" customHeight="1" x14ac:dyDescent="0.3">
      <c r="I7018" s="23" t="e">
        <f>INDEX('Артикул без-с размером'!A:A,MATCH(Хранение!B7018,'Артикул без-с размером'!C:C,0))</f>
        <v>#N/A</v>
      </c>
    </row>
    <row r="7019" spans="9:9" ht="21.75" customHeight="1" x14ac:dyDescent="0.3">
      <c r="I7019" s="23" t="e">
        <f>INDEX('Артикул без-с размером'!A:A,MATCH(Хранение!B7019,'Артикул без-с размером'!C:C,0))</f>
        <v>#N/A</v>
      </c>
    </row>
    <row r="7020" spans="9:9" ht="21.75" customHeight="1" x14ac:dyDescent="0.3">
      <c r="I7020" s="23" t="e">
        <f>INDEX('Артикул без-с размером'!A:A,MATCH(Хранение!B7020,'Артикул без-с размером'!C:C,0))</f>
        <v>#N/A</v>
      </c>
    </row>
    <row r="7021" spans="9:9" ht="21.75" customHeight="1" x14ac:dyDescent="0.3">
      <c r="I7021" s="23" t="e">
        <f>INDEX('Артикул без-с размером'!A:A,MATCH(Хранение!B7021,'Артикул без-с размером'!C:C,0))</f>
        <v>#N/A</v>
      </c>
    </row>
    <row r="7022" spans="9:9" ht="21.75" customHeight="1" x14ac:dyDescent="0.3">
      <c r="I7022" s="23" t="e">
        <f>INDEX('Артикул без-с размером'!A:A,MATCH(Хранение!B7022,'Артикул без-с размером'!C:C,0))</f>
        <v>#N/A</v>
      </c>
    </row>
    <row r="7023" spans="9:9" ht="21.75" customHeight="1" x14ac:dyDescent="0.3">
      <c r="I7023" s="23" t="e">
        <f>INDEX('Артикул без-с размером'!A:A,MATCH(Хранение!B7023,'Артикул без-с размером'!C:C,0))</f>
        <v>#N/A</v>
      </c>
    </row>
    <row r="7024" spans="9:9" ht="21.75" customHeight="1" x14ac:dyDescent="0.3">
      <c r="I7024" s="23" t="e">
        <f>INDEX('Артикул без-с размером'!A:A,MATCH(Хранение!B7024,'Артикул без-с размером'!C:C,0))</f>
        <v>#N/A</v>
      </c>
    </row>
    <row r="7025" spans="9:9" ht="21.75" customHeight="1" x14ac:dyDescent="0.3">
      <c r="I7025" s="23" t="e">
        <f>INDEX('Артикул без-с размером'!A:A,MATCH(Хранение!B7025,'Артикул без-с размером'!C:C,0))</f>
        <v>#N/A</v>
      </c>
    </row>
    <row r="7026" spans="9:9" ht="21.75" customHeight="1" x14ac:dyDescent="0.3">
      <c r="I7026" s="23" t="e">
        <f>INDEX('Артикул без-с размером'!A:A,MATCH(Хранение!B7026,'Артикул без-с размером'!C:C,0))</f>
        <v>#N/A</v>
      </c>
    </row>
    <row r="7027" spans="9:9" ht="21.75" customHeight="1" x14ac:dyDescent="0.3">
      <c r="I7027" s="23" t="e">
        <f>INDEX('Артикул без-с размером'!A:A,MATCH(Хранение!B7027,'Артикул без-с размером'!C:C,0))</f>
        <v>#N/A</v>
      </c>
    </row>
    <row r="7028" spans="9:9" ht="21.75" customHeight="1" x14ac:dyDescent="0.3">
      <c r="I7028" s="23" t="e">
        <f>INDEX('Артикул без-с размером'!A:A,MATCH(Хранение!B7028,'Артикул без-с размером'!C:C,0))</f>
        <v>#N/A</v>
      </c>
    </row>
    <row r="7029" spans="9:9" ht="21.75" customHeight="1" x14ac:dyDescent="0.3">
      <c r="I7029" s="23" t="e">
        <f>INDEX('Артикул без-с размером'!A:A,MATCH(Хранение!B7029,'Артикул без-с размером'!C:C,0))</f>
        <v>#N/A</v>
      </c>
    </row>
    <row r="7030" spans="9:9" ht="21.75" customHeight="1" x14ac:dyDescent="0.3">
      <c r="I7030" s="23" t="e">
        <f>INDEX('Артикул без-с размером'!A:A,MATCH(Хранение!B7030,'Артикул без-с размером'!C:C,0))</f>
        <v>#N/A</v>
      </c>
    </row>
    <row r="7031" spans="9:9" ht="21.75" customHeight="1" x14ac:dyDescent="0.3">
      <c r="I7031" s="23" t="e">
        <f>INDEX('Артикул без-с размером'!A:A,MATCH(Хранение!B7031,'Артикул без-с размером'!C:C,0))</f>
        <v>#N/A</v>
      </c>
    </row>
    <row r="7032" spans="9:9" ht="21.75" customHeight="1" x14ac:dyDescent="0.3">
      <c r="I7032" s="23" t="e">
        <f>INDEX('Артикул без-с размером'!A:A,MATCH(Хранение!B7032,'Артикул без-с размером'!C:C,0))</f>
        <v>#N/A</v>
      </c>
    </row>
    <row r="7033" spans="9:9" ht="21.75" customHeight="1" x14ac:dyDescent="0.3">
      <c r="I7033" s="23" t="e">
        <f>INDEX('Артикул без-с размером'!A:A,MATCH(Хранение!B7033,'Артикул без-с размером'!C:C,0))</f>
        <v>#N/A</v>
      </c>
    </row>
    <row r="7034" spans="9:9" ht="21.75" customHeight="1" x14ac:dyDescent="0.3">
      <c r="I7034" s="23" t="e">
        <f>INDEX('Артикул без-с размером'!A:A,MATCH(Хранение!B7034,'Артикул без-с размером'!C:C,0))</f>
        <v>#N/A</v>
      </c>
    </row>
    <row r="7035" spans="9:9" ht="21.75" customHeight="1" x14ac:dyDescent="0.3">
      <c r="I7035" s="23" t="e">
        <f>INDEX('Артикул без-с размером'!A:A,MATCH(Хранение!B7035,'Артикул без-с размером'!C:C,0))</f>
        <v>#N/A</v>
      </c>
    </row>
    <row r="7036" spans="9:9" ht="21.75" customHeight="1" x14ac:dyDescent="0.3">
      <c r="I7036" s="23" t="e">
        <f>INDEX('Артикул без-с размером'!A:A,MATCH(Хранение!B7036,'Артикул без-с размером'!C:C,0))</f>
        <v>#N/A</v>
      </c>
    </row>
    <row r="7037" spans="9:9" ht="21.75" customHeight="1" x14ac:dyDescent="0.3">
      <c r="I7037" s="23" t="e">
        <f>INDEX('Артикул без-с размером'!A:A,MATCH(Хранение!B7037,'Артикул без-с размером'!C:C,0))</f>
        <v>#N/A</v>
      </c>
    </row>
    <row r="7038" spans="9:9" ht="21.75" customHeight="1" x14ac:dyDescent="0.3">
      <c r="I7038" s="23" t="e">
        <f>INDEX('Артикул без-с размером'!A:A,MATCH(Хранение!B7038,'Артикул без-с размером'!C:C,0))</f>
        <v>#N/A</v>
      </c>
    </row>
    <row r="7039" spans="9:9" ht="21.75" customHeight="1" x14ac:dyDescent="0.3">
      <c r="I7039" s="23" t="e">
        <f>INDEX('Артикул без-с размером'!A:A,MATCH(Хранение!B7039,'Артикул без-с размером'!C:C,0))</f>
        <v>#N/A</v>
      </c>
    </row>
    <row r="7040" spans="9:9" ht="21.75" customHeight="1" x14ac:dyDescent="0.3">
      <c r="I7040" s="23" t="e">
        <f>INDEX('Артикул без-с размером'!A:A,MATCH(Хранение!B7040,'Артикул без-с размером'!C:C,0))</f>
        <v>#N/A</v>
      </c>
    </row>
    <row r="7041" spans="9:9" ht="21.75" customHeight="1" x14ac:dyDescent="0.3">
      <c r="I7041" s="23" t="e">
        <f>INDEX('Артикул без-с размером'!A:A,MATCH(Хранение!B7041,'Артикул без-с размером'!C:C,0))</f>
        <v>#N/A</v>
      </c>
    </row>
    <row r="7042" spans="9:9" ht="21.75" customHeight="1" x14ac:dyDescent="0.3">
      <c r="I7042" s="23" t="e">
        <f>INDEX('Артикул без-с размером'!A:A,MATCH(Хранение!B7042,'Артикул без-с размером'!C:C,0))</f>
        <v>#N/A</v>
      </c>
    </row>
    <row r="7043" spans="9:9" ht="21.75" customHeight="1" x14ac:dyDescent="0.3">
      <c r="I7043" s="23" t="e">
        <f>INDEX('Артикул без-с размером'!A:A,MATCH(Хранение!B7043,'Артикул без-с размером'!C:C,0))</f>
        <v>#N/A</v>
      </c>
    </row>
    <row r="7044" spans="9:9" ht="21.75" customHeight="1" x14ac:dyDescent="0.3">
      <c r="I7044" s="23" t="e">
        <f>INDEX('Артикул без-с размером'!A:A,MATCH(Хранение!B7044,'Артикул без-с размером'!C:C,0))</f>
        <v>#N/A</v>
      </c>
    </row>
    <row r="7045" spans="9:9" ht="21.75" customHeight="1" x14ac:dyDescent="0.3">
      <c r="I7045" s="23" t="e">
        <f>INDEX('Артикул без-с размером'!A:A,MATCH(Хранение!B7045,'Артикул без-с размером'!C:C,0))</f>
        <v>#N/A</v>
      </c>
    </row>
    <row r="7046" spans="9:9" ht="21.75" customHeight="1" x14ac:dyDescent="0.3">
      <c r="I7046" s="23" t="e">
        <f>INDEX('Артикул без-с размером'!A:A,MATCH(Хранение!B7046,'Артикул без-с размером'!C:C,0))</f>
        <v>#N/A</v>
      </c>
    </row>
    <row r="7047" spans="9:9" ht="21.75" customHeight="1" x14ac:dyDescent="0.3">
      <c r="I7047" s="23" t="e">
        <f>INDEX('Артикул без-с размером'!A:A,MATCH(Хранение!B7047,'Артикул без-с размером'!C:C,0))</f>
        <v>#N/A</v>
      </c>
    </row>
    <row r="7048" spans="9:9" ht="21.75" customHeight="1" x14ac:dyDescent="0.3">
      <c r="I7048" s="23" t="e">
        <f>INDEX('Артикул без-с размером'!A:A,MATCH(Хранение!B7048,'Артикул без-с размером'!C:C,0))</f>
        <v>#N/A</v>
      </c>
    </row>
    <row r="7049" spans="9:9" ht="21.75" customHeight="1" x14ac:dyDescent="0.3">
      <c r="I7049" s="23" t="e">
        <f>INDEX('Артикул без-с размером'!A:A,MATCH(Хранение!B7049,'Артикул без-с размером'!C:C,0))</f>
        <v>#N/A</v>
      </c>
    </row>
    <row r="7050" spans="9:9" ht="21.75" customHeight="1" x14ac:dyDescent="0.3">
      <c r="I7050" s="23" t="e">
        <f>INDEX('Артикул без-с размером'!A:A,MATCH(Хранение!B7050,'Артикул без-с размером'!C:C,0))</f>
        <v>#N/A</v>
      </c>
    </row>
    <row r="7051" spans="9:9" ht="21.75" customHeight="1" x14ac:dyDescent="0.3">
      <c r="I7051" s="23" t="e">
        <f>INDEX('Артикул без-с размером'!A:A,MATCH(Хранение!B7051,'Артикул без-с размером'!C:C,0))</f>
        <v>#N/A</v>
      </c>
    </row>
    <row r="7052" spans="9:9" ht="21.75" customHeight="1" x14ac:dyDescent="0.3">
      <c r="I7052" s="23" t="e">
        <f>INDEX('Артикул без-с размером'!A:A,MATCH(Хранение!B7052,'Артикул без-с размером'!C:C,0))</f>
        <v>#N/A</v>
      </c>
    </row>
    <row r="7053" spans="9:9" ht="21.75" customHeight="1" x14ac:dyDescent="0.3">
      <c r="I7053" s="23" t="e">
        <f>INDEX('Артикул без-с размером'!A:A,MATCH(Хранение!B7053,'Артикул без-с размером'!C:C,0))</f>
        <v>#N/A</v>
      </c>
    </row>
    <row r="7054" spans="9:9" ht="21.75" customHeight="1" x14ac:dyDescent="0.3">
      <c r="I7054" s="23" t="e">
        <f>INDEX('Артикул без-с размером'!A:A,MATCH(Хранение!B7054,'Артикул без-с размером'!C:C,0))</f>
        <v>#N/A</v>
      </c>
    </row>
    <row r="7055" spans="9:9" ht="21.75" customHeight="1" x14ac:dyDescent="0.3">
      <c r="I7055" s="23" t="e">
        <f>INDEX('Артикул без-с размером'!A:A,MATCH(Хранение!B7055,'Артикул без-с размером'!C:C,0))</f>
        <v>#N/A</v>
      </c>
    </row>
    <row r="7056" spans="9:9" ht="21.75" customHeight="1" x14ac:dyDescent="0.3">
      <c r="I7056" s="23" t="e">
        <f>INDEX('Артикул без-с размером'!A:A,MATCH(Хранение!B7056,'Артикул без-с размером'!C:C,0))</f>
        <v>#N/A</v>
      </c>
    </row>
    <row r="7057" spans="9:9" ht="21.75" customHeight="1" x14ac:dyDescent="0.3">
      <c r="I7057" s="23" t="e">
        <f>INDEX('Артикул без-с размером'!A:A,MATCH(Хранение!B7057,'Артикул без-с размером'!C:C,0))</f>
        <v>#N/A</v>
      </c>
    </row>
    <row r="7058" spans="9:9" ht="21.75" customHeight="1" x14ac:dyDescent="0.3">
      <c r="I7058" s="23" t="e">
        <f>INDEX('Артикул без-с размером'!A:A,MATCH(Хранение!B7058,'Артикул без-с размером'!C:C,0))</f>
        <v>#N/A</v>
      </c>
    </row>
    <row r="7059" spans="9:9" ht="21.75" customHeight="1" x14ac:dyDescent="0.3">
      <c r="I7059" s="23" t="e">
        <f>INDEX('Артикул без-с размером'!A:A,MATCH(Хранение!B7059,'Артикул без-с размером'!C:C,0))</f>
        <v>#N/A</v>
      </c>
    </row>
    <row r="7060" spans="9:9" ht="21.75" customHeight="1" x14ac:dyDescent="0.3">
      <c r="I7060" s="23" t="e">
        <f>INDEX('Артикул без-с размером'!A:A,MATCH(Хранение!B7060,'Артикул без-с размером'!C:C,0))</f>
        <v>#N/A</v>
      </c>
    </row>
    <row r="7061" spans="9:9" ht="21.75" customHeight="1" x14ac:dyDescent="0.3">
      <c r="I7061" s="23" t="e">
        <f>INDEX('Артикул без-с размером'!A:A,MATCH(Хранение!B7061,'Артикул без-с размером'!C:C,0))</f>
        <v>#N/A</v>
      </c>
    </row>
    <row r="7062" spans="9:9" ht="21.75" customHeight="1" x14ac:dyDescent="0.3">
      <c r="I7062" s="23" t="e">
        <f>INDEX('Артикул без-с размером'!A:A,MATCH(Хранение!B7062,'Артикул без-с размером'!C:C,0))</f>
        <v>#N/A</v>
      </c>
    </row>
    <row r="7063" spans="9:9" ht="21.75" customHeight="1" x14ac:dyDescent="0.3">
      <c r="I7063" s="23" t="e">
        <f>INDEX('Артикул без-с размером'!A:A,MATCH(Хранение!B7063,'Артикул без-с размером'!C:C,0))</f>
        <v>#N/A</v>
      </c>
    </row>
    <row r="7064" spans="9:9" ht="21.75" customHeight="1" x14ac:dyDescent="0.3">
      <c r="I7064" s="23" t="e">
        <f>INDEX('Артикул без-с размером'!A:A,MATCH(Хранение!B7064,'Артикул без-с размером'!C:C,0))</f>
        <v>#N/A</v>
      </c>
    </row>
    <row r="7065" spans="9:9" ht="21.75" customHeight="1" x14ac:dyDescent="0.3">
      <c r="I7065" s="23" t="e">
        <f>INDEX('Артикул без-с размером'!A:A,MATCH(Хранение!B7065,'Артикул без-с размером'!C:C,0))</f>
        <v>#N/A</v>
      </c>
    </row>
    <row r="7066" spans="9:9" ht="21.75" customHeight="1" x14ac:dyDescent="0.3">
      <c r="I7066" s="23" t="e">
        <f>INDEX('Артикул без-с размером'!A:A,MATCH(Хранение!B7066,'Артикул без-с размером'!C:C,0))</f>
        <v>#N/A</v>
      </c>
    </row>
    <row r="7067" spans="9:9" ht="21.75" customHeight="1" x14ac:dyDescent="0.3">
      <c r="I7067" s="23" t="e">
        <f>INDEX('Артикул без-с размером'!A:A,MATCH(Хранение!B7067,'Артикул без-с размером'!C:C,0))</f>
        <v>#N/A</v>
      </c>
    </row>
    <row r="7068" spans="9:9" ht="21.75" customHeight="1" x14ac:dyDescent="0.3">
      <c r="I7068" s="23" t="e">
        <f>INDEX('Артикул без-с размером'!A:A,MATCH(Хранение!B7068,'Артикул без-с размером'!C:C,0))</f>
        <v>#N/A</v>
      </c>
    </row>
    <row r="7069" spans="9:9" ht="21.75" customHeight="1" x14ac:dyDescent="0.3">
      <c r="I7069" s="23" t="e">
        <f>INDEX('Артикул без-с размером'!A:A,MATCH(Хранение!B7069,'Артикул без-с размером'!C:C,0))</f>
        <v>#N/A</v>
      </c>
    </row>
    <row r="7070" spans="9:9" ht="21.75" customHeight="1" x14ac:dyDescent="0.3">
      <c r="I7070" s="23" t="e">
        <f>INDEX('Артикул без-с размером'!A:A,MATCH(Хранение!B7070,'Артикул без-с размером'!C:C,0))</f>
        <v>#N/A</v>
      </c>
    </row>
    <row r="7071" spans="9:9" ht="21.75" customHeight="1" x14ac:dyDescent="0.3">
      <c r="I7071" s="23" t="e">
        <f>INDEX('Артикул без-с размером'!A:A,MATCH(Хранение!B7071,'Артикул без-с размером'!C:C,0))</f>
        <v>#N/A</v>
      </c>
    </row>
    <row r="7072" spans="9:9" ht="21.75" customHeight="1" x14ac:dyDescent="0.3">
      <c r="I7072" s="23" t="e">
        <f>INDEX('Артикул без-с размером'!A:A,MATCH(Хранение!B7072,'Артикул без-с размером'!C:C,0))</f>
        <v>#N/A</v>
      </c>
    </row>
    <row r="7073" spans="9:9" ht="21.75" customHeight="1" x14ac:dyDescent="0.3">
      <c r="I7073" s="23" t="e">
        <f>INDEX('Артикул без-с размером'!A:A,MATCH(Хранение!B7073,'Артикул без-с размером'!C:C,0))</f>
        <v>#N/A</v>
      </c>
    </row>
    <row r="7074" spans="9:9" ht="21.75" customHeight="1" x14ac:dyDescent="0.3">
      <c r="I7074" s="23" t="e">
        <f>INDEX('Артикул без-с размером'!A:A,MATCH(Хранение!B7074,'Артикул без-с размером'!C:C,0))</f>
        <v>#N/A</v>
      </c>
    </row>
    <row r="7075" spans="9:9" ht="21.75" customHeight="1" x14ac:dyDescent="0.3">
      <c r="I7075" s="23" t="e">
        <f>INDEX('Артикул без-с размером'!A:A,MATCH(Хранение!B7075,'Артикул без-с размером'!C:C,0))</f>
        <v>#N/A</v>
      </c>
    </row>
    <row r="7076" spans="9:9" ht="21.75" customHeight="1" x14ac:dyDescent="0.3">
      <c r="I7076" s="23" t="e">
        <f>INDEX('Артикул без-с размером'!A:A,MATCH(Хранение!B7076,'Артикул без-с размером'!C:C,0))</f>
        <v>#N/A</v>
      </c>
    </row>
    <row r="7077" spans="9:9" ht="21.75" customHeight="1" x14ac:dyDescent="0.3">
      <c r="I7077" s="23" t="e">
        <f>INDEX('Артикул без-с размером'!A:A,MATCH(Хранение!B7077,'Артикул без-с размером'!C:C,0))</f>
        <v>#N/A</v>
      </c>
    </row>
    <row r="7078" spans="9:9" ht="21.75" customHeight="1" x14ac:dyDescent="0.3">
      <c r="I7078" s="23" t="e">
        <f>INDEX('Артикул без-с размером'!A:A,MATCH(Хранение!B7078,'Артикул без-с размером'!C:C,0))</f>
        <v>#N/A</v>
      </c>
    </row>
    <row r="7079" spans="9:9" ht="21.75" customHeight="1" x14ac:dyDescent="0.3">
      <c r="I7079" s="23" t="e">
        <f>INDEX('Артикул без-с размером'!A:A,MATCH(Хранение!B7079,'Артикул без-с размером'!C:C,0))</f>
        <v>#N/A</v>
      </c>
    </row>
    <row r="7080" spans="9:9" ht="21.75" customHeight="1" x14ac:dyDescent="0.3">
      <c r="I7080" s="23" t="e">
        <f>INDEX('Артикул без-с размером'!A:A,MATCH(Хранение!B7080,'Артикул без-с размером'!C:C,0))</f>
        <v>#N/A</v>
      </c>
    </row>
    <row r="7081" spans="9:9" ht="21.75" customHeight="1" x14ac:dyDescent="0.3">
      <c r="I7081" s="23" t="e">
        <f>INDEX('Артикул без-с размером'!A:A,MATCH(Хранение!B7081,'Артикул без-с размером'!C:C,0))</f>
        <v>#N/A</v>
      </c>
    </row>
    <row r="7082" spans="9:9" ht="21.75" customHeight="1" x14ac:dyDescent="0.3">
      <c r="I7082" s="23" t="e">
        <f>INDEX('Артикул без-с размером'!A:A,MATCH(Хранение!B7082,'Артикул без-с размером'!C:C,0))</f>
        <v>#N/A</v>
      </c>
    </row>
    <row r="7083" spans="9:9" ht="21.75" customHeight="1" x14ac:dyDescent="0.3">
      <c r="I7083" s="23" t="e">
        <f>INDEX('Артикул без-с размером'!A:A,MATCH(Хранение!B7083,'Артикул без-с размером'!C:C,0))</f>
        <v>#N/A</v>
      </c>
    </row>
    <row r="7084" spans="9:9" ht="21.75" customHeight="1" x14ac:dyDescent="0.3">
      <c r="I7084" s="23" t="e">
        <f>INDEX('Артикул без-с размером'!A:A,MATCH(Хранение!B7084,'Артикул без-с размером'!C:C,0))</f>
        <v>#N/A</v>
      </c>
    </row>
    <row r="7085" spans="9:9" ht="21.75" customHeight="1" x14ac:dyDescent="0.3">
      <c r="I7085" s="23" t="e">
        <f>INDEX('Артикул без-с размером'!A:A,MATCH(Хранение!B7085,'Артикул без-с размером'!C:C,0))</f>
        <v>#N/A</v>
      </c>
    </row>
    <row r="7086" spans="9:9" ht="21.75" customHeight="1" x14ac:dyDescent="0.3">
      <c r="I7086" s="23" t="e">
        <f>INDEX('Артикул без-с размером'!A:A,MATCH(Хранение!B7086,'Артикул без-с размером'!C:C,0))</f>
        <v>#N/A</v>
      </c>
    </row>
    <row r="7087" spans="9:9" ht="21.75" customHeight="1" x14ac:dyDescent="0.3">
      <c r="I7087" s="23" t="e">
        <f>INDEX('Артикул без-с размером'!A:A,MATCH(Хранение!B7087,'Артикул без-с размером'!C:C,0))</f>
        <v>#N/A</v>
      </c>
    </row>
    <row r="7088" spans="9:9" ht="21.75" customHeight="1" x14ac:dyDescent="0.3">
      <c r="I7088" s="23" t="e">
        <f>INDEX('Артикул без-с размером'!A:A,MATCH(Хранение!B7088,'Артикул без-с размером'!C:C,0))</f>
        <v>#N/A</v>
      </c>
    </row>
    <row r="7089" spans="9:9" ht="21.75" customHeight="1" x14ac:dyDescent="0.3">
      <c r="I7089" s="23" t="e">
        <f>INDEX('Артикул без-с размером'!A:A,MATCH(Хранение!B7089,'Артикул без-с размером'!C:C,0))</f>
        <v>#N/A</v>
      </c>
    </row>
    <row r="7090" spans="9:9" ht="21.75" customHeight="1" x14ac:dyDescent="0.3">
      <c r="I7090" s="23" t="e">
        <f>INDEX('Артикул без-с размером'!A:A,MATCH(Хранение!B7090,'Артикул без-с размером'!C:C,0))</f>
        <v>#N/A</v>
      </c>
    </row>
    <row r="7091" spans="9:9" ht="21.75" customHeight="1" x14ac:dyDescent="0.3">
      <c r="I7091" s="23" t="e">
        <f>INDEX('Артикул без-с размером'!A:A,MATCH(Хранение!B7091,'Артикул без-с размером'!C:C,0))</f>
        <v>#N/A</v>
      </c>
    </row>
    <row r="7092" spans="9:9" ht="21.75" customHeight="1" x14ac:dyDescent="0.3">
      <c r="I7092" s="23" t="e">
        <f>INDEX('Артикул без-с размером'!A:A,MATCH(Хранение!B7092,'Артикул без-с размером'!C:C,0))</f>
        <v>#N/A</v>
      </c>
    </row>
    <row r="7093" spans="9:9" ht="21.75" customHeight="1" x14ac:dyDescent="0.3">
      <c r="I7093" s="23" t="e">
        <f>INDEX('Артикул без-с размером'!A:A,MATCH(Хранение!B7093,'Артикул без-с размером'!C:C,0))</f>
        <v>#N/A</v>
      </c>
    </row>
    <row r="7094" spans="9:9" ht="21.75" customHeight="1" x14ac:dyDescent="0.3">
      <c r="I7094" s="23" t="e">
        <f>INDEX('Артикул без-с размером'!A:A,MATCH(Хранение!B7094,'Артикул без-с размером'!C:C,0))</f>
        <v>#N/A</v>
      </c>
    </row>
    <row r="7095" spans="9:9" ht="21.75" customHeight="1" x14ac:dyDescent="0.3">
      <c r="I7095" s="23" t="e">
        <f>INDEX('Артикул без-с размером'!A:A,MATCH(Хранение!B7095,'Артикул без-с размером'!C:C,0))</f>
        <v>#N/A</v>
      </c>
    </row>
    <row r="7096" spans="9:9" ht="21.75" customHeight="1" x14ac:dyDescent="0.3">
      <c r="I7096" s="23" t="e">
        <f>INDEX('Артикул без-с размером'!A:A,MATCH(Хранение!B7096,'Артикул без-с размером'!C:C,0))</f>
        <v>#N/A</v>
      </c>
    </row>
    <row r="7097" spans="9:9" ht="21.75" customHeight="1" x14ac:dyDescent="0.3">
      <c r="I7097" s="23" t="e">
        <f>INDEX('Артикул без-с размером'!A:A,MATCH(Хранение!B7097,'Артикул без-с размером'!C:C,0))</f>
        <v>#N/A</v>
      </c>
    </row>
    <row r="7098" spans="9:9" ht="21.75" customHeight="1" x14ac:dyDescent="0.3">
      <c r="I7098" s="23" t="e">
        <f>INDEX('Артикул без-с размером'!A:A,MATCH(Хранение!B7098,'Артикул без-с размером'!C:C,0))</f>
        <v>#N/A</v>
      </c>
    </row>
    <row r="7099" spans="9:9" ht="21.75" customHeight="1" x14ac:dyDescent="0.3">
      <c r="I7099" s="23" t="e">
        <f>INDEX('Артикул без-с размером'!A:A,MATCH(Хранение!B7099,'Артикул без-с размером'!C:C,0))</f>
        <v>#N/A</v>
      </c>
    </row>
    <row r="7100" spans="9:9" ht="21.75" customHeight="1" x14ac:dyDescent="0.3">
      <c r="I7100" s="23" t="e">
        <f>INDEX('Артикул без-с размером'!A:A,MATCH(Хранение!B7100,'Артикул без-с размером'!C:C,0))</f>
        <v>#N/A</v>
      </c>
    </row>
    <row r="7101" spans="9:9" ht="21.75" customHeight="1" x14ac:dyDescent="0.3">
      <c r="I7101" s="23" t="e">
        <f>INDEX('Артикул без-с размером'!A:A,MATCH(Хранение!B7101,'Артикул без-с размером'!C:C,0))</f>
        <v>#N/A</v>
      </c>
    </row>
    <row r="7102" spans="9:9" ht="21.75" customHeight="1" x14ac:dyDescent="0.3">
      <c r="I7102" s="23" t="e">
        <f>INDEX('Артикул без-с размером'!A:A,MATCH(Хранение!B7102,'Артикул без-с размером'!C:C,0))</f>
        <v>#N/A</v>
      </c>
    </row>
    <row r="7103" spans="9:9" ht="21.75" customHeight="1" x14ac:dyDescent="0.3">
      <c r="I7103" s="23" t="e">
        <f>INDEX('Артикул без-с размером'!A:A,MATCH(Хранение!B7103,'Артикул без-с размером'!C:C,0))</f>
        <v>#N/A</v>
      </c>
    </row>
    <row r="7104" spans="9:9" ht="21.75" customHeight="1" x14ac:dyDescent="0.3">
      <c r="I7104" s="23" t="e">
        <f>INDEX('Артикул без-с размером'!A:A,MATCH(Хранение!B7104,'Артикул без-с размером'!C:C,0))</f>
        <v>#N/A</v>
      </c>
    </row>
    <row r="7105" spans="9:9" ht="21.75" customHeight="1" x14ac:dyDescent="0.3">
      <c r="I7105" s="23" t="e">
        <f>INDEX('Артикул без-с размером'!A:A,MATCH(Хранение!B7105,'Артикул без-с размером'!C:C,0))</f>
        <v>#N/A</v>
      </c>
    </row>
    <row r="7106" spans="9:9" ht="21.75" customHeight="1" x14ac:dyDescent="0.3">
      <c r="I7106" s="23" t="e">
        <f>INDEX('Артикул без-с размером'!A:A,MATCH(Хранение!B7106,'Артикул без-с размером'!C:C,0))</f>
        <v>#N/A</v>
      </c>
    </row>
    <row r="7107" spans="9:9" ht="21.75" customHeight="1" x14ac:dyDescent="0.3">
      <c r="I7107" s="23" t="e">
        <f>INDEX('Артикул без-с размером'!A:A,MATCH(Хранение!B7107,'Артикул без-с размером'!C:C,0))</f>
        <v>#N/A</v>
      </c>
    </row>
    <row r="7108" spans="9:9" ht="21.75" customHeight="1" x14ac:dyDescent="0.3">
      <c r="I7108" s="23" t="e">
        <f>INDEX('Артикул без-с размером'!A:A,MATCH(Хранение!B7108,'Артикул без-с размером'!C:C,0))</f>
        <v>#N/A</v>
      </c>
    </row>
    <row r="7109" spans="9:9" ht="21.75" customHeight="1" x14ac:dyDescent="0.3">
      <c r="I7109" s="23" t="e">
        <f>INDEX('Артикул без-с размером'!A:A,MATCH(Хранение!B7109,'Артикул без-с размером'!C:C,0))</f>
        <v>#N/A</v>
      </c>
    </row>
    <row r="7110" spans="9:9" ht="21.75" customHeight="1" x14ac:dyDescent="0.3">
      <c r="I7110" s="23" t="e">
        <f>INDEX('Артикул без-с размером'!A:A,MATCH(Хранение!B7110,'Артикул без-с размером'!C:C,0))</f>
        <v>#N/A</v>
      </c>
    </row>
    <row r="7111" spans="9:9" ht="21.75" customHeight="1" x14ac:dyDescent="0.3">
      <c r="I7111" s="23" t="e">
        <f>INDEX('Артикул без-с размером'!A:A,MATCH(Хранение!B7111,'Артикул без-с размером'!C:C,0))</f>
        <v>#N/A</v>
      </c>
    </row>
    <row r="7112" spans="9:9" ht="21.75" customHeight="1" x14ac:dyDescent="0.3">
      <c r="I7112" s="23" t="e">
        <f>INDEX('Артикул без-с размером'!A:A,MATCH(Хранение!B7112,'Артикул без-с размером'!C:C,0))</f>
        <v>#N/A</v>
      </c>
    </row>
    <row r="7113" spans="9:9" ht="21.75" customHeight="1" x14ac:dyDescent="0.3">
      <c r="I7113" s="23" t="e">
        <f>INDEX('Артикул без-с размером'!A:A,MATCH(Хранение!B7113,'Артикул без-с размером'!C:C,0))</f>
        <v>#N/A</v>
      </c>
    </row>
    <row r="7114" spans="9:9" ht="21.75" customHeight="1" x14ac:dyDescent="0.3">
      <c r="I7114" s="23" t="e">
        <f>INDEX('Артикул без-с размером'!A:A,MATCH(Хранение!B7114,'Артикул без-с размером'!C:C,0))</f>
        <v>#N/A</v>
      </c>
    </row>
    <row r="7115" spans="9:9" ht="21.75" customHeight="1" x14ac:dyDescent="0.3">
      <c r="I7115" s="23" t="e">
        <f>INDEX('Артикул без-с размером'!A:A,MATCH(Хранение!B7115,'Артикул без-с размером'!C:C,0))</f>
        <v>#N/A</v>
      </c>
    </row>
    <row r="7116" spans="9:9" ht="21.75" customHeight="1" x14ac:dyDescent="0.3">
      <c r="I7116" s="23" t="e">
        <f>INDEX('Артикул без-с размером'!A:A,MATCH(Хранение!B7116,'Артикул без-с размером'!C:C,0))</f>
        <v>#N/A</v>
      </c>
    </row>
    <row r="7117" spans="9:9" ht="21.75" customHeight="1" x14ac:dyDescent="0.3">
      <c r="I7117" s="23" t="e">
        <f>INDEX('Артикул без-с размером'!A:A,MATCH(Хранение!B7117,'Артикул без-с размером'!C:C,0))</f>
        <v>#N/A</v>
      </c>
    </row>
    <row r="7118" spans="9:9" ht="21.75" customHeight="1" x14ac:dyDescent="0.3">
      <c r="I7118" s="23" t="e">
        <f>INDEX('Артикул без-с размером'!A:A,MATCH(Хранение!B7118,'Артикул без-с размером'!C:C,0))</f>
        <v>#N/A</v>
      </c>
    </row>
    <row r="7119" spans="9:9" ht="21.75" customHeight="1" x14ac:dyDescent="0.3">
      <c r="I7119" s="23" t="e">
        <f>INDEX('Артикул без-с размером'!A:A,MATCH(Хранение!B7119,'Артикул без-с размером'!C:C,0))</f>
        <v>#N/A</v>
      </c>
    </row>
    <row r="7120" spans="9:9" ht="21.75" customHeight="1" x14ac:dyDescent="0.3">
      <c r="I7120" s="23" t="e">
        <f>INDEX('Артикул без-с размером'!A:A,MATCH(Хранение!B7120,'Артикул без-с размером'!C:C,0))</f>
        <v>#N/A</v>
      </c>
    </row>
    <row r="7121" spans="9:9" ht="21.75" customHeight="1" x14ac:dyDescent="0.3">
      <c r="I7121" s="23" t="e">
        <f>INDEX('Артикул без-с размером'!A:A,MATCH(Хранение!B7121,'Артикул без-с размером'!C:C,0))</f>
        <v>#N/A</v>
      </c>
    </row>
    <row r="7122" spans="9:9" ht="21.75" customHeight="1" x14ac:dyDescent="0.3">
      <c r="I7122" s="23" t="e">
        <f>INDEX('Артикул без-с размером'!A:A,MATCH(Хранение!B7122,'Артикул без-с размером'!C:C,0))</f>
        <v>#N/A</v>
      </c>
    </row>
    <row r="7123" spans="9:9" ht="21.75" customHeight="1" x14ac:dyDescent="0.3">
      <c r="I7123" s="23" t="e">
        <f>INDEX('Артикул без-с размером'!A:A,MATCH(Хранение!B7123,'Артикул без-с размером'!C:C,0))</f>
        <v>#N/A</v>
      </c>
    </row>
    <row r="7124" spans="9:9" ht="21.75" customHeight="1" x14ac:dyDescent="0.3">
      <c r="I7124" s="23" t="e">
        <f>INDEX('Артикул без-с размером'!A:A,MATCH(Хранение!B7124,'Артикул без-с размером'!C:C,0))</f>
        <v>#N/A</v>
      </c>
    </row>
    <row r="7125" spans="9:9" ht="21.75" customHeight="1" x14ac:dyDescent="0.3">
      <c r="I7125" s="23" t="e">
        <f>INDEX('Артикул без-с размером'!A:A,MATCH(Хранение!B7125,'Артикул без-с размером'!C:C,0))</f>
        <v>#N/A</v>
      </c>
    </row>
    <row r="7126" spans="9:9" ht="21.75" customHeight="1" x14ac:dyDescent="0.3">
      <c r="I7126" s="23" t="e">
        <f>INDEX('Артикул без-с размером'!A:A,MATCH(Хранение!B7126,'Артикул без-с размером'!C:C,0))</f>
        <v>#N/A</v>
      </c>
    </row>
    <row r="7127" spans="9:9" ht="21.75" customHeight="1" x14ac:dyDescent="0.3">
      <c r="I7127" s="23" t="e">
        <f>INDEX('Артикул без-с размером'!A:A,MATCH(Хранение!B7127,'Артикул без-с размером'!C:C,0))</f>
        <v>#N/A</v>
      </c>
    </row>
    <row r="7128" spans="9:9" ht="21.75" customHeight="1" x14ac:dyDescent="0.3">
      <c r="I7128" s="23" t="e">
        <f>INDEX('Артикул без-с размером'!A:A,MATCH(Хранение!B7128,'Артикул без-с размером'!C:C,0))</f>
        <v>#N/A</v>
      </c>
    </row>
    <row r="7129" spans="9:9" ht="21.75" customHeight="1" x14ac:dyDescent="0.3">
      <c r="I7129" s="23" t="e">
        <f>INDEX('Артикул без-с размером'!A:A,MATCH(Хранение!B7129,'Артикул без-с размером'!C:C,0))</f>
        <v>#N/A</v>
      </c>
    </row>
    <row r="7130" spans="9:9" ht="21.75" customHeight="1" x14ac:dyDescent="0.3">
      <c r="I7130" s="23" t="e">
        <f>INDEX('Артикул без-с размером'!A:A,MATCH(Хранение!B7130,'Артикул без-с размером'!C:C,0))</f>
        <v>#N/A</v>
      </c>
    </row>
    <row r="7131" spans="9:9" ht="21.75" customHeight="1" x14ac:dyDescent="0.3">
      <c r="I7131" s="23" t="e">
        <f>INDEX('Артикул без-с размером'!A:A,MATCH(Хранение!B7131,'Артикул без-с размером'!C:C,0))</f>
        <v>#N/A</v>
      </c>
    </row>
    <row r="7132" spans="9:9" ht="21.75" customHeight="1" x14ac:dyDescent="0.3">
      <c r="I7132" s="23" t="e">
        <f>INDEX('Артикул без-с размером'!A:A,MATCH(Хранение!B7132,'Артикул без-с размером'!C:C,0))</f>
        <v>#N/A</v>
      </c>
    </row>
    <row r="7133" spans="9:9" ht="21.75" customHeight="1" x14ac:dyDescent="0.3">
      <c r="I7133" s="23" t="e">
        <f>INDEX('Артикул без-с размером'!A:A,MATCH(Хранение!B7133,'Артикул без-с размером'!C:C,0))</f>
        <v>#N/A</v>
      </c>
    </row>
    <row r="7134" spans="9:9" ht="21.75" customHeight="1" x14ac:dyDescent="0.3">
      <c r="I7134" s="23" t="e">
        <f>INDEX('Артикул без-с размером'!A:A,MATCH(Хранение!B7134,'Артикул без-с размером'!C:C,0))</f>
        <v>#N/A</v>
      </c>
    </row>
    <row r="7135" spans="9:9" ht="21.75" customHeight="1" x14ac:dyDescent="0.3">
      <c r="I7135" s="23" t="e">
        <f>INDEX('Артикул без-с размером'!A:A,MATCH(Хранение!B7135,'Артикул без-с размером'!C:C,0))</f>
        <v>#N/A</v>
      </c>
    </row>
    <row r="7136" spans="9:9" ht="21.75" customHeight="1" x14ac:dyDescent="0.3">
      <c r="I7136" s="23" t="e">
        <f>INDEX('Артикул без-с размером'!A:A,MATCH(Хранение!B7136,'Артикул без-с размером'!C:C,0))</f>
        <v>#N/A</v>
      </c>
    </row>
    <row r="7137" spans="9:9" ht="21.75" customHeight="1" x14ac:dyDescent="0.3">
      <c r="I7137" s="23" t="e">
        <f>INDEX('Артикул без-с размером'!A:A,MATCH(Хранение!B7137,'Артикул без-с размером'!C:C,0))</f>
        <v>#N/A</v>
      </c>
    </row>
    <row r="7138" spans="9:9" ht="21.75" customHeight="1" x14ac:dyDescent="0.3">
      <c r="I7138" s="23" t="e">
        <f>INDEX('Артикул без-с размером'!A:A,MATCH(Хранение!B7138,'Артикул без-с размером'!C:C,0))</f>
        <v>#N/A</v>
      </c>
    </row>
    <row r="7139" spans="9:9" ht="21.75" customHeight="1" x14ac:dyDescent="0.3">
      <c r="I7139" s="23" t="e">
        <f>INDEX('Артикул без-с размером'!A:A,MATCH(Хранение!B7139,'Артикул без-с размером'!C:C,0))</f>
        <v>#N/A</v>
      </c>
    </row>
    <row r="7140" spans="9:9" ht="21.75" customHeight="1" x14ac:dyDescent="0.3">
      <c r="I7140" s="23" t="e">
        <f>INDEX('Артикул без-с размером'!A:A,MATCH(Хранение!B7140,'Артикул без-с размером'!C:C,0))</f>
        <v>#N/A</v>
      </c>
    </row>
    <row r="7141" spans="9:9" ht="21.75" customHeight="1" x14ac:dyDescent="0.3">
      <c r="I7141" s="23" t="e">
        <f>INDEX('Артикул без-с размером'!A:A,MATCH(Хранение!B7141,'Артикул без-с размером'!C:C,0))</f>
        <v>#N/A</v>
      </c>
    </row>
    <row r="7142" spans="9:9" ht="21.75" customHeight="1" x14ac:dyDescent="0.3">
      <c r="I7142" s="23" t="e">
        <f>INDEX('Артикул без-с размером'!A:A,MATCH(Хранение!B7142,'Артикул без-с размером'!C:C,0))</f>
        <v>#N/A</v>
      </c>
    </row>
    <row r="7143" spans="9:9" ht="21.75" customHeight="1" x14ac:dyDescent="0.3">
      <c r="I7143" s="23" t="e">
        <f>INDEX('Артикул без-с размером'!A:A,MATCH(Хранение!B7143,'Артикул без-с размером'!C:C,0))</f>
        <v>#N/A</v>
      </c>
    </row>
    <row r="7144" spans="9:9" ht="21.75" customHeight="1" x14ac:dyDescent="0.3">
      <c r="I7144" s="23" t="e">
        <f>INDEX('Артикул без-с размером'!A:A,MATCH(Хранение!B7144,'Артикул без-с размером'!C:C,0))</f>
        <v>#N/A</v>
      </c>
    </row>
    <row r="7145" spans="9:9" ht="21.75" customHeight="1" x14ac:dyDescent="0.3">
      <c r="I7145" s="23" t="e">
        <f>INDEX('Артикул без-с размером'!A:A,MATCH(Хранение!B7145,'Артикул без-с размером'!C:C,0))</f>
        <v>#N/A</v>
      </c>
    </row>
    <row r="7146" spans="9:9" ht="21.75" customHeight="1" x14ac:dyDescent="0.3">
      <c r="I7146" s="23" t="e">
        <f>INDEX('Артикул без-с размером'!A:A,MATCH(Хранение!B7146,'Артикул без-с размером'!C:C,0))</f>
        <v>#N/A</v>
      </c>
    </row>
    <row r="7147" spans="9:9" ht="21.75" customHeight="1" x14ac:dyDescent="0.3">
      <c r="I7147" s="23" t="e">
        <f>INDEX('Артикул без-с размером'!A:A,MATCH(Хранение!B7147,'Артикул без-с размером'!C:C,0))</f>
        <v>#N/A</v>
      </c>
    </row>
    <row r="7148" spans="9:9" ht="21.75" customHeight="1" x14ac:dyDescent="0.3">
      <c r="I7148" s="23" t="e">
        <f>INDEX('Артикул без-с размером'!A:A,MATCH(Хранение!B7148,'Артикул без-с размером'!C:C,0))</f>
        <v>#N/A</v>
      </c>
    </row>
    <row r="7149" spans="9:9" ht="21.75" customHeight="1" x14ac:dyDescent="0.3">
      <c r="I7149" s="23" t="e">
        <f>INDEX('Артикул без-с размером'!A:A,MATCH(Хранение!B7149,'Артикул без-с размером'!C:C,0))</f>
        <v>#N/A</v>
      </c>
    </row>
    <row r="7150" spans="9:9" ht="21.75" customHeight="1" x14ac:dyDescent="0.3">
      <c r="I7150" s="23" t="e">
        <f>INDEX('Артикул без-с размером'!A:A,MATCH(Хранение!B7150,'Артикул без-с размером'!C:C,0))</f>
        <v>#N/A</v>
      </c>
    </row>
    <row r="7151" spans="9:9" ht="21.75" customHeight="1" x14ac:dyDescent="0.3">
      <c r="I7151" s="23" t="e">
        <f>INDEX('Артикул без-с размером'!A:A,MATCH(Хранение!B7151,'Артикул без-с размером'!C:C,0))</f>
        <v>#N/A</v>
      </c>
    </row>
    <row r="7152" spans="9:9" ht="21.75" customHeight="1" x14ac:dyDescent="0.3">
      <c r="I7152" s="23" t="e">
        <f>INDEX('Артикул без-с размером'!A:A,MATCH(Хранение!B7152,'Артикул без-с размером'!C:C,0))</f>
        <v>#N/A</v>
      </c>
    </row>
    <row r="7153" spans="9:9" ht="21.75" customHeight="1" x14ac:dyDescent="0.3">
      <c r="I7153" s="23" t="e">
        <f>INDEX('Артикул без-с размером'!A:A,MATCH(Хранение!B7153,'Артикул без-с размером'!C:C,0))</f>
        <v>#N/A</v>
      </c>
    </row>
    <row r="7154" spans="9:9" ht="21.75" customHeight="1" x14ac:dyDescent="0.3">
      <c r="I7154" s="23" t="e">
        <f>INDEX('Артикул без-с размером'!A:A,MATCH(Хранение!B7154,'Артикул без-с размером'!C:C,0))</f>
        <v>#N/A</v>
      </c>
    </row>
    <row r="7155" spans="9:9" ht="21.75" customHeight="1" x14ac:dyDescent="0.3">
      <c r="I7155" s="23" t="e">
        <f>INDEX('Артикул без-с размером'!A:A,MATCH(Хранение!B7155,'Артикул без-с размером'!C:C,0))</f>
        <v>#N/A</v>
      </c>
    </row>
    <row r="7156" spans="9:9" ht="21.75" customHeight="1" x14ac:dyDescent="0.3">
      <c r="I7156" s="23" t="e">
        <f>INDEX('Артикул без-с размером'!A:A,MATCH(Хранение!B7156,'Артикул без-с размером'!C:C,0))</f>
        <v>#N/A</v>
      </c>
    </row>
    <row r="7157" spans="9:9" ht="21.75" customHeight="1" x14ac:dyDescent="0.3">
      <c r="I7157" s="23" t="e">
        <f>INDEX('Артикул без-с размером'!A:A,MATCH(Хранение!B7157,'Артикул без-с размером'!C:C,0))</f>
        <v>#N/A</v>
      </c>
    </row>
    <row r="7158" spans="9:9" ht="21.75" customHeight="1" x14ac:dyDescent="0.3">
      <c r="I7158" s="23" t="e">
        <f>INDEX('Артикул без-с размером'!A:A,MATCH(Хранение!B7158,'Артикул без-с размером'!C:C,0))</f>
        <v>#N/A</v>
      </c>
    </row>
    <row r="7159" spans="9:9" ht="21.75" customHeight="1" x14ac:dyDescent="0.3">
      <c r="I7159" s="23" t="e">
        <f>INDEX('Артикул без-с размером'!A:A,MATCH(Хранение!B7159,'Артикул без-с размером'!C:C,0))</f>
        <v>#N/A</v>
      </c>
    </row>
    <row r="7160" spans="9:9" ht="21.75" customHeight="1" x14ac:dyDescent="0.3">
      <c r="I7160" s="23" t="e">
        <f>INDEX('Артикул без-с размером'!A:A,MATCH(Хранение!B7160,'Артикул без-с размером'!C:C,0))</f>
        <v>#N/A</v>
      </c>
    </row>
    <row r="7161" spans="9:9" ht="21.75" customHeight="1" x14ac:dyDescent="0.3">
      <c r="I7161" s="23" t="e">
        <f>INDEX('Артикул без-с размером'!A:A,MATCH(Хранение!B7161,'Артикул без-с размером'!C:C,0))</f>
        <v>#N/A</v>
      </c>
    </row>
    <row r="7162" spans="9:9" ht="21.75" customHeight="1" x14ac:dyDescent="0.3">
      <c r="I7162" s="23" t="e">
        <f>INDEX('Артикул без-с размером'!A:A,MATCH(Хранение!B7162,'Артикул без-с размером'!C:C,0))</f>
        <v>#N/A</v>
      </c>
    </row>
    <row r="7163" spans="9:9" ht="21.75" customHeight="1" x14ac:dyDescent="0.3">
      <c r="I7163" s="23" t="e">
        <f>INDEX('Артикул без-с размером'!A:A,MATCH(Хранение!B7163,'Артикул без-с размером'!C:C,0))</f>
        <v>#N/A</v>
      </c>
    </row>
    <row r="7164" spans="9:9" ht="21.75" customHeight="1" x14ac:dyDescent="0.3">
      <c r="I7164" s="23" t="e">
        <f>INDEX('Артикул без-с размером'!A:A,MATCH(Хранение!B7164,'Артикул без-с размером'!C:C,0))</f>
        <v>#N/A</v>
      </c>
    </row>
    <row r="7165" spans="9:9" ht="21.75" customHeight="1" x14ac:dyDescent="0.3">
      <c r="I7165" s="23" t="e">
        <f>INDEX('Артикул без-с размером'!A:A,MATCH(Хранение!B7165,'Артикул без-с размером'!C:C,0))</f>
        <v>#N/A</v>
      </c>
    </row>
    <row r="7166" spans="9:9" ht="21.75" customHeight="1" x14ac:dyDescent="0.3">
      <c r="I7166" s="23" t="e">
        <f>INDEX('Артикул без-с размером'!A:A,MATCH(Хранение!B7166,'Артикул без-с размером'!C:C,0))</f>
        <v>#N/A</v>
      </c>
    </row>
    <row r="7167" spans="9:9" ht="21.75" customHeight="1" x14ac:dyDescent="0.3">
      <c r="I7167" s="23" t="e">
        <f>INDEX('Артикул без-с размером'!A:A,MATCH(Хранение!B7167,'Артикул без-с размером'!C:C,0))</f>
        <v>#N/A</v>
      </c>
    </row>
    <row r="7168" spans="9:9" ht="21.75" customHeight="1" x14ac:dyDescent="0.3">
      <c r="I7168" s="23" t="e">
        <f>INDEX('Артикул без-с размером'!A:A,MATCH(Хранение!B7168,'Артикул без-с размером'!C:C,0))</f>
        <v>#N/A</v>
      </c>
    </row>
    <row r="7169" spans="9:9" ht="21.75" customHeight="1" x14ac:dyDescent="0.3">
      <c r="I7169" s="23" t="e">
        <f>INDEX('Артикул без-с размером'!A:A,MATCH(Хранение!B7169,'Артикул без-с размером'!C:C,0))</f>
        <v>#N/A</v>
      </c>
    </row>
    <row r="7170" spans="9:9" ht="21.75" customHeight="1" x14ac:dyDescent="0.3">
      <c r="I7170" s="23" t="e">
        <f>INDEX('Артикул без-с размером'!A:A,MATCH(Хранение!B7170,'Артикул без-с размером'!C:C,0))</f>
        <v>#N/A</v>
      </c>
    </row>
    <row r="7171" spans="9:9" ht="21.75" customHeight="1" x14ac:dyDescent="0.3">
      <c r="I7171" s="23" t="e">
        <f>INDEX('Артикул без-с размером'!A:A,MATCH(Хранение!B7171,'Артикул без-с размером'!C:C,0))</f>
        <v>#N/A</v>
      </c>
    </row>
    <row r="7172" spans="9:9" ht="21.75" customHeight="1" x14ac:dyDescent="0.3">
      <c r="I7172" s="23" t="e">
        <f>INDEX('Артикул без-с размером'!A:A,MATCH(Хранение!B7172,'Артикул без-с размером'!C:C,0))</f>
        <v>#N/A</v>
      </c>
    </row>
    <row r="7173" spans="9:9" ht="21.75" customHeight="1" x14ac:dyDescent="0.3">
      <c r="I7173" s="23" t="e">
        <f>INDEX('Артикул без-с размером'!A:A,MATCH(Хранение!B7173,'Артикул без-с размером'!C:C,0))</f>
        <v>#N/A</v>
      </c>
    </row>
    <row r="7174" spans="9:9" ht="21.75" customHeight="1" x14ac:dyDescent="0.3">
      <c r="I7174" s="23" t="e">
        <f>INDEX('Артикул без-с размером'!A:A,MATCH(Хранение!B7174,'Артикул без-с размером'!C:C,0))</f>
        <v>#N/A</v>
      </c>
    </row>
    <row r="7175" spans="9:9" ht="21.75" customHeight="1" x14ac:dyDescent="0.3">
      <c r="I7175" s="23" t="e">
        <f>INDEX('Артикул без-с размером'!A:A,MATCH(Хранение!B7175,'Артикул без-с размером'!C:C,0))</f>
        <v>#N/A</v>
      </c>
    </row>
    <row r="7176" spans="9:9" ht="21.75" customHeight="1" x14ac:dyDescent="0.3">
      <c r="I7176" s="23" t="e">
        <f>INDEX('Артикул без-с размером'!A:A,MATCH(Хранение!B7176,'Артикул без-с размером'!C:C,0))</f>
        <v>#N/A</v>
      </c>
    </row>
    <row r="7177" spans="9:9" ht="21.75" customHeight="1" x14ac:dyDescent="0.3">
      <c r="I7177" s="23" t="e">
        <f>INDEX('Артикул без-с размером'!A:A,MATCH(Хранение!B7177,'Артикул без-с размером'!C:C,0))</f>
        <v>#N/A</v>
      </c>
    </row>
    <row r="7178" spans="9:9" ht="21.75" customHeight="1" x14ac:dyDescent="0.3">
      <c r="I7178" s="23" t="e">
        <f>INDEX('Артикул без-с размером'!A:A,MATCH(Хранение!B7178,'Артикул без-с размером'!C:C,0))</f>
        <v>#N/A</v>
      </c>
    </row>
    <row r="7179" spans="9:9" ht="21.75" customHeight="1" x14ac:dyDescent="0.3">
      <c r="I7179" s="23" t="e">
        <f>INDEX('Артикул без-с размером'!A:A,MATCH(Хранение!B7179,'Артикул без-с размером'!C:C,0))</f>
        <v>#N/A</v>
      </c>
    </row>
    <row r="7180" spans="9:9" ht="21.75" customHeight="1" x14ac:dyDescent="0.3">
      <c r="I7180" s="23" t="e">
        <f>INDEX('Артикул без-с размером'!A:A,MATCH(Хранение!B7180,'Артикул без-с размером'!C:C,0))</f>
        <v>#N/A</v>
      </c>
    </row>
    <row r="7181" spans="9:9" ht="21.75" customHeight="1" x14ac:dyDescent="0.3">
      <c r="I7181" s="23" t="e">
        <f>INDEX('Артикул без-с размером'!A:A,MATCH(Хранение!B7181,'Артикул без-с размером'!C:C,0))</f>
        <v>#N/A</v>
      </c>
    </row>
    <row r="7182" spans="9:9" ht="21.75" customHeight="1" x14ac:dyDescent="0.3">
      <c r="I7182" s="23" t="e">
        <f>INDEX('Артикул без-с размером'!A:A,MATCH(Хранение!B7182,'Артикул без-с размером'!C:C,0))</f>
        <v>#N/A</v>
      </c>
    </row>
    <row r="7183" spans="9:9" ht="21.75" customHeight="1" x14ac:dyDescent="0.3">
      <c r="I7183" s="23" t="e">
        <f>INDEX('Артикул без-с размером'!A:A,MATCH(Хранение!B7183,'Артикул без-с размером'!C:C,0))</f>
        <v>#N/A</v>
      </c>
    </row>
    <row r="7184" spans="9:9" ht="21.75" customHeight="1" x14ac:dyDescent="0.3">
      <c r="I7184" s="23" t="e">
        <f>INDEX('Артикул без-с размером'!A:A,MATCH(Хранение!B7184,'Артикул без-с размером'!C:C,0))</f>
        <v>#N/A</v>
      </c>
    </row>
    <row r="7185" spans="9:9" ht="21.75" customHeight="1" x14ac:dyDescent="0.3">
      <c r="I7185" s="23" t="e">
        <f>INDEX('Артикул без-с размером'!A:A,MATCH(Хранение!B7185,'Артикул без-с размером'!C:C,0))</f>
        <v>#N/A</v>
      </c>
    </row>
    <row r="7186" spans="9:9" ht="21.75" customHeight="1" x14ac:dyDescent="0.3">
      <c r="I7186" s="23" t="e">
        <f>INDEX('Артикул без-с размером'!A:A,MATCH(Хранение!B7186,'Артикул без-с размером'!C:C,0))</f>
        <v>#N/A</v>
      </c>
    </row>
    <row r="7187" spans="9:9" ht="21.75" customHeight="1" x14ac:dyDescent="0.3">
      <c r="I7187" s="23" t="e">
        <f>INDEX('Артикул без-с размером'!A:A,MATCH(Хранение!B7187,'Артикул без-с размером'!C:C,0))</f>
        <v>#N/A</v>
      </c>
    </row>
    <row r="7188" spans="9:9" ht="21.75" customHeight="1" x14ac:dyDescent="0.3">
      <c r="I7188" s="23" t="e">
        <f>INDEX('Артикул без-с размером'!A:A,MATCH(Хранение!B7188,'Артикул без-с размером'!C:C,0))</f>
        <v>#N/A</v>
      </c>
    </row>
    <row r="7189" spans="9:9" ht="21.75" customHeight="1" x14ac:dyDescent="0.3">
      <c r="I7189" s="23" t="e">
        <f>INDEX('Артикул без-с размером'!A:A,MATCH(Хранение!B7189,'Артикул без-с размером'!C:C,0))</f>
        <v>#N/A</v>
      </c>
    </row>
    <row r="7190" spans="9:9" ht="21.75" customHeight="1" x14ac:dyDescent="0.3">
      <c r="I7190" s="23" t="e">
        <f>INDEX('Артикул без-с размером'!A:A,MATCH(Хранение!B7190,'Артикул без-с размером'!C:C,0))</f>
        <v>#N/A</v>
      </c>
    </row>
    <row r="7191" spans="9:9" ht="21.75" customHeight="1" x14ac:dyDescent="0.3">
      <c r="I7191" s="23" t="e">
        <f>INDEX('Артикул без-с размером'!A:A,MATCH(Хранение!B7191,'Артикул без-с размером'!C:C,0))</f>
        <v>#N/A</v>
      </c>
    </row>
    <row r="7192" spans="9:9" ht="21.75" customHeight="1" x14ac:dyDescent="0.3">
      <c r="I7192" s="23" t="e">
        <f>INDEX('Артикул без-с размером'!A:A,MATCH(Хранение!B7192,'Артикул без-с размером'!C:C,0))</f>
        <v>#N/A</v>
      </c>
    </row>
    <row r="7193" spans="9:9" ht="21.75" customHeight="1" x14ac:dyDescent="0.3">
      <c r="I7193" s="23" t="e">
        <f>INDEX('Артикул без-с размером'!A:A,MATCH(Хранение!B7193,'Артикул без-с размером'!C:C,0))</f>
        <v>#N/A</v>
      </c>
    </row>
    <row r="7194" spans="9:9" ht="21.75" customHeight="1" x14ac:dyDescent="0.3">
      <c r="I7194" s="23" t="e">
        <f>INDEX('Артикул без-с размером'!A:A,MATCH(Хранение!B7194,'Артикул без-с размером'!C:C,0))</f>
        <v>#N/A</v>
      </c>
    </row>
    <row r="7195" spans="9:9" ht="21.75" customHeight="1" x14ac:dyDescent="0.3">
      <c r="I7195" s="23" t="e">
        <f>INDEX('Артикул без-с размером'!A:A,MATCH(Хранение!B7195,'Артикул без-с размером'!C:C,0))</f>
        <v>#N/A</v>
      </c>
    </row>
    <row r="7196" spans="9:9" ht="21.75" customHeight="1" x14ac:dyDescent="0.3">
      <c r="I7196" s="23" t="e">
        <f>INDEX('Артикул без-с размером'!A:A,MATCH(Хранение!B7196,'Артикул без-с размером'!C:C,0))</f>
        <v>#N/A</v>
      </c>
    </row>
    <row r="7197" spans="9:9" ht="21.75" customHeight="1" x14ac:dyDescent="0.3">
      <c r="I7197" s="23" t="e">
        <f>INDEX('Артикул без-с размером'!A:A,MATCH(Хранение!B7197,'Артикул без-с размером'!C:C,0))</f>
        <v>#N/A</v>
      </c>
    </row>
    <row r="7198" spans="9:9" ht="21.75" customHeight="1" x14ac:dyDescent="0.3">
      <c r="I7198" s="23" t="e">
        <f>INDEX('Артикул без-с размером'!A:A,MATCH(Хранение!B7198,'Артикул без-с размером'!C:C,0))</f>
        <v>#N/A</v>
      </c>
    </row>
    <row r="7199" spans="9:9" ht="21.75" customHeight="1" x14ac:dyDescent="0.3">
      <c r="I7199" s="23" t="e">
        <f>INDEX('Артикул без-с размером'!A:A,MATCH(Хранение!B7199,'Артикул без-с размером'!C:C,0))</f>
        <v>#N/A</v>
      </c>
    </row>
    <row r="7200" spans="9:9" ht="21.75" customHeight="1" x14ac:dyDescent="0.3">
      <c r="I7200" s="23" t="e">
        <f>INDEX('Артикул без-с размером'!A:A,MATCH(Хранение!B7200,'Артикул без-с размером'!C:C,0))</f>
        <v>#N/A</v>
      </c>
    </row>
    <row r="7201" spans="9:9" ht="21.75" customHeight="1" x14ac:dyDescent="0.3">
      <c r="I7201" s="23" t="e">
        <f>INDEX('Артикул без-с размером'!A:A,MATCH(Хранение!B7201,'Артикул без-с размером'!C:C,0))</f>
        <v>#N/A</v>
      </c>
    </row>
    <row r="7202" spans="9:9" ht="21.75" customHeight="1" x14ac:dyDescent="0.3">
      <c r="I7202" s="23" t="e">
        <f>INDEX('Артикул без-с размером'!A:A,MATCH(Хранение!B7202,'Артикул без-с размером'!C:C,0))</f>
        <v>#N/A</v>
      </c>
    </row>
    <row r="7203" spans="9:9" ht="21.75" customHeight="1" x14ac:dyDescent="0.3">
      <c r="I7203" s="23" t="e">
        <f>INDEX('Артикул без-с размером'!A:A,MATCH(Хранение!B7203,'Артикул без-с размером'!C:C,0))</f>
        <v>#N/A</v>
      </c>
    </row>
    <row r="7204" spans="9:9" ht="21.75" customHeight="1" x14ac:dyDescent="0.3">
      <c r="I7204" s="23" t="e">
        <f>INDEX('Артикул без-с размером'!A:A,MATCH(Хранение!B7204,'Артикул без-с размером'!C:C,0))</f>
        <v>#N/A</v>
      </c>
    </row>
    <row r="7205" spans="9:9" ht="21.75" customHeight="1" x14ac:dyDescent="0.3">
      <c r="I7205" s="23" t="e">
        <f>INDEX('Артикул без-с размером'!A:A,MATCH(Хранение!B7205,'Артикул без-с размером'!C:C,0))</f>
        <v>#N/A</v>
      </c>
    </row>
    <row r="7206" spans="9:9" ht="21.75" customHeight="1" x14ac:dyDescent="0.3">
      <c r="I7206" s="23" t="e">
        <f>INDEX('Артикул без-с размером'!A:A,MATCH(Хранение!B7206,'Артикул без-с размером'!C:C,0))</f>
        <v>#N/A</v>
      </c>
    </row>
    <row r="7207" spans="9:9" ht="21.75" customHeight="1" x14ac:dyDescent="0.3">
      <c r="I7207" s="23" t="e">
        <f>INDEX('Артикул без-с размером'!A:A,MATCH(Хранение!B7207,'Артикул без-с размером'!C:C,0))</f>
        <v>#N/A</v>
      </c>
    </row>
    <row r="7208" spans="9:9" ht="21.75" customHeight="1" x14ac:dyDescent="0.3">
      <c r="I7208" s="23" t="e">
        <f>INDEX('Артикул без-с размером'!A:A,MATCH(Хранение!B7208,'Артикул без-с размером'!C:C,0))</f>
        <v>#N/A</v>
      </c>
    </row>
    <row r="7209" spans="9:9" ht="21.75" customHeight="1" x14ac:dyDescent="0.3">
      <c r="I7209" s="23" t="e">
        <f>INDEX('Артикул без-с размером'!A:A,MATCH(Хранение!B7209,'Артикул без-с размером'!C:C,0))</f>
        <v>#N/A</v>
      </c>
    </row>
    <row r="7210" spans="9:9" ht="21.75" customHeight="1" x14ac:dyDescent="0.3">
      <c r="I7210" s="23" t="e">
        <f>INDEX('Артикул без-с размером'!A:A,MATCH(Хранение!B7210,'Артикул без-с размером'!C:C,0))</f>
        <v>#N/A</v>
      </c>
    </row>
    <row r="7211" spans="9:9" ht="21.75" customHeight="1" x14ac:dyDescent="0.3">
      <c r="I7211" s="23" t="e">
        <f>INDEX('Артикул без-с размером'!A:A,MATCH(Хранение!B7211,'Артикул без-с размером'!C:C,0))</f>
        <v>#N/A</v>
      </c>
    </row>
    <row r="7212" spans="9:9" ht="21.75" customHeight="1" x14ac:dyDescent="0.3">
      <c r="I7212" s="23" t="e">
        <f>INDEX('Артикул без-с размером'!A:A,MATCH(Хранение!B7212,'Артикул без-с размером'!C:C,0))</f>
        <v>#N/A</v>
      </c>
    </row>
    <row r="7213" spans="9:9" ht="21.75" customHeight="1" x14ac:dyDescent="0.3">
      <c r="I7213" s="23" t="e">
        <f>INDEX('Артикул без-с размером'!A:A,MATCH(Хранение!B7213,'Артикул без-с размером'!C:C,0))</f>
        <v>#N/A</v>
      </c>
    </row>
    <row r="7214" spans="9:9" ht="21.75" customHeight="1" x14ac:dyDescent="0.3">
      <c r="I7214" s="23" t="e">
        <f>INDEX('Артикул без-с размером'!A:A,MATCH(Хранение!B7214,'Артикул без-с размером'!C:C,0))</f>
        <v>#N/A</v>
      </c>
    </row>
    <row r="7215" spans="9:9" ht="21.75" customHeight="1" x14ac:dyDescent="0.3">
      <c r="I7215" s="23" t="e">
        <f>INDEX('Артикул без-с размером'!A:A,MATCH(Хранение!B7215,'Артикул без-с размером'!C:C,0))</f>
        <v>#N/A</v>
      </c>
    </row>
    <row r="7216" spans="9:9" ht="21.75" customHeight="1" x14ac:dyDescent="0.3">
      <c r="I7216" s="23" t="e">
        <f>INDEX('Артикул без-с размером'!A:A,MATCH(Хранение!B7216,'Артикул без-с размером'!C:C,0))</f>
        <v>#N/A</v>
      </c>
    </row>
    <row r="7217" spans="9:9" ht="21.75" customHeight="1" x14ac:dyDescent="0.3">
      <c r="I7217" s="23" t="e">
        <f>INDEX('Артикул без-с размером'!A:A,MATCH(Хранение!B7217,'Артикул без-с размером'!C:C,0))</f>
        <v>#N/A</v>
      </c>
    </row>
    <row r="7218" spans="9:9" ht="21.75" customHeight="1" x14ac:dyDescent="0.3">
      <c r="I7218" s="23" t="e">
        <f>INDEX('Артикул без-с размером'!A:A,MATCH(Хранение!B7218,'Артикул без-с размером'!C:C,0))</f>
        <v>#N/A</v>
      </c>
    </row>
    <row r="7219" spans="9:9" ht="21.75" customHeight="1" x14ac:dyDescent="0.3">
      <c r="I7219" s="23" t="e">
        <f>INDEX('Артикул без-с размером'!A:A,MATCH(Хранение!B7219,'Артикул без-с размером'!C:C,0))</f>
        <v>#N/A</v>
      </c>
    </row>
    <row r="7220" spans="9:9" ht="21.75" customHeight="1" x14ac:dyDescent="0.3">
      <c r="I7220" s="23" t="e">
        <f>INDEX('Артикул без-с размером'!A:A,MATCH(Хранение!B7220,'Артикул без-с размером'!C:C,0))</f>
        <v>#N/A</v>
      </c>
    </row>
    <row r="7221" spans="9:9" ht="21.75" customHeight="1" x14ac:dyDescent="0.3">
      <c r="I7221" s="23" t="e">
        <f>INDEX('Артикул без-с размером'!A:A,MATCH(Хранение!B7221,'Артикул без-с размером'!C:C,0))</f>
        <v>#N/A</v>
      </c>
    </row>
    <row r="7222" spans="9:9" ht="21.75" customHeight="1" x14ac:dyDescent="0.3">
      <c r="I7222" s="23" t="e">
        <f>INDEX('Артикул без-с размером'!A:A,MATCH(Хранение!B7222,'Артикул без-с размером'!C:C,0))</f>
        <v>#N/A</v>
      </c>
    </row>
    <row r="7223" spans="9:9" ht="21.75" customHeight="1" x14ac:dyDescent="0.3">
      <c r="I7223" s="23" t="e">
        <f>INDEX('Артикул без-с размером'!A:A,MATCH(Хранение!B7223,'Артикул без-с размером'!C:C,0))</f>
        <v>#N/A</v>
      </c>
    </row>
    <row r="7224" spans="9:9" ht="21.75" customHeight="1" x14ac:dyDescent="0.3">
      <c r="I7224" s="23" t="e">
        <f>INDEX('Артикул без-с размером'!A:A,MATCH(Хранение!B7224,'Артикул без-с размером'!C:C,0))</f>
        <v>#N/A</v>
      </c>
    </row>
    <row r="7225" spans="9:9" ht="21.75" customHeight="1" x14ac:dyDescent="0.3">
      <c r="I7225" s="23" t="e">
        <f>INDEX('Артикул без-с размером'!A:A,MATCH(Хранение!B7225,'Артикул без-с размером'!C:C,0))</f>
        <v>#N/A</v>
      </c>
    </row>
    <row r="7226" spans="9:9" ht="21.75" customHeight="1" x14ac:dyDescent="0.3">
      <c r="I7226" s="23" t="e">
        <f>INDEX('Артикул без-с размером'!A:A,MATCH(Хранение!B7226,'Артикул без-с размером'!C:C,0))</f>
        <v>#N/A</v>
      </c>
    </row>
    <row r="7227" spans="9:9" ht="21.75" customHeight="1" x14ac:dyDescent="0.3">
      <c r="I7227" s="23" t="e">
        <f>INDEX('Артикул без-с размером'!A:A,MATCH(Хранение!B7227,'Артикул без-с размером'!C:C,0))</f>
        <v>#N/A</v>
      </c>
    </row>
    <row r="7228" spans="9:9" ht="21.75" customHeight="1" x14ac:dyDescent="0.3">
      <c r="I7228" s="23" t="e">
        <f>INDEX('Артикул без-с размером'!A:A,MATCH(Хранение!B7228,'Артикул без-с размером'!C:C,0))</f>
        <v>#N/A</v>
      </c>
    </row>
    <row r="7229" spans="9:9" ht="21.75" customHeight="1" x14ac:dyDescent="0.3">
      <c r="I7229" s="23" t="e">
        <f>INDEX('Артикул без-с размером'!A:A,MATCH(Хранение!B7229,'Артикул без-с размером'!C:C,0))</f>
        <v>#N/A</v>
      </c>
    </row>
    <row r="7230" spans="9:9" ht="21.75" customHeight="1" x14ac:dyDescent="0.3">
      <c r="I7230" s="23" t="e">
        <f>INDEX('Артикул без-с размером'!A:A,MATCH(Хранение!B7230,'Артикул без-с размером'!C:C,0))</f>
        <v>#N/A</v>
      </c>
    </row>
    <row r="7231" spans="9:9" ht="21.75" customHeight="1" x14ac:dyDescent="0.3">
      <c r="I7231" s="23" t="e">
        <f>INDEX('Артикул без-с размером'!A:A,MATCH(Хранение!B7231,'Артикул без-с размером'!C:C,0))</f>
        <v>#N/A</v>
      </c>
    </row>
    <row r="7232" spans="9:9" ht="21.75" customHeight="1" x14ac:dyDescent="0.3">
      <c r="I7232" s="23" t="e">
        <f>INDEX('Артикул без-с размером'!A:A,MATCH(Хранение!B7232,'Артикул без-с размером'!C:C,0))</f>
        <v>#N/A</v>
      </c>
    </row>
    <row r="7233" spans="9:9" ht="21.75" customHeight="1" x14ac:dyDescent="0.3">
      <c r="I7233" s="23" t="e">
        <f>INDEX('Артикул без-с размером'!A:A,MATCH(Хранение!B7233,'Артикул без-с размером'!C:C,0))</f>
        <v>#N/A</v>
      </c>
    </row>
    <row r="7234" spans="9:9" ht="21.75" customHeight="1" x14ac:dyDescent="0.3">
      <c r="I7234" s="23" t="e">
        <f>INDEX('Артикул без-с размером'!A:A,MATCH(Хранение!B7234,'Артикул без-с размером'!C:C,0))</f>
        <v>#N/A</v>
      </c>
    </row>
    <row r="7235" spans="9:9" ht="21.75" customHeight="1" x14ac:dyDescent="0.3">
      <c r="I7235" s="23" t="e">
        <f>INDEX('Артикул без-с размером'!A:A,MATCH(Хранение!B7235,'Артикул без-с размером'!C:C,0))</f>
        <v>#N/A</v>
      </c>
    </row>
    <row r="7236" spans="9:9" ht="21.75" customHeight="1" x14ac:dyDescent="0.3">
      <c r="I7236" s="23" t="e">
        <f>INDEX('Артикул без-с размером'!A:A,MATCH(Хранение!B7236,'Артикул без-с размером'!C:C,0))</f>
        <v>#N/A</v>
      </c>
    </row>
    <row r="7237" spans="9:9" ht="21.75" customHeight="1" x14ac:dyDescent="0.3">
      <c r="I7237" s="23" t="e">
        <f>INDEX('Артикул без-с размером'!A:A,MATCH(Хранение!B7237,'Артикул без-с размером'!C:C,0))</f>
        <v>#N/A</v>
      </c>
    </row>
    <row r="7238" spans="9:9" ht="21.75" customHeight="1" x14ac:dyDescent="0.3">
      <c r="I7238" s="23" t="e">
        <f>INDEX('Артикул без-с размером'!A:A,MATCH(Хранение!B7238,'Артикул без-с размером'!C:C,0))</f>
        <v>#N/A</v>
      </c>
    </row>
    <row r="7239" spans="9:9" ht="21.75" customHeight="1" x14ac:dyDescent="0.3">
      <c r="I7239" s="23" t="e">
        <f>INDEX('Артикул без-с размером'!A:A,MATCH(Хранение!B7239,'Артикул без-с размером'!C:C,0))</f>
        <v>#N/A</v>
      </c>
    </row>
    <row r="7240" spans="9:9" ht="21.75" customHeight="1" x14ac:dyDescent="0.3">
      <c r="I7240" s="23" t="e">
        <f>INDEX('Артикул без-с размером'!A:A,MATCH(Хранение!B7240,'Артикул без-с размером'!C:C,0))</f>
        <v>#N/A</v>
      </c>
    </row>
    <row r="7241" spans="9:9" ht="21.75" customHeight="1" x14ac:dyDescent="0.3">
      <c r="I7241" s="23" t="e">
        <f>INDEX('Артикул без-с размером'!A:A,MATCH(Хранение!B7241,'Артикул без-с размером'!C:C,0))</f>
        <v>#N/A</v>
      </c>
    </row>
    <row r="7242" spans="9:9" ht="21.75" customHeight="1" x14ac:dyDescent="0.3">
      <c r="I7242" s="23" t="e">
        <f>INDEX('Артикул без-с размером'!A:A,MATCH(Хранение!B7242,'Артикул без-с размером'!C:C,0))</f>
        <v>#N/A</v>
      </c>
    </row>
    <row r="7243" spans="9:9" ht="21.75" customHeight="1" x14ac:dyDescent="0.3">
      <c r="I7243" s="23" t="e">
        <f>INDEX('Артикул без-с размером'!A:A,MATCH(Хранение!B7243,'Артикул без-с размером'!C:C,0))</f>
        <v>#N/A</v>
      </c>
    </row>
    <row r="7244" spans="9:9" ht="21.75" customHeight="1" x14ac:dyDescent="0.3">
      <c r="I7244" s="23" t="e">
        <f>INDEX('Артикул без-с размером'!A:A,MATCH(Хранение!B7244,'Артикул без-с размером'!C:C,0))</f>
        <v>#N/A</v>
      </c>
    </row>
    <row r="7245" spans="9:9" ht="21.75" customHeight="1" x14ac:dyDescent="0.3">
      <c r="I7245" s="23" t="e">
        <f>INDEX('Артикул без-с размером'!A:A,MATCH(Хранение!B7245,'Артикул без-с размером'!C:C,0))</f>
        <v>#N/A</v>
      </c>
    </row>
    <row r="7246" spans="9:9" ht="21.75" customHeight="1" x14ac:dyDescent="0.3">
      <c r="I7246" s="23" t="e">
        <f>INDEX('Артикул без-с размером'!A:A,MATCH(Хранение!B7246,'Артикул без-с размером'!C:C,0))</f>
        <v>#N/A</v>
      </c>
    </row>
    <row r="7247" spans="9:9" ht="21.75" customHeight="1" x14ac:dyDescent="0.3">
      <c r="I7247" s="23" t="e">
        <f>INDEX('Артикул без-с размером'!A:A,MATCH(Хранение!B7247,'Артикул без-с размером'!C:C,0))</f>
        <v>#N/A</v>
      </c>
    </row>
    <row r="7248" spans="9:9" ht="21.75" customHeight="1" x14ac:dyDescent="0.3">
      <c r="I7248" s="23" t="e">
        <f>INDEX('Артикул без-с размером'!A:A,MATCH(Хранение!B7248,'Артикул без-с размером'!C:C,0))</f>
        <v>#N/A</v>
      </c>
    </row>
    <row r="7249" spans="9:9" ht="21.75" customHeight="1" x14ac:dyDescent="0.3">
      <c r="I7249" s="23" t="e">
        <f>INDEX('Артикул без-с размером'!A:A,MATCH(Хранение!B7249,'Артикул без-с размером'!C:C,0))</f>
        <v>#N/A</v>
      </c>
    </row>
    <row r="7250" spans="9:9" ht="21.75" customHeight="1" x14ac:dyDescent="0.3">
      <c r="I7250" s="23" t="e">
        <f>INDEX('Артикул без-с размером'!A:A,MATCH(Хранение!B7250,'Артикул без-с размером'!C:C,0))</f>
        <v>#N/A</v>
      </c>
    </row>
    <row r="7251" spans="9:9" ht="21.75" customHeight="1" x14ac:dyDescent="0.3">
      <c r="I7251" s="23" t="e">
        <f>INDEX('Артикул без-с размером'!A:A,MATCH(Хранение!B7251,'Артикул без-с размером'!C:C,0))</f>
        <v>#N/A</v>
      </c>
    </row>
    <row r="7252" spans="9:9" ht="21.75" customHeight="1" x14ac:dyDescent="0.3">
      <c r="I7252" s="23" t="e">
        <f>INDEX('Артикул без-с размером'!A:A,MATCH(Хранение!B7252,'Артикул без-с размером'!C:C,0))</f>
        <v>#N/A</v>
      </c>
    </row>
    <row r="7253" spans="9:9" ht="21.75" customHeight="1" x14ac:dyDescent="0.3">
      <c r="I7253" s="23" t="e">
        <f>INDEX('Артикул без-с размером'!A:A,MATCH(Хранение!B7253,'Артикул без-с размером'!C:C,0))</f>
        <v>#N/A</v>
      </c>
    </row>
    <row r="7254" spans="9:9" ht="21.75" customHeight="1" x14ac:dyDescent="0.3">
      <c r="I7254" s="23" t="e">
        <f>INDEX('Артикул без-с размером'!A:A,MATCH(Хранение!B7254,'Артикул без-с размером'!C:C,0))</f>
        <v>#N/A</v>
      </c>
    </row>
    <row r="7255" spans="9:9" ht="21.75" customHeight="1" x14ac:dyDescent="0.3">
      <c r="I7255" s="23" t="e">
        <f>INDEX('Артикул без-с размером'!A:A,MATCH(Хранение!B7255,'Артикул без-с размером'!C:C,0))</f>
        <v>#N/A</v>
      </c>
    </row>
    <row r="7256" spans="9:9" ht="21.75" customHeight="1" x14ac:dyDescent="0.3">
      <c r="I7256" s="23" t="e">
        <f>INDEX('Артикул без-с размером'!A:A,MATCH(Хранение!B7256,'Артикул без-с размером'!C:C,0))</f>
        <v>#N/A</v>
      </c>
    </row>
    <row r="7257" spans="9:9" ht="21.75" customHeight="1" x14ac:dyDescent="0.3">
      <c r="I7257" s="23" t="e">
        <f>INDEX('Артикул без-с размером'!A:A,MATCH(Хранение!B7257,'Артикул без-с размером'!C:C,0))</f>
        <v>#N/A</v>
      </c>
    </row>
    <row r="7258" spans="9:9" ht="21.75" customHeight="1" x14ac:dyDescent="0.3">
      <c r="I7258" s="23" t="e">
        <f>INDEX('Артикул без-с размером'!A:A,MATCH(Хранение!B7258,'Артикул без-с размером'!C:C,0))</f>
        <v>#N/A</v>
      </c>
    </row>
    <row r="7259" spans="9:9" ht="21.75" customHeight="1" x14ac:dyDescent="0.3">
      <c r="I7259" s="23" t="e">
        <f>INDEX('Артикул без-с размером'!A:A,MATCH(Хранение!B7259,'Артикул без-с размером'!C:C,0))</f>
        <v>#N/A</v>
      </c>
    </row>
    <row r="7260" spans="9:9" ht="21.75" customHeight="1" x14ac:dyDescent="0.3">
      <c r="I7260" s="23" t="e">
        <f>INDEX('Артикул без-с размером'!A:A,MATCH(Хранение!B7260,'Артикул без-с размером'!C:C,0))</f>
        <v>#N/A</v>
      </c>
    </row>
    <row r="7261" spans="9:9" ht="21.75" customHeight="1" x14ac:dyDescent="0.3">
      <c r="I7261" s="23" t="e">
        <f>INDEX('Артикул без-с размером'!A:A,MATCH(Хранение!B7261,'Артикул без-с размером'!C:C,0))</f>
        <v>#N/A</v>
      </c>
    </row>
    <row r="7262" spans="9:9" ht="21.75" customHeight="1" x14ac:dyDescent="0.3">
      <c r="I7262" s="23" t="e">
        <f>INDEX('Артикул без-с размером'!A:A,MATCH(Хранение!B7262,'Артикул без-с размером'!C:C,0))</f>
        <v>#N/A</v>
      </c>
    </row>
    <row r="7263" spans="9:9" ht="21.75" customHeight="1" x14ac:dyDescent="0.3">
      <c r="I7263" s="23" t="e">
        <f>INDEX('Артикул без-с размером'!A:A,MATCH(Хранение!B7263,'Артикул без-с размером'!C:C,0))</f>
        <v>#N/A</v>
      </c>
    </row>
    <row r="7264" spans="9:9" ht="21.75" customHeight="1" x14ac:dyDescent="0.3">
      <c r="I7264" s="23" t="e">
        <f>INDEX('Артикул без-с размером'!A:A,MATCH(Хранение!B7264,'Артикул без-с размером'!C:C,0))</f>
        <v>#N/A</v>
      </c>
    </row>
    <row r="7265" spans="9:9" ht="21.75" customHeight="1" x14ac:dyDescent="0.3">
      <c r="I7265" s="23" t="e">
        <f>INDEX('Артикул без-с размером'!A:A,MATCH(Хранение!B7265,'Артикул без-с размером'!C:C,0))</f>
        <v>#N/A</v>
      </c>
    </row>
    <row r="7266" spans="9:9" ht="21.75" customHeight="1" x14ac:dyDescent="0.3">
      <c r="I7266" s="23" t="e">
        <f>INDEX('Артикул без-с размером'!A:A,MATCH(Хранение!B7266,'Артикул без-с размером'!C:C,0))</f>
        <v>#N/A</v>
      </c>
    </row>
    <row r="7267" spans="9:9" ht="21.75" customHeight="1" x14ac:dyDescent="0.3">
      <c r="I7267" s="23" t="e">
        <f>INDEX('Артикул без-с размером'!A:A,MATCH(Хранение!B7267,'Артикул без-с размером'!C:C,0))</f>
        <v>#N/A</v>
      </c>
    </row>
    <row r="7268" spans="9:9" ht="21.75" customHeight="1" x14ac:dyDescent="0.3">
      <c r="I7268" s="23" t="e">
        <f>INDEX('Артикул без-с размером'!A:A,MATCH(Хранение!B7268,'Артикул без-с размером'!C:C,0))</f>
        <v>#N/A</v>
      </c>
    </row>
    <row r="7269" spans="9:9" ht="21.75" customHeight="1" x14ac:dyDescent="0.3">
      <c r="I7269" s="23" t="e">
        <f>INDEX('Артикул без-с размером'!A:A,MATCH(Хранение!B7269,'Артикул без-с размером'!C:C,0))</f>
        <v>#N/A</v>
      </c>
    </row>
    <row r="7270" spans="9:9" ht="21.75" customHeight="1" x14ac:dyDescent="0.3">
      <c r="I7270" s="23" t="e">
        <f>INDEX('Артикул без-с размером'!A:A,MATCH(Хранение!B7270,'Артикул без-с размером'!C:C,0))</f>
        <v>#N/A</v>
      </c>
    </row>
    <row r="7271" spans="9:9" ht="21.75" customHeight="1" x14ac:dyDescent="0.3">
      <c r="I7271" s="23" t="e">
        <f>INDEX('Артикул без-с размером'!A:A,MATCH(Хранение!B7271,'Артикул без-с размером'!C:C,0))</f>
        <v>#N/A</v>
      </c>
    </row>
    <row r="7272" spans="9:9" ht="21.75" customHeight="1" x14ac:dyDescent="0.3">
      <c r="I7272" s="23" t="e">
        <f>INDEX('Артикул без-с размером'!A:A,MATCH(Хранение!B7272,'Артикул без-с размером'!C:C,0))</f>
        <v>#N/A</v>
      </c>
    </row>
    <row r="7273" spans="9:9" ht="21.75" customHeight="1" x14ac:dyDescent="0.3">
      <c r="I7273" s="23" t="e">
        <f>INDEX('Артикул без-с размером'!A:A,MATCH(Хранение!B7273,'Артикул без-с размером'!C:C,0))</f>
        <v>#N/A</v>
      </c>
    </row>
    <row r="7274" spans="9:9" ht="21.75" customHeight="1" x14ac:dyDescent="0.3">
      <c r="I7274" s="23" t="e">
        <f>INDEX('Артикул без-с размером'!A:A,MATCH(Хранение!B7274,'Артикул без-с размером'!C:C,0))</f>
        <v>#N/A</v>
      </c>
    </row>
    <row r="7275" spans="9:9" ht="21.75" customHeight="1" x14ac:dyDescent="0.3">
      <c r="I7275" s="23" t="e">
        <f>INDEX('Артикул без-с размером'!A:A,MATCH(Хранение!B7275,'Артикул без-с размером'!C:C,0))</f>
        <v>#N/A</v>
      </c>
    </row>
    <row r="7276" spans="9:9" ht="21.75" customHeight="1" x14ac:dyDescent="0.3">
      <c r="I7276" s="23" t="e">
        <f>INDEX('Артикул без-с размером'!A:A,MATCH(Хранение!B7276,'Артикул без-с размером'!C:C,0))</f>
        <v>#N/A</v>
      </c>
    </row>
    <row r="7277" spans="9:9" ht="21.75" customHeight="1" x14ac:dyDescent="0.3">
      <c r="I7277" s="23" t="e">
        <f>INDEX('Артикул без-с размером'!A:A,MATCH(Хранение!B7277,'Артикул без-с размером'!C:C,0))</f>
        <v>#N/A</v>
      </c>
    </row>
    <row r="7278" spans="9:9" ht="21.75" customHeight="1" x14ac:dyDescent="0.3">
      <c r="I7278" s="23" t="e">
        <f>INDEX('Артикул без-с размером'!A:A,MATCH(Хранение!B7278,'Артикул без-с размером'!C:C,0))</f>
        <v>#N/A</v>
      </c>
    </row>
    <row r="7279" spans="9:9" ht="21.75" customHeight="1" x14ac:dyDescent="0.3">
      <c r="I7279" s="23" t="e">
        <f>INDEX('Артикул без-с размером'!A:A,MATCH(Хранение!B7279,'Артикул без-с размером'!C:C,0))</f>
        <v>#N/A</v>
      </c>
    </row>
    <row r="7280" spans="9:9" ht="21.75" customHeight="1" x14ac:dyDescent="0.3">
      <c r="I7280" s="23" t="e">
        <f>INDEX('Артикул без-с размером'!A:A,MATCH(Хранение!B7280,'Артикул без-с размером'!C:C,0))</f>
        <v>#N/A</v>
      </c>
    </row>
    <row r="7281" spans="9:9" ht="21.75" customHeight="1" x14ac:dyDescent="0.3">
      <c r="I7281" s="23" t="e">
        <f>INDEX('Артикул без-с размером'!A:A,MATCH(Хранение!B7281,'Артикул без-с размером'!C:C,0))</f>
        <v>#N/A</v>
      </c>
    </row>
    <row r="7282" spans="9:9" ht="21.75" customHeight="1" x14ac:dyDescent="0.3">
      <c r="I7282" s="23" t="e">
        <f>INDEX('Артикул без-с размером'!A:A,MATCH(Хранение!B7282,'Артикул без-с размером'!C:C,0))</f>
        <v>#N/A</v>
      </c>
    </row>
    <row r="7283" spans="9:9" ht="21.75" customHeight="1" x14ac:dyDescent="0.3">
      <c r="I7283" s="23" t="e">
        <f>INDEX('Артикул без-с размером'!A:A,MATCH(Хранение!B7283,'Артикул без-с размером'!C:C,0))</f>
        <v>#N/A</v>
      </c>
    </row>
    <row r="7284" spans="9:9" ht="21.75" customHeight="1" x14ac:dyDescent="0.3">
      <c r="I7284" s="23" t="e">
        <f>INDEX('Артикул без-с размером'!A:A,MATCH(Хранение!B7284,'Артикул без-с размером'!C:C,0))</f>
        <v>#N/A</v>
      </c>
    </row>
    <row r="7285" spans="9:9" ht="21.75" customHeight="1" x14ac:dyDescent="0.3">
      <c r="I7285" s="23" t="e">
        <f>INDEX('Артикул без-с размером'!A:A,MATCH(Хранение!B7285,'Артикул без-с размером'!C:C,0))</f>
        <v>#N/A</v>
      </c>
    </row>
    <row r="7286" spans="9:9" ht="21.75" customHeight="1" x14ac:dyDescent="0.3">
      <c r="I7286" s="23" t="e">
        <f>INDEX('Артикул без-с размером'!A:A,MATCH(Хранение!B7286,'Артикул без-с размером'!C:C,0))</f>
        <v>#N/A</v>
      </c>
    </row>
    <row r="7287" spans="9:9" ht="21.75" customHeight="1" x14ac:dyDescent="0.3">
      <c r="I7287" s="23" t="e">
        <f>INDEX('Артикул без-с размером'!A:A,MATCH(Хранение!B7287,'Артикул без-с размером'!C:C,0))</f>
        <v>#N/A</v>
      </c>
    </row>
    <row r="7288" spans="9:9" ht="21.75" customHeight="1" x14ac:dyDescent="0.3">
      <c r="I7288" s="23" t="e">
        <f>INDEX('Артикул без-с размером'!A:A,MATCH(Хранение!B7288,'Артикул без-с размером'!C:C,0))</f>
        <v>#N/A</v>
      </c>
    </row>
    <row r="7289" spans="9:9" ht="21.75" customHeight="1" x14ac:dyDescent="0.3">
      <c r="I7289" s="23" t="e">
        <f>INDEX('Артикул без-с размером'!A:A,MATCH(Хранение!B7289,'Артикул без-с размером'!C:C,0))</f>
        <v>#N/A</v>
      </c>
    </row>
    <row r="7290" spans="9:9" ht="21.75" customHeight="1" x14ac:dyDescent="0.3">
      <c r="I7290" s="23" t="e">
        <f>INDEX('Артикул без-с размером'!A:A,MATCH(Хранение!B7290,'Артикул без-с размером'!C:C,0))</f>
        <v>#N/A</v>
      </c>
    </row>
    <row r="7291" spans="9:9" ht="21.75" customHeight="1" x14ac:dyDescent="0.3">
      <c r="I7291" s="23" t="e">
        <f>INDEX('Артикул без-с размером'!A:A,MATCH(Хранение!B7291,'Артикул без-с размером'!C:C,0))</f>
        <v>#N/A</v>
      </c>
    </row>
    <row r="7292" spans="9:9" ht="21.75" customHeight="1" x14ac:dyDescent="0.3">
      <c r="I7292" s="23" t="e">
        <f>INDEX('Артикул без-с размером'!A:A,MATCH(Хранение!B7292,'Артикул без-с размером'!C:C,0))</f>
        <v>#N/A</v>
      </c>
    </row>
    <row r="7293" spans="9:9" ht="21.75" customHeight="1" x14ac:dyDescent="0.3">
      <c r="I7293" s="23" t="e">
        <f>INDEX('Артикул без-с размером'!A:A,MATCH(Хранение!B7293,'Артикул без-с размером'!C:C,0))</f>
        <v>#N/A</v>
      </c>
    </row>
    <row r="7294" spans="9:9" ht="21.75" customHeight="1" x14ac:dyDescent="0.3">
      <c r="I7294" s="23" t="e">
        <f>INDEX('Артикул без-с размером'!A:A,MATCH(Хранение!B7294,'Артикул без-с размером'!C:C,0))</f>
        <v>#N/A</v>
      </c>
    </row>
    <row r="7295" spans="9:9" ht="21.75" customHeight="1" x14ac:dyDescent="0.3">
      <c r="I7295" s="23" t="e">
        <f>INDEX('Артикул без-с размером'!A:A,MATCH(Хранение!B7295,'Артикул без-с размером'!C:C,0))</f>
        <v>#N/A</v>
      </c>
    </row>
    <row r="7296" spans="9:9" ht="21.75" customHeight="1" x14ac:dyDescent="0.3">
      <c r="I7296" s="23" t="e">
        <f>INDEX('Артикул без-с размером'!A:A,MATCH(Хранение!B7296,'Артикул без-с размером'!C:C,0))</f>
        <v>#N/A</v>
      </c>
    </row>
    <row r="7297" spans="9:9" ht="21.75" customHeight="1" x14ac:dyDescent="0.3">
      <c r="I7297" s="23" t="e">
        <f>INDEX('Артикул без-с размером'!A:A,MATCH(Хранение!B7297,'Артикул без-с размером'!C:C,0))</f>
        <v>#N/A</v>
      </c>
    </row>
    <row r="7298" spans="9:9" ht="21.75" customHeight="1" x14ac:dyDescent="0.3">
      <c r="I7298" s="23" t="e">
        <f>INDEX('Артикул без-с размером'!A:A,MATCH(Хранение!B7298,'Артикул без-с размером'!C:C,0))</f>
        <v>#N/A</v>
      </c>
    </row>
    <row r="7299" spans="9:9" ht="21.75" customHeight="1" x14ac:dyDescent="0.3">
      <c r="I7299" s="23" t="e">
        <f>INDEX('Артикул без-с размером'!A:A,MATCH(Хранение!B7299,'Артикул без-с размером'!C:C,0))</f>
        <v>#N/A</v>
      </c>
    </row>
    <row r="7300" spans="9:9" ht="21.75" customHeight="1" x14ac:dyDescent="0.3">
      <c r="I7300" s="23" t="e">
        <f>INDEX('Артикул без-с размером'!A:A,MATCH(Хранение!B7300,'Артикул без-с размером'!C:C,0))</f>
        <v>#N/A</v>
      </c>
    </row>
    <row r="7301" spans="9:9" ht="21.75" customHeight="1" x14ac:dyDescent="0.3">
      <c r="I7301" s="23" t="e">
        <f>INDEX('Артикул без-с размером'!A:A,MATCH(Хранение!B7301,'Артикул без-с размером'!C:C,0))</f>
        <v>#N/A</v>
      </c>
    </row>
    <row r="7302" spans="9:9" ht="21.75" customHeight="1" x14ac:dyDescent="0.3">
      <c r="I7302" s="23" t="e">
        <f>INDEX('Артикул без-с размером'!A:A,MATCH(Хранение!B7302,'Артикул без-с размером'!C:C,0))</f>
        <v>#N/A</v>
      </c>
    </row>
    <row r="7303" spans="9:9" ht="21.75" customHeight="1" x14ac:dyDescent="0.3">
      <c r="I7303" s="23" t="e">
        <f>INDEX('Артикул без-с размером'!A:A,MATCH(Хранение!B7303,'Артикул без-с размером'!C:C,0))</f>
        <v>#N/A</v>
      </c>
    </row>
    <row r="7304" spans="9:9" ht="21.75" customHeight="1" x14ac:dyDescent="0.3">
      <c r="I7304" s="23" t="e">
        <f>INDEX('Артикул без-с размером'!A:A,MATCH(Хранение!B7304,'Артикул без-с размером'!C:C,0))</f>
        <v>#N/A</v>
      </c>
    </row>
    <row r="7305" spans="9:9" ht="21.75" customHeight="1" x14ac:dyDescent="0.3">
      <c r="I7305" s="23" t="e">
        <f>INDEX('Артикул без-с размером'!A:A,MATCH(Хранение!B7305,'Артикул без-с размером'!C:C,0))</f>
        <v>#N/A</v>
      </c>
    </row>
    <row r="7306" spans="9:9" ht="21.75" customHeight="1" x14ac:dyDescent="0.3">
      <c r="I7306" s="23" t="e">
        <f>INDEX('Артикул без-с размером'!A:A,MATCH(Хранение!B7306,'Артикул без-с размером'!C:C,0))</f>
        <v>#N/A</v>
      </c>
    </row>
    <row r="7307" spans="9:9" ht="21.75" customHeight="1" x14ac:dyDescent="0.3">
      <c r="I7307" s="23" t="e">
        <f>INDEX('Артикул без-с размером'!A:A,MATCH(Хранение!B7307,'Артикул без-с размером'!C:C,0))</f>
        <v>#N/A</v>
      </c>
    </row>
    <row r="7308" spans="9:9" ht="21.75" customHeight="1" x14ac:dyDescent="0.3">
      <c r="I7308" s="23" t="e">
        <f>INDEX('Артикул без-с размером'!A:A,MATCH(Хранение!B7308,'Артикул без-с размером'!C:C,0))</f>
        <v>#N/A</v>
      </c>
    </row>
    <row r="7309" spans="9:9" ht="21.75" customHeight="1" x14ac:dyDescent="0.3">
      <c r="I7309" s="23" t="e">
        <f>INDEX('Артикул без-с размером'!A:A,MATCH(Хранение!B7309,'Артикул без-с размером'!C:C,0))</f>
        <v>#N/A</v>
      </c>
    </row>
    <row r="7310" spans="9:9" ht="21.75" customHeight="1" x14ac:dyDescent="0.3">
      <c r="I7310" s="23" t="e">
        <f>INDEX('Артикул без-с размером'!A:A,MATCH(Хранение!B7310,'Артикул без-с размером'!C:C,0))</f>
        <v>#N/A</v>
      </c>
    </row>
    <row r="7311" spans="9:9" ht="21.75" customHeight="1" x14ac:dyDescent="0.3">
      <c r="I7311" s="23" t="e">
        <f>INDEX('Артикул без-с размером'!A:A,MATCH(Хранение!B7311,'Артикул без-с размером'!C:C,0))</f>
        <v>#N/A</v>
      </c>
    </row>
    <row r="7312" spans="9:9" ht="21.75" customHeight="1" x14ac:dyDescent="0.3">
      <c r="I7312" s="23" t="e">
        <f>INDEX('Артикул без-с размером'!A:A,MATCH(Хранение!B7312,'Артикул без-с размером'!C:C,0))</f>
        <v>#N/A</v>
      </c>
    </row>
    <row r="7313" spans="9:9" ht="21.75" customHeight="1" x14ac:dyDescent="0.3">
      <c r="I7313" s="23" t="e">
        <f>INDEX('Артикул без-с размером'!A:A,MATCH(Хранение!B7313,'Артикул без-с размером'!C:C,0))</f>
        <v>#N/A</v>
      </c>
    </row>
    <row r="7314" spans="9:9" ht="21.75" customHeight="1" x14ac:dyDescent="0.3">
      <c r="I7314" s="23" t="e">
        <f>INDEX('Артикул без-с размером'!A:A,MATCH(Хранение!B7314,'Артикул без-с размером'!C:C,0))</f>
        <v>#N/A</v>
      </c>
    </row>
    <row r="7315" spans="9:9" ht="21.75" customHeight="1" x14ac:dyDescent="0.3">
      <c r="I7315" s="23" t="e">
        <f>INDEX('Артикул без-с размером'!A:A,MATCH(Хранение!B7315,'Артикул без-с размером'!C:C,0))</f>
        <v>#N/A</v>
      </c>
    </row>
    <row r="7316" spans="9:9" ht="21.75" customHeight="1" x14ac:dyDescent="0.3">
      <c r="I7316" s="23" t="e">
        <f>INDEX('Артикул без-с размером'!A:A,MATCH(Хранение!B7316,'Артикул без-с размером'!C:C,0))</f>
        <v>#N/A</v>
      </c>
    </row>
    <row r="7317" spans="9:9" ht="21.75" customHeight="1" x14ac:dyDescent="0.3">
      <c r="I7317" s="23" t="e">
        <f>INDEX('Артикул без-с размером'!A:A,MATCH(Хранение!B7317,'Артикул без-с размером'!C:C,0))</f>
        <v>#N/A</v>
      </c>
    </row>
    <row r="7318" spans="9:9" ht="21.75" customHeight="1" x14ac:dyDescent="0.3">
      <c r="I7318" s="23" t="e">
        <f>INDEX('Артикул без-с размером'!A:A,MATCH(Хранение!B7318,'Артикул без-с размером'!C:C,0))</f>
        <v>#N/A</v>
      </c>
    </row>
    <row r="7319" spans="9:9" ht="21.75" customHeight="1" x14ac:dyDescent="0.3">
      <c r="I7319" s="23" t="e">
        <f>INDEX('Артикул без-с размером'!A:A,MATCH(Хранение!B7319,'Артикул без-с размером'!C:C,0))</f>
        <v>#N/A</v>
      </c>
    </row>
    <row r="7320" spans="9:9" ht="21.75" customHeight="1" x14ac:dyDescent="0.3">
      <c r="I7320" s="23" t="e">
        <f>INDEX('Артикул без-с размером'!A:A,MATCH(Хранение!B7320,'Артикул без-с размером'!C:C,0))</f>
        <v>#N/A</v>
      </c>
    </row>
    <row r="7321" spans="9:9" ht="21.75" customHeight="1" x14ac:dyDescent="0.3">
      <c r="I7321" s="23" t="e">
        <f>INDEX('Артикул без-с размером'!A:A,MATCH(Хранение!B7321,'Артикул без-с размером'!C:C,0))</f>
        <v>#N/A</v>
      </c>
    </row>
    <row r="7322" spans="9:9" ht="21.75" customHeight="1" x14ac:dyDescent="0.3">
      <c r="I7322" s="23" t="e">
        <f>INDEX('Артикул без-с размером'!A:A,MATCH(Хранение!B7322,'Артикул без-с размером'!C:C,0))</f>
        <v>#N/A</v>
      </c>
    </row>
    <row r="7323" spans="9:9" ht="21.75" customHeight="1" x14ac:dyDescent="0.3">
      <c r="I7323" s="23" t="e">
        <f>INDEX('Артикул без-с размером'!A:A,MATCH(Хранение!B7323,'Артикул без-с размером'!C:C,0))</f>
        <v>#N/A</v>
      </c>
    </row>
    <row r="7324" spans="9:9" ht="21.75" customHeight="1" x14ac:dyDescent="0.3">
      <c r="I7324" s="23" t="e">
        <f>INDEX('Артикул без-с размером'!A:A,MATCH(Хранение!B7324,'Артикул без-с размером'!C:C,0))</f>
        <v>#N/A</v>
      </c>
    </row>
    <row r="7325" spans="9:9" ht="21.75" customHeight="1" x14ac:dyDescent="0.3">
      <c r="I7325" s="23" t="e">
        <f>INDEX('Артикул без-с размером'!A:A,MATCH(Хранение!B7325,'Артикул без-с размером'!C:C,0))</f>
        <v>#N/A</v>
      </c>
    </row>
    <row r="7326" spans="9:9" ht="21.75" customHeight="1" x14ac:dyDescent="0.3">
      <c r="I7326" s="23" t="e">
        <f>INDEX('Артикул без-с размером'!A:A,MATCH(Хранение!B7326,'Артикул без-с размером'!C:C,0))</f>
        <v>#N/A</v>
      </c>
    </row>
    <row r="7327" spans="9:9" ht="21.75" customHeight="1" x14ac:dyDescent="0.3">
      <c r="I7327" s="23" t="e">
        <f>INDEX('Артикул без-с размером'!A:A,MATCH(Хранение!B7327,'Артикул без-с размером'!C:C,0))</f>
        <v>#N/A</v>
      </c>
    </row>
    <row r="7328" spans="9:9" ht="21.75" customHeight="1" x14ac:dyDescent="0.3">
      <c r="I7328" s="23" t="e">
        <f>INDEX('Артикул без-с размером'!A:A,MATCH(Хранение!B7328,'Артикул без-с размером'!C:C,0))</f>
        <v>#N/A</v>
      </c>
    </row>
    <row r="7329" spans="9:9" ht="21.75" customHeight="1" x14ac:dyDescent="0.3">
      <c r="I7329" s="23" t="e">
        <f>INDEX('Артикул без-с размером'!A:A,MATCH(Хранение!B7329,'Артикул без-с размером'!C:C,0))</f>
        <v>#N/A</v>
      </c>
    </row>
    <row r="7330" spans="9:9" ht="21.75" customHeight="1" x14ac:dyDescent="0.3">
      <c r="I7330" s="23" t="e">
        <f>INDEX('Артикул без-с размером'!A:A,MATCH(Хранение!B7330,'Артикул без-с размером'!C:C,0))</f>
        <v>#N/A</v>
      </c>
    </row>
    <row r="7331" spans="9:9" ht="21.75" customHeight="1" x14ac:dyDescent="0.3">
      <c r="I7331" s="23" t="e">
        <f>INDEX('Артикул без-с размером'!A:A,MATCH(Хранение!B7331,'Артикул без-с размером'!C:C,0))</f>
        <v>#N/A</v>
      </c>
    </row>
    <row r="7332" spans="9:9" ht="21.75" customHeight="1" x14ac:dyDescent="0.3">
      <c r="I7332" s="23" t="e">
        <f>INDEX('Артикул без-с размером'!A:A,MATCH(Хранение!B7332,'Артикул без-с размером'!C:C,0))</f>
        <v>#N/A</v>
      </c>
    </row>
    <row r="7333" spans="9:9" ht="21.75" customHeight="1" x14ac:dyDescent="0.3">
      <c r="I7333" s="23" t="e">
        <f>INDEX('Артикул без-с размером'!A:A,MATCH(Хранение!B7333,'Артикул без-с размером'!C:C,0))</f>
        <v>#N/A</v>
      </c>
    </row>
    <row r="7334" spans="9:9" ht="21.75" customHeight="1" x14ac:dyDescent="0.3">
      <c r="I7334" s="23" t="e">
        <f>INDEX('Артикул без-с размером'!A:A,MATCH(Хранение!B7334,'Артикул без-с размером'!C:C,0))</f>
        <v>#N/A</v>
      </c>
    </row>
    <row r="7335" spans="9:9" ht="21.75" customHeight="1" x14ac:dyDescent="0.3">
      <c r="I7335" s="23" t="e">
        <f>INDEX('Артикул без-с размером'!A:A,MATCH(Хранение!B7335,'Артикул без-с размером'!C:C,0))</f>
        <v>#N/A</v>
      </c>
    </row>
    <row r="7336" spans="9:9" ht="21.75" customHeight="1" x14ac:dyDescent="0.3">
      <c r="I7336" s="23" t="e">
        <f>INDEX('Артикул без-с размером'!A:A,MATCH(Хранение!B7336,'Артикул без-с размером'!C:C,0))</f>
        <v>#N/A</v>
      </c>
    </row>
    <row r="7337" spans="9:9" ht="21.75" customHeight="1" x14ac:dyDescent="0.3">
      <c r="I7337" s="23" t="e">
        <f>INDEX('Артикул без-с размером'!A:A,MATCH(Хранение!B7337,'Артикул без-с размером'!C:C,0))</f>
        <v>#N/A</v>
      </c>
    </row>
    <row r="7338" spans="9:9" ht="21.75" customHeight="1" x14ac:dyDescent="0.3">
      <c r="I7338" s="23" t="e">
        <f>INDEX('Артикул без-с размером'!A:A,MATCH(Хранение!B7338,'Артикул без-с размером'!C:C,0))</f>
        <v>#N/A</v>
      </c>
    </row>
    <row r="7339" spans="9:9" ht="21.75" customHeight="1" x14ac:dyDescent="0.3">
      <c r="I7339" s="23" t="e">
        <f>INDEX('Артикул без-с размером'!A:A,MATCH(Хранение!B7339,'Артикул без-с размером'!C:C,0))</f>
        <v>#N/A</v>
      </c>
    </row>
    <row r="7340" spans="9:9" ht="21.75" customHeight="1" x14ac:dyDescent="0.3">
      <c r="I7340" s="23" t="e">
        <f>INDEX('Артикул без-с размером'!A:A,MATCH(Хранение!B7340,'Артикул без-с размером'!C:C,0))</f>
        <v>#N/A</v>
      </c>
    </row>
    <row r="7341" spans="9:9" ht="21.75" customHeight="1" x14ac:dyDescent="0.3">
      <c r="I7341" s="23" t="e">
        <f>INDEX('Артикул без-с размером'!A:A,MATCH(Хранение!B7341,'Артикул без-с размером'!C:C,0))</f>
        <v>#N/A</v>
      </c>
    </row>
    <row r="7342" spans="9:9" ht="21.75" customHeight="1" x14ac:dyDescent="0.3">
      <c r="I7342" s="23" t="e">
        <f>INDEX('Артикул без-с размером'!A:A,MATCH(Хранение!B7342,'Артикул без-с размером'!C:C,0))</f>
        <v>#N/A</v>
      </c>
    </row>
    <row r="7343" spans="9:9" ht="21.75" customHeight="1" x14ac:dyDescent="0.3">
      <c r="I7343" s="23" t="e">
        <f>INDEX('Артикул без-с размером'!A:A,MATCH(Хранение!B7343,'Артикул без-с размером'!C:C,0))</f>
        <v>#N/A</v>
      </c>
    </row>
    <row r="7344" spans="9:9" ht="21.75" customHeight="1" x14ac:dyDescent="0.3">
      <c r="I7344" s="23" t="e">
        <f>INDEX('Артикул без-с размером'!A:A,MATCH(Хранение!B7344,'Артикул без-с размером'!C:C,0))</f>
        <v>#N/A</v>
      </c>
    </row>
    <row r="7345" spans="9:9" ht="21.75" customHeight="1" x14ac:dyDescent="0.3">
      <c r="I7345" s="23" t="e">
        <f>INDEX('Артикул без-с размером'!A:A,MATCH(Хранение!B7345,'Артикул без-с размером'!C:C,0))</f>
        <v>#N/A</v>
      </c>
    </row>
    <row r="7346" spans="9:9" ht="21.75" customHeight="1" x14ac:dyDescent="0.3">
      <c r="I7346" s="23" t="e">
        <f>INDEX('Артикул без-с размером'!A:A,MATCH(Хранение!B7346,'Артикул без-с размером'!C:C,0))</f>
        <v>#N/A</v>
      </c>
    </row>
    <row r="7347" spans="9:9" ht="21.75" customHeight="1" x14ac:dyDescent="0.3">
      <c r="I7347" s="23" t="e">
        <f>INDEX('Артикул без-с размером'!A:A,MATCH(Хранение!B7347,'Артикул без-с размером'!C:C,0))</f>
        <v>#N/A</v>
      </c>
    </row>
    <row r="7348" spans="9:9" ht="21.75" customHeight="1" x14ac:dyDescent="0.3">
      <c r="I7348" s="23" t="e">
        <f>INDEX('Артикул без-с размером'!A:A,MATCH(Хранение!B7348,'Артикул без-с размером'!C:C,0))</f>
        <v>#N/A</v>
      </c>
    </row>
    <row r="7349" spans="9:9" ht="21.75" customHeight="1" x14ac:dyDescent="0.3">
      <c r="I7349" s="23" t="e">
        <f>INDEX('Артикул без-с размером'!A:A,MATCH(Хранение!B7349,'Артикул без-с размером'!C:C,0))</f>
        <v>#N/A</v>
      </c>
    </row>
    <row r="7350" spans="9:9" ht="21.75" customHeight="1" x14ac:dyDescent="0.3">
      <c r="I7350" s="23" t="e">
        <f>INDEX('Артикул без-с размером'!A:A,MATCH(Хранение!B7350,'Артикул без-с размером'!C:C,0))</f>
        <v>#N/A</v>
      </c>
    </row>
    <row r="7351" spans="9:9" ht="21.75" customHeight="1" x14ac:dyDescent="0.3">
      <c r="I7351" s="23" t="e">
        <f>INDEX('Артикул без-с размером'!A:A,MATCH(Хранение!B7351,'Артикул без-с размером'!C:C,0))</f>
        <v>#N/A</v>
      </c>
    </row>
    <row r="7352" spans="9:9" ht="21.75" customHeight="1" x14ac:dyDescent="0.3">
      <c r="I7352" s="23" t="e">
        <f>INDEX('Артикул без-с размером'!A:A,MATCH(Хранение!B7352,'Артикул без-с размером'!C:C,0))</f>
        <v>#N/A</v>
      </c>
    </row>
    <row r="7353" spans="9:9" ht="21.75" customHeight="1" x14ac:dyDescent="0.3">
      <c r="I7353" s="23" t="e">
        <f>INDEX('Артикул без-с размером'!A:A,MATCH(Хранение!B7353,'Артикул без-с размером'!C:C,0))</f>
        <v>#N/A</v>
      </c>
    </row>
    <row r="7354" spans="9:9" ht="21.75" customHeight="1" x14ac:dyDescent="0.3">
      <c r="I7354" s="23" t="e">
        <f>INDEX('Артикул без-с размером'!A:A,MATCH(Хранение!B7354,'Артикул без-с размером'!C:C,0))</f>
        <v>#N/A</v>
      </c>
    </row>
    <row r="7355" spans="9:9" ht="21.75" customHeight="1" x14ac:dyDescent="0.3">
      <c r="I7355" s="23" t="e">
        <f>INDEX('Артикул без-с размером'!A:A,MATCH(Хранение!B7355,'Артикул без-с размером'!C:C,0))</f>
        <v>#N/A</v>
      </c>
    </row>
    <row r="7356" spans="9:9" ht="21.75" customHeight="1" x14ac:dyDescent="0.3">
      <c r="I7356" s="23" t="e">
        <f>INDEX('Артикул без-с размером'!A:A,MATCH(Хранение!B7356,'Артикул без-с размером'!C:C,0))</f>
        <v>#N/A</v>
      </c>
    </row>
    <row r="7357" spans="9:9" ht="21.75" customHeight="1" x14ac:dyDescent="0.3">
      <c r="I7357" s="23" t="e">
        <f>INDEX('Артикул без-с размером'!A:A,MATCH(Хранение!B7357,'Артикул без-с размером'!C:C,0))</f>
        <v>#N/A</v>
      </c>
    </row>
    <row r="7358" spans="9:9" ht="21.75" customHeight="1" x14ac:dyDescent="0.3">
      <c r="I7358" s="23" t="e">
        <f>INDEX('Артикул без-с размером'!A:A,MATCH(Хранение!B7358,'Артикул без-с размером'!C:C,0))</f>
        <v>#N/A</v>
      </c>
    </row>
    <row r="7359" spans="9:9" ht="21.75" customHeight="1" x14ac:dyDescent="0.3">
      <c r="I7359" s="23" t="e">
        <f>INDEX('Артикул без-с размером'!A:A,MATCH(Хранение!B7359,'Артикул без-с размером'!C:C,0))</f>
        <v>#N/A</v>
      </c>
    </row>
    <row r="7360" spans="9:9" ht="21.75" customHeight="1" x14ac:dyDescent="0.3">
      <c r="I7360" s="23" t="e">
        <f>INDEX('Артикул без-с размером'!A:A,MATCH(Хранение!B7360,'Артикул без-с размером'!C:C,0))</f>
        <v>#N/A</v>
      </c>
    </row>
    <row r="7361" spans="9:9" ht="21.75" customHeight="1" x14ac:dyDescent="0.3">
      <c r="I7361" s="23" t="e">
        <f>INDEX('Артикул без-с размером'!A:A,MATCH(Хранение!B7361,'Артикул без-с размером'!C:C,0))</f>
        <v>#N/A</v>
      </c>
    </row>
    <row r="7362" spans="9:9" ht="21.75" customHeight="1" x14ac:dyDescent="0.3">
      <c r="I7362" s="23" t="e">
        <f>INDEX('Артикул без-с размером'!A:A,MATCH(Хранение!B7362,'Артикул без-с размером'!C:C,0))</f>
        <v>#N/A</v>
      </c>
    </row>
    <row r="7363" spans="9:9" ht="21.75" customHeight="1" x14ac:dyDescent="0.3">
      <c r="I7363" s="23" t="e">
        <f>INDEX('Артикул без-с размером'!A:A,MATCH(Хранение!B7363,'Артикул без-с размером'!C:C,0))</f>
        <v>#N/A</v>
      </c>
    </row>
    <row r="7364" spans="9:9" ht="21.75" customHeight="1" x14ac:dyDescent="0.3">
      <c r="I7364" s="23" t="e">
        <f>INDEX('Артикул без-с размером'!A:A,MATCH(Хранение!B7364,'Артикул без-с размером'!C:C,0))</f>
        <v>#N/A</v>
      </c>
    </row>
    <row r="7365" spans="9:9" ht="21.75" customHeight="1" x14ac:dyDescent="0.3">
      <c r="I7365" s="23" t="e">
        <f>INDEX('Артикул без-с размером'!A:A,MATCH(Хранение!B7365,'Артикул без-с размером'!C:C,0))</f>
        <v>#N/A</v>
      </c>
    </row>
    <row r="7366" spans="9:9" ht="21.75" customHeight="1" x14ac:dyDescent="0.3">
      <c r="I7366" s="23" t="e">
        <f>INDEX('Артикул без-с размером'!A:A,MATCH(Хранение!B7366,'Артикул без-с размером'!C:C,0))</f>
        <v>#N/A</v>
      </c>
    </row>
    <row r="7367" spans="9:9" ht="21.75" customHeight="1" x14ac:dyDescent="0.3">
      <c r="I7367" s="23" t="e">
        <f>INDEX('Артикул без-с размером'!A:A,MATCH(Хранение!B7367,'Артикул без-с размером'!C:C,0))</f>
        <v>#N/A</v>
      </c>
    </row>
    <row r="7368" spans="9:9" ht="21.75" customHeight="1" x14ac:dyDescent="0.3">
      <c r="I7368" s="23" t="e">
        <f>INDEX('Артикул без-с размером'!A:A,MATCH(Хранение!B7368,'Артикул без-с размером'!C:C,0))</f>
        <v>#N/A</v>
      </c>
    </row>
    <row r="7369" spans="9:9" ht="21.75" customHeight="1" x14ac:dyDescent="0.3">
      <c r="I7369" s="23" t="e">
        <f>INDEX('Артикул без-с размером'!A:A,MATCH(Хранение!B7369,'Артикул без-с размером'!C:C,0))</f>
        <v>#N/A</v>
      </c>
    </row>
    <row r="7370" spans="9:9" ht="21.75" customHeight="1" x14ac:dyDescent="0.3">
      <c r="I7370" s="23" t="e">
        <f>INDEX('Артикул без-с размером'!A:A,MATCH(Хранение!B7370,'Артикул без-с размером'!C:C,0))</f>
        <v>#N/A</v>
      </c>
    </row>
    <row r="7371" spans="9:9" ht="21.75" customHeight="1" x14ac:dyDescent="0.3">
      <c r="I7371" s="23" t="e">
        <f>INDEX('Артикул без-с размером'!A:A,MATCH(Хранение!B7371,'Артикул без-с размером'!C:C,0))</f>
        <v>#N/A</v>
      </c>
    </row>
    <row r="7372" spans="9:9" ht="21.75" customHeight="1" x14ac:dyDescent="0.3">
      <c r="I7372" s="23" t="e">
        <f>INDEX('Артикул без-с размером'!A:A,MATCH(Хранение!B7372,'Артикул без-с размером'!C:C,0))</f>
        <v>#N/A</v>
      </c>
    </row>
    <row r="7373" spans="9:9" ht="21.75" customHeight="1" x14ac:dyDescent="0.3">
      <c r="I7373" s="23" t="e">
        <f>INDEX('Артикул без-с размером'!A:A,MATCH(Хранение!B7373,'Артикул без-с размером'!C:C,0))</f>
        <v>#N/A</v>
      </c>
    </row>
    <row r="7374" spans="9:9" ht="21.75" customHeight="1" x14ac:dyDescent="0.3">
      <c r="I7374" s="23" t="e">
        <f>INDEX('Артикул без-с размером'!A:A,MATCH(Хранение!B7374,'Артикул без-с размером'!C:C,0))</f>
        <v>#N/A</v>
      </c>
    </row>
    <row r="7375" spans="9:9" ht="21.75" customHeight="1" x14ac:dyDescent="0.3">
      <c r="I7375" s="23" t="e">
        <f>INDEX('Артикул без-с размером'!A:A,MATCH(Хранение!B7375,'Артикул без-с размером'!C:C,0))</f>
        <v>#N/A</v>
      </c>
    </row>
    <row r="7376" spans="9:9" ht="21.75" customHeight="1" x14ac:dyDescent="0.3">
      <c r="I7376" s="23" t="e">
        <f>INDEX('Артикул без-с размером'!A:A,MATCH(Хранение!B7376,'Артикул без-с размером'!C:C,0))</f>
        <v>#N/A</v>
      </c>
    </row>
    <row r="7377" spans="9:9" ht="21.75" customHeight="1" x14ac:dyDescent="0.3">
      <c r="I7377" s="23" t="e">
        <f>INDEX('Артикул без-с размером'!A:A,MATCH(Хранение!B7377,'Артикул без-с размером'!C:C,0))</f>
        <v>#N/A</v>
      </c>
    </row>
    <row r="7378" spans="9:9" ht="21.75" customHeight="1" x14ac:dyDescent="0.3">
      <c r="I7378" s="23" t="e">
        <f>INDEX('Артикул без-с размером'!A:A,MATCH(Хранение!B7378,'Артикул без-с размером'!C:C,0))</f>
        <v>#N/A</v>
      </c>
    </row>
    <row r="7379" spans="9:9" ht="21.75" customHeight="1" x14ac:dyDescent="0.3">
      <c r="I7379" s="23" t="e">
        <f>INDEX('Артикул без-с размером'!A:A,MATCH(Хранение!B7379,'Артикул без-с размером'!C:C,0))</f>
        <v>#N/A</v>
      </c>
    </row>
    <row r="7380" spans="9:9" ht="21.75" customHeight="1" x14ac:dyDescent="0.3">
      <c r="I7380" s="23" t="e">
        <f>INDEX('Артикул без-с размером'!A:A,MATCH(Хранение!B7380,'Артикул без-с размером'!C:C,0))</f>
        <v>#N/A</v>
      </c>
    </row>
    <row r="7381" spans="9:9" ht="21.75" customHeight="1" x14ac:dyDescent="0.3">
      <c r="I7381" s="23" t="e">
        <f>INDEX('Артикул без-с размером'!A:A,MATCH(Хранение!B7381,'Артикул без-с размером'!C:C,0))</f>
        <v>#N/A</v>
      </c>
    </row>
    <row r="7382" spans="9:9" ht="21.75" customHeight="1" x14ac:dyDescent="0.3">
      <c r="I7382" s="23" t="e">
        <f>INDEX('Артикул без-с размером'!A:A,MATCH(Хранение!B7382,'Артикул без-с размером'!C:C,0))</f>
        <v>#N/A</v>
      </c>
    </row>
    <row r="7383" spans="9:9" ht="21.75" customHeight="1" x14ac:dyDescent="0.3">
      <c r="I7383" s="23" t="e">
        <f>INDEX('Артикул без-с размером'!A:A,MATCH(Хранение!B7383,'Артикул без-с размером'!C:C,0))</f>
        <v>#N/A</v>
      </c>
    </row>
    <row r="7384" spans="9:9" ht="21.75" customHeight="1" x14ac:dyDescent="0.3">
      <c r="I7384" s="23" t="e">
        <f>INDEX('Артикул без-с размером'!A:A,MATCH(Хранение!B7384,'Артикул без-с размером'!C:C,0))</f>
        <v>#N/A</v>
      </c>
    </row>
    <row r="7385" spans="9:9" ht="21.75" customHeight="1" x14ac:dyDescent="0.3">
      <c r="I7385" s="23" t="e">
        <f>INDEX('Артикул без-с размером'!A:A,MATCH(Хранение!B7385,'Артикул без-с размером'!C:C,0))</f>
        <v>#N/A</v>
      </c>
    </row>
    <row r="7386" spans="9:9" ht="21.75" customHeight="1" x14ac:dyDescent="0.3">
      <c r="I7386" s="23" t="e">
        <f>INDEX('Артикул без-с размером'!A:A,MATCH(Хранение!B7386,'Артикул без-с размером'!C:C,0))</f>
        <v>#N/A</v>
      </c>
    </row>
    <row r="7387" spans="9:9" ht="21.75" customHeight="1" x14ac:dyDescent="0.3">
      <c r="I7387" s="23" t="e">
        <f>INDEX('Артикул без-с размером'!A:A,MATCH(Хранение!B7387,'Артикул без-с размером'!C:C,0))</f>
        <v>#N/A</v>
      </c>
    </row>
    <row r="7388" spans="9:9" ht="21.75" customHeight="1" x14ac:dyDescent="0.3">
      <c r="I7388" s="23" t="e">
        <f>INDEX('Артикул без-с размером'!A:A,MATCH(Хранение!B7388,'Артикул без-с размером'!C:C,0))</f>
        <v>#N/A</v>
      </c>
    </row>
    <row r="7389" spans="9:9" ht="21.75" customHeight="1" x14ac:dyDescent="0.3">
      <c r="I7389" s="23" t="e">
        <f>INDEX('Артикул без-с размером'!A:A,MATCH(Хранение!B7389,'Артикул без-с размером'!C:C,0))</f>
        <v>#N/A</v>
      </c>
    </row>
    <row r="7390" spans="9:9" ht="21.75" customHeight="1" x14ac:dyDescent="0.3">
      <c r="I7390" s="23" t="e">
        <f>INDEX('Артикул без-с размером'!A:A,MATCH(Хранение!B7390,'Артикул без-с размером'!C:C,0))</f>
        <v>#N/A</v>
      </c>
    </row>
    <row r="7391" spans="9:9" ht="21.75" customHeight="1" x14ac:dyDescent="0.3">
      <c r="I7391" s="23" t="e">
        <f>INDEX('Артикул без-с размером'!A:A,MATCH(Хранение!B7391,'Артикул без-с размером'!C:C,0))</f>
        <v>#N/A</v>
      </c>
    </row>
    <row r="7392" spans="9:9" ht="21.75" customHeight="1" x14ac:dyDescent="0.3">
      <c r="I7392" s="23" t="e">
        <f>INDEX('Артикул без-с размером'!A:A,MATCH(Хранение!B7392,'Артикул без-с размером'!C:C,0))</f>
        <v>#N/A</v>
      </c>
    </row>
    <row r="7393" spans="9:9" ht="21.75" customHeight="1" x14ac:dyDescent="0.3">
      <c r="I7393" s="23" t="e">
        <f>INDEX('Артикул без-с размером'!A:A,MATCH(Хранение!B7393,'Артикул без-с размером'!C:C,0))</f>
        <v>#N/A</v>
      </c>
    </row>
    <row r="7394" spans="9:9" ht="21.75" customHeight="1" x14ac:dyDescent="0.3">
      <c r="I7394" s="23" t="e">
        <f>INDEX('Артикул без-с размером'!A:A,MATCH(Хранение!B7394,'Артикул без-с размером'!C:C,0))</f>
        <v>#N/A</v>
      </c>
    </row>
    <row r="7395" spans="9:9" ht="21.75" customHeight="1" x14ac:dyDescent="0.3">
      <c r="I7395" s="23" t="e">
        <f>INDEX('Артикул без-с размером'!A:A,MATCH(Хранение!B7395,'Артикул без-с размером'!C:C,0))</f>
        <v>#N/A</v>
      </c>
    </row>
    <row r="7396" spans="9:9" ht="21.75" customHeight="1" x14ac:dyDescent="0.3">
      <c r="I7396" s="23" t="e">
        <f>INDEX('Артикул без-с размером'!A:A,MATCH(Хранение!B7396,'Артикул без-с размером'!C:C,0))</f>
        <v>#N/A</v>
      </c>
    </row>
    <row r="7397" spans="9:9" ht="21.75" customHeight="1" x14ac:dyDescent="0.3">
      <c r="I7397" s="23" t="e">
        <f>INDEX('Артикул без-с размером'!A:A,MATCH(Хранение!B7397,'Артикул без-с размером'!C:C,0))</f>
        <v>#N/A</v>
      </c>
    </row>
    <row r="7398" spans="9:9" ht="21.75" customHeight="1" x14ac:dyDescent="0.3">
      <c r="I7398" s="23" t="e">
        <f>INDEX('Артикул без-с размером'!A:A,MATCH(Хранение!B7398,'Артикул без-с размером'!C:C,0))</f>
        <v>#N/A</v>
      </c>
    </row>
    <row r="7399" spans="9:9" ht="21.75" customHeight="1" x14ac:dyDescent="0.3">
      <c r="I7399" s="23" t="e">
        <f>INDEX('Артикул без-с размером'!A:A,MATCH(Хранение!B7399,'Артикул без-с размером'!C:C,0))</f>
        <v>#N/A</v>
      </c>
    </row>
    <row r="7400" spans="9:9" ht="21.75" customHeight="1" x14ac:dyDescent="0.3">
      <c r="I7400" s="23" t="e">
        <f>INDEX('Артикул без-с размером'!A:A,MATCH(Хранение!B7400,'Артикул без-с размером'!C:C,0))</f>
        <v>#N/A</v>
      </c>
    </row>
    <row r="7401" spans="9:9" ht="21.75" customHeight="1" x14ac:dyDescent="0.3">
      <c r="I7401" s="23" t="e">
        <f>INDEX('Артикул без-с размером'!A:A,MATCH(Хранение!B7401,'Артикул без-с размером'!C:C,0))</f>
        <v>#N/A</v>
      </c>
    </row>
    <row r="7402" spans="9:9" ht="21.75" customHeight="1" x14ac:dyDescent="0.3">
      <c r="I7402" s="23" t="e">
        <f>INDEX('Артикул без-с размером'!A:A,MATCH(Хранение!B7402,'Артикул без-с размером'!C:C,0))</f>
        <v>#N/A</v>
      </c>
    </row>
    <row r="7403" spans="9:9" ht="21.75" customHeight="1" x14ac:dyDescent="0.3">
      <c r="I7403" s="23" t="e">
        <f>INDEX('Артикул без-с размером'!A:A,MATCH(Хранение!B7403,'Артикул без-с размером'!C:C,0))</f>
        <v>#N/A</v>
      </c>
    </row>
    <row r="7404" spans="9:9" ht="21.75" customHeight="1" x14ac:dyDescent="0.3">
      <c r="I7404" s="23" t="e">
        <f>INDEX('Артикул без-с размером'!A:A,MATCH(Хранение!B7404,'Артикул без-с размером'!C:C,0))</f>
        <v>#N/A</v>
      </c>
    </row>
    <row r="7405" spans="9:9" ht="21.75" customHeight="1" x14ac:dyDescent="0.3">
      <c r="I7405" s="23" t="e">
        <f>INDEX('Артикул без-с размером'!A:A,MATCH(Хранение!B7405,'Артикул без-с размером'!C:C,0))</f>
        <v>#N/A</v>
      </c>
    </row>
    <row r="7406" spans="9:9" ht="21.75" customHeight="1" x14ac:dyDescent="0.3">
      <c r="I7406" s="23" t="e">
        <f>INDEX('Артикул без-с размером'!A:A,MATCH(Хранение!B7406,'Артикул без-с размером'!C:C,0))</f>
        <v>#N/A</v>
      </c>
    </row>
    <row r="7407" spans="9:9" ht="21.75" customHeight="1" x14ac:dyDescent="0.3">
      <c r="I7407" s="23" t="e">
        <f>INDEX('Артикул без-с размером'!A:A,MATCH(Хранение!B7407,'Артикул без-с размером'!C:C,0))</f>
        <v>#N/A</v>
      </c>
    </row>
    <row r="7408" spans="9:9" ht="21.75" customHeight="1" x14ac:dyDescent="0.3">
      <c r="I7408" s="23" t="e">
        <f>INDEX('Артикул без-с размером'!A:A,MATCH(Хранение!B7408,'Артикул без-с размером'!C:C,0))</f>
        <v>#N/A</v>
      </c>
    </row>
    <row r="7409" spans="9:9" ht="21.75" customHeight="1" x14ac:dyDescent="0.3">
      <c r="I7409" s="23" t="e">
        <f>INDEX('Артикул без-с размером'!A:A,MATCH(Хранение!B7409,'Артикул без-с размером'!C:C,0))</f>
        <v>#N/A</v>
      </c>
    </row>
    <row r="7410" spans="9:9" ht="21.75" customHeight="1" x14ac:dyDescent="0.3">
      <c r="I7410" s="23" t="e">
        <f>INDEX('Артикул без-с размером'!A:A,MATCH(Хранение!B7410,'Артикул без-с размером'!C:C,0))</f>
        <v>#N/A</v>
      </c>
    </row>
    <row r="7411" spans="9:9" ht="21.75" customHeight="1" x14ac:dyDescent="0.3">
      <c r="I7411" s="23" t="e">
        <f>INDEX('Артикул без-с размером'!A:A,MATCH(Хранение!B7411,'Артикул без-с размером'!C:C,0))</f>
        <v>#N/A</v>
      </c>
    </row>
    <row r="7412" spans="9:9" ht="21.75" customHeight="1" x14ac:dyDescent="0.3">
      <c r="I7412" s="23" t="e">
        <f>INDEX('Артикул без-с размером'!A:A,MATCH(Хранение!B7412,'Артикул без-с размером'!C:C,0))</f>
        <v>#N/A</v>
      </c>
    </row>
    <row r="7413" spans="9:9" ht="21.75" customHeight="1" x14ac:dyDescent="0.3">
      <c r="I7413" s="23" t="e">
        <f>INDEX('Артикул без-с размером'!A:A,MATCH(Хранение!B7413,'Артикул без-с размером'!C:C,0))</f>
        <v>#N/A</v>
      </c>
    </row>
    <row r="7414" spans="9:9" ht="21.75" customHeight="1" x14ac:dyDescent="0.3">
      <c r="I7414" s="23" t="e">
        <f>INDEX('Артикул без-с размером'!A:A,MATCH(Хранение!B7414,'Артикул без-с размером'!C:C,0))</f>
        <v>#N/A</v>
      </c>
    </row>
    <row r="7415" spans="9:9" ht="21.75" customHeight="1" x14ac:dyDescent="0.3">
      <c r="I7415" s="23" t="e">
        <f>INDEX('Артикул без-с размером'!A:A,MATCH(Хранение!B7415,'Артикул без-с размером'!C:C,0))</f>
        <v>#N/A</v>
      </c>
    </row>
    <row r="7416" spans="9:9" ht="21.75" customHeight="1" x14ac:dyDescent="0.3">
      <c r="I7416" s="23" t="e">
        <f>INDEX('Артикул без-с размером'!A:A,MATCH(Хранение!B7416,'Артикул без-с размером'!C:C,0))</f>
        <v>#N/A</v>
      </c>
    </row>
    <row r="7417" spans="9:9" ht="21.75" customHeight="1" x14ac:dyDescent="0.3">
      <c r="I7417" s="23" t="e">
        <f>INDEX('Артикул без-с размером'!A:A,MATCH(Хранение!B7417,'Артикул без-с размером'!C:C,0))</f>
        <v>#N/A</v>
      </c>
    </row>
    <row r="7418" spans="9:9" ht="21.75" customHeight="1" x14ac:dyDescent="0.3">
      <c r="I7418" s="23" t="e">
        <f>INDEX('Артикул без-с размером'!A:A,MATCH(Хранение!B7418,'Артикул без-с размером'!C:C,0))</f>
        <v>#N/A</v>
      </c>
    </row>
    <row r="7419" spans="9:9" ht="21.75" customHeight="1" x14ac:dyDescent="0.3">
      <c r="I7419" s="23" t="e">
        <f>INDEX('Артикул без-с размером'!A:A,MATCH(Хранение!B7419,'Артикул без-с размером'!C:C,0))</f>
        <v>#N/A</v>
      </c>
    </row>
    <row r="7420" spans="9:9" ht="21.75" customHeight="1" x14ac:dyDescent="0.3">
      <c r="I7420" s="23" t="e">
        <f>INDEX('Артикул без-с размером'!A:A,MATCH(Хранение!B7420,'Артикул без-с размером'!C:C,0))</f>
        <v>#N/A</v>
      </c>
    </row>
    <row r="7421" spans="9:9" ht="21.75" customHeight="1" x14ac:dyDescent="0.3">
      <c r="I7421" s="23" t="e">
        <f>INDEX('Артикул без-с размером'!A:A,MATCH(Хранение!B7421,'Артикул без-с размером'!C:C,0))</f>
        <v>#N/A</v>
      </c>
    </row>
    <row r="7422" spans="9:9" ht="21.75" customHeight="1" x14ac:dyDescent="0.3">
      <c r="I7422" s="23" t="e">
        <f>INDEX('Артикул без-с размером'!A:A,MATCH(Хранение!B7422,'Артикул без-с размером'!C:C,0))</f>
        <v>#N/A</v>
      </c>
    </row>
    <row r="7423" spans="9:9" ht="21.75" customHeight="1" x14ac:dyDescent="0.3">
      <c r="I7423" s="23" t="e">
        <f>INDEX('Артикул без-с размером'!A:A,MATCH(Хранение!B7423,'Артикул без-с размером'!C:C,0))</f>
        <v>#N/A</v>
      </c>
    </row>
    <row r="7424" spans="9:9" ht="21.75" customHeight="1" x14ac:dyDescent="0.3">
      <c r="I7424" s="23" t="e">
        <f>INDEX('Артикул без-с размером'!A:A,MATCH(Хранение!B7424,'Артикул без-с размером'!C:C,0))</f>
        <v>#N/A</v>
      </c>
    </row>
    <row r="7425" spans="9:9" ht="21.75" customHeight="1" x14ac:dyDescent="0.3">
      <c r="I7425" s="23" t="e">
        <f>INDEX('Артикул без-с размером'!A:A,MATCH(Хранение!B7425,'Артикул без-с размером'!C:C,0))</f>
        <v>#N/A</v>
      </c>
    </row>
    <row r="7426" spans="9:9" ht="21.75" customHeight="1" x14ac:dyDescent="0.3">
      <c r="I7426" s="23" t="e">
        <f>INDEX('Артикул без-с размером'!A:A,MATCH(Хранение!B7426,'Артикул без-с размером'!C:C,0))</f>
        <v>#N/A</v>
      </c>
    </row>
    <row r="7427" spans="9:9" ht="21.75" customHeight="1" x14ac:dyDescent="0.3">
      <c r="I7427" s="23" t="e">
        <f>INDEX('Артикул без-с размером'!A:A,MATCH(Хранение!B7427,'Артикул без-с размером'!C:C,0))</f>
        <v>#N/A</v>
      </c>
    </row>
    <row r="7428" spans="9:9" ht="21.75" customHeight="1" x14ac:dyDescent="0.3">
      <c r="I7428" s="23" t="e">
        <f>INDEX('Артикул без-с размером'!A:A,MATCH(Хранение!B7428,'Артикул без-с размером'!C:C,0))</f>
        <v>#N/A</v>
      </c>
    </row>
    <row r="7429" spans="9:9" ht="21.75" customHeight="1" x14ac:dyDescent="0.3">
      <c r="I7429" s="23" t="e">
        <f>INDEX('Артикул без-с размером'!A:A,MATCH(Хранение!B7429,'Артикул без-с размером'!C:C,0))</f>
        <v>#N/A</v>
      </c>
    </row>
    <row r="7430" spans="9:9" ht="21.75" customHeight="1" x14ac:dyDescent="0.3">
      <c r="I7430" s="23" t="e">
        <f>INDEX('Артикул без-с размером'!A:A,MATCH(Хранение!B7430,'Артикул без-с размером'!C:C,0))</f>
        <v>#N/A</v>
      </c>
    </row>
    <row r="7431" spans="9:9" ht="21.75" customHeight="1" x14ac:dyDescent="0.3">
      <c r="I7431" s="23" t="e">
        <f>INDEX('Артикул без-с размером'!A:A,MATCH(Хранение!B7431,'Артикул без-с размером'!C:C,0))</f>
        <v>#N/A</v>
      </c>
    </row>
    <row r="7432" spans="9:9" ht="21.75" customHeight="1" x14ac:dyDescent="0.3">
      <c r="I7432" s="23" t="e">
        <f>INDEX('Артикул без-с размером'!A:A,MATCH(Хранение!B7432,'Артикул без-с размером'!C:C,0))</f>
        <v>#N/A</v>
      </c>
    </row>
    <row r="7433" spans="9:9" ht="21.75" customHeight="1" x14ac:dyDescent="0.3">
      <c r="I7433" s="23" t="e">
        <f>INDEX('Артикул без-с размером'!A:A,MATCH(Хранение!B7433,'Артикул без-с размером'!C:C,0))</f>
        <v>#N/A</v>
      </c>
    </row>
    <row r="7434" spans="9:9" ht="21.75" customHeight="1" x14ac:dyDescent="0.3">
      <c r="I7434" s="23" t="e">
        <f>INDEX('Артикул без-с размером'!A:A,MATCH(Хранение!B7434,'Артикул без-с размером'!C:C,0))</f>
        <v>#N/A</v>
      </c>
    </row>
    <row r="7435" spans="9:9" ht="21.75" customHeight="1" x14ac:dyDescent="0.3">
      <c r="I7435" s="23" t="e">
        <f>INDEX('Артикул без-с размером'!A:A,MATCH(Хранение!B7435,'Артикул без-с размером'!C:C,0))</f>
        <v>#N/A</v>
      </c>
    </row>
    <row r="7436" spans="9:9" ht="21.75" customHeight="1" x14ac:dyDescent="0.3">
      <c r="I7436" s="23" t="e">
        <f>INDEX('Артикул без-с размером'!A:A,MATCH(Хранение!B7436,'Артикул без-с размером'!C:C,0))</f>
        <v>#N/A</v>
      </c>
    </row>
    <row r="7437" spans="9:9" ht="21.75" customHeight="1" x14ac:dyDescent="0.3">
      <c r="I7437" s="23" t="e">
        <f>INDEX('Артикул без-с размером'!A:A,MATCH(Хранение!B7437,'Артикул без-с размером'!C:C,0))</f>
        <v>#N/A</v>
      </c>
    </row>
    <row r="7438" spans="9:9" ht="21.75" customHeight="1" x14ac:dyDescent="0.3">
      <c r="I7438" s="23" t="e">
        <f>INDEX('Артикул без-с размером'!A:A,MATCH(Хранение!B7438,'Артикул без-с размером'!C:C,0))</f>
        <v>#N/A</v>
      </c>
    </row>
    <row r="7439" spans="9:9" ht="21.75" customHeight="1" x14ac:dyDescent="0.3">
      <c r="I7439" s="23" t="e">
        <f>INDEX('Артикул без-с размером'!A:A,MATCH(Хранение!B7439,'Артикул без-с размером'!C:C,0))</f>
        <v>#N/A</v>
      </c>
    </row>
    <row r="7440" spans="9:9" ht="21.75" customHeight="1" x14ac:dyDescent="0.3">
      <c r="I7440" s="23" t="e">
        <f>INDEX('Артикул без-с размером'!A:A,MATCH(Хранение!B7440,'Артикул без-с размером'!C:C,0))</f>
        <v>#N/A</v>
      </c>
    </row>
    <row r="7441" spans="9:9" ht="21.75" customHeight="1" x14ac:dyDescent="0.3">
      <c r="I7441" s="23" t="e">
        <f>INDEX('Артикул без-с размером'!A:A,MATCH(Хранение!B7441,'Артикул без-с размером'!C:C,0))</f>
        <v>#N/A</v>
      </c>
    </row>
    <row r="7442" spans="9:9" ht="21.75" customHeight="1" x14ac:dyDescent="0.3">
      <c r="I7442" s="23" t="e">
        <f>INDEX('Артикул без-с размером'!A:A,MATCH(Хранение!B7442,'Артикул без-с размером'!C:C,0))</f>
        <v>#N/A</v>
      </c>
    </row>
    <row r="7443" spans="9:9" ht="21.75" customHeight="1" x14ac:dyDescent="0.3">
      <c r="I7443" s="23" t="e">
        <f>INDEX('Артикул без-с размером'!A:A,MATCH(Хранение!B7443,'Артикул без-с размером'!C:C,0))</f>
        <v>#N/A</v>
      </c>
    </row>
    <row r="7444" spans="9:9" ht="21.75" customHeight="1" x14ac:dyDescent="0.3">
      <c r="I7444" s="23" t="e">
        <f>INDEX('Артикул без-с размером'!A:A,MATCH(Хранение!B7444,'Артикул без-с размером'!C:C,0))</f>
        <v>#N/A</v>
      </c>
    </row>
    <row r="7445" spans="9:9" ht="21.75" customHeight="1" x14ac:dyDescent="0.3">
      <c r="I7445" s="23" t="e">
        <f>INDEX('Артикул без-с размером'!A:A,MATCH(Хранение!B7445,'Артикул без-с размером'!C:C,0))</f>
        <v>#N/A</v>
      </c>
    </row>
    <row r="7446" spans="9:9" ht="21.75" customHeight="1" x14ac:dyDescent="0.3">
      <c r="I7446" s="23" t="e">
        <f>INDEX('Артикул без-с размером'!A:A,MATCH(Хранение!B7446,'Артикул без-с размером'!C:C,0))</f>
        <v>#N/A</v>
      </c>
    </row>
    <row r="7447" spans="9:9" ht="21.75" customHeight="1" x14ac:dyDescent="0.3">
      <c r="I7447" s="23" t="e">
        <f>INDEX('Артикул без-с размером'!A:A,MATCH(Хранение!B7447,'Артикул без-с размером'!C:C,0))</f>
        <v>#N/A</v>
      </c>
    </row>
    <row r="7448" spans="9:9" ht="21.75" customHeight="1" x14ac:dyDescent="0.3">
      <c r="I7448" s="23" t="e">
        <f>INDEX('Артикул без-с размером'!A:A,MATCH(Хранение!B7448,'Артикул без-с размером'!C:C,0))</f>
        <v>#N/A</v>
      </c>
    </row>
    <row r="7449" spans="9:9" ht="21.75" customHeight="1" x14ac:dyDescent="0.3">
      <c r="I7449" s="23" t="e">
        <f>INDEX('Артикул без-с размером'!A:A,MATCH(Хранение!B7449,'Артикул без-с размером'!C:C,0))</f>
        <v>#N/A</v>
      </c>
    </row>
    <row r="7450" spans="9:9" ht="21.75" customHeight="1" x14ac:dyDescent="0.3">
      <c r="I7450" s="23" t="e">
        <f>INDEX('Артикул без-с размером'!A:A,MATCH(Хранение!B7450,'Артикул без-с размером'!C:C,0))</f>
        <v>#N/A</v>
      </c>
    </row>
    <row r="7451" spans="9:9" ht="21.75" customHeight="1" x14ac:dyDescent="0.3">
      <c r="I7451" s="23" t="e">
        <f>INDEX('Артикул без-с размером'!A:A,MATCH(Хранение!B7451,'Артикул без-с размером'!C:C,0))</f>
        <v>#N/A</v>
      </c>
    </row>
    <row r="7452" spans="9:9" ht="21.75" customHeight="1" x14ac:dyDescent="0.3">
      <c r="I7452" s="23" t="e">
        <f>INDEX('Артикул без-с размером'!A:A,MATCH(Хранение!B7452,'Артикул без-с размером'!C:C,0))</f>
        <v>#N/A</v>
      </c>
    </row>
    <row r="7453" spans="9:9" ht="21.75" customHeight="1" x14ac:dyDescent="0.3">
      <c r="I7453" s="23" t="e">
        <f>INDEX('Артикул без-с размером'!A:A,MATCH(Хранение!B7453,'Артикул без-с размером'!C:C,0))</f>
        <v>#N/A</v>
      </c>
    </row>
    <row r="7454" spans="9:9" ht="21.75" customHeight="1" x14ac:dyDescent="0.3">
      <c r="I7454" s="23" t="e">
        <f>INDEX('Артикул без-с размером'!A:A,MATCH(Хранение!B7454,'Артикул без-с размером'!C:C,0))</f>
        <v>#N/A</v>
      </c>
    </row>
    <row r="7455" spans="9:9" ht="21.75" customHeight="1" x14ac:dyDescent="0.3">
      <c r="I7455" s="23" t="e">
        <f>INDEX('Артикул без-с размером'!A:A,MATCH(Хранение!B7455,'Артикул без-с размером'!C:C,0))</f>
        <v>#N/A</v>
      </c>
    </row>
    <row r="7456" spans="9:9" ht="21.75" customHeight="1" x14ac:dyDescent="0.3">
      <c r="I7456" s="23" t="e">
        <f>INDEX('Артикул без-с размером'!A:A,MATCH(Хранение!B7456,'Артикул без-с размером'!C:C,0))</f>
        <v>#N/A</v>
      </c>
    </row>
    <row r="7457" spans="9:9" ht="21.75" customHeight="1" x14ac:dyDescent="0.3">
      <c r="I7457" s="23" t="e">
        <f>INDEX('Артикул без-с размером'!A:A,MATCH(Хранение!B7457,'Артикул без-с размером'!C:C,0))</f>
        <v>#N/A</v>
      </c>
    </row>
    <row r="7458" spans="9:9" ht="21.75" customHeight="1" x14ac:dyDescent="0.3">
      <c r="I7458" s="23" t="e">
        <f>INDEX('Артикул без-с размером'!A:A,MATCH(Хранение!B7458,'Артикул без-с размером'!C:C,0))</f>
        <v>#N/A</v>
      </c>
    </row>
    <row r="7459" spans="9:9" ht="21.75" customHeight="1" x14ac:dyDescent="0.3">
      <c r="I7459" s="23" t="e">
        <f>INDEX('Артикул без-с размером'!A:A,MATCH(Хранение!B7459,'Артикул без-с размером'!C:C,0))</f>
        <v>#N/A</v>
      </c>
    </row>
    <row r="7460" spans="9:9" ht="21.75" customHeight="1" x14ac:dyDescent="0.3">
      <c r="I7460" s="23" t="e">
        <f>INDEX('Артикул без-с размером'!A:A,MATCH(Хранение!B7460,'Артикул без-с размером'!C:C,0))</f>
        <v>#N/A</v>
      </c>
    </row>
    <row r="7461" spans="9:9" ht="21.75" customHeight="1" x14ac:dyDescent="0.3">
      <c r="I7461" s="23" t="e">
        <f>INDEX('Артикул без-с размером'!A:A,MATCH(Хранение!B7461,'Артикул без-с размером'!C:C,0))</f>
        <v>#N/A</v>
      </c>
    </row>
    <row r="7462" spans="9:9" ht="21.75" customHeight="1" x14ac:dyDescent="0.3">
      <c r="I7462" s="23" t="e">
        <f>INDEX('Артикул без-с размером'!A:A,MATCH(Хранение!B7462,'Артикул без-с размером'!C:C,0))</f>
        <v>#N/A</v>
      </c>
    </row>
    <row r="7463" spans="9:9" ht="21.75" customHeight="1" x14ac:dyDescent="0.3">
      <c r="I7463" s="23" t="e">
        <f>INDEX('Артикул без-с размером'!A:A,MATCH(Хранение!B7463,'Артикул без-с размером'!C:C,0))</f>
        <v>#N/A</v>
      </c>
    </row>
    <row r="7464" spans="9:9" ht="21.75" customHeight="1" x14ac:dyDescent="0.3">
      <c r="I7464" s="23" t="e">
        <f>INDEX('Артикул без-с размером'!A:A,MATCH(Хранение!B7464,'Артикул без-с размером'!C:C,0))</f>
        <v>#N/A</v>
      </c>
    </row>
    <row r="7465" spans="9:9" ht="21.75" customHeight="1" x14ac:dyDescent="0.3">
      <c r="I7465" s="23" t="e">
        <f>INDEX('Артикул без-с размером'!A:A,MATCH(Хранение!B7465,'Артикул без-с размером'!C:C,0))</f>
        <v>#N/A</v>
      </c>
    </row>
    <row r="7466" spans="9:9" ht="21.75" customHeight="1" x14ac:dyDescent="0.3">
      <c r="I7466" s="23" t="e">
        <f>INDEX('Артикул без-с размером'!A:A,MATCH(Хранение!B7466,'Артикул без-с размером'!C:C,0))</f>
        <v>#N/A</v>
      </c>
    </row>
    <row r="7467" spans="9:9" ht="21.75" customHeight="1" x14ac:dyDescent="0.3">
      <c r="I7467" s="23" t="e">
        <f>INDEX('Артикул без-с размером'!A:A,MATCH(Хранение!B7467,'Артикул без-с размером'!C:C,0))</f>
        <v>#N/A</v>
      </c>
    </row>
    <row r="7468" spans="9:9" ht="21.75" customHeight="1" x14ac:dyDescent="0.3">
      <c r="I7468" s="23" t="e">
        <f>INDEX('Артикул без-с размером'!A:A,MATCH(Хранение!B7468,'Артикул без-с размером'!C:C,0))</f>
        <v>#N/A</v>
      </c>
    </row>
    <row r="7469" spans="9:9" ht="21.75" customHeight="1" x14ac:dyDescent="0.3">
      <c r="I7469" s="23" t="e">
        <f>INDEX('Артикул без-с размером'!A:A,MATCH(Хранение!B7469,'Артикул без-с размером'!C:C,0))</f>
        <v>#N/A</v>
      </c>
    </row>
    <row r="7470" spans="9:9" ht="21.75" customHeight="1" x14ac:dyDescent="0.3">
      <c r="I7470" s="23" t="e">
        <f>INDEX('Артикул без-с размером'!A:A,MATCH(Хранение!B7470,'Артикул без-с размером'!C:C,0))</f>
        <v>#N/A</v>
      </c>
    </row>
    <row r="7471" spans="9:9" ht="21.75" customHeight="1" x14ac:dyDescent="0.3">
      <c r="I7471" s="23" t="e">
        <f>INDEX('Артикул без-с размером'!A:A,MATCH(Хранение!B7471,'Артикул без-с размером'!C:C,0))</f>
        <v>#N/A</v>
      </c>
    </row>
    <row r="7472" spans="9:9" ht="21.75" customHeight="1" x14ac:dyDescent="0.3">
      <c r="I7472" s="23" t="e">
        <f>INDEX('Артикул без-с размером'!A:A,MATCH(Хранение!B7472,'Артикул без-с размером'!C:C,0))</f>
        <v>#N/A</v>
      </c>
    </row>
    <row r="7473" spans="9:9" ht="21.75" customHeight="1" x14ac:dyDescent="0.3">
      <c r="I7473" s="23" t="e">
        <f>INDEX('Артикул без-с размером'!A:A,MATCH(Хранение!B7473,'Артикул без-с размером'!C:C,0))</f>
        <v>#N/A</v>
      </c>
    </row>
    <row r="7474" spans="9:9" ht="21.75" customHeight="1" x14ac:dyDescent="0.3">
      <c r="I7474" s="23" t="e">
        <f>INDEX('Артикул без-с размером'!A:A,MATCH(Хранение!B7474,'Артикул без-с размером'!C:C,0))</f>
        <v>#N/A</v>
      </c>
    </row>
    <row r="7475" spans="9:9" ht="21.75" customHeight="1" x14ac:dyDescent="0.3">
      <c r="I7475" s="23" t="e">
        <f>INDEX('Артикул без-с размером'!A:A,MATCH(Хранение!B7475,'Артикул без-с размером'!C:C,0))</f>
        <v>#N/A</v>
      </c>
    </row>
    <row r="7476" spans="9:9" ht="21.75" customHeight="1" x14ac:dyDescent="0.3">
      <c r="I7476" s="23" t="e">
        <f>INDEX('Артикул без-с размером'!A:A,MATCH(Хранение!B7476,'Артикул без-с размером'!C:C,0))</f>
        <v>#N/A</v>
      </c>
    </row>
    <row r="7477" spans="9:9" ht="21.75" customHeight="1" x14ac:dyDescent="0.3">
      <c r="I7477" s="23" t="e">
        <f>INDEX('Артикул без-с размером'!A:A,MATCH(Хранение!B7477,'Артикул без-с размером'!C:C,0))</f>
        <v>#N/A</v>
      </c>
    </row>
    <row r="7478" spans="9:9" ht="21.75" customHeight="1" x14ac:dyDescent="0.3">
      <c r="I7478" s="23" t="e">
        <f>INDEX('Артикул без-с размером'!A:A,MATCH(Хранение!B7478,'Артикул без-с размером'!C:C,0))</f>
        <v>#N/A</v>
      </c>
    </row>
    <row r="7479" spans="9:9" ht="21.75" customHeight="1" x14ac:dyDescent="0.3">
      <c r="I7479" s="23" t="e">
        <f>INDEX('Артикул без-с размером'!A:A,MATCH(Хранение!B7479,'Артикул без-с размером'!C:C,0))</f>
        <v>#N/A</v>
      </c>
    </row>
    <row r="7480" spans="9:9" ht="21.75" customHeight="1" x14ac:dyDescent="0.3">
      <c r="I7480" s="23" t="e">
        <f>INDEX('Артикул без-с размером'!A:A,MATCH(Хранение!B7480,'Артикул без-с размером'!C:C,0))</f>
        <v>#N/A</v>
      </c>
    </row>
    <row r="7481" spans="9:9" ht="21.75" customHeight="1" x14ac:dyDescent="0.3">
      <c r="I7481" s="23" t="e">
        <f>INDEX('Артикул без-с размером'!A:A,MATCH(Хранение!B7481,'Артикул без-с размером'!C:C,0))</f>
        <v>#N/A</v>
      </c>
    </row>
    <row r="7482" spans="9:9" ht="21.75" customHeight="1" x14ac:dyDescent="0.3">
      <c r="I7482" s="23" t="e">
        <f>INDEX('Артикул без-с размером'!A:A,MATCH(Хранение!B7482,'Артикул без-с размером'!C:C,0))</f>
        <v>#N/A</v>
      </c>
    </row>
    <row r="7483" spans="9:9" ht="21.75" customHeight="1" x14ac:dyDescent="0.3">
      <c r="I7483" s="23" t="e">
        <f>INDEX('Артикул без-с размером'!A:A,MATCH(Хранение!B7483,'Артикул без-с размером'!C:C,0))</f>
        <v>#N/A</v>
      </c>
    </row>
    <row r="7484" spans="9:9" ht="21.75" customHeight="1" x14ac:dyDescent="0.3">
      <c r="I7484" s="23" t="e">
        <f>INDEX('Артикул без-с размером'!A:A,MATCH(Хранение!B7484,'Артикул без-с размером'!C:C,0))</f>
        <v>#N/A</v>
      </c>
    </row>
    <row r="7485" spans="9:9" ht="21.75" customHeight="1" x14ac:dyDescent="0.3">
      <c r="I7485" s="23" t="e">
        <f>INDEX('Артикул без-с размером'!A:A,MATCH(Хранение!B7485,'Артикул без-с размером'!C:C,0))</f>
        <v>#N/A</v>
      </c>
    </row>
    <row r="7486" spans="9:9" ht="21.75" customHeight="1" x14ac:dyDescent="0.3">
      <c r="I7486" s="23" t="e">
        <f>INDEX('Артикул без-с размером'!A:A,MATCH(Хранение!B7486,'Артикул без-с размером'!C:C,0))</f>
        <v>#N/A</v>
      </c>
    </row>
    <row r="7487" spans="9:9" ht="21.75" customHeight="1" x14ac:dyDescent="0.3">
      <c r="I7487" s="23" t="e">
        <f>INDEX('Артикул без-с размером'!A:A,MATCH(Хранение!B7487,'Артикул без-с размером'!C:C,0))</f>
        <v>#N/A</v>
      </c>
    </row>
    <row r="7488" spans="9:9" ht="21.75" customHeight="1" x14ac:dyDescent="0.3">
      <c r="I7488" s="23" t="e">
        <f>INDEX('Артикул без-с размером'!A:A,MATCH(Хранение!B7488,'Артикул без-с размером'!C:C,0))</f>
        <v>#N/A</v>
      </c>
    </row>
    <row r="7489" spans="9:9" ht="21.75" customHeight="1" x14ac:dyDescent="0.3">
      <c r="I7489" s="23" t="e">
        <f>INDEX('Артикул без-с размером'!A:A,MATCH(Хранение!B7489,'Артикул без-с размером'!C:C,0))</f>
        <v>#N/A</v>
      </c>
    </row>
    <row r="7490" spans="9:9" ht="21.75" customHeight="1" x14ac:dyDescent="0.3">
      <c r="I7490" s="23" t="e">
        <f>INDEX('Артикул без-с размером'!A:A,MATCH(Хранение!B7490,'Артикул без-с размером'!C:C,0))</f>
        <v>#N/A</v>
      </c>
    </row>
    <row r="7491" spans="9:9" ht="21.75" customHeight="1" x14ac:dyDescent="0.3">
      <c r="I7491" s="23" t="e">
        <f>INDEX('Артикул без-с размером'!A:A,MATCH(Хранение!B7491,'Артикул без-с размером'!C:C,0))</f>
        <v>#N/A</v>
      </c>
    </row>
    <row r="7492" spans="9:9" ht="21.75" customHeight="1" x14ac:dyDescent="0.3">
      <c r="I7492" s="23" t="e">
        <f>INDEX('Артикул без-с размером'!A:A,MATCH(Хранение!B7492,'Артикул без-с размером'!C:C,0))</f>
        <v>#N/A</v>
      </c>
    </row>
    <row r="7493" spans="9:9" ht="21.75" customHeight="1" x14ac:dyDescent="0.3">
      <c r="I7493" s="23" t="e">
        <f>INDEX('Артикул без-с размером'!A:A,MATCH(Хранение!B7493,'Артикул без-с размером'!C:C,0))</f>
        <v>#N/A</v>
      </c>
    </row>
    <row r="7494" spans="9:9" ht="21.75" customHeight="1" x14ac:dyDescent="0.3">
      <c r="I7494" s="23" t="e">
        <f>INDEX('Артикул без-с размером'!A:A,MATCH(Хранение!B7494,'Артикул без-с размером'!C:C,0))</f>
        <v>#N/A</v>
      </c>
    </row>
    <row r="7495" spans="9:9" ht="21.75" customHeight="1" x14ac:dyDescent="0.3">
      <c r="I7495" s="23" t="e">
        <f>INDEX('Артикул без-с размером'!A:A,MATCH(Хранение!B7495,'Артикул без-с размером'!C:C,0))</f>
        <v>#N/A</v>
      </c>
    </row>
    <row r="7496" spans="9:9" ht="21.75" customHeight="1" x14ac:dyDescent="0.3">
      <c r="I7496" s="23" t="e">
        <f>INDEX('Артикул без-с размером'!A:A,MATCH(Хранение!B7496,'Артикул без-с размером'!C:C,0))</f>
        <v>#N/A</v>
      </c>
    </row>
    <row r="7497" spans="9:9" ht="21.75" customHeight="1" x14ac:dyDescent="0.3">
      <c r="I7497" s="23" t="e">
        <f>INDEX('Артикул без-с размером'!A:A,MATCH(Хранение!B7497,'Артикул без-с размером'!C:C,0))</f>
        <v>#N/A</v>
      </c>
    </row>
    <row r="7498" spans="9:9" ht="21.75" customHeight="1" x14ac:dyDescent="0.3">
      <c r="I7498" s="23" t="e">
        <f>INDEX('Артикул без-с размером'!A:A,MATCH(Хранение!B7498,'Артикул без-с размером'!C:C,0))</f>
        <v>#N/A</v>
      </c>
    </row>
    <row r="7499" spans="9:9" ht="21.75" customHeight="1" x14ac:dyDescent="0.3">
      <c r="I7499" s="23" t="e">
        <f>INDEX('Артикул без-с размером'!A:A,MATCH(Хранение!B7499,'Артикул без-с размером'!C:C,0))</f>
        <v>#N/A</v>
      </c>
    </row>
    <row r="7500" spans="9:9" ht="21.75" customHeight="1" x14ac:dyDescent="0.3">
      <c r="I7500" s="23" t="e">
        <f>INDEX('Артикул без-с размером'!A:A,MATCH(Хранение!B7500,'Артикул без-с размером'!C:C,0))</f>
        <v>#N/A</v>
      </c>
    </row>
    <row r="7501" spans="9:9" ht="21.75" customHeight="1" x14ac:dyDescent="0.3">
      <c r="I7501" s="23" t="e">
        <f>INDEX('Артикул без-с размером'!A:A,MATCH(Хранение!B7501,'Артикул без-с размером'!C:C,0))</f>
        <v>#N/A</v>
      </c>
    </row>
    <row r="7502" spans="9:9" ht="21.75" customHeight="1" x14ac:dyDescent="0.3">
      <c r="I7502" s="23" t="e">
        <f>INDEX('Артикул без-с размером'!A:A,MATCH(Хранение!B7502,'Артикул без-с размером'!C:C,0))</f>
        <v>#N/A</v>
      </c>
    </row>
    <row r="7503" spans="9:9" ht="21.75" customHeight="1" x14ac:dyDescent="0.3">
      <c r="I7503" s="23" t="e">
        <f>INDEX('Артикул без-с размером'!A:A,MATCH(Хранение!B7503,'Артикул без-с размером'!C:C,0))</f>
        <v>#N/A</v>
      </c>
    </row>
    <row r="7504" spans="9:9" ht="21.75" customHeight="1" x14ac:dyDescent="0.3">
      <c r="I7504" s="23" t="e">
        <f>INDEX('Артикул без-с размером'!A:A,MATCH(Хранение!B7504,'Артикул без-с размером'!C:C,0))</f>
        <v>#N/A</v>
      </c>
    </row>
    <row r="7505" spans="9:9" ht="21.75" customHeight="1" x14ac:dyDescent="0.3">
      <c r="I7505" s="23" t="e">
        <f>INDEX('Артикул без-с размером'!A:A,MATCH(Хранение!B7505,'Артикул без-с размером'!C:C,0))</f>
        <v>#N/A</v>
      </c>
    </row>
    <row r="7506" spans="9:9" ht="21.75" customHeight="1" x14ac:dyDescent="0.3">
      <c r="I7506" s="23" t="e">
        <f>INDEX('Артикул без-с размером'!A:A,MATCH(Хранение!B7506,'Артикул без-с размером'!C:C,0))</f>
        <v>#N/A</v>
      </c>
    </row>
    <row r="7507" spans="9:9" ht="21.75" customHeight="1" x14ac:dyDescent="0.3">
      <c r="I7507" s="23" t="e">
        <f>INDEX('Артикул без-с размером'!A:A,MATCH(Хранение!B7507,'Артикул без-с размером'!C:C,0))</f>
        <v>#N/A</v>
      </c>
    </row>
    <row r="7508" spans="9:9" ht="21.75" customHeight="1" x14ac:dyDescent="0.3">
      <c r="I7508" s="23" t="e">
        <f>INDEX('Артикул без-с размером'!A:A,MATCH(Хранение!B7508,'Артикул без-с размером'!C:C,0))</f>
        <v>#N/A</v>
      </c>
    </row>
    <row r="7509" spans="9:9" ht="21.75" customHeight="1" x14ac:dyDescent="0.3">
      <c r="I7509" s="23" t="e">
        <f>INDEX('Артикул без-с размером'!A:A,MATCH(Хранение!B7509,'Артикул без-с размером'!C:C,0))</f>
        <v>#N/A</v>
      </c>
    </row>
    <row r="7510" spans="9:9" ht="21.75" customHeight="1" x14ac:dyDescent="0.3">
      <c r="I7510" s="23" t="e">
        <f>INDEX('Артикул без-с размером'!A:A,MATCH(Хранение!B7510,'Артикул без-с размером'!C:C,0))</f>
        <v>#N/A</v>
      </c>
    </row>
    <row r="7511" spans="9:9" ht="21.75" customHeight="1" x14ac:dyDescent="0.3">
      <c r="I7511" s="23" t="e">
        <f>INDEX('Артикул без-с размером'!A:A,MATCH(Хранение!B7511,'Артикул без-с размером'!C:C,0))</f>
        <v>#N/A</v>
      </c>
    </row>
    <row r="7512" spans="9:9" ht="21.75" customHeight="1" x14ac:dyDescent="0.3">
      <c r="I7512" s="23" t="e">
        <f>INDEX('Артикул без-с размером'!A:A,MATCH(Хранение!B7512,'Артикул без-с размером'!C:C,0))</f>
        <v>#N/A</v>
      </c>
    </row>
    <row r="7513" spans="9:9" ht="21.75" customHeight="1" x14ac:dyDescent="0.3">
      <c r="I7513" s="23" t="e">
        <f>INDEX('Артикул без-с размером'!A:A,MATCH(Хранение!B7513,'Артикул без-с размером'!C:C,0))</f>
        <v>#N/A</v>
      </c>
    </row>
    <row r="7514" spans="9:9" ht="21.75" customHeight="1" x14ac:dyDescent="0.3">
      <c r="I7514" s="23" t="e">
        <f>INDEX('Артикул без-с размером'!A:A,MATCH(Хранение!B7514,'Артикул без-с размером'!C:C,0))</f>
        <v>#N/A</v>
      </c>
    </row>
    <row r="7515" spans="9:9" ht="21.75" customHeight="1" x14ac:dyDescent="0.3">
      <c r="I7515" s="23" t="e">
        <f>INDEX('Артикул без-с размером'!A:A,MATCH(Хранение!B7515,'Артикул без-с размером'!C:C,0))</f>
        <v>#N/A</v>
      </c>
    </row>
    <row r="7516" spans="9:9" ht="21.75" customHeight="1" x14ac:dyDescent="0.3">
      <c r="I7516" s="23" t="e">
        <f>INDEX('Артикул без-с размером'!A:A,MATCH(Хранение!B7516,'Артикул без-с размером'!C:C,0))</f>
        <v>#N/A</v>
      </c>
    </row>
    <row r="7517" spans="9:9" ht="21.75" customHeight="1" x14ac:dyDescent="0.3">
      <c r="I7517" s="23" t="e">
        <f>INDEX('Артикул без-с размером'!A:A,MATCH(Хранение!B7517,'Артикул без-с размером'!C:C,0))</f>
        <v>#N/A</v>
      </c>
    </row>
    <row r="7518" spans="9:9" ht="21.75" customHeight="1" x14ac:dyDescent="0.3">
      <c r="I7518" s="23" t="e">
        <f>INDEX('Артикул без-с размером'!A:A,MATCH(Хранение!B7518,'Артикул без-с размером'!C:C,0))</f>
        <v>#N/A</v>
      </c>
    </row>
    <row r="7519" spans="9:9" ht="21.75" customHeight="1" x14ac:dyDescent="0.3">
      <c r="I7519" s="23" t="e">
        <f>INDEX('Артикул без-с размером'!A:A,MATCH(Хранение!B7519,'Артикул без-с размером'!C:C,0))</f>
        <v>#N/A</v>
      </c>
    </row>
    <row r="7520" spans="9:9" ht="21.75" customHeight="1" x14ac:dyDescent="0.3">
      <c r="I7520" s="23" t="e">
        <f>INDEX('Артикул без-с размером'!A:A,MATCH(Хранение!B7520,'Артикул без-с размером'!C:C,0))</f>
        <v>#N/A</v>
      </c>
    </row>
    <row r="7521" spans="9:9" ht="21.75" customHeight="1" x14ac:dyDescent="0.3">
      <c r="I7521" s="23" t="e">
        <f>INDEX('Артикул без-с размером'!A:A,MATCH(Хранение!B7521,'Артикул без-с размером'!C:C,0))</f>
        <v>#N/A</v>
      </c>
    </row>
    <row r="7522" spans="9:9" ht="21.75" customHeight="1" x14ac:dyDescent="0.3">
      <c r="I7522" s="23" t="e">
        <f>INDEX('Артикул без-с размером'!A:A,MATCH(Хранение!B7522,'Артикул без-с размером'!C:C,0))</f>
        <v>#N/A</v>
      </c>
    </row>
    <row r="7523" spans="9:9" ht="21.75" customHeight="1" x14ac:dyDescent="0.3">
      <c r="I7523" s="23" t="e">
        <f>INDEX('Артикул без-с размером'!A:A,MATCH(Хранение!B7523,'Артикул без-с размером'!C:C,0))</f>
        <v>#N/A</v>
      </c>
    </row>
    <row r="7524" spans="9:9" ht="21.75" customHeight="1" x14ac:dyDescent="0.3">
      <c r="I7524" s="23" t="e">
        <f>INDEX('Артикул без-с размером'!A:A,MATCH(Хранение!B7524,'Артикул без-с размером'!C:C,0))</f>
        <v>#N/A</v>
      </c>
    </row>
    <row r="7525" spans="9:9" ht="21.75" customHeight="1" x14ac:dyDescent="0.3">
      <c r="I7525" s="23" t="e">
        <f>INDEX('Артикул без-с размером'!A:A,MATCH(Хранение!B7525,'Артикул без-с размером'!C:C,0))</f>
        <v>#N/A</v>
      </c>
    </row>
    <row r="7526" spans="9:9" ht="21.75" customHeight="1" x14ac:dyDescent="0.3">
      <c r="I7526" s="23" t="e">
        <f>INDEX('Артикул без-с размером'!A:A,MATCH(Хранение!B7526,'Артикул без-с размером'!C:C,0))</f>
        <v>#N/A</v>
      </c>
    </row>
    <row r="7527" spans="9:9" ht="21.75" customHeight="1" x14ac:dyDescent="0.3">
      <c r="I7527" s="23" t="e">
        <f>INDEX('Артикул без-с размером'!A:A,MATCH(Хранение!B7527,'Артикул без-с размером'!C:C,0))</f>
        <v>#N/A</v>
      </c>
    </row>
    <row r="7528" spans="9:9" ht="21.75" customHeight="1" x14ac:dyDescent="0.3">
      <c r="I7528" s="23" t="e">
        <f>INDEX('Артикул без-с размером'!A:A,MATCH(Хранение!B7528,'Артикул без-с размером'!C:C,0))</f>
        <v>#N/A</v>
      </c>
    </row>
    <row r="7529" spans="9:9" ht="21.75" customHeight="1" x14ac:dyDescent="0.3">
      <c r="I7529" s="23" t="e">
        <f>INDEX('Артикул без-с размером'!A:A,MATCH(Хранение!B7529,'Артикул без-с размером'!C:C,0))</f>
        <v>#N/A</v>
      </c>
    </row>
    <row r="7530" spans="9:9" ht="21.75" customHeight="1" x14ac:dyDescent="0.3">
      <c r="I7530" s="23" t="e">
        <f>INDEX('Артикул без-с размером'!A:A,MATCH(Хранение!B7530,'Артикул без-с размером'!C:C,0))</f>
        <v>#N/A</v>
      </c>
    </row>
    <row r="7531" spans="9:9" ht="21.75" customHeight="1" x14ac:dyDescent="0.3">
      <c r="I7531" s="23" t="e">
        <f>INDEX('Артикул без-с размером'!A:A,MATCH(Хранение!B7531,'Артикул без-с размером'!C:C,0))</f>
        <v>#N/A</v>
      </c>
    </row>
    <row r="7532" spans="9:9" ht="21.75" customHeight="1" x14ac:dyDescent="0.3">
      <c r="I7532" s="23" t="e">
        <f>INDEX('Артикул без-с размером'!A:A,MATCH(Хранение!B7532,'Артикул без-с размером'!C:C,0))</f>
        <v>#N/A</v>
      </c>
    </row>
    <row r="7533" spans="9:9" ht="21.75" customHeight="1" x14ac:dyDescent="0.3">
      <c r="I7533" s="23" t="e">
        <f>INDEX('Артикул без-с размером'!A:A,MATCH(Хранение!B7533,'Артикул без-с размером'!C:C,0))</f>
        <v>#N/A</v>
      </c>
    </row>
    <row r="7534" spans="9:9" ht="21.75" customHeight="1" x14ac:dyDescent="0.3">
      <c r="I7534" s="23" t="e">
        <f>INDEX('Артикул без-с размером'!A:A,MATCH(Хранение!B7534,'Артикул без-с размером'!C:C,0))</f>
        <v>#N/A</v>
      </c>
    </row>
    <row r="7535" spans="9:9" ht="21.75" customHeight="1" x14ac:dyDescent="0.3">
      <c r="I7535" s="23" t="e">
        <f>INDEX('Артикул без-с размером'!A:A,MATCH(Хранение!B7535,'Артикул без-с размером'!C:C,0))</f>
        <v>#N/A</v>
      </c>
    </row>
    <row r="7536" spans="9:9" ht="21.75" customHeight="1" x14ac:dyDescent="0.3">
      <c r="I7536" s="23" t="e">
        <f>INDEX('Артикул без-с размером'!A:A,MATCH(Хранение!B7536,'Артикул без-с размером'!C:C,0))</f>
        <v>#N/A</v>
      </c>
    </row>
    <row r="7537" spans="9:9" ht="21.75" customHeight="1" x14ac:dyDescent="0.3">
      <c r="I7537" s="23" t="e">
        <f>INDEX('Артикул без-с размером'!A:A,MATCH(Хранение!B7537,'Артикул без-с размером'!C:C,0))</f>
        <v>#N/A</v>
      </c>
    </row>
    <row r="7538" spans="9:9" ht="21.75" customHeight="1" x14ac:dyDescent="0.3">
      <c r="I7538" s="23" t="e">
        <f>INDEX('Артикул без-с размером'!A:A,MATCH(Хранение!B7538,'Артикул без-с размером'!C:C,0))</f>
        <v>#N/A</v>
      </c>
    </row>
    <row r="7539" spans="9:9" ht="21.75" customHeight="1" x14ac:dyDescent="0.3">
      <c r="I7539" s="23" t="e">
        <f>INDEX('Артикул без-с размером'!A:A,MATCH(Хранение!B7539,'Артикул без-с размером'!C:C,0))</f>
        <v>#N/A</v>
      </c>
    </row>
    <row r="7540" spans="9:9" ht="21.75" customHeight="1" x14ac:dyDescent="0.3">
      <c r="I7540" s="23" t="e">
        <f>INDEX('Артикул без-с размером'!A:A,MATCH(Хранение!B7540,'Артикул без-с размером'!C:C,0))</f>
        <v>#N/A</v>
      </c>
    </row>
    <row r="7541" spans="9:9" ht="21.75" customHeight="1" x14ac:dyDescent="0.3">
      <c r="I7541" s="23" t="e">
        <f>INDEX('Артикул без-с размером'!A:A,MATCH(Хранение!B7541,'Артикул без-с размером'!C:C,0))</f>
        <v>#N/A</v>
      </c>
    </row>
    <row r="7542" spans="9:9" ht="21.75" customHeight="1" x14ac:dyDescent="0.3">
      <c r="I7542" s="23" t="e">
        <f>INDEX('Артикул без-с размером'!A:A,MATCH(Хранение!B7542,'Артикул без-с размером'!C:C,0))</f>
        <v>#N/A</v>
      </c>
    </row>
    <row r="7543" spans="9:9" ht="21.75" customHeight="1" x14ac:dyDescent="0.3">
      <c r="I7543" s="23" t="e">
        <f>INDEX('Артикул без-с размером'!A:A,MATCH(Хранение!B7543,'Артикул без-с размером'!C:C,0))</f>
        <v>#N/A</v>
      </c>
    </row>
    <row r="7544" spans="9:9" ht="21.75" customHeight="1" x14ac:dyDescent="0.3">
      <c r="I7544" s="23" t="e">
        <f>INDEX('Артикул без-с размером'!A:A,MATCH(Хранение!B7544,'Артикул без-с размером'!C:C,0))</f>
        <v>#N/A</v>
      </c>
    </row>
    <row r="7545" spans="9:9" ht="21.75" customHeight="1" x14ac:dyDescent="0.3">
      <c r="I7545" s="23" t="e">
        <f>INDEX('Артикул без-с размером'!A:A,MATCH(Хранение!B7545,'Артикул без-с размером'!C:C,0))</f>
        <v>#N/A</v>
      </c>
    </row>
    <row r="7546" spans="9:9" ht="21.75" customHeight="1" x14ac:dyDescent="0.3">
      <c r="I7546" s="23" t="e">
        <f>INDEX('Артикул без-с размером'!A:A,MATCH(Хранение!B7546,'Артикул без-с размером'!C:C,0))</f>
        <v>#N/A</v>
      </c>
    </row>
    <row r="7547" spans="9:9" ht="21.75" customHeight="1" x14ac:dyDescent="0.3">
      <c r="I7547" s="23" t="e">
        <f>INDEX('Артикул без-с размером'!A:A,MATCH(Хранение!B7547,'Артикул без-с размером'!C:C,0))</f>
        <v>#N/A</v>
      </c>
    </row>
    <row r="7548" spans="9:9" ht="21.75" customHeight="1" x14ac:dyDescent="0.3">
      <c r="I7548" s="23" t="e">
        <f>INDEX('Артикул без-с размером'!A:A,MATCH(Хранение!B7548,'Артикул без-с размером'!C:C,0))</f>
        <v>#N/A</v>
      </c>
    </row>
    <row r="7549" spans="9:9" ht="21.75" customHeight="1" x14ac:dyDescent="0.3">
      <c r="I7549" s="23" t="e">
        <f>INDEX('Артикул без-с размером'!A:A,MATCH(Хранение!B7549,'Артикул без-с размером'!C:C,0))</f>
        <v>#N/A</v>
      </c>
    </row>
    <row r="7550" spans="9:9" ht="21.75" customHeight="1" x14ac:dyDescent="0.3">
      <c r="I7550" s="23" t="e">
        <f>INDEX('Артикул без-с размером'!A:A,MATCH(Хранение!B7550,'Артикул без-с размером'!C:C,0))</f>
        <v>#N/A</v>
      </c>
    </row>
    <row r="7551" spans="9:9" ht="21.75" customHeight="1" x14ac:dyDescent="0.3">
      <c r="I7551" s="23" t="e">
        <f>INDEX('Артикул без-с размером'!A:A,MATCH(Хранение!B7551,'Артикул без-с размером'!C:C,0))</f>
        <v>#N/A</v>
      </c>
    </row>
    <row r="7552" spans="9:9" ht="21.75" customHeight="1" x14ac:dyDescent="0.3">
      <c r="I7552" s="23" t="e">
        <f>INDEX('Артикул без-с размером'!A:A,MATCH(Хранение!B7552,'Артикул без-с размером'!C:C,0))</f>
        <v>#N/A</v>
      </c>
    </row>
    <row r="7553" spans="9:9" ht="21.75" customHeight="1" x14ac:dyDescent="0.3">
      <c r="I7553" s="23" t="e">
        <f>INDEX('Артикул без-с размером'!A:A,MATCH(Хранение!B7553,'Артикул без-с размером'!C:C,0))</f>
        <v>#N/A</v>
      </c>
    </row>
    <row r="7554" spans="9:9" ht="21.75" customHeight="1" x14ac:dyDescent="0.3">
      <c r="I7554" s="23" t="e">
        <f>INDEX('Артикул без-с размером'!A:A,MATCH(Хранение!B7554,'Артикул без-с размером'!C:C,0))</f>
        <v>#N/A</v>
      </c>
    </row>
    <row r="7555" spans="9:9" ht="21.75" customHeight="1" x14ac:dyDescent="0.3">
      <c r="I7555" s="23" t="e">
        <f>INDEX('Артикул без-с размером'!A:A,MATCH(Хранение!B7555,'Артикул без-с размером'!C:C,0))</f>
        <v>#N/A</v>
      </c>
    </row>
    <row r="7556" spans="9:9" ht="21.75" customHeight="1" x14ac:dyDescent="0.3">
      <c r="I7556" s="23" t="e">
        <f>INDEX('Артикул без-с размером'!A:A,MATCH(Хранение!B7556,'Артикул без-с размером'!C:C,0))</f>
        <v>#N/A</v>
      </c>
    </row>
    <row r="7557" spans="9:9" ht="21.75" customHeight="1" x14ac:dyDescent="0.3">
      <c r="I7557" s="23" t="e">
        <f>INDEX('Артикул без-с размером'!A:A,MATCH(Хранение!B7557,'Артикул без-с размером'!C:C,0))</f>
        <v>#N/A</v>
      </c>
    </row>
    <row r="7558" spans="9:9" ht="21.75" customHeight="1" x14ac:dyDescent="0.3">
      <c r="I7558" s="23" t="e">
        <f>INDEX('Артикул без-с размером'!A:A,MATCH(Хранение!B7558,'Артикул без-с размером'!C:C,0))</f>
        <v>#N/A</v>
      </c>
    </row>
    <row r="7559" spans="9:9" ht="21.75" customHeight="1" x14ac:dyDescent="0.3">
      <c r="I7559" s="23" t="e">
        <f>INDEX('Артикул без-с размером'!A:A,MATCH(Хранение!B7559,'Артикул без-с размером'!C:C,0))</f>
        <v>#N/A</v>
      </c>
    </row>
    <row r="7560" spans="9:9" ht="21.75" customHeight="1" x14ac:dyDescent="0.3">
      <c r="I7560" s="23" t="e">
        <f>INDEX('Артикул без-с размером'!A:A,MATCH(Хранение!B7560,'Артикул без-с размером'!C:C,0))</f>
        <v>#N/A</v>
      </c>
    </row>
    <row r="7561" spans="9:9" ht="21.75" customHeight="1" x14ac:dyDescent="0.3">
      <c r="I7561" s="23" t="e">
        <f>INDEX('Артикул без-с размером'!A:A,MATCH(Хранение!B7561,'Артикул без-с размером'!C:C,0))</f>
        <v>#N/A</v>
      </c>
    </row>
    <row r="7562" spans="9:9" ht="21.75" customHeight="1" x14ac:dyDescent="0.3">
      <c r="I7562" s="23" t="e">
        <f>INDEX('Артикул без-с размером'!A:A,MATCH(Хранение!B7562,'Артикул без-с размером'!C:C,0))</f>
        <v>#N/A</v>
      </c>
    </row>
    <row r="7563" spans="9:9" ht="21.75" customHeight="1" x14ac:dyDescent="0.3">
      <c r="I7563" s="23" t="e">
        <f>INDEX('Артикул без-с размером'!A:A,MATCH(Хранение!B7563,'Артикул без-с размером'!C:C,0))</f>
        <v>#N/A</v>
      </c>
    </row>
    <row r="7564" spans="9:9" ht="21.75" customHeight="1" x14ac:dyDescent="0.3">
      <c r="I7564" s="23" t="e">
        <f>INDEX('Артикул без-с размером'!A:A,MATCH(Хранение!B7564,'Артикул без-с размером'!C:C,0))</f>
        <v>#N/A</v>
      </c>
    </row>
    <row r="7565" spans="9:9" ht="21.75" customHeight="1" x14ac:dyDescent="0.3">
      <c r="I7565" s="23" t="e">
        <f>INDEX('Артикул без-с размером'!A:A,MATCH(Хранение!B7565,'Артикул без-с размером'!C:C,0))</f>
        <v>#N/A</v>
      </c>
    </row>
    <row r="7566" spans="9:9" ht="21.75" customHeight="1" x14ac:dyDescent="0.3">
      <c r="I7566" s="23" t="e">
        <f>INDEX('Артикул без-с размером'!A:A,MATCH(Хранение!B7566,'Артикул без-с размером'!C:C,0))</f>
        <v>#N/A</v>
      </c>
    </row>
    <row r="7567" spans="9:9" ht="21.75" customHeight="1" x14ac:dyDescent="0.3">
      <c r="I7567" s="23" t="e">
        <f>INDEX('Артикул без-с размером'!A:A,MATCH(Хранение!B7567,'Артикул без-с размером'!C:C,0))</f>
        <v>#N/A</v>
      </c>
    </row>
    <row r="7568" spans="9:9" ht="21.75" customHeight="1" x14ac:dyDescent="0.3">
      <c r="I7568" s="23" t="e">
        <f>INDEX('Артикул без-с размером'!A:A,MATCH(Хранение!B7568,'Артикул без-с размером'!C:C,0))</f>
        <v>#N/A</v>
      </c>
    </row>
    <row r="7569" spans="9:9" ht="21.75" customHeight="1" x14ac:dyDescent="0.3">
      <c r="I7569" s="23" t="e">
        <f>INDEX('Артикул без-с размером'!A:A,MATCH(Хранение!B7569,'Артикул без-с размером'!C:C,0))</f>
        <v>#N/A</v>
      </c>
    </row>
    <row r="7570" spans="9:9" ht="21.75" customHeight="1" x14ac:dyDescent="0.3">
      <c r="I7570" s="23" t="e">
        <f>INDEX('Артикул без-с размером'!A:A,MATCH(Хранение!B7570,'Артикул без-с размером'!C:C,0))</f>
        <v>#N/A</v>
      </c>
    </row>
    <row r="7571" spans="9:9" ht="21.75" customHeight="1" x14ac:dyDescent="0.3">
      <c r="I7571" s="23" t="e">
        <f>INDEX('Артикул без-с размером'!A:A,MATCH(Хранение!B7571,'Артикул без-с размером'!C:C,0))</f>
        <v>#N/A</v>
      </c>
    </row>
    <row r="7572" spans="9:9" ht="21.75" customHeight="1" x14ac:dyDescent="0.3">
      <c r="I7572" s="23" t="e">
        <f>INDEX('Артикул без-с размером'!A:A,MATCH(Хранение!B7572,'Артикул без-с размером'!C:C,0))</f>
        <v>#N/A</v>
      </c>
    </row>
    <row r="7573" spans="9:9" ht="21.75" customHeight="1" x14ac:dyDescent="0.3">
      <c r="I7573" s="23" t="e">
        <f>INDEX('Артикул без-с размером'!A:A,MATCH(Хранение!B7573,'Артикул без-с размером'!C:C,0))</f>
        <v>#N/A</v>
      </c>
    </row>
    <row r="7574" spans="9:9" ht="21.75" customHeight="1" x14ac:dyDescent="0.3">
      <c r="I7574" s="23" t="e">
        <f>INDEX('Артикул без-с размером'!A:A,MATCH(Хранение!B7574,'Артикул без-с размером'!C:C,0))</f>
        <v>#N/A</v>
      </c>
    </row>
    <row r="7575" spans="9:9" ht="21.75" customHeight="1" x14ac:dyDescent="0.3">
      <c r="I7575" s="23" t="e">
        <f>INDEX('Артикул без-с размером'!A:A,MATCH(Хранение!B7575,'Артикул без-с размером'!C:C,0))</f>
        <v>#N/A</v>
      </c>
    </row>
    <row r="7576" spans="9:9" ht="21.75" customHeight="1" x14ac:dyDescent="0.3">
      <c r="I7576" s="23" t="e">
        <f>INDEX('Артикул без-с размером'!A:A,MATCH(Хранение!B7576,'Артикул без-с размером'!C:C,0))</f>
        <v>#N/A</v>
      </c>
    </row>
    <row r="7577" spans="9:9" ht="21.75" customHeight="1" x14ac:dyDescent="0.3">
      <c r="I7577" s="23" t="e">
        <f>INDEX('Артикул без-с размером'!A:A,MATCH(Хранение!B7577,'Артикул без-с размером'!C:C,0))</f>
        <v>#N/A</v>
      </c>
    </row>
    <row r="7578" spans="9:9" ht="21.75" customHeight="1" x14ac:dyDescent="0.3">
      <c r="I7578" s="23" t="e">
        <f>INDEX('Артикул без-с размером'!A:A,MATCH(Хранение!B7578,'Артикул без-с размером'!C:C,0))</f>
        <v>#N/A</v>
      </c>
    </row>
    <row r="7579" spans="9:9" ht="21.75" customHeight="1" x14ac:dyDescent="0.3">
      <c r="I7579" s="23" t="e">
        <f>INDEX('Артикул без-с размером'!A:A,MATCH(Хранение!B7579,'Артикул без-с размером'!C:C,0))</f>
        <v>#N/A</v>
      </c>
    </row>
    <row r="7580" spans="9:9" ht="21.75" customHeight="1" x14ac:dyDescent="0.3">
      <c r="I7580" s="23" t="e">
        <f>INDEX('Артикул без-с размером'!A:A,MATCH(Хранение!B7580,'Артикул без-с размером'!C:C,0))</f>
        <v>#N/A</v>
      </c>
    </row>
    <row r="7581" spans="9:9" ht="21.75" customHeight="1" x14ac:dyDescent="0.3">
      <c r="I7581" s="23" t="e">
        <f>INDEX('Артикул без-с размером'!A:A,MATCH(Хранение!B7581,'Артикул без-с размером'!C:C,0))</f>
        <v>#N/A</v>
      </c>
    </row>
    <row r="7582" spans="9:9" ht="21.75" customHeight="1" x14ac:dyDescent="0.3">
      <c r="I7582" s="23" t="e">
        <f>INDEX('Артикул без-с размером'!A:A,MATCH(Хранение!B7582,'Артикул без-с размером'!C:C,0))</f>
        <v>#N/A</v>
      </c>
    </row>
    <row r="7583" spans="9:9" ht="21.75" customHeight="1" x14ac:dyDescent="0.3">
      <c r="I7583" s="23" t="e">
        <f>INDEX('Артикул без-с размером'!A:A,MATCH(Хранение!B7583,'Артикул без-с размером'!C:C,0))</f>
        <v>#N/A</v>
      </c>
    </row>
    <row r="7584" spans="9:9" ht="21.75" customHeight="1" x14ac:dyDescent="0.3">
      <c r="I7584" s="23" t="e">
        <f>INDEX('Артикул без-с размером'!A:A,MATCH(Хранение!B7584,'Артикул без-с размером'!C:C,0))</f>
        <v>#N/A</v>
      </c>
    </row>
    <row r="7585" spans="9:9" ht="21.75" customHeight="1" x14ac:dyDescent="0.3">
      <c r="I7585" s="23" t="e">
        <f>INDEX('Артикул без-с размером'!A:A,MATCH(Хранение!B7585,'Артикул без-с размером'!C:C,0))</f>
        <v>#N/A</v>
      </c>
    </row>
    <row r="7586" spans="9:9" ht="21.75" customHeight="1" x14ac:dyDescent="0.3">
      <c r="I7586" s="23" t="e">
        <f>INDEX('Артикул без-с размером'!A:A,MATCH(Хранение!B7586,'Артикул без-с размером'!C:C,0))</f>
        <v>#N/A</v>
      </c>
    </row>
    <row r="7587" spans="9:9" ht="21.75" customHeight="1" x14ac:dyDescent="0.3">
      <c r="I7587" s="23" t="e">
        <f>INDEX('Артикул без-с размером'!A:A,MATCH(Хранение!B7587,'Артикул без-с размером'!C:C,0))</f>
        <v>#N/A</v>
      </c>
    </row>
    <row r="7588" spans="9:9" ht="21.75" customHeight="1" x14ac:dyDescent="0.3">
      <c r="I7588" s="23" t="e">
        <f>INDEX('Артикул без-с размером'!A:A,MATCH(Хранение!B7588,'Артикул без-с размером'!C:C,0))</f>
        <v>#N/A</v>
      </c>
    </row>
    <row r="7589" spans="9:9" ht="21.75" customHeight="1" x14ac:dyDescent="0.3">
      <c r="I7589" s="23" t="e">
        <f>INDEX('Артикул без-с размером'!A:A,MATCH(Хранение!B7589,'Артикул без-с размером'!C:C,0))</f>
        <v>#N/A</v>
      </c>
    </row>
    <row r="7590" spans="9:9" ht="21.75" customHeight="1" x14ac:dyDescent="0.3">
      <c r="I7590" s="23" t="e">
        <f>INDEX('Артикул без-с размером'!A:A,MATCH(Хранение!B7590,'Артикул без-с размером'!C:C,0))</f>
        <v>#N/A</v>
      </c>
    </row>
    <row r="7591" spans="9:9" ht="21.75" customHeight="1" x14ac:dyDescent="0.3">
      <c r="I7591" s="23" t="e">
        <f>INDEX('Артикул без-с размером'!A:A,MATCH(Хранение!B7591,'Артикул без-с размером'!C:C,0))</f>
        <v>#N/A</v>
      </c>
    </row>
    <row r="7592" spans="9:9" ht="21.75" customHeight="1" x14ac:dyDescent="0.3">
      <c r="I7592" s="23" t="e">
        <f>INDEX('Артикул без-с размером'!A:A,MATCH(Хранение!B7592,'Артикул без-с размером'!C:C,0))</f>
        <v>#N/A</v>
      </c>
    </row>
    <row r="7593" spans="9:9" ht="21.75" customHeight="1" x14ac:dyDescent="0.3">
      <c r="I7593" s="23" t="e">
        <f>INDEX('Артикул без-с размером'!A:A,MATCH(Хранение!B7593,'Артикул без-с размером'!C:C,0))</f>
        <v>#N/A</v>
      </c>
    </row>
    <row r="7594" spans="9:9" ht="21.75" customHeight="1" x14ac:dyDescent="0.3">
      <c r="I7594" s="23" t="e">
        <f>INDEX('Артикул без-с размером'!A:A,MATCH(Хранение!B7594,'Артикул без-с размером'!C:C,0))</f>
        <v>#N/A</v>
      </c>
    </row>
    <row r="7595" spans="9:9" ht="21.75" customHeight="1" x14ac:dyDescent="0.3">
      <c r="I7595" s="23" t="e">
        <f>INDEX('Артикул без-с размером'!A:A,MATCH(Хранение!B7595,'Артикул без-с размером'!C:C,0))</f>
        <v>#N/A</v>
      </c>
    </row>
    <row r="7596" spans="9:9" ht="21.75" customHeight="1" x14ac:dyDescent="0.3">
      <c r="I7596" s="23" t="e">
        <f>INDEX('Артикул без-с размером'!A:A,MATCH(Хранение!B7596,'Артикул без-с размером'!C:C,0))</f>
        <v>#N/A</v>
      </c>
    </row>
    <row r="7597" spans="9:9" ht="21.75" customHeight="1" x14ac:dyDescent="0.3">
      <c r="I7597" s="23" t="e">
        <f>INDEX('Артикул без-с размером'!A:A,MATCH(Хранение!B7597,'Артикул без-с размером'!C:C,0))</f>
        <v>#N/A</v>
      </c>
    </row>
    <row r="7598" spans="9:9" ht="21.75" customHeight="1" x14ac:dyDescent="0.3">
      <c r="I7598" s="23" t="e">
        <f>INDEX('Артикул без-с размером'!A:A,MATCH(Хранение!B7598,'Артикул без-с размером'!C:C,0))</f>
        <v>#N/A</v>
      </c>
    </row>
    <row r="7599" spans="9:9" ht="21.75" customHeight="1" x14ac:dyDescent="0.3">
      <c r="I7599" s="23" t="e">
        <f>INDEX('Артикул без-с размером'!A:A,MATCH(Хранение!B7599,'Артикул без-с размером'!C:C,0))</f>
        <v>#N/A</v>
      </c>
    </row>
    <row r="7600" spans="9:9" ht="21.75" customHeight="1" x14ac:dyDescent="0.3">
      <c r="I7600" s="23" t="e">
        <f>INDEX('Артикул без-с размером'!A:A,MATCH(Хранение!B7600,'Артикул без-с размером'!C:C,0))</f>
        <v>#N/A</v>
      </c>
    </row>
    <row r="7601" spans="9:9" ht="21.75" customHeight="1" x14ac:dyDescent="0.3">
      <c r="I7601" s="23" t="e">
        <f>INDEX('Артикул без-с размером'!A:A,MATCH(Хранение!B7601,'Артикул без-с размером'!C:C,0))</f>
        <v>#N/A</v>
      </c>
    </row>
    <row r="7602" spans="9:9" ht="21.75" customHeight="1" x14ac:dyDescent="0.3">
      <c r="I7602" s="23" t="e">
        <f>INDEX('Артикул без-с размером'!A:A,MATCH(Хранение!B7602,'Артикул без-с размером'!C:C,0))</f>
        <v>#N/A</v>
      </c>
    </row>
    <row r="7603" spans="9:9" ht="21.75" customHeight="1" x14ac:dyDescent="0.3">
      <c r="I7603" s="23" t="e">
        <f>INDEX('Артикул без-с размером'!A:A,MATCH(Хранение!B7603,'Артикул без-с размером'!C:C,0))</f>
        <v>#N/A</v>
      </c>
    </row>
    <row r="7604" spans="9:9" ht="21.75" customHeight="1" x14ac:dyDescent="0.3">
      <c r="I7604" s="23" t="e">
        <f>INDEX('Артикул без-с размером'!A:A,MATCH(Хранение!B7604,'Артикул без-с размером'!C:C,0))</f>
        <v>#N/A</v>
      </c>
    </row>
    <row r="7605" spans="9:9" ht="21.75" customHeight="1" x14ac:dyDescent="0.3">
      <c r="I7605" s="23" t="e">
        <f>INDEX('Артикул без-с размером'!A:A,MATCH(Хранение!B7605,'Артикул без-с размером'!C:C,0))</f>
        <v>#N/A</v>
      </c>
    </row>
    <row r="7606" spans="9:9" ht="21.75" customHeight="1" x14ac:dyDescent="0.3">
      <c r="I7606" s="23" t="e">
        <f>INDEX('Артикул без-с размером'!A:A,MATCH(Хранение!B7606,'Артикул без-с размером'!C:C,0))</f>
        <v>#N/A</v>
      </c>
    </row>
    <row r="7607" spans="9:9" ht="21.75" customHeight="1" x14ac:dyDescent="0.3">
      <c r="I7607" s="23" t="e">
        <f>INDEX('Артикул без-с размером'!A:A,MATCH(Хранение!B7607,'Артикул без-с размером'!C:C,0))</f>
        <v>#N/A</v>
      </c>
    </row>
    <row r="7608" spans="9:9" ht="21.75" customHeight="1" x14ac:dyDescent="0.3">
      <c r="I7608" s="23" t="e">
        <f>INDEX('Артикул без-с размером'!A:A,MATCH(Хранение!B7608,'Артикул без-с размером'!C:C,0))</f>
        <v>#N/A</v>
      </c>
    </row>
    <row r="7609" spans="9:9" ht="21.75" customHeight="1" x14ac:dyDescent="0.3">
      <c r="I7609" s="23" t="e">
        <f>INDEX('Артикул без-с размером'!A:A,MATCH(Хранение!B7609,'Артикул без-с размером'!C:C,0))</f>
        <v>#N/A</v>
      </c>
    </row>
    <row r="7610" spans="9:9" ht="21.75" customHeight="1" x14ac:dyDescent="0.3">
      <c r="I7610" s="23" t="e">
        <f>INDEX('Артикул без-с размером'!A:A,MATCH(Хранение!B7610,'Артикул без-с размером'!C:C,0))</f>
        <v>#N/A</v>
      </c>
    </row>
    <row r="7611" spans="9:9" ht="21.75" customHeight="1" x14ac:dyDescent="0.3">
      <c r="I7611" s="23" t="e">
        <f>INDEX('Артикул без-с размером'!A:A,MATCH(Хранение!B7611,'Артикул без-с размером'!C:C,0))</f>
        <v>#N/A</v>
      </c>
    </row>
    <row r="7612" spans="9:9" ht="21.75" customHeight="1" x14ac:dyDescent="0.3">
      <c r="I7612" s="23" t="e">
        <f>INDEX('Артикул без-с размером'!A:A,MATCH(Хранение!B7612,'Артикул без-с размером'!C:C,0))</f>
        <v>#N/A</v>
      </c>
    </row>
    <row r="7613" spans="9:9" ht="21.75" customHeight="1" x14ac:dyDescent="0.3">
      <c r="I7613" s="23" t="e">
        <f>INDEX('Артикул без-с размером'!A:A,MATCH(Хранение!B7613,'Артикул без-с размером'!C:C,0))</f>
        <v>#N/A</v>
      </c>
    </row>
    <row r="7614" spans="9:9" ht="21.75" customHeight="1" x14ac:dyDescent="0.3">
      <c r="I7614" s="23" t="e">
        <f>INDEX('Артикул без-с размером'!A:A,MATCH(Хранение!B7614,'Артикул без-с размером'!C:C,0))</f>
        <v>#N/A</v>
      </c>
    </row>
    <row r="7615" spans="9:9" ht="21.75" customHeight="1" x14ac:dyDescent="0.3">
      <c r="I7615" s="23" t="e">
        <f>INDEX('Артикул без-с размером'!A:A,MATCH(Хранение!B7615,'Артикул без-с размером'!C:C,0))</f>
        <v>#N/A</v>
      </c>
    </row>
    <row r="7616" spans="9:9" ht="21.75" customHeight="1" x14ac:dyDescent="0.3">
      <c r="I7616" s="23" t="e">
        <f>INDEX('Артикул без-с размером'!A:A,MATCH(Хранение!B7616,'Артикул без-с размером'!C:C,0))</f>
        <v>#N/A</v>
      </c>
    </row>
    <row r="7617" spans="9:9" ht="21.75" customHeight="1" x14ac:dyDescent="0.3">
      <c r="I7617" s="23" t="e">
        <f>INDEX('Артикул без-с размером'!A:A,MATCH(Хранение!B7617,'Артикул без-с размером'!C:C,0))</f>
        <v>#N/A</v>
      </c>
    </row>
    <row r="7618" spans="9:9" ht="21.75" customHeight="1" x14ac:dyDescent="0.3">
      <c r="I7618" s="23" t="e">
        <f>INDEX('Артикул без-с размером'!A:A,MATCH(Хранение!B7618,'Артикул без-с размером'!C:C,0))</f>
        <v>#N/A</v>
      </c>
    </row>
    <row r="7619" spans="9:9" ht="21.75" customHeight="1" x14ac:dyDescent="0.3">
      <c r="I7619" s="23" t="e">
        <f>INDEX('Артикул без-с размером'!A:A,MATCH(Хранение!B7619,'Артикул без-с размером'!C:C,0))</f>
        <v>#N/A</v>
      </c>
    </row>
    <row r="7620" spans="9:9" ht="21.75" customHeight="1" x14ac:dyDescent="0.3">
      <c r="I7620" s="23" t="e">
        <f>INDEX('Артикул без-с размером'!A:A,MATCH(Хранение!B7620,'Артикул без-с размером'!C:C,0))</f>
        <v>#N/A</v>
      </c>
    </row>
    <row r="7621" spans="9:9" ht="21.75" customHeight="1" x14ac:dyDescent="0.3">
      <c r="I7621" s="23" t="e">
        <f>INDEX('Артикул без-с размером'!A:A,MATCH(Хранение!B7621,'Артикул без-с размером'!C:C,0))</f>
        <v>#N/A</v>
      </c>
    </row>
    <row r="7622" spans="9:9" ht="21.75" customHeight="1" x14ac:dyDescent="0.3">
      <c r="I7622" s="23" t="e">
        <f>INDEX('Артикул без-с размером'!A:A,MATCH(Хранение!B7622,'Артикул без-с размером'!C:C,0))</f>
        <v>#N/A</v>
      </c>
    </row>
    <row r="7623" spans="9:9" ht="21.75" customHeight="1" x14ac:dyDescent="0.3">
      <c r="I7623" s="23" t="e">
        <f>INDEX('Артикул без-с размером'!A:A,MATCH(Хранение!B7623,'Артикул без-с размером'!C:C,0))</f>
        <v>#N/A</v>
      </c>
    </row>
    <row r="7624" spans="9:9" ht="21.75" customHeight="1" x14ac:dyDescent="0.3">
      <c r="I7624" s="23" t="e">
        <f>INDEX('Артикул без-с размером'!A:A,MATCH(Хранение!B7624,'Артикул без-с размером'!C:C,0))</f>
        <v>#N/A</v>
      </c>
    </row>
    <row r="7625" spans="9:9" ht="21.75" customHeight="1" x14ac:dyDescent="0.3">
      <c r="I7625" s="23" t="e">
        <f>INDEX('Артикул без-с размером'!A:A,MATCH(Хранение!B7625,'Артикул без-с размером'!C:C,0))</f>
        <v>#N/A</v>
      </c>
    </row>
    <row r="7626" spans="9:9" ht="21.75" customHeight="1" x14ac:dyDescent="0.3">
      <c r="I7626" s="23" t="e">
        <f>INDEX('Артикул без-с размером'!A:A,MATCH(Хранение!B7626,'Артикул без-с размером'!C:C,0))</f>
        <v>#N/A</v>
      </c>
    </row>
    <row r="7627" spans="9:9" ht="21.75" customHeight="1" x14ac:dyDescent="0.3">
      <c r="I7627" s="23" t="e">
        <f>INDEX('Артикул без-с размером'!A:A,MATCH(Хранение!B7627,'Артикул без-с размером'!C:C,0))</f>
        <v>#N/A</v>
      </c>
    </row>
    <row r="7628" spans="9:9" ht="21.75" customHeight="1" x14ac:dyDescent="0.3">
      <c r="I7628" s="23" t="e">
        <f>INDEX('Артикул без-с размером'!A:A,MATCH(Хранение!B7628,'Артикул без-с размером'!C:C,0))</f>
        <v>#N/A</v>
      </c>
    </row>
    <row r="7629" spans="9:9" ht="21.75" customHeight="1" x14ac:dyDescent="0.3">
      <c r="I7629" s="23" t="e">
        <f>INDEX('Артикул без-с размером'!A:A,MATCH(Хранение!B7629,'Артикул без-с размером'!C:C,0))</f>
        <v>#N/A</v>
      </c>
    </row>
    <row r="7630" spans="9:9" ht="21.75" customHeight="1" x14ac:dyDescent="0.3">
      <c r="I7630" s="23" t="e">
        <f>INDEX('Артикул без-с размером'!A:A,MATCH(Хранение!B7630,'Артикул без-с размером'!C:C,0))</f>
        <v>#N/A</v>
      </c>
    </row>
    <row r="7631" spans="9:9" ht="21.75" customHeight="1" x14ac:dyDescent="0.3">
      <c r="I7631" s="23" t="e">
        <f>INDEX('Артикул без-с размером'!A:A,MATCH(Хранение!B7631,'Артикул без-с размером'!C:C,0))</f>
        <v>#N/A</v>
      </c>
    </row>
    <row r="7632" spans="9:9" ht="21.75" customHeight="1" x14ac:dyDescent="0.3">
      <c r="I7632" s="23" t="e">
        <f>INDEX('Артикул без-с размером'!A:A,MATCH(Хранение!B7632,'Артикул без-с размером'!C:C,0))</f>
        <v>#N/A</v>
      </c>
    </row>
    <row r="7633" spans="9:9" ht="21.75" customHeight="1" x14ac:dyDescent="0.3">
      <c r="I7633" s="23" t="e">
        <f>INDEX('Артикул без-с размером'!A:A,MATCH(Хранение!B7633,'Артикул без-с размером'!C:C,0))</f>
        <v>#N/A</v>
      </c>
    </row>
    <row r="7634" spans="9:9" ht="21.75" customHeight="1" x14ac:dyDescent="0.3">
      <c r="I7634" s="23" t="e">
        <f>INDEX('Артикул без-с размером'!A:A,MATCH(Хранение!B7634,'Артикул без-с размером'!C:C,0))</f>
        <v>#N/A</v>
      </c>
    </row>
    <row r="7635" spans="9:9" ht="21.75" customHeight="1" x14ac:dyDescent="0.3">
      <c r="I7635" s="23" t="e">
        <f>INDEX('Артикул без-с размером'!A:A,MATCH(Хранение!B7635,'Артикул без-с размером'!C:C,0))</f>
        <v>#N/A</v>
      </c>
    </row>
    <row r="7636" spans="9:9" ht="21.75" customHeight="1" x14ac:dyDescent="0.3">
      <c r="I7636" s="23" t="e">
        <f>INDEX('Артикул без-с размером'!A:A,MATCH(Хранение!B7636,'Артикул без-с размером'!C:C,0))</f>
        <v>#N/A</v>
      </c>
    </row>
    <row r="7637" spans="9:9" ht="21.75" customHeight="1" x14ac:dyDescent="0.3">
      <c r="I7637" s="23" t="e">
        <f>INDEX('Артикул без-с размером'!A:A,MATCH(Хранение!B7637,'Артикул без-с размером'!C:C,0))</f>
        <v>#N/A</v>
      </c>
    </row>
    <row r="7638" spans="9:9" ht="21.75" customHeight="1" x14ac:dyDescent="0.3">
      <c r="I7638" s="23" t="e">
        <f>INDEX('Артикул без-с размером'!A:A,MATCH(Хранение!B7638,'Артикул без-с размером'!C:C,0))</f>
        <v>#N/A</v>
      </c>
    </row>
    <row r="7639" spans="9:9" ht="21.75" customHeight="1" x14ac:dyDescent="0.3">
      <c r="I7639" s="23" t="e">
        <f>INDEX('Артикул без-с размером'!A:A,MATCH(Хранение!B7639,'Артикул без-с размером'!C:C,0))</f>
        <v>#N/A</v>
      </c>
    </row>
    <row r="7640" spans="9:9" ht="21.75" customHeight="1" x14ac:dyDescent="0.3">
      <c r="I7640" s="23" t="e">
        <f>INDEX('Артикул без-с размером'!A:A,MATCH(Хранение!B7640,'Артикул без-с размером'!C:C,0))</f>
        <v>#N/A</v>
      </c>
    </row>
    <row r="7641" spans="9:9" ht="21.75" customHeight="1" x14ac:dyDescent="0.3">
      <c r="I7641" s="23" t="e">
        <f>INDEX('Артикул без-с размером'!A:A,MATCH(Хранение!B7641,'Артикул без-с размером'!C:C,0))</f>
        <v>#N/A</v>
      </c>
    </row>
    <row r="7642" spans="9:9" ht="21.75" customHeight="1" x14ac:dyDescent="0.3">
      <c r="I7642" s="23" t="e">
        <f>INDEX('Артикул без-с размером'!A:A,MATCH(Хранение!B7642,'Артикул без-с размером'!C:C,0))</f>
        <v>#N/A</v>
      </c>
    </row>
    <row r="7643" spans="9:9" ht="21.75" customHeight="1" x14ac:dyDescent="0.3">
      <c r="I7643" s="23" t="e">
        <f>INDEX('Артикул без-с размером'!A:A,MATCH(Хранение!B7643,'Артикул без-с размером'!C:C,0))</f>
        <v>#N/A</v>
      </c>
    </row>
    <row r="7644" spans="9:9" ht="21.75" customHeight="1" x14ac:dyDescent="0.3">
      <c r="I7644" s="23" t="e">
        <f>INDEX('Артикул без-с размером'!A:A,MATCH(Хранение!B7644,'Артикул без-с размером'!C:C,0))</f>
        <v>#N/A</v>
      </c>
    </row>
    <row r="7645" spans="9:9" ht="21.75" customHeight="1" x14ac:dyDescent="0.3">
      <c r="I7645" s="23" t="e">
        <f>INDEX('Артикул без-с размером'!A:A,MATCH(Хранение!B7645,'Артикул без-с размером'!C:C,0))</f>
        <v>#N/A</v>
      </c>
    </row>
    <row r="7646" spans="9:9" ht="21.75" customHeight="1" x14ac:dyDescent="0.3">
      <c r="I7646" s="23" t="e">
        <f>INDEX('Артикул без-с размером'!A:A,MATCH(Хранение!B7646,'Артикул без-с размером'!C:C,0))</f>
        <v>#N/A</v>
      </c>
    </row>
    <row r="7647" spans="9:9" ht="21.75" customHeight="1" x14ac:dyDescent="0.3">
      <c r="I7647" s="23" t="e">
        <f>INDEX('Артикул без-с размером'!A:A,MATCH(Хранение!B7647,'Артикул без-с размером'!C:C,0))</f>
        <v>#N/A</v>
      </c>
    </row>
    <row r="7648" spans="9:9" ht="21.75" customHeight="1" x14ac:dyDescent="0.3">
      <c r="I7648" s="23" t="e">
        <f>INDEX('Артикул без-с размером'!A:A,MATCH(Хранение!B7648,'Артикул без-с размером'!C:C,0))</f>
        <v>#N/A</v>
      </c>
    </row>
    <row r="7649" spans="9:9" ht="21.75" customHeight="1" x14ac:dyDescent="0.3">
      <c r="I7649" s="23" t="e">
        <f>INDEX('Артикул без-с размером'!A:A,MATCH(Хранение!B7649,'Артикул без-с размером'!C:C,0))</f>
        <v>#N/A</v>
      </c>
    </row>
    <row r="7650" spans="9:9" ht="21.75" customHeight="1" x14ac:dyDescent="0.3">
      <c r="I7650" s="23" t="e">
        <f>INDEX('Артикул без-с размером'!A:A,MATCH(Хранение!B7650,'Артикул без-с размером'!C:C,0))</f>
        <v>#N/A</v>
      </c>
    </row>
    <row r="7651" spans="9:9" ht="21.75" customHeight="1" x14ac:dyDescent="0.3">
      <c r="I7651" s="23" t="e">
        <f>INDEX('Артикул без-с размером'!A:A,MATCH(Хранение!B7651,'Артикул без-с размером'!C:C,0))</f>
        <v>#N/A</v>
      </c>
    </row>
    <row r="7652" spans="9:9" ht="21.75" customHeight="1" x14ac:dyDescent="0.3">
      <c r="I7652" s="23" t="e">
        <f>INDEX('Артикул без-с размером'!A:A,MATCH(Хранение!B7652,'Артикул без-с размером'!C:C,0))</f>
        <v>#N/A</v>
      </c>
    </row>
    <row r="7653" spans="9:9" ht="21.75" customHeight="1" x14ac:dyDescent="0.3">
      <c r="I7653" s="23" t="e">
        <f>INDEX('Артикул без-с размером'!A:A,MATCH(Хранение!B7653,'Артикул без-с размером'!C:C,0))</f>
        <v>#N/A</v>
      </c>
    </row>
    <row r="7654" spans="9:9" ht="21.75" customHeight="1" x14ac:dyDescent="0.3">
      <c r="I7654" s="23" t="e">
        <f>INDEX('Артикул без-с размером'!A:A,MATCH(Хранение!B7654,'Артикул без-с размером'!C:C,0))</f>
        <v>#N/A</v>
      </c>
    </row>
    <row r="7655" spans="9:9" ht="21.75" customHeight="1" x14ac:dyDescent="0.3">
      <c r="I7655" s="23" t="e">
        <f>INDEX('Артикул без-с размером'!A:A,MATCH(Хранение!B7655,'Артикул без-с размером'!C:C,0))</f>
        <v>#N/A</v>
      </c>
    </row>
    <row r="7656" spans="9:9" ht="21.75" customHeight="1" x14ac:dyDescent="0.3">
      <c r="I7656" s="23" t="e">
        <f>INDEX('Артикул без-с размером'!A:A,MATCH(Хранение!B7656,'Артикул без-с размером'!C:C,0))</f>
        <v>#N/A</v>
      </c>
    </row>
    <row r="7657" spans="9:9" ht="21.75" customHeight="1" x14ac:dyDescent="0.3">
      <c r="I7657" s="23" t="e">
        <f>INDEX('Артикул без-с размером'!A:A,MATCH(Хранение!B7657,'Артикул без-с размером'!C:C,0))</f>
        <v>#N/A</v>
      </c>
    </row>
    <row r="7658" spans="9:9" ht="21.75" customHeight="1" x14ac:dyDescent="0.3">
      <c r="I7658" s="23" t="e">
        <f>INDEX('Артикул без-с размером'!A:A,MATCH(Хранение!B7658,'Артикул без-с размером'!C:C,0))</f>
        <v>#N/A</v>
      </c>
    </row>
    <row r="7659" spans="9:9" ht="21.75" customHeight="1" x14ac:dyDescent="0.3">
      <c r="I7659" s="23" t="e">
        <f>INDEX('Артикул без-с размером'!A:A,MATCH(Хранение!B7659,'Артикул без-с размером'!C:C,0))</f>
        <v>#N/A</v>
      </c>
    </row>
    <row r="7660" spans="9:9" ht="21.75" customHeight="1" x14ac:dyDescent="0.3">
      <c r="I7660" s="23" t="e">
        <f>INDEX('Артикул без-с размером'!A:A,MATCH(Хранение!B7660,'Артикул без-с размером'!C:C,0))</f>
        <v>#N/A</v>
      </c>
    </row>
    <row r="7661" spans="9:9" ht="21.75" customHeight="1" x14ac:dyDescent="0.3">
      <c r="I7661" s="23" t="e">
        <f>INDEX('Артикул без-с размером'!A:A,MATCH(Хранение!B7661,'Артикул без-с размером'!C:C,0))</f>
        <v>#N/A</v>
      </c>
    </row>
    <row r="7662" spans="9:9" ht="21.75" customHeight="1" x14ac:dyDescent="0.3">
      <c r="I7662" s="23" t="e">
        <f>INDEX('Артикул без-с размером'!A:A,MATCH(Хранение!B7662,'Артикул без-с размером'!C:C,0))</f>
        <v>#N/A</v>
      </c>
    </row>
    <row r="7663" spans="9:9" ht="21.75" customHeight="1" x14ac:dyDescent="0.3">
      <c r="I7663" s="23" t="e">
        <f>INDEX('Артикул без-с размером'!A:A,MATCH(Хранение!B7663,'Артикул без-с размером'!C:C,0))</f>
        <v>#N/A</v>
      </c>
    </row>
    <row r="7664" spans="9:9" ht="21.75" customHeight="1" x14ac:dyDescent="0.3">
      <c r="I7664" s="23" t="e">
        <f>INDEX('Артикул без-с размером'!A:A,MATCH(Хранение!B7664,'Артикул без-с размером'!C:C,0))</f>
        <v>#N/A</v>
      </c>
    </row>
    <row r="7665" spans="9:9" ht="21.75" customHeight="1" x14ac:dyDescent="0.3">
      <c r="I7665" s="23" t="e">
        <f>INDEX('Артикул без-с размером'!A:A,MATCH(Хранение!B7665,'Артикул без-с размером'!C:C,0))</f>
        <v>#N/A</v>
      </c>
    </row>
    <row r="7666" spans="9:9" ht="21.75" customHeight="1" x14ac:dyDescent="0.3">
      <c r="I7666" s="23" t="e">
        <f>INDEX('Артикул без-с размером'!A:A,MATCH(Хранение!B7666,'Артикул без-с размером'!C:C,0))</f>
        <v>#N/A</v>
      </c>
    </row>
    <row r="7667" spans="9:9" ht="21.75" customHeight="1" x14ac:dyDescent="0.3">
      <c r="I7667" s="23" t="e">
        <f>INDEX('Артикул без-с размером'!A:A,MATCH(Хранение!B7667,'Артикул без-с размером'!C:C,0))</f>
        <v>#N/A</v>
      </c>
    </row>
    <row r="7668" spans="9:9" ht="21.75" customHeight="1" x14ac:dyDescent="0.3">
      <c r="I7668" s="23" t="e">
        <f>INDEX('Артикул без-с размером'!A:A,MATCH(Хранение!B7668,'Артикул без-с размером'!C:C,0))</f>
        <v>#N/A</v>
      </c>
    </row>
    <row r="7669" spans="9:9" ht="21.75" customHeight="1" x14ac:dyDescent="0.3">
      <c r="I7669" s="23" t="e">
        <f>INDEX('Артикул без-с размером'!A:A,MATCH(Хранение!B7669,'Артикул без-с размером'!C:C,0))</f>
        <v>#N/A</v>
      </c>
    </row>
    <row r="7670" spans="9:9" ht="21.75" customHeight="1" x14ac:dyDescent="0.3">
      <c r="I7670" s="23" t="e">
        <f>INDEX('Артикул без-с размером'!A:A,MATCH(Хранение!B7670,'Артикул без-с размером'!C:C,0))</f>
        <v>#N/A</v>
      </c>
    </row>
    <row r="7671" spans="9:9" ht="21.75" customHeight="1" x14ac:dyDescent="0.3">
      <c r="I7671" s="23" t="e">
        <f>INDEX('Артикул без-с размером'!A:A,MATCH(Хранение!B7671,'Артикул без-с размером'!C:C,0))</f>
        <v>#N/A</v>
      </c>
    </row>
    <row r="7672" spans="9:9" ht="21.75" customHeight="1" x14ac:dyDescent="0.3">
      <c r="I7672" s="23" t="e">
        <f>INDEX('Артикул без-с размером'!A:A,MATCH(Хранение!B7672,'Артикул без-с размером'!C:C,0))</f>
        <v>#N/A</v>
      </c>
    </row>
    <row r="7673" spans="9:9" ht="21.75" customHeight="1" x14ac:dyDescent="0.3">
      <c r="I7673" s="23" t="e">
        <f>INDEX('Артикул без-с размером'!A:A,MATCH(Хранение!B7673,'Артикул без-с размером'!C:C,0))</f>
        <v>#N/A</v>
      </c>
    </row>
    <row r="7674" spans="9:9" ht="21.75" customHeight="1" x14ac:dyDescent="0.3">
      <c r="I7674" s="23" t="e">
        <f>INDEX('Артикул без-с размером'!A:A,MATCH(Хранение!B7674,'Артикул без-с размером'!C:C,0))</f>
        <v>#N/A</v>
      </c>
    </row>
    <row r="7675" spans="9:9" ht="21.75" customHeight="1" x14ac:dyDescent="0.3">
      <c r="I7675" s="23" t="e">
        <f>INDEX('Артикул без-с размером'!A:A,MATCH(Хранение!B7675,'Артикул без-с размером'!C:C,0))</f>
        <v>#N/A</v>
      </c>
    </row>
    <row r="7676" spans="9:9" ht="21.75" customHeight="1" x14ac:dyDescent="0.3">
      <c r="I7676" s="23" t="e">
        <f>INDEX('Артикул без-с размером'!A:A,MATCH(Хранение!B7676,'Артикул без-с размером'!C:C,0))</f>
        <v>#N/A</v>
      </c>
    </row>
    <row r="7677" spans="9:9" ht="21.75" customHeight="1" x14ac:dyDescent="0.3">
      <c r="I7677" s="23" t="e">
        <f>INDEX('Артикул без-с размером'!A:A,MATCH(Хранение!B7677,'Артикул без-с размером'!C:C,0))</f>
        <v>#N/A</v>
      </c>
    </row>
    <row r="7678" spans="9:9" ht="21.75" customHeight="1" x14ac:dyDescent="0.3">
      <c r="I7678" s="23" t="e">
        <f>INDEX('Артикул без-с размером'!A:A,MATCH(Хранение!B7678,'Артикул без-с размером'!C:C,0))</f>
        <v>#N/A</v>
      </c>
    </row>
    <row r="7679" spans="9:9" ht="21.75" customHeight="1" x14ac:dyDescent="0.3">
      <c r="I7679" s="23" t="e">
        <f>INDEX('Артикул без-с размером'!A:A,MATCH(Хранение!B7679,'Артикул без-с размером'!C:C,0))</f>
        <v>#N/A</v>
      </c>
    </row>
    <row r="7680" spans="9:9" ht="21.75" customHeight="1" x14ac:dyDescent="0.3">
      <c r="I7680" s="23" t="e">
        <f>INDEX('Артикул без-с размером'!A:A,MATCH(Хранение!B7680,'Артикул без-с размером'!C:C,0))</f>
        <v>#N/A</v>
      </c>
    </row>
    <row r="7681" spans="9:9" ht="21.75" customHeight="1" x14ac:dyDescent="0.3">
      <c r="I7681" s="23" t="e">
        <f>INDEX('Артикул без-с размером'!A:A,MATCH(Хранение!B7681,'Артикул без-с размером'!C:C,0))</f>
        <v>#N/A</v>
      </c>
    </row>
    <row r="7682" spans="9:9" ht="21.75" customHeight="1" x14ac:dyDescent="0.3">
      <c r="I7682" s="23" t="e">
        <f>INDEX('Артикул без-с размером'!A:A,MATCH(Хранение!B7682,'Артикул без-с размером'!C:C,0))</f>
        <v>#N/A</v>
      </c>
    </row>
    <row r="7683" spans="9:9" ht="21.75" customHeight="1" x14ac:dyDescent="0.3">
      <c r="I7683" s="23" t="e">
        <f>INDEX('Артикул без-с размером'!A:A,MATCH(Хранение!B7683,'Артикул без-с размером'!C:C,0))</f>
        <v>#N/A</v>
      </c>
    </row>
    <row r="7684" spans="9:9" ht="21.75" customHeight="1" x14ac:dyDescent="0.3">
      <c r="I7684" s="23" t="e">
        <f>INDEX('Артикул без-с размером'!A:A,MATCH(Хранение!B7684,'Артикул без-с размером'!C:C,0))</f>
        <v>#N/A</v>
      </c>
    </row>
    <row r="7685" spans="9:9" ht="21.75" customHeight="1" x14ac:dyDescent="0.3">
      <c r="I7685" s="23" t="e">
        <f>INDEX('Артикул без-с размером'!A:A,MATCH(Хранение!B7685,'Артикул без-с размером'!C:C,0))</f>
        <v>#N/A</v>
      </c>
    </row>
    <row r="7686" spans="9:9" ht="21.75" customHeight="1" x14ac:dyDescent="0.3">
      <c r="I7686" s="23" t="e">
        <f>INDEX('Артикул без-с размером'!A:A,MATCH(Хранение!B7686,'Артикул без-с размером'!C:C,0))</f>
        <v>#N/A</v>
      </c>
    </row>
    <row r="7687" spans="9:9" ht="21.75" customHeight="1" x14ac:dyDescent="0.3">
      <c r="I7687" s="23" t="e">
        <f>INDEX('Артикул без-с размером'!A:A,MATCH(Хранение!B7687,'Артикул без-с размером'!C:C,0))</f>
        <v>#N/A</v>
      </c>
    </row>
    <row r="7688" spans="9:9" ht="21.75" customHeight="1" x14ac:dyDescent="0.3">
      <c r="I7688" s="23" t="e">
        <f>INDEX('Артикул без-с размером'!A:A,MATCH(Хранение!B7688,'Артикул без-с размером'!C:C,0))</f>
        <v>#N/A</v>
      </c>
    </row>
    <row r="7689" spans="9:9" ht="21.75" customHeight="1" x14ac:dyDescent="0.3">
      <c r="I7689" s="23" t="e">
        <f>INDEX('Артикул без-с размером'!A:A,MATCH(Хранение!B7689,'Артикул без-с размером'!C:C,0))</f>
        <v>#N/A</v>
      </c>
    </row>
    <row r="7690" spans="9:9" ht="21.75" customHeight="1" x14ac:dyDescent="0.3">
      <c r="I7690" s="23" t="e">
        <f>INDEX('Артикул без-с размером'!A:A,MATCH(Хранение!B7690,'Артикул без-с размером'!C:C,0))</f>
        <v>#N/A</v>
      </c>
    </row>
    <row r="7691" spans="9:9" ht="21.75" customHeight="1" x14ac:dyDescent="0.3">
      <c r="I7691" s="23" t="e">
        <f>INDEX('Артикул без-с размером'!A:A,MATCH(Хранение!B7691,'Артикул без-с размером'!C:C,0))</f>
        <v>#N/A</v>
      </c>
    </row>
    <row r="7692" spans="9:9" ht="21.75" customHeight="1" x14ac:dyDescent="0.3">
      <c r="I7692" s="23" t="e">
        <f>INDEX('Артикул без-с размером'!A:A,MATCH(Хранение!B7692,'Артикул без-с размером'!C:C,0))</f>
        <v>#N/A</v>
      </c>
    </row>
    <row r="7693" spans="9:9" ht="21.75" customHeight="1" x14ac:dyDescent="0.3">
      <c r="I7693" s="23" t="e">
        <f>INDEX('Артикул без-с размером'!A:A,MATCH(Хранение!B7693,'Артикул без-с размером'!C:C,0))</f>
        <v>#N/A</v>
      </c>
    </row>
    <row r="7694" spans="9:9" ht="21.75" customHeight="1" x14ac:dyDescent="0.3">
      <c r="I7694" s="23" t="e">
        <f>INDEX('Артикул без-с размером'!A:A,MATCH(Хранение!B7694,'Артикул без-с размером'!C:C,0))</f>
        <v>#N/A</v>
      </c>
    </row>
    <row r="7695" spans="9:9" ht="21.75" customHeight="1" x14ac:dyDescent="0.3">
      <c r="I7695" s="23" t="e">
        <f>INDEX('Артикул без-с размером'!A:A,MATCH(Хранение!B7695,'Артикул без-с размером'!C:C,0))</f>
        <v>#N/A</v>
      </c>
    </row>
    <row r="7696" spans="9:9" ht="21.75" customHeight="1" x14ac:dyDescent="0.3">
      <c r="I7696" s="23" t="e">
        <f>INDEX('Артикул без-с размером'!A:A,MATCH(Хранение!B7696,'Артикул без-с размером'!C:C,0))</f>
        <v>#N/A</v>
      </c>
    </row>
    <row r="7697" spans="9:9" ht="21.75" customHeight="1" x14ac:dyDescent="0.3">
      <c r="I7697" s="23" t="e">
        <f>INDEX('Артикул без-с размером'!A:A,MATCH(Хранение!B7697,'Артикул без-с размером'!C:C,0))</f>
        <v>#N/A</v>
      </c>
    </row>
    <row r="7698" spans="9:9" ht="21.75" customHeight="1" x14ac:dyDescent="0.3">
      <c r="I7698" s="23" t="e">
        <f>INDEX('Артикул без-с размером'!A:A,MATCH(Хранение!B7698,'Артикул без-с размером'!C:C,0))</f>
        <v>#N/A</v>
      </c>
    </row>
    <row r="7699" spans="9:9" ht="21.75" customHeight="1" x14ac:dyDescent="0.3">
      <c r="I7699" s="23" t="e">
        <f>INDEX('Артикул без-с размером'!A:A,MATCH(Хранение!B7699,'Артикул без-с размером'!C:C,0))</f>
        <v>#N/A</v>
      </c>
    </row>
    <row r="7700" spans="9:9" ht="21.75" customHeight="1" x14ac:dyDescent="0.3">
      <c r="I7700" s="23" t="e">
        <f>INDEX('Артикул без-с размером'!A:A,MATCH(Хранение!B7700,'Артикул без-с размером'!C:C,0))</f>
        <v>#N/A</v>
      </c>
    </row>
    <row r="7701" spans="9:9" ht="21.75" customHeight="1" x14ac:dyDescent="0.3">
      <c r="I7701" s="23" t="e">
        <f>INDEX('Артикул без-с размером'!A:A,MATCH(Хранение!B7701,'Артикул без-с размером'!C:C,0))</f>
        <v>#N/A</v>
      </c>
    </row>
    <row r="7702" spans="9:9" ht="21.75" customHeight="1" x14ac:dyDescent="0.3">
      <c r="I7702" s="23" t="e">
        <f>INDEX('Артикул без-с размером'!A:A,MATCH(Хранение!B7702,'Артикул без-с размером'!C:C,0))</f>
        <v>#N/A</v>
      </c>
    </row>
    <row r="7703" spans="9:9" ht="21.75" customHeight="1" x14ac:dyDescent="0.3">
      <c r="I7703" s="23" t="e">
        <f>INDEX('Артикул без-с размером'!A:A,MATCH(Хранение!B7703,'Артикул без-с размером'!C:C,0))</f>
        <v>#N/A</v>
      </c>
    </row>
    <row r="7704" spans="9:9" ht="21.75" customHeight="1" x14ac:dyDescent="0.3">
      <c r="I7704" s="23" t="e">
        <f>INDEX('Артикул без-с размером'!A:A,MATCH(Хранение!B7704,'Артикул без-с размером'!C:C,0))</f>
        <v>#N/A</v>
      </c>
    </row>
    <row r="7705" spans="9:9" ht="21.75" customHeight="1" x14ac:dyDescent="0.3">
      <c r="I7705" s="23" t="e">
        <f>INDEX('Артикул без-с размером'!A:A,MATCH(Хранение!B7705,'Артикул без-с размером'!C:C,0))</f>
        <v>#N/A</v>
      </c>
    </row>
    <row r="7706" spans="9:9" ht="21.75" customHeight="1" x14ac:dyDescent="0.3">
      <c r="I7706" s="23" t="e">
        <f>INDEX('Артикул без-с размером'!A:A,MATCH(Хранение!B7706,'Артикул без-с размером'!C:C,0))</f>
        <v>#N/A</v>
      </c>
    </row>
    <row r="7707" spans="9:9" ht="21.75" customHeight="1" x14ac:dyDescent="0.3">
      <c r="I7707" s="23" t="e">
        <f>INDEX('Артикул без-с размером'!A:A,MATCH(Хранение!B7707,'Артикул без-с размером'!C:C,0))</f>
        <v>#N/A</v>
      </c>
    </row>
    <row r="7708" spans="9:9" ht="21.75" customHeight="1" x14ac:dyDescent="0.3">
      <c r="I7708" s="23" t="e">
        <f>INDEX('Артикул без-с размером'!A:A,MATCH(Хранение!B7708,'Артикул без-с размером'!C:C,0))</f>
        <v>#N/A</v>
      </c>
    </row>
    <row r="7709" spans="9:9" ht="21.75" customHeight="1" x14ac:dyDescent="0.3">
      <c r="I7709" s="23" t="e">
        <f>INDEX('Артикул без-с размером'!A:A,MATCH(Хранение!B7709,'Артикул без-с размером'!C:C,0))</f>
        <v>#N/A</v>
      </c>
    </row>
    <row r="7710" spans="9:9" ht="21.75" customHeight="1" x14ac:dyDescent="0.3">
      <c r="I7710" s="23" t="e">
        <f>INDEX('Артикул без-с размером'!A:A,MATCH(Хранение!B7710,'Артикул без-с размером'!C:C,0))</f>
        <v>#N/A</v>
      </c>
    </row>
    <row r="7711" spans="9:9" ht="21.75" customHeight="1" x14ac:dyDescent="0.3">
      <c r="I7711" s="23" t="e">
        <f>INDEX('Артикул без-с размером'!A:A,MATCH(Хранение!B7711,'Артикул без-с размером'!C:C,0))</f>
        <v>#N/A</v>
      </c>
    </row>
    <row r="7712" spans="9:9" ht="21.75" customHeight="1" x14ac:dyDescent="0.3">
      <c r="I7712" s="23" t="e">
        <f>INDEX('Артикул без-с размером'!A:A,MATCH(Хранение!B7712,'Артикул без-с размером'!C:C,0))</f>
        <v>#N/A</v>
      </c>
    </row>
    <row r="7713" spans="9:9" ht="21.75" customHeight="1" x14ac:dyDescent="0.3">
      <c r="I7713" s="23" t="e">
        <f>INDEX('Артикул без-с размером'!A:A,MATCH(Хранение!B7713,'Артикул без-с размером'!C:C,0))</f>
        <v>#N/A</v>
      </c>
    </row>
    <row r="7714" spans="9:9" ht="21.75" customHeight="1" x14ac:dyDescent="0.3">
      <c r="I7714" s="23" t="e">
        <f>INDEX('Артикул без-с размером'!A:A,MATCH(Хранение!B7714,'Артикул без-с размером'!C:C,0))</f>
        <v>#N/A</v>
      </c>
    </row>
    <row r="7715" spans="9:9" ht="21.75" customHeight="1" x14ac:dyDescent="0.3">
      <c r="I7715" s="23" t="e">
        <f>INDEX('Артикул без-с размером'!A:A,MATCH(Хранение!B7715,'Артикул без-с размером'!C:C,0))</f>
        <v>#N/A</v>
      </c>
    </row>
    <row r="7716" spans="9:9" ht="21.75" customHeight="1" x14ac:dyDescent="0.3">
      <c r="I7716" s="23" t="e">
        <f>INDEX('Артикул без-с размером'!A:A,MATCH(Хранение!B7716,'Артикул без-с размером'!C:C,0))</f>
        <v>#N/A</v>
      </c>
    </row>
    <row r="7717" spans="9:9" ht="21.75" customHeight="1" x14ac:dyDescent="0.3">
      <c r="I7717" s="23" t="e">
        <f>INDEX('Артикул без-с размером'!A:A,MATCH(Хранение!B7717,'Артикул без-с размером'!C:C,0))</f>
        <v>#N/A</v>
      </c>
    </row>
    <row r="7718" spans="9:9" ht="21.75" customHeight="1" x14ac:dyDescent="0.3">
      <c r="I7718" s="23" t="e">
        <f>INDEX('Артикул без-с размером'!A:A,MATCH(Хранение!B7718,'Артикул без-с размером'!C:C,0))</f>
        <v>#N/A</v>
      </c>
    </row>
    <row r="7719" spans="9:9" ht="21.75" customHeight="1" x14ac:dyDescent="0.3">
      <c r="I7719" s="23" t="e">
        <f>INDEX('Артикул без-с размером'!A:A,MATCH(Хранение!B7719,'Артикул без-с размером'!C:C,0))</f>
        <v>#N/A</v>
      </c>
    </row>
    <row r="7720" spans="9:9" ht="21.75" customHeight="1" x14ac:dyDescent="0.3">
      <c r="I7720" s="23" t="e">
        <f>INDEX('Артикул без-с размером'!A:A,MATCH(Хранение!B7720,'Артикул без-с размером'!C:C,0))</f>
        <v>#N/A</v>
      </c>
    </row>
    <row r="7721" spans="9:9" ht="21.75" customHeight="1" x14ac:dyDescent="0.3">
      <c r="I7721" s="23" t="e">
        <f>INDEX('Артикул без-с размером'!A:A,MATCH(Хранение!B7721,'Артикул без-с размером'!C:C,0))</f>
        <v>#N/A</v>
      </c>
    </row>
    <row r="7722" spans="9:9" ht="21.75" customHeight="1" x14ac:dyDescent="0.3">
      <c r="I7722" s="23" t="e">
        <f>INDEX('Артикул без-с размером'!A:A,MATCH(Хранение!B7722,'Артикул без-с размером'!C:C,0))</f>
        <v>#N/A</v>
      </c>
    </row>
    <row r="7723" spans="9:9" ht="21.75" customHeight="1" x14ac:dyDescent="0.3">
      <c r="I7723" s="23" t="e">
        <f>INDEX('Артикул без-с размером'!A:A,MATCH(Хранение!B7723,'Артикул без-с размером'!C:C,0))</f>
        <v>#N/A</v>
      </c>
    </row>
    <row r="7724" spans="9:9" ht="21.75" customHeight="1" x14ac:dyDescent="0.3">
      <c r="I7724" s="23" t="e">
        <f>INDEX('Артикул без-с размером'!A:A,MATCH(Хранение!B7724,'Артикул без-с размером'!C:C,0))</f>
        <v>#N/A</v>
      </c>
    </row>
    <row r="7725" spans="9:9" ht="21.75" customHeight="1" x14ac:dyDescent="0.3">
      <c r="I7725" s="23" t="e">
        <f>INDEX('Артикул без-с размером'!A:A,MATCH(Хранение!B7725,'Артикул без-с размером'!C:C,0))</f>
        <v>#N/A</v>
      </c>
    </row>
    <row r="7726" spans="9:9" ht="21.75" customHeight="1" x14ac:dyDescent="0.3">
      <c r="I7726" s="23" t="e">
        <f>INDEX('Артикул без-с размером'!A:A,MATCH(Хранение!B7726,'Артикул без-с размером'!C:C,0))</f>
        <v>#N/A</v>
      </c>
    </row>
    <row r="7727" spans="9:9" ht="21.75" customHeight="1" x14ac:dyDescent="0.3">
      <c r="I7727" s="23" t="e">
        <f>INDEX('Артикул без-с размером'!A:A,MATCH(Хранение!B7727,'Артикул без-с размером'!C:C,0))</f>
        <v>#N/A</v>
      </c>
    </row>
    <row r="7728" spans="9:9" ht="21.75" customHeight="1" x14ac:dyDescent="0.3">
      <c r="I7728" s="23" t="e">
        <f>INDEX('Артикул без-с размером'!A:A,MATCH(Хранение!B7728,'Артикул без-с размером'!C:C,0))</f>
        <v>#N/A</v>
      </c>
    </row>
    <row r="7729" spans="9:9" ht="21.75" customHeight="1" x14ac:dyDescent="0.3">
      <c r="I7729" s="23" t="e">
        <f>INDEX('Артикул без-с размером'!A:A,MATCH(Хранение!B7729,'Артикул без-с размером'!C:C,0))</f>
        <v>#N/A</v>
      </c>
    </row>
    <row r="7730" spans="9:9" ht="21.75" customHeight="1" x14ac:dyDescent="0.3">
      <c r="I7730" s="23" t="e">
        <f>INDEX('Артикул без-с размером'!A:A,MATCH(Хранение!B7730,'Артикул без-с размером'!C:C,0))</f>
        <v>#N/A</v>
      </c>
    </row>
    <row r="7731" spans="9:9" ht="21.75" customHeight="1" x14ac:dyDescent="0.3">
      <c r="I7731" s="23" t="e">
        <f>INDEX('Артикул без-с размером'!A:A,MATCH(Хранение!B7731,'Артикул без-с размером'!C:C,0))</f>
        <v>#N/A</v>
      </c>
    </row>
    <row r="7732" spans="9:9" ht="21.75" customHeight="1" x14ac:dyDescent="0.3">
      <c r="I7732" s="23" t="e">
        <f>INDEX('Артикул без-с размером'!A:A,MATCH(Хранение!B7732,'Артикул без-с размером'!C:C,0))</f>
        <v>#N/A</v>
      </c>
    </row>
    <row r="7733" spans="9:9" ht="21.75" customHeight="1" x14ac:dyDescent="0.3">
      <c r="I7733" s="23" t="e">
        <f>INDEX('Артикул без-с размером'!A:A,MATCH(Хранение!B7733,'Артикул без-с размером'!C:C,0))</f>
        <v>#N/A</v>
      </c>
    </row>
    <row r="7734" spans="9:9" ht="21.75" customHeight="1" x14ac:dyDescent="0.3">
      <c r="I7734" s="23" t="e">
        <f>INDEX('Артикул без-с размером'!A:A,MATCH(Хранение!B7734,'Артикул без-с размером'!C:C,0))</f>
        <v>#N/A</v>
      </c>
    </row>
    <row r="7735" spans="9:9" ht="21.75" customHeight="1" x14ac:dyDescent="0.3">
      <c r="I7735" s="23" t="e">
        <f>INDEX('Артикул без-с размером'!A:A,MATCH(Хранение!B7735,'Артикул без-с размером'!C:C,0))</f>
        <v>#N/A</v>
      </c>
    </row>
    <row r="7736" spans="9:9" ht="21.75" customHeight="1" x14ac:dyDescent="0.3">
      <c r="I7736" s="23" t="e">
        <f>INDEX('Артикул без-с размером'!A:A,MATCH(Хранение!B7736,'Артикул без-с размером'!C:C,0))</f>
        <v>#N/A</v>
      </c>
    </row>
    <row r="7737" spans="9:9" ht="21.75" customHeight="1" x14ac:dyDescent="0.3">
      <c r="I7737" s="23" t="e">
        <f>INDEX('Артикул без-с размером'!A:A,MATCH(Хранение!B7737,'Артикул без-с размером'!C:C,0))</f>
        <v>#N/A</v>
      </c>
    </row>
    <row r="7738" spans="9:9" ht="21.75" customHeight="1" x14ac:dyDescent="0.3">
      <c r="I7738" s="23" t="e">
        <f>INDEX('Артикул без-с размером'!A:A,MATCH(Хранение!B7738,'Артикул без-с размером'!C:C,0))</f>
        <v>#N/A</v>
      </c>
    </row>
    <row r="7739" spans="9:9" ht="21.75" customHeight="1" x14ac:dyDescent="0.3">
      <c r="I7739" s="23" t="e">
        <f>INDEX('Артикул без-с размером'!A:A,MATCH(Хранение!B7739,'Артикул без-с размером'!C:C,0))</f>
        <v>#N/A</v>
      </c>
    </row>
    <row r="7740" spans="9:9" ht="21.75" customHeight="1" x14ac:dyDescent="0.3">
      <c r="I7740" s="23" t="e">
        <f>INDEX('Артикул без-с размером'!A:A,MATCH(Хранение!B7740,'Артикул без-с размером'!C:C,0))</f>
        <v>#N/A</v>
      </c>
    </row>
    <row r="7741" spans="9:9" ht="21.75" customHeight="1" x14ac:dyDescent="0.3">
      <c r="I7741" s="23" t="e">
        <f>INDEX('Артикул без-с размером'!A:A,MATCH(Хранение!B7741,'Артикул без-с размером'!C:C,0))</f>
        <v>#N/A</v>
      </c>
    </row>
    <row r="7742" spans="9:9" ht="21.75" customHeight="1" x14ac:dyDescent="0.3">
      <c r="I7742" s="23" t="e">
        <f>INDEX('Артикул без-с размером'!A:A,MATCH(Хранение!B7742,'Артикул без-с размером'!C:C,0))</f>
        <v>#N/A</v>
      </c>
    </row>
    <row r="7743" spans="9:9" ht="21.75" customHeight="1" x14ac:dyDescent="0.3">
      <c r="I7743" s="23" t="e">
        <f>INDEX('Артикул без-с размером'!A:A,MATCH(Хранение!B7743,'Артикул без-с размером'!C:C,0))</f>
        <v>#N/A</v>
      </c>
    </row>
    <row r="7744" spans="9:9" ht="21.75" customHeight="1" x14ac:dyDescent="0.3">
      <c r="I7744" s="23" t="e">
        <f>INDEX('Артикул без-с размером'!A:A,MATCH(Хранение!B7744,'Артикул без-с размером'!C:C,0))</f>
        <v>#N/A</v>
      </c>
    </row>
    <row r="7745" spans="9:9" ht="21.75" customHeight="1" x14ac:dyDescent="0.3">
      <c r="I7745" s="23" t="e">
        <f>INDEX('Артикул без-с размером'!A:A,MATCH(Хранение!B7745,'Артикул без-с размером'!C:C,0))</f>
        <v>#N/A</v>
      </c>
    </row>
    <row r="7746" spans="9:9" ht="21.75" customHeight="1" x14ac:dyDescent="0.3">
      <c r="I7746" s="23" t="e">
        <f>INDEX('Артикул без-с размером'!A:A,MATCH(Хранение!B7746,'Артикул без-с размером'!C:C,0))</f>
        <v>#N/A</v>
      </c>
    </row>
    <row r="7747" spans="9:9" ht="21.75" customHeight="1" x14ac:dyDescent="0.3">
      <c r="I7747" s="23" t="e">
        <f>INDEX('Артикул без-с размером'!A:A,MATCH(Хранение!B7747,'Артикул без-с размером'!C:C,0))</f>
        <v>#N/A</v>
      </c>
    </row>
    <row r="7748" spans="9:9" ht="21.75" customHeight="1" x14ac:dyDescent="0.3">
      <c r="I7748" s="23" t="e">
        <f>INDEX('Артикул без-с размером'!A:A,MATCH(Хранение!B7748,'Артикул без-с размером'!C:C,0))</f>
        <v>#N/A</v>
      </c>
    </row>
    <row r="7749" spans="9:9" ht="21.75" customHeight="1" x14ac:dyDescent="0.3">
      <c r="I7749" s="23" t="e">
        <f>INDEX('Артикул без-с размером'!A:A,MATCH(Хранение!B7749,'Артикул без-с размером'!C:C,0))</f>
        <v>#N/A</v>
      </c>
    </row>
    <row r="7750" spans="9:9" ht="21.75" customHeight="1" x14ac:dyDescent="0.3">
      <c r="I7750" s="23" t="e">
        <f>INDEX('Артикул без-с размером'!A:A,MATCH(Хранение!B7750,'Артикул без-с размером'!C:C,0))</f>
        <v>#N/A</v>
      </c>
    </row>
    <row r="7751" spans="9:9" ht="21.75" customHeight="1" x14ac:dyDescent="0.3">
      <c r="I7751" s="23" t="e">
        <f>INDEX('Артикул без-с размером'!A:A,MATCH(Хранение!B7751,'Артикул без-с размером'!C:C,0))</f>
        <v>#N/A</v>
      </c>
    </row>
    <row r="7752" spans="9:9" ht="21.75" customHeight="1" x14ac:dyDescent="0.3">
      <c r="I7752" s="23" t="e">
        <f>INDEX('Артикул без-с размером'!A:A,MATCH(Хранение!B7752,'Артикул без-с размером'!C:C,0))</f>
        <v>#N/A</v>
      </c>
    </row>
    <row r="7753" spans="9:9" ht="21.75" customHeight="1" x14ac:dyDescent="0.3">
      <c r="I7753" s="23" t="e">
        <f>INDEX('Артикул без-с размером'!A:A,MATCH(Хранение!B7753,'Артикул без-с размером'!C:C,0))</f>
        <v>#N/A</v>
      </c>
    </row>
    <row r="7754" spans="9:9" ht="21.75" customHeight="1" x14ac:dyDescent="0.3">
      <c r="I7754" s="23" t="e">
        <f>INDEX('Артикул без-с размером'!A:A,MATCH(Хранение!B7754,'Артикул без-с размером'!C:C,0))</f>
        <v>#N/A</v>
      </c>
    </row>
    <row r="7755" spans="9:9" ht="21.75" customHeight="1" x14ac:dyDescent="0.3">
      <c r="I7755" s="23" t="e">
        <f>INDEX('Артикул без-с размером'!A:A,MATCH(Хранение!B7755,'Артикул без-с размером'!C:C,0))</f>
        <v>#N/A</v>
      </c>
    </row>
    <row r="7756" spans="9:9" ht="21.75" customHeight="1" x14ac:dyDescent="0.3">
      <c r="I7756" s="23" t="e">
        <f>INDEX('Артикул без-с размером'!A:A,MATCH(Хранение!B7756,'Артикул без-с размером'!C:C,0))</f>
        <v>#N/A</v>
      </c>
    </row>
    <row r="7757" spans="9:9" ht="21.75" customHeight="1" x14ac:dyDescent="0.3">
      <c r="I7757" s="23" t="e">
        <f>INDEX('Артикул без-с размером'!A:A,MATCH(Хранение!B7757,'Артикул без-с размером'!C:C,0))</f>
        <v>#N/A</v>
      </c>
    </row>
    <row r="7758" spans="9:9" ht="21.75" customHeight="1" x14ac:dyDescent="0.3">
      <c r="I7758" s="23" t="e">
        <f>INDEX('Артикул без-с размером'!A:A,MATCH(Хранение!B7758,'Артикул без-с размером'!C:C,0))</f>
        <v>#N/A</v>
      </c>
    </row>
    <row r="7759" spans="9:9" ht="21.75" customHeight="1" x14ac:dyDescent="0.3">
      <c r="I7759" s="23" t="e">
        <f>INDEX('Артикул без-с размером'!A:A,MATCH(Хранение!B7759,'Артикул без-с размером'!C:C,0))</f>
        <v>#N/A</v>
      </c>
    </row>
    <row r="7760" spans="9:9" ht="21.75" customHeight="1" x14ac:dyDescent="0.3">
      <c r="I7760" s="23" t="e">
        <f>INDEX('Артикул без-с размером'!A:A,MATCH(Хранение!B7760,'Артикул без-с размером'!C:C,0))</f>
        <v>#N/A</v>
      </c>
    </row>
    <row r="7761" spans="9:9" ht="21.75" customHeight="1" x14ac:dyDescent="0.3">
      <c r="I7761" s="23" t="e">
        <f>INDEX('Артикул без-с размером'!A:A,MATCH(Хранение!B7761,'Артикул без-с размером'!C:C,0))</f>
        <v>#N/A</v>
      </c>
    </row>
    <row r="7762" spans="9:9" ht="21.75" customHeight="1" x14ac:dyDescent="0.3">
      <c r="I7762" s="23" t="e">
        <f>INDEX('Артикул без-с размером'!A:A,MATCH(Хранение!B7762,'Артикул без-с размером'!C:C,0))</f>
        <v>#N/A</v>
      </c>
    </row>
    <row r="7763" spans="9:9" ht="21.75" customHeight="1" x14ac:dyDescent="0.3">
      <c r="I7763" s="23" t="e">
        <f>INDEX('Артикул без-с размером'!A:A,MATCH(Хранение!B7763,'Артикул без-с размером'!C:C,0))</f>
        <v>#N/A</v>
      </c>
    </row>
    <row r="7764" spans="9:9" ht="21.75" customHeight="1" x14ac:dyDescent="0.3">
      <c r="I7764" s="23" t="e">
        <f>INDEX('Артикул без-с размером'!A:A,MATCH(Хранение!B7764,'Артикул без-с размером'!C:C,0))</f>
        <v>#N/A</v>
      </c>
    </row>
    <row r="7765" spans="9:9" ht="21.75" customHeight="1" x14ac:dyDescent="0.3">
      <c r="I7765" s="23" t="e">
        <f>INDEX('Артикул без-с размером'!A:A,MATCH(Хранение!B7765,'Артикул без-с размером'!C:C,0))</f>
        <v>#N/A</v>
      </c>
    </row>
    <row r="7766" spans="9:9" ht="21.75" customHeight="1" x14ac:dyDescent="0.3">
      <c r="I7766" s="23" t="e">
        <f>INDEX('Артикул без-с размером'!A:A,MATCH(Хранение!B7766,'Артикул без-с размером'!C:C,0))</f>
        <v>#N/A</v>
      </c>
    </row>
    <row r="7767" spans="9:9" ht="21.75" customHeight="1" x14ac:dyDescent="0.3">
      <c r="I7767" s="23" t="e">
        <f>INDEX('Артикул без-с размером'!A:A,MATCH(Хранение!B7767,'Артикул без-с размером'!C:C,0))</f>
        <v>#N/A</v>
      </c>
    </row>
    <row r="7768" spans="9:9" ht="21.75" customHeight="1" x14ac:dyDescent="0.3">
      <c r="I7768" s="23" t="e">
        <f>INDEX('Артикул без-с размером'!A:A,MATCH(Хранение!B7768,'Артикул без-с размером'!C:C,0))</f>
        <v>#N/A</v>
      </c>
    </row>
    <row r="7769" spans="9:9" ht="21.75" customHeight="1" x14ac:dyDescent="0.3">
      <c r="I7769" s="23" t="e">
        <f>INDEX('Артикул без-с размером'!A:A,MATCH(Хранение!B7769,'Артикул без-с размером'!C:C,0))</f>
        <v>#N/A</v>
      </c>
    </row>
    <row r="7770" spans="9:9" ht="21.75" customHeight="1" x14ac:dyDescent="0.3">
      <c r="I7770" s="23" t="e">
        <f>INDEX('Артикул без-с размером'!A:A,MATCH(Хранение!B7770,'Артикул без-с размером'!C:C,0))</f>
        <v>#N/A</v>
      </c>
    </row>
    <row r="7771" spans="9:9" ht="21.75" customHeight="1" x14ac:dyDescent="0.3">
      <c r="I7771" s="23" t="e">
        <f>INDEX('Артикул без-с размером'!A:A,MATCH(Хранение!B7771,'Артикул без-с размером'!C:C,0))</f>
        <v>#N/A</v>
      </c>
    </row>
    <row r="7772" spans="9:9" ht="21.75" customHeight="1" x14ac:dyDescent="0.3">
      <c r="I7772" s="23" t="e">
        <f>INDEX('Артикул без-с размером'!A:A,MATCH(Хранение!B7772,'Артикул без-с размером'!C:C,0))</f>
        <v>#N/A</v>
      </c>
    </row>
    <row r="7773" spans="9:9" ht="21.75" customHeight="1" x14ac:dyDescent="0.3">
      <c r="I7773" s="23" t="e">
        <f>INDEX('Артикул без-с размером'!A:A,MATCH(Хранение!B7773,'Артикул без-с размером'!C:C,0))</f>
        <v>#N/A</v>
      </c>
    </row>
    <row r="7774" spans="9:9" ht="21.75" customHeight="1" x14ac:dyDescent="0.3">
      <c r="I7774" s="23" t="e">
        <f>INDEX('Артикул без-с размером'!A:A,MATCH(Хранение!B7774,'Артикул без-с размером'!C:C,0))</f>
        <v>#N/A</v>
      </c>
    </row>
    <row r="7775" spans="9:9" ht="21.75" customHeight="1" x14ac:dyDescent="0.3">
      <c r="I7775" s="23" t="e">
        <f>INDEX('Артикул без-с размером'!A:A,MATCH(Хранение!B7775,'Артикул без-с размером'!C:C,0))</f>
        <v>#N/A</v>
      </c>
    </row>
    <row r="7776" spans="9:9" ht="21.75" customHeight="1" x14ac:dyDescent="0.3">
      <c r="I7776" s="23" t="e">
        <f>INDEX('Артикул без-с размером'!A:A,MATCH(Хранение!B7776,'Артикул без-с размером'!C:C,0))</f>
        <v>#N/A</v>
      </c>
    </row>
    <row r="7777" spans="9:9" ht="21.75" customHeight="1" x14ac:dyDescent="0.3">
      <c r="I7777" s="23" t="e">
        <f>INDEX('Артикул без-с размером'!A:A,MATCH(Хранение!B7777,'Артикул без-с размером'!C:C,0))</f>
        <v>#N/A</v>
      </c>
    </row>
    <row r="7778" spans="9:9" ht="21.75" customHeight="1" x14ac:dyDescent="0.3">
      <c r="I7778" s="23" t="e">
        <f>INDEX('Артикул без-с размером'!A:A,MATCH(Хранение!B7778,'Артикул без-с размером'!C:C,0))</f>
        <v>#N/A</v>
      </c>
    </row>
    <row r="7779" spans="9:9" ht="21.75" customHeight="1" x14ac:dyDescent="0.3">
      <c r="I7779" s="23" t="e">
        <f>INDEX('Артикул без-с размером'!A:A,MATCH(Хранение!B7779,'Артикул без-с размером'!C:C,0))</f>
        <v>#N/A</v>
      </c>
    </row>
    <row r="7780" spans="9:9" ht="21.75" customHeight="1" x14ac:dyDescent="0.3">
      <c r="I7780" s="23" t="e">
        <f>INDEX('Артикул без-с размером'!A:A,MATCH(Хранение!B7780,'Артикул без-с размером'!C:C,0))</f>
        <v>#N/A</v>
      </c>
    </row>
    <row r="7781" spans="9:9" ht="21.75" customHeight="1" x14ac:dyDescent="0.3">
      <c r="I7781" s="23" t="e">
        <f>INDEX('Артикул без-с размером'!A:A,MATCH(Хранение!B7781,'Артикул без-с размером'!C:C,0))</f>
        <v>#N/A</v>
      </c>
    </row>
    <row r="7782" spans="9:9" ht="21.75" customHeight="1" x14ac:dyDescent="0.3">
      <c r="I7782" s="23" t="e">
        <f>INDEX('Артикул без-с размером'!A:A,MATCH(Хранение!B7782,'Артикул без-с размером'!C:C,0))</f>
        <v>#N/A</v>
      </c>
    </row>
    <row r="7783" spans="9:9" ht="21.75" customHeight="1" x14ac:dyDescent="0.3">
      <c r="I7783" s="23" t="e">
        <f>INDEX('Артикул без-с размером'!A:A,MATCH(Хранение!B7783,'Артикул без-с размером'!C:C,0))</f>
        <v>#N/A</v>
      </c>
    </row>
    <row r="7784" spans="9:9" ht="21.75" customHeight="1" x14ac:dyDescent="0.3">
      <c r="I7784" s="23" t="e">
        <f>INDEX('Артикул без-с размером'!A:A,MATCH(Хранение!B7784,'Артикул без-с размером'!C:C,0))</f>
        <v>#N/A</v>
      </c>
    </row>
    <row r="7785" spans="9:9" ht="21.75" customHeight="1" x14ac:dyDescent="0.3">
      <c r="I7785" s="23" t="e">
        <f>INDEX('Артикул без-с размером'!A:A,MATCH(Хранение!B7785,'Артикул без-с размером'!C:C,0))</f>
        <v>#N/A</v>
      </c>
    </row>
    <row r="7786" spans="9:9" ht="21.75" customHeight="1" x14ac:dyDescent="0.3">
      <c r="I7786" s="23" t="e">
        <f>INDEX('Артикул без-с размером'!A:A,MATCH(Хранение!B7786,'Артикул без-с размером'!C:C,0))</f>
        <v>#N/A</v>
      </c>
    </row>
    <row r="7787" spans="9:9" ht="21.75" customHeight="1" x14ac:dyDescent="0.3">
      <c r="I7787" s="23" t="e">
        <f>INDEX('Артикул без-с размером'!A:A,MATCH(Хранение!B7787,'Артикул без-с размером'!C:C,0))</f>
        <v>#N/A</v>
      </c>
    </row>
    <row r="7788" spans="9:9" ht="21.75" customHeight="1" x14ac:dyDescent="0.3">
      <c r="I7788" s="23" t="e">
        <f>INDEX('Артикул без-с размером'!A:A,MATCH(Хранение!B7788,'Артикул без-с размером'!C:C,0))</f>
        <v>#N/A</v>
      </c>
    </row>
    <row r="7789" spans="9:9" ht="21.75" customHeight="1" x14ac:dyDescent="0.3">
      <c r="I7789" s="23" t="e">
        <f>INDEX('Артикул без-с размером'!A:A,MATCH(Хранение!B7789,'Артикул без-с размером'!C:C,0))</f>
        <v>#N/A</v>
      </c>
    </row>
    <row r="7790" spans="9:9" ht="21.75" customHeight="1" x14ac:dyDescent="0.3">
      <c r="I7790" s="23" t="e">
        <f>INDEX('Артикул без-с размером'!A:A,MATCH(Хранение!B7790,'Артикул без-с размером'!C:C,0))</f>
        <v>#N/A</v>
      </c>
    </row>
    <row r="7791" spans="9:9" ht="21.75" customHeight="1" x14ac:dyDescent="0.3">
      <c r="I7791" s="23" t="e">
        <f>INDEX('Артикул без-с размером'!A:A,MATCH(Хранение!B7791,'Артикул без-с размером'!C:C,0))</f>
        <v>#N/A</v>
      </c>
    </row>
    <row r="7792" spans="9:9" ht="21.75" customHeight="1" x14ac:dyDescent="0.3">
      <c r="I7792" s="23" t="e">
        <f>INDEX('Артикул без-с размером'!A:A,MATCH(Хранение!B7792,'Артикул без-с размером'!C:C,0))</f>
        <v>#N/A</v>
      </c>
    </row>
    <row r="7793" spans="9:9" ht="21.75" customHeight="1" x14ac:dyDescent="0.3">
      <c r="I7793" s="23" t="e">
        <f>INDEX('Артикул без-с размером'!A:A,MATCH(Хранение!B7793,'Артикул без-с размером'!C:C,0))</f>
        <v>#N/A</v>
      </c>
    </row>
    <row r="7794" spans="9:9" ht="21.75" customHeight="1" x14ac:dyDescent="0.3">
      <c r="I7794" s="23" t="e">
        <f>INDEX('Артикул без-с размером'!A:A,MATCH(Хранение!B7794,'Артикул без-с размером'!C:C,0))</f>
        <v>#N/A</v>
      </c>
    </row>
    <row r="7795" spans="9:9" ht="21.75" customHeight="1" x14ac:dyDescent="0.3">
      <c r="I7795" s="23" t="e">
        <f>INDEX('Артикул без-с размером'!A:A,MATCH(Хранение!B7795,'Артикул без-с размером'!C:C,0))</f>
        <v>#N/A</v>
      </c>
    </row>
    <row r="7796" spans="9:9" ht="21.75" customHeight="1" x14ac:dyDescent="0.3">
      <c r="I7796" s="23" t="e">
        <f>INDEX('Артикул без-с размером'!A:A,MATCH(Хранение!B7796,'Артикул без-с размером'!C:C,0))</f>
        <v>#N/A</v>
      </c>
    </row>
    <row r="7797" spans="9:9" ht="21.75" customHeight="1" x14ac:dyDescent="0.3">
      <c r="I7797" s="23" t="e">
        <f>INDEX('Артикул без-с размером'!A:A,MATCH(Хранение!B7797,'Артикул без-с размером'!C:C,0))</f>
        <v>#N/A</v>
      </c>
    </row>
    <row r="7798" spans="9:9" ht="21.75" customHeight="1" x14ac:dyDescent="0.3">
      <c r="I7798" s="23" t="e">
        <f>INDEX('Артикул без-с размером'!A:A,MATCH(Хранение!B7798,'Артикул без-с размером'!C:C,0))</f>
        <v>#N/A</v>
      </c>
    </row>
    <row r="7799" spans="9:9" ht="21.75" customHeight="1" x14ac:dyDescent="0.3">
      <c r="I7799" s="23" t="e">
        <f>INDEX('Артикул без-с размером'!A:A,MATCH(Хранение!B7799,'Артикул без-с размером'!C:C,0))</f>
        <v>#N/A</v>
      </c>
    </row>
    <row r="7800" spans="9:9" ht="21.75" customHeight="1" x14ac:dyDescent="0.3">
      <c r="I7800" s="23" t="e">
        <f>INDEX('Артикул без-с размером'!A:A,MATCH(Хранение!B7800,'Артикул без-с размером'!C:C,0))</f>
        <v>#N/A</v>
      </c>
    </row>
    <row r="7801" spans="9:9" ht="21.75" customHeight="1" x14ac:dyDescent="0.3">
      <c r="I7801" s="23" t="e">
        <f>INDEX('Артикул без-с размером'!A:A,MATCH(Хранение!B7801,'Артикул без-с размером'!C:C,0))</f>
        <v>#N/A</v>
      </c>
    </row>
    <row r="7802" spans="9:9" ht="21.75" customHeight="1" x14ac:dyDescent="0.3">
      <c r="I7802" s="23" t="e">
        <f>INDEX('Артикул без-с размером'!A:A,MATCH(Хранение!B7802,'Артикул без-с размером'!C:C,0))</f>
        <v>#N/A</v>
      </c>
    </row>
    <row r="7803" spans="9:9" ht="21.75" customHeight="1" x14ac:dyDescent="0.3">
      <c r="I7803" s="23" t="e">
        <f>INDEX('Артикул без-с размером'!A:A,MATCH(Хранение!B7803,'Артикул без-с размером'!C:C,0))</f>
        <v>#N/A</v>
      </c>
    </row>
    <row r="7804" spans="9:9" ht="21.75" customHeight="1" x14ac:dyDescent="0.3">
      <c r="I7804" s="23" t="e">
        <f>INDEX('Артикул без-с размером'!A:A,MATCH(Хранение!B7804,'Артикул без-с размером'!C:C,0))</f>
        <v>#N/A</v>
      </c>
    </row>
    <row r="7805" spans="9:9" ht="21.75" customHeight="1" x14ac:dyDescent="0.3">
      <c r="I7805" s="23" t="e">
        <f>INDEX('Артикул без-с размером'!A:A,MATCH(Хранение!B7805,'Артикул без-с размером'!C:C,0))</f>
        <v>#N/A</v>
      </c>
    </row>
    <row r="7806" spans="9:9" ht="21.75" customHeight="1" x14ac:dyDescent="0.3">
      <c r="I7806" s="23" t="e">
        <f>INDEX('Артикул без-с размером'!A:A,MATCH(Хранение!B7806,'Артикул без-с размером'!C:C,0))</f>
        <v>#N/A</v>
      </c>
    </row>
    <row r="7807" spans="9:9" ht="21.75" customHeight="1" x14ac:dyDescent="0.3">
      <c r="I7807" s="23" t="e">
        <f>INDEX('Артикул без-с размером'!A:A,MATCH(Хранение!B7807,'Артикул без-с размером'!C:C,0))</f>
        <v>#N/A</v>
      </c>
    </row>
    <row r="7808" spans="9:9" ht="21.75" customHeight="1" x14ac:dyDescent="0.3">
      <c r="I7808" s="23" t="e">
        <f>INDEX('Артикул без-с размером'!A:A,MATCH(Хранение!B7808,'Артикул без-с размером'!C:C,0))</f>
        <v>#N/A</v>
      </c>
    </row>
    <row r="7809" spans="9:9" ht="21.75" customHeight="1" x14ac:dyDescent="0.3">
      <c r="I7809" s="23" t="e">
        <f>INDEX('Артикул без-с размером'!A:A,MATCH(Хранение!B7809,'Артикул без-с размером'!C:C,0))</f>
        <v>#N/A</v>
      </c>
    </row>
    <row r="7810" spans="9:9" ht="21.75" customHeight="1" x14ac:dyDescent="0.3">
      <c r="I7810" s="23" t="e">
        <f>INDEX('Артикул без-с размером'!A:A,MATCH(Хранение!B7810,'Артикул без-с размером'!C:C,0))</f>
        <v>#N/A</v>
      </c>
    </row>
    <row r="7811" spans="9:9" ht="21.75" customHeight="1" x14ac:dyDescent="0.3">
      <c r="I7811" s="23" t="e">
        <f>INDEX('Артикул без-с размером'!A:A,MATCH(Хранение!B7811,'Артикул без-с размером'!C:C,0))</f>
        <v>#N/A</v>
      </c>
    </row>
    <row r="7812" spans="9:9" ht="21.75" customHeight="1" x14ac:dyDescent="0.3">
      <c r="I7812" s="23" t="e">
        <f>INDEX('Артикул без-с размером'!A:A,MATCH(Хранение!B7812,'Артикул без-с размером'!C:C,0))</f>
        <v>#N/A</v>
      </c>
    </row>
    <row r="7813" spans="9:9" ht="21.75" customHeight="1" x14ac:dyDescent="0.3">
      <c r="I7813" s="23" t="e">
        <f>INDEX('Артикул без-с размером'!A:A,MATCH(Хранение!B7813,'Артикул без-с размером'!C:C,0))</f>
        <v>#N/A</v>
      </c>
    </row>
    <row r="7814" spans="9:9" ht="21.75" customHeight="1" x14ac:dyDescent="0.3">
      <c r="I7814" s="23" t="e">
        <f>INDEX('Артикул без-с размером'!A:A,MATCH(Хранение!B7814,'Артикул без-с размером'!C:C,0))</f>
        <v>#N/A</v>
      </c>
    </row>
    <row r="7815" spans="9:9" ht="21.75" customHeight="1" x14ac:dyDescent="0.3">
      <c r="I7815" s="23" t="e">
        <f>INDEX('Артикул без-с размером'!A:A,MATCH(Хранение!B7815,'Артикул без-с размером'!C:C,0))</f>
        <v>#N/A</v>
      </c>
    </row>
    <row r="7816" spans="9:9" ht="21.75" customHeight="1" x14ac:dyDescent="0.3">
      <c r="I7816" s="23" t="e">
        <f>INDEX('Артикул без-с размером'!A:A,MATCH(Хранение!B7816,'Артикул без-с размером'!C:C,0))</f>
        <v>#N/A</v>
      </c>
    </row>
    <row r="7817" spans="9:9" ht="21.75" customHeight="1" x14ac:dyDescent="0.3">
      <c r="I7817" s="23" t="e">
        <f>INDEX('Артикул без-с размером'!A:A,MATCH(Хранение!B7817,'Артикул без-с размером'!C:C,0))</f>
        <v>#N/A</v>
      </c>
    </row>
    <row r="7818" spans="9:9" ht="21.75" customHeight="1" x14ac:dyDescent="0.3">
      <c r="I7818" s="23" t="e">
        <f>INDEX('Артикул без-с размером'!A:A,MATCH(Хранение!B7818,'Артикул без-с размером'!C:C,0))</f>
        <v>#N/A</v>
      </c>
    </row>
    <row r="7819" spans="9:9" ht="21.75" customHeight="1" x14ac:dyDescent="0.3">
      <c r="I7819" s="23" t="e">
        <f>INDEX('Артикул без-с размером'!A:A,MATCH(Хранение!B7819,'Артикул без-с размером'!C:C,0))</f>
        <v>#N/A</v>
      </c>
    </row>
    <row r="7820" spans="9:9" ht="21.75" customHeight="1" x14ac:dyDescent="0.3">
      <c r="I7820" s="23" t="e">
        <f>INDEX('Артикул без-с размером'!A:A,MATCH(Хранение!B7820,'Артикул без-с размером'!C:C,0))</f>
        <v>#N/A</v>
      </c>
    </row>
    <row r="7821" spans="9:9" ht="21.75" customHeight="1" x14ac:dyDescent="0.3">
      <c r="I7821" s="23" t="e">
        <f>INDEX('Артикул без-с размером'!A:A,MATCH(Хранение!B7821,'Артикул без-с размером'!C:C,0))</f>
        <v>#N/A</v>
      </c>
    </row>
    <row r="7822" spans="9:9" ht="21.75" customHeight="1" x14ac:dyDescent="0.3">
      <c r="I7822" s="23" t="e">
        <f>INDEX('Артикул без-с размером'!A:A,MATCH(Хранение!B7822,'Артикул без-с размером'!C:C,0))</f>
        <v>#N/A</v>
      </c>
    </row>
    <row r="7823" spans="9:9" ht="21.75" customHeight="1" x14ac:dyDescent="0.3">
      <c r="I7823" s="23" t="e">
        <f>INDEX('Артикул без-с размером'!A:A,MATCH(Хранение!B7823,'Артикул без-с размером'!C:C,0))</f>
        <v>#N/A</v>
      </c>
    </row>
    <row r="7824" spans="9:9" ht="21.75" customHeight="1" x14ac:dyDescent="0.3">
      <c r="I7824" s="23" t="e">
        <f>INDEX('Артикул без-с размером'!A:A,MATCH(Хранение!B7824,'Артикул без-с размером'!C:C,0))</f>
        <v>#N/A</v>
      </c>
    </row>
    <row r="7825" spans="9:9" ht="21.75" customHeight="1" x14ac:dyDescent="0.3">
      <c r="I7825" s="23" t="e">
        <f>INDEX('Артикул без-с размером'!A:A,MATCH(Хранение!B7825,'Артикул без-с размером'!C:C,0))</f>
        <v>#N/A</v>
      </c>
    </row>
    <row r="7826" spans="9:9" ht="21.75" customHeight="1" x14ac:dyDescent="0.3">
      <c r="I7826" s="23" t="e">
        <f>INDEX('Артикул без-с размером'!A:A,MATCH(Хранение!B7826,'Артикул без-с размером'!C:C,0))</f>
        <v>#N/A</v>
      </c>
    </row>
    <row r="7827" spans="9:9" ht="21.75" customHeight="1" x14ac:dyDescent="0.3">
      <c r="I7827" s="23" t="e">
        <f>INDEX('Артикул без-с размером'!A:A,MATCH(Хранение!B7827,'Артикул без-с размером'!C:C,0))</f>
        <v>#N/A</v>
      </c>
    </row>
    <row r="7828" spans="9:9" ht="21.75" customHeight="1" x14ac:dyDescent="0.3">
      <c r="I7828" s="23" t="e">
        <f>INDEX('Артикул без-с размером'!A:A,MATCH(Хранение!B7828,'Артикул без-с размером'!C:C,0))</f>
        <v>#N/A</v>
      </c>
    </row>
    <row r="7829" spans="9:9" ht="21.75" customHeight="1" x14ac:dyDescent="0.3">
      <c r="I7829" s="23" t="e">
        <f>INDEX('Артикул без-с размером'!A:A,MATCH(Хранение!B7829,'Артикул без-с размером'!C:C,0))</f>
        <v>#N/A</v>
      </c>
    </row>
    <row r="7830" spans="9:9" ht="21.75" customHeight="1" x14ac:dyDescent="0.3">
      <c r="I7830" s="23" t="e">
        <f>INDEX('Артикул без-с размером'!A:A,MATCH(Хранение!B7830,'Артикул без-с размером'!C:C,0))</f>
        <v>#N/A</v>
      </c>
    </row>
    <row r="7831" spans="9:9" ht="21.75" customHeight="1" x14ac:dyDescent="0.3">
      <c r="I7831" s="23" t="e">
        <f>INDEX('Артикул без-с размером'!A:A,MATCH(Хранение!B7831,'Артикул без-с размером'!C:C,0))</f>
        <v>#N/A</v>
      </c>
    </row>
    <row r="7832" spans="9:9" ht="21.75" customHeight="1" x14ac:dyDescent="0.3">
      <c r="I7832" s="23" t="e">
        <f>INDEX('Артикул без-с размером'!A:A,MATCH(Хранение!B7832,'Артикул без-с размером'!C:C,0))</f>
        <v>#N/A</v>
      </c>
    </row>
    <row r="7833" spans="9:9" ht="21.75" customHeight="1" x14ac:dyDescent="0.3">
      <c r="I7833" s="23" t="e">
        <f>INDEX('Артикул без-с размером'!A:A,MATCH(Хранение!B7833,'Артикул без-с размером'!C:C,0))</f>
        <v>#N/A</v>
      </c>
    </row>
    <row r="7834" spans="9:9" ht="21.75" customHeight="1" x14ac:dyDescent="0.3">
      <c r="I7834" s="23" t="e">
        <f>INDEX('Артикул без-с размером'!A:A,MATCH(Хранение!B7834,'Артикул без-с размером'!C:C,0))</f>
        <v>#N/A</v>
      </c>
    </row>
    <row r="7835" spans="9:9" ht="21.75" customHeight="1" x14ac:dyDescent="0.3">
      <c r="I7835" s="23" t="e">
        <f>INDEX('Артикул без-с размером'!A:A,MATCH(Хранение!B7835,'Артикул без-с размером'!C:C,0))</f>
        <v>#N/A</v>
      </c>
    </row>
    <row r="7836" spans="9:9" ht="21.75" customHeight="1" x14ac:dyDescent="0.3">
      <c r="I7836" s="23" t="e">
        <f>INDEX('Артикул без-с размером'!A:A,MATCH(Хранение!B7836,'Артикул без-с размером'!C:C,0))</f>
        <v>#N/A</v>
      </c>
    </row>
    <row r="7837" spans="9:9" ht="21.75" customHeight="1" x14ac:dyDescent="0.3">
      <c r="I7837" s="23" t="e">
        <f>INDEX('Артикул без-с размером'!A:A,MATCH(Хранение!B7837,'Артикул без-с размером'!C:C,0))</f>
        <v>#N/A</v>
      </c>
    </row>
    <row r="7838" spans="9:9" ht="21.75" customHeight="1" x14ac:dyDescent="0.3">
      <c r="I7838" s="23" t="e">
        <f>INDEX('Артикул без-с размером'!A:A,MATCH(Хранение!B7838,'Артикул без-с размером'!C:C,0))</f>
        <v>#N/A</v>
      </c>
    </row>
    <row r="7839" spans="9:9" ht="21.75" customHeight="1" x14ac:dyDescent="0.3">
      <c r="I7839" s="23" t="e">
        <f>INDEX('Артикул без-с размером'!A:A,MATCH(Хранение!B7839,'Артикул без-с размером'!C:C,0))</f>
        <v>#N/A</v>
      </c>
    </row>
    <row r="7840" spans="9:9" ht="21.75" customHeight="1" x14ac:dyDescent="0.3">
      <c r="I7840" s="23" t="e">
        <f>INDEX('Артикул без-с размером'!A:A,MATCH(Хранение!B7840,'Артикул без-с размером'!C:C,0))</f>
        <v>#N/A</v>
      </c>
    </row>
    <row r="7841" spans="9:9" ht="21.75" customHeight="1" x14ac:dyDescent="0.3">
      <c r="I7841" s="23" t="e">
        <f>INDEX('Артикул без-с размером'!A:A,MATCH(Хранение!B7841,'Артикул без-с размером'!C:C,0))</f>
        <v>#N/A</v>
      </c>
    </row>
    <row r="7842" spans="9:9" ht="21.75" customHeight="1" x14ac:dyDescent="0.3">
      <c r="I7842" s="23" t="e">
        <f>INDEX('Артикул без-с размером'!A:A,MATCH(Хранение!B7842,'Артикул без-с размером'!C:C,0))</f>
        <v>#N/A</v>
      </c>
    </row>
    <row r="7843" spans="9:9" ht="21.75" customHeight="1" x14ac:dyDescent="0.3">
      <c r="I7843" s="23" t="e">
        <f>INDEX('Артикул без-с размером'!A:A,MATCH(Хранение!B7843,'Артикул без-с размером'!C:C,0))</f>
        <v>#N/A</v>
      </c>
    </row>
    <row r="7844" spans="9:9" ht="21.75" customHeight="1" x14ac:dyDescent="0.3">
      <c r="I7844" s="23" t="e">
        <f>INDEX('Артикул без-с размером'!A:A,MATCH(Хранение!B7844,'Артикул без-с размером'!C:C,0))</f>
        <v>#N/A</v>
      </c>
    </row>
    <row r="7845" spans="9:9" ht="21.75" customHeight="1" x14ac:dyDescent="0.3">
      <c r="I7845" s="23" t="e">
        <f>INDEX('Артикул без-с размером'!A:A,MATCH(Хранение!B7845,'Артикул без-с размером'!C:C,0))</f>
        <v>#N/A</v>
      </c>
    </row>
    <row r="7846" spans="9:9" ht="21.75" customHeight="1" x14ac:dyDescent="0.3">
      <c r="I7846" s="23" t="e">
        <f>INDEX('Артикул без-с размером'!A:A,MATCH(Хранение!B7846,'Артикул без-с размером'!C:C,0))</f>
        <v>#N/A</v>
      </c>
    </row>
    <row r="7847" spans="9:9" ht="21.75" customHeight="1" x14ac:dyDescent="0.3">
      <c r="I7847" s="23" t="e">
        <f>INDEX('Артикул без-с размером'!A:A,MATCH(Хранение!B7847,'Артикул без-с размером'!C:C,0))</f>
        <v>#N/A</v>
      </c>
    </row>
    <row r="7848" spans="9:9" ht="21.75" customHeight="1" x14ac:dyDescent="0.3">
      <c r="I7848" s="23" t="e">
        <f>INDEX('Артикул без-с размером'!A:A,MATCH(Хранение!B7848,'Артикул без-с размером'!C:C,0))</f>
        <v>#N/A</v>
      </c>
    </row>
    <row r="7849" spans="9:9" ht="21.75" customHeight="1" x14ac:dyDescent="0.3">
      <c r="I7849" s="23" t="e">
        <f>INDEX('Артикул без-с размером'!A:A,MATCH(Хранение!B7849,'Артикул без-с размером'!C:C,0))</f>
        <v>#N/A</v>
      </c>
    </row>
    <row r="7850" spans="9:9" ht="21.75" customHeight="1" x14ac:dyDescent="0.3">
      <c r="I7850" s="23" t="e">
        <f>INDEX('Артикул без-с размером'!A:A,MATCH(Хранение!B7850,'Артикул без-с размером'!C:C,0))</f>
        <v>#N/A</v>
      </c>
    </row>
    <row r="7851" spans="9:9" ht="21.75" customHeight="1" x14ac:dyDescent="0.3">
      <c r="I7851" s="23" t="e">
        <f>INDEX('Артикул без-с размером'!A:A,MATCH(Хранение!B7851,'Артикул без-с размером'!C:C,0))</f>
        <v>#N/A</v>
      </c>
    </row>
    <row r="7852" spans="9:9" ht="21.75" customHeight="1" x14ac:dyDescent="0.3">
      <c r="I7852" s="23" t="e">
        <f>INDEX('Артикул без-с размером'!A:A,MATCH(Хранение!B7852,'Артикул без-с размером'!C:C,0))</f>
        <v>#N/A</v>
      </c>
    </row>
    <row r="7853" spans="9:9" ht="21.75" customHeight="1" x14ac:dyDescent="0.3">
      <c r="I7853" s="23" t="e">
        <f>INDEX('Артикул без-с размером'!A:A,MATCH(Хранение!B7853,'Артикул без-с размером'!C:C,0))</f>
        <v>#N/A</v>
      </c>
    </row>
    <row r="7854" spans="9:9" ht="21.75" customHeight="1" x14ac:dyDescent="0.3">
      <c r="I7854" s="23" t="e">
        <f>INDEX('Артикул без-с размером'!A:A,MATCH(Хранение!B7854,'Артикул без-с размером'!C:C,0))</f>
        <v>#N/A</v>
      </c>
    </row>
    <row r="7855" spans="9:9" ht="21.75" customHeight="1" x14ac:dyDescent="0.3">
      <c r="I7855" s="23" t="e">
        <f>INDEX('Артикул без-с размером'!A:A,MATCH(Хранение!B7855,'Артикул без-с размером'!C:C,0))</f>
        <v>#N/A</v>
      </c>
    </row>
    <row r="7856" spans="9:9" ht="21.75" customHeight="1" x14ac:dyDescent="0.3">
      <c r="I7856" s="23" t="e">
        <f>INDEX('Артикул без-с размером'!A:A,MATCH(Хранение!B7856,'Артикул без-с размером'!C:C,0))</f>
        <v>#N/A</v>
      </c>
    </row>
    <row r="7857" spans="9:9" ht="21.75" customHeight="1" x14ac:dyDescent="0.3">
      <c r="I7857" s="23" t="e">
        <f>INDEX('Артикул без-с размером'!A:A,MATCH(Хранение!B7857,'Артикул без-с размером'!C:C,0))</f>
        <v>#N/A</v>
      </c>
    </row>
    <row r="7858" spans="9:9" ht="21.75" customHeight="1" x14ac:dyDescent="0.3">
      <c r="I7858" s="23" t="e">
        <f>INDEX('Артикул без-с размером'!A:A,MATCH(Хранение!B7858,'Артикул без-с размером'!C:C,0))</f>
        <v>#N/A</v>
      </c>
    </row>
    <row r="7859" spans="9:9" ht="21.75" customHeight="1" x14ac:dyDescent="0.3">
      <c r="I7859" s="23" t="e">
        <f>INDEX('Артикул без-с размером'!A:A,MATCH(Хранение!B7859,'Артикул без-с размером'!C:C,0))</f>
        <v>#N/A</v>
      </c>
    </row>
    <row r="7860" spans="9:9" ht="21.75" customHeight="1" x14ac:dyDescent="0.3">
      <c r="I7860" s="23" t="e">
        <f>INDEX('Артикул без-с размером'!A:A,MATCH(Хранение!B7860,'Артикул без-с размером'!C:C,0))</f>
        <v>#N/A</v>
      </c>
    </row>
    <row r="7861" spans="9:9" ht="21.75" customHeight="1" x14ac:dyDescent="0.3">
      <c r="I7861" s="23" t="e">
        <f>INDEX('Артикул без-с размером'!A:A,MATCH(Хранение!B7861,'Артикул без-с размером'!C:C,0))</f>
        <v>#N/A</v>
      </c>
    </row>
    <row r="7862" spans="9:9" ht="21.75" customHeight="1" x14ac:dyDescent="0.3">
      <c r="I7862" s="23" t="e">
        <f>INDEX('Артикул без-с размером'!A:A,MATCH(Хранение!B7862,'Артикул без-с размером'!C:C,0))</f>
        <v>#N/A</v>
      </c>
    </row>
    <row r="7863" spans="9:9" ht="21.75" customHeight="1" x14ac:dyDescent="0.3">
      <c r="I7863" s="23" t="e">
        <f>INDEX('Артикул без-с размером'!A:A,MATCH(Хранение!B7863,'Артикул без-с размером'!C:C,0))</f>
        <v>#N/A</v>
      </c>
    </row>
    <row r="7864" spans="9:9" ht="21.75" customHeight="1" x14ac:dyDescent="0.3">
      <c r="I7864" s="23" t="e">
        <f>INDEX('Артикул без-с размером'!A:A,MATCH(Хранение!B7864,'Артикул без-с размером'!C:C,0))</f>
        <v>#N/A</v>
      </c>
    </row>
    <row r="7865" spans="9:9" ht="21.75" customHeight="1" x14ac:dyDescent="0.3">
      <c r="I7865" s="23" t="e">
        <f>INDEX('Артикул без-с размером'!A:A,MATCH(Хранение!B7865,'Артикул без-с размером'!C:C,0))</f>
        <v>#N/A</v>
      </c>
    </row>
    <row r="7866" spans="9:9" ht="21.75" customHeight="1" x14ac:dyDescent="0.3">
      <c r="I7866" s="23" t="e">
        <f>INDEX('Артикул без-с размером'!A:A,MATCH(Хранение!B7866,'Артикул без-с размером'!C:C,0))</f>
        <v>#N/A</v>
      </c>
    </row>
    <row r="7867" spans="9:9" ht="21.75" customHeight="1" x14ac:dyDescent="0.3">
      <c r="I7867" s="23" t="e">
        <f>INDEX('Артикул без-с размером'!A:A,MATCH(Хранение!B7867,'Артикул без-с размером'!C:C,0))</f>
        <v>#N/A</v>
      </c>
    </row>
    <row r="7868" spans="9:9" ht="21.75" customHeight="1" x14ac:dyDescent="0.3">
      <c r="I7868" s="23" t="e">
        <f>INDEX('Артикул без-с размером'!A:A,MATCH(Хранение!B7868,'Артикул без-с размером'!C:C,0))</f>
        <v>#N/A</v>
      </c>
    </row>
    <row r="7869" spans="9:9" ht="21.75" customHeight="1" x14ac:dyDescent="0.3">
      <c r="I7869" s="23" t="e">
        <f>INDEX('Артикул без-с размером'!A:A,MATCH(Хранение!B7869,'Артикул без-с размером'!C:C,0))</f>
        <v>#N/A</v>
      </c>
    </row>
    <row r="7870" spans="9:9" ht="21.75" customHeight="1" x14ac:dyDescent="0.3">
      <c r="I7870" s="23" t="e">
        <f>INDEX('Артикул без-с размером'!A:A,MATCH(Хранение!B7870,'Артикул без-с размером'!C:C,0))</f>
        <v>#N/A</v>
      </c>
    </row>
    <row r="7871" spans="9:9" ht="21.75" customHeight="1" x14ac:dyDescent="0.3">
      <c r="I7871" s="23" t="e">
        <f>INDEX('Артикул без-с размером'!A:A,MATCH(Хранение!B7871,'Артикул без-с размером'!C:C,0))</f>
        <v>#N/A</v>
      </c>
    </row>
    <row r="7872" spans="9:9" ht="21.75" customHeight="1" x14ac:dyDescent="0.3">
      <c r="I7872" s="23" t="e">
        <f>INDEX('Артикул без-с размером'!A:A,MATCH(Хранение!B7872,'Артикул без-с размером'!C:C,0))</f>
        <v>#N/A</v>
      </c>
    </row>
    <row r="7873" spans="9:9" ht="21.75" customHeight="1" x14ac:dyDescent="0.3">
      <c r="I7873" s="23" t="e">
        <f>INDEX('Артикул без-с размером'!A:A,MATCH(Хранение!B7873,'Артикул без-с размером'!C:C,0))</f>
        <v>#N/A</v>
      </c>
    </row>
    <row r="7874" spans="9:9" ht="21.75" customHeight="1" x14ac:dyDescent="0.3">
      <c r="I7874" s="23" t="e">
        <f>INDEX('Артикул без-с размером'!A:A,MATCH(Хранение!B7874,'Артикул без-с размером'!C:C,0))</f>
        <v>#N/A</v>
      </c>
    </row>
    <row r="7875" spans="9:9" ht="21.75" customHeight="1" x14ac:dyDescent="0.3">
      <c r="I7875" s="23" t="e">
        <f>INDEX('Артикул без-с размером'!A:A,MATCH(Хранение!B7875,'Артикул без-с размером'!C:C,0))</f>
        <v>#N/A</v>
      </c>
    </row>
    <row r="7876" spans="9:9" ht="21.75" customHeight="1" x14ac:dyDescent="0.3">
      <c r="I7876" s="23" t="e">
        <f>INDEX('Артикул без-с размером'!A:A,MATCH(Хранение!B7876,'Артикул без-с размером'!C:C,0))</f>
        <v>#N/A</v>
      </c>
    </row>
    <row r="7877" spans="9:9" ht="21.75" customHeight="1" x14ac:dyDescent="0.3">
      <c r="I7877" s="23" t="e">
        <f>INDEX('Артикул без-с размером'!A:A,MATCH(Хранение!B7877,'Артикул без-с размером'!C:C,0))</f>
        <v>#N/A</v>
      </c>
    </row>
    <row r="7878" spans="9:9" ht="21.75" customHeight="1" x14ac:dyDescent="0.3">
      <c r="I7878" s="23" t="e">
        <f>INDEX('Артикул без-с размером'!A:A,MATCH(Хранение!B7878,'Артикул без-с размером'!C:C,0))</f>
        <v>#N/A</v>
      </c>
    </row>
    <row r="7879" spans="9:9" ht="21.75" customHeight="1" x14ac:dyDescent="0.3">
      <c r="I7879" s="23" t="e">
        <f>INDEX('Артикул без-с размером'!A:A,MATCH(Хранение!B7879,'Артикул без-с размером'!C:C,0))</f>
        <v>#N/A</v>
      </c>
    </row>
    <row r="7880" spans="9:9" ht="21.75" customHeight="1" x14ac:dyDescent="0.3">
      <c r="I7880" s="23" t="e">
        <f>INDEX('Артикул без-с размером'!A:A,MATCH(Хранение!B7880,'Артикул без-с размером'!C:C,0))</f>
        <v>#N/A</v>
      </c>
    </row>
    <row r="7881" spans="9:9" ht="21.75" customHeight="1" x14ac:dyDescent="0.3">
      <c r="I7881" s="23" t="e">
        <f>INDEX('Артикул без-с размером'!A:A,MATCH(Хранение!B7881,'Артикул без-с размером'!C:C,0))</f>
        <v>#N/A</v>
      </c>
    </row>
    <row r="7882" spans="9:9" ht="21.75" customHeight="1" x14ac:dyDescent="0.3">
      <c r="I7882" s="23" t="e">
        <f>INDEX('Артикул без-с размером'!A:A,MATCH(Хранение!B7882,'Артикул без-с размером'!C:C,0))</f>
        <v>#N/A</v>
      </c>
    </row>
    <row r="7883" spans="9:9" ht="21.75" customHeight="1" x14ac:dyDescent="0.3">
      <c r="I7883" s="23" t="e">
        <f>INDEX('Артикул без-с размером'!A:A,MATCH(Хранение!B7883,'Артикул без-с размером'!C:C,0))</f>
        <v>#N/A</v>
      </c>
    </row>
    <row r="7884" spans="9:9" ht="21.75" customHeight="1" x14ac:dyDescent="0.3">
      <c r="I7884" s="23" t="e">
        <f>INDEX('Артикул без-с размером'!A:A,MATCH(Хранение!B7884,'Артикул без-с размером'!C:C,0))</f>
        <v>#N/A</v>
      </c>
    </row>
    <row r="7885" spans="9:9" ht="21.75" customHeight="1" x14ac:dyDescent="0.3">
      <c r="I7885" s="23" t="e">
        <f>INDEX('Артикул без-с размером'!A:A,MATCH(Хранение!B7885,'Артикул без-с размером'!C:C,0))</f>
        <v>#N/A</v>
      </c>
    </row>
    <row r="7886" spans="9:9" ht="21.75" customHeight="1" x14ac:dyDescent="0.3">
      <c r="I7886" s="23" t="e">
        <f>INDEX('Артикул без-с размером'!A:A,MATCH(Хранение!B7886,'Артикул без-с размером'!C:C,0))</f>
        <v>#N/A</v>
      </c>
    </row>
    <row r="7887" spans="9:9" ht="21.75" customHeight="1" x14ac:dyDescent="0.3">
      <c r="I7887" s="23" t="e">
        <f>INDEX('Артикул без-с размером'!A:A,MATCH(Хранение!B7887,'Артикул без-с размером'!C:C,0))</f>
        <v>#N/A</v>
      </c>
    </row>
    <row r="7888" spans="9:9" ht="21.75" customHeight="1" x14ac:dyDescent="0.3">
      <c r="I7888" s="23" t="e">
        <f>INDEX('Артикул без-с размером'!A:A,MATCH(Хранение!B7888,'Артикул без-с размером'!C:C,0))</f>
        <v>#N/A</v>
      </c>
    </row>
    <row r="7889" spans="9:9" ht="21.75" customHeight="1" x14ac:dyDescent="0.3">
      <c r="I7889" s="23" t="e">
        <f>INDEX('Артикул без-с размером'!A:A,MATCH(Хранение!B7889,'Артикул без-с размером'!C:C,0))</f>
        <v>#N/A</v>
      </c>
    </row>
    <row r="7890" spans="9:9" ht="21.75" customHeight="1" x14ac:dyDescent="0.3">
      <c r="I7890" s="23" t="e">
        <f>INDEX('Артикул без-с размером'!A:A,MATCH(Хранение!B7890,'Артикул без-с размером'!C:C,0))</f>
        <v>#N/A</v>
      </c>
    </row>
    <row r="7891" spans="9:9" ht="21.75" customHeight="1" x14ac:dyDescent="0.3">
      <c r="I7891" s="23" t="e">
        <f>INDEX('Артикул без-с размером'!A:A,MATCH(Хранение!B7891,'Артикул без-с размером'!C:C,0))</f>
        <v>#N/A</v>
      </c>
    </row>
    <row r="7892" spans="9:9" ht="21.75" customHeight="1" x14ac:dyDescent="0.3">
      <c r="I7892" s="23" t="e">
        <f>INDEX('Артикул без-с размером'!A:A,MATCH(Хранение!B7892,'Артикул без-с размером'!C:C,0))</f>
        <v>#N/A</v>
      </c>
    </row>
    <row r="7893" spans="9:9" ht="21.75" customHeight="1" x14ac:dyDescent="0.3">
      <c r="I7893" s="23" t="e">
        <f>INDEX('Артикул без-с размером'!A:A,MATCH(Хранение!B7893,'Артикул без-с размером'!C:C,0))</f>
        <v>#N/A</v>
      </c>
    </row>
    <row r="7894" spans="9:9" ht="21.75" customHeight="1" x14ac:dyDescent="0.3">
      <c r="I7894" s="23" t="e">
        <f>INDEX('Артикул без-с размером'!A:A,MATCH(Хранение!B7894,'Артикул без-с размером'!C:C,0))</f>
        <v>#N/A</v>
      </c>
    </row>
    <row r="7895" spans="9:9" ht="21.75" customHeight="1" x14ac:dyDescent="0.3">
      <c r="I7895" s="23" t="e">
        <f>INDEX('Артикул без-с размером'!A:A,MATCH(Хранение!B7895,'Артикул без-с размером'!C:C,0))</f>
        <v>#N/A</v>
      </c>
    </row>
    <row r="7896" spans="9:9" ht="21.75" customHeight="1" x14ac:dyDescent="0.3">
      <c r="I7896" s="23" t="e">
        <f>INDEX('Артикул без-с размером'!A:A,MATCH(Хранение!B7896,'Артикул без-с размером'!C:C,0))</f>
        <v>#N/A</v>
      </c>
    </row>
    <row r="7897" spans="9:9" ht="21.75" customHeight="1" x14ac:dyDescent="0.3">
      <c r="I7897" s="23" t="e">
        <f>INDEX('Артикул без-с размером'!A:A,MATCH(Хранение!B7897,'Артикул без-с размером'!C:C,0))</f>
        <v>#N/A</v>
      </c>
    </row>
    <row r="7898" spans="9:9" ht="21.75" customHeight="1" x14ac:dyDescent="0.3">
      <c r="I7898" s="23" t="e">
        <f>INDEX('Артикул без-с размером'!A:A,MATCH(Хранение!B7898,'Артикул без-с размером'!C:C,0))</f>
        <v>#N/A</v>
      </c>
    </row>
    <row r="7899" spans="9:9" ht="21.75" customHeight="1" x14ac:dyDescent="0.3">
      <c r="I7899" s="23" t="e">
        <f>INDEX('Артикул без-с размером'!A:A,MATCH(Хранение!B7899,'Артикул без-с размером'!C:C,0))</f>
        <v>#N/A</v>
      </c>
    </row>
    <row r="7900" spans="9:9" ht="21.75" customHeight="1" x14ac:dyDescent="0.3">
      <c r="I7900" s="23" t="e">
        <f>INDEX('Артикул без-с размером'!A:A,MATCH(Хранение!B7900,'Артикул без-с размером'!C:C,0))</f>
        <v>#N/A</v>
      </c>
    </row>
    <row r="7901" spans="9:9" ht="21.75" customHeight="1" x14ac:dyDescent="0.3">
      <c r="I7901" s="23" t="e">
        <f>INDEX('Артикул без-с размером'!A:A,MATCH(Хранение!B7901,'Артикул без-с размером'!C:C,0))</f>
        <v>#N/A</v>
      </c>
    </row>
    <row r="7902" spans="9:9" ht="21.75" customHeight="1" x14ac:dyDescent="0.3">
      <c r="I7902" s="23" t="e">
        <f>INDEX('Артикул без-с размером'!A:A,MATCH(Хранение!B7902,'Артикул без-с размером'!C:C,0))</f>
        <v>#N/A</v>
      </c>
    </row>
    <row r="7903" spans="9:9" ht="21.75" customHeight="1" x14ac:dyDescent="0.3">
      <c r="I7903" s="23" t="e">
        <f>INDEX('Артикул без-с размером'!A:A,MATCH(Хранение!B7903,'Артикул без-с размером'!C:C,0))</f>
        <v>#N/A</v>
      </c>
    </row>
    <row r="7904" spans="9:9" ht="21.75" customHeight="1" x14ac:dyDescent="0.3">
      <c r="I7904" s="23" t="e">
        <f>INDEX('Артикул без-с размером'!A:A,MATCH(Хранение!B7904,'Артикул без-с размером'!C:C,0))</f>
        <v>#N/A</v>
      </c>
    </row>
    <row r="7905" spans="9:9" ht="21.75" customHeight="1" x14ac:dyDescent="0.3">
      <c r="I7905" s="23" t="e">
        <f>INDEX('Артикул без-с размером'!A:A,MATCH(Хранение!B7905,'Артикул без-с размером'!C:C,0))</f>
        <v>#N/A</v>
      </c>
    </row>
    <row r="7906" spans="9:9" ht="21.75" customHeight="1" x14ac:dyDescent="0.3">
      <c r="I7906" s="23" t="e">
        <f>INDEX('Артикул без-с размером'!A:A,MATCH(Хранение!B7906,'Артикул без-с размером'!C:C,0))</f>
        <v>#N/A</v>
      </c>
    </row>
    <row r="7907" spans="9:9" ht="21.75" customHeight="1" x14ac:dyDescent="0.3">
      <c r="I7907" s="23" t="e">
        <f>INDEX('Артикул без-с размером'!A:A,MATCH(Хранение!B7907,'Артикул без-с размером'!C:C,0))</f>
        <v>#N/A</v>
      </c>
    </row>
    <row r="7908" spans="9:9" ht="21.75" customHeight="1" x14ac:dyDescent="0.3">
      <c r="I7908" s="23" t="e">
        <f>INDEX('Артикул без-с размером'!A:A,MATCH(Хранение!B7908,'Артикул без-с размером'!C:C,0))</f>
        <v>#N/A</v>
      </c>
    </row>
    <row r="7909" spans="9:9" ht="21.75" customHeight="1" x14ac:dyDescent="0.3">
      <c r="I7909" s="23" t="e">
        <f>INDEX('Артикул без-с размером'!A:A,MATCH(Хранение!B7909,'Артикул без-с размером'!C:C,0))</f>
        <v>#N/A</v>
      </c>
    </row>
    <row r="7910" spans="9:9" ht="21.75" customHeight="1" x14ac:dyDescent="0.3">
      <c r="I7910" s="23" t="e">
        <f>INDEX('Артикул без-с размером'!A:A,MATCH(Хранение!B7910,'Артикул без-с размером'!C:C,0))</f>
        <v>#N/A</v>
      </c>
    </row>
    <row r="7911" spans="9:9" ht="21.75" customHeight="1" x14ac:dyDescent="0.3">
      <c r="I7911" s="23" t="e">
        <f>INDEX('Артикул без-с размером'!A:A,MATCH(Хранение!B7911,'Артикул без-с размером'!C:C,0))</f>
        <v>#N/A</v>
      </c>
    </row>
    <row r="7912" spans="9:9" ht="21.75" customHeight="1" x14ac:dyDescent="0.3">
      <c r="I7912" s="23" t="e">
        <f>INDEX('Артикул без-с размером'!A:A,MATCH(Хранение!B7912,'Артикул без-с размером'!C:C,0))</f>
        <v>#N/A</v>
      </c>
    </row>
    <row r="7913" spans="9:9" ht="21.75" customHeight="1" x14ac:dyDescent="0.3">
      <c r="I7913" s="23" t="e">
        <f>INDEX('Артикул без-с размером'!A:A,MATCH(Хранение!B7913,'Артикул без-с размером'!C:C,0))</f>
        <v>#N/A</v>
      </c>
    </row>
    <row r="7914" spans="9:9" ht="21.75" customHeight="1" x14ac:dyDescent="0.3">
      <c r="I7914" s="23" t="e">
        <f>INDEX('Артикул без-с размером'!A:A,MATCH(Хранение!B7914,'Артикул без-с размером'!C:C,0))</f>
        <v>#N/A</v>
      </c>
    </row>
    <row r="7915" spans="9:9" ht="21.75" customHeight="1" x14ac:dyDescent="0.3">
      <c r="I7915" s="23" t="e">
        <f>INDEX('Артикул без-с размером'!A:A,MATCH(Хранение!B7915,'Артикул без-с размером'!C:C,0))</f>
        <v>#N/A</v>
      </c>
    </row>
    <row r="7916" spans="9:9" ht="21.75" customHeight="1" x14ac:dyDescent="0.3">
      <c r="I7916" s="23" t="e">
        <f>INDEX('Артикул без-с размером'!A:A,MATCH(Хранение!B7916,'Артикул без-с размером'!C:C,0))</f>
        <v>#N/A</v>
      </c>
    </row>
    <row r="7917" spans="9:9" ht="21.75" customHeight="1" x14ac:dyDescent="0.3">
      <c r="I7917" s="23" t="e">
        <f>INDEX('Артикул без-с размером'!A:A,MATCH(Хранение!B7917,'Артикул без-с размером'!C:C,0))</f>
        <v>#N/A</v>
      </c>
    </row>
    <row r="7918" spans="9:9" ht="21.75" customHeight="1" x14ac:dyDescent="0.3">
      <c r="I7918" s="23" t="e">
        <f>INDEX('Артикул без-с размером'!A:A,MATCH(Хранение!B7918,'Артикул без-с размером'!C:C,0))</f>
        <v>#N/A</v>
      </c>
    </row>
    <row r="7919" spans="9:9" ht="21.75" customHeight="1" x14ac:dyDescent="0.3">
      <c r="I7919" s="23" t="e">
        <f>INDEX('Артикул без-с размером'!A:A,MATCH(Хранение!B7919,'Артикул без-с размером'!C:C,0))</f>
        <v>#N/A</v>
      </c>
    </row>
    <row r="7920" spans="9:9" ht="21.75" customHeight="1" x14ac:dyDescent="0.3">
      <c r="I7920" s="23" t="e">
        <f>INDEX('Артикул без-с размером'!A:A,MATCH(Хранение!B7920,'Артикул без-с размером'!C:C,0))</f>
        <v>#N/A</v>
      </c>
    </row>
    <row r="7921" spans="9:9" ht="21.75" customHeight="1" x14ac:dyDescent="0.3">
      <c r="I7921" s="23" t="e">
        <f>INDEX('Артикул без-с размером'!A:A,MATCH(Хранение!B7921,'Артикул без-с размером'!C:C,0))</f>
        <v>#N/A</v>
      </c>
    </row>
    <row r="7922" spans="9:9" ht="21.75" customHeight="1" x14ac:dyDescent="0.3">
      <c r="I7922" s="23" t="e">
        <f>INDEX('Артикул без-с размером'!A:A,MATCH(Хранение!B7922,'Артикул без-с размером'!C:C,0))</f>
        <v>#N/A</v>
      </c>
    </row>
    <row r="7923" spans="9:9" ht="21.75" customHeight="1" x14ac:dyDescent="0.3">
      <c r="I7923" s="23" t="e">
        <f>INDEX('Артикул без-с размером'!A:A,MATCH(Хранение!B7923,'Артикул без-с размером'!C:C,0))</f>
        <v>#N/A</v>
      </c>
    </row>
    <row r="7924" spans="9:9" ht="21.75" customHeight="1" x14ac:dyDescent="0.3">
      <c r="I7924" s="23" t="e">
        <f>INDEX('Артикул без-с размером'!A:A,MATCH(Хранение!B7924,'Артикул без-с размером'!C:C,0))</f>
        <v>#N/A</v>
      </c>
    </row>
    <row r="7925" spans="9:9" ht="21.75" customHeight="1" x14ac:dyDescent="0.3">
      <c r="I7925" s="23" t="e">
        <f>INDEX('Артикул без-с размером'!A:A,MATCH(Хранение!B7925,'Артикул без-с размером'!C:C,0))</f>
        <v>#N/A</v>
      </c>
    </row>
    <row r="7926" spans="9:9" ht="21.75" customHeight="1" x14ac:dyDescent="0.3">
      <c r="I7926" s="23" t="e">
        <f>INDEX('Артикул без-с размером'!A:A,MATCH(Хранение!B7926,'Артикул без-с размером'!C:C,0))</f>
        <v>#N/A</v>
      </c>
    </row>
    <row r="7927" spans="9:9" ht="21.75" customHeight="1" x14ac:dyDescent="0.3">
      <c r="I7927" s="23" t="e">
        <f>INDEX('Артикул без-с размером'!A:A,MATCH(Хранение!B7927,'Артикул без-с размером'!C:C,0))</f>
        <v>#N/A</v>
      </c>
    </row>
    <row r="7928" spans="9:9" ht="21.75" customHeight="1" x14ac:dyDescent="0.3">
      <c r="I7928" s="23" t="e">
        <f>INDEX('Артикул без-с размером'!A:A,MATCH(Хранение!B7928,'Артикул без-с размером'!C:C,0))</f>
        <v>#N/A</v>
      </c>
    </row>
    <row r="7929" spans="9:9" ht="21.75" customHeight="1" x14ac:dyDescent="0.3">
      <c r="I7929" s="23" t="e">
        <f>INDEX('Артикул без-с размером'!A:A,MATCH(Хранение!B7929,'Артикул без-с размером'!C:C,0))</f>
        <v>#N/A</v>
      </c>
    </row>
    <row r="7930" spans="9:9" ht="21.75" customHeight="1" x14ac:dyDescent="0.3">
      <c r="I7930" s="23" t="e">
        <f>INDEX('Артикул без-с размером'!A:A,MATCH(Хранение!B7930,'Артикул без-с размером'!C:C,0))</f>
        <v>#N/A</v>
      </c>
    </row>
    <row r="7931" spans="9:9" ht="21.75" customHeight="1" x14ac:dyDescent="0.3">
      <c r="I7931" s="23" t="e">
        <f>INDEX('Артикул без-с размером'!A:A,MATCH(Хранение!B7931,'Артикул без-с размером'!C:C,0))</f>
        <v>#N/A</v>
      </c>
    </row>
    <row r="7932" spans="9:9" ht="21.75" customHeight="1" x14ac:dyDescent="0.3">
      <c r="I7932" s="23" t="e">
        <f>INDEX('Артикул без-с размером'!A:A,MATCH(Хранение!B7932,'Артикул без-с размером'!C:C,0))</f>
        <v>#N/A</v>
      </c>
    </row>
    <row r="7933" spans="9:9" ht="21.75" customHeight="1" x14ac:dyDescent="0.3">
      <c r="I7933" s="23" t="e">
        <f>INDEX('Артикул без-с размером'!A:A,MATCH(Хранение!B7933,'Артикул без-с размером'!C:C,0))</f>
        <v>#N/A</v>
      </c>
    </row>
    <row r="7934" spans="9:9" ht="21.75" customHeight="1" x14ac:dyDescent="0.3">
      <c r="I7934" s="23" t="e">
        <f>INDEX('Артикул без-с размером'!A:A,MATCH(Хранение!B7934,'Артикул без-с размером'!C:C,0))</f>
        <v>#N/A</v>
      </c>
    </row>
    <row r="7935" spans="9:9" ht="21.75" customHeight="1" x14ac:dyDescent="0.3">
      <c r="I7935" s="23" t="e">
        <f>INDEX('Артикул без-с размером'!A:A,MATCH(Хранение!B7935,'Артикул без-с размером'!C:C,0))</f>
        <v>#N/A</v>
      </c>
    </row>
    <row r="7936" spans="9:9" ht="21.75" customHeight="1" x14ac:dyDescent="0.3">
      <c r="I7936" s="23" t="e">
        <f>INDEX('Артикул без-с размером'!A:A,MATCH(Хранение!B7936,'Артикул без-с размером'!C:C,0))</f>
        <v>#N/A</v>
      </c>
    </row>
    <row r="7937" spans="9:9" ht="21.75" customHeight="1" x14ac:dyDescent="0.3">
      <c r="I7937" s="23" t="e">
        <f>INDEX('Артикул без-с размером'!A:A,MATCH(Хранение!B7937,'Артикул без-с размером'!C:C,0))</f>
        <v>#N/A</v>
      </c>
    </row>
    <row r="7938" spans="9:9" ht="21.75" customHeight="1" x14ac:dyDescent="0.3">
      <c r="I7938" s="23" t="e">
        <f>INDEX('Артикул без-с размером'!A:A,MATCH(Хранение!B7938,'Артикул без-с размером'!C:C,0))</f>
        <v>#N/A</v>
      </c>
    </row>
    <row r="7939" spans="9:9" ht="21.75" customHeight="1" x14ac:dyDescent="0.3">
      <c r="I7939" s="23" t="e">
        <f>INDEX('Артикул без-с размером'!A:A,MATCH(Хранение!B7939,'Артикул без-с размером'!C:C,0))</f>
        <v>#N/A</v>
      </c>
    </row>
    <row r="7940" spans="9:9" ht="21.75" customHeight="1" x14ac:dyDescent="0.3">
      <c r="I7940" s="23" t="e">
        <f>INDEX('Артикул без-с размером'!A:A,MATCH(Хранение!B7940,'Артикул без-с размером'!C:C,0))</f>
        <v>#N/A</v>
      </c>
    </row>
    <row r="7941" spans="9:9" ht="21.75" customHeight="1" x14ac:dyDescent="0.3">
      <c r="I7941" s="23" t="e">
        <f>INDEX('Артикул без-с размером'!A:A,MATCH(Хранение!B7941,'Артикул без-с размером'!C:C,0))</f>
        <v>#N/A</v>
      </c>
    </row>
    <row r="7942" spans="9:9" ht="21.75" customHeight="1" x14ac:dyDescent="0.3">
      <c r="I7942" s="23" t="e">
        <f>INDEX('Артикул без-с размером'!A:A,MATCH(Хранение!B7942,'Артикул без-с размером'!C:C,0))</f>
        <v>#N/A</v>
      </c>
    </row>
    <row r="7943" spans="9:9" ht="21.75" customHeight="1" x14ac:dyDescent="0.3">
      <c r="I7943" s="23" t="e">
        <f>INDEX('Артикул без-с размером'!A:A,MATCH(Хранение!B7943,'Артикул без-с размером'!C:C,0))</f>
        <v>#N/A</v>
      </c>
    </row>
    <row r="7944" spans="9:9" ht="21.75" customHeight="1" x14ac:dyDescent="0.3">
      <c r="I7944" s="23" t="e">
        <f>INDEX('Артикул без-с размером'!A:A,MATCH(Хранение!B7944,'Артикул без-с размером'!C:C,0))</f>
        <v>#N/A</v>
      </c>
    </row>
    <row r="7945" spans="9:9" ht="21.75" customHeight="1" x14ac:dyDescent="0.3">
      <c r="I7945" s="23" t="e">
        <f>INDEX('Артикул без-с размером'!A:A,MATCH(Хранение!B7945,'Артикул без-с размером'!C:C,0))</f>
        <v>#N/A</v>
      </c>
    </row>
    <row r="7946" spans="9:9" ht="21.75" customHeight="1" x14ac:dyDescent="0.3">
      <c r="I7946" s="23" t="e">
        <f>INDEX('Артикул без-с размером'!A:A,MATCH(Хранение!B7946,'Артикул без-с размером'!C:C,0))</f>
        <v>#N/A</v>
      </c>
    </row>
    <row r="7947" spans="9:9" ht="21.75" customHeight="1" x14ac:dyDescent="0.3">
      <c r="I7947" s="23" t="e">
        <f>INDEX('Артикул без-с размером'!A:A,MATCH(Хранение!B7947,'Артикул без-с размером'!C:C,0))</f>
        <v>#N/A</v>
      </c>
    </row>
    <row r="7948" spans="9:9" ht="21.75" customHeight="1" x14ac:dyDescent="0.3">
      <c r="I7948" s="23" t="e">
        <f>INDEX('Артикул без-с размером'!A:A,MATCH(Хранение!B7948,'Артикул без-с размером'!C:C,0))</f>
        <v>#N/A</v>
      </c>
    </row>
    <row r="7949" spans="9:9" ht="21.75" customHeight="1" x14ac:dyDescent="0.3">
      <c r="I7949" s="23" t="e">
        <f>INDEX('Артикул без-с размером'!A:A,MATCH(Хранение!B7949,'Артикул без-с размером'!C:C,0))</f>
        <v>#N/A</v>
      </c>
    </row>
    <row r="7950" spans="9:9" ht="21.75" customHeight="1" x14ac:dyDescent="0.3">
      <c r="I7950" s="23" t="e">
        <f>INDEX('Артикул без-с размером'!A:A,MATCH(Хранение!B7950,'Артикул без-с размером'!C:C,0))</f>
        <v>#N/A</v>
      </c>
    </row>
    <row r="7951" spans="9:9" ht="21.75" customHeight="1" x14ac:dyDescent="0.3">
      <c r="I7951" s="23" t="e">
        <f>INDEX('Артикул без-с размером'!A:A,MATCH(Хранение!B7951,'Артикул без-с размером'!C:C,0))</f>
        <v>#N/A</v>
      </c>
    </row>
    <row r="7952" spans="9:9" ht="21.75" customHeight="1" x14ac:dyDescent="0.3">
      <c r="I7952" s="23" t="e">
        <f>INDEX('Артикул без-с размером'!A:A,MATCH(Хранение!B7952,'Артикул без-с размером'!C:C,0))</f>
        <v>#N/A</v>
      </c>
    </row>
    <row r="7953" spans="9:9" ht="21.75" customHeight="1" x14ac:dyDescent="0.3">
      <c r="I7953" s="23" t="e">
        <f>INDEX('Артикул без-с размером'!A:A,MATCH(Хранение!B7953,'Артикул без-с размером'!C:C,0))</f>
        <v>#N/A</v>
      </c>
    </row>
    <row r="7954" spans="9:9" ht="21.75" customHeight="1" x14ac:dyDescent="0.3">
      <c r="I7954" s="23" t="e">
        <f>INDEX('Артикул без-с размером'!A:A,MATCH(Хранение!B7954,'Артикул без-с размером'!C:C,0))</f>
        <v>#N/A</v>
      </c>
    </row>
    <row r="7955" spans="9:9" ht="21.75" customHeight="1" x14ac:dyDescent="0.3">
      <c r="I7955" s="23" t="e">
        <f>INDEX('Артикул без-с размером'!A:A,MATCH(Хранение!B7955,'Артикул без-с размером'!C:C,0))</f>
        <v>#N/A</v>
      </c>
    </row>
    <row r="7956" spans="9:9" ht="21.75" customHeight="1" x14ac:dyDescent="0.3">
      <c r="I7956" s="23" t="e">
        <f>INDEX('Артикул без-с размером'!A:A,MATCH(Хранение!B7956,'Артикул без-с размером'!C:C,0))</f>
        <v>#N/A</v>
      </c>
    </row>
    <row r="7957" spans="9:9" ht="21.75" customHeight="1" x14ac:dyDescent="0.3">
      <c r="I7957" s="23" t="e">
        <f>INDEX('Артикул без-с размером'!A:A,MATCH(Хранение!B7957,'Артикул без-с размером'!C:C,0))</f>
        <v>#N/A</v>
      </c>
    </row>
    <row r="7958" spans="9:9" ht="21.75" customHeight="1" x14ac:dyDescent="0.3">
      <c r="I7958" s="23" t="e">
        <f>INDEX('Артикул без-с размером'!A:A,MATCH(Хранение!B7958,'Артикул без-с размером'!C:C,0))</f>
        <v>#N/A</v>
      </c>
    </row>
    <row r="7959" spans="9:9" ht="21.75" customHeight="1" x14ac:dyDescent="0.3">
      <c r="I7959" s="23" t="e">
        <f>INDEX('Артикул без-с размером'!A:A,MATCH(Хранение!B7959,'Артикул без-с размером'!C:C,0))</f>
        <v>#N/A</v>
      </c>
    </row>
    <row r="7960" spans="9:9" ht="21.75" customHeight="1" x14ac:dyDescent="0.3">
      <c r="I7960" s="23" t="e">
        <f>INDEX('Артикул без-с размером'!A:A,MATCH(Хранение!B7960,'Артикул без-с размером'!C:C,0))</f>
        <v>#N/A</v>
      </c>
    </row>
    <row r="7961" spans="9:9" ht="21.75" customHeight="1" x14ac:dyDescent="0.3">
      <c r="I7961" s="23" t="e">
        <f>INDEX('Артикул без-с размером'!A:A,MATCH(Хранение!B7961,'Артикул без-с размером'!C:C,0))</f>
        <v>#N/A</v>
      </c>
    </row>
    <row r="7962" spans="9:9" ht="21.75" customHeight="1" x14ac:dyDescent="0.3">
      <c r="I7962" s="23" t="e">
        <f>INDEX('Артикул без-с размером'!A:A,MATCH(Хранение!B7962,'Артикул без-с размером'!C:C,0))</f>
        <v>#N/A</v>
      </c>
    </row>
    <row r="7963" spans="9:9" ht="21.75" customHeight="1" x14ac:dyDescent="0.3">
      <c r="I7963" s="23" t="e">
        <f>INDEX('Артикул без-с размером'!A:A,MATCH(Хранение!B7963,'Артикул без-с размером'!C:C,0))</f>
        <v>#N/A</v>
      </c>
    </row>
    <row r="7964" spans="9:9" ht="21.75" customHeight="1" x14ac:dyDescent="0.3">
      <c r="I7964" s="23" t="e">
        <f>INDEX('Артикул без-с размером'!A:A,MATCH(Хранение!B7964,'Артикул без-с размером'!C:C,0))</f>
        <v>#N/A</v>
      </c>
    </row>
    <row r="7965" spans="9:9" ht="21.75" customHeight="1" x14ac:dyDescent="0.3">
      <c r="I7965" s="23" t="e">
        <f>INDEX('Артикул без-с размером'!A:A,MATCH(Хранение!B7965,'Артикул без-с размером'!C:C,0))</f>
        <v>#N/A</v>
      </c>
    </row>
    <row r="7966" spans="9:9" ht="21.75" customHeight="1" x14ac:dyDescent="0.3">
      <c r="I7966" s="23" t="e">
        <f>INDEX('Артикул без-с размером'!A:A,MATCH(Хранение!B7966,'Артикул без-с размером'!C:C,0))</f>
        <v>#N/A</v>
      </c>
    </row>
    <row r="7967" spans="9:9" ht="21.75" customHeight="1" x14ac:dyDescent="0.3">
      <c r="I7967" s="23" t="e">
        <f>INDEX('Артикул без-с размером'!A:A,MATCH(Хранение!B7967,'Артикул без-с размером'!C:C,0))</f>
        <v>#N/A</v>
      </c>
    </row>
    <row r="7968" spans="9:9" ht="21.75" customHeight="1" x14ac:dyDescent="0.3">
      <c r="I7968" s="23" t="e">
        <f>INDEX('Артикул без-с размером'!A:A,MATCH(Хранение!B7968,'Артикул без-с размером'!C:C,0))</f>
        <v>#N/A</v>
      </c>
    </row>
    <row r="7969" spans="9:9" ht="21.75" customHeight="1" x14ac:dyDescent="0.3">
      <c r="I7969" s="23" t="e">
        <f>INDEX('Артикул без-с размером'!A:A,MATCH(Хранение!B7969,'Артикул без-с размером'!C:C,0))</f>
        <v>#N/A</v>
      </c>
    </row>
    <row r="7970" spans="9:9" ht="21.75" customHeight="1" x14ac:dyDescent="0.3">
      <c r="I7970" s="23" t="e">
        <f>INDEX('Артикул без-с размером'!A:A,MATCH(Хранение!B7970,'Артикул без-с размером'!C:C,0))</f>
        <v>#N/A</v>
      </c>
    </row>
    <row r="7971" spans="9:9" ht="21.75" customHeight="1" x14ac:dyDescent="0.3">
      <c r="I7971" s="23" t="e">
        <f>INDEX('Артикул без-с размером'!A:A,MATCH(Хранение!B7971,'Артикул без-с размером'!C:C,0))</f>
        <v>#N/A</v>
      </c>
    </row>
    <row r="7972" spans="9:9" ht="21.75" customHeight="1" x14ac:dyDescent="0.3">
      <c r="I7972" s="23" t="e">
        <f>INDEX('Артикул без-с размером'!A:A,MATCH(Хранение!B7972,'Артикул без-с размером'!C:C,0))</f>
        <v>#N/A</v>
      </c>
    </row>
    <row r="7973" spans="9:9" ht="21.75" customHeight="1" x14ac:dyDescent="0.3">
      <c r="I7973" s="23" t="e">
        <f>INDEX('Артикул без-с размером'!A:A,MATCH(Хранение!B7973,'Артикул без-с размером'!C:C,0))</f>
        <v>#N/A</v>
      </c>
    </row>
    <row r="7974" spans="9:9" ht="21.75" customHeight="1" x14ac:dyDescent="0.3">
      <c r="I7974" s="23" t="e">
        <f>INDEX('Артикул без-с размером'!A:A,MATCH(Хранение!B7974,'Артикул без-с размером'!C:C,0))</f>
        <v>#N/A</v>
      </c>
    </row>
    <row r="7975" spans="9:9" ht="21.75" customHeight="1" x14ac:dyDescent="0.3">
      <c r="I7975" s="23" t="e">
        <f>INDEX('Артикул без-с размером'!A:A,MATCH(Хранение!B7975,'Артикул без-с размером'!C:C,0))</f>
        <v>#N/A</v>
      </c>
    </row>
    <row r="7976" spans="9:9" ht="21.75" customHeight="1" x14ac:dyDescent="0.3">
      <c r="I7976" s="23" t="e">
        <f>INDEX('Артикул без-с размером'!A:A,MATCH(Хранение!B7976,'Артикул без-с размером'!C:C,0))</f>
        <v>#N/A</v>
      </c>
    </row>
    <row r="7977" spans="9:9" ht="21.75" customHeight="1" x14ac:dyDescent="0.3">
      <c r="I7977" s="23" t="e">
        <f>INDEX('Артикул без-с размером'!A:A,MATCH(Хранение!B7977,'Артикул без-с размером'!C:C,0))</f>
        <v>#N/A</v>
      </c>
    </row>
    <row r="7978" spans="9:9" ht="21.75" customHeight="1" x14ac:dyDescent="0.3">
      <c r="I7978" s="23" t="e">
        <f>INDEX('Артикул без-с размером'!A:A,MATCH(Хранение!B7978,'Артикул без-с размером'!C:C,0))</f>
        <v>#N/A</v>
      </c>
    </row>
    <row r="7979" spans="9:9" ht="21.75" customHeight="1" x14ac:dyDescent="0.3">
      <c r="I7979" s="23" t="e">
        <f>INDEX('Артикул без-с размером'!A:A,MATCH(Хранение!B7979,'Артикул без-с размером'!C:C,0))</f>
        <v>#N/A</v>
      </c>
    </row>
    <row r="7980" spans="9:9" ht="21.75" customHeight="1" x14ac:dyDescent="0.3">
      <c r="I7980" s="23" t="e">
        <f>INDEX('Артикул без-с размером'!A:A,MATCH(Хранение!B7980,'Артикул без-с размером'!C:C,0))</f>
        <v>#N/A</v>
      </c>
    </row>
    <row r="7981" spans="9:9" ht="21.75" customHeight="1" x14ac:dyDescent="0.3">
      <c r="I7981" s="23" t="e">
        <f>INDEX('Артикул без-с размером'!A:A,MATCH(Хранение!B7981,'Артикул без-с размером'!C:C,0))</f>
        <v>#N/A</v>
      </c>
    </row>
    <row r="7982" spans="9:9" ht="21.75" customHeight="1" x14ac:dyDescent="0.3">
      <c r="I7982" s="23" t="e">
        <f>INDEX('Артикул без-с размером'!A:A,MATCH(Хранение!B7982,'Артикул без-с размером'!C:C,0))</f>
        <v>#N/A</v>
      </c>
    </row>
    <row r="7983" spans="9:9" ht="21.75" customHeight="1" x14ac:dyDescent="0.3">
      <c r="I7983" s="23" t="e">
        <f>INDEX('Артикул без-с размером'!A:A,MATCH(Хранение!B7983,'Артикул без-с размером'!C:C,0))</f>
        <v>#N/A</v>
      </c>
    </row>
    <row r="7984" spans="9:9" ht="21.75" customHeight="1" x14ac:dyDescent="0.3">
      <c r="I7984" s="23" t="e">
        <f>INDEX('Артикул без-с размером'!A:A,MATCH(Хранение!B7984,'Артикул без-с размером'!C:C,0))</f>
        <v>#N/A</v>
      </c>
    </row>
    <row r="7985" spans="9:9" ht="21.75" customHeight="1" x14ac:dyDescent="0.3">
      <c r="I7985" s="23" t="e">
        <f>INDEX('Артикул без-с размером'!A:A,MATCH(Хранение!B7985,'Артикул без-с размером'!C:C,0))</f>
        <v>#N/A</v>
      </c>
    </row>
    <row r="7986" spans="9:9" ht="21.75" customHeight="1" x14ac:dyDescent="0.3">
      <c r="I7986" s="23" t="e">
        <f>INDEX('Артикул без-с размером'!A:A,MATCH(Хранение!B7986,'Артикул без-с размером'!C:C,0))</f>
        <v>#N/A</v>
      </c>
    </row>
    <row r="7987" spans="9:9" ht="21.75" customHeight="1" x14ac:dyDescent="0.3">
      <c r="I7987" s="23" t="e">
        <f>INDEX('Артикул без-с размером'!A:A,MATCH(Хранение!B7987,'Артикул без-с размером'!C:C,0))</f>
        <v>#N/A</v>
      </c>
    </row>
    <row r="7988" spans="9:9" ht="21.75" customHeight="1" x14ac:dyDescent="0.3">
      <c r="I7988" s="23" t="e">
        <f>INDEX('Артикул без-с размером'!A:A,MATCH(Хранение!B7988,'Артикул без-с размером'!C:C,0))</f>
        <v>#N/A</v>
      </c>
    </row>
    <row r="7989" spans="9:9" ht="21.75" customHeight="1" x14ac:dyDescent="0.3">
      <c r="I7989" s="23" t="e">
        <f>INDEX('Артикул без-с размером'!A:A,MATCH(Хранение!B7989,'Артикул без-с размером'!C:C,0))</f>
        <v>#N/A</v>
      </c>
    </row>
    <row r="7990" spans="9:9" ht="21.75" customHeight="1" x14ac:dyDescent="0.3">
      <c r="I7990" s="23" t="e">
        <f>INDEX('Артикул без-с размером'!A:A,MATCH(Хранение!B7990,'Артикул без-с размером'!C:C,0))</f>
        <v>#N/A</v>
      </c>
    </row>
    <row r="7991" spans="9:9" ht="21.75" customHeight="1" x14ac:dyDescent="0.3">
      <c r="I7991" s="23" t="e">
        <f>INDEX('Артикул без-с размером'!A:A,MATCH(Хранение!B7991,'Артикул без-с размером'!C:C,0))</f>
        <v>#N/A</v>
      </c>
    </row>
    <row r="7992" spans="9:9" ht="21.75" customHeight="1" x14ac:dyDescent="0.3">
      <c r="I7992" s="23" t="e">
        <f>INDEX('Артикул без-с размером'!A:A,MATCH(Хранение!B7992,'Артикул без-с размером'!C:C,0))</f>
        <v>#N/A</v>
      </c>
    </row>
    <row r="7993" spans="9:9" ht="21.75" customHeight="1" x14ac:dyDescent="0.3">
      <c r="I7993" s="23" t="e">
        <f>INDEX('Артикул без-с размером'!A:A,MATCH(Хранение!B7993,'Артикул без-с размером'!C:C,0))</f>
        <v>#N/A</v>
      </c>
    </row>
    <row r="7994" spans="9:9" ht="21.75" customHeight="1" x14ac:dyDescent="0.3">
      <c r="I7994" s="23" t="e">
        <f>INDEX('Артикул без-с размером'!A:A,MATCH(Хранение!B7994,'Артикул без-с размером'!C:C,0))</f>
        <v>#N/A</v>
      </c>
    </row>
    <row r="7995" spans="9:9" ht="21.75" customHeight="1" x14ac:dyDescent="0.3">
      <c r="I7995" s="23" t="e">
        <f>INDEX('Артикул без-с размером'!A:A,MATCH(Хранение!B7995,'Артикул без-с размером'!C:C,0))</f>
        <v>#N/A</v>
      </c>
    </row>
    <row r="7996" spans="9:9" ht="21.75" customHeight="1" x14ac:dyDescent="0.3">
      <c r="I7996" s="23" t="e">
        <f>INDEX('Артикул без-с размером'!A:A,MATCH(Хранение!B7996,'Артикул без-с размером'!C:C,0))</f>
        <v>#N/A</v>
      </c>
    </row>
    <row r="7997" spans="9:9" ht="21.75" customHeight="1" x14ac:dyDescent="0.3">
      <c r="I7997" s="23" t="e">
        <f>INDEX('Артикул без-с размером'!A:A,MATCH(Хранение!B7997,'Артикул без-с размером'!C:C,0))</f>
        <v>#N/A</v>
      </c>
    </row>
    <row r="7998" spans="9:9" ht="21.75" customHeight="1" x14ac:dyDescent="0.3">
      <c r="I7998" s="23" t="e">
        <f>INDEX('Артикул без-с размером'!A:A,MATCH(Хранение!B7998,'Артикул без-с размером'!C:C,0))</f>
        <v>#N/A</v>
      </c>
    </row>
    <row r="7999" spans="9:9" ht="21.75" customHeight="1" x14ac:dyDescent="0.3">
      <c r="I7999" s="23" t="e">
        <f>INDEX('Артикул без-с размером'!A:A,MATCH(Хранение!B7999,'Артикул без-с размером'!C:C,0))</f>
        <v>#N/A</v>
      </c>
    </row>
    <row r="8000" spans="9:9" ht="21.75" customHeight="1" x14ac:dyDescent="0.3">
      <c r="I8000" s="23" t="e">
        <f>INDEX('Артикул без-с размером'!A:A,MATCH(Хранение!B8000,'Артикул без-с размером'!C:C,0))</f>
        <v>#N/A</v>
      </c>
    </row>
    <row r="8001" spans="9:9" ht="21.75" customHeight="1" x14ac:dyDescent="0.3">
      <c r="I8001" s="23" t="e">
        <f>INDEX('Артикул без-с размером'!A:A,MATCH(Хранение!B8001,'Артикул без-с размером'!C:C,0))</f>
        <v>#N/A</v>
      </c>
    </row>
    <row r="8002" spans="9:9" ht="21.75" customHeight="1" x14ac:dyDescent="0.3">
      <c r="I8002" s="23" t="e">
        <f>INDEX('Артикул без-с размером'!A:A,MATCH(Хранение!B8002,'Артикул без-с размером'!C:C,0))</f>
        <v>#N/A</v>
      </c>
    </row>
    <row r="8003" spans="9:9" ht="21.75" customHeight="1" x14ac:dyDescent="0.3">
      <c r="I8003" s="23" t="e">
        <f>INDEX('Артикул без-с размером'!A:A,MATCH(Хранение!B8003,'Артикул без-с размером'!C:C,0))</f>
        <v>#N/A</v>
      </c>
    </row>
    <row r="8004" spans="9:9" ht="21.75" customHeight="1" x14ac:dyDescent="0.3">
      <c r="I8004" s="23" t="e">
        <f>INDEX('Артикул без-с размером'!A:A,MATCH(Хранение!B8004,'Артикул без-с размером'!C:C,0))</f>
        <v>#N/A</v>
      </c>
    </row>
    <row r="8005" spans="9:9" ht="21.75" customHeight="1" x14ac:dyDescent="0.3">
      <c r="I8005" s="23" t="e">
        <f>INDEX('Артикул без-с размером'!A:A,MATCH(Хранение!B8005,'Артикул без-с размером'!C:C,0))</f>
        <v>#N/A</v>
      </c>
    </row>
    <row r="8006" spans="9:9" ht="21.75" customHeight="1" x14ac:dyDescent="0.3">
      <c r="I8006" s="23" t="e">
        <f>INDEX('Артикул без-с размером'!A:A,MATCH(Хранение!B8006,'Артикул без-с размером'!C:C,0))</f>
        <v>#N/A</v>
      </c>
    </row>
    <row r="8007" spans="9:9" ht="21.75" customHeight="1" x14ac:dyDescent="0.3">
      <c r="I8007" s="23" t="e">
        <f>INDEX('Артикул без-с размером'!A:A,MATCH(Хранение!B8007,'Артикул без-с размером'!C:C,0))</f>
        <v>#N/A</v>
      </c>
    </row>
    <row r="8008" spans="9:9" ht="21.75" customHeight="1" x14ac:dyDescent="0.3">
      <c r="I8008" s="23" t="e">
        <f>INDEX('Артикул без-с размером'!A:A,MATCH(Хранение!B8008,'Артикул без-с размером'!C:C,0))</f>
        <v>#N/A</v>
      </c>
    </row>
    <row r="8009" spans="9:9" ht="21.75" customHeight="1" x14ac:dyDescent="0.3">
      <c r="I8009" s="23" t="e">
        <f>INDEX('Артикул без-с размером'!A:A,MATCH(Хранение!B8009,'Артикул без-с размером'!C:C,0))</f>
        <v>#N/A</v>
      </c>
    </row>
    <row r="8010" spans="9:9" ht="21.75" customHeight="1" x14ac:dyDescent="0.3">
      <c r="I8010" s="23" t="e">
        <f>INDEX('Артикул без-с размером'!A:A,MATCH(Хранение!B8010,'Артикул без-с размером'!C:C,0))</f>
        <v>#N/A</v>
      </c>
    </row>
    <row r="8011" spans="9:9" ht="21.75" customHeight="1" x14ac:dyDescent="0.3">
      <c r="I8011" s="23" t="e">
        <f>INDEX('Артикул без-с размером'!A:A,MATCH(Хранение!B8011,'Артикул без-с размером'!C:C,0))</f>
        <v>#N/A</v>
      </c>
    </row>
    <row r="8012" spans="9:9" ht="21.75" customHeight="1" x14ac:dyDescent="0.3">
      <c r="I8012" s="23" t="e">
        <f>INDEX('Артикул без-с размером'!A:A,MATCH(Хранение!B8012,'Артикул без-с размером'!C:C,0))</f>
        <v>#N/A</v>
      </c>
    </row>
    <row r="8013" spans="9:9" ht="21.75" customHeight="1" x14ac:dyDescent="0.3">
      <c r="I8013" s="23" t="e">
        <f>INDEX('Артикул без-с размером'!A:A,MATCH(Хранение!B8013,'Артикул без-с размером'!C:C,0))</f>
        <v>#N/A</v>
      </c>
    </row>
    <row r="8014" spans="9:9" ht="21.75" customHeight="1" x14ac:dyDescent="0.3">
      <c r="I8014" s="23" t="e">
        <f>INDEX('Артикул без-с размером'!A:A,MATCH(Хранение!B8014,'Артикул без-с размером'!C:C,0))</f>
        <v>#N/A</v>
      </c>
    </row>
    <row r="8015" spans="9:9" ht="21.75" customHeight="1" x14ac:dyDescent="0.3">
      <c r="I8015" s="23" t="e">
        <f>INDEX('Артикул без-с размером'!A:A,MATCH(Хранение!B8015,'Артикул без-с размером'!C:C,0))</f>
        <v>#N/A</v>
      </c>
    </row>
    <row r="8016" spans="9:9" ht="21.75" customHeight="1" x14ac:dyDescent="0.3">
      <c r="I8016" s="23" t="e">
        <f>INDEX('Артикул без-с размером'!A:A,MATCH(Хранение!B8016,'Артикул без-с размером'!C:C,0))</f>
        <v>#N/A</v>
      </c>
    </row>
    <row r="8017" spans="9:9" ht="21.75" customHeight="1" x14ac:dyDescent="0.3">
      <c r="I8017" s="23" t="e">
        <f>INDEX('Артикул без-с размером'!A:A,MATCH(Хранение!B8017,'Артикул без-с размером'!C:C,0))</f>
        <v>#N/A</v>
      </c>
    </row>
    <row r="8018" spans="9:9" ht="21.75" customHeight="1" x14ac:dyDescent="0.3">
      <c r="I8018" s="23" t="e">
        <f>INDEX('Артикул без-с размером'!A:A,MATCH(Хранение!B8018,'Артикул без-с размером'!C:C,0))</f>
        <v>#N/A</v>
      </c>
    </row>
    <row r="8019" spans="9:9" ht="21.75" customHeight="1" x14ac:dyDescent="0.3">
      <c r="I8019" s="23" t="e">
        <f>INDEX('Артикул без-с размером'!A:A,MATCH(Хранение!B8019,'Артикул без-с размером'!C:C,0))</f>
        <v>#N/A</v>
      </c>
    </row>
    <row r="8020" spans="9:9" ht="21.75" customHeight="1" x14ac:dyDescent="0.3">
      <c r="I8020" s="23" t="e">
        <f>INDEX('Артикул без-с размером'!A:A,MATCH(Хранение!B8020,'Артикул без-с размером'!C:C,0))</f>
        <v>#N/A</v>
      </c>
    </row>
    <row r="8021" spans="9:9" ht="21.75" customHeight="1" x14ac:dyDescent="0.3">
      <c r="I8021" s="23" t="e">
        <f>INDEX('Артикул без-с размером'!A:A,MATCH(Хранение!B8021,'Артикул без-с размером'!C:C,0))</f>
        <v>#N/A</v>
      </c>
    </row>
    <row r="8022" spans="9:9" ht="21.75" customHeight="1" x14ac:dyDescent="0.3">
      <c r="I8022" s="23" t="e">
        <f>INDEX('Артикул без-с размером'!A:A,MATCH(Хранение!B8022,'Артикул без-с размером'!C:C,0))</f>
        <v>#N/A</v>
      </c>
    </row>
    <row r="8023" spans="9:9" ht="21.75" customHeight="1" x14ac:dyDescent="0.3">
      <c r="I8023" s="23" t="e">
        <f>INDEX('Артикул без-с размером'!A:A,MATCH(Хранение!B8023,'Артикул без-с размером'!C:C,0))</f>
        <v>#N/A</v>
      </c>
    </row>
    <row r="8024" spans="9:9" ht="21.75" customHeight="1" x14ac:dyDescent="0.3">
      <c r="I8024" s="23" t="e">
        <f>INDEX('Артикул без-с размером'!A:A,MATCH(Хранение!B8024,'Артикул без-с размером'!C:C,0))</f>
        <v>#N/A</v>
      </c>
    </row>
    <row r="8025" spans="9:9" ht="21.75" customHeight="1" x14ac:dyDescent="0.3">
      <c r="I8025" s="23" t="e">
        <f>INDEX('Артикул без-с размером'!A:A,MATCH(Хранение!B8025,'Артикул без-с размером'!C:C,0))</f>
        <v>#N/A</v>
      </c>
    </row>
    <row r="8026" spans="9:9" ht="21.75" customHeight="1" x14ac:dyDescent="0.3">
      <c r="I8026" s="23" t="e">
        <f>INDEX('Артикул без-с размером'!A:A,MATCH(Хранение!B8026,'Артикул без-с размером'!C:C,0))</f>
        <v>#N/A</v>
      </c>
    </row>
    <row r="8027" spans="9:9" ht="21.75" customHeight="1" x14ac:dyDescent="0.3">
      <c r="I8027" s="23" t="e">
        <f>INDEX('Артикул без-с размером'!A:A,MATCH(Хранение!B8027,'Артикул без-с размером'!C:C,0))</f>
        <v>#N/A</v>
      </c>
    </row>
    <row r="8028" spans="9:9" ht="21.75" customHeight="1" x14ac:dyDescent="0.3">
      <c r="I8028" s="23" t="e">
        <f>INDEX('Артикул без-с размером'!A:A,MATCH(Хранение!B8028,'Артикул без-с размером'!C:C,0))</f>
        <v>#N/A</v>
      </c>
    </row>
    <row r="8029" spans="9:9" ht="21.75" customHeight="1" x14ac:dyDescent="0.3">
      <c r="I8029" s="23" t="e">
        <f>INDEX('Артикул без-с размером'!A:A,MATCH(Хранение!B8029,'Артикул без-с размером'!C:C,0))</f>
        <v>#N/A</v>
      </c>
    </row>
    <row r="8030" spans="9:9" ht="21.75" customHeight="1" x14ac:dyDescent="0.3">
      <c r="I8030" s="23" t="e">
        <f>INDEX('Артикул без-с размером'!A:A,MATCH(Хранение!B8030,'Артикул без-с размером'!C:C,0))</f>
        <v>#N/A</v>
      </c>
    </row>
    <row r="8031" spans="9:9" ht="21.75" customHeight="1" x14ac:dyDescent="0.3">
      <c r="I8031" s="23" t="e">
        <f>INDEX('Артикул без-с размером'!A:A,MATCH(Хранение!B8031,'Артикул без-с размером'!C:C,0))</f>
        <v>#N/A</v>
      </c>
    </row>
    <row r="8032" spans="9:9" ht="21.75" customHeight="1" x14ac:dyDescent="0.3">
      <c r="I8032" s="23" t="e">
        <f>INDEX('Артикул без-с размером'!A:A,MATCH(Хранение!B8032,'Артикул без-с размером'!C:C,0))</f>
        <v>#N/A</v>
      </c>
    </row>
    <row r="8033" spans="9:9" ht="21.75" customHeight="1" x14ac:dyDescent="0.3">
      <c r="I8033" s="23" t="e">
        <f>INDEX('Артикул без-с размером'!A:A,MATCH(Хранение!B8033,'Артикул без-с размером'!C:C,0))</f>
        <v>#N/A</v>
      </c>
    </row>
    <row r="8034" spans="9:9" ht="21.75" customHeight="1" x14ac:dyDescent="0.3">
      <c r="I8034" s="23" t="e">
        <f>INDEX('Артикул без-с размером'!A:A,MATCH(Хранение!B8034,'Артикул без-с размером'!C:C,0))</f>
        <v>#N/A</v>
      </c>
    </row>
    <row r="8035" spans="9:9" ht="21.75" customHeight="1" x14ac:dyDescent="0.3">
      <c r="I8035" s="23" t="e">
        <f>INDEX('Артикул без-с размером'!A:A,MATCH(Хранение!B8035,'Артикул без-с размером'!C:C,0))</f>
        <v>#N/A</v>
      </c>
    </row>
    <row r="8036" spans="9:9" ht="21.75" customHeight="1" x14ac:dyDescent="0.3">
      <c r="I8036" s="23" t="e">
        <f>INDEX('Артикул без-с размером'!A:A,MATCH(Хранение!B8036,'Артикул без-с размером'!C:C,0))</f>
        <v>#N/A</v>
      </c>
    </row>
    <row r="8037" spans="9:9" ht="21.75" customHeight="1" x14ac:dyDescent="0.3">
      <c r="I8037" s="23" t="e">
        <f>INDEX('Артикул без-с размером'!A:A,MATCH(Хранение!B8037,'Артикул без-с размером'!C:C,0))</f>
        <v>#N/A</v>
      </c>
    </row>
    <row r="8038" spans="9:9" ht="21.75" customHeight="1" x14ac:dyDescent="0.3">
      <c r="I8038" s="23" t="e">
        <f>INDEX('Артикул без-с размером'!A:A,MATCH(Хранение!B8038,'Артикул без-с размером'!C:C,0))</f>
        <v>#N/A</v>
      </c>
    </row>
    <row r="8039" spans="9:9" ht="21.75" customHeight="1" x14ac:dyDescent="0.3">
      <c r="I8039" s="23" t="e">
        <f>INDEX('Артикул без-с размером'!A:A,MATCH(Хранение!B8039,'Артикул без-с размером'!C:C,0))</f>
        <v>#N/A</v>
      </c>
    </row>
    <row r="8040" spans="9:9" ht="21.75" customHeight="1" x14ac:dyDescent="0.3">
      <c r="I8040" s="23" t="e">
        <f>INDEX('Артикул без-с размером'!A:A,MATCH(Хранение!B8040,'Артикул без-с размером'!C:C,0))</f>
        <v>#N/A</v>
      </c>
    </row>
    <row r="8041" spans="9:9" ht="21.75" customHeight="1" x14ac:dyDescent="0.3">
      <c r="I8041" s="23" t="e">
        <f>INDEX('Артикул без-с размером'!A:A,MATCH(Хранение!B8041,'Артикул без-с размером'!C:C,0))</f>
        <v>#N/A</v>
      </c>
    </row>
    <row r="8042" spans="9:9" ht="21.75" customHeight="1" x14ac:dyDescent="0.3">
      <c r="I8042" s="23" t="e">
        <f>INDEX('Артикул без-с размером'!A:A,MATCH(Хранение!B8042,'Артикул без-с размером'!C:C,0))</f>
        <v>#N/A</v>
      </c>
    </row>
    <row r="8043" spans="9:9" ht="21.75" customHeight="1" x14ac:dyDescent="0.3">
      <c r="I8043" s="23" t="e">
        <f>INDEX('Артикул без-с размером'!A:A,MATCH(Хранение!B8043,'Артикул без-с размером'!C:C,0))</f>
        <v>#N/A</v>
      </c>
    </row>
    <row r="8044" spans="9:9" ht="21.75" customHeight="1" x14ac:dyDescent="0.3">
      <c r="I8044" s="23" t="e">
        <f>INDEX('Артикул без-с размером'!A:A,MATCH(Хранение!B8044,'Артикул без-с размером'!C:C,0))</f>
        <v>#N/A</v>
      </c>
    </row>
    <row r="8045" spans="9:9" ht="21.75" customHeight="1" x14ac:dyDescent="0.3">
      <c r="I8045" s="23" t="e">
        <f>INDEX('Артикул без-с размером'!A:A,MATCH(Хранение!B8045,'Артикул без-с размером'!C:C,0))</f>
        <v>#N/A</v>
      </c>
    </row>
    <row r="8046" spans="9:9" ht="21.75" customHeight="1" x14ac:dyDescent="0.3">
      <c r="I8046" s="23" t="e">
        <f>INDEX('Артикул без-с размером'!A:A,MATCH(Хранение!B8046,'Артикул без-с размером'!C:C,0))</f>
        <v>#N/A</v>
      </c>
    </row>
    <row r="8047" spans="9:9" ht="21.75" customHeight="1" x14ac:dyDescent="0.3">
      <c r="I8047" s="23" t="e">
        <f>INDEX('Артикул без-с размером'!A:A,MATCH(Хранение!B8047,'Артикул без-с размером'!C:C,0))</f>
        <v>#N/A</v>
      </c>
    </row>
    <row r="8048" spans="9:9" ht="21.75" customHeight="1" x14ac:dyDescent="0.3">
      <c r="I8048" s="23" t="e">
        <f>INDEX('Артикул без-с размером'!A:A,MATCH(Хранение!B8048,'Артикул без-с размером'!C:C,0))</f>
        <v>#N/A</v>
      </c>
    </row>
    <row r="8049" spans="9:9" ht="21.75" customHeight="1" x14ac:dyDescent="0.3">
      <c r="I8049" s="23" t="e">
        <f>INDEX('Артикул без-с размером'!A:A,MATCH(Хранение!B8049,'Артикул без-с размером'!C:C,0))</f>
        <v>#N/A</v>
      </c>
    </row>
    <row r="8050" spans="9:9" ht="21.75" customHeight="1" x14ac:dyDescent="0.3">
      <c r="I8050" s="23" t="e">
        <f>INDEX('Артикул без-с размером'!A:A,MATCH(Хранение!B8050,'Артикул без-с размером'!C:C,0))</f>
        <v>#N/A</v>
      </c>
    </row>
    <row r="8051" spans="9:9" ht="21.75" customHeight="1" x14ac:dyDescent="0.3">
      <c r="I8051" s="23" t="e">
        <f>INDEX('Артикул без-с размером'!A:A,MATCH(Хранение!B8051,'Артикул без-с размером'!C:C,0))</f>
        <v>#N/A</v>
      </c>
    </row>
    <row r="8052" spans="9:9" ht="21.75" customHeight="1" x14ac:dyDescent="0.3">
      <c r="I8052" s="23" t="e">
        <f>INDEX('Артикул без-с размером'!A:A,MATCH(Хранение!B8052,'Артикул без-с размером'!C:C,0))</f>
        <v>#N/A</v>
      </c>
    </row>
    <row r="8053" spans="9:9" ht="21.75" customHeight="1" x14ac:dyDescent="0.3">
      <c r="I8053" s="23" t="e">
        <f>INDEX('Артикул без-с размером'!A:A,MATCH(Хранение!B8053,'Артикул без-с размером'!C:C,0))</f>
        <v>#N/A</v>
      </c>
    </row>
    <row r="8054" spans="9:9" ht="21.75" customHeight="1" x14ac:dyDescent="0.3">
      <c r="I8054" s="23" t="e">
        <f>INDEX('Артикул без-с размером'!A:A,MATCH(Хранение!B8054,'Артикул без-с размером'!C:C,0))</f>
        <v>#N/A</v>
      </c>
    </row>
    <row r="8055" spans="9:9" ht="21.75" customHeight="1" x14ac:dyDescent="0.3">
      <c r="I8055" s="23" t="e">
        <f>INDEX('Артикул без-с размером'!A:A,MATCH(Хранение!B8055,'Артикул без-с размером'!C:C,0))</f>
        <v>#N/A</v>
      </c>
    </row>
    <row r="8056" spans="9:9" ht="21.75" customHeight="1" x14ac:dyDescent="0.3">
      <c r="I8056" s="23" t="e">
        <f>INDEX('Артикул без-с размером'!A:A,MATCH(Хранение!B8056,'Артикул без-с размером'!C:C,0))</f>
        <v>#N/A</v>
      </c>
    </row>
    <row r="8057" spans="9:9" ht="21.75" customHeight="1" x14ac:dyDescent="0.3">
      <c r="I8057" s="23" t="e">
        <f>INDEX('Артикул без-с размером'!A:A,MATCH(Хранение!B8057,'Артикул без-с размером'!C:C,0))</f>
        <v>#N/A</v>
      </c>
    </row>
    <row r="8058" spans="9:9" ht="21.75" customHeight="1" x14ac:dyDescent="0.3">
      <c r="I8058" s="23" t="e">
        <f>INDEX('Артикул без-с размером'!A:A,MATCH(Хранение!B8058,'Артикул без-с размером'!C:C,0))</f>
        <v>#N/A</v>
      </c>
    </row>
    <row r="8059" spans="9:9" ht="21.75" customHeight="1" x14ac:dyDescent="0.3">
      <c r="I8059" s="23" t="e">
        <f>INDEX('Артикул без-с размером'!A:A,MATCH(Хранение!B8059,'Артикул без-с размером'!C:C,0))</f>
        <v>#N/A</v>
      </c>
    </row>
    <row r="8060" spans="9:9" ht="21.75" customHeight="1" x14ac:dyDescent="0.3">
      <c r="I8060" s="23" t="e">
        <f>INDEX('Артикул без-с размером'!A:A,MATCH(Хранение!B8060,'Артикул без-с размером'!C:C,0))</f>
        <v>#N/A</v>
      </c>
    </row>
    <row r="8061" spans="9:9" ht="21.75" customHeight="1" x14ac:dyDescent="0.3">
      <c r="I8061" s="23" t="e">
        <f>INDEX('Артикул без-с размером'!A:A,MATCH(Хранение!B8061,'Артикул без-с размером'!C:C,0))</f>
        <v>#N/A</v>
      </c>
    </row>
    <row r="8062" spans="9:9" ht="21.75" customHeight="1" x14ac:dyDescent="0.3">
      <c r="I8062" s="23" t="e">
        <f>INDEX('Артикул без-с размером'!A:A,MATCH(Хранение!B8062,'Артикул без-с размером'!C:C,0))</f>
        <v>#N/A</v>
      </c>
    </row>
    <row r="8063" spans="9:9" ht="21.75" customHeight="1" x14ac:dyDescent="0.3">
      <c r="I8063" s="23" t="e">
        <f>INDEX('Артикул без-с размером'!A:A,MATCH(Хранение!B8063,'Артикул без-с размером'!C:C,0))</f>
        <v>#N/A</v>
      </c>
    </row>
    <row r="8064" spans="9:9" ht="21.75" customHeight="1" x14ac:dyDescent="0.3">
      <c r="I8064" s="23" t="e">
        <f>INDEX('Артикул без-с размером'!A:A,MATCH(Хранение!B8064,'Артикул без-с размером'!C:C,0))</f>
        <v>#N/A</v>
      </c>
    </row>
    <row r="8065" spans="9:9" ht="21.75" customHeight="1" x14ac:dyDescent="0.3">
      <c r="I8065" s="23" t="e">
        <f>INDEX('Артикул без-с размером'!A:A,MATCH(Хранение!B8065,'Артикул без-с размером'!C:C,0))</f>
        <v>#N/A</v>
      </c>
    </row>
    <row r="8066" spans="9:9" ht="21.75" customHeight="1" x14ac:dyDescent="0.3">
      <c r="I8066" s="23" t="e">
        <f>INDEX('Артикул без-с размером'!A:A,MATCH(Хранение!B8066,'Артикул без-с размером'!C:C,0))</f>
        <v>#N/A</v>
      </c>
    </row>
    <row r="8067" spans="9:9" ht="21.75" customHeight="1" x14ac:dyDescent="0.3">
      <c r="I8067" s="23" t="e">
        <f>INDEX('Артикул без-с размером'!A:A,MATCH(Хранение!B8067,'Артикул без-с размером'!C:C,0))</f>
        <v>#N/A</v>
      </c>
    </row>
    <row r="8068" spans="9:9" ht="21.75" customHeight="1" x14ac:dyDescent="0.3">
      <c r="I8068" s="23" t="e">
        <f>INDEX('Артикул без-с размером'!A:A,MATCH(Хранение!B8068,'Артикул без-с размером'!C:C,0))</f>
        <v>#N/A</v>
      </c>
    </row>
    <row r="8069" spans="9:9" ht="21.75" customHeight="1" x14ac:dyDescent="0.3">
      <c r="I8069" s="23" t="e">
        <f>INDEX('Артикул без-с размером'!A:A,MATCH(Хранение!B8069,'Артикул без-с размером'!C:C,0))</f>
        <v>#N/A</v>
      </c>
    </row>
    <row r="8070" spans="9:9" ht="21.75" customHeight="1" x14ac:dyDescent="0.3">
      <c r="I8070" s="23" t="e">
        <f>INDEX('Артикул без-с размером'!A:A,MATCH(Хранение!B8070,'Артикул без-с размером'!C:C,0))</f>
        <v>#N/A</v>
      </c>
    </row>
    <row r="8071" spans="9:9" ht="21.75" customHeight="1" x14ac:dyDescent="0.3">
      <c r="I8071" s="23" t="e">
        <f>INDEX('Артикул без-с размером'!A:A,MATCH(Хранение!B8071,'Артикул без-с размером'!C:C,0))</f>
        <v>#N/A</v>
      </c>
    </row>
    <row r="8072" spans="9:9" ht="21.75" customHeight="1" x14ac:dyDescent="0.3">
      <c r="I8072" s="23" t="e">
        <f>INDEX('Артикул без-с размером'!A:A,MATCH(Хранение!B8072,'Артикул без-с размером'!C:C,0))</f>
        <v>#N/A</v>
      </c>
    </row>
    <row r="8073" spans="9:9" ht="21.75" customHeight="1" x14ac:dyDescent="0.3">
      <c r="I8073" s="23" t="e">
        <f>INDEX('Артикул без-с размером'!A:A,MATCH(Хранение!B8073,'Артикул без-с размером'!C:C,0))</f>
        <v>#N/A</v>
      </c>
    </row>
    <row r="8074" spans="9:9" ht="21.75" customHeight="1" x14ac:dyDescent="0.3">
      <c r="I8074" s="23" t="e">
        <f>INDEX('Артикул без-с размером'!A:A,MATCH(Хранение!B8074,'Артикул без-с размером'!C:C,0))</f>
        <v>#N/A</v>
      </c>
    </row>
    <row r="8075" spans="9:9" ht="21.75" customHeight="1" x14ac:dyDescent="0.3">
      <c r="I8075" s="23" t="e">
        <f>INDEX('Артикул без-с размером'!A:A,MATCH(Хранение!B8075,'Артикул без-с размером'!C:C,0))</f>
        <v>#N/A</v>
      </c>
    </row>
    <row r="8076" spans="9:9" ht="21.75" customHeight="1" x14ac:dyDescent="0.3">
      <c r="I8076" s="23" t="e">
        <f>INDEX('Артикул без-с размером'!A:A,MATCH(Хранение!B8076,'Артикул без-с размером'!C:C,0))</f>
        <v>#N/A</v>
      </c>
    </row>
    <row r="8077" spans="9:9" ht="21.75" customHeight="1" x14ac:dyDescent="0.3">
      <c r="I8077" s="23" t="e">
        <f>INDEX('Артикул без-с размером'!A:A,MATCH(Хранение!B8077,'Артикул без-с размером'!C:C,0))</f>
        <v>#N/A</v>
      </c>
    </row>
    <row r="8078" spans="9:9" ht="21.75" customHeight="1" x14ac:dyDescent="0.3">
      <c r="I8078" s="23" t="e">
        <f>INDEX('Артикул без-с размером'!A:A,MATCH(Хранение!B8078,'Артикул без-с размером'!C:C,0))</f>
        <v>#N/A</v>
      </c>
    </row>
    <row r="8079" spans="9:9" ht="21.75" customHeight="1" x14ac:dyDescent="0.3">
      <c r="I8079" s="23" t="e">
        <f>INDEX('Артикул без-с размером'!A:A,MATCH(Хранение!B8079,'Артикул без-с размером'!C:C,0))</f>
        <v>#N/A</v>
      </c>
    </row>
    <row r="8080" spans="9:9" ht="21.75" customHeight="1" x14ac:dyDescent="0.3">
      <c r="I8080" s="23" t="e">
        <f>INDEX('Артикул без-с размером'!A:A,MATCH(Хранение!B8080,'Артикул без-с размером'!C:C,0))</f>
        <v>#N/A</v>
      </c>
    </row>
    <row r="8081" spans="9:9" ht="21.75" customHeight="1" x14ac:dyDescent="0.3">
      <c r="I8081" s="23" t="e">
        <f>INDEX('Артикул без-с размером'!A:A,MATCH(Хранение!B8081,'Артикул без-с размером'!C:C,0))</f>
        <v>#N/A</v>
      </c>
    </row>
    <row r="8082" spans="9:9" ht="21.75" customHeight="1" x14ac:dyDescent="0.3">
      <c r="I8082" s="23" t="e">
        <f>INDEX('Артикул без-с размером'!A:A,MATCH(Хранение!B8082,'Артикул без-с размером'!C:C,0))</f>
        <v>#N/A</v>
      </c>
    </row>
    <row r="8083" spans="9:9" ht="21.75" customHeight="1" x14ac:dyDescent="0.3">
      <c r="I8083" s="23" t="e">
        <f>INDEX('Артикул без-с размером'!A:A,MATCH(Хранение!B8083,'Артикул без-с размером'!C:C,0))</f>
        <v>#N/A</v>
      </c>
    </row>
    <row r="8084" spans="9:9" ht="21.75" customHeight="1" x14ac:dyDescent="0.3">
      <c r="I8084" s="23" t="e">
        <f>INDEX('Артикул без-с размером'!A:A,MATCH(Хранение!B8084,'Артикул без-с размером'!C:C,0))</f>
        <v>#N/A</v>
      </c>
    </row>
    <row r="8085" spans="9:9" ht="21.75" customHeight="1" x14ac:dyDescent="0.3">
      <c r="I8085" s="23" t="e">
        <f>INDEX('Артикул без-с размером'!A:A,MATCH(Хранение!B8085,'Артикул без-с размером'!C:C,0))</f>
        <v>#N/A</v>
      </c>
    </row>
    <row r="8086" spans="9:9" ht="21.75" customHeight="1" x14ac:dyDescent="0.3">
      <c r="I8086" s="23" t="e">
        <f>INDEX('Артикул без-с размером'!A:A,MATCH(Хранение!B8086,'Артикул без-с размером'!C:C,0))</f>
        <v>#N/A</v>
      </c>
    </row>
    <row r="8087" spans="9:9" ht="21.75" customHeight="1" x14ac:dyDescent="0.3">
      <c r="I8087" s="23" t="e">
        <f>INDEX('Артикул без-с размером'!A:A,MATCH(Хранение!B8087,'Артикул без-с размером'!C:C,0))</f>
        <v>#N/A</v>
      </c>
    </row>
    <row r="8088" spans="9:9" ht="21.75" customHeight="1" x14ac:dyDescent="0.3">
      <c r="I8088" s="23" t="e">
        <f>INDEX('Артикул без-с размером'!A:A,MATCH(Хранение!B8088,'Артикул без-с размером'!C:C,0))</f>
        <v>#N/A</v>
      </c>
    </row>
    <row r="8089" spans="9:9" ht="21.75" customHeight="1" x14ac:dyDescent="0.3">
      <c r="I8089" s="23" t="e">
        <f>INDEX('Артикул без-с размером'!A:A,MATCH(Хранение!B8089,'Артикул без-с размером'!C:C,0))</f>
        <v>#N/A</v>
      </c>
    </row>
    <row r="8090" spans="9:9" ht="21.75" customHeight="1" x14ac:dyDescent="0.3">
      <c r="I8090" s="23" t="e">
        <f>INDEX('Артикул без-с размером'!A:A,MATCH(Хранение!B8090,'Артикул без-с размером'!C:C,0))</f>
        <v>#N/A</v>
      </c>
    </row>
    <row r="8091" spans="9:9" ht="21.75" customHeight="1" x14ac:dyDescent="0.3">
      <c r="I8091" s="23" t="e">
        <f>INDEX('Артикул без-с размером'!A:A,MATCH(Хранение!B8091,'Артикул без-с размером'!C:C,0))</f>
        <v>#N/A</v>
      </c>
    </row>
    <row r="8092" spans="9:9" ht="21.75" customHeight="1" x14ac:dyDescent="0.3">
      <c r="I8092" s="23" t="e">
        <f>INDEX('Артикул без-с размером'!A:A,MATCH(Хранение!B8092,'Артикул без-с размером'!C:C,0))</f>
        <v>#N/A</v>
      </c>
    </row>
    <row r="8093" spans="9:9" ht="21.75" customHeight="1" x14ac:dyDescent="0.3">
      <c r="I8093" s="23" t="e">
        <f>INDEX('Артикул без-с размером'!A:A,MATCH(Хранение!B8093,'Артикул без-с размером'!C:C,0))</f>
        <v>#N/A</v>
      </c>
    </row>
    <row r="8094" spans="9:9" ht="21.75" customHeight="1" x14ac:dyDescent="0.3">
      <c r="I8094" s="23" t="e">
        <f>INDEX('Артикул без-с размером'!A:A,MATCH(Хранение!B8094,'Артикул без-с размером'!C:C,0))</f>
        <v>#N/A</v>
      </c>
    </row>
    <row r="8095" spans="9:9" ht="21.75" customHeight="1" x14ac:dyDescent="0.3">
      <c r="I8095" s="23" t="e">
        <f>INDEX('Артикул без-с размером'!A:A,MATCH(Хранение!B8095,'Артикул без-с размером'!C:C,0))</f>
        <v>#N/A</v>
      </c>
    </row>
    <row r="8096" spans="9:9" ht="21.75" customHeight="1" x14ac:dyDescent="0.3">
      <c r="I8096" s="23" t="e">
        <f>INDEX('Артикул без-с размером'!A:A,MATCH(Хранение!B8096,'Артикул без-с размером'!C:C,0))</f>
        <v>#N/A</v>
      </c>
    </row>
    <row r="8097" spans="9:9" ht="21.75" customHeight="1" x14ac:dyDescent="0.3">
      <c r="I8097" s="23" t="e">
        <f>INDEX('Артикул без-с размером'!A:A,MATCH(Хранение!B8097,'Артикул без-с размером'!C:C,0))</f>
        <v>#N/A</v>
      </c>
    </row>
    <row r="8098" spans="9:9" ht="21.75" customHeight="1" x14ac:dyDescent="0.3">
      <c r="I8098" s="23" t="e">
        <f>INDEX('Артикул без-с размером'!A:A,MATCH(Хранение!B8098,'Артикул без-с размером'!C:C,0))</f>
        <v>#N/A</v>
      </c>
    </row>
    <row r="8099" spans="9:9" ht="21.75" customHeight="1" x14ac:dyDescent="0.3">
      <c r="I8099" s="23" t="e">
        <f>INDEX('Артикул без-с размером'!A:A,MATCH(Хранение!B8099,'Артикул без-с размером'!C:C,0))</f>
        <v>#N/A</v>
      </c>
    </row>
    <row r="8100" spans="9:9" ht="21.75" customHeight="1" x14ac:dyDescent="0.3">
      <c r="I8100" s="23" t="e">
        <f>INDEX('Артикул без-с размером'!A:A,MATCH(Хранение!B8100,'Артикул без-с размером'!C:C,0))</f>
        <v>#N/A</v>
      </c>
    </row>
    <row r="8101" spans="9:9" ht="21.75" customHeight="1" x14ac:dyDescent="0.3">
      <c r="I8101" s="23" t="e">
        <f>INDEX('Артикул без-с размером'!A:A,MATCH(Хранение!B8101,'Артикул без-с размером'!C:C,0))</f>
        <v>#N/A</v>
      </c>
    </row>
    <row r="8102" spans="9:9" ht="21.75" customHeight="1" x14ac:dyDescent="0.3">
      <c r="I8102" s="23" t="e">
        <f>INDEX('Артикул без-с размером'!A:A,MATCH(Хранение!B8102,'Артикул без-с размером'!C:C,0))</f>
        <v>#N/A</v>
      </c>
    </row>
    <row r="8103" spans="9:9" ht="21.75" customHeight="1" x14ac:dyDescent="0.3">
      <c r="I8103" s="23" t="e">
        <f>INDEX('Артикул без-с размером'!A:A,MATCH(Хранение!B8103,'Артикул без-с размером'!C:C,0))</f>
        <v>#N/A</v>
      </c>
    </row>
    <row r="8104" spans="9:9" ht="21.75" customHeight="1" x14ac:dyDescent="0.3">
      <c r="I8104" s="23" t="e">
        <f>INDEX('Артикул без-с размером'!A:A,MATCH(Хранение!B8104,'Артикул без-с размером'!C:C,0))</f>
        <v>#N/A</v>
      </c>
    </row>
    <row r="8105" spans="9:9" ht="21.75" customHeight="1" x14ac:dyDescent="0.3">
      <c r="I8105" s="23" t="e">
        <f>INDEX('Артикул без-с размером'!A:A,MATCH(Хранение!B8105,'Артикул без-с размером'!C:C,0))</f>
        <v>#N/A</v>
      </c>
    </row>
    <row r="8106" spans="9:9" ht="21.75" customHeight="1" x14ac:dyDescent="0.3">
      <c r="I8106" s="23" t="e">
        <f>INDEX('Артикул без-с размером'!A:A,MATCH(Хранение!B8106,'Артикул без-с размером'!C:C,0))</f>
        <v>#N/A</v>
      </c>
    </row>
    <row r="8107" spans="9:9" ht="21.75" customHeight="1" x14ac:dyDescent="0.3">
      <c r="I8107" s="23" t="e">
        <f>INDEX('Артикул без-с размером'!A:A,MATCH(Хранение!B8107,'Артикул без-с размером'!C:C,0))</f>
        <v>#N/A</v>
      </c>
    </row>
    <row r="8108" spans="9:9" ht="21.75" customHeight="1" x14ac:dyDescent="0.3">
      <c r="I8108" s="23" t="e">
        <f>INDEX('Артикул без-с размером'!A:A,MATCH(Хранение!B8108,'Артикул без-с размером'!C:C,0))</f>
        <v>#N/A</v>
      </c>
    </row>
    <row r="8109" spans="9:9" ht="21.75" customHeight="1" x14ac:dyDescent="0.3">
      <c r="I8109" s="23" t="e">
        <f>INDEX('Артикул без-с размером'!A:A,MATCH(Хранение!B8109,'Артикул без-с размером'!C:C,0))</f>
        <v>#N/A</v>
      </c>
    </row>
    <row r="8110" spans="9:9" ht="21.75" customHeight="1" x14ac:dyDescent="0.3">
      <c r="I8110" s="23" t="e">
        <f>INDEX('Артикул без-с размером'!A:A,MATCH(Хранение!B8110,'Артикул без-с размером'!C:C,0))</f>
        <v>#N/A</v>
      </c>
    </row>
    <row r="8111" spans="9:9" ht="21.75" customHeight="1" x14ac:dyDescent="0.3">
      <c r="I8111" s="23" t="e">
        <f>INDEX('Артикул без-с размером'!A:A,MATCH(Хранение!B8111,'Артикул без-с размером'!C:C,0))</f>
        <v>#N/A</v>
      </c>
    </row>
    <row r="8112" spans="9:9" ht="21.75" customHeight="1" x14ac:dyDescent="0.3">
      <c r="I8112" s="23" t="e">
        <f>INDEX('Артикул без-с размером'!A:A,MATCH(Хранение!B8112,'Артикул без-с размером'!C:C,0))</f>
        <v>#N/A</v>
      </c>
    </row>
    <row r="8113" spans="9:9" ht="21.75" customHeight="1" x14ac:dyDescent="0.3">
      <c r="I8113" s="23" t="e">
        <f>INDEX('Артикул без-с размером'!A:A,MATCH(Хранение!B8113,'Артикул без-с размером'!C:C,0))</f>
        <v>#N/A</v>
      </c>
    </row>
    <row r="8114" spans="9:9" ht="21.75" customHeight="1" x14ac:dyDescent="0.3">
      <c r="I8114" s="23" t="e">
        <f>INDEX('Артикул без-с размером'!A:A,MATCH(Хранение!B8114,'Артикул без-с размером'!C:C,0))</f>
        <v>#N/A</v>
      </c>
    </row>
    <row r="8115" spans="9:9" ht="21.75" customHeight="1" x14ac:dyDescent="0.3">
      <c r="I8115" s="23" t="e">
        <f>INDEX('Артикул без-с размером'!A:A,MATCH(Хранение!B8115,'Артикул без-с размером'!C:C,0))</f>
        <v>#N/A</v>
      </c>
    </row>
    <row r="8116" spans="9:9" ht="21.75" customHeight="1" x14ac:dyDescent="0.3">
      <c r="I8116" s="23" t="e">
        <f>INDEX('Артикул без-с размером'!A:A,MATCH(Хранение!B8116,'Артикул без-с размером'!C:C,0))</f>
        <v>#N/A</v>
      </c>
    </row>
    <row r="8117" spans="9:9" ht="21.75" customHeight="1" x14ac:dyDescent="0.3">
      <c r="I8117" s="23" t="e">
        <f>INDEX('Артикул без-с размером'!A:A,MATCH(Хранение!B8117,'Артикул без-с размером'!C:C,0))</f>
        <v>#N/A</v>
      </c>
    </row>
    <row r="8118" spans="9:9" ht="21.75" customHeight="1" x14ac:dyDescent="0.3">
      <c r="I8118" s="23" t="e">
        <f>INDEX('Артикул без-с размером'!A:A,MATCH(Хранение!B8118,'Артикул без-с размером'!C:C,0))</f>
        <v>#N/A</v>
      </c>
    </row>
    <row r="8119" spans="9:9" ht="21.75" customHeight="1" x14ac:dyDescent="0.3">
      <c r="I8119" s="23" t="e">
        <f>INDEX('Артикул без-с размером'!A:A,MATCH(Хранение!B8119,'Артикул без-с размером'!C:C,0))</f>
        <v>#N/A</v>
      </c>
    </row>
    <row r="8120" spans="9:9" ht="21.75" customHeight="1" x14ac:dyDescent="0.3">
      <c r="I8120" s="23" t="e">
        <f>INDEX('Артикул без-с размером'!A:A,MATCH(Хранение!B8120,'Артикул без-с размером'!C:C,0))</f>
        <v>#N/A</v>
      </c>
    </row>
    <row r="8121" spans="9:9" ht="21.75" customHeight="1" x14ac:dyDescent="0.3">
      <c r="I8121" s="23" t="e">
        <f>INDEX('Артикул без-с размером'!A:A,MATCH(Хранение!B8121,'Артикул без-с размером'!C:C,0))</f>
        <v>#N/A</v>
      </c>
    </row>
    <row r="8122" spans="9:9" ht="21.75" customHeight="1" x14ac:dyDescent="0.3">
      <c r="I8122" s="23" t="e">
        <f>INDEX('Артикул без-с размером'!A:A,MATCH(Хранение!B8122,'Артикул без-с размером'!C:C,0))</f>
        <v>#N/A</v>
      </c>
    </row>
    <row r="8123" spans="9:9" ht="21.75" customHeight="1" x14ac:dyDescent="0.3">
      <c r="I8123" s="23" t="e">
        <f>INDEX('Артикул без-с размером'!A:A,MATCH(Хранение!B8123,'Артикул без-с размером'!C:C,0))</f>
        <v>#N/A</v>
      </c>
    </row>
    <row r="8124" spans="9:9" ht="21.75" customHeight="1" x14ac:dyDescent="0.3">
      <c r="I8124" s="23" t="e">
        <f>INDEX('Артикул без-с размером'!A:A,MATCH(Хранение!B8124,'Артикул без-с размером'!C:C,0))</f>
        <v>#N/A</v>
      </c>
    </row>
    <row r="8125" spans="9:9" ht="21.75" customHeight="1" x14ac:dyDescent="0.3">
      <c r="I8125" s="23" t="e">
        <f>INDEX('Артикул без-с размером'!A:A,MATCH(Хранение!B8125,'Артикул без-с размером'!C:C,0))</f>
        <v>#N/A</v>
      </c>
    </row>
    <row r="8126" spans="9:9" ht="21.75" customHeight="1" x14ac:dyDescent="0.3">
      <c r="I8126" s="23" t="e">
        <f>INDEX('Артикул без-с размером'!A:A,MATCH(Хранение!B8126,'Артикул без-с размером'!C:C,0))</f>
        <v>#N/A</v>
      </c>
    </row>
    <row r="8127" spans="9:9" ht="21.75" customHeight="1" x14ac:dyDescent="0.3">
      <c r="I8127" s="23" t="e">
        <f>INDEX('Артикул без-с размером'!A:A,MATCH(Хранение!B8127,'Артикул без-с размером'!C:C,0))</f>
        <v>#N/A</v>
      </c>
    </row>
    <row r="8128" spans="9:9" ht="21.75" customHeight="1" x14ac:dyDescent="0.3">
      <c r="I8128" s="23" t="e">
        <f>INDEX('Артикул без-с размером'!A:A,MATCH(Хранение!B8128,'Артикул без-с размером'!C:C,0))</f>
        <v>#N/A</v>
      </c>
    </row>
    <row r="8129" spans="9:9" ht="21.75" customHeight="1" x14ac:dyDescent="0.3">
      <c r="I8129" s="23" t="e">
        <f>INDEX('Артикул без-с размером'!A:A,MATCH(Хранение!B8129,'Артикул без-с размером'!C:C,0))</f>
        <v>#N/A</v>
      </c>
    </row>
    <row r="8130" spans="9:9" ht="21.75" customHeight="1" x14ac:dyDescent="0.3">
      <c r="I8130" s="23" t="e">
        <f>INDEX('Артикул без-с размером'!A:A,MATCH(Хранение!B8130,'Артикул без-с размером'!C:C,0))</f>
        <v>#N/A</v>
      </c>
    </row>
    <row r="8131" spans="9:9" ht="21.75" customHeight="1" x14ac:dyDescent="0.3">
      <c r="I8131" s="23" t="e">
        <f>INDEX('Артикул без-с размером'!A:A,MATCH(Хранение!B8131,'Артикул без-с размером'!C:C,0))</f>
        <v>#N/A</v>
      </c>
    </row>
    <row r="8132" spans="9:9" ht="21.75" customHeight="1" x14ac:dyDescent="0.3">
      <c r="I8132" s="23" t="e">
        <f>INDEX('Артикул без-с размером'!A:A,MATCH(Хранение!B8132,'Артикул без-с размером'!C:C,0))</f>
        <v>#N/A</v>
      </c>
    </row>
    <row r="8133" spans="9:9" ht="21.75" customHeight="1" x14ac:dyDescent="0.3">
      <c r="I8133" s="23" t="e">
        <f>INDEX('Артикул без-с размером'!A:A,MATCH(Хранение!B8133,'Артикул без-с размером'!C:C,0))</f>
        <v>#N/A</v>
      </c>
    </row>
    <row r="8134" spans="9:9" ht="21.75" customHeight="1" x14ac:dyDescent="0.3">
      <c r="I8134" s="23" t="e">
        <f>INDEX('Артикул без-с размером'!A:A,MATCH(Хранение!B8134,'Артикул без-с размером'!C:C,0))</f>
        <v>#N/A</v>
      </c>
    </row>
    <row r="8135" spans="9:9" ht="21.75" customHeight="1" x14ac:dyDescent="0.3">
      <c r="I8135" s="23" t="e">
        <f>INDEX('Артикул без-с размером'!A:A,MATCH(Хранение!B8135,'Артикул без-с размером'!C:C,0))</f>
        <v>#N/A</v>
      </c>
    </row>
    <row r="8136" spans="9:9" ht="21.75" customHeight="1" x14ac:dyDescent="0.3">
      <c r="I8136" s="23" t="e">
        <f>INDEX('Артикул без-с размером'!A:A,MATCH(Хранение!B8136,'Артикул без-с размером'!C:C,0))</f>
        <v>#N/A</v>
      </c>
    </row>
    <row r="8137" spans="9:9" ht="21.75" customHeight="1" x14ac:dyDescent="0.3">
      <c r="I8137" s="23" t="e">
        <f>INDEX('Артикул без-с размером'!A:A,MATCH(Хранение!B8137,'Артикул без-с размером'!C:C,0))</f>
        <v>#N/A</v>
      </c>
    </row>
    <row r="8138" spans="9:9" ht="21.75" customHeight="1" x14ac:dyDescent="0.3">
      <c r="I8138" s="23" t="e">
        <f>INDEX('Артикул без-с размером'!A:A,MATCH(Хранение!B8138,'Артикул без-с размером'!C:C,0))</f>
        <v>#N/A</v>
      </c>
    </row>
    <row r="8139" spans="9:9" ht="21.75" customHeight="1" x14ac:dyDescent="0.3">
      <c r="I8139" s="23" t="e">
        <f>INDEX('Артикул без-с размером'!A:A,MATCH(Хранение!B8139,'Артикул без-с размером'!C:C,0))</f>
        <v>#N/A</v>
      </c>
    </row>
    <row r="8140" spans="9:9" ht="21.75" customHeight="1" x14ac:dyDescent="0.3">
      <c r="I8140" s="23" t="e">
        <f>INDEX('Артикул без-с размером'!A:A,MATCH(Хранение!B8140,'Артикул без-с размером'!C:C,0))</f>
        <v>#N/A</v>
      </c>
    </row>
    <row r="8141" spans="9:9" ht="21.75" customHeight="1" x14ac:dyDescent="0.3">
      <c r="I8141" s="23" t="e">
        <f>INDEX('Артикул без-с размером'!A:A,MATCH(Хранение!B8141,'Артикул без-с размером'!C:C,0))</f>
        <v>#N/A</v>
      </c>
    </row>
    <row r="8142" spans="9:9" ht="21.75" customHeight="1" x14ac:dyDescent="0.3">
      <c r="I8142" s="23" t="e">
        <f>INDEX('Артикул без-с размером'!A:A,MATCH(Хранение!B8142,'Артикул без-с размером'!C:C,0))</f>
        <v>#N/A</v>
      </c>
    </row>
    <row r="8143" spans="9:9" ht="21.75" customHeight="1" x14ac:dyDescent="0.3">
      <c r="I8143" s="23" t="e">
        <f>INDEX('Артикул без-с размером'!A:A,MATCH(Хранение!B8143,'Артикул без-с размером'!C:C,0))</f>
        <v>#N/A</v>
      </c>
    </row>
    <row r="8144" spans="9:9" ht="21.75" customHeight="1" x14ac:dyDescent="0.3">
      <c r="I8144" s="23" t="e">
        <f>INDEX('Артикул без-с размером'!A:A,MATCH(Хранение!B8144,'Артикул без-с размером'!C:C,0))</f>
        <v>#N/A</v>
      </c>
    </row>
    <row r="8145" spans="9:9" ht="21.75" customHeight="1" x14ac:dyDescent="0.3">
      <c r="I8145" s="23" t="e">
        <f>INDEX('Артикул без-с размером'!A:A,MATCH(Хранение!B8145,'Артикул без-с размером'!C:C,0))</f>
        <v>#N/A</v>
      </c>
    </row>
    <row r="8146" spans="9:9" ht="21.75" customHeight="1" x14ac:dyDescent="0.3">
      <c r="I8146" s="23" t="e">
        <f>INDEX('Артикул без-с размером'!A:A,MATCH(Хранение!B8146,'Артикул без-с размером'!C:C,0))</f>
        <v>#N/A</v>
      </c>
    </row>
    <row r="8147" spans="9:9" ht="21.75" customHeight="1" x14ac:dyDescent="0.3">
      <c r="I8147" s="23" t="e">
        <f>INDEX('Артикул без-с размером'!A:A,MATCH(Хранение!B8147,'Артикул без-с размером'!C:C,0))</f>
        <v>#N/A</v>
      </c>
    </row>
    <row r="8148" spans="9:9" ht="21.75" customHeight="1" x14ac:dyDescent="0.3">
      <c r="I8148" s="23" t="e">
        <f>INDEX('Артикул без-с размером'!A:A,MATCH(Хранение!B8148,'Артикул без-с размером'!C:C,0))</f>
        <v>#N/A</v>
      </c>
    </row>
    <row r="8149" spans="9:9" ht="21.75" customHeight="1" x14ac:dyDescent="0.3">
      <c r="I8149" s="23" t="e">
        <f>INDEX('Артикул без-с размером'!A:A,MATCH(Хранение!B8149,'Артикул без-с размером'!C:C,0))</f>
        <v>#N/A</v>
      </c>
    </row>
    <row r="8150" spans="9:9" ht="21.75" customHeight="1" x14ac:dyDescent="0.3">
      <c r="I8150" s="23" t="e">
        <f>INDEX('Артикул без-с размером'!A:A,MATCH(Хранение!B8150,'Артикул без-с размером'!C:C,0))</f>
        <v>#N/A</v>
      </c>
    </row>
    <row r="8151" spans="9:9" ht="21.75" customHeight="1" x14ac:dyDescent="0.3">
      <c r="I8151" s="23" t="e">
        <f>INDEX('Артикул без-с размером'!A:A,MATCH(Хранение!B8151,'Артикул без-с размером'!C:C,0))</f>
        <v>#N/A</v>
      </c>
    </row>
    <row r="8152" spans="9:9" ht="21.75" customHeight="1" x14ac:dyDescent="0.3">
      <c r="I8152" s="23" t="e">
        <f>INDEX('Артикул без-с размером'!A:A,MATCH(Хранение!B8152,'Артикул без-с размером'!C:C,0))</f>
        <v>#N/A</v>
      </c>
    </row>
    <row r="8153" spans="9:9" ht="21.75" customHeight="1" x14ac:dyDescent="0.3">
      <c r="I8153" s="23" t="e">
        <f>INDEX('Артикул без-с размером'!A:A,MATCH(Хранение!B8153,'Артикул без-с размером'!C:C,0))</f>
        <v>#N/A</v>
      </c>
    </row>
    <row r="8154" spans="9:9" ht="21.75" customHeight="1" x14ac:dyDescent="0.3">
      <c r="I8154" s="23" t="e">
        <f>INDEX('Артикул без-с размером'!A:A,MATCH(Хранение!B8154,'Артикул без-с размером'!C:C,0))</f>
        <v>#N/A</v>
      </c>
    </row>
    <row r="8155" spans="9:9" ht="21.75" customHeight="1" x14ac:dyDescent="0.3">
      <c r="I8155" s="23" t="e">
        <f>INDEX('Артикул без-с размером'!A:A,MATCH(Хранение!B8155,'Артикул без-с размером'!C:C,0))</f>
        <v>#N/A</v>
      </c>
    </row>
    <row r="8156" spans="9:9" ht="21.75" customHeight="1" x14ac:dyDescent="0.3">
      <c r="I8156" s="23" t="e">
        <f>INDEX('Артикул без-с размером'!A:A,MATCH(Хранение!B8156,'Артикул без-с размером'!C:C,0))</f>
        <v>#N/A</v>
      </c>
    </row>
    <row r="8157" spans="9:9" ht="21.75" customHeight="1" x14ac:dyDescent="0.3">
      <c r="I8157" s="23" t="e">
        <f>INDEX('Артикул без-с размером'!A:A,MATCH(Хранение!B8157,'Артикул без-с размером'!C:C,0))</f>
        <v>#N/A</v>
      </c>
    </row>
    <row r="8158" spans="9:9" ht="21.75" customHeight="1" x14ac:dyDescent="0.3">
      <c r="I8158" s="23" t="e">
        <f>INDEX('Артикул без-с размером'!A:A,MATCH(Хранение!B8158,'Артикул без-с размером'!C:C,0))</f>
        <v>#N/A</v>
      </c>
    </row>
    <row r="8159" spans="9:9" ht="21.75" customHeight="1" x14ac:dyDescent="0.3">
      <c r="I8159" s="23" t="e">
        <f>INDEX('Артикул без-с размером'!A:A,MATCH(Хранение!B8159,'Артикул без-с размером'!C:C,0))</f>
        <v>#N/A</v>
      </c>
    </row>
    <row r="8160" spans="9:9" ht="21.75" customHeight="1" x14ac:dyDescent="0.3">
      <c r="I8160" s="23" t="e">
        <f>INDEX('Артикул без-с размером'!A:A,MATCH(Хранение!B8160,'Артикул без-с размером'!C:C,0))</f>
        <v>#N/A</v>
      </c>
    </row>
    <row r="8161" spans="9:9" ht="21.75" customHeight="1" x14ac:dyDescent="0.3">
      <c r="I8161" s="23" t="e">
        <f>INDEX('Артикул без-с размером'!A:A,MATCH(Хранение!B8161,'Артикул без-с размером'!C:C,0))</f>
        <v>#N/A</v>
      </c>
    </row>
    <row r="8162" spans="9:9" ht="21.75" customHeight="1" x14ac:dyDescent="0.3">
      <c r="I8162" s="23" t="e">
        <f>INDEX('Артикул без-с размером'!A:A,MATCH(Хранение!B8162,'Артикул без-с размером'!C:C,0))</f>
        <v>#N/A</v>
      </c>
    </row>
    <row r="8163" spans="9:9" ht="21.75" customHeight="1" x14ac:dyDescent="0.3">
      <c r="I8163" s="23" t="e">
        <f>INDEX('Артикул без-с размером'!A:A,MATCH(Хранение!B8163,'Артикул без-с размером'!C:C,0))</f>
        <v>#N/A</v>
      </c>
    </row>
    <row r="8164" spans="9:9" ht="21.75" customHeight="1" x14ac:dyDescent="0.3">
      <c r="I8164" s="23" t="e">
        <f>INDEX('Артикул без-с размером'!A:A,MATCH(Хранение!B8164,'Артикул без-с размером'!C:C,0))</f>
        <v>#N/A</v>
      </c>
    </row>
    <row r="8165" spans="9:9" ht="21.75" customHeight="1" x14ac:dyDescent="0.3">
      <c r="I8165" s="23" t="e">
        <f>INDEX('Артикул без-с размером'!A:A,MATCH(Хранение!B8165,'Артикул без-с размером'!C:C,0))</f>
        <v>#N/A</v>
      </c>
    </row>
    <row r="8166" spans="9:9" ht="21.75" customHeight="1" x14ac:dyDescent="0.3">
      <c r="I8166" s="23" t="e">
        <f>INDEX('Артикул без-с размером'!A:A,MATCH(Хранение!B8166,'Артикул без-с размером'!C:C,0))</f>
        <v>#N/A</v>
      </c>
    </row>
    <row r="8167" spans="9:9" ht="21.75" customHeight="1" x14ac:dyDescent="0.3">
      <c r="I8167" s="23" t="e">
        <f>INDEX('Артикул без-с размером'!A:A,MATCH(Хранение!B8167,'Артикул без-с размером'!C:C,0))</f>
        <v>#N/A</v>
      </c>
    </row>
    <row r="8168" spans="9:9" ht="21.75" customHeight="1" x14ac:dyDescent="0.3">
      <c r="I8168" s="23" t="e">
        <f>INDEX('Артикул без-с размером'!A:A,MATCH(Хранение!B8168,'Артикул без-с размером'!C:C,0))</f>
        <v>#N/A</v>
      </c>
    </row>
    <row r="8169" spans="9:9" ht="21.75" customHeight="1" x14ac:dyDescent="0.3">
      <c r="I8169" s="23" t="e">
        <f>INDEX('Артикул без-с размером'!A:A,MATCH(Хранение!B8169,'Артикул без-с размером'!C:C,0))</f>
        <v>#N/A</v>
      </c>
    </row>
    <row r="8170" spans="9:9" ht="21.75" customHeight="1" x14ac:dyDescent="0.3">
      <c r="I8170" s="23" t="e">
        <f>INDEX('Артикул без-с размером'!A:A,MATCH(Хранение!B8170,'Артикул без-с размером'!C:C,0))</f>
        <v>#N/A</v>
      </c>
    </row>
    <row r="8171" spans="9:9" ht="21.75" customHeight="1" x14ac:dyDescent="0.3">
      <c r="I8171" s="23" t="e">
        <f>INDEX('Артикул без-с размером'!A:A,MATCH(Хранение!B8171,'Артикул без-с размером'!C:C,0))</f>
        <v>#N/A</v>
      </c>
    </row>
    <row r="8172" spans="9:9" ht="21.75" customHeight="1" x14ac:dyDescent="0.3">
      <c r="I8172" s="23" t="e">
        <f>INDEX('Артикул без-с размером'!A:A,MATCH(Хранение!B8172,'Артикул без-с размером'!C:C,0))</f>
        <v>#N/A</v>
      </c>
    </row>
    <row r="8173" spans="9:9" ht="21.75" customHeight="1" x14ac:dyDescent="0.3">
      <c r="I8173" s="23" t="e">
        <f>INDEX('Артикул без-с размером'!A:A,MATCH(Хранение!B8173,'Артикул без-с размером'!C:C,0))</f>
        <v>#N/A</v>
      </c>
    </row>
    <row r="8174" spans="9:9" ht="21.75" customHeight="1" x14ac:dyDescent="0.3">
      <c r="I8174" s="23" t="e">
        <f>INDEX('Артикул без-с размером'!A:A,MATCH(Хранение!B8174,'Артикул без-с размером'!C:C,0))</f>
        <v>#N/A</v>
      </c>
    </row>
    <row r="8175" spans="9:9" ht="21.75" customHeight="1" x14ac:dyDescent="0.3">
      <c r="I8175" s="23" t="e">
        <f>INDEX('Артикул без-с размером'!A:A,MATCH(Хранение!B8175,'Артикул без-с размером'!C:C,0))</f>
        <v>#N/A</v>
      </c>
    </row>
    <row r="8176" spans="9:9" ht="21.75" customHeight="1" x14ac:dyDescent="0.3">
      <c r="I8176" s="23" t="e">
        <f>INDEX('Артикул без-с размером'!A:A,MATCH(Хранение!B8176,'Артикул без-с размером'!C:C,0))</f>
        <v>#N/A</v>
      </c>
    </row>
    <row r="8177" spans="9:9" ht="21.75" customHeight="1" x14ac:dyDescent="0.3">
      <c r="I8177" s="23" t="e">
        <f>INDEX('Артикул без-с размером'!A:A,MATCH(Хранение!B8177,'Артикул без-с размером'!C:C,0))</f>
        <v>#N/A</v>
      </c>
    </row>
    <row r="8178" spans="9:9" ht="21.75" customHeight="1" x14ac:dyDescent="0.3">
      <c r="I8178" s="23" t="e">
        <f>INDEX('Артикул без-с размером'!A:A,MATCH(Хранение!B8178,'Артикул без-с размером'!C:C,0))</f>
        <v>#N/A</v>
      </c>
    </row>
    <row r="8179" spans="9:9" ht="21.75" customHeight="1" x14ac:dyDescent="0.3">
      <c r="I8179" s="23" t="e">
        <f>INDEX('Артикул без-с размером'!A:A,MATCH(Хранение!B8179,'Артикул без-с размером'!C:C,0))</f>
        <v>#N/A</v>
      </c>
    </row>
    <row r="8180" spans="9:9" ht="21.75" customHeight="1" x14ac:dyDescent="0.3">
      <c r="I8180" s="23" t="e">
        <f>INDEX('Артикул без-с размером'!A:A,MATCH(Хранение!B8180,'Артикул без-с размером'!C:C,0))</f>
        <v>#N/A</v>
      </c>
    </row>
    <row r="8181" spans="9:9" ht="21.75" customHeight="1" x14ac:dyDescent="0.3">
      <c r="I8181" s="23" t="e">
        <f>INDEX('Артикул без-с размером'!A:A,MATCH(Хранение!B8181,'Артикул без-с размером'!C:C,0))</f>
        <v>#N/A</v>
      </c>
    </row>
    <row r="8182" spans="9:9" ht="21.75" customHeight="1" x14ac:dyDescent="0.3">
      <c r="I8182" s="23" t="e">
        <f>INDEX('Артикул без-с размером'!A:A,MATCH(Хранение!B8182,'Артикул без-с размером'!C:C,0))</f>
        <v>#N/A</v>
      </c>
    </row>
    <row r="8183" spans="9:9" ht="21.75" customHeight="1" x14ac:dyDescent="0.3">
      <c r="I8183" s="23" t="e">
        <f>INDEX('Артикул без-с размером'!A:A,MATCH(Хранение!B8183,'Артикул без-с размером'!C:C,0))</f>
        <v>#N/A</v>
      </c>
    </row>
    <row r="8184" spans="9:9" ht="21.75" customHeight="1" x14ac:dyDescent="0.3">
      <c r="I8184" s="23" t="e">
        <f>INDEX('Артикул без-с размером'!A:A,MATCH(Хранение!B8184,'Артикул без-с размером'!C:C,0))</f>
        <v>#N/A</v>
      </c>
    </row>
    <row r="8185" spans="9:9" ht="21.75" customHeight="1" x14ac:dyDescent="0.3">
      <c r="I8185" s="23" t="e">
        <f>INDEX('Артикул без-с размером'!A:A,MATCH(Хранение!B8185,'Артикул без-с размером'!C:C,0))</f>
        <v>#N/A</v>
      </c>
    </row>
    <row r="8186" spans="9:9" ht="21.75" customHeight="1" x14ac:dyDescent="0.3">
      <c r="I8186" s="23" t="e">
        <f>INDEX('Артикул без-с размером'!A:A,MATCH(Хранение!B8186,'Артикул без-с размером'!C:C,0))</f>
        <v>#N/A</v>
      </c>
    </row>
    <row r="8187" spans="9:9" ht="21.75" customHeight="1" x14ac:dyDescent="0.3">
      <c r="I8187" s="23" t="e">
        <f>INDEX('Артикул без-с размером'!A:A,MATCH(Хранение!B8187,'Артикул без-с размером'!C:C,0))</f>
        <v>#N/A</v>
      </c>
    </row>
    <row r="8188" spans="9:9" ht="21.75" customHeight="1" x14ac:dyDescent="0.3">
      <c r="I8188" s="23" t="e">
        <f>INDEX('Артикул без-с размером'!A:A,MATCH(Хранение!B8188,'Артикул без-с размером'!C:C,0))</f>
        <v>#N/A</v>
      </c>
    </row>
    <row r="8189" spans="9:9" ht="21.75" customHeight="1" x14ac:dyDescent="0.3">
      <c r="I8189" s="23" t="e">
        <f>INDEX('Артикул без-с размером'!A:A,MATCH(Хранение!B8189,'Артикул без-с размером'!C:C,0))</f>
        <v>#N/A</v>
      </c>
    </row>
    <row r="8190" spans="9:9" ht="21.75" customHeight="1" x14ac:dyDescent="0.3">
      <c r="I8190" s="23" t="e">
        <f>INDEX('Артикул без-с размером'!A:A,MATCH(Хранение!B8190,'Артикул без-с размером'!C:C,0))</f>
        <v>#N/A</v>
      </c>
    </row>
    <row r="8191" spans="9:9" ht="21.75" customHeight="1" x14ac:dyDescent="0.3">
      <c r="I8191" s="23" t="e">
        <f>INDEX('Артикул без-с размером'!A:A,MATCH(Хранение!B8191,'Артикул без-с размером'!C:C,0))</f>
        <v>#N/A</v>
      </c>
    </row>
    <row r="8192" spans="9:9" ht="21.75" customHeight="1" x14ac:dyDescent="0.3">
      <c r="I8192" s="23" t="e">
        <f>INDEX('Артикул без-с размером'!A:A,MATCH(Хранение!B8192,'Артикул без-с размером'!C:C,0))</f>
        <v>#N/A</v>
      </c>
    </row>
    <row r="8193" spans="9:9" ht="21.75" customHeight="1" x14ac:dyDescent="0.3">
      <c r="I8193" s="23" t="e">
        <f>INDEX('Артикул без-с размером'!A:A,MATCH(Хранение!B8193,'Артикул без-с размером'!C:C,0))</f>
        <v>#N/A</v>
      </c>
    </row>
    <row r="8194" spans="9:9" ht="21.75" customHeight="1" x14ac:dyDescent="0.3">
      <c r="I8194" s="23" t="e">
        <f>INDEX('Артикул без-с размером'!A:A,MATCH(Хранение!B8194,'Артикул без-с размером'!C:C,0))</f>
        <v>#N/A</v>
      </c>
    </row>
    <row r="8195" spans="9:9" ht="21.75" customHeight="1" x14ac:dyDescent="0.3">
      <c r="I8195" s="23" t="e">
        <f>INDEX('Артикул без-с размером'!A:A,MATCH(Хранение!B8195,'Артикул без-с размером'!C:C,0))</f>
        <v>#N/A</v>
      </c>
    </row>
    <row r="8196" spans="9:9" ht="21.75" customHeight="1" x14ac:dyDescent="0.3">
      <c r="I8196" s="23" t="e">
        <f>INDEX('Артикул без-с размером'!A:A,MATCH(Хранение!B8196,'Артикул без-с размером'!C:C,0))</f>
        <v>#N/A</v>
      </c>
    </row>
    <row r="8197" spans="9:9" ht="21.75" customHeight="1" x14ac:dyDescent="0.3">
      <c r="I8197" s="23" t="e">
        <f>INDEX('Артикул без-с размером'!A:A,MATCH(Хранение!B8197,'Артикул без-с размером'!C:C,0))</f>
        <v>#N/A</v>
      </c>
    </row>
    <row r="8198" spans="9:9" ht="21.75" customHeight="1" x14ac:dyDescent="0.3">
      <c r="I8198" s="23" t="e">
        <f>INDEX('Артикул без-с размером'!A:A,MATCH(Хранение!B8198,'Артикул без-с размером'!C:C,0))</f>
        <v>#N/A</v>
      </c>
    </row>
    <row r="8199" spans="9:9" ht="21.75" customHeight="1" x14ac:dyDescent="0.3">
      <c r="I8199" s="23" t="e">
        <f>INDEX('Артикул без-с размером'!A:A,MATCH(Хранение!B8199,'Артикул без-с размером'!C:C,0))</f>
        <v>#N/A</v>
      </c>
    </row>
    <row r="8200" spans="9:9" ht="21.75" customHeight="1" x14ac:dyDescent="0.3">
      <c r="I8200" s="23" t="e">
        <f>INDEX('Артикул без-с размером'!A:A,MATCH(Хранение!B8200,'Артикул без-с размером'!C:C,0))</f>
        <v>#N/A</v>
      </c>
    </row>
    <row r="8201" spans="9:9" ht="21.75" customHeight="1" x14ac:dyDescent="0.3">
      <c r="I8201" s="23" t="e">
        <f>INDEX('Артикул без-с размером'!A:A,MATCH(Хранение!B8201,'Артикул без-с размером'!C:C,0))</f>
        <v>#N/A</v>
      </c>
    </row>
    <row r="8202" spans="9:9" ht="21.75" customHeight="1" x14ac:dyDescent="0.3">
      <c r="I8202" s="23" t="e">
        <f>INDEX('Артикул без-с размером'!A:A,MATCH(Хранение!B8202,'Артикул без-с размером'!C:C,0))</f>
        <v>#N/A</v>
      </c>
    </row>
    <row r="8203" spans="9:9" ht="21.75" customHeight="1" x14ac:dyDescent="0.3">
      <c r="I8203" s="23" t="e">
        <f>INDEX('Артикул без-с размером'!A:A,MATCH(Хранение!B8203,'Артикул без-с размером'!C:C,0))</f>
        <v>#N/A</v>
      </c>
    </row>
    <row r="8204" spans="9:9" ht="21.75" customHeight="1" x14ac:dyDescent="0.3">
      <c r="I8204" s="23" t="e">
        <f>INDEX('Артикул без-с размером'!A:A,MATCH(Хранение!B8204,'Артикул без-с размером'!C:C,0))</f>
        <v>#N/A</v>
      </c>
    </row>
    <row r="8205" spans="9:9" ht="21.75" customHeight="1" x14ac:dyDescent="0.3">
      <c r="I8205" s="23" t="e">
        <f>INDEX('Артикул без-с размером'!A:A,MATCH(Хранение!B8205,'Артикул без-с размером'!C:C,0))</f>
        <v>#N/A</v>
      </c>
    </row>
    <row r="8206" spans="9:9" ht="21.75" customHeight="1" x14ac:dyDescent="0.3">
      <c r="I8206" s="23" t="e">
        <f>INDEX('Артикул без-с размером'!A:A,MATCH(Хранение!B8206,'Артикул без-с размером'!C:C,0))</f>
        <v>#N/A</v>
      </c>
    </row>
    <row r="8207" spans="9:9" ht="21.75" customHeight="1" x14ac:dyDescent="0.3">
      <c r="I8207" s="23" t="e">
        <f>INDEX('Артикул без-с размером'!A:A,MATCH(Хранение!B8207,'Артикул без-с размером'!C:C,0))</f>
        <v>#N/A</v>
      </c>
    </row>
    <row r="8208" spans="9:9" ht="21.75" customHeight="1" x14ac:dyDescent="0.3">
      <c r="I8208" s="23" t="e">
        <f>INDEX('Артикул без-с размером'!A:A,MATCH(Хранение!B8208,'Артикул без-с размером'!C:C,0))</f>
        <v>#N/A</v>
      </c>
    </row>
    <row r="8209" spans="9:9" ht="21.75" customHeight="1" x14ac:dyDescent="0.3">
      <c r="I8209" s="23" t="e">
        <f>INDEX('Артикул без-с размером'!A:A,MATCH(Хранение!B8209,'Артикул без-с размером'!C:C,0))</f>
        <v>#N/A</v>
      </c>
    </row>
    <row r="8210" spans="9:9" ht="21.75" customHeight="1" x14ac:dyDescent="0.3">
      <c r="I8210" s="23" t="e">
        <f>INDEX('Артикул без-с размером'!A:A,MATCH(Хранение!B8210,'Артикул без-с размером'!C:C,0))</f>
        <v>#N/A</v>
      </c>
    </row>
    <row r="8211" spans="9:9" ht="21.75" customHeight="1" x14ac:dyDescent="0.3">
      <c r="I8211" s="23" t="e">
        <f>INDEX('Артикул без-с размером'!A:A,MATCH(Хранение!B8211,'Артикул без-с размером'!C:C,0))</f>
        <v>#N/A</v>
      </c>
    </row>
    <row r="8212" spans="9:9" ht="21.75" customHeight="1" x14ac:dyDescent="0.3">
      <c r="I8212" s="23" t="e">
        <f>INDEX('Артикул без-с размером'!A:A,MATCH(Хранение!B8212,'Артикул без-с размером'!C:C,0))</f>
        <v>#N/A</v>
      </c>
    </row>
    <row r="8213" spans="9:9" ht="21.75" customHeight="1" x14ac:dyDescent="0.3">
      <c r="I8213" s="23" t="e">
        <f>INDEX('Артикул без-с размером'!A:A,MATCH(Хранение!B8213,'Артикул без-с размером'!C:C,0))</f>
        <v>#N/A</v>
      </c>
    </row>
    <row r="8214" spans="9:9" ht="21.75" customHeight="1" x14ac:dyDescent="0.3">
      <c r="I8214" s="23" t="e">
        <f>INDEX('Артикул без-с размером'!A:A,MATCH(Хранение!B8214,'Артикул без-с размером'!C:C,0))</f>
        <v>#N/A</v>
      </c>
    </row>
    <row r="8215" spans="9:9" ht="21.75" customHeight="1" x14ac:dyDescent="0.3">
      <c r="I8215" s="23" t="e">
        <f>INDEX('Артикул без-с размером'!A:A,MATCH(Хранение!B8215,'Артикул без-с размером'!C:C,0))</f>
        <v>#N/A</v>
      </c>
    </row>
    <row r="8216" spans="9:9" ht="21.75" customHeight="1" x14ac:dyDescent="0.3">
      <c r="I8216" s="23" t="e">
        <f>INDEX('Артикул без-с размером'!A:A,MATCH(Хранение!B8216,'Артикул без-с размером'!C:C,0))</f>
        <v>#N/A</v>
      </c>
    </row>
    <row r="8217" spans="9:9" ht="21.75" customHeight="1" x14ac:dyDescent="0.3">
      <c r="I8217" s="23" t="e">
        <f>INDEX('Артикул без-с размером'!A:A,MATCH(Хранение!B8217,'Артикул без-с размером'!C:C,0))</f>
        <v>#N/A</v>
      </c>
    </row>
    <row r="8218" spans="9:9" ht="21.75" customHeight="1" x14ac:dyDescent="0.3">
      <c r="I8218" s="23" t="e">
        <f>INDEX('Артикул без-с размером'!A:A,MATCH(Хранение!B8218,'Артикул без-с размером'!C:C,0))</f>
        <v>#N/A</v>
      </c>
    </row>
    <row r="8219" spans="9:9" ht="21.75" customHeight="1" x14ac:dyDescent="0.3">
      <c r="I8219" s="23" t="e">
        <f>INDEX('Артикул без-с размером'!A:A,MATCH(Хранение!B8219,'Артикул без-с размером'!C:C,0))</f>
        <v>#N/A</v>
      </c>
    </row>
    <row r="8220" spans="9:9" ht="21.75" customHeight="1" x14ac:dyDescent="0.3">
      <c r="I8220" s="23" t="e">
        <f>INDEX('Артикул без-с размером'!A:A,MATCH(Хранение!B8220,'Артикул без-с размером'!C:C,0))</f>
        <v>#N/A</v>
      </c>
    </row>
    <row r="8221" spans="9:9" ht="21.75" customHeight="1" x14ac:dyDescent="0.3">
      <c r="I8221" s="23" t="e">
        <f>INDEX('Артикул без-с размером'!A:A,MATCH(Хранение!B8221,'Артикул без-с размером'!C:C,0))</f>
        <v>#N/A</v>
      </c>
    </row>
    <row r="8222" spans="9:9" ht="21.75" customHeight="1" x14ac:dyDescent="0.3">
      <c r="I8222" s="23" t="e">
        <f>INDEX('Артикул без-с размером'!A:A,MATCH(Хранение!B8222,'Артикул без-с размером'!C:C,0))</f>
        <v>#N/A</v>
      </c>
    </row>
    <row r="8223" spans="9:9" ht="21.75" customHeight="1" x14ac:dyDescent="0.3">
      <c r="I8223" s="23" t="e">
        <f>INDEX('Артикул без-с размером'!A:A,MATCH(Хранение!B8223,'Артикул без-с размером'!C:C,0))</f>
        <v>#N/A</v>
      </c>
    </row>
    <row r="8224" spans="9:9" ht="21.75" customHeight="1" x14ac:dyDescent="0.3">
      <c r="I8224" s="23" t="e">
        <f>INDEX('Артикул без-с размером'!A:A,MATCH(Хранение!B8224,'Артикул без-с размером'!C:C,0))</f>
        <v>#N/A</v>
      </c>
    </row>
    <row r="8225" spans="9:9" ht="21.75" customHeight="1" x14ac:dyDescent="0.3">
      <c r="I8225" s="23" t="e">
        <f>INDEX('Артикул без-с размером'!A:A,MATCH(Хранение!B8225,'Артикул без-с размером'!C:C,0))</f>
        <v>#N/A</v>
      </c>
    </row>
    <row r="8226" spans="9:9" ht="21.75" customHeight="1" x14ac:dyDescent="0.3">
      <c r="I8226" s="23" t="e">
        <f>INDEX('Артикул без-с размером'!A:A,MATCH(Хранение!B8226,'Артикул без-с размером'!C:C,0))</f>
        <v>#N/A</v>
      </c>
    </row>
    <row r="8227" spans="9:9" ht="21.75" customHeight="1" x14ac:dyDescent="0.3">
      <c r="I8227" s="23" t="e">
        <f>INDEX('Артикул без-с размером'!A:A,MATCH(Хранение!B8227,'Артикул без-с размером'!C:C,0))</f>
        <v>#N/A</v>
      </c>
    </row>
    <row r="8228" spans="9:9" ht="21.75" customHeight="1" x14ac:dyDescent="0.3">
      <c r="I8228" s="23" t="e">
        <f>INDEX('Артикул без-с размером'!A:A,MATCH(Хранение!B8228,'Артикул без-с размером'!C:C,0))</f>
        <v>#N/A</v>
      </c>
    </row>
    <row r="8229" spans="9:9" ht="21.75" customHeight="1" x14ac:dyDescent="0.3">
      <c r="I8229" s="23" t="e">
        <f>INDEX('Артикул без-с размером'!A:A,MATCH(Хранение!B8229,'Артикул без-с размером'!C:C,0))</f>
        <v>#N/A</v>
      </c>
    </row>
    <row r="8230" spans="9:9" ht="21.75" customHeight="1" x14ac:dyDescent="0.3">
      <c r="I8230" s="23" t="e">
        <f>INDEX('Артикул без-с размером'!A:A,MATCH(Хранение!B8230,'Артикул без-с размером'!C:C,0))</f>
        <v>#N/A</v>
      </c>
    </row>
    <row r="8231" spans="9:9" ht="21.75" customHeight="1" x14ac:dyDescent="0.3">
      <c r="I8231" s="23" t="e">
        <f>INDEX('Артикул без-с размером'!A:A,MATCH(Хранение!B8231,'Артикул без-с размером'!C:C,0))</f>
        <v>#N/A</v>
      </c>
    </row>
    <row r="8232" spans="9:9" ht="21.75" customHeight="1" x14ac:dyDescent="0.3">
      <c r="I8232" s="23" t="e">
        <f>INDEX('Артикул без-с размером'!A:A,MATCH(Хранение!B8232,'Артикул без-с размером'!C:C,0))</f>
        <v>#N/A</v>
      </c>
    </row>
    <row r="8233" spans="9:9" ht="21.75" customHeight="1" x14ac:dyDescent="0.3">
      <c r="I8233" s="23" t="e">
        <f>INDEX('Артикул без-с размером'!A:A,MATCH(Хранение!B8233,'Артикул без-с размером'!C:C,0))</f>
        <v>#N/A</v>
      </c>
    </row>
    <row r="8234" spans="9:9" ht="21.75" customHeight="1" x14ac:dyDescent="0.3">
      <c r="I8234" s="23" t="e">
        <f>INDEX('Артикул без-с размером'!A:A,MATCH(Хранение!B8234,'Артикул без-с размером'!C:C,0))</f>
        <v>#N/A</v>
      </c>
    </row>
    <row r="8235" spans="9:9" ht="21.75" customHeight="1" x14ac:dyDescent="0.3">
      <c r="I8235" s="23" t="e">
        <f>INDEX('Артикул без-с размером'!A:A,MATCH(Хранение!B8235,'Артикул без-с размером'!C:C,0))</f>
        <v>#N/A</v>
      </c>
    </row>
    <row r="8236" spans="9:9" ht="21.75" customHeight="1" x14ac:dyDescent="0.3">
      <c r="I8236" s="23" t="e">
        <f>INDEX('Артикул без-с размером'!A:A,MATCH(Хранение!B8236,'Артикул без-с размером'!C:C,0))</f>
        <v>#N/A</v>
      </c>
    </row>
    <row r="8237" spans="9:9" ht="21.75" customHeight="1" x14ac:dyDescent="0.3">
      <c r="I8237" s="23" t="e">
        <f>INDEX('Артикул без-с размером'!A:A,MATCH(Хранение!B8237,'Артикул без-с размером'!C:C,0))</f>
        <v>#N/A</v>
      </c>
    </row>
    <row r="8238" spans="9:9" ht="21.75" customHeight="1" x14ac:dyDescent="0.3">
      <c r="I8238" s="23" t="e">
        <f>INDEX('Артикул без-с размером'!A:A,MATCH(Хранение!B8238,'Артикул без-с размером'!C:C,0))</f>
        <v>#N/A</v>
      </c>
    </row>
    <row r="8239" spans="9:9" ht="21.75" customHeight="1" x14ac:dyDescent="0.3">
      <c r="I8239" s="23" t="e">
        <f>INDEX('Артикул без-с размером'!A:A,MATCH(Хранение!B8239,'Артикул без-с размером'!C:C,0))</f>
        <v>#N/A</v>
      </c>
    </row>
    <row r="8240" spans="9:9" ht="21.75" customHeight="1" x14ac:dyDescent="0.3">
      <c r="I8240" s="23" t="e">
        <f>INDEX('Артикул без-с размером'!A:A,MATCH(Хранение!B8240,'Артикул без-с размером'!C:C,0))</f>
        <v>#N/A</v>
      </c>
    </row>
    <row r="8241" spans="9:9" ht="21.75" customHeight="1" x14ac:dyDescent="0.3">
      <c r="I8241" s="23" t="e">
        <f>INDEX('Артикул без-с размером'!A:A,MATCH(Хранение!B8241,'Артикул без-с размером'!C:C,0))</f>
        <v>#N/A</v>
      </c>
    </row>
    <row r="8242" spans="9:9" ht="21.75" customHeight="1" x14ac:dyDescent="0.3">
      <c r="I8242" s="23" t="e">
        <f>INDEX('Артикул без-с размером'!A:A,MATCH(Хранение!B8242,'Артикул без-с размером'!C:C,0))</f>
        <v>#N/A</v>
      </c>
    </row>
    <row r="8243" spans="9:9" ht="21.75" customHeight="1" x14ac:dyDescent="0.3">
      <c r="I8243" s="23" t="e">
        <f>INDEX('Артикул без-с размером'!A:A,MATCH(Хранение!B8243,'Артикул без-с размером'!C:C,0))</f>
        <v>#N/A</v>
      </c>
    </row>
    <row r="8244" spans="9:9" ht="21.75" customHeight="1" x14ac:dyDescent="0.3">
      <c r="I8244" s="23" t="e">
        <f>INDEX('Артикул без-с размером'!A:A,MATCH(Хранение!B8244,'Артикул без-с размером'!C:C,0))</f>
        <v>#N/A</v>
      </c>
    </row>
    <row r="8245" spans="9:9" ht="21.75" customHeight="1" x14ac:dyDescent="0.3">
      <c r="I8245" s="23" t="e">
        <f>INDEX('Артикул без-с размером'!A:A,MATCH(Хранение!B8245,'Артикул без-с размером'!C:C,0))</f>
        <v>#N/A</v>
      </c>
    </row>
    <row r="8246" spans="9:9" ht="21.75" customHeight="1" x14ac:dyDescent="0.3">
      <c r="I8246" s="23" t="e">
        <f>INDEX('Артикул без-с размером'!A:A,MATCH(Хранение!B8246,'Артикул без-с размером'!C:C,0))</f>
        <v>#N/A</v>
      </c>
    </row>
    <row r="8247" spans="9:9" ht="21.75" customHeight="1" x14ac:dyDescent="0.3">
      <c r="I8247" s="23" t="e">
        <f>INDEX('Артикул без-с размером'!A:A,MATCH(Хранение!B8247,'Артикул без-с размером'!C:C,0))</f>
        <v>#N/A</v>
      </c>
    </row>
    <row r="8248" spans="9:9" ht="21.75" customHeight="1" x14ac:dyDescent="0.3">
      <c r="I8248" s="23" t="e">
        <f>INDEX('Артикул без-с размером'!A:A,MATCH(Хранение!B8248,'Артикул без-с размером'!C:C,0))</f>
        <v>#N/A</v>
      </c>
    </row>
    <row r="8249" spans="9:9" ht="21.75" customHeight="1" x14ac:dyDescent="0.3">
      <c r="I8249" s="23" t="e">
        <f>INDEX('Артикул без-с размером'!A:A,MATCH(Хранение!B8249,'Артикул без-с размером'!C:C,0))</f>
        <v>#N/A</v>
      </c>
    </row>
    <row r="8250" spans="9:9" ht="21.75" customHeight="1" x14ac:dyDescent="0.3">
      <c r="I8250" s="23" t="e">
        <f>INDEX('Артикул без-с размером'!A:A,MATCH(Хранение!B8250,'Артикул без-с размером'!C:C,0))</f>
        <v>#N/A</v>
      </c>
    </row>
    <row r="8251" spans="9:9" ht="21.75" customHeight="1" x14ac:dyDescent="0.3">
      <c r="I8251" s="23" t="e">
        <f>INDEX('Артикул без-с размером'!A:A,MATCH(Хранение!B8251,'Артикул без-с размером'!C:C,0))</f>
        <v>#N/A</v>
      </c>
    </row>
    <row r="8252" spans="9:9" ht="21.75" customHeight="1" x14ac:dyDescent="0.3">
      <c r="I8252" s="23" t="e">
        <f>INDEX('Артикул без-с размером'!A:A,MATCH(Хранение!B8252,'Артикул без-с размером'!C:C,0))</f>
        <v>#N/A</v>
      </c>
    </row>
    <row r="8253" spans="9:9" ht="21.75" customHeight="1" x14ac:dyDescent="0.3">
      <c r="I8253" s="23" t="e">
        <f>INDEX('Артикул без-с размером'!A:A,MATCH(Хранение!B8253,'Артикул без-с размером'!C:C,0))</f>
        <v>#N/A</v>
      </c>
    </row>
    <row r="8254" spans="9:9" ht="21.75" customHeight="1" x14ac:dyDescent="0.3">
      <c r="I8254" s="23" t="e">
        <f>INDEX('Артикул без-с размером'!A:A,MATCH(Хранение!B8254,'Артикул без-с размером'!C:C,0))</f>
        <v>#N/A</v>
      </c>
    </row>
    <row r="8255" spans="9:9" ht="21.75" customHeight="1" x14ac:dyDescent="0.3">
      <c r="I8255" s="23" t="e">
        <f>INDEX('Артикул без-с размером'!A:A,MATCH(Хранение!B8255,'Артикул без-с размером'!C:C,0))</f>
        <v>#N/A</v>
      </c>
    </row>
    <row r="8256" spans="9:9" ht="21.75" customHeight="1" x14ac:dyDescent="0.3">
      <c r="I8256" s="23" t="e">
        <f>INDEX('Артикул без-с размером'!A:A,MATCH(Хранение!B8256,'Артикул без-с размером'!C:C,0))</f>
        <v>#N/A</v>
      </c>
    </row>
    <row r="8257" spans="9:9" ht="21.75" customHeight="1" x14ac:dyDescent="0.3">
      <c r="I8257" s="23" t="e">
        <f>INDEX('Артикул без-с размером'!A:A,MATCH(Хранение!B8257,'Артикул без-с размером'!C:C,0))</f>
        <v>#N/A</v>
      </c>
    </row>
    <row r="8258" spans="9:9" ht="21.75" customHeight="1" x14ac:dyDescent="0.3">
      <c r="I8258" s="23" t="e">
        <f>INDEX('Артикул без-с размером'!A:A,MATCH(Хранение!B8258,'Артикул без-с размером'!C:C,0))</f>
        <v>#N/A</v>
      </c>
    </row>
    <row r="8259" spans="9:9" ht="21.75" customHeight="1" x14ac:dyDescent="0.3">
      <c r="I8259" s="23" t="e">
        <f>INDEX('Артикул без-с размером'!A:A,MATCH(Хранение!B8259,'Артикул без-с размером'!C:C,0))</f>
        <v>#N/A</v>
      </c>
    </row>
    <row r="8260" spans="9:9" ht="21.75" customHeight="1" x14ac:dyDescent="0.3">
      <c r="I8260" s="23" t="e">
        <f>INDEX('Артикул без-с размером'!A:A,MATCH(Хранение!B8260,'Артикул без-с размером'!C:C,0))</f>
        <v>#N/A</v>
      </c>
    </row>
    <row r="8261" spans="9:9" ht="21.75" customHeight="1" x14ac:dyDescent="0.3">
      <c r="I8261" s="23" t="e">
        <f>INDEX('Артикул без-с размером'!A:A,MATCH(Хранение!B8261,'Артикул без-с размером'!C:C,0))</f>
        <v>#N/A</v>
      </c>
    </row>
    <row r="8262" spans="9:9" ht="21.75" customHeight="1" x14ac:dyDescent="0.3">
      <c r="I8262" s="23" t="e">
        <f>INDEX('Артикул без-с размером'!A:A,MATCH(Хранение!B8262,'Артикул без-с размером'!C:C,0))</f>
        <v>#N/A</v>
      </c>
    </row>
    <row r="8263" spans="9:9" ht="21.75" customHeight="1" x14ac:dyDescent="0.3">
      <c r="I8263" s="23" t="e">
        <f>INDEX('Артикул без-с размером'!A:A,MATCH(Хранение!B8263,'Артикул без-с размером'!C:C,0))</f>
        <v>#N/A</v>
      </c>
    </row>
    <row r="8264" spans="9:9" ht="21.75" customHeight="1" x14ac:dyDescent="0.3">
      <c r="I8264" s="23" t="e">
        <f>INDEX('Артикул без-с размером'!A:A,MATCH(Хранение!B8264,'Артикул без-с размером'!C:C,0))</f>
        <v>#N/A</v>
      </c>
    </row>
    <row r="8265" spans="9:9" ht="21.75" customHeight="1" x14ac:dyDescent="0.3">
      <c r="I8265" s="23" t="e">
        <f>INDEX('Артикул без-с размером'!A:A,MATCH(Хранение!B8265,'Артикул без-с размером'!C:C,0))</f>
        <v>#N/A</v>
      </c>
    </row>
    <row r="8266" spans="9:9" ht="21.75" customHeight="1" x14ac:dyDescent="0.3">
      <c r="I8266" s="23" t="e">
        <f>INDEX('Артикул без-с размером'!A:A,MATCH(Хранение!B8266,'Артикул без-с размером'!C:C,0))</f>
        <v>#N/A</v>
      </c>
    </row>
    <row r="8267" spans="9:9" ht="21.75" customHeight="1" x14ac:dyDescent="0.3">
      <c r="I8267" s="23" t="e">
        <f>INDEX('Артикул без-с размером'!A:A,MATCH(Хранение!B8267,'Артикул без-с размером'!C:C,0))</f>
        <v>#N/A</v>
      </c>
    </row>
    <row r="8268" spans="9:9" ht="21.75" customHeight="1" x14ac:dyDescent="0.3">
      <c r="I8268" s="23" t="e">
        <f>INDEX('Артикул без-с размером'!A:A,MATCH(Хранение!B8268,'Артикул без-с размером'!C:C,0))</f>
        <v>#N/A</v>
      </c>
    </row>
    <row r="8269" spans="9:9" ht="21.75" customHeight="1" x14ac:dyDescent="0.3">
      <c r="I8269" s="23" t="e">
        <f>INDEX('Артикул без-с размером'!A:A,MATCH(Хранение!B8269,'Артикул без-с размером'!C:C,0))</f>
        <v>#N/A</v>
      </c>
    </row>
    <row r="8270" spans="9:9" ht="21.75" customHeight="1" x14ac:dyDescent="0.3">
      <c r="I8270" s="23" t="e">
        <f>INDEX('Артикул без-с размером'!A:A,MATCH(Хранение!B8270,'Артикул без-с размером'!C:C,0))</f>
        <v>#N/A</v>
      </c>
    </row>
    <row r="8271" spans="9:9" ht="21.75" customHeight="1" x14ac:dyDescent="0.3">
      <c r="I8271" s="23" t="e">
        <f>INDEX('Артикул без-с размером'!A:A,MATCH(Хранение!B8271,'Артикул без-с размером'!C:C,0))</f>
        <v>#N/A</v>
      </c>
    </row>
    <row r="8272" spans="9:9" ht="21.75" customHeight="1" x14ac:dyDescent="0.3">
      <c r="I8272" s="23" t="e">
        <f>INDEX('Артикул без-с размером'!A:A,MATCH(Хранение!B8272,'Артикул без-с размером'!C:C,0))</f>
        <v>#N/A</v>
      </c>
    </row>
    <row r="8273" spans="9:9" ht="21.75" customHeight="1" x14ac:dyDescent="0.3">
      <c r="I8273" s="23" t="e">
        <f>INDEX('Артикул без-с размером'!A:A,MATCH(Хранение!B8273,'Артикул без-с размером'!C:C,0))</f>
        <v>#N/A</v>
      </c>
    </row>
    <row r="8274" spans="9:9" ht="21.75" customHeight="1" x14ac:dyDescent="0.3">
      <c r="I8274" s="23" t="e">
        <f>INDEX('Артикул без-с размером'!A:A,MATCH(Хранение!B8274,'Артикул без-с размером'!C:C,0))</f>
        <v>#N/A</v>
      </c>
    </row>
    <row r="8275" spans="9:9" ht="21.75" customHeight="1" x14ac:dyDescent="0.3">
      <c r="I8275" s="23" t="e">
        <f>INDEX('Артикул без-с размером'!A:A,MATCH(Хранение!B8275,'Артикул без-с размером'!C:C,0))</f>
        <v>#N/A</v>
      </c>
    </row>
    <row r="8276" spans="9:9" ht="21.75" customHeight="1" x14ac:dyDescent="0.3">
      <c r="I8276" s="23" t="e">
        <f>INDEX('Артикул без-с размером'!A:A,MATCH(Хранение!B8276,'Артикул без-с размером'!C:C,0))</f>
        <v>#N/A</v>
      </c>
    </row>
    <row r="8277" spans="9:9" ht="21.75" customHeight="1" x14ac:dyDescent="0.3">
      <c r="I8277" s="23" t="e">
        <f>INDEX('Артикул без-с размером'!A:A,MATCH(Хранение!B8277,'Артикул без-с размером'!C:C,0))</f>
        <v>#N/A</v>
      </c>
    </row>
    <row r="8278" spans="9:9" ht="21.75" customHeight="1" x14ac:dyDescent="0.3">
      <c r="I8278" s="23" t="e">
        <f>INDEX('Артикул без-с размером'!A:A,MATCH(Хранение!B8278,'Артикул без-с размером'!C:C,0))</f>
        <v>#N/A</v>
      </c>
    </row>
    <row r="8279" spans="9:9" ht="21.75" customHeight="1" x14ac:dyDescent="0.3">
      <c r="I8279" s="23" t="e">
        <f>INDEX('Артикул без-с размером'!A:A,MATCH(Хранение!B8279,'Артикул без-с размером'!C:C,0))</f>
        <v>#N/A</v>
      </c>
    </row>
    <row r="8280" spans="9:9" ht="21.75" customHeight="1" x14ac:dyDescent="0.3">
      <c r="I8280" s="23" t="e">
        <f>INDEX('Артикул без-с размером'!A:A,MATCH(Хранение!B8280,'Артикул без-с размером'!C:C,0))</f>
        <v>#N/A</v>
      </c>
    </row>
    <row r="8281" spans="9:9" ht="21.75" customHeight="1" x14ac:dyDescent="0.3">
      <c r="I8281" s="23" t="e">
        <f>INDEX('Артикул без-с размером'!A:A,MATCH(Хранение!B8281,'Артикул без-с размером'!C:C,0))</f>
        <v>#N/A</v>
      </c>
    </row>
    <row r="8282" spans="9:9" ht="21.75" customHeight="1" x14ac:dyDescent="0.3">
      <c r="I8282" s="23" t="e">
        <f>INDEX('Артикул без-с размером'!A:A,MATCH(Хранение!B8282,'Артикул без-с размером'!C:C,0))</f>
        <v>#N/A</v>
      </c>
    </row>
    <row r="8283" spans="9:9" ht="21.75" customHeight="1" x14ac:dyDescent="0.3">
      <c r="I8283" s="23" t="e">
        <f>INDEX('Артикул без-с размером'!A:A,MATCH(Хранение!B8283,'Артикул без-с размером'!C:C,0))</f>
        <v>#N/A</v>
      </c>
    </row>
    <row r="8284" spans="9:9" ht="21.75" customHeight="1" x14ac:dyDescent="0.3">
      <c r="I8284" s="23" t="e">
        <f>INDEX('Артикул без-с размером'!A:A,MATCH(Хранение!B8284,'Артикул без-с размером'!C:C,0))</f>
        <v>#N/A</v>
      </c>
    </row>
    <row r="8285" spans="9:9" ht="21.75" customHeight="1" x14ac:dyDescent="0.3">
      <c r="I8285" s="23" t="e">
        <f>INDEX('Артикул без-с размером'!A:A,MATCH(Хранение!B8285,'Артикул без-с размером'!C:C,0))</f>
        <v>#N/A</v>
      </c>
    </row>
    <row r="8286" spans="9:9" ht="21.75" customHeight="1" x14ac:dyDescent="0.3">
      <c r="I8286" s="23" t="e">
        <f>INDEX('Артикул без-с размером'!A:A,MATCH(Хранение!B8286,'Артикул без-с размером'!C:C,0))</f>
        <v>#N/A</v>
      </c>
    </row>
    <row r="8287" spans="9:9" ht="21.75" customHeight="1" x14ac:dyDescent="0.3">
      <c r="I8287" s="23" t="e">
        <f>INDEX('Артикул без-с размером'!A:A,MATCH(Хранение!B8287,'Артикул без-с размером'!C:C,0))</f>
        <v>#N/A</v>
      </c>
    </row>
    <row r="8288" spans="9:9" ht="21.75" customHeight="1" x14ac:dyDescent="0.3">
      <c r="I8288" s="23" t="e">
        <f>INDEX('Артикул без-с размером'!A:A,MATCH(Хранение!B8288,'Артикул без-с размером'!C:C,0))</f>
        <v>#N/A</v>
      </c>
    </row>
    <row r="8289" spans="9:9" ht="21.75" customHeight="1" x14ac:dyDescent="0.3">
      <c r="I8289" s="23" t="e">
        <f>INDEX('Артикул без-с размером'!A:A,MATCH(Хранение!B8289,'Артикул без-с размером'!C:C,0))</f>
        <v>#N/A</v>
      </c>
    </row>
    <row r="8290" spans="9:9" ht="21.75" customHeight="1" x14ac:dyDescent="0.3">
      <c r="I8290" s="23" t="e">
        <f>INDEX('Артикул без-с размером'!A:A,MATCH(Хранение!B8290,'Артикул без-с размером'!C:C,0))</f>
        <v>#N/A</v>
      </c>
    </row>
    <row r="8291" spans="9:9" ht="21.75" customHeight="1" x14ac:dyDescent="0.3">
      <c r="I8291" s="23" t="e">
        <f>INDEX('Артикул без-с размером'!A:A,MATCH(Хранение!B8291,'Артикул без-с размером'!C:C,0))</f>
        <v>#N/A</v>
      </c>
    </row>
    <row r="8292" spans="9:9" ht="21.75" customHeight="1" x14ac:dyDescent="0.3">
      <c r="I8292" s="23" t="e">
        <f>INDEX('Артикул без-с размером'!A:A,MATCH(Хранение!B8292,'Артикул без-с размером'!C:C,0))</f>
        <v>#N/A</v>
      </c>
    </row>
    <row r="8293" spans="9:9" ht="21.75" customHeight="1" x14ac:dyDescent="0.3">
      <c r="I8293" s="23" t="e">
        <f>INDEX('Артикул без-с размером'!A:A,MATCH(Хранение!B8293,'Артикул без-с размером'!C:C,0))</f>
        <v>#N/A</v>
      </c>
    </row>
    <row r="8294" spans="9:9" ht="21.75" customHeight="1" x14ac:dyDescent="0.3">
      <c r="I8294" s="23" t="e">
        <f>INDEX('Артикул без-с размером'!A:A,MATCH(Хранение!B8294,'Артикул без-с размером'!C:C,0))</f>
        <v>#N/A</v>
      </c>
    </row>
    <row r="8295" spans="9:9" ht="21.75" customHeight="1" x14ac:dyDescent="0.3">
      <c r="I8295" s="23" t="e">
        <f>INDEX('Артикул без-с размером'!A:A,MATCH(Хранение!B8295,'Артикул без-с размером'!C:C,0))</f>
        <v>#N/A</v>
      </c>
    </row>
    <row r="8296" spans="9:9" ht="21.75" customHeight="1" x14ac:dyDescent="0.3">
      <c r="I8296" s="23" t="e">
        <f>INDEX('Артикул без-с размером'!A:A,MATCH(Хранение!B8296,'Артикул без-с размером'!C:C,0))</f>
        <v>#N/A</v>
      </c>
    </row>
    <row r="8297" spans="9:9" ht="21.75" customHeight="1" x14ac:dyDescent="0.3">
      <c r="I8297" s="23" t="e">
        <f>INDEX('Артикул без-с размером'!A:A,MATCH(Хранение!B8297,'Артикул без-с размером'!C:C,0))</f>
        <v>#N/A</v>
      </c>
    </row>
    <row r="8298" spans="9:9" ht="21.75" customHeight="1" x14ac:dyDescent="0.3">
      <c r="I8298" s="23" t="e">
        <f>INDEX('Артикул без-с размером'!A:A,MATCH(Хранение!B8298,'Артикул без-с размером'!C:C,0))</f>
        <v>#N/A</v>
      </c>
    </row>
    <row r="8299" spans="9:9" ht="21.75" customHeight="1" x14ac:dyDescent="0.3">
      <c r="I8299" s="23" t="e">
        <f>INDEX('Артикул без-с размером'!A:A,MATCH(Хранение!B8299,'Артикул без-с размером'!C:C,0))</f>
        <v>#N/A</v>
      </c>
    </row>
    <row r="8300" spans="9:9" ht="21.75" customHeight="1" x14ac:dyDescent="0.3">
      <c r="I8300" s="23" t="e">
        <f>INDEX('Артикул без-с размером'!A:A,MATCH(Хранение!B8300,'Артикул без-с размером'!C:C,0))</f>
        <v>#N/A</v>
      </c>
    </row>
    <row r="8301" spans="9:9" ht="21.75" customHeight="1" x14ac:dyDescent="0.3">
      <c r="I8301" s="23" t="e">
        <f>INDEX('Артикул без-с размером'!A:A,MATCH(Хранение!B8301,'Артикул без-с размером'!C:C,0))</f>
        <v>#N/A</v>
      </c>
    </row>
    <row r="8302" spans="9:9" ht="21.75" customHeight="1" x14ac:dyDescent="0.3">
      <c r="I8302" s="23" t="e">
        <f>INDEX('Артикул без-с размером'!A:A,MATCH(Хранение!B8302,'Артикул без-с размером'!C:C,0))</f>
        <v>#N/A</v>
      </c>
    </row>
    <row r="8303" spans="9:9" ht="21.75" customHeight="1" x14ac:dyDescent="0.3">
      <c r="I8303" s="23" t="e">
        <f>INDEX('Артикул без-с размером'!A:A,MATCH(Хранение!B8303,'Артикул без-с размером'!C:C,0))</f>
        <v>#N/A</v>
      </c>
    </row>
    <row r="8304" spans="9:9" ht="21.75" customHeight="1" x14ac:dyDescent="0.3">
      <c r="I8304" s="23" t="e">
        <f>INDEX('Артикул без-с размером'!A:A,MATCH(Хранение!B8304,'Артикул без-с размером'!C:C,0))</f>
        <v>#N/A</v>
      </c>
    </row>
    <row r="8305" spans="9:9" ht="21.75" customHeight="1" x14ac:dyDescent="0.3">
      <c r="I8305" s="23" t="e">
        <f>INDEX('Артикул без-с размером'!A:A,MATCH(Хранение!B8305,'Артикул без-с размером'!C:C,0))</f>
        <v>#N/A</v>
      </c>
    </row>
    <row r="8306" spans="9:9" ht="21.75" customHeight="1" x14ac:dyDescent="0.3">
      <c r="I8306" s="23" t="e">
        <f>INDEX('Артикул без-с размером'!A:A,MATCH(Хранение!B8306,'Артикул без-с размером'!C:C,0))</f>
        <v>#N/A</v>
      </c>
    </row>
    <row r="8307" spans="9:9" ht="21.75" customHeight="1" x14ac:dyDescent="0.3">
      <c r="I8307" s="23" t="e">
        <f>INDEX('Артикул без-с размером'!A:A,MATCH(Хранение!B8307,'Артикул без-с размером'!C:C,0))</f>
        <v>#N/A</v>
      </c>
    </row>
    <row r="8308" spans="9:9" ht="21.75" customHeight="1" x14ac:dyDescent="0.3">
      <c r="I8308" s="23" t="e">
        <f>INDEX('Артикул без-с размером'!A:A,MATCH(Хранение!B8308,'Артикул без-с размером'!C:C,0))</f>
        <v>#N/A</v>
      </c>
    </row>
    <row r="8309" spans="9:9" ht="21.75" customHeight="1" x14ac:dyDescent="0.3">
      <c r="I8309" s="23" t="e">
        <f>INDEX('Артикул без-с размером'!A:A,MATCH(Хранение!B8309,'Артикул без-с размером'!C:C,0))</f>
        <v>#N/A</v>
      </c>
    </row>
    <row r="8310" spans="9:9" ht="21.75" customHeight="1" x14ac:dyDescent="0.3">
      <c r="I8310" s="23" t="e">
        <f>INDEX('Артикул без-с размером'!A:A,MATCH(Хранение!B8310,'Артикул без-с размером'!C:C,0))</f>
        <v>#N/A</v>
      </c>
    </row>
    <row r="8311" spans="9:9" ht="21.75" customHeight="1" x14ac:dyDescent="0.3">
      <c r="I8311" s="23" t="e">
        <f>INDEX('Артикул без-с размером'!A:A,MATCH(Хранение!B8311,'Артикул без-с размером'!C:C,0))</f>
        <v>#N/A</v>
      </c>
    </row>
    <row r="8312" spans="9:9" ht="21.75" customHeight="1" x14ac:dyDescent="0.3">
      <c r="I8312" s="23" t="e">
        <f>INDEX('Артикул без-с размером'!A:A,MATCH(Хранение!B8312,'Артикул без-с размером'!C:C,0))</f>
        <v>#N/A</v>
      </c>
    </row>
    <row r="8313" spans="9:9" ht="21.75" customHeight="1" x14ac:dyDescent="0.3">
      <c r="I8313" s="23" t="e">
        <f>INDEX('Артикул без-с размером'!A:A,MATCH(Хранение!B8313,'Артикул без-с размером'!C:C,0))</f>
        <v>#N/A</v>
      </c>
    </row>
    <row r="8314" spans="9:9" ht="21.75" customHeight="1" x14ac:dyDescent="0.3">
      <c r="I8314" s="23" t="e">
        <f>INDEX('Артикул без-с размером'!A:A,MATCH(Хранение!B8314,'Артикул без-с размером'!C:C,0))</f>
        <v>#N/A</v>
      </c>
    </row>
    <row r="8315" spans="9:9" ht="21.75" customHeight="1" x14ac:dyDescent="0.3">
      <c r="I8315" s="23" t="e">
        <f>INDEX('Артикул без-с размером'!A:A,MATCH(Хранение!B8315,'Артикул без-с размером'!C:C,0))</f>
        <v>#N/A</v>
      </c>
    </row>
    <row r="8316" spans="9:9" ht="21.75" customHeight="1" x14ac:dyDescent="0.3">
      <c r="I8316" s="23" t="e">
        <f>INDEX('Артикул без-с размером'!A:A,MATCH(Хранение!B8316,'Артикул без-с размером'!C:C,0))</f>
        <v>#N/A</v>
      </c>
    </row>
    <row r="8317" spans="9:9" ht="21.75" customHeight="1" x14ac:dyDescent="0.3">
      <c r="I8317" s="23" t="e">
        <f>INDEX('Артикул без-с размером'!A:A,MATCH(Хранение!B8317,'Артикул без-с размером'!C:C,0))</f>
        <v>#N/A</v>
      </c>
    </row>
    <row r="8318" spans="9:9" ht="21.75" customHeight="1" x14ac:dyDescent="0.3">
      <c r="I8318" s="23" t="e">
        <f>INDEX('Артикул без-с размером'!A:A,MATCH(Хранение!B8318,'Артикул без-с размером'!C:C,0))</f>
        <v>#N/A</v>
      </c>
    </row>
    <row r="8319" spans="9:9" ht="21.75" customHeight="1" x14ac:dyDescent="0.3">
      <c r="I8319" s="23" t="e">
        <f>INDEX('Артикул без-с размером'!A:A,MATCH(Хранение!B8319,'Артикул без-с размером'!C:C,0))</f>
        <v>#N/A</v>
      </c>
    </row>
    <row r="8320" spans="9:9" ht="21.75" customHeight="1" x14ac:dyDescent="0.3">
      <c r="I8320" s="23" t="e">
        <f>INDEX('Артикул без-с размером'!A:A,MATCH(Хранение!B8320,'Артикул без-с размером'!C:C,0))</f>
        <v>#N/A</v>
      </c>
    </row>
    <row r="8321" spans="9:9" ht="21.75" customHeight="1" x14ac:dyDescent="0.3">
      <c r="I8321" s="23" t="e">
        <f>INDEX('Артикул без-с размером'!A:A,MATCH(Хранение!B8321,'Артикул без-с размером'!C:C,0))</f>
        <v>#N/A</v>
      </c>
    </row>
    <row r="8322" spans="9:9" ht="21.75" customHeight="1" x14ac:dyDescent="0.3">
      <c r="I8322" s="23" t="e">
        <f>INDEX('Артикул без-с размером'!A:A,MATCH(Хранение!B8322,'Артикул без-с размером'!C:C,0))</f>
        <v>#N/A</v>
      </c>
    </row>
    <row r="8323" spans="9:9" ht="21.75" customHeight="1" x14ac:dyDescent="0.3">
      <c r="I8323" s="23" t="e">
        <f>INDEX('Артикул без-с размером'!A:A,MATCH(Хранение!B8323,'Артикул без-с размером'!C:C,0))</f>
        <v>#N/A</v>
      </c>
    </row>
    <row r="8324" spans="9:9" ht="21.75" customHeight="1" x14ac:dyDescent="0.3">
      <c r="I8324" s="23" t="e">
        <f>INDEX('Артикул без-с размером'!A:A,MATCH(Хранение!B8324,'Артикул без-с размером'!C:C,0))</f>
        <v>#N/A</v>
      </c>
    </row>
    <row r="8325" spans="9:9" ht="21.75" customHeight="1" x14ac:dyDescent="0.3">
      <c r="I8325" s="23" t="e">
        <f>INDEX('Артикул без-с размером'!A:A,MATCH(Хранение!B8325,'Артикул без-с размером'!C:C,0))</f>
        <v>#N/A</v>
      </c>
    </row>
    <row r="8326" spans="9:9" ht="21.75" customHeight="1" x14ac:dyDescent="0.3">
      <c r="I8326" s="23" t="e">
        <f>INDEX('Артикул без-с размером'!A:A,MATCH(Хранение!B8326,'Артикул без-с размером'!C:C,0))</f>
        <v>#N/A</v>
      </c>
    </row>
    <row r="8327" spans="9:9" ht="21.75" customHeight="1" x14ac:dyDescent="0.3">
      <c r="I8327" s="23" t="e">
        <f>INDEX('Артикул без-с размером'!A:A,MATCH(Хранение!B8327,'Артикул без-с размером'!C:C,0))</f>
        <v>#N/A</v>
      </c>
    </row>
    <row r="8328" spans="9:9" ht="21.75" customHeight="1" x14ac:dyDescent="0.3">
      <c r="I8328" s="23" t="e">
        <f>INDEX('Артикул без-с размером'!A:A,MATCH(Хранение!B8328,'Артикул без-с размером'!C:C,0))</f>
        <v>#N/A</v>
      </c>
    </row>
    <row r="8329" spans="9:9" ht="21.75" customHeight="1" x14ac:dyDescent="0.3">
      <c r="I8329" s="23" t="e">
        <f>INDEX('Артикул без-с размером'!A:A,MATCH(Хранение!B8329,'Артикул без-с размером'!C:C,0))</f>
        <v>#N/A</v>
      </c>
    </row>
    <row r="8330" spans="9:9" ht="21.75" customHeight="1" x14ac:dyDescent="0.3">
      <c r="I8330" s="23" t="e">
        <f>INDEX('Артикул без-с размером'!A:A,MATCH(Хранение!B8330,'Артикул без-с размером'!C:C,0))</f>
        <v>#N/A</v>
      </c>
    </row>
    <row r="8331" spans="9:9" ht="21.75" customHeight="1" x14ac:dyDescent="0.3">
      <c r="I8331" s="23" t="e">
        <f>INDEX('Артикул без-с размером'!A:A,MATCH(Хранение!B8331,'Артикул без-с размером'!C:C,0))</f>
        <v>#N/A</v>
      </c>
    </row>
    <row r="8332" spans="9:9" ht="21.75" customHeight="1" x14ac:dyDescent="0.3">
      <c r="I8332" s="23" t="e">
        <f>INDEX('Артикул без-с размером'!A:A,MATCH(Хранение!B8332,'Артикул без-с размером'!C:C,0))</f>
        <v>#N/A</v>
      </c>
    </row>
    <row r="8333" spans="9:9" ht="21.75" customHeight="1" x14ac:dyDescent="0.3">
      <c r="I8333" s="23" t="e">
        <f>INDEX('Артикул без-с размером'!A:A,MATCH(Хранение!B8333,'Артикул без-с размером'!C:C,0))</f>
        <v>#N/A</v>
      </c>
    </row>
    <row r="8334" spans="9:9" ht="21.75" customHeight="1" x14ac:dyDescent="0.3">
      <c r="I8334" s="23" t="e">
        <f>INDEX('Артикул без-с размером'!A:A,MATCH(Хранение!B8334,'Артикул без-с размером'!C:C,0))</f>
        <v>#N/A</v>
      </c>
    </row>
    <row r="8335" spans="9:9" ht="21.75" customHeight="1" x14ac:dyDescent="0.3">
      <c r="I8335" s="23" t="e">
        <f>INDEX('Артикул без-с размером'!A:A,MATCH(Хранение!B8335,'Артикул без-с размером'!C:C,0))</f>
        <v>#N/A</v>
      </c>
    </row>
    <row r="8336" spans="9:9" ht="21.75" customHeight="1" x14ac:dyDescent="0.3">
      <c r="I8336" s="23" t="e">
        <f>INDEX('Артикул без-с размером'!A:A,MATCH(Хранение!B8336,'Артикул без-с размером'!C:C,0))</f>
        <v>#N/A</v>
      </c>
    </row>
    <row r="8337" spans="9:9" ht="21.75" customHeight="1" x14ac:dyDescent="0.3">
      <c r="I8337" s="23" t="e">
        <f>INDEX('Артикул без-с размером'!A:A,MATCH(Хранение!B8337,'Артикул без-с размером'!C:C,0))</f>
        <v>#N/A</v>
      </c>
    </row>
    <row r="8338" spans="9:9" ht="21.75" customHeight="1" x14ac:dyDescent="0.3">
      <c r="I8338" s="23" t="e">
        <f>INDEX('Артикул без-с размером'!A:A,MATCH(Хранение!B8338,'Артикул без-с размером'!C:C,0))</f>
        <v>#N/A</v>
      </c>
    </row>
    <row r="8339" spans="9:9" ht="21.75" customHeight="1" x14ac:dyDescent="0.3">
      <c r="I8339" s="23" t="e">
        <f>INDEX('Артикул без-с размером'!A:A,MATCH(Хранение!B8339,'Артикул без-с размером'!C:C,0))</f>
        <v>#N/A</v>
      </c>
    </row>
    <row r="8340" spans="9:9" ht="21.75" customHeight="1" x14ac:dyDescent="0.3">
      <c r="I8340" s="23" t="e">
        <f>INDEX('Артикул без-с размером'!A:A,MATCH(Хранение!B8340,'Артикул без-с размером'!C:C,0))</f>
        <v>#N/A</v>
      </c>
    </row>
    <row r="8341" spans="9:9" ht="21.75" customHeight="1" x14ac:dyDescent="0.3">
      <c r="I8341" s="23" t="e">
        <f>INDEX('Артикул без-с размером'!A:A,MATCH(Хранение!B8341,'Артикул без-с размером'!C:C,0))</f>
        <v>#N/A</v>
      </c>
    </row>
    <row r="8342" spans="9:9" ht="21.75" customHeight="1" x14ac:dyDescent="0.3">
      <c r="I8342" s="23" t="e">
        <f>INDEX('Артикул без-с размером'!A:A,MATCH(Хранение!B8342,'Артикул без-с размером'!C:C,0))</f>
        <v>#N/A</v>
      </c>
    </row>
    <row r="8343" spans="9:9" ht="21.75" customHeight="1" x14ac:dyDescent="0.3">
      <c r="I8343" s="23" t="e">
        <f>INDEX('Артикул без-с размером'!A:A,MATCH(Хранение!B8343,'Артикул без-с размером'!C:C,0))</f>
        <v>#N/A</v>
      </c>
    </row>
    <row r="8344" spans="9:9" ht="21.75" customHeight="1" x14ac:dyDescent="0.3">
      <c r="I8344" s="23" t="e">
        <f>INDEX('Артикул без-с размером'!A:A,MATCH(Хранение!B8344,'Артикул без-с размером'!C:C,0))</f>
        <v>#N/A</v>
      </c>
    </row>
    <row r="8345" spans="9:9" ht="21.75" customHeight="1" x14ac:dyDescent="0.3">
      <c r="I8345" s="23" t="e">
        <f>INDEX('Артикул без-с размером'!A:A,MATCH(Хранение!B8345,'Артикул без-с размером'!C:C,0))</f>
        <v>#N/A</v>
      </c>
    </row>
    <row r="8346" spans="9:9" ht="21.75" customHeight="1" x14ac:dyDescent="0.3">
      <c r="I8346" s="23" t="e">
        <f>INDEX('Артикул без-с размером'!A:A,MATCH(Хранение!B8346,'Артикул без-с размером'!C:C,0))</f>
        <v>#N/A</v>
      </c>
    </row>
    <row r="8347" spans="9:9" ht="21.75" customHeight="1" x14ac:dyDescent="0.3">
      <c r="I8347" s="23" t="e">
        <f>INDEX('Артикул без-с размером'!A:A,MATCH(Хранение!B8347,'Артикул без-с размером'!C:C,0))</f>
        <v>#N/A</v>
      </c>
    </row>
    <row r="8348" spans="9:9" ht="21.75" customHeight="1" x14ac:dyDescent="0.3">
      <c r="I8348" s="23" t="e">
        <f>INDEX('Артикул без-с размером'!A:A,MATCH(Хранение!B8348,'Артикул без-с размером'!C:C,0))</f>
        <v>#N/A</v>
      </c>
    </row>
    <row r="8349" spans="9:9" ht="21.75" customHeight="1" x14ac:dyDescent="0.3">
      <c r="I8349" s="23" t="e">
        <f>INDEX('Артикул без-с размером'!A:A,MATCH(Хранение!B8349,'Артикул без-с размером'!C:C,0))</f>
        <v>#N/A</v>
      </c>
    </row>
    <row r="8350" spans="9:9" ht="21.75" customHeight="1" x14ac:dyDescent="0.3">
      <c r="I8350" s="23" t="e">
        <f>INDEX('Артикул без-с размером'!A:A,MATCH(Хранение!B8350,'Артикул без-с размером'!C:C,0))</f>
        <v>#N/A</v>
      </c>
    </row>
    <row r="8351" spans="9:9" ht="21.75" customHeight="1" x14ac:dyDescent="0.3">
      <c r="I8351" s="23" t="e">
        <f>INDEX('Артикул без-с размером'!A:A,MATCH(Хранение!B8351,'Артикул без-с размером'!C:C,0))</f>
        <v>#N/A</v>
      </c>
    </row>
    <row r="8352" spans="9:9" ht="21.75" customHeight="1" x14ac:dyDescent="0.3">
      <c r="I8352" s="23" t="e">
        <f>INDEX('Артикул без-с размером'!A:A,MATCH(Хранение!B8352,'Артикул без-с размером'!C:C,0))</f>
        <v>#N/A</v>
      </c>
    </row>
    <row r="8353" spans="9:9" ht="21.75" customHeight="1" x14ac:dyDescent="0.3">
      <c r="I8353" s="23" t="e">
        <f>INDEX('Артикул без-с размером'!A:A,MATCH(Хранение!B8353,'Артикул без-с размером'!C:C,0))</f>
        <v>#N/A</v>
      </c>
    </row>
    <row r="8354" spans="9:9" ht="21.75" customHeight="1" x14ac:dyDescent="0.3">
      <c r="I8354" s="23" t="e">
        <f>INDEX('Артикул без-с размером'!A:A,MATCH(Хранение!B8354,'Артикул без-с размером'!C:C,0))</f>
        <v>#N/A</v>
      </c>
    </row>
    <row r="8355" spans="9:9" ht="21.75" customHeight="1" x14ac:dyDescent="0.3">
      <c r="I8355" s="23" t="e">
        <f>INDEX('Артикул без-с размером'!A:A,MATCH(Хранение!B8355,'Артикул без-с размером'!C:C,0))</f>
        <v>#N/A</v>
      </c>
    </row>
    <row r="8356" spans="9:9" ht="21.75" customHeight="1" x14ac:dyDescent="0.3">
      <c r="I8356" s="23" t="e">
        <f>INDEX('Артикул без-с размером'!A:A,MATCH(Хранение!B8356,'Артикул без-с размером'!C:C,0))</f>
        <v>#N/A</v>
      </c>
    </row>
    <row r="8357" spans="9:9" ht="21.75" customHeight="1" x14ac:dyDescent="0.3">
      <c r="I8357" s="23" t="e">
        <f>INDEX('Артикул без-с размером'!A:A,MATCH(Хранение!B8357,'Артикул без-с размером'!C:C,0))</f>
        <v>#N/A</v>
      </c>
    </row>
    <row r="8358" spans="9:9" ht="21.75" customHeight="1" x14ac:dyDescent="0.3">
      <c r="I8358" s="23" t="e">
        <f>INDEX('Артикул без-с размером'!A:A,MATCH(Хранение!B8358,'Артикул без-с размером'!C:C,0))</f>
        <v>#N/A</v>
      </c>
    </row>
    <row r="8359" spans="9:9" ht="21.75" customHeight="1" x14ac:dyDescent="0.3">
      <c r="I8359" s="23" t="e">
        <f>INDEX('Артикул без-с размером'!A:A,MATCH(Хранение!B8359,'Артикул без-с размером'!C:C,0))</f>
        <v>#N/A</v>
      </c>
    </row>
    <row r="8360" spans="9:9" ht="21.75" customHeight="1" x14ac:dyDescent="0.3">
      <c r="I8360" s="23" t="e">
        <f>INDEX('Артикул без-с размером'!A:A,MATCH(Хранение!B8360,'Артикул без-с размером'!C:C,0))</f>
        <v>#N/A</v>
      </c>
    </row>
    <row r="8361" spans="9:9" ht="21.75" customHeight="1" x14ac:dyDescent="0.3">
      <c r="I8361" s="23" t="e">
        <f>INDEX('Артикул без-с размером'!A:A,MATCH(Хранение!B8361,'Артикул без-с размером'!C:C,0))</f>
        <v>#N/A</v>
      </c>
    </row>
    <row r="8362" spans="9:9" ht="21.75" customHeight="1" x14ac:dyDescent="0.3">
      <c r="I8362" s="23" t="e">
        <f>INDEX('Артикул без-с размером'!A:A,MATCH(Хранение!B8362,'Артикул без-с размером'!C:C,0))</f>
        <v>#N/A</v>
      </c>
    </row>
    <row r="8363" spans="9:9" ht="21.75" customHeight="1" x14ac:dyDescent="0.3">
      <c r="I8363" s="23" t="e">
        <f>INDEX('Артикул без-с размером'!A:A,MATCH(Хранение!B8363,'Артикул без-с размером'!C:C,0))</f>
        <v>#N/A</v>
      </c>
    </row>
    <row r="8364" spans="9:9" ht="21.75" customHeight="1" x14ac:dyDescent="0.3">
      <c r="I8364" s="23" t="e">
        <f>INDEX('Артикул без-с размером'!A:A,MATCH(Хранение!B8364,'Артикул без-с размером'!C:C,0))</f>
        <v>#N/A</v>
      </c>
    </row>
    <row r="8365" spans="9:9" ht="21.75" customHeight="1" x14ac:dyDescent="0.3">
      <c r="I8365" s="23" t="e">
        <f>INDEX('Артикул без-с размером'!A:A,MATCH(Хранение!B8365,'Артикул без-с размером'!C:C,0))</f>
        <v>#N/A</v>
      </c>
    </row>
    <row r="8366" spans="9:9" ht="21.75" customHeight="1" x14ac:dyDescent="0.3">
      <c r="I8366" s="23" t="e">
        <f>INDEX('Артикул без-с размером'!A:A,MATCH(Хранение!B8366,'Артикул без-с размером'!C:C,0))</f>
        <v>#N/A</v>
      </c>
    </row>
    <row r="8367" spans="9:9" ht="21.75" customHeight="1" x14ac:dyDescent="0.3">
      <c r="I8367" s="23" t="e">
        <f>INDEX('Артикул без-с размером'!A:A,MATCH(Хранение!B8367,'Артикул без-с размером'!C:C,0))</f>
        <v>#N/A</v>
      </c>
    </row>
    <row r="8368" spans="9:9" ht="21.75" customHeight="1" x14ac:dyDescent="0.3">
      <c r="I8368" s="23" t="e">
        <f>INDEX('Артикул без-с размером'!A:A,MATCH(Хранение!B8368,'Артикул без-с размером'!C:C,0))</f>
        <v>#N/A</v>
      </c>
    </row>
    <row r="8369" spans="9:9" ht="21.75" customHeight="1" x14ac:dyDescent="0.3">
      <c r="I8369" s="23" t="e">
        <f>INDEX('Артикул без-с размером'!A:A,MATCH(Хранение!B8369,'Артикул без-с размером'!C:C,0))</f>
        <v>#N/A</v>
      </c>
    </row>
    <row r="8370" spans="9:9" ht="21.75" customHeight="1" x14ac:dyDescent="0.3">
      <c r="I8370" s="23" t="e">
        <f>INDEX('Артикул без-с размером'!A:A,MATCH(Хранение!B8370,'Артикул без-с размером'!C:C,0))</f>
        <v>#N/A</v>
      </c>
    </row>
    <row r="8371" spans="9:9" ht="21.75" customHeight="1" x14ac:dyDescent="0.3">
      <c r="I8371" s="23" t="e">
        <f>INDEX('Артикул без-с размером'!A:A,MATCH(Хранение!B8371,'Артикул без-с размером'!C:C,0))</f>
        <v>#N/A</v>
      </c>
    </row>
    <row r="8372" spans="9:9" ht="21.75" customHeight="1" x14ac:dyDescent="0.3">
      <c r="I8372" s="23" t="e">
        <f>INDEX('Артикул без-с размером'!A:A,MATCH(Хранение!B8372,'Артикул без-с размером'!C:C,0))</f>
        <v>#N/A</v>
      </c>
    </row>
    <row r="8373" spans="9:9" ht="21.75" customHeight="1" x14ac:dyDescent="0.3">
      <c r="I8373" s="23" t="e">
        <f>INDEX('Артикул без-с размером'!A:A,MATCH(Хранение!B8373,'Артикул без-с размером'!C:C,0))</f>
        <v>#N/A</v>
      </c>
    </row>
    <row r="8374" spans="9:9" ht="21.75" customHeight="1" x14ac:dyDescent="0.3">
      <c r="I8374" s="23" t="e">
        <f>INDEX('Артикул без-с размером'!A:A,MATCH(Хранение!B8374,'Артикул без-с размером'!C:C,0))</f>
        <v>#N/A</v>
      </c>
    </row>
    <row r="8375" spans="9:9" ht="21.75" customHeight="1" x14ac:dyDescent="0.3">
      <c r="I8375" s="23" t="e">
        <f>INDEX('Артикул без-с размером'!A:A,MATCH(Хранение!B8375,'Артикул без-с размером'!C:C,0))</f>
        <v>#N/A</v>
      </c>
    </row>
    <row r="8376" spans="9:9" ht="21.75" customHeight="1" x14ac:dyDescent="0.3">
      <c r="I8376" s="23" t="e">
        <f>INDEX('Артикул без-с размером'!A:A,MATCH(Хранение!B8376,'Артикул без-с размером'!C:C,0))</f>
        <v>#N/A</v>
      </c>
    </row>
    <row r="8377" spans="9:9" ht="21.75" customHeight="1" x14ac:dyDescent="0.3">
      <c r="I8377" s="23" t="e">
        <f>INDEX('Артикул без-с размером'!A:A,MATCH(Хранение!B8377,'Артикул без-с размером'!C:C,0))</f>
        <v>#N/A</v>
      </c>
    </row>
    <row r="8378" spans="9:9" ht="21.75" customHeight="1" x14ac:dyDescent="0.3">
      <c r="I8378" s="23" t="e">
        <f>INDEX('Артикул без-с размером'!A:A,MATCH(Хранение!B8378,'Артикул без-с размером'!C:C,0))</f>
        <v>#N/A</v>
      </c>
    </row>
    <row r="8379" spans="9:9" ht="21.75" customHeight="1" x14ac:dyDescent="0.3">
      <c r="I8379" s="23" t="e">
        <f>INDEX('Артикул без-с размером'!A:A,MATCH(Хранение!B8379,'Артикул без-с размером'!C:C,0))</f>
        <v>#N/A</v>
      </c>
    </row>
    <row r="8380" spans="9:9" ht="21.75" customHeight="1" x14ac:dyDescent="0.3">
      <c r="I8380" s="23" t="e">
        <f>INDEX('Артикул без-с размером'!A:A,MATCH(Хранение!B8380,'Артикул без-с размером'!C:C,0))</f>
        <v>#N/A</v>
      </c>
    </row>
    <row r="8381" spans="9:9" ht="21.75" customHeight="1" x14ac:dyDescent="0.3">
      <c r="I8381" s="23" t="e">
        <f>INDEX('Артикул без-с размером'!A:A,MATCH(Хранение!B8381,'Артикул без-с размером'!C:C,0))</f>
        <v>#N/A</v>
      </c>
    </row>
    <row r="8382" spans="9:9" ht="21.75" customHeight="1" x14ac:dyDescent="0.3">
      <c r="I8382" s="23" t="e">
        <f>INDEX('Артикул без-с размером'!A:A,MATCH(Хранение!B8382,'Артикул без-с размером'!C:C,0))</f>
        <v>#N/A</v>
      </c>
    </row>
    <row r="8383" spans="9:9" ht="21.75" customHeight="1" x14ac:dyDescent="0.3">
      <c r="I8383" s="23" t="e">
        <f>INDEX('Артикул без-с размером'!A:A,MATCH(Хранение!B8383,'Артикул без-с размером'!C:C,0))</f>
        <v>#N/A</v>
      </c>
    </row>
    <row r="8384" spans="9:9" ht="21.75" customHeight="1" x14ac:dyDescent="0.3">
      <c r="I8384" s="23" t="e">
        <f>INDEX('Артикул без-с размером'!A:A,MATCH(Хранение!B8384,'Артикул без-с размером'!C:C,0))</f>
        <v>#N/A</v>
      </c>
    </row>
    <row r="8385" spans="9:9" ht="21.75" customHeight="1" x14ac:dyDescent="0.3">
      <c r="I8385" s="23" t="e">
        <f>INDEX('Артикул без-с размером'!A:A,MATCH(Хранение!B8385,'Артикул без-с размером'!C:C,0))</f>
        <v>#N/A</v>
      </c>
    </row>
    <row r="8386" spans="9:9" ht="21.75" customHeight="1" x14ac:dyDescent="0.3">
      <c r="I8386" s="23" t="e">
        <f>INDEX('Артикул без-с размером'!A:A,MATCH(Хранение!B8386,'Артикул без-с размером'!C:C,0))</f>
        <v>#N/A</v>
      </c>
    </row>
    <row r="8387" spans="9:9" ht="21.75" customHeight="1" x14ac:dyDescent="0.3">
      <c r="I8387" s="23" t="e">
        <f>INDEX('Артикул без-с размером'!A:A,MATCH(Хранение!B8387,'Артикул без-с размером'!C:C,0))</f>
        <v>#N/A</v>
      </c>
    </row>
    <row r="8388" spans="9:9" ht="21.75" customHeight="1" x14ac:dyDescent="0.3">
      <c r="I8388" s="23" t="e">
        <f>INDEX('Артикул без-с размером'!A:A,MATCH(Хранение!B8388,'Артикул без-с размером'!C:C,0))</f>
        <v>#N/A</v>
      </c>
    </row>
    <row r="8389" spans="9:9" ht="21.75" customHeight="1" x14ac:dyDescent="0.3">
      <c r="I8389" s="23" t="e">
        <f>INDEX('Артикул без-с размером'!A:A,MATCH(Хранение!B8389,'Артикул без-с размером'!C:C,0))</f>
        <v>#N/A</v>
      </c>
    </row>
    <row r="8390" spans="9:9" ht="21.75" customHeight="1" x14ac:dyDescent="0.3">
      <c r="I8390" s="23" t="e">
        <f>INDEX('Артикул без-с размером'!A:A,MATCH(Хранение!B8390,'Артикул без-с размером'!C:C,0))</f>
        <v>#N/A</v>
      </c>
    </row>
    <row r="8391" spans="9:9" ht="21.75" customHeight="1" x14ac:dyDescent="0.3">
      <c r="I8391" s="23" t="e">
        <f>INDEX('Артикул без-с размером'!A:A,MATCH(Хранение!B8391,'Артикул без-с размером'!C:C,0))</f>
        <v>#N/A</v>
      </c>
    </row>
    <row r="8392" spans="9:9" ht="21.75" customHeight="1" x14ac:dyDescent="0.3">
      <c r="I8392" s="23" t="e">
        <f>INDEX('Артикул без-с размером'!A:A,MATCH(Хранение!B8392,'Артикул без-с размером'!C:C,0))</f>
        <v>#N/A</v>
      </c>
    </row>
    <row r="8393" spans="9:9" ht="21.75" customHeight="1" x14ac:dyDescent="0.3">
      <c r="I8393" s="23" t="e">
        <f>INDEX('Артикул без-с размером'!A:A,MATCH(Хранение!B8393,'Артикул без-с размером'!C:C,0))</f>
        <v>#N/A</v>
      </c>
    </row>
    <row r="8394" spans="9:9" ht="21.75" customHeight="1" x14ac:dyDescent="0.3">
      <c r="I8394" s="23" t="e">
        <f>INDEX('Артикул без-с размером'!A:A,MATCH(Хранение!B8394,'Артикул без-с размером'!C:C,0))</f>
        <v>#N/A</v>
      </c>
    </row>
    <row r="8395" spans="9:9" ht="21.75" customHeight="1" x14ac:dyDescent="0.3">
      <c r="I8395" s="23" t="e">
        <f>INDEX('Артикул без-с размером'!A:A,MATCH(Хранение!B8395,'Артикул без-с размером'!C:C,0))</f>
        <v>#N/A</v>
      </c>
    </row>
    <row r="8396" spans="9:9" ht="21.75" customHeight="1" x14ac:dyDescent="0.3">
      <c r="I8396" s="23" t="e">
        <f>INDEX('Артикул без-с размером'!A:A,MATCH(Хранение!B8396,'Артикул без-с размером'!C:C,0))</f>
        <v>#N/A</v>
      </c>
    </row>
    <row r="8397" spans="9:9" ht="21.75" customHeight="1" x14ac:dyDescent="0.3">
      <c r="I8397" s="23" t="e">
        <f>INDEX('Артикул без-с размером'!A:A,MATCH(Хранение!B8397,'Артикул без-с размером'!C:C,0))</f>
        <v>#N/A</v>
      </c>
    </row>
    <row r="8398" spans="9:9" ht="21.75" customHeight="1" x14ac:dyDescent="0.3">
      <c r="I8398" s="23" t="e">
        <f>INDEX('Артикул без-с размером'!A:A,MATCH(Хранение!B8398,'Артикул без-с размером'!C:C,0))</f>
        <v>#N/A</v>
      </c>
    </row>
    <row r="8399" spans="9:9" ht="21.75" customHeight="1" x14ac:dyDescent="0.3">
      <c r="I8399" s="23" t="e">
        <f>INDEX('Артикул без-с размером'!A:A,MATCH(Хранение!B8399,'Артикул без-с размером'!C:C,0))</f>
        <v>#N/A</v>
      </c>
    </row>
    <row r="8400" spans="9:9" ht="21.75" customHeight="1" x14ac:dyDescent="0.3">
      <c r="I8400" s="23" t="e">
        <f>INDEX('Артикул без-с размером'!A:A,MATCH(Хранение!B8400,'Артикул без-с размером'!C:C,0))</f>
        <v>#N/A</v>
      </c>
    </row>
    <row r="8401" spans="9:9" ht="21.75" customHeight="1" x14ac:dyDescent="0.3">
      <c r="I8401" s="23" t="e">
        <f>INDEX('Артикул без-с размером'!A:A,MATCH(Хранение!B8401,'Артикул без-с размером'!C:C,0))</f>
        <v>#N/A</v>
      </c>
    </row>
    <row r="8402" spans="9:9" ht="21.75" customHeight="1" x14ac:dyDescent="0.3">
      <c r="I8402" s="23" t="e">
        <f>INDEX('Артикул без-с размером'!A:A,MATCH(Хранение!B8402,'Артикул без-с размером'!C:C,0))</f>
        <v>#N/A</v>
      </c>
    </row>
    <row r="8403" spans="9:9" ht="21.75" customHeight="1" x14ac:dyDescent="0.3">
      <c r="I8403" s="23" t="e">
        <f>INDEX('Артикул без-с размером'!A:A,MATCH(Хранение!B8403,'Артикул без-с размером'!C:C,0))</f>
        <v>#N/A</v>
      </c>
    </row>
    <row r="8404" spans="9:9" ht="21.75" customHeight="1" x14ac:dyDescent="0.3">
      <c r="I8404" s="23" t="e">
        <f>INDEX('Артикул без-с размером'!A:A,MATCH(Хранение!B8404,'Артикул без-с размером'!C:C,0))</f>
        <v>#N/A</v>
      </c>
    </row>
    <row r="8405" spans="9:9" ht="21.75" customHeight="1" x14ac:dyDescent="0.3">
      <c r="I8405" s="23" t="e">
        <f>INDEX('Артикул без-с размером'!A:A,MATCH(Хранение!B8405,'Артикул без-с размером'!C:C,0))</f>
        <v>#N/A</v>
      </c>
    </row>
    <row r="8406" spans="9:9" ht="21.75" customHeight="1" x14ac:dyDescent="0.3">
      <c r="I8406" s="23" t="e">
        <f>INDEX('Артикул без-с размером'!A:A,MATCH(Хранение!B8406,'Артикул без-с размером'!C:C,0))</f>
        <v>#N/A</v>
      </c>
    </row>
    <row r="8407" spans="9:9" ht="21.75" customHeight="1" x14ac:dyDescent="0.3">
      <c r="I8407" s="23" t="e">
        <f>INDEX('Артикул без-с размером'!A:A,MATCH(Хранение!B8407,'Артикул без-с размером'!C:C,0))</f>
        <v>#N/A</v>
      </c>
    </row>
    <row r="8408" spans="9:9" ht="21.75" customHeight="1" x14ac:dyDescent="0.3">
      <c r="I8408" s="23" t="e">
        <f>INDEX('Артикул без-с размером'!A:A,MATCH(Хранение!B8408,'Артикул без-с размером'!C:C,0))</f>
        <v>#N/A</v>
      </c>
    </row>
    <row r="8409" spans="9:9" ht="21.75" customHeight="1" x14ac:dyDescent="0.3">
      <c r="I8409" s="23" t="e">
        <f>INDEX('Артикул без-с размером'!A:A,MATCH(Хранение!B8409,'Артикул без-с размером'!C:C,0))</f>
        <v>#N/A</v>
      </c>
    </row>
    <row r="8410" spans="9:9" ht="21.75" customHeight="1" x14ac:dyDescent="0.3">
      <c r="I8410" s="23" t="e">
        <f>INDEX('Артикул без-с размером'!A:A,MATCH(Хранение!B8410,'Артикул без-с размером'!C:C,0))</f>
        <v>#N/A</v>
      </c>
    </row>
    <row r="8411" spans="9:9" ht="21.75" customHeight="1" x14ac:dyDescent="0.3">
      <c r="I8411" s="23" t="e">
        <f>INDEX('Артикул без-с размером'!A:A,MATCH(Хранение!B8411,'Артикул без-с размером'!C:C,0))</f>
        <v>#N/A</v>
      </c>
    </row>
    <row r="8412" spans="9:9" ht="21.75" customHeight="1" x14ac:dyDescent="0.3">
      <c r="I8412" s="23" t="e">
        <f>INDEX('Артикул без-с размером'!A:A,MATCH(Хранение!B8412,'Артикул без-с размером'!C:C,0))</f>
        <v>#N/A</v>
      </c>
    </row>
    <row r="8413" spans="9:9" ht="21.75" customHeight="1" x14ac:dyDescent="0.3">
      <c r="I8413" s="23" t="e">
        <f>INDEX('Артикул без-с размером'!A:A,MATCH(Хранение!B8413,'Артикул без-с размером'!C:C,0))</f>
        <v>#N/A</v>
      </c>
    </row>
    <row r="8414" spans="9:9" ht="21.75" customHeight="1" x14ac:dyDescent="0.3">
      <c r="I8414" s="23" t="e">
        <f>INDEX('Артикул без-с размером'!A:A,MATCH(Хранение!B8414,'Артикул без-с размером'!C:C,0))</f>
        <v>#N/A</v>
      </c>
    </row>
    <row r="8415" spans="9:9" ht="21.75" customHeight="1" x14ac:dyDescent="0.3">
      <c r="I8415" s="23" t="e">
        <f>INDEX('Артикул без-с размером'!A:A,MATCH(Хранение!B8415,'Артикул без-с размером'!C:C,0))</f>
        <v>#N/A</v>
      </c>
    </row>
    <row r="8416" spans="9:9" ht="21.75" customHeight="1" x14ac:dyDescent="0.3">
      <c r="I8416" s="23" t="e">
        <f>INDEX('Артикул без-с размером'!A:A,MATCH(Хранение!B8416,'Артикул без-с размером'!C:C,0))</f>
        <v>#N/A</v>
      </c>
    </row>
    <row r="8417" spans="9:9" ht="21.75" customHeight="1" x14ac:dyDescent="0.3">
      <c r="I8417" s="23" t="e">
        <f>INDEX('Артикул без-с размером'!A:A,MATCH(Хранение!B8417,'Артикул без-с размером'!C:C,0))</f>
        <v>#N/A</v>
      </c>
    </row>
    <row r="8418" spans="9:9" ht="21.75" customHeight="1" x14ac:dyDescent="0.3">
      <c r="I8418" s="23" t="e">
        <f>INDEX('Артикул без-с размером'!A:A,MATCH(Хранение!B8418,'Артикул без-с размером'!C:C,0))</f>
        <v>#N/A</v>
      </c>
    </row>
    <row r="8419" spans="9:9" ht="21.75" customHeight="1" x14ac:dyDescent="0.3">
      <c r="I8419" s="23" t="e">
        <f>INDEX('Артикул без-с размером'!A:A,MATCH(Хранение!B8419,'Артикул без-с размером'!C:C,0))</f>
        <v>#N/A</v>
      </c>
    </row>
    <row r="8420" spans="9:9" ht="21.75" customHeight="1" x14ac:dyDescent="0.3">
      <c r="I8420" s="23" t="e">
        <f>INDEX('Артикул без-с размером'!A:A,MATCH(Хранение!B8420,'Артикул без-с размером'!C:C,0))</f>
        <v>#N/A</v>
      </c>
    </row>
    <row r="8421" spans="9:9" ht="21.75" customHeight="1" x14ac:dyDescent="0.3">
      <c r="I8421" s="23" t="e">
        <f>INDEX('Артикул без-с размером'!A:A,MATCH(Хранение!B8421,'Артикул без-с размером'!C:C,0))</f>
        <v>#N/A</v>
      </c>
    </row>
    <row r="8422" spans="9:9" ht="21.75" customHeight="1" x14ac:dyDescent="0.3">
      <c r="I8422" s="23" t="e">
        <f>INDEX('Артикул без-с размером'!A:A,MATCH(Хранение!B8422,'Артикул без-с размером'!C:C,0))</f>
        <v>#N/A</v>
      </c>
    </row>
    <row r="8423" spans="9:9" ht="21.75" customHeight="1" x14ac:dyDescent="0.3">
      <c r="I8423" s="23" t="e">
        <f>INDEX('Артикул без-с размером'!A:A,MATCH(Хранение!B8423,'Артикул без-с размером'!C:C,0))</f>
        <v>#N/A</v>
      </c>
    </row>
    <row r="8424" spans="9:9" ht="21.75" customHeight="1" x14ac:dyDescent="0.3">
      <c r="I8424" s="23" t="e">
        <f>INDEX('Артикул без-с размером'!A:A,MATCH(Хранение!B8424,'Артикул без-с размером'!C:C,0))</f>
        <v>#N/A</v>
      </c>
    </row>
    <row r="8425" spans="9:9" ht="21.75" customHeight="1" x14ac:dyDescent="0.3">
      <c r="I8425" s="23" t="e">
        <f>INDEX('Артикул без-с размером'!A:A,MATCH(Хранение!B8425,'Артикул без-с размером'!C:C,0))</f>
        <v>#N/A</v>
      </c>
    </row>
    <row r="8426" spans="9:9" ht="21.75" customHeight="1" x14ac:dyDescent="0.3">
      <c r="I8426" s="23" t="e">
        <f>INDEX('Артикул без-с размером'!A:A,MATCH(Хранение!B8426,'Артикул без-с размером'!C:C,0))</f>
        <v>#N/A</v>
      </c>
    </row>
    <row r="8427" spans="9:9" ht="21.75" customHeight="1" x14ac:dyDescent="0.3">
      <c r="I8427" s="23" t="e">
        <f>INDEX('Артикул без-с размером'!A:A,MATCH(Хранение!B8427,'Артикул без-с размером'!C:C,0))</f>
        <v>#N/A</v>
      </c>
    </row>
    <row r="8428" spans="9:9" ht="21.75" customHeight="1" x14ac:dyDescent="0.3">
      <c r="I8428" s="23" t="e">
        <f>INDEX('Артикул без-с размером'!A:A,MATCH(Хранение!B8428,'Артикул без-с размером'!C:C,0))</f>
        <v>#N/A</v>
      </c>
    </row>
    <row r="8429" spans="9:9" ht="21.75" customHeight="1" x14ac:dyDescent="0.3">
      <c r="I8429" s="23" t="e">
        <f>INDEX('Артикул без-с размером'!A:A,MATCH(Хранение!B8429,'Артикул без-с размером'!C:C,0))</f>
        <v>#N/A</v>
      </c>
    </row>
    <row r="8430" spans="9:9" ht="21.75" customHeight="1" x14ac:dyDescent="0.3">
      <c r="I8430" s="23" t="e">
        <f>INDEX('Артикул без-с размером'!A:A,MATCH(Хранение!B8430,'Артикул без-с размером'!C:C,0))</f>
        <v>#N/A</v>
      </c>
    </row>
    <row r="8431" spans="9:9" ht="21.75" customHeight="1" x14ac:dyDescent="0.3">
      <c r="I8431" s="23" t="e">
        <f>INDEX('Артикул без-с размером'!A:A,MATCH(Хранение!B8431,'Артикул без-с размером'!C:C,0))</f>
        <v>#N/A</v>
      </c>
    </row>
    <row r="8432" spans="9:9" ht="21.75" customHeight="1" x14ac:dyDescent="0.3">
      <c r="I8432" s="23" t="e">
        <f>INDEX('Артикул без-с размером'!A:A,MATCH(Хранение!B8432,'Артикул без-с размером'!C:C,0))</f>
        <v>#N/A</v>
      </c>
    </row>
    <row r="8433" spans="9:9" ht="21.75" customHeight="1" x14ac:dyDescent="0.3">
      <c r="I8433" s="23" t="e">
        <f>INDEX('Артикул без-с размером'!A:A,MATCH(Хранение!B8433,'Артикул без-с размером'!C:C,0))</f>
        <v>#N/A</v>
      </c>
    </row>
    <row r="8434" spans="9:9" ht="21.75" customHeight="1" x14ac:dyDescent="0.3">
      <c r="I8434" s="23" t="e">
        <f>INDEX('Артикул без-с размером'!A:A,MATCH(Хранение!B8434,'Артикул без-с размером'!C:C,0))</f>
        <v>#N/A</v>
      </c>
    </row>
    <row r="8435" spans="9:9" ht="21.75" customHeight="1" x14ac:dyDescent="0.3">
      <c r="I8435" s="23" t="e">
        <f>INDEX('Артикул без-с размером'!A:A,MATCH(Хранение!B8435,'Артикул без-с размером'!C:C,0))</f>
        <v>#N/A</v>
      </c>
    </row>
    <row r="8436" spans="9:9" ht="21.75" customHeight="1" x14ac:dyDescent="0.3">
      <c r="I8436" s="23" t="e">
        <f>INDEX('Артикул без-с размером'!A:A,MATCH(Хранение!B8436,'Артикул без-с размером'!C:C,0))</f>
        <v>#N/A</v>
      </c>
    </row>
    <row r="8437" spans="9:9" ht="21.75" customHeight="1" x14ac:dyDescent="0.3">
      <c r="I8437" s="23" t="e">
        <f>INDEX('Артикул без-с размером'!A:A,MATCH(Хранение!B8437,'Артикул без-с размером'!C:C,0))</f>
        <v>#N/A</v>
      </c>
    </row>
    <row r="8438" spans="9:9" ht="21.75" customHeight="1" x14ac:dyDescent="0.3">
      <c r="I8438" s="23" t="e">
        <f>INDEX('Артикул без-с размером'!A:A,MATCH(Хранение!B8438,'Артикул без-с размером'!C:C,0))</f>
        <v>#N/A</v>
      </c>
    </row>
    <row r="8439" spans="9:9" ht="21.75" customHeight="1" x14ac:dyDescent="0.3">
      <c r="I8439" s="23" t="e">
        <f>INDEX('Артикул без-с размером'!A:A,MATCH(Хранение!B8439,'Артикул без-с размером'!C:C,0))</f>
        <v>#N/A</v>
      </c>
    </row>
    <row r="8440" spans="9:9" ht="21.75" customHeight="1" x14ac:dyDescent="0.3">
      <c r="I8440" s="23" t="e">
        <f>INDEX('Артикул без-с размером'!A:A,MATCH(Хранение!B8440,'Артикул без-с размером'!C:C,0))</f>
        <v>#N/A</v>
      </c>
    </row>
    <row r="8441" spans="9:9" ht="21.75" customHeight="1" x14ac:dyDescent="0.3">
      <c r="I8441" s="23" t="e">
        <f>INDEX('Артикул без-с размером'!A:A,MATCH(Хранение!B8441,'Артикул без-с размером'!C:C,0))</f>
        <v>#N/A</v>
      </c>
    </row>
    <row r="8442" spans="9:9" ht="21.75" customHeight="1" x14ac:dyDescent="0.3">
      <c r="I8442" s="23" t="e">
        <f>INDEX('Артикул без-с размером'!A:A,MATCH(Хранение!B8442,'Артикул без-с размером'!C:C,0))</f>
        <v>#N/A</v>
      </c>
    </row>
    <row r="8443" spans="9:9" ht="21.75" customHeight="1" x14ac:dyDescent="0.3">
      <c r="I8443" s="23" t="e">
        <f>INDEX('Артикул без-с размером'!A:A,MATCH(Хранение!B8443,'Артикул без-с размером'!C:C,0))</f>
        <v>#N/A</v>
      </c>
    </row>
    <row r="8444" spans="9:9" ht="21.75" customHeight="1" x14ac:dyDescent="0.3">
      <c r="I8444" s="23" t="e">
        <f>INDEX('Артикул без-с размером'!A:A,MATCH(Хранение!B8444,'Артикул без-с размером'!C:C,0))</f>
        <v>#N/A</v>
      </c>
    </row>
    <row r="8445" spans="9:9" ht="21.75" customHeight="1" x14ac:dyDescent="0.3">
      <c r="I8445" s="23" t="e">
        <f>INDEX('Артикул без-с размером'!A:A,MATCH(Хранение!B8445,'Артикул без-с размером'!C:C,0))</f>
        <v>#N/A</v>
      </c>
    </row>
    <row r="8446" spans="9:9" ht="21.75" customHeight="1" x14ac:dyDescent="0.3">
      <c r="I8446" s="23" t="e">
        <f>INDEX('Артикул без-с размером'!A:A,MATCH(Хранение!B8446,'Артикул без-с размером'!C:C,0))</f>
        <v>#N/A</v>
      </c>
    </row>
    <row r="8447" spans="9:9" ht="21.75" customHeight="1" x14ac:dyDescent="0.3">
      <c r="I8447" s="23" t="e">
        <f>INDEX('Артикул без-с размером'!A:A,MATCH(Хранение!B8447,'Артикул без-с размером'!C:C,0))</f>
        <v>#N/A</v>
      </c>
    </row>
    <row r="8448" spans="9:9" ht="21.75" customHeight="1" x14ac:dyDescent="0.3">
      <c r="I8448" s="23" t="e">
        <f>INDEX('Артикул без-с размером'!A:A,MATCH(Хранение!B8448,'Артикул без-с размером'!C:C,0))</f>
        <v>#N/A</v>
      </c>
    </row>
    <row r="8449" spans="9:9" ht="21.75" customHeight="1" x14ac:dyDescent="0.3">
      <c r="I8449" s="23" t="e">
        <f>INDEX('Артикул без-с размером'!A:A,MATCH(Хранение!B8449,'Артикул без-с размером'!C:C,0))</f>
        <v>#N/A</v>
      </c>
    </row>
    <row r="8450" spans="9:9" ht="21.75" customHeight="1" x14ac:dyDescent="0.3">
      <c r="I8450" s="23" t="e">
        <f>INDEX('Артикул без-с размером'!A:A,MATCH(Хранение!B8450,'Артикул без-с размером'!C:C,0))</f>
        <v>#N/A</v>
      </c>
    </row>
    <row r="8451" spans="9:9" ht="21.75" customHeight="1" x14ac:dyDescent="0.3">
      <c r="I8451" s="23" t="e">
        <f>INDEX('Артикул без-с размером'!A:A,MATCH(Хранение!B8451,'Артикул без-с размером'!C:C,0))</f>
        <v>#N/A</v>
      </c>
    </row>
    <row r="8452" spans="9:9" ht="21.75" customHeight="1" x14ac:dyDescent="0.3">
      <c r="I8452" s="23" t="e">
        <f>INDEX('Артикул без-с размером'!A:A,MATCH(Хранение!B8452,'Артикул без-с размером'!C:C,0))</f>
        <v>#N/A</v>
      </c>
    </row>
    <row r="8453" spans="9:9" ht="21.75" customHeight="1" x14ac:dyDescent="0.3">
      <c r="I8453" s="23" t="e">
        <f>INDEX('Артикул без-с размером'!A:A,MATCH(Хранение!B8453,'Артикул без-с размером'!C:C,0))</f>
        <v>#N/A</v>
      </c>
    </row>
    <row r="8454" spans="9:9" ht="21.75" customHeight="1" x14ac:dyDescent="0.3">
      <c r="I8454" s="23" t="e">
        <f>INDEX('Артикул без-с размером'!A:A,MATCH(Хранение!B8454,'Артикул без-с размером'!C:C,0))</f>
        <v>#N/A</v>
      </c>
    </row>
    <row r="8455" spans="9:9" ht="21.75" customHeight="1" x14ac:dyDescent="0.3">
      <c r="I8455" s="23" t="e">
        <f>INDEX('Артикул без-с размером'!A:A,MATCH(Хранение!B8455,'Артикул без-с размером'!C:C,0))</f>
        <v>#N/A</v>
      </c>
    </row>
    <row r="8456" spans="9:9" ht="21.75" customHeight="1" x14ac:dyDescent="0.3">
      <c r="I8456" s="23" t="e">
        <f>INDEX('Артикул без-с размером'!A:A,MATCH(Хранение!B8456,'Артикул без-с размером'!C:C,0))</f>
        <v>#N/A</v>
      </c>
    </row>
    <row r="8457" spans="9:9" ht="21.75" customHeight="1" x14ac:dyDescent="0.3">
      <c r="I8457" s="23" t="e">
        <f>INDEX('Артикул без-с размером'!A:A,MATCH(Хранение!B8457,'Артикул без-с размером'!C:C,0))</f>
        <v>#N/A</v>
      </c>
    </row>
    <row r="8458" spans="9:9" ht="21.75" customHeight="1" x14ac:dyDescent="0.3">
      <c r="I8458" s="23" t="e">
        <f>INDEX('Артикул без-с размером'!A:A,MATCH(Хранение!B8458,'Артикул без-с размером'!C:C,0))</f>
        <v>#N/A</v>
      </c>
    </row>
    <row r="8459" spans="9:9" ht="21.75" customHeight="1" x14ac:dyDescent="0.3">
      <c r="I8459" s="23" t="e">
        <f>INDEX('Артикул без-с размером'!A:A,MATCH(Хранение!B8459,'Артикул без-с размером'!C:C,0))</f>
        <v>#N/A</v>
      </c>
    </row>
    <row r="8460" spans="9:9" ht="21.75" customHeight="1" x14ac:dyDescent="0.3">
      <c r="I8460" s="23" t="e">
        <f>INDEX('Артикул без-с размером'!A:A,MATCH(Хранение!B8460,'Артикул без-с размером'!C:C,0))</f>
        <v>#N/A</v>
      </c>
    </row>
    <row r="8461" spans="9:9" ht="21.75" customHeight="1" x14ac:dyDescent="0.3">
      <c r="I8461" s="23" t="e">
        <f>INDEX('Артикул без-с размером'!A:A,MATCH(Хранение!B8461,'Артикул без-с размером'!C:C,0))</f>
        <v>#N/A</v>
      </c>
    </row>
    <row r="8462" spans="9:9" ht="21.75" customHeight="1" x14ac:dyDescent="0.3">
      <c r="I8462" s="23" t="e">
        <f>INDEX('Артикул без-с размером'!A:A,MATCH(Хранение!B8462,'Артикул без-с размером'!C:C,0))</f>
        <v>#N/A</v>
      </c>
    </row>
    <row r="8463" spans="9:9" ht="21.75" customHeight="1" x14ac:dyDescent="0.3">
      <c r="I8463" s="23" t="e">
        <f>INDEX('Артикул без-с размером'!A:A,MATCH(Хранение!B8463,'Артикул без-с размером'!C:C,0))</f>
        <v>#N/A</v>
      </c>
    </row>
    <row r="8464" spans="9:9" ht="21.75" customHeight="1" x14ac:dyDescent="0.3">
      <c r="I8464" s="23" t="e">
        <f>INDEX('Артикул без-с размером'!A:A,MATCH(Хранение!B8464,'Артикул без-с размером'!C:C,0))</f>
        <v>#N/A</v>
      </c>
    </row>
    <row r="8465" spans="9:9" ht="21.75" customHeight="1" x14ac:dyDescent="0.3">
      <c r="I8465" s="23" t="e">
        <f>INDEX('Артикул без-с размером'!A:A,MATCH(Хранение!B8465,'Артикул без-с размером'!C:C,0))</f>
        <v>#N/A</v>
      </c>
    </row>
    <row r="8466" spans="9:9" ht="21.75" customHeight="1" x14ac:dyDescent="0.3">
      <c r="I8466" s="23" t="e">
        <f>INDEX('Артикул без-с размером'!A:A,MATCH(Хранение!B8466,'Артикул без-с размером'!C:C,0))</f>
        <v>#N/A</v>
      </c>
    </row>
    <row r="8467" spans="9:9" ht="21.75" customHeight="1" x14ac:dyDescent="0.3">
      <c r="I8467" s="23" t="e">
        <f>INDEX('Артикул без-с размером'!A:A,MATCH(Хранение!B8467,'Артикул без-с размером'!C:C,0))</f>
        <v>#N/A</v>
      </c>
    </row>
    <row r="8468" spans="9:9" ht="21.75" customHeight="1" x14ac:dyDescent="0.3">
      <c r="I8468" s="23" t="e">
        <f>INDEX('Артикул без-с размером'!A:A,MATCH(Хранение!B8468,'Артикул без-с размером'!C:C,0))</f>
        <v>#N/A</v>
      </c>
    </row>
    <row r="8469" spans="9:9" ht="21.75" customHeight="1" x14ac:dyDescent="0.3">
      <c r="I8469" s="23" t="e">
        <f>INDEX('Артикул без-с размером'!A:A,MATCH(Хранение!B8469,'Артикул без-с размером'!C:C,0))</f>
        <v>#N/A</v>
      </c>
    </row>
    <row r="8470" spans="9:9" ht="21.75" customHeight="1" x14ac:dyDescent="0.3">
      <c r="I8470" s="23" t="e">
        <f>INDEX('Артикул без-с размером'!A:A,MATCH(Хранение!B8470,'Артикул без-с размером'!C:C,0))</f>
        <v>#N/A</v>
      </c>
    </row>
    <row r="8471" spans="9:9" ht="21.75" customHeight="1" x14ac:dyDescent="0.3">
      <c r="I8471" s="23" t="e">
        <f>INDEX('Артикул без-с размером'!A:A,MATCH(Хранение!B8471,'Артикул без-с размером'!C:C,0))</f>
        <v>#N/A</v>
      </c>
    </row>
    <row r="8472" spans="9:9" ht="21.75" customHeight="1" x14ac:dyDescent="0.3">
      <c r="I8472" s="23" t="e">
        <f>INDEX('Артикул без-с размером'!A:A,MATCH(Хранение!B8472,'Артикул без-с размером'!C:C,0))</f>
        <v>#N/A</v>
      </c>
    </row>
    <row r="8473" spans="9:9" ht="21.75" customHeight="1" x14ac:dyDescent="0.3">
      <c r="I8473" s="23" t="e">
        <f>INDEX('Артикул без-с размером'!A:A,MATCH(Хранение!B8473,'Артикул без-с размером'!C:C,0))</f>
        <v>#N/A</v>
      </c>
    </row>
    <row r="8474" spans="9:9" ht="21.75" customHeight="1" x14ac:dyDescent="0.3">
      <c r="I8474" s="23" t="e">
        <f>INDEX('Артикул без-с размером'!A:A,MATCH(Хранение!B8474,'Артикул без-с размером'!C:C,0))</f>
        <v>#N/A</v>
      </c>
    </row>
    <row r="8475" spans="9:9" ht="21.75" customHeight="1" x14ac:dyDescent="0.3">
      <c r="I8475" s="23" t="e">
        <f>INDEX('Артикул без-с размером'!A:A,MATCH(Хранение!B8475,'Артикул без-с размером'!C:C,0))</f>
        <v>#N/A</v>
      </c>
    </row>
    <row r="8476" spans="9:9" ht="21.75" customHeight="1" x14ac:dyDescent="0.3">
      <c r="I8476" s="23" t="e">
        <f>INDEX('Артикул без-с размером'!A:A,MATCH(Хранение!B8476,'Артикул без-с размером'!C:C,0))</f>
        <v>#N/A</v>
      </c>
    </row>
    <row r="8477" spans="9:9" ht="21.75" customHeight="1" x14ac:dyDescent="0.3">
      <c r="I8477" s="23" t="e">
        <f>INDEX('Артикул без-с размером'!A:A,MATCH(Хранение!B8477,'Артикул без-с размером'!C:C,0))</f>
        <v>#N/A</v>
      </c>
    </row>
    <row r="8478" spans="9:9" ht="21.75" customHeight="1" x14ac:dyDescent="0.3">
      <c r="I8478" s="23" t="e">
        <f>INDEX('Артикул без-с размером'!A:A,MATCH(Хранение!B8478,'Артикул без-с размером'!C:C,0))</f>
        <v>#N/A</v>
      </c>
    </row>
    <row r="8479" spans="9:9" ht="21.75" customHeight="1" x14ac:dyDescent="0.3">
      <c r="I8479" s="23" t="e">
        <f>INDEX('Артикул без-с размером'!A:A,MATCH(Хранение!B8479,'Артикул без-с размером'!C:C,0))</f>
        <v>#N/A</v>
      </c>
    </row>
    <row r="8480" spans="9:9" ht="21.75" customHeight="1" x14ac:dyDescent="0.3">
      <c r="I8480" s="23" t="e">
        <f>INDEX('Артикул без-с размером'!A:A,MATCH(Хранение!B8480,'Артикул без-с размером'!C:C,0))</f>
        <v>#N/A</v>
      </c>
    </row>
    <row r="8481" spans="9:9" ht="21.75" customHeight="1" x14ac:dyDescent="0.3">
      <c r="I8481" s="23" t="e">
        <f>INDEX('Артикул без-с размером'!A:A,MATCH(Хранение!B8481,'Артикул без-с размером'!C:C,0))</f>
        <v>#N/A</v>
      </c>
    </row>
    <row r="8482" spans="9:9" ht="21.75" customHeight="1" x14ac:dyDescent="0.3">
      <c r="I8482" s="23" t="e">
        <f>INDEX('Артикул без-с размером'!A:A,MATCH(Хранение!B8482,'Артикул без-с размером'!C:C,0))</f>
        <v>#N/A</v>
      </c>
    </row>
    <row r="8483" spans="9:9" ht="21.75" customHeight="1" x14ac:dyDescent="0.3">
      <c r="I8483" s="23" t="e">
        <f>INDEX('Артикул без-с размером'!A:A,MATCH(Хранение!B8483,'Артикул без-с размером'!C:C,0))</f>
        <v>#N/A</v>
      </c>
    </row>
    <row r="8484" spans="9:9" ht="21.75" customHeight="1" x14ac:dyDescent="0.3">
      <c r="I8484" s="23" t="e">
        <f>INDEX('Артикул без-с размером'!A:A,MATCH(Хранение!B8484,'Артикул без-с размером'!C:C,0))</f>
        <v>#N/A</v>
      </c>
    </row>
    <row r="8485" spans="9:9" ht="21.75" customHeight="1" x14ac:dyDescent="0.3">
      <c r="I8485" s="23" t="e">
        <f>INDEX('Артикул без-с размером'!A:A,MATCH(Хранение!B8485,'Артикул без-с размером'!C:C,0))</f>
        <v>#N/A</v>
      </c>
    </row>
    <row r="8486" spans="9:9" ht="21.75" customHeight="1" x14ac:dyDescent="0.3">
      <c r="I8486" s="23" t="e">
        <f>INDEX('Артикул без-с размером'!A:A,MATCH(Хранение!B8486,'Артикул без-с размером'!C:C,0))</f>
        <v>#N/A</v>
      </c>
    </row>
    <row r="8487" spans="9:9" ht="21.75" customHeight="1" x14ac:dyDescent="0.3">
      <c r="I8487" s="23" t="e">
        <f>INDEX('Артикул без-с размером'!A:A,MATCH(Хранение!B8487,'Артикул без-с размером'!C:C,0))</f>
        <v>#N/A</v>
      </c>
    </row>
    <row r="8488" spans="9:9" ht="21.75" customHeight="1" x14ac:dyDescent="0.3">
      <c r="I8488" s="23" t="e">
        <f>INDEX('Артикул без-с размером'!A:A,MATCH(Хранение!B8488,'Артикул без-с размером'!C:C,0))</f>
        <v>#N/A</v>
      </c>
    </row>
    <row r="8489" spans="9:9" ht="21.75" customHeight="1" x14ac:dyDescent="0.3">
      <c r="I8489" s="23" t="e">
        <f>INDEX('Артикул без-с размером'!A:A,MATCH(Хранение!B8489,'Артикул без-с размером'!C:C,0))</f>
        <v>#N/A</v>
      </c>
    </row>
    <row r="8490" spans="9:9" ht="21.75" customHeight="1" x14ac:dyDescent="0.3">
      <c r="I8490" s="23" t="e">
        <f>INDEX('Артикул без-с размером'!A:A,MATCH(Хранение!B8490,'Артикул без-с размером'!C:C,0))</f>
        <v>#N/A</v>
      </c>
    </row>
    <row r="8491" spans="9:9" ht="21.75" customHeight="1" x14ac:dyDescent="0.3">
      <c r="I8491" s="23" t="e">
        <f>INDEX('Артикул без-с размером'!A:A,MATCH(Хранение!B8491,'Артикул без-с размером'!C:C,0))</f>
        <v>#N/A</v>
      </c>
    </row>
    <row r="8492" spans="9:9" ht="21.75" customHeight="1" x14ac:dyDescent="0.3">
      <c r="I8492" s="23" t="e">
        <f>INDEX('Артикул без-с размером'!A:A,MATCH(Хранение!B8492,'Артикул без-с размером'!C:C,0))</f>
        <v>#N/A</v>
      </c>
    </row>
    <row r="8493" spans="9:9" ht="21.75" customHeight="1" x14ac:dyDescent="0.3">
      <c r="I8493" s="23" t="e">
        <f>INDEX('Артикул без-с размером'!A:A,MATCH(Хранение!B8493,'Артикул без-с размером'!C:C,0))</f>
        <v>#N/A</v>
      </c>
    </row>
    <row r="8494" spans="9:9" ht="21.75" customHeight="1" x14ac:dyDescent="0.3">
      <c r="I8494" s="23" t="e">
        <f>INDEX('Артикул без-с размером'!A:A,MATCH(Хранение!B8494,'Артикул без-с размером'!C:C,0))</f>
        <v>#N/A</v>
      </c>
    </row>
    <row r="8495" spans="9:9" ht="21.75" customHeight="1" x14ac:dyDescent="0.3">
      <c r="I8495" s="23" t="e">
        <f>INDEX('Артикул без-с размером'!A:A,MATCH(Хранение!B8495,'Артикул без-с размером'!C:C,0))</f>
        <v>#N/A</v>
      </c>
    </row>
    <row r="8496" spans="9:9" ht="21.75" customHeight="1" x14ac:dyDescent="0.3">
      <c r="I8496" s="23" t="e">
        <f>INDEX('Артикул без-с размером'!A:A,MATCH(Хранение!B8496,'Артикул без-с размером'!C:C,0))</f>
        <v>#N/A</v>
      </c>
    </row>
    <row r="8497" spans="9:9" ht="21.75" customHeight="1" x14ac:dyDescent="0.3">
      <c r="I8497" s="23" t="e">
        <f>INDEX('Артикул без-с размером'!A:A,MATCH(Хранение!B8497,'Артикул без-с размером'!C:C,0))</f>
        <v>#N/A</v>
      </c>
    </row>
    <row r="8498" spans="9:9" ht="21.75" customHeight="1" x14ac:dyDescent="0.3">
      <c r="I8498" s="23" t="e">
        <f>INDEX('Артикул без-с размером'!A:A,MATCH(Хранение!B8498,'Артикул без-с размером'!C:C,0))</f>
        <v>#N/A</v>
      </c>
    </row>
    <row r="8499" spans="9:9" ht="21.75" customHeight="1" x14ac:dyDescent="0.3">
      <c r="I8499" s="23" t="e">
        <f>INDEX('Артикул без-с размером'!A:A,MATCH(Хранение!B8499,'Артикул без-с размером'!C:C,0))</f>
        <v>#N/A</v>
      </c>
    </row>
    <row r="8500" spans="9:9" ht="21.75" customHeight="1" x14ac:dyDescent="0.3">
      <c r="I8500" s="23" t="e">
        <f>INDEX('Артикул без-с размером'!A:A,MATCH(Хранение!B8500,'Артикул без-с размером'!C:C,0))</f>
        <v>#N/A</v>
      </c>
    </row>
    <row r="8501" spans="9:9" ht="21.75" customHeight="1" x14ac:dyDescent="0.3">
      <c r="I8501" s="23" t="e">
        <f>INDEX('Артикул без-с размером'!A:A,MATCH(Хранение!B8501,'Артикул без-с размером'!C:C,0))</f>
        <v>#N/A</v>
      </c>
    </row>
    <row r="8502" spans="9:9" ht="21.75" customHeight="1" x14ac:dyDescent="0.3">
      <c r="I8502" s="23" t="e">
        <f>INDEX('Артикул без-с размером'!A:A,MATCH(Хранение!B8502,'Артикул без-с размером'!C:C,0))</f>
        <v>#N/A</v>
      </c>
    </row>
    <row r="8503" spans="9:9" ht="21.75" customHeight="1" x14ac:dyDescent="0.3">
      <c r="I8503" s="23" t="e">
        <f>INDEX('Артикул без-с размером'!A:A,MATCH(Хранение!B8503,'Артикул без-с размером'!C:C,0))</f>
        <v>#N/A</v>
      </c>
    </row>
    <row r="8504" spans="9:9" ht="21.75" customHeight="1" x14ac:dyDescent="0.3">
      <c r="I8504" s="23" t="e">
        <f>INDEX('Артикул без-с размером'!A:A,MATCH(Хранение!B8504,'Артикул без-с размером'!C:C,0))</f>
        <v>#N/A</v>
      </c>
    </row>
    <row r="8505" spans="9:9" ht="21.75" customHeight="1" x14ac:dyDescent="0.3">
      <c r="I8505" s="23" t="e">
        <f>INDEX('Артикул без-с размером'!A:A,MATCH(Хранение!B8505,'Артикул без-с размером'!C:C,0))</f>
        <v>#N/A</v>
      </c>
    </row>
    <row r="8506" spans="9:9" ht="21.75" customHeight="1" x14ac:dyDescent="0.3">
      <c r="I8506" s="23" t="e">
        <f>INDEX('Артикул без-с размером'!A:A,MATCH(Хранение!B8506,'Артикул без-с размером'!C:C,0))</f>
        <v>#N/A</v>
      </c>
    </row>
    <row r="8507" spans="9:9" ht="21.75" customHeight="1" x14ac:dyDescent="0.3">
      <c r="I8507" s="23" t="e">
        <f>INDEX('Артикул без-с размером'!A:A,MATCH(Хранение!B8507,'Артикул без-с размером'!C:C,0))</f>
        <v>#N/A</v>
      </c>
    </row>
    <row r="8508" spans="9:9" ht="21.75" customHeight="1" x14ac:dyDescent="0.3">
      <c r="I8508" s="23" t="e">
        <f>INDEX('Артикул без-с размером'!A:A,MATCH(Хранение!B8508,'Артикул без-с размером'!C:C,0))</f>
        <v>#N/A</v>
      </c>
    </row>
    <row r="8509" spans="9:9" ht="21.75" customHeight="1" x14ac:dyDescent="0.3">
      <c r="I8509" s="23" t="e">
        <f>INDEX('Артикул без-с размером'!A:A,MATCH(Хранение!B8509,'Артикул без-с размером'!C:C,0))</f>
        <v>#N/A</v>
      </c>
    </row>
    <row r="8510" spans="9:9" ht="21.75" customHeight="1" x14ac:dyDescent="0.3">
      <c r="I8510" s="23" t="e">
        <f>INDEX('Артикул без-с размером'!A:A,MATCH(Хранение!B8510,'Артикул без-с размером'!C:C,0))</f>
        <v>#N/A</v>
      </c>
    </row>
    <row r="8511" spans="9:9" ht="21.75" customHeight="1" x14ac:dyDescent="0.3">
      <c r="I8511" s="23" t="e">
        <f>INDEX('Артикул без-с размером'!A:A,MATCH(Хранение!B8511,'Артикул без-с размером'!C:C,0))</f>
        <v>#N/A</v>
      </c>
    </row>
    <row r="8512" spans="9:9" ht="21.75" customHeight="1" x14ac:dyDescent="0.3">
      <c r="I8512" s="23" t="e">
        <f>INDEX('Артикул без-с размером'!A:A,MATCH(Хранение!B8512,'Артикул без-с размером'!C:C,0))</f>
        <v>#N/A</v>
      </c>
    </row>
    <row r="8513" spans="9:9" ht="21.75" customHeight="1" x14ac:dyDescent="0.3">
      <c r="I8513" s="23" t="e">
        <f>INDEX('Артикул без-с размером'!A:A,MATCH(Хранение!B8513,'Артикул без-с размером'!C:C,0))</f>
        <v>#N/A</v>
      </c>
    </row>
    <row r="8514" spans="9:9" ht="21.75" customHeight="1" x14ac:dyDescent="0.3">
      <c r="I8514" s="23" t="e">
        <f>INDEX('Артикул без-с размером'!A:A,MATCH(Хранение!B8514,'Артикул без-с размером'!C:C,0))</f>
        <v>#N/A</v>
      </c>
    </row>
    <row r="8515" spans="9:9" ht="21.75" customHeight="1" x14ac:dyDescent="0.3">
      <c r="I8515" s="23" t="e">
        <f>INDEX('Артикул без-с размером'!A:A,MATCH(Хранение!B8515,'Артикул без-с размером'!C:C,0))</f>
        <v>#N/A</v>
      </c>
    </row>
    <row r="8516" spans="9:9" ht="21.75" customHeight="1" x14ac:dyDescent="0.3">
      <c r="I8516" s="23" t="e">
        <f>INDEX('Артикул без-с размером'!A:A,MATCH(Хранение!B8516,'Артикул без-с размером'!C:C,0))</f>
        <v>#N/A</v>
      </c>
    </row>
    <row r="8517" spans="9:9" ht="21.75" customHeight="1" x14ac:dyDescent="0.3">
      <c r="I8517" s="23" t="e">
        <f>INDEX('Артикул без-с размером'!A:A,MATCH(Хранение!B8517,'Артикул без-с размером'!C:C,0))</f>
        <v>#N/A</v>
      </c>
    </row>
    <row r="8518" spans="9:9" ht="21.75" customHeight="1" x14ac:dyDescent="0.3">
      <c r="I8518" s="23" t="e">
        <f>INDEX('Артикул без-с размером'!A:A,MATCH(Хранение!B8518,'Артикул без-с размером'!C:C,0))</f>
        <v>#N/A</v>
      </c>
    </row>
    <row r="8519" spans="9:9" ht="21.75" customHeight="1" x14ac:dyDescent="0.3">
      <c r="I8519" s="23" t="e">
        <f>INDEX('Артикул без-с размером'!A:A,MATCH(Хранение!B8519,'Артикул без-с размером'!C:C,0))</f>
        <v>#N/A</v>
      </c>
    </row>
    <row r="8520" spans="9:9" ht="21.75" customHeight="1" x14ac:dyDescent="0.3">
      <c r="I8520" s="23" t="e">
        <f>INDEX('Артикул без-с размером'!A:A,MATCH(Хранение!B8520,'Артикул без-с размером'!C:C,0))</f>
        <v>#N/A</v>
      </c>
    </row>
    <row r="8521" spans="9:9" ht="21.75" customHeight="1" x14ac:dyDescent="0.3">
      <c r="I8521" s="23" t="e">
        <f>INDEX('Артикул без-с размером'!A:A,MATCH(Хранение!B8521,'Артикул без-с размером'!C:C,0))</f>
        <v>#N/A</v>
      </c>
    </row>
    <row r="8522" spans="9:9" ht="21.75" customHeight="1" x14ac:dyDescent="0.3">
      <c r="I8522" s="23" t="e">
        <f>INDEX('Артикул без-с размером'!A:A,MATCH(Хранение!B8522,'Артикул без-с размером'!C:C,0))</f>
        <v>#N/A</v>
      </c>
    </row>
    <row r="8523" spans="9:9" ht="21.75" customHeight="1" x14ac:dyDescent="0.3">
      <c r="I8523" s="23" t="e">
        <f>INDEX('Артикул без-с размером'!A:A,MATCH(Хранение!B8523,'Артикул без-с размером'!C:C,0))</f>
        <v>#N/A</v>
      </c>
    </row>
    <row r="8524" spans="9:9" ht="21.75" customHeight="1" x14ac:dyDescent="0.3">
      <c r="I8524" s="23" t="e">
        <f>INDEX('Артикул без-с размером'!A:A,MATCH(Хранение!B8524,'Артикул без-с размером'!C:C,0))</f>
        <v>#N/A</v>
      </c>
    </row>
    <row r="8525" spans="9:9" ht="21.75" customHeight="1" x14ac:dyDescent="0.3">
      <c r="I8525" s="23" t="e">
        <f>INDEX('Артикул без-с размером'!A:A,MATCH(Хранение!B8525,'Артикул без-с размером'!C:C,0))</f>
        <v>#N/A</v>
      </c>
    </row>
    <row r="8526" spans="9:9" ht="21.75" customHeight="1" x14ac:dyDescent="0.3">
      <c r="I8526" s="23" t="e">
        <f>INDEX('Артикул без-с размером'!A:A,MATCH(Хранение!B8526,'Артикул без-с размером'!C:C,0))</f>
        <v>#N/A</v>
      </c>
    </row>
    <row r="8527" spans="9:9" ht="21.75" customHeight="1" x14ac:dyDescent="0.3">
      <c r="I8527" s="23" t="e">
        <f>INDEX('Артикул без-с размером'!A:A,MATCH(Хранение!B8527,'Артикул без-с размером'!C:C,0))</f>
        <v>#N/A</v>
      </c>
    </row>
    <row r="8528" spans="9:9" ht="21.75" customHeight="1" x14ac:dyDescent="0.3">
      <c r="I8528" s="23" t="e">
        <f>INDEX('Артикул без-с размером'!A:A,MATCH(Хранение!B8528,'Артикул без-с размером'!C:C,0))</f>
        <v>#N/A</v>
      </c>
    </row>
    <row r="8529" spans="9:9" ht="21.75" customHeight="1" x14ac:dyDescent="0.3">
      <c r="I8529" s="23" t="e">
        <f>INDEX('Артикул без-с размером'!A:A,MATCH(Хранение!B8529,'Артикул без-с размером'!C:C,0))</f>
        <v>#N/A</v>
      </c>
    </row>
    <row r="8530" spans="9:9" ht="21.75" customHeight="1" x14ac:dyDescent="0.3">
      <c r="I8530" s="23" t="e">
        <f>INDEX('Артикул без-с размером'!A:A,MATCH(Хранение!B8530,'Артикул без-с размером'!C:C,0))</f>
        <v>#N/A</v>
      </c>
    </row>
    <row r="8531" spans="9:9" ht="21.75" customHeight="1" x14ac:dyDescent="0.3">
      <c r="I8531" s="23" t="e">
        <f>INDEX('Артикул без-с размером'!A:A,MATCH(Хранение!B8531,'Артикул без-с размером'!C:C,0))</f>
        <v>#N/A</v>
      </c>
    </row>
    <row r="8532" spans="9:9" ht="21.75" customHeight="1" x14ac:dyDescent="0.3">
      <c r="I8532" s="23" t="e">
        <f>INDEX('Артикул без-с размером'!A:A,MATCH(Хранение!B8532,'Артикул без-с размером'!C:C,0))</f>
        <v>#N/A</v>
      </c>
    </row>
    <row r="8533" spans="9:9" ht="21.75" customHeight="1" x14ac:dyDescent="0.3">
      <c r="I8533" s="23" t="e">
        <f>INDEX('Артикул без-с размером'!A:A,MATCH(Хранение!B8533,'Артикул без-с размером'!C:C,0))</f>
        <v>#N/A</v>
      </c>
    </row>
    <row r="8534" spans="9:9" ht="21.75" customHeight="1" x14ac:dyDescent="0.3">
      <c r="I8534" s="23" t="e">
        <f>INDEX('Артикул без-с размером'!A:A,MATCH(Хранение!B8534,'Артикул без-с размером'!C:C,0))</f>
        <v>#N/A</v>
      </c>
    </row>
    <row r="8535" spans="9:9" ht="21.75" customHeight="1" x14ac:dyDescent="0.3">
      <c r="I8535" s="23" t="e">
        <f>INDEX('Артикул без-с размером'!A:A,MATCH(Хранение!B8535,'Артикул без-с размером'!C:C,0))</f>
        <v>#N/A</v>
      </c>
    </row>
    <row r="8536" spans="9:9" ht="21.75" customHeight="1" x14ac:dyDescent="0.3">
      <c r="I8536" s="23" t="e">
        <f>INDEX('Артикул без-с размером'!A:A,MATCH(Хранение!B8536,'Артикул без-с размером'!C:C,0))</f>
        <v>#N/A</v>
      </c>
    </row>
    <row r="8537" spans="9:9" ht="21.75" customHeight="1" x14ac:dyDescent="0.3">
      <c r="I8537" s="23" t="e">
        <f>INDEX('Артикул без-с размером'!A:A,MATCH(Хранение!B8537,'Артикул без-с размером'!C:C,0))</f>
        <v>#N/A</v>
      </c>
    </row>
    <row r="8538" spans="9:9" ht="21.75" customHeight="1" x14ac:dyDescent="0.3">
      <c r="I8538" s="23" t="e">
        <f>INDEX('Артикул без-с размером'!A:A,MATCH(Хранение!B8538,'Артикул без-с размером'!C:C,0))</f>
        <v>#N/A</v>
      </c>
    </row>
    <row r="8539" spans="9:9" ht="21.75" customHeight="1" x14ac:dyDescent="0.3">
      <c r="I8539" s="23" t="e">
        <f>INDEX('Артикул без-с размером'!A:A,MATCH(Хранение!B8539,'Артикул без-с размером'!C:C,0))</f>
        <v>#N/A</v>
      </c>
    </row>
    <row r="8540" spans="9:9" ht="21.75" customHeight="1" x14ac:dyDescent="0.3">
      <c r="I8540" s="23" t="e">
        <f>INDEX('Артикул без-с размером'!A:A,MATCH(Хранение!B8540,'Артикул без-с размером'!C:C,0))</f>
        <v>#N/A</v>
      </c>
    </row>
    <row r="8541" spans="9:9" ht="21.75" customHeight="1" x14ac:dyDescent="0.3">
      <c r="I8541" s="23" t="e">
        <f>INDEX('Артикул без-с размером'!A:A,MATCH(Хранение!B8541,'Артикул без-с размером'!C:C,0))</f>
        <v>#N/A</v>
      </c>
    </row>
    <row r="8542" spans="9:9" ht="21.75" customHeight="1" x14ac:dyDescent="0.3">
      <c r="I8542" s="23" t="e">
        <f>INDEX('Артикул без-с размером'!A:A,MATCH(Хранение!B8542,'Артикул без-с размером'!C:C,0))</f>
        <v>#N/A</v>
      </c>
    </row>
    <row r="8543" spans="9:9" ht="21.75" customHeight="1" x14ac:dyDescent="0.3">
      <c r="I8543" s="23" t="e">
        <f>INDEX('Артикул без-с размером'!A:A,MATCH(Хранение!B8543,'Артикул без-с размером'!C:C,0))</f>
        <v>#N/A</v>
      </c>
    </row>
    <row r="8544" spans="9:9" ht="21.75" customHeight="1" x14ac:dyDescent="0.3">
      <c r="I8544" s="23" t="e">
        <f>INDEX('Артикул без-с размером'!A:A,MATCH(Хранение!B8544,'Артикул без-с размером'!C:C,0))</f>
        <v>#N/A</v>
      </c>
    </row>
    <row r="8545" spans="9:9" ht="21.75" customHeight="1" x14ac:dyDescent="0.3">
      <c r="I8545" s="23" t="e">
        <f>INDEX('Артикул без-с размером'!A:A,MATCH(Хранение!B8545,'Артикул без-с размером'!C:C,0))</f>
        <v>#N/A</v>
      </c>
    </row>
    <row r="8546" spans="9:9" ht="21.75" customHeight="1" x14ac:dyDescent="0.3">
      <c r="I8546" s="23" t="e">
        <f>INDEX('Артикул без-с размером'!A:A,MATCH(Хранение!B8546,'Артикул без-с размером'!C:C,0))</f>
        <v>#N/A</v>
      </c>
    </row>
    <row r="8547" spans="9:9" ht="21.75" customHeight="1" x14ac:dyDescent="0.3">
      <c r="I8547" s="23" t="e">
        <f>INDEX('Артикул без-с размером'!A:A,MATCH(Хранение!B8547,'Артикул без-с размером'!C:C,0))</f>
        <v>#N/A</v>
      </c>
    </row>
    <row r="8548" spans="9:9" ht="21.75" customHeight="1" x14ac:dyDescent="0.3">
      <c r="I8548" s="23" t="e">
        <f>INDEX('Артикул без-с размером'!A:A,MATCH(Хранение!B8548,'Артикул без-с размером'!C:C,0))</f>
        <v>#N/A</v>
      </c>
    </row>
    <row r="8549" spans="9:9" ht="21.75" customHeight="1" x14ac:dyDescent="0.3">
      <c r="I8549" s="23" t="e">
        <f>INDEX('Артикул без-с размером'!A:A,MATCH(Хранение!B8549,'Артикул без-с размером'!C:C,0))</f>
        <v>#N/A</v>
      </c>
    </row>
    <row r="8550" spans="9:9" ht="21.75" customHeight="1" x14ac:dyDescent="0.3">
      <c r="I8550" s="23" t="e">
        <f>INDEX('Артикул без-с размером'!A:A,MATCH(Хранение!B8550,'Артикул без-с размером'!C:C,0))</f>
        <v>#N/A</v>
      </c>
    </row>
    <row r="8551" spans="9:9" ht="21.75" customHeight="1" x14ac:dyDescent="0.3">
      <c r="I8551" s="23" t="e">
        <f>INDEX('Артикул без-с размером'!A:A,MATCH(Хранение!B8551,'Артикул без-с размером'!C:C,0))</f>
        <v>#N/A</v>
      </c>
    </row>
    <row r="8552" spans="9:9" ht="21.75" customHeight="1" x14ac:dyDescent="0.3">
      <c r="I8552" s="23" t="e">
        <f>INDEX('Артикул без-с размером'!A:A,MATCH(Хранение!B8552,'Артикул без-с размером'!C:C,0))</f>
        <v>#N/A</v>
      </c>
    </row>
    <row r="8553" spans="9:9" ht="21.75" customHeight="1" x14ac:dyDescent="0.3">
      <c r="I8553" s="23" t="e">
        <f>INDEX('Артикул без-с размером'!A:A,MATCH(Хранение!B8553,'Артикул без-с размером'!C:C,0))</f>
        <v>#N/A</v>
      </c>
    </row>
    <row r="8554" spans="9:9" ht="21.75" customHeight="1" x14ac:dyDescent="0.3">
      <c r="I8554" s="23" t="e">
        <f>INDEX('Артикул без-с размером'!A:A,MATCH(Хранение!B8554,'Артикул без-с размером'!C:C,0))</f>
        <v>#N/A</v>
      </c>
    </row>
    <row r="8555" spans="9:9" ht="21.75" customHeight="1" x14ac:dyDescent="0.3">
      <c r="I8555" s="23" t="e">
        <f>INDEX('Артикул без-с размером'!A:A,MATCH(Хранение!B8555,'Артикул без-с размером'!C:C,0))</f>
        <v>#N/A</v>
      </c>
    </row>
    <row r="8556" spans="9:9" ht="21.75" customHeight="1" x14ac:dyDescent="0.3">
      <c r="I8556" s="23" t="e">
        <f>INDEX('Артикул без-с размером'!A:A,MATCH(Хранение!B8556,'Артикул без-с размером'!C:C,0))</f>
        <v>#N/A</v>
      </c>
    </row>
    <row r="8557" spans="9:9" ht="21.75" customHeight="1" x14ac:dyDescent="0.3">
      <c r="I8557" s="23" t="e">
        <f>INDEX('Артикул без-с размером'!A:A,MATCH(Хранение!B8557,'Артикул без-с размером'!C:C,0))</f>
        <v>#N/A</v>
      </c>
    </row>
    <row r="8558" spans="9:9" ht="21.75" customHeight="1" x14ac:dyDescent="0.3">
      <c r="I8558" s="23" t="e">
        <f>INDEX('Артикул без-с размером'!A:A,MATCH(Хранение!B8558,'Артикул без-с размером'!C:C,0))</f>
        <v>#N/A</v>
      </c>
    </row>
    <row r="8559" spans="9:9" ht="21.75" customHeight="1" x14ac:dyDescent="0.3">
      <c r="I8559" s="23" t="e">
        <f>INDEX('Артикул без-с размером'!A:A,MATCH(Хранение!B8559,'Артикул без-с размером'!C:C,0))</f>
        <v>#N/A</v>
      </c>
    </row>
    <row r="8560" spans="9:9" ht="21.75" customHeight="1" x14ac:dyDescent="0.3">
      <c r="I8560" s="23" t="e">
        <f>INDEX('Артикул без-с размером'!A:A,MATCH(Хранение!B8560,'Артикул без-с размером'!C:C,0))</f>
        <v>#N/A</v>
      </c>
    </row>
    <row r="8561" spans="9:9" ht="21.75" customHeight="1" x14ac:dyDescent="0.3">
      <c r="I8561" s="23" t="e">
        <f>INDEX('Артикул без-с размером'!A:A,MATCH(Хранение!B8561,'Артикул без-с размером'!C:C,0))</f>
        <v>#N/A</v>
      </c>
    </row>
    <row r="8562" spans="9:9" ht="21.75" customHeight="1" x14ac:dyDescent="0.3">
      <c r="I8562" s="23" t="e">
        <f>INDEX('Артикул без-с размером'!A:A,MATCH(Хранение!B8562,'Артикул без-с размером'!C:C,0))</f>
        <v>#N/A</v>
      </c>
    </row>
    <row r="8563" spans="9:9" ht="21.75" customHeight="1" x14ac:dyDescent="0.3">
      <c r="I8563" s="23" t="e">
        <f>INDEX('Артикул без-с размером'!A:A,MATCH(Хранение!B8563,'Артикул без-с размером'!C:C,0))</f>
        <v>#N/A</v>
      </c>
    </row>
    <row r="8564" spans="9:9" ht="21.75" customHeight="1" x14ac:dyDescent="0.3">
      <c r="I8564" s="23" t="e">
        <f>INDEX('Артикул без-с размером'!A:A,MATCH(Хранение!B8564,'Артикул без-с размером'!C:C,0))</f>
        <v>#N/A</v>
      </c>
    </row>
    <row r="8565" spans="9:9" ht="21.75" customHeight="1" x14ac:dyDescent="0.3">
      <c r="I8565" s="23" t="e">
        <f>INDEX('Артикул без-с размером'!A:A,MATCH(Хранение!B8565,'Артикул без-с размером'!C:C,0))</f>
        <v>#N/A</v>
      </c>
    </row>
    <row r="8566" spans="9:9" ht="21.75" customHeight="1" x14ac:dyDescent="0.3">
      <c r="I8566" s="23" t="e">
        <f>INDEX('Артикул без-с размером'!A:A,MATCH(Хранение!B8566,'Артикул без-с размером'!C:C,0))</f>
        <v>#N/A</v>
      </c>
    </row>
    <row r="8567" spans="9:9" ht="21.75" customHeight="1" x14ac:dyDescent="0.3">
      <c r="I8567" s="23" t="e">
        <f>INDEX('Артикул без-с размером'!A:A,MATCH(Хранение!B8567,'Артикул без-с размером'!C:C,0))</f>
        <v>#N/A</v>
      </c>
    </row>
    <row r="8568" spans="9:9" ht="21.75" customHeight="1" x14ac:dyDescent="0.3">
      <c r="I8568" s="23" t="e">
        <f>INDEX('Артикул без-с размером'!A:A,MATCH(Хранение!B8568,'Артикул без-с размером'!C:C,0))</f>
        <v>#N/A</v>
      </c>
    </row>
    <row r="8569" spans="9:9" ht="21.75" customHeight="1" x14ac:dyDescent="0.3">
      <c r="I8569" s="23" t="e">
        <f>INDEX('Артикул без-с размером'!A:A,MATCH(Хранение!B8569,'Артикул без-с размером'!C:C,0))</f>
        <v>#N/A</v>
      </c>
    </row>
    <row r="8570" spans="9:9" ht="21.75" customHeight="1" x14ac:dyDescent="0.3">
      <c r="I8570" s="23" t="e">
        <f>INDEX('Артикул без-с размером'!A:A,MATCH(Хранение!B8570,'Артикул без-с размером'!C:C,0))</f>
        <v>#N/A</v>
      </c>
    </row>
    <row r="8571" spans="9:9" ht="21.75" customHeight="1" x14ac:dyDescent="0.3">
      <c r="I8571" s="23" t="e">
        <f>INDEX('Артикул без-с размером'!A:A,MATCH(Хранение!B8571,'Артикул без-с размером'!C:C,0))</f>
        <v>#N/A</v>
      </c>
    </row>
    <row r="8572" spans="9:9" ht="21.75" customHeight="1" x14ac:dyDescent="0.3">
      <c r="I8572" s="23" t="e">
        <f>INDEX('Артикул без-с размером'!A:A,MATCH(Хранение!B8572,'Артикул без-с размером'!C:C,0))</f>
        <v>#N/A</v>
      </c>
    </row>
    <row r="8573" spans="9:9" ht="21.75" customHeight="1" x14ac:dyDescent="0.3">
      <c r="I8573" s="23" t="e">
        <f>INDEX('Артикул без-с размером'!A:A,MATCH(Хранение!B8573,'Артикул без-с размером'!C:C,0))</f>
        <v>#N/A</v>
      </c>
    </row>
    <row r="8574" spans="9:9" ht="21.75" customHeight="1" x14ac:dyDescent="0.3">
      <c r="I8574" s="23" t="e">
        <f>INDEX('Артикул без-с размером'!A:A,MATCH(Хранение!B8574,'Артикул без-с размером'!C:C,0))</f>
        <v>#N/A</v>
      </c>
    </row>
    <row r="8575" spans="9:9" ht="21.75" customHeight="1" x14ac:dyDescent="0.3">
      <c r="I8575" s="23" t="e">
        <f>INDEX('Артикул без-с размером'!A:A,MATCH(Хранение!B8575,'Артикул без-с размером'!C:C,0))</f>
        <v>#N/A</v>
      </c>
    </row>
    <row r="8576" spans="9:9" ht="21.75" customHeight="1" x14ac:dyDescent="0.3">
      <c r="I8576" s="23" t="e">
        <f>INDEX('Артикул без-с размером'!A:A,MATCH(Хранение!B8576,'Артикул без-с размером'!C:C,0))</f>
        <v>#N/A</v>
      </c>
    </row>
    <row r="8577" spans="9:9" ht="21.75" customHeight="1" x14ac:dyDescent="0.3">
      <c r="I8577" s="23" t="e">
        <f>INDEX('Артикул без-с размером'!A:A,MATCH(Хранение!B8577,'Артикул без-с размером'!C:C,0))</f>
        <v>#N/A</v>
      </c>
    </row>
    <row r="8578" spans="9:9" ht="21.75" customHeight="1" x14ac:dyDescent="0.3">
      <c r="I8578" s="23" t="e">
        <f>INDEX('Артикул без-с размером'!A:A,MATCH(Хранение!B8578,'Артикул без-с размером'!C:C,0))</f>
        <v>#N/A</v>
      </c>
    </row>
    <row r="8579" spans="9:9" ht="21.75" customHeight="1" x14ac:dyDescent="0.3">
      <c r="I8579" s="23" t="e">
        <f>INDEX('Артикул без-с размером'!A:A,MATCH(Хранение!B8579,'Артикул без-с размером'!C:C,0))</f>
        <v>#N/A</v>
      </c>
    </row>
    <row r="8580" spans="9:9" ht="21.75" customHeight="1" x14ac:dyDescent="0.3">
      <c r="I8580" s="23" t="e">
        <f>INDEX('Артикул без-с размером'!A:A,MATCH(Хранение!B8580,'Артикул без-с размером'!C:C,0))</f>
        <v>#N/A</v>
      </c>
    </row>
    <row r="8581" spans="9:9" ht="21.75" customHeight="1" x14ac:dyDescent="0.3">
      <c r="I8581" s="23" t="e">
        <f>INDEX('Артикул без-с размером'!A:A,MATCH(Хранение!B8581,'Артикул без-с размером'!C:C,0))</f>
        <v>#N/A</v>
      </c>
    </row>
    <row r="8582" spans="9:9" ht="21.75" customHeight="1" x14ac:dyDescent="0.3">
      <c r="I8582" s="23" t="e">
        <f>INDEX('Артикул без-с размером'!A:A,MATCH(Хранение!B8582,'Артикул без-с размером'!C:C,0))</f>
        <v>#N/A</v>
      </c>
    </row>
    <row r="8583" spans="9:9" ht="21.75" customHeight="1" x14ac:dyDescent="0.3">
      <c r="I8583" s="23" t="e">
        <f>INDEX('Артикул без-с размером'!A:A,MATCH(Хранение!B8583,'Артикул без-с размером'!C:C,0))</f>
        <v>#N/A</v>
      </c>
    </row>
    <row r="8584" spans="9:9" ht="21.75" customHeight="1" x14ac:dyDescent="0.3">
      <c r="I8584" s="23" t="e">
        <f>INDEX('Артикул без-с размером'!A:A,MATCH(Хранение!B8584,'Артикул без-с размером'!C:C,0))</f>
        <v>#N/A</v>
      </c>
    </row>
    <row r="8585" spans="9:9" ht="21.75" customHeight="1" x14ac:dyDescent="0.3">
      <c r="I8585" s="23" t="e">
        <f>INDEX('Артикул без-с размером'!A:A,MATCH(Хранение!B8585,'Артикул без-с размером'!C:C,0))</f>
        <v>#N/A</v>
      </c>
    </row>
    <row r="8586" spans="9:9" ht="21.75" customHeight="1" x14ac:dyDescent="0.3">
      <c r="I8586" s="23" t="e">
        <f>INDEX('Артикул без-с размером'!A:A,MATCH(Хранение!B8586,'Артикул без-с размером'!C:C,0))</f>
        <v>#N/A</v>
      </c>
    </row>
    <row r="8587" spans="9:9" ht="21.75" customHeight="1" x14ac:dyDescent="0.3">
      <c r="I8587" s="23" t="e">
        <f>INDEX('Артикул без-с размером'!A:A,MATCH(Хранение!B8587,'Артикул без-с размером'!C:C,0))</f>
        <v>#N/A</v>
      </c>
    </row>
    <row r="8588" spans="9:9" ht="21.75" customHeight="1" x14ac:dyDescent="0.3">
      <c r="I8588" s="23" t="e">
        <f>INDEX('Артикул без-с размером'!A:A,MATCH(Хранение!B8588,'Артикул без-с размером'!C:C,0))</f>
        <v>#N/A</v>
      </c>
    </row>
    <row r="8589" spans="9:9" ht="21.75" customHeight="1" x14ac:dyDescent="0.3">
      <c r="I8589" s="23" t="e">
        <f>INDEX('Артикул без-с размером'!A:A,MATCH(Хранение!B8589,'Артикул без-с размером'!C:C,0))</f>
        <v>#N/A</v>
      </c>
    </row>
    <row r="8590" spans="9:9" ht="21.75" customHeight="1" x14ac:dyDescent="0.3">
      <c r="I8590" s="23" t="e">
        <f>INDEX('Артикул без-с размером'!A:A,MATCH(Хранение!B8590,'Артикул без-с размером'!C:C,0))</f>
        <v>#N/A</v>
      </c>
    </row>
    <row r="8591" spans="9:9" ht="21.75" customHeight="1" x14ac:dyDescent="0.3">
      <c r="I8591" s="23" t="e">
        <f>INDEX('Артикул без-с размером'!A:A,MATCH(Хранение!B8591,'Артикул без-с размером'!C:C,0))</f>
        <v>#N/A</v>
      </c>
    </row>
    <row r="8592" spans="9:9" ht="21.75" customHeight="1" x14ac:dyDescent="0.3">
      <c r="I8592" s="23" t="e">
        <f>INDEX('Артикул без-с размером'!A:A,MATCH(Хранение!B8592,'Артикул без-с размером'!C:C,0))</f>
        <v>#N/A</v>
      </c>
    </row>
    <row r="8593" spans="9:9" ht="21.75" customHeight="1" x14ac:dyDescent="0.3">
      <c r="I8593" s="23" t="e">
        <f>INDEX('Артикул без-с размером'!A:A,MATCH(Хранение!B8593,'Артикул без-с размером'!C:C,0))</f>
        <v>#N/A</v>
      </c>
    </row>
    <row r="8594" spans="9:9" ht="21.75" customHeight="1" x14ac:dyDescent="0.3">
      <c r="I8594" s="23" t="e">
        <f>INDEX('Артикул без-с размером'!A:A,MATCH(Хранение!B8594,'Артикул без-с размером'!C:C,0))</f>
        <v>#N/A</v>
      </c>
    </row>
    <row r="8595" spans="9:9" ht="21.75" customHeight="1" x14ac:dyDescent="0.3">
      <c r="I8595" s="23" t="e">
        <f>INDEX('Артикул без-с размером'!A:A,MATCH(Хранение!B8595,'Артикул без-с размером'!C:C,0))</f>
        <v>#N/A</v>
      </c>
    </row>
    <row r="8596" spans="9:9" ht="21.75" customHeight="1" x14ac:dyDescent="0.3">
      <c r="I8596" s="23" t="e">
        <f>INDEX('Артикул без-с размером'!A:A,MATCH(Хранение!B8596,'Артикул без-с размером'!C:C,0))</f>
        <v>#N/A</v>
      </c>
    </row>
    <row r="8597" spans="9:9" ht="21.75" customHeight="1" x14ac:dyDescent="0.3">
      <c r="I8597" s="23" t="e">
        <f>INDEX('Артикул без-с размером'!A:A,MATCH(Хранение!B8597,'Артикул без-с размером'!C:C,0))</f>
        <v>#N/A</v>
      </c>
    </row>
    <row r="8598" spans="9:9" ht="21.75" customHeight="1" x14ac:dyDescent="0.3">
      <c r="I8598" s="23" t="e">
        <f>INDEX('Артикул без-с размером'!A:A,MATCH(Хранение!B8598,'Артикул без-с размером'!C:C,0))</f>
        <v>#N/A</v>
      </c>
    </row>
    <row r="8599" spans="9:9" ht="21.75" customHeight="1" x14ac:dyDescent="0.3">
      <c r="I8599" s="23" t="e">
        <f>INDEX('Артикул без-с размером'!A:A,MATCH(Хранение!B8599,'Артикул без-с размером'!C:C,0))</f>
        <v>#N/A</v>
      </c>
    </row>
    <row r="8600" spans="9:9" ht="21.75" customHeight="1" x14ac:dyDescent="0.3">
      <c r="I8600" s="23" t="e">
        <f>INDEX('Артикул без-с размером'!A:A,MATCH(Хранение!B8600,'Артикул без-с размером'!C:C,0))</f>
        <v>#N/A</v>
      </c>
    </row>
    <row r="8601" spans="9:9" ht="21.75" customHeight="1" x14ac:dyDescent="0.3">
      <c r="I8601" s="23" t="e">
        <f>INDEX('Артикул без-с размером'!A:A,MATCH(Хранение!B8601,'Артикул без-с размером'!C:C,0))</f>
        <v>#N/A</v>
      </c>
    </row>
    <row r="8602" spans="9:9" ht="21.75" customHeight="1" x14ac:dyDescent="0.3">
      <c r="I8602" s="23" t="e">
        <f>INDEX('Артикул без-с размером'!A:A,MATCH(Хранение!B8602,'Артикул без-с размером'!C:C,0))</f>
        <v>#N/A</v>
      </c>
    </row>
    <row r="8603" spans="9:9" ht="21.75" customHeight="1" x14ac:dyDescent="0.3">
      <c r="I8603" s="23" t="e">
        <f>INDEX('Артикул без-с размером'!A:A,MATCH(Хранение!B8603,'Артикул без-с размером'!C:C,0))</f>
        <v>#N/A</v>
      </c>
    </row>
    <row r="8604" spans="9:9" ht="21.75" customHeight="1" x14ac:dyDescent="0.3">
      <c r="I8604" s="23" t="e">
        <f>INDEX('Артикул без-с размером'!A:A,MATCH(Хранение!B8604,'Артикул без-с размером'!C:C,0))</f>
        <v>#N/A</v>
      </c>
    </row>
    <row r="8605" spans="9:9" ht="21.75" customHeight="1" x14ac:dyDescent="0.3">
      <c r="I8605" s="23" t="e">
        <f>INDEX('Артикул без-с размером'!A:A,MATCH(Хранение!B8605,'Артикул без-с размером'!C:C,0))</f>
        <v>#N/A</v>
      </c>
    </row>
    <row r="8606" spans="9:9" ht="21.75" customHeight="1" x14ac:dyDescent="0.3">
      <c r="I8606" s="23" t="e">
        <f>INDEX('Артикул без-с размером'!A:A,MATCH(Хранение!B8606,'Артикул без-с размером'!C:C,0))</f>
        <v>#N/A</v>
      </c>
    </row>
    <row r="8607" spans="9:9" ht="21.75" customHeight="1" x14ac:dyDescent="0.3">
      <c r="I8607" s="23" t="e">
        <f>INDEX('Артикул без-с размером'!A:A,MATCH(Хранение!B8607,'Артикул без-с размером'!C:C,0))</f>
        <v>#N/A</v>
      </c>
    </row>
    <row r="8608" spans="9:9" ht="21.75" customHeight="1" x14ac:dyDescent="0.3">
      <c r="I8608" s="23" t="e">
        <f>INDEX('Артикул без-с размером'!A:A,MATCH(Хранение!B8608,'Артикул без-с размером'!C:C,0))</f>
        <v>#N/A</v>
      </c>
    </row>
    <row r="8609" spans="9:9" ht="21.75" customHeight="1" x14ac:dyDescent="0.3">
      <c r="I8609" s="23" t="e">
        <f>INDEX('Артикул без-с размером'!A:A,MATCH(Хранение!B8609,'Артикул без-с размером'!C:C,0))</f>
        <v>#N/A</v>
      </c>
    </row>
    <row r="8610" spans="9:9" ht="21.75" customHeight="1" x14ac:dyDescent="0.3">
      <c r="I8610" s="23" t="e">
        <f>INDEX('Артикул без-с размером'!A:A,MATCH(Хранение!B8610,'Артикул без-с размером'!C:C,0))</f>
        <v>#N/A</v>
      </c>
    </row>
    <row r="8611" spans="9:9" ht="21.75" customHeight="1" x14ac:dyDescent="0.3">
      <c r="I8611" s="23" t="e">
        <f>INDEX('Артикул без-с размером'!A:A,MATCH(Хранение!B8611,'Артикул без-с размером'!C:C,0))</f>
        <v>#N/A</v>
      </c>
    </row>
    <row r="8612" spans="9:9" ht="21.75" customHeight="1" x14ac:dyDescent="0.3">
      <c r="I8612" s="23" t="e">
        <f>INDEX('Артикул без-с размером'!A:A,MATCH(Хранение!B8612,'Артикул без-с размером'!C:C,0))</f>
        <v>#N/A</v>
      </c>
    </row>
    <row r="8613" spans="9:9" ht="21.75" customHeight="1" x14ac:dyDescent="0.3">
      <c r="I8613" s="23" t="e">
        <f>INDEX('Артикул без-с размером'!A:A,MATCH(Хранение!B8613,'Артикул без-с размером'!C:C,0))</f>
        <v>#N/A</v>
      </c>
    </row>
    <row r="8614" spans="9:9" ht="21.75" customHeight="1" x14ac:dyDescent="0.3">
      <c r="I8614" s="23" t="e">
        <f>INDEX('Артикул без-с размером'!A:A,MATCH(Хранение!B8614,'Артикул без-с размером'!C:C,0))</f>
        <v>#N/A</v>
      </c>
    </row>
    <row r="8615" spans="9:9" ht="21.75" customHeight="1" x14ac:dyDescent="0.3">
      <c r="I8615" s="23" t="e">
        <f>INDEX('Артикул без-с размером'!A:A,MATCH(Хранение!B8615,'Артикул без-с размером'!C:C,0))</f>
        <v>#N/A</v>
      </c>
    </row>
    <row r="8616" spans="9:9" ht="21.75" customHeight="1" x14ac:dyDescent="0.3">
      <c r="I8616" s="23" t="e">
        <f>INDEX('Артикул без-с размером'!A:A,MATCH(Хранение!B8616,'Артикул без-с размером'!C:C,0))</f>
        <v>#N/A</v>
      </c>
    </row>
    <row r="8617" spans="9:9" ht="21.75" customHeight="1" x14ac:dyDescent="0.3">
      <c r="I8617" s="23" t="e">
        <f>INDEX('Артикул без-с размером'!A:A,MATCH(Хранение!B8617,'Артикул без-с размером'!C:C,0))</f>
        <v>#N/A</v>
      </c>
    </row>
    <row r="8618" spans="9:9" ht="21.75" customHeight="1" x14ac:dyDescent="0.3">
      <c r="I8618" s="23" t="e">
        <f>INDEX('Артикул без-с размером'!A:A,MATCH(Хранение!B8618,'Артикул без-с размером'!C:C,0))</f>
        <v>#N/A</v>
      </c>
    </row>
    <row r="8619" spans="9:9" ht="21.75" customHeight="1" x14ac:dyDescent="0.3">
      <c r="I8619" s="23" t="e">
        <f>INDEX('Артикул без-с размером'!A:A,MATCH(Хранение!B8619,'Артикул без-с размером'!C:C,0))</f>
        <v>#N/A</v>
      </c>
    </row>
    <row r="8620" spans="9:9" ht="21.75" customHeight="1" x14ac:dyDescent="0.3">
      <c r="I8620" s="23" t="e">
        <f>INDEX('Артикул без-с размером'!A:A,MATCH(Хранение!B8620,'Артикул без-с размером'!C:C,0))</f>
        <v>#N/A</v>
      </c>
    </row>
    <row r="8621" spans="9:9" ht="21.75" customHeight="1" x14ac:dyDescent="0.3">
      <c r="I8621" s="23" t="e">
        <f>INDEX('Артикул без-с размером'!A:A,MATCH(Хранение!B8621,'Артикул без-с размером'!C:C,0))</f>
        <v>#N/A</v>
      </c>
    </row>
    <row r="8622" spans="9:9" ht="21.75" customHeight="1" x14ac:dyDescent="0.3">
      <c r="I8622" s="23" t="e">
        <f>INDEX('Артикул без-с размером'!A:A,MATCH(Хранение!B8622,'Артикул без-с размером'!C:C,0))</f>
        <v>#N/A</v>
      </c>
    </row>
    <row r="8623" spans="9:9" ht="21.75" customHeight="1" x14ac:dyDescent="0.3">
      <c r="I8623" s="23" t="e">
        <f>INDEX('Артикул без-с размером'!A:A,MATCH(Хранение!B8623,'Артикул без-с размером'!C:C,0))</f>
        <v>#N/A</v>
      </c>
    </row>
    <row r="8624" spans="9:9" ht="21.75" customHeight="1" x14ac:dyDescent="0.3">
      <c r="I8624" s="23" t="e">
        <f>INDEX('Артикул без-с размером'!A:A,MATCH(Хранение!B8624,'Артикул без-с размером'!C:C,0))</f>
        <v>#N/A</v>
      </c>
    </row>
    <row r="8625" spans="9:9" ht="21.75" customHeight="1" x14ac:dyDescent="0.3">
      <c r="I8625" s="23" t="e">
        <f>INDEX('Артикул без-с размером'!A:A,MATCH(Хранение!B8625,'Артикул без-с размером'!C:C,0))</f>
        <v>#N/A</v>
      </c>
    </row>
    <row r="8626" spans="9:9" ht="21.75" customHeight="1" x14ac:dyDescent="0.3">
      <c r="I8626" s="23" t="e">
        <f>INDEX('Артикул без-с размером'!A:A,MATCH(Хранение!B8626,'Артикул без-с размером'!C:C,0))</f>
        <v>#N/A</v>
      </c>
    </row>
    <row r="8627" spans="9:9" ht="21.75" customHeight="1" x14ac:dyDescent="0.3">
      <c r="I8627" s="23" t="e">
        <f>INDEX('Артикул без-с размером'!A:A,MATCH(Хранение!B8627,'Артикул без-с размером'!C:C,0))</f>
        <v>#N/A</v>
      </c>
    </row>
    <row r="8628" spans="9:9" ht="21.75" customHeight="1" x14ac:dyDescent="0.3">
      <c r="I8628" s="23" t="e">
        <f>INDEX('Артикул без-с размером'!A:A,MATCH(Хранение!B8628,'Артикул без-с размером'!C:C,0))</f>
        <v>#N/A</v>
      </c>
    </row>
    <row r="8629" spans="9:9" ht="21.75" customHeight="1" x14ac:dyDescent="0.3">
      <c r="I8629" s="23" t="e">
        <f>INDEX('Артикул без-с размером'!A:A,MATCH(Хранение!B8629,'Артикул без-с размером'!C:C,0))</f>
        <v>#N/A</v>
      </c>
    </row>
    <row r="8630" spans="9:9" ht="21.75" customHeight="1" x14ac:dyDescent="0.3">
      <c r="I8630" s="23" t="e">
        <f>INDEX('Артикул без-с размером'!A:A,MATCH(Хранение!B8630,'Артикул без-с размером'!C:C,0))</f>
        <v>#N/A</v>
      </c>
    </row>
    <row r="8631" spans="9:9" ht="21.75" customHeight="1" x14ac:dyDescent="0.3">
      <c r="I8631" s="23" t="e">
        <f>INDEX('Артикул без-с размером'!A:A,MATCH(Хранение!B8631,'Артикул без-с размером'!C:C,0))</f>
        <v>#N/A</v>
      </c>
    </row>
    <row r="8632" spans="9:9" ht="21.75" customHeight="1" x14ac:dyDescent="0.3">
      <c r="I8632" s="23" t="e">
        <f>INDEX('Артикул без-с размером'!A:A,MATCH(Хранение!B8632,'Артикул без-с размером'!C:C,0))</f>
        <v>#N/A</v>
      </c>
    </row>
    <row r="8633" spans="9:9" ht="21.75" customHeight="1" x14ac:dyDescent="0.3">
      <c r="I8633" s="23" t="e">
        <f>INDEX('Артикул без-с размером'!A:A,MATCH(Хранение!B8633,'Артикул без-с размером'!C:C,0))</f>
        <v>#N/A</v>
      </c>
    </row>
    <row r="8634" spans="9:9" ht="21.75" customHeight="1" x14ac:dyDescent="0.3">
      <c r="I8634" s="23" t="e">
        <f>INDEX('Артикул без-с размером'!A:A,MATCH(Хранение!B8634,'Артикул без-с размером'!C:C,0))</f>
        <v>#N/A</v>
      </c>
    </row>
    <row r="8635" spans="9:9" ht="21.75" customHeight="1" x14ac:dyDescent="0.3">
      <c r="I8635" s="23" t="e">
        <f>INDEX('Артикул без-с размером'!A:A,MATCH(Хранение!B8635,'Артикул без-с размером'!C:C,0))</f>
        <v>#N/A</v>
      </c>
    </row>
    <row r="8636" spans="9:9" ht="21.75" customHeight="1" x14ac:dyDescent="0.3">
      <c r="I8636" s="23" t="e">
        <f>INDEX('Артикул без-с размером'!A:A,MATCH(Хранение!B8636,'Артикул без-с размером'!C:C,0))</f>
        <v>#N/A</v>
      </c>
    </row>
    <row r="8637" spans="9:9" ht="21.75" customHeight="1" x14ac:dyDescent="0.3">
      <c r="I8637" s="23" t="e">
        <f>INDEX('Артикул без-с размером'!A:A,MATCH(Хранение!B8637,'Артикул без-с размером'!C:C,0))</f>
        <v>#N/A</v>
      </c>
    </row>
    <row r="8638" spans="9:9" ht="21.75" customHeight="1" x14ac:dyDescent="0.3">
      <c r="I8638" s="23" t="e">
        <f>INDEX('Артикул без-с размером'!A:A,MATCH(Хранение!B8638,'Артикул без-с размером'!C:C,0))</f>
        <v>#N/A</v>
      </c>
    </row>
    <row r="8639" spans="9:9" ht="21.75" customHeight="1" x14ac:dyDescent="0.3">
      <c r="I8639" s="23" t="e">
        <f>INDEX('Артикул без-с размером'!A:A,MATCH(Хранение!B8639,'Артикул без-с размером'!C:C,0))</f>
        <v>#N/A</v>
      </c>
    </row>
    <row r="8640" spans="9:9" ht="21.75" customHeight="1" x14ac:dyDescent="0.3">
      <c r="I8640" s="23" t="e">
        <f>INDEX('Артикул без-с размером'!A:A,MATCH(Хранение!B8640,'Артикул без-с размером'!C:C,0))</f>
        <v>#N/A</v>
      </c>
    </row>
    <row r="8641" spans="9:9" ht="21.75" customHeight="1" x14ac:dyDescent="0.3">
      <c r="I8641" s="23" t="e">
        <f>INDEX('Артикул без-с размером'!A:A,MATCH(Хранение!B8641,'Артикул без-с размером'!C:C,0))</f>
        <v>#N/A</v>
      </c>
    </row>
    <row r="8642" spans="9:9" ht="21.75" customHeight="1" x14ac:dyDescent="0.3">
      <c r="I8642" s="23" t="e">
        <f>INDEX('Артикул без-с размером'!A:A,MATCH(Хранение!B8642,'Артикул без-с размером'!C:C,0))</f>
        <v>#N/A</v>
      </c>
    </row>
    <row r="8643" spans="9:9" ht="21.75" customHeight="1" x14ac:dyDescent="0.3">
      <c r="I8643" s="23" t="e">
        <f>INDEX('Артикул без-с размером'!A:A,MATCH(Хранение!B8643,'Артикул без-с размером'!C:C,0))</f>
        <v>#N/A</v>
      </c>
    </row>
    <row r="8644" spans="9:9" ht="21.75" customHeight="1" x14ac:dyDescent="0.3">
      <c r="I8644" s="23" t="e">
        <f>INDEX('Артикул без-с размером'!A:A,MATCH(Хранение!B8644,'Артикул без-с размером'!C:C,0))</f>
        <v>#N/A</v>
      </c>
    </row>
    <row r="8645" spans="9:9" ht="21.75" customHeight="1" x14ac:dyDescent="0.3">
      <c r="I8645" s="23" t="e">
        <f>INDEX('Артикул без-с размером'!A:A,MATCH(Хранение!B8645,'Артикул без-с размером'!C:C,0))</f>
        <v>#N/A</v>
      </c>
    </row>
    <row r="8646" spans="9:9" ht="21.75" customHeight="1" x14ac:dyDescent="0.3">
      <c r="I8646" s="23" t="e">
        <f>INDEX('Артикул без-с размером'!A:A,MATCH(Хранение!B8646,'Артикул без-с размером'!C:C,0))</f>
        <v>#N/A</v>
      </c>
    </row>
    <row r="8647" spans="9:9" ht="21.75" customHeight="1" x14ac:dyDescent="0.3">
      <c r="I8647" s="23" t="e">
        <f>INDEX('Артикул без-с размером'!A:A,MATCH(Хранение!B8647,'Артикул без-с размером'!C:C,0))</f>
        <v>#N/A</v>
      </c>
    </row>
    <row r="8648" spans="9:9" ht="21.75" customHeight="1" x14ac:dyDescent="0.3">
      <c r="I8648" s="23" t="e">
        <f>INDEX('Артикул без-с размером'!A:A,MATCH(Хранение!B8648,'Артикул без-с размером'!C:C,0))</f>
        <v>#N/A</v>
      </c>
    </row>
    <row r="8649" spans="9:9" ht="21.75" customHeight="1" x14ac:dyDescent="0.3">
      <c r="I8649" s="23" t="e">
        <f>INDEX('Артикул без-с размером'!A:A,MATCH(Хранение!B8649,'Артикул без-с размером'!C:C,0))</f>
        <v>#N/A</v>
      </c>
    </row>
    <row r="8650" spans="9:9" ht="21.75" customHeight="1" x14ac:dyDescent="0.3">
      <c r="I8650" s="23" t="e">
        <f>INDEX('Артикул без-с размером'!A:A,MATCH(Хранение!B8650,'Артикул без-с размером'!C:C,0))</f>
        <v>#N/A</v>
      </c>
    </row>
    <row r="8651" spans="9:9" ht="21.75" customHeight="1" x14ac:dyDescent="0.3">
      <c r="I8651" s="23" t="e">
        <f>INDEX('Артикул без-с размером'!A:A,MATCH(Хранение!B8651,'Артикул без-с размером'!C:C,0))</f>
        <v>#N/A</v>
      </c>
    </row>
    <row r="8652" spans="9:9" ht="21.75" customHeight="1" x14ac:dyDescent="0.3">
      <c r="I8652" s="23" t="e">
        <f>INDEX('Артикул без-с размером'!A:A,MATCH(Хранение!B8652,'Артикул без-с размером'!C:C,0))</f>
        <v>#N/A</v>
      </c>
    </row>
    <row r="8653" spans="9:9" ht="21.75" customHeight="1" x14ac:dyDescent="0.3">
      <c r="I8653" s="23" t="e">
        <f>INDEX('Артикул без-с размером'!A:A,MATCH(Хранение!B8653,'Артикул без-с размером'!C:C,0))</f>
        <v>#N/A</v>
      </c>
    </row>
    <row r="8654" spans="9:9" ht="21.75" customHeight="1" x14ac:dyDescent="0.3">
      <c r="I8654" s="23" t="e">
        <f>INDEX('Артикул без-с размером'!A:A,MATCH(Хранение!B8654,'Артикул без-с размером'!C:C,0))</f>
        <v>#N/A</v>
      </c>
    </row>
    <row r="8655" spans="9:9" ht="21.75" customHeight="1" x14ac:dyDescent="0.3">
      <c r="I8655" s="23" t="e">
        <f>INDEX('Артикул без-с размером'!A:A,MATCH(Хранение!B8655,'Артикул без-с размером'!C:C,0))</f>
        <v>#N/A</v>
      </c>
    </row>
    <row r="8656" spans="9:9" ht="21.75" customHeight="1" x14ac:dyDescent="0.3">
      <c r="I8656" s="23" t="e">
        <f>INDEX('Артикул без-с размером'!A:A,MATCH(Хранение!B8656,'Артикул без-с размером'!C:C,0))</f>
        <v>#N/A</v>
      </c>
    </row>
    <row r="8657" spans="9:9" ht="21.75" customHeight="1" x14ac:dyDescent="0.3">
      <c r="I8657" s="23" t="e">
        <f>INDEX('Артикул без-с размером'!A:A,MATCH(Хранение!B8657,'Артикул без-с размером'!C:C,0))</f>
        <v>#N/A</v>
      </c>
    </row>
    <row r="8658" spans="9:9" ht="21.75" customHeight="1" x14ac:dyDescent="0.3">
      <c r="I8658" s="23" t="e">
        <f>INDEX('Артикул без-с размером'!A:A,MATCH(Хранение!B8658,'Артикул без-с размером'!C:C,0))</f>
        <v>#N/A</v>
      </c>
    </row>
    <row r="8659" spans="9:9" ht="21.75" customHeight="1" x14ac:dyDescent="0.3">
      <c r="I8659" s="23" t="e">
        <f>INDEX('Артикул без-с размером'!A:A,MATCH(Хранение!B8659,'Артикул без-с размером'!C:C,0))</f>
        <v>#N/A</v>
      </c>
    </row>
    <row r="8660" spans="9:9" ht="21.75" customHeight="1" x14ac:dyDescent="0.3">
      <c r="I8660" s="23" t="e">
        <f>INDEX('Артикул без-с размером'!A:A,MATCH(Хранение!B8660,'Артикул без-с размером'!C:C,0))</f>
        <v>#N/A</v>
      </c>
    </row>
    <row r="8661" spans="9:9" ht="21.75" customHeight="1" x14ac:dyDescent="0.3">
      <c r="I8661" s="23" t="e">
        <f>INDEX('Артикул без-с размером'!A:A,MATCH(Хранение!B8661,'Артикул без-с размером'!C:C,0))</f>
        <v>#N/A</v>
      </c>
    </row>
    <row r="8662" spans="9:9" ht="21.75" customHeight="1" x14ac:dyDescent="0.3">
      <c r="I8662" s="23" t="e">
        <f>INDEX('Артикул без-с размером'!A:A,MATCH(Хранение!B8662,'Артикул без-с размером'!C:C,0))</f>
        <v>#N/A</v>
      </c>
    </row>
    <row r="8663" spans="9:9" ht="21.75" customHeight="1" x14ac:dyDescent="0.3">
      <c r="I8663" s="23" t="e">
        <f>INDEX('Артикул без-с размером'!A:A,MATCH(Хранение!B8663,'Артикул без-с размером'!C:C,0))</f>
        <v>#N/A</v>
      </c>
    </row>
    <row r="8664" spans="9:9" ht="21.75" customHeight="1" x14ac:dyDescent="0.3">
      <c r="I8664" s="23" t="e">
        <f>INDEX('Артикул без-с размером'!A:A,MATCH(Хранение!B8664,'Артикул без-с размером'!C:C,0))</f>
        <v>#N/A</v>
      </c>
    </row>
    <row r="8665" spans="9:9" ht="21.75" customHeight="1" x14ac:dyDescent="0.3">
      <c r="I8665" s="23" t="e">
        <f>INDEX('Артикул без-с размером'!A:A,MATCH(Хранение!B8665,'Артикул без-с размером'!C:C,0))</f>
        <v>#N/A</v>
      </c>
    </row>
    <row r="8666" spans="9:9" ht="21.75" customHeight="1" x14ac:dyDescent="0.3">
      <c r="I8666" s="23" t="e">
        <f>INDEX('Артикул без-с размером'!A:A,MATCH(Хранение!B8666,'Артикул без-с размером'!C:C,0))</f>
        <v>#N/A</v>
      </c>
    </row>
    <row r="8667" spans="9:9" ht="21.75" customHeight="1" x14ac:dyDescent="0.3">
      <c r="I8667" s="23" t="e">
        <f>INDEX('Артикул без-с размером'!A:A,MATCH(Хранение!B8667,'Артикул без-с размером'!C:C,0))</f>
        <v>#N/A</v>
      </c>
    </row>
    <row r="8668" spans="9:9" ht="21.75" customHeight="1" x14ac:dyDescent="0.3">
      <c r="I8668" s="23" t="e">
        <f>INDEX('Артикул без-с размером'!A:A,MATCH(Хранение!B8668,'Артикул без-с размером'!C:C,0))</f>
        <v>#N/A</v>
      </c>
    </row>
    <row r="8669" spans="9:9" ht="21.75" customHeight="1" x14ac:dyDescent="0.3">
      <c r="I8669" s="23" t="e">
        <f>INDEX('Артикул без-с размером'!A:A,MATCH(Хранение!B8669,'Артикул без-с размером'!C:C,0))</f>
        <v>#N/A</v>
      </c>
    </row>
    <row r="8670" spans="9:9" ht="21.75" customHeight="1" x14ac:dyDescent="0.3">
      <c r="I8670" s="23" t="e">
        <f>INDEX('Артикул без-с размером'!A:A,MATCH(Хранение!B8670,'Артикул без-с размером'!C:C,0))</f>
        <v>#N/A</v>
      </c>
    </row>
    <row r="8671" spans="9:9" ht="21.75" customHeight="1" x14ac:dyDescent="0.3">
      <c r="I8671" s="23" t="e">
        <f>INDEX('Артикул без-с размером'!A:A,MATCH(Хранение!B8671,'Артикул без-с размером'!C:C,0))</f>
        <v>#N/A</v>
      </c>
    </row>
    <row r="8672" spans="9:9" ht="21.75" customHeight="1" x14ac:dyDescent="0.3">
      <c r="I8672" s="23" t="e">
        <f>INDEX('Артикул без-с размером'!A:A,MATCH(Хранение!B8672,'Артикул без-с размером'!C:C,0))</f>
        <v>#N/A</v>
      </c>
    </row>
    <row r="8673" spans="9:9" ht="21.75" customHeight="1" x14ac:dyDescent="0.3">
      <c r="I8673" s="23" t="e">
        <f>INDEX('Артикул без-с размером'!A:A,MATCH(Хранение!B8673,'Артикул без-с размером'!C:C,0))</f>
        <v>#N/A</v>
      </c>
    </row>
    <row r="8674" spans="9:9" ht="21.75" customHeight="1" x14ac:dyDescent="0.3">
      <c r="I8674" s="23" t="e">
        <f>INDEX('Артикул без-с размером'!A:A,MATCH(Хранение!B8674,'Артикул без-с размером'!C:C,0))</f>
        <v>#N/A</v>
      </c>
    </row>
    <row r="8675" spans="9:9" ht="21.75" customHeight="1" x14ac:dyDescent="0.3">
      <c r="I8675" s="23" t="e">
        <f>INDEX('Артикул без-с размером'!A:A,MATCH(Хранение!B8675,'Артикул без-с размером'!C:C,0))</f>
        <v>#N/A</v>
      </c>
    </row>
    <row r="8676" spans="9:9" ht="21.75" customHeight="1" x14ac:dyDescent="0.3">
      <c r="I8676" s="23" t="e">
        <f>INDEX('Артикул без-с размером'!A:A,MATCH(Хранение!B8676,'Артикул без-с размером'!C:C,0))</f>
        <v>#N/A</v>
      </c>
    </row>
    <row r="8677" spans="9:9" ht="21.75" customHeight="1" x14ac:dyDescent="0.3">
      <c r="I8677" s="23" t="e">
        <f>INDEX('Артикул без-с размером'!A:A,MATCH(Хранение!B8677,'Артикул без-с размером'!C:C,0))</f>
        <v>#N/A</v>
      </c>
    </row>
    <row r="8678" spans="9:9" ht="21.75" customHeight="1" x14ac:dyDescent="0.3">
      <c r="I8678" s="23" t="e">
        <f>INDEX('Артикул без-с размером'!A:A,MATCH(Хранение!B8678,'Артикул без-с размером'!C:C,0))</f>
        <v>#N/A</v>
      </c>
    </row>
    <row r="8679" spans="9:9" ht="21.75" customHeight="1" x14ac:dyDescent="0.3">
      <c r="I8679" s="23" t="e">
        <f>INDEX('Артикул без-с размером'!A:A,MATCH(Хранение!B8679,'Артикул без-с размером'!C:C,0))</f>
        <v>#N/A</v>
      </c>
    </row>
    <row r="8680" spans="9:9" ht="21.75" customHeight="1" x14ac:dyDescent="0.3">
      <c r="I8680" s="23" t="e">
        <f>INDEX('Артикул без-с размером'!A:A,MATCH(Хранение!B8680,'Артикул без-с размером'!C:C,0))</f>
        <v>#N/A</v>
      </c>
    </row>
    <row r="8681" spans="9:9" ht="21.75" customHeight="1" x14ac:dyDescent="0.3">
      <c r="I8681" s="23" t="e">
        <f>INDEX('Артикул без-с размером'!A:A,MATCH(Хранение!B8681,'Артикул без-с размером'!C:C,0))</f>
        <v>#N/A</v>
      </c>
    </row>
    <row r="8682" spans="9:9" ht="21.75" customHeight="1" x14ac:dyDescent="0.3">
      <c r="I8682" s="23" t="e">
        <f>INDEX('Артикул без-с размером'!A:A,MATCH(Хранение!B8682,'Артикул без-с размером'!C:C,0))</f>
        <v>#N/A</v>
      </c>
    </row>
    <row r="8683" spans="9:9" ht="21.75" customHeight="1" x14ac:dyDescent="0.3">
      <c r="I8683" s="23" t="e">
        <f>INDEX('Артикул без-с размером'!A:A,MATCH(Хранение!B8683,'Артикул без-с размером'!C:C,0))</f>
        <v>#N/A</v>
      </c>
    </row>
    <row r="8684" spans="9:9" ht="21.75" customHeight="1" x14ac:dyDescent="0.3">
      <c r="I8684" s="23" t="e">
        <f>INDEX('Артикул без-с размером'!A:A,MATCH(Хранение!B8684,'Артикул без-с размером'!C:C,0))</f>
        <v>#N/A</v>
      </c>
    </row>
    <row r="8685" spans="9:9" ht="21.75" customHeight="1" x14ac:dyDescent="0.3">
      <c r="I8685" s="23" t="e">
        <f>INDEX('Артикул без-с размером'!A:A,MATCH(Хранение!B8685,'Артикул без-с размером'!C:C,0))</f>
        <v>#N/A</v>
      </c>
    </row>
    <row r="8686" spans="9:9" ht="21.75" customHeight="1" x14ac:dyDescent="0.3">
      <c r="I8686" s="23" t="e">
        <f>INDEX('Артикул без-с размером'!A:A,MATCH(Хранение!B8686,'Артикул без-с размером'!C:C,0))</f>
        <v>#N/A</v>
      </c>
    </row>
    <row r="8687" spans="9:9" ht="21.75" customHeight="1" x14ac:dyDescent="0.3">
      <c r="I8687" s="23" t="e">
        <f>INDEX('Артикул без-с размером'!A:A,MATCH(Хранение!B8687,'Артикул без-с размером'!C:C,0))</f>
        <v>#N/A</v>
      </c>
    </row>
    <row r="8688" spans="9:9" ht="21.75" customHeight="1" x14ac:dyDescent="0.3">
      <c r="I8688" s="23" t="e">
        <f>INDEX('Артикул без-с размером'!A:A,MATCH(Хранение!B8688,'Артикул без-с размером'!C:C,0))</f>
        <v>#N/A</v>
      </c>
    </row>
    <row r="8689" spans="9:9" ht="21.75" customHeight="1" x14ac:dyDescent="0.3">
      <c r="I8689" s="23" t="e">
        <f>INDEX('Артикул без-с размером'!A:A,MATCH(Хранение!B8689,'Артикул без-с размером'!C:C,0))</f>
        <v>#N/A</v>
      </c>
    </row>
    <row r="8690" spans="9:9" ht="21.75" customHeight="1" x14ac:dyDescent="0.3">
      <c r="I8690" s="23" t="e">
        <f>INDEX('Артикул без-с размером'!A:A,MATCH(Хранение!B8690,'Артикул без-с размером'!C:C,0))</f>
        <v>#N/A</v>
      </c>
    </row>
    <row r="8691" spans="9:9" ht="21.75" customHeight="1" x14ac:dyDescent="0.3">
      <c r="I8691" s="23" t="e">
        <f>INDEX('Артикул без-с размером'!A:A,MATCH(Хранение!B8691,'Артикул без-с размером'!C:C,0))</f>
        <v>#N/A</v>
      </c>
    </row>
    <row r="8692" spans="9:9" ht="21.75" customHeight="1" x14ac:dyDescent="0.3">
      <c r="I8692" s="23" t="e">
        <f>INDEX('Артикул без-с размером'!A:A,MATCH(Хранение!B8692,'Артикул без-с размером'!C:C,0))</f>
        <v>#N/A</v>
      </c>
    </row>
    <row r="8693" spans="9:9" ht="21.75" customHeight="1" x14ac:dyDescent="0.3">
      <c r="I8693" s="23" t="e">
        <f>INDEX('Артикул без-с размером'!A:A,MATCH(Хранение!B8693,'Артикул без-с размером'!C:C,0))</f>
        <v>#N/A</v>
      </c>
    </row>
    <row r="8694" spans="9:9" ht="21.75" customHeight="1" x14ac:dyDescent="0.3">
      <c r="I8694" s="23" t="e">
        <f>INDEX('Артикул без-с размером'!A:A,MATCH(Хранение!B8694,'Артикул без-с размером'!C:C,0))</f>
        <v>#N/A</v>
      </c>
    </row>
    <row r="8695" spans="9:9" ht="21.75" customHeight="1" x14ac:dyDescent="0.3">
      <c r="I8695" s="23" t="e">
        <f>INDEX('Артикул без-с размером'!A:A,MATCH(Хранение!B8695,'Артикул без-с размером'!C:C,0))</f>
        <v>#N/A</v>
      </c>
    </row>
    <row r="8696" spans="9:9" ht="21.75" customHeight="1" x14ac:dyDescent="0.3">
      <c r="I8696" s="23" t="e">
        <f>INDEX('Артикул без-с размером'!A:A,MATCH(Хранение!B8696,'Артикул без-с размером'!C:C,0))</f>
        <v>#N/A</v>
      </c>
    </row>
    <row r="8697" spans="9:9" ht="21.75" customHeight="1" x14ac:dyDescent="0.3">
      <c r="I8697" s="23" t="e">
        <f>INDEX('Артикул без-с размером'!A:A,MATCH(Хранение!B8697,'Артикул без-с размером'!C:C,0))</f>
        <v>#N/A</v>
      </c>
    </row>
    <row r="8698" spans="9:9" ht="21.75" customHeight="1" x14ac:dyDescent="0.3">
      <c r="I8698" s="23" t="e">
        <f>INDEX('Артикул без-с размером'!A:A,MATCH(Хранение!B8698,'Артикул без-с размером'!C:C,0))</f>
        <v>#N/A</v>
      </c>
    </row>
    <row r="8699" spans="9:9" ht="21.75" customHeight="1" x14ac:dyDescent="0.3">
      <c r="I8699" s="23" t="e">
        <f>INDEX('Артикул без-с размером'!A:A,MATCH(Хранение!B8699,'Артикул без-с размером'!C:C,0))</f>
        <v>#N/A</v>
      </c>
    </row>
    <row r="8700" spans="9:9" ht="21.75" customHeight="1" x14ac:dyDescent="0.3">
      <c r="I8700" s="23" t="e">
        <f>INDEX('Артикул без-с размером'!A:A,MATCH(Хранение!B8700,'Артикул без-с размером'!C:C,0))</f>
        <v>#N/A</v>
      </c>
    </row>
    <row r="8701" spans="9:9" ht="21.75" customHeight="1" x14ac:dyDescent="0.3">
      <c r="I8701" s="23" t="e">
        <f>INDEX('Артикул без-с размером'!A:A,MATCH(Хранение!B8701,'Артикул без-с размером'!C:C,0))</f>
        <v>#N/A</v>
      </c>
    </row>
    <row r="8702" spans="9:9" ht="21.75" customHeight="1" x14ac:dyDescent="0.3">
      <c r="I8702" s="23" t="e">
        <f>INDEX('Артикул без-с размером'!A:A,MATCH(Хранение!B8702,'Артикул без-с размером'!C:C,0))</f>
        <v>#N/A</v>
      </c>
    </row>
    <row r="8703" spans="9:9" ht="21.75" customHeight="1" x14ac:dyDescent="0.3">
      <c r="I8703" s="23" t="e">
        <f>INDEX('Артикул без-с размером'!A:A,MATCH(Хранение!B8703,'Артикул без-с размером'!C:C,0))</f>
        <v>#N/A</v>
      </c>
    </row>
    <row r="8704" spans="9:9" ht="21.75" customHeight="1" x14ac:dyDescent="0.3">
      <c r="I8704" s="23" t="e">
        <f>INDEX('Артикул без-с размером'!A:A,MATCH(Хранение!B8704,'Артикул без-с размером'!C:C,0))</f>
        <v>#N/A</v>
      </c>
    </row>
    <row r="8705" spans="9:9" ht="21.75" customHeight="1" x14ac:dyDescent="0.3">
      <c r="I8705" s="23" t="e">
        <f>INDEX('Артикул без-с размером'!A:A,MATCH(Хранение!B8705,'Артикул без-с размером'!C:C,0))</f>
        <v>#N/A</v>
      </c>
    </row>
    <row r="8706" spans="9:9" ht="21.75" customHeight="1" x14ac:dyDescent="0.3">
      <c r="I8706" s="23" t="e">
        <f>INDEX('Артикул без-с размером'!A:A,MATCH(Хранение!B8706,'Артикул без-с размером'!C:C,0))</f>
        <v>#N/A</v>
      </c>
    </row>
    <row r="8707" spans="9:9" ht="21.75" customHeight="1" x14ac:dyDescent="0.3">
      <c r="I8707" s="23" t="e">
        <f>INDEX('Артикул без-с размером'!A:A,MATCH(Хранение!B8707,'Артикул без-с размером'!C:C,0))</f>
        <v>#N/A</v>
      </c>
    </row>
    <row r="8708" spans="9:9" ht="21.75" customHeight="1" x14ac:dyDescent="0.3">
      <c r="I8708" s="23" t="e">
        <f>INDEX('Артикул без-с размером'!A:A,MATCH(Хранение!B8708,'Артикул без-с размером'!C:C,0))</f>
        <v>#N/A</v>
      </c>
    </row>
    <row r="8709" spans="9:9" ht="21.75" customHeight="1" x14ac:dyDescent="0.3">
      <c r="I8709" s="23" t="e">
        <f>INDEX('Артикул без-с размером'!A:A,MATCH(Хранение!B8709,'Артикул без-с размером'!C:C,0))</f>
        <v>#N/A</v>
      </c>
    </row>
    <row r="8710" spans="9:9" ht="21.75" customHeight="1" x14ac:dyDescent="0.3">
      <c r="I8710" s="23" t="e">
        <f>INDEX('Артикул без-с размером'!A:A,MATCH(Хранение!B8710,'Артикул без-с размером'!C:C,0))</f>
        <v>#N/A</v>
      </c>
    </row>
    <row r="8711" spans="9:9" ht="21.75" customHeight="1" x14ac:dyDescent="0.3">
      <c r="I8711" s="23" t="e">
        <f>INDEX('Артикул без-с размером'!A:A,MATCH(Хранение!B8711,'Артикул без-с размером'!C:C,0))</f>
        <v>#N/A</v>
      </c>
    </row>
    <row r="8712" spans="9:9" ht="21.75" customHeight="1" x14ac:dyDescent="0.3">
      <c r="I8712" s="23" t="e">
        <f>INDEX('Артикул без-с размером'!A:A,MATCH(Хранение!B8712,'Артикул без-с размером'!C:C,0))</f>
        <v>#N/A</v>
      </c>
    </row>
    <row r="8713" spans="9:9" ht="21.75" customHeight="1" x14ac:dyDescent="0.3">
      <c r="I8713" s="23" t="e">
        <f>INDEX('Артикул без-с размером'!A:A,MATCH(Хранение!B8713,'Артикул без-с размером'!C:C,0))</f>
        <v>#N/A</v>
      </c>
    </row>
    <row r="8714" spans="9:9" ht="21.75" customHeight="1" x14ac:dyDescent="0.3">
      <c r="I8714" s="23" t="e">
        <f>INDEX('Артикул без-с размером'!A:A,MATCH(Хранение!B8714,'Артикул без-с размером'!C:C,0))</f>
        <v>#N/A</v>
      </c>
    </row>
    <row r="8715" spans="9:9" ht="21.75" customHeight="1" x14ac:dyDescent="0.3">
      <c r="I8715" s="23" t="e">
        <f>INDEX('Артикул без-с размером'!A:A,MATCH(Хранение!B8715,'Артикул без-с размером'!C:C,0))</f>
        <v>#N/A</v>
      </c>
    </row>
    <row r="8716" spans="9:9" ht="21.75" customHeight="1" x14ac:dyDescent="0.3">
      <c r="I8716" s="23" t="e">
        <f>INDEX('Артикул без-с размером'!A:A,MATCH(Хранение!B8716,'Артикул без-с размером'!C:C,0))</f>
        <v>#N/A</v>
      </c>
    </row>
    <row r="8717" spans="9:9" ht="21.75" customHeight="1" x14ac:dyDescent="0.3">
      <c r="I8717" s="23" t="e">
        <f>INDEX('Артикул без-с размером'!A:A,MATCH(Хранение!B8717,'Артикул без-с размером'!C:C,0))</f>
        <v>#N/A</v>
      </c>
    </row>
    <row r="8718" spans="9:9" ht="21.75" customHeight="1" x14ac:dyDescent="0.3">
      <c r="I8718" s="23" t="e">
        <f>INDEX('Артикул без-с размером'!A:A,MATCH(Хранение!B8718,'Артикул без-с размером'!C:C,0))</f>
        <v>#N/A</v>
      </c>
    </row>
    <row r="8719" spans="9:9" ht="21.75" customHeight="1" x14ac:dyDescent="0.3">
      <c r="I8719" s="23" t="e">
        <f>INDEX('Артикул без-с размером'!A:A,MATCH(Хранение!B8719,'Артикул без-с размером'!C:C,0))</f>
        <v>#N/A</v>
      </c>
    </row>
    <row r="8720" spans="9:9" ht="21.75" customHeight="1" x14ac:dyDescent="0.3">
      <c r="I8720" s="23" t="e">
        <f>INDEX('Артикул без-с размером'!A:A,MATCH(Хранение!B8720,'Артикул без-с размером'!C:C,0))</f>
        <v>#N/A</v>
      </c>
    </row>
    <row r="8721" spans="9:9" ht="21.75" customHeight="1" x14ac:dyDescent="0.3">
      <c r="I8721" s="23" t="e">
        <f>INDEX('Артикул без-с размером'!A:A,MATCH(Хранение!B8721,'Артикул без-с размером'!C:C,0))</f>
        <v>#N/A</v>
      </c>
    </row>
    <row r="8722" spans="9:9" ht="21.75" customHeight="1" x14ac:dyDescent="0.3">
      <c r="I8722" s="23" t="e">
        <f>INDEX('Артикул без-с размером'!A:A,MATCH(Хранение!B8722,'Артикул без-с размером'!C:C,0))</f>
        <v>#N/A</v>
      </c>
    </row>
    <row r="8723" spans="9:9" ht="21.75" customHeight="1" x14ac:dyDescent="0.3">
      <c r="I8723" s="23" t="e">
        <f>INDEX('Артикул без-с размером'!A:A,MATCH(Хранение!B8723,'Артикул без-с размером'!C:C,0))</f>
        <v>#N/A</v>
      </c>
    </row>
    <row r="8724" spans="9:9" ht="21.75" customHeight="1" x14ac:dyDescent="0.3">
      <c r="I8724" s="23" t="e">
        <f>INDEX('Артикул без-с размером'!A:A,MATCH(Хранение!B8724,'Артикул без-с размером'!C:C,0))</f>
        <v>#N/A</v>
      </c>
    </row>
    <row r="8725" spans="9:9" ht="21.75" customHeight="1" x14ac:dyDescent="0.3">
      <c r="I8725" s="23" t="e">
        <f>INDEX('Артикул без-с размером'!A:A,MATCH(Хранение!B8725,'Артикул без-с размером'!C:C,0))</f>
        <v>#N/A</v>
      </c>
    </row>
    <row r="8726" spans="9:9" ht="21.75" customHeight="1" x14ac:dyDescent="0.3">
      <c r="I8726" s="23" t="e">
        <f>INDEX('Артикул без-с размером'!A:A,MATCH(Хранение!B8726,'Артикул без-с размером'!C:C,0))</f>
        <v>#N/A</v>
      </c>
    </row>
    <row r="8727" spans="9:9" ht="21.75" customHeight="1" x14ac:dyDescent="0.3">
      <c r="I8727" s="23" t="e">
        <f>INDEX('Артикул без-с размером'!A:A,MATCH(Хранение!B8727,'Артикул без-с размером'!C:C,0))</f>
        <v>#N/A</v>
      </c>
    </row>
    <row r="8728" spans="9:9" ht="21.75" customHeight="1" x14ac:dyDescent="0.3">
      <c r="I8728" s="23" t="e">
        <f>INDEX('Артикул без-с размером'!A:A,MATCH(Хранение!B8728,'Артикул без-с размером'!C:C,0))</f>
        <v>#N/A</v>
      </c>
    </row>
    <row r="8729" spans="9:9" ht="21.75" customHeight="1" x14ac:dyDescent="0.3">
      <c r="I8729" s="23" t="e">
        <f>INDEX('Артикул без-с размером'!A:A,MATCH(Хранение!B8729,'Артикул без-с размером'!C:C,0))</f>
        <v>#N/A</v>
      </c>
    </row>
    <row r="8730" spans="9:9" ht="21.75" customHeight="1" x14ac:dyDescent="0.3">
      <c r="I8730" s="23" t="e">
        <f>INDEX('Артикул без-с размером'!A:A,MATCH(Хранение!B8730,'Артикул без-с размером'!C:C,0))</f>
        <v>#N/A</v>
      </c>
    </row>
    <row r="8731" spans="9:9" ht="21.75" customHeight="1" x14ac:dyDescent="0.3">
      <c r="I8731" s="23" t="e">
        <f>INDEX('Артикул без-с размером'!A:A,MATCH(Хранение!B8731,'Артикул без-с размером'!C:C,0))</f>
        <v>#N/A</v>
      </c>
    </row>
    <row r="8732" spans="9:9" ht="21.75" customHeight="1" x14ac:dyDescent="0.3">
      <c r="I8732" s="23" t="e">
        <f>INDEX('Артикул без-с размером'!A:A,MATCH(Хранение!B8732,'Артикул без-с размером'!C:C,0))</f>
        <v>#N/A</v>
      </c>
    </row>
    <row r="8733" spans="9:9" ht="21.75" customHeight="1" x14ac:dyDescent="0.3">
      <c r="I8733" s="23" t="e">
        <f>INDEX('Артикул без-с размером'!A:A,MATCH(Хранение!B8733,'Артикул без-с размером'!C:C,0))</f>
        <v>#N/A</v>
      </c>
    </row>
    <row r="8734" spans="9:9" ht="21.75" customHeight="1" x14ac:dyDescent="0.3">
      <c r="I8734" s="23" t="e">
        <f>INDEX('Артикул без-с размером'!A:A,MATCH(Хранение!B8734,'Артикул без-с размером'!C:C,0))</f>
        <v>#N/A</v>
      </c>
    </row>
    <row r="8735" spans="9:9" ht="21.75" customHeight="1" x14ac:dyDescent="0.3">
      <c r="I8735" s="23" t="e">
        <f>INDEX('Артикул без-с размером'!A:A,MATCH(Хранение!B8735,'Артикул без-с размером'!C:C,0))</f>
        <v>#N/A</v>
      </c>
    </row>
    <row r="8736" spans="9:9" ht="21.75" customHeight="1" x14ac:dyDescent="0.3">
      <c r="I8736" s="23" t="e">
        <f>INDEX('Артикул без-с размером'!A:A,MATCH(Хранение!B8736,'Артикул без-с размером'!C:C,0))</f>
        <v>#N/A</v>
      </c>
    </row>
    <row r="8737" spans="9:9" ht="21.75" customHeight="1" x14ac:dyDescent="0.3">
      <c r="I8737" s="23" t="e">
        <f>INDEX('Артикул без-с размером'!A:A,MATCH(Хранение!B8737,'Артикул без-с размером'!C:C,0))</f>
        <v>#N/A</v>
      </c>
    </row>
    <row r="8738" spans="9:9" ht="21.75" customHeight="1" x14ac:dyDescent="0.3">
      <c r="I8738" s="23" t="e">
        <f>INDEX('Артикул без-с размером'!A:A,MATCH(Хранение!B8738,'Артикул без-с размером'!C:C,0))</f>
        <v>#N/A</v>
      </c>
    </row>
    <row r="8739" spans="9:9" ht="21.75" customHeight="1" x14ac:dyDescent="0.3">
      <c r="I8739" s="23" t="e">
        <f>INDEX('Артикул без-с размером'!A:A,MATCH(Хранение!B8739,'Артикул без-с размером'!C:C,0))</f>
        <v>#N/A</v>
      </c>
    </row>
    <row r="8740" spans="9:9" ht="21.75" customHeight="1" x14ac:dyDescent="0.3">
      <c r="I8740" s="23" t="e">
        <f>INDEX('Артикул без-с размером'!A:A,MATCH(Хранение!B8740,'Артикул без-с размером'!C:C,0))</f>
        <v>#N/A</v>
      </c>
    </row>
    <row r="8741" spans="9:9" ht="21.75" customHeight="1" x14ac:dyDescent="0.3">
      <c r="I8741" s="23" t="e">
        <f>INDEX('Артикул без-с размером'!A:A,MATCH(Хранение!B8741,'Артикул без-с размером'!C:C,0))</f>
        <v>#N/A</v>
      </c>
    </row>
    <row r="8742" spans="9:9" ht="21.75" customHeight="1" x14ac:dyDescent="0.3">
      <c r="I8742" s="23" t="e">
        <f>INDEX('Артикул без-с размером'!A:A,MATCH(Хранение!B8742,'Артикул без-с размером'!C:C,0))</f>
        <v>#N/A</v>
      </c>
    </row>
    <row r="8743" spans="9:9" ht="21.75" customHeight="1" x14ac:dyDescent="0.3">
      <c r="I8743" s="23" t="e">
        <f>INDEX('Артикул без-с размером'!A:A,MATCH(Хранение!B8743,'Артикул без-с размером'!C:C,0))</f>
        <v>#N/A</v>
      </c>
    </row>
    <row r="8744" spans="9:9" ht="21.75" customHeight="1" x14ac:dyDescent="0.3">
      <c r="I8744" s="23" t="e">
        <f>INDEX('Артикул без-с размером'!A:A,MATCH(Хранение!B8744,'Артикул без-с размером'!C:C,0))</f>
        <v>#N/A</v>
      </c>
    </row>
    <row r="8745" spans="9:9" ht="21.75" customHeight="1" x14ac:dyDescent="0.3">
      <c r="I8745" s="23" t="e">
        <f>INDEX('Артикул без-с размером'!A:A,MATCH(Хранение!B8745,'Артикул без-с размером'!C:C,0))</f>
        <v>#N/A</v>
      </c>
    </row>
    <row r="8746" spans="9:9" ht="21.75" customHeight="1" x14ac:dyDescent="0.3">
      <c r="I8746" s="23" t="e">
        <f>INDEX('Артикул без-с размером'!A:A,MATCH(Хранение!B8746,'Артикул без-с размером'!C:C,0))</f>
        <v>#N/A</v>
      </c>
    </row>
    <row r="8747" spans="9:9" ht="21.75" customHeight="1" x14ac:dyDescent="0.3">
      <c r="I8747" s="23" t="e">
        <f>INDEX('Артикул без-с размером'!A:A,MATCH(Хранение!B8747,'Артикул без-с размером'!C:C,0))</f>
        <v>#N/A</v>
      </c>
    </row>
    <row r="8748" spans="9:9" ht="21.75" customHeight="1" x14ac:dyDescent="0.3">
      <c r="I8748" s="23" t="e">
        <f>INDEX('Артикул без-с размером'!A:A,MATCH(Хранение!B8748,'Артикул без-с размером'!C:C,0))</f>
        <v>#N/A</v>
      </c>
    </row>
    <row r="8749" spans="9:9" ht="21.75" customHeight="1" x14ac:dyDescent="0.3">
      <c r="I8749" s="23" t="e">
        <f>INDEX('Артикул без-с размером'!A:A,MATCH(Хранение!B8749,'Артикул без-с размером'!C:C,0))</f>
        <v>#N/A</v>
      </c>
    </row>
    <row r="8750" spans="9:9" ht="21.75" customHeight="1" x14ac:dyDescent="0.3">
      <c r="I8750" s="23" t="e">
        <f>INDEX('Артикул без-с размером'!A:A,MATCH(Хранение!B8750,'Артикул без-с размером'!C:C,0))</f>
        <v>#N/A</v>
      </c>
    </row>
    <row r="8751" spans="9:9" ht="21.75" customHeight="1" x14ac:dyDescent="0.3">
      <c r="I8751" s="23" t="e">
        <f>INDEX('Артикул без-с размером'!A:A,MATCH(Хранение!B8751,'Артикул без-с размером'!C:C,0))</f>
        <v>#N/A</v>
      </c>
    </row>
    <row r="8752" spans="9:9" ht="21.75" customHeight="1" x14ac:dyDescent="0.3">
      <c r="I8752" s="23" t="e">
        <f>INDEX('Артикул без-с размером'!A:A,MATCH(Хранение!B8752,'Артикул без-с размером'!C:C,0))</f>
        <v>#N/A</v>
      </c>
    </row>
    <row r="8753" spans="9:9" ht="21.75" customHeight="1" x14ac:dyDescent="0.3">
      <c r="I8753" s="23" t="e">
        <f>INDEX('Артикул без-с размером'!A:A,MATCH(Хранение!B8753,'Артикул без-с размером'!C:C,0))</f>
        <v>#N/A</v>
      </c>
    </row>
    <row r="8754" spans="9:9" ht="21.75" customHeight="1" x14ac:dyDescent="0.3">
      <c r="I8754" s="23" t="e">
        <f>INDEX('Артикул без-с размером'!A:A,MATCH(Хранение!B8754,'Артикул без-с размером'!C:C,0))</f>
        <v>#N/A</v>
      </c>
    </row>
    <row r="8755" spans="9:9" ht="21.75" customHeight="1" x14ac:dyDescent="0.3">
      <c r="I8755" s="23" t="e">
        <f>INDEX('Артикул без-с размером'!A:A,MATCH(Хранение!B8755,'Артикул без-с размером'!C:C,0))</f>
        <v>#N/A</v>
      </c>
    </row>
    <row r="8756" spans="9:9" ht="21.75" customHeight="1" x14ac:dyDescent="0.3">
      <c r="I8756" s="23" t="e">
        <f>INDEX('Артикул без-с размером'!A:A,MATCH(Хранение!B8756,'Артикул без-с размером'!C:C,0))</f>
        <v>#N/A</v>
      </c>
    </row>
    <row r="8757" spans="9:9" ht="21.75" customHeight="1" x14ac:dyDescent="0.3">
      <c r="I8757" s="23" t="e">
        <f>INDEX('Артикул без-с размером'!A:A,MATCH(Хранение!B8757,'Артикул без-с размером'!C:C,0))</f>
        <v>#N/A</v>
      </c>
    </row>
    <row r="8758" spans="9:9" ht="21.75" customHeight="1" x14ac:dyDescent="0.3">
      <c r="I8758" s="23" t="e">
        <f>INDEX('Артикул без-с размером'!A:A,MATCH(Хранение!B8758,'Артикул без-с размером'!C:C,0))</f>
        <v>#N/A</v>
      </c>
    </row>
    <row r="8759" spans="9:9" ht="21.75" customHeight="1" x14ac:dyDescent="0.3">
      <c r="I8759" s="23" t="e">
        <f>INDEX('Артикул без-с размером'!A:A,MATCH(Хранение!B8759,'Артикул без-с размером'!C:C,0))</f>
        <v>#N/A</v>
      </c>
    </row>
    <row r="8760" spans="9:9" ht="21.75" customHeight="1" x14ac:dyDescent="0.3">
      <c r="I8760" s="23" t="e">
        <f>INDEX('Артикул без-с размером'!A:A,MATCH(Хранение!B8760,'Артикул без-с размером'!C:C,0))</f>
        <v>#N/A</v>
      </c>
    </row>
    <row r="8761" spans="9:9" ht="21.75" customHeight="1" x14ac:dyDescent="0.3">
      <c r="I8761" s="23" t="e">
        <f>INDEX('Артикул без-с размером'!A:A,MATCH(Хранение!B8761,'Артикул без-с размером'!C:C,0))</f>
        <v>#N/A</v>
      </c>
    </row>
    <row r="8762" spans="9:9" ht="21.75" customHeight="1" x14ac:dyDescent="0.3">
      <c r="I8762" s="23" t="e">
        <f>INDEX('Артикул без-с размером'!A:A,MATCH(Хранение!B8762,'Артикул без-с размером'!C:C,0))</f>
        <v>#N/A</v>
      </c>
    </row>
    <row r="8763" spans="9:9" ht="21.75" customHeight="1" x14ac:dyDescent="0.3">
      <c r="I8763" s="23" t="e">
        <f>INDEX('Артикул без-с размером'!A:A,MATCH(Хранение!B8763,'Артикул без-с размером'!C:C,0))</f>
        <v>#N/A</v>
      </c>
    </row>
    <row r="8764" spans="9:9" ht="21.75" customHeight="1" x14ac:dyDescent="0.3">
      <c r="I8764" s="23" t="e">
        <f>INDEX('Артикул без-с размером'!A:A,MATCH(Хранение!B8764,'Артикул без-с размером'!C:C,0))</f>
        <v>#N/A</v>
      </c>
    </row>
    <row r="8765" spans="9:9" ht="21.75" customHeight="1" x14ac:dyDescent="0.3">
      <c r="I8765" s="23" t="e">
        <f>INDEX('Артикул без-с размером'!A:A,MATCH(Хранение!B8765,'Артикул без-с размером'!C:C,0))</f>
        <v>#N/A</v>
      </c>
    </row>
    <row r="8766" spans="9:9" ht="21.75" customHeight="1" x14ac:dyDescent="0.3">
      <c r="I8766" s="23" t="e">
        <f>INDEX('Артикул без-с размером'!A:A,MATCH(Хранение!B8766,'Артикул без-с размером'!C:C,0))</f>
        <v>#N/A</v>
      </c>
    </row>
    <row r="8767" spans="9:9" ht="21.75" customHeight="1" x14ac:dyDescent="0.3">
      <c r="I8767" s="23" t="e">
        <f>INDEX('Артикул без-с размером'!A:A,MATCH(Хранение!B8767,'Артикул без-с размером'!C:C,0))</f>
        <v>#N/A</v>
      </c>
    </row>
    <row r="8768" spans="9:9" ht="21.75" customHeight="1" x14ac:dyDescent="0.3">
      <c r="I8768" s="23" t="e">
        <f>INDEX('Артикул без-с размером'!A:A,MATCH(Хранение!B8768,'Артикул без-с размером'!C:C,0))</f>
        <v>#N/A</v>
      </c>
    </row>
    <row r="8769" spans="9:9" ht="21.75" customHeight="1" x14ac:dyDescent="0.3">
      <c r="I8769" s="23" t="e">
        <f>INDEX('Артикул без-с размером'!A:A,MATCH(Хранение!B8769,'Артикул без-с размером'!C:C,0))</f>
        <v>#N/A</v>
      </c>
    </row>
    <row r="8770" spans="9:9" ht="21.75" customHeight="1" x14ac:dyDescent="0.3">
      <c r="I8770" s="23" t="e">
        <f>INDEX('Артикул без-с размером'!A:A,MATCH(Хранение!B8770,'Артикул без-с размером'!C:C,0))</f>
        <v>#N/A</v>
      </c>
    </row>
    <row r="8771" spans="9:9" ht="21.75" customHeight="1" x14ac:dyDescent="0.3">
      <c r="I8771" s="23" t="e">
        <f>INDEX('Артикул без-с размером'!A:A,MATCH(Хранение!B8771,'Артикул без-с размером'!C:C,0))</f>
        <v>#N/A</v>
      </c>
    </row>
    <row r="8772" spans="9:9" ht="21.75" customHeight="1" x14ac:dyDescent="0.3">
      <c r="I8772" s="23" t="e">
        <f>INDEX('Артикул без-с размером'!A:A,MATCH(Хранение!B8772,'Артикул без-с размером'!C:C,0))</f>
        <v>#N/A</v>
      </c>
    </row>
    <row r="8773" spans="9:9" ht="21.75" customHeight="1" x14ac:dyDescent="0.3">
      <c r="I8773" s="23" t="e">
        <f>INDEX('Артикул без-с размером'!A:A,MATCH(Хранение!B8773,'Артикул без-с размером'!C:C,0))</f>
        <v>#N/A</v>
      </c>
    </row>
    <row r="8774" spans="9:9" ht="21.75" customHeight="1" x14ac:dyDescent="0.3">
      <c r="I8774" s="23" t="e">
        <f>INDEX('Артикул без-с размером'!A:A,MATCH(Хранение!B8774,'Артикул без-с размером'!C:C,0))</f>
        <v>#N/A</v>
      </c>
    </row>
    <row r="8775" spans="9:9" ht="21.75" customHeight="1" x14ac:dyDescent="0.3">
      <c r="I8775" s="23" t="e">
        <f>INDEX('Артикул без-с размером'!A:A,MATCH(Хранение!B8775,'Артикул без-с размером'!C:C,0))</f>
        <v>#N/A</v>
      </c>
    </row>
    <row r="8776" spans="9:9" ht="21.75" customHeight="1" x14ac:dyDescent="0.3">
      <c r="I8776" s="23" t="e">
        <f>INDEX('Артикул без-с размером'!A:A,MATCH(Хранение!B8776,'Артикул без-с размером'!C:C,0))</f>
        <v>#N/A</v>
      </c>
    </row>
    <row r="8777" spans="9:9" ht="21.75" customHeight="1" x14ac:dyDescent="0.3">
      <c r="I8777" s="23" t="e">
        <f>INDEX('Артикул без-с размером'!A:A,MATCH(Хранение!B8777,'Артикул без-с размером'!C:C,0))</f>
        <v>#N/A</v>
      </c>
    </row>
    <row r="8778" spans="9:9" ht="21.75" customHeight="1" x14ac:dyDescent="0.3">
      <c r="I8778" s="23" t="e">
        <f>INDEX('Артикул без-с размером'!A:A,MATCH(Хранение!B8778,'Артикул без-с размером'!C:C,0))</f>
        <v>#N/A</v>
      </c>
    </row>
    <row r="8779" spans="9:9" ht="21.75" customHeight="1" x14ac:dyDescent="0.3">
      <c r="I8779" s="23" t="e">
        <f>INDEX('Артикул без-с размером'!A:A,MATCH(Хранение!B8779,'Артикул без-с размером'!C:C,0))</f>
        <v>#N/A</v>
      </c>
    </row>
    <row r="8780" spans="9:9" ht="21.75" customHeight="1" x14ac:dyDescent="0.3">
      <c r="I8780" s="23" t="e">
        <f>INDEX('Артикул без-с размером'!A:A,MATCH(Хранение!B8780,'Артикул без-с размером'!C:C,0))</f>
        <v>#N/A</v>
      </c>
    </row>
    <row r="8781" spans="9:9" ht="21.75" customHeight="1" x14ac:dyDescent="0.3">
      <c r="I8781" s="23" t="e">
        <f>INDEX('Артикул без-с размером'!A:A,MATCH(Хранение!B8781,'Артикул без-с размером'!C:C,0))</f>
        <v>#N/A</v>
      </c>
    </row>
    <row r="8782" spans="9:9" ht="21.75" customHeight="1" x14ac:dyDescent="0.3">
      <c r="I8782" s="23" t="e">
        <f>INDEX('Артикул без-с размером'!A:A,MATCH(Хранение!B8782,'Артикул без-с размером'!C:C,0))</f>
        <v>#N/A</v>
      </c>
    </row>
    <row r="8783" spans="9:9" ht="21.75" customHeight="1" x14ac:dyDescent="0.3">
      <c r="I8783" s="23" t="e">
        <f>INDEX('Артикул без-с размером'!A:A,MATCH(Хранение!B8783,'Артикул без-с размером'!C:C,0))</f>
        <v>#N/A</v>
      </c>
    </row>
    <row r="8784" spans="9:9" ht="21.75" customHeight="1" x14ac:dyDescent="0.3">
      <c r="I8784" s="23" t="e">
        <f>INDEX('Артикул без-с размером'!A:A,MATCH(Хранение!B8784,'Артикул без-с размером'!C:C,0))</f>
        <v>#N/A</v>
      </c>
    </row>
    <row r="8785" spans="9:9" ht="21.75" customHeight="1" x14ac:dyDescent="0.3">
      <c r="I8785" s="23" t="e">
        <f>INDEX('Артикул без-с размером'!A:A,MATCH(Хранение!B8785,'Артикул без-с размером'!C:C,0))</f>
        <v>#N/A</v>
      </c>
    </row>
    <row r="8786" spans="9:9" ht="21.75" customHeight="1" x14ac:dyDescent="0.3">
      <c r="I8786" s="23" t="e">
        <f>INDEX('Артикул без-с размером'!A:A,MATCH(Хранение!B8786,'Артикул без-с размером'!C:C,0))</f>
        <v>#N/A</v>
      </c>
    </row>
    <row r="8787" spans="9:9" ht="21.75" customHeight="1" x14ac:dyDescent="0.3">
      <c r="I8787" s="23" t="e">
        <f>INDEX('Артикул без-с размером'!A:A,MATCH(Хранение!B8787,'Артикул без-с размером'!C:C,0))</f>
        <v>#N/A</v>
      </c>
    </row>
    <row r="8788" spans="9:9" ht="21.75" customHeight="1" x14ac:dyDescent="0.3">
      <c r="I8788" s="23" t="e">
        <f>INDEX('Артикул без-с размером'!A:A,MATCH(Хранение!B8788,'Артикул без-с размером'!C:C,0))</f>
        <v>#N/A</v>
      </c>
    </row>
    <row r="8789" spans="9:9" ht="21.75" customHeight="1" x14ac:dyDescent="0.3">
      <c r="I8789" s="23" t="e">
        <f>INDEX('Артикул без-с размером'!A:A,MATCH(Хранение!B8789,'Артикул без-с размером'!C:C,0))</f>
        <v>#N/A</v>
      </c>
    </row>
    <row r="8790" spans="9:9" ht="21.75" customHeight="1" x14ac:dyDescent="0.3">
      <c r="I8790" s="23" t="e">
        <f>INDEX('Артикул без-с размером'!A:A,MATCH(Хранение!B8790,'Артикул без-с размером'!C:C,0))</f>
        <v>#N/A</v>
      </c>
    </row>
    <row r="8791" spans="9:9" ht="21.75" customHeight="1" x14ac:dyDescent="0.3">
      <c r="I8791" s="23" t="e">
        <f>INDEX('Артикул без-с размером'!A:A,MATCH(Хранение!B8791,'Артикул без-с размером'!C:C,0))</f>
        <v>#N/A</v>
      </c>
    </row>
    <row r="8792" spans="9:9" ht="21.75" customHeight="1" x14ac:dyDescent="0.3">
      <c r="I8792" s="23" t="e">
        <f>INDEX('Артикул без-с размером'!A:A,MATCH(Хранение!B8792,'Артикул без-с размером'!C:C,0))</f>
        <v>#N/A</v>
      </c>
    </row>
    <row r="8793" spans="9:9" ht="21.75" customHeight="1" x14ac:dyDescent="0.3">
      <c r="I8793" s="23" t="e">
        <f>INDEX('Артикул без-с размером'!A:A,MATCH(Хранение!B8793,'Артикул без-с размером'!C:C,0))</f>
        <v>#N/A</v>
      </c>
    </row>
    <row r="8794" spans="9:9" ht="21.75" customHeight="1" x14ac:dyDescent="0.3">
      <c r="I8794" s="23" t="e">
        <f>INDEX('Артикул без-с размером'!A:A,MATCH(Хранение!B8794,'Артикул без-с размером'!C:C,0))</f>
        <v>#N/A</v>
      </c>
    </row>
    <row r="8795" spans="9:9" ht="21.75" customHeight="1" x14ac:dyDescent="0.3">
      <c r="I8795" s="23" t="e">
        <f>INDEX('Артикул без-с размером'!A:A,MATCH(Хранение!B8795,'Артикул без-с размером'!C:C,0))</f>
        <v>#N/A</v>
      </c>
    </row>
    <row r="8796" spans="9:9" ht="21.75" customHeight="1" x14ac:dyDescent="0.3">
      <c r="I8796" s="23" t="e">
        <f>INDEX('Артикул без-с размером'!A:A,MATCH(Хранение!B8796,'Артикул без-с размером'!C:C,0))</f>
        <v>#N/A</v>
      </c>
    </row>
    <row r="8797" spans="9:9" ht="21.75" customHeight="1" x14ac:dyDescent="0.3">
      <c r="I8797" s="23" t="e">
        <f>INDEX('Артикул без-с размером'!A:A,MATCH(Хранение!B8797,'Артикул без-с размером'!C:C,0))</f>
        <v>#N/A</v>
      </c>
    </row>
    <row r="8798" spans="9:9" ht="21.75" customHeight="1" x14ac:dyDescent="0.3">
      <c r="I8798" s="23" t="e">
        <f>INDEX('Артикул без-с размером'!A:A,MATCH(Хранение!B8798,'Артикул без-с размером'!C:C,0))</f>
        <v>#N/A</v>
      </c>
    </row>
    <row r="8799" spans="9:9" ht="21.75" customHeight="1" x14ac:dyDescent="0.3">
      <c r="I8799" s="23" t="e">
        <f>INDEX('Артикул без-с размером'!A:A,MATCH(Хранение!B8799,'Артикул без-с размером'!C:C,0))</f>
        <v>#N/A</v>
      </c>
    </row>
    <row r="8800" spans="9:9" ht="21.75" customHeight="1" x14ac:dyDescent="0.3">
      <c r="I8800" s="23" t="e">
        <f>INDEX('Артикул без-с размером'!A:A,MATCH(Хранение!B8800,'Артикул без-с размером'!C:C,0))</f>
        <v>#N/A</v>
      </c>
    </row>
    <row r="8801" spans="9:9" ht="21.75" customHeight="1" x14ac:dyDescent="0.3">
      <c r="I8801" s="23" t="e">
        <f>INDEX('Артикул без-с размером'!A:A,MATCH(Хранение!B8801,'Артикул без-с размером'!C:C,0))</f>
        <v>#N/A</v>
      </c>
    </row>
    <row r="8802" spans="9:9" ht="21.75" customHeight="1" x14ac:dyDescent="0.3">
      <c r="I8802" s="23" t="e">
        <f>INDEX('Артикул без-с размером'!A:A,MATCH(Хранение!B8802,'Артикул без-с размером'!C:C,0))</f>
        <v>#N/A</v>
      </c>
    </row>
    <row r="8803" spans="9:9" ht="21.75" customHeight="1" x14ac:dyDescent="0.3">
      <c r="I8803" s="23" t="e">
        <f>INDEX('Артикул без-с размером'!A:A,MATCH(Хранение!B8803,'Артикул без-с размером'!C:C,0))</f>
        <v>#N/A</v>
      </c>
    </row>
    <row r="8804" spans="9:9" ht="21.75" customHeight="1" x14ac:dyDescent="0.3">
      <c r="I8804" s="23" t="e">
        <f>INDEX('Артикул без-с размером'!A:A,MATCH(Хранение!B8804,'Артикул без-с размером'!C:C,0))</f>
        <v>#N/A</v>
      </c>
    </row>
    <row r="8805" spans="9:9" ht="21.75" customHeight="1" x14ac:dyDescent="0.3">
      <c r="I8805" s="23" t="e">
        <f>INDEX('Артикул без-с размером'!A:A,MATCH(Хранение!B8805,'Артикул без-с размером'!C:C,0))</f>
        <v>#N/A</v>
      </c>
    </row>
    <row r="8806" spans="9:9" ht="21.75" customHeight="1" x14ac:dyDescent="0.3">
      <c r="I8806" s="23" t="e">
        <f>INDEX('Артикул без-с размером'!A:A,MATCH(Хранение!B8806,'Артикул без-с размером'!C:C,0))</f>
        <v>#N/A</v>
      </c>
    </row>
    <row r="8807" spans="9:9" ht="21.75" customHeight="1" x14ac:dyDescent="0.3">
      <c r="I8807" s="23" t="e">
        <f>INDEX('Артикул без-с размером'!A:A,MATCH(Хранение!B8807,'Артикул без-с размером'!C:C,0))</f>
        <v>#N/A</v>
      </c>
    </row>
    <row r="8808" spans="9:9" ht="21.75" customHeight="1" x14ac:dyDescent="0.3">
      <c r="I8808" s="23" t="e">
        <f>INDEX('Артикул без-с размером'!A:A,MATCH(Хранение!B8808,'Артикул без-с размером'!C:C,0))</f>
        <v>#N/A</v>
      </c>
    </row>
    <row r="8809" spans="9:9" ht="21.75" customHeight="1" x14ac:dyDescent="0.3">
      <c r="I8809" s="23" t="e">
        <f>INDEX('Артикул без-с размером'!A:A,MATCH(Хранение!B8809,'Артикул без-с размером'!C:C,0))</f>
        <v>#N/A</v>
      </c>
    </row>
    <row r="8810" spans="9:9" ht="21.75" customHeight="1" x14ac:dyDescent="0.3">
      <c r="I8810" s="23" t="e">
        <f>INDEX('Артикул без-с размером'!A:A,MATCH(Хранение!B8810,'Артикул без-с размером'!C:C,0))</f>
        <v>#N/A</v>
      </c>
    </row>
    <row r="8811" spans="9:9" ht="21.75" customHeight="1" x14ac:dyDescent="0.3">
      <c r="I8811" s="23" t="e">
        <f>INDEX('Артикул без-с размером'!A:A,MATCH(Хранение!B8811,'Артикул без-с размером'!C:C,0))</f>
        <v>#N/A</v>
      </c>
    </row>
    <row r="8812" spans="9:9" ht="21.75" customHeight="1" x14ac:dyDescent="0.3">
      <c r="I8812" s="23" t="e">
        <f>INDEX('Артикул без-с размером'!A:A,MATCH(Хранение!B8812,'Артикул без-с размером'!C:C,0))</f>
        <v>#N/A</v>
      </c>
    </row>
    <row r="8813" spans="9:9" ht="21.75" customHeight="1" x14ac:dyDescent="0.3">
      <c r="I8813" s="23" t="e">
        <f>INDEX('Артикул без-с размером'!A:A,MATCH(Хранение!B8813,'Артикул без-с размером'!C:C,0))</f>
        <v>#N/A</v>
      </c>
    </row>
    <row r="8814" spans="9:9" ht="21.75" customHeight="1" x14ac:dyDescent="0.3">
      <c r="I8814" s="23" t="e">
        <f>INDEX('Артикул без-с размером'!A:A,MATCH(Хранение!B8814,'Артикул без-с размером'!C:C,0))</f>
        <v>#N/A</v>
      </c>
    </row>
    <row r="8815" spans="9:9" ht="21.75" customHeight="1" x14ac:dyDescent="0.3">
      <c r="I8815" s="23" t="e">
        <f>INDEX('Артикул без-с размером'!A:A,MATCH(Хранение!B8815,'Артикул без-с размером'!C:C,0))</f>
        <v>#N/A</v>
      </c>
    </row>
    <row r="8816" spans="9:9" ht="21.75" customHeight="1" x14ac:dyDescent="0.3">
      <c r="I8816" s="23" t="e">
        <f>INDEX('Артикул без-с размером'!A:A,MATCH(Хранение!B8816,'Артикул без-с размером'!C:C,0))</f>
        <v>#N/A</v>
      </c>
    </row>
    <row r="8817" spans="9:9" ht="21.75" customHeight="1" x14ac:dyDescent="0.3">
      <c r="I8817" s="23" t="e">
        <f>INDEX('Артикул без-с размером'!A:A,MATCH(Хранение!B8817,'Артикул без-с размером'!C:C,0))</f>
        <v>#N/A</v>
      </c>
    </row>
    <row r="8818" spans="9:9" ht="21.75" customHeight="1" x14ac:dyDescent="0.3">
      <c r="I8818" s="23" t="e">
        <f>INDEX('Артикул без-с размером'!A:A,MATCH(Хранение!B8818,'Артикул без-с размером'!C:C,0))</f>
        <v>#N/A</v>
      </c>
    </row>
    <row r="8819" spans="9:9" ht="21.75" customHeight="1" x14ac:dyDescent="0.3">
      <c r="I8819" s="23" t="e">
        <f>INDEX('Артикул без-с размером'!A:A,MATCH(Хранение!B8819,'Артикул без-с размером'!C:C,0))</f>
        <v>#N/A</v>
      </c>
    </row>
    <row r="8820" spans="9:9" ht="21.75" customHeight="1" x14ac:dyDescent="0.3">
      <c r="I8820" s="23" t="e">
        <f>INDEX('Артикул без-с размером'!A:A,MATCH(Хранение!B8820,'Артикул без-с размером'!C:C,0))</f>
        <v>#N/A</v>
      </c>
    </row>
    <row r="8821" spans="9:9" ht="21.75" customHeight="1" x14ac:dyDescent="0.3">
      <c r="I8821" s="23" t="e">
        <f>INDEX('Артикул без-с размером'!A:A,MATCH(Хранение!B8821,'Артикул без-с размером'!C:C,0))</f>
        <v>#N/A</v>
      </c>
    </row>
    <row r="8822" spans="9:9" ht="21.75" customHeight="1" x14ac:dyDescent="0.3">
      <c r="I8822" s="23" t="e">
        <f>INDEX('Артикул без-с размером'!A:A,MATCH(Хранение!B8822,'Артикул без-с размером'!C:C,0))</f>
        <v>#N/A</v>
      </c>
    </row>
    <row r="8823" spans="9:9" ht="21.75" customHeight="1" x14ac:dyDescent="0.3">
      <c r="I8823" s="23" t="e">
        <f>INDEX('Артикул без-с размером'!A:A,MATCH(Хранение!B8823,'Артикул без-с размером'!C:C,0))</f>
        <v>#N/A</v>
      </c>
    </row>
    <row r="8824" spans="9:9" ht="21.75" customHeight="1" x14ac:dyDescent="0.3">
      <c r="I8824" s="23" t="e">
        <f>INDEX('Артикул без-с размером'!A:A,MATCH(Хранение!B8824,'Артикул без-с размером'!C:C,0))</f>
        <v>#N/A</v>
      </c>
    </row>
    <row r="8825" spans="9:9" ht="21.75" customHeight="1" x14ac:dyDescent="0.3">
      <c r="I8825" s="23" t="e">
        <f>INDEX('Артикул без-с размером'!A:A,MATCH(Хранение!B8825,'Артикул без-с размером'!C:C,0))</f>
        <v>#N/A</v>
      </c>
    </row>
    <row r="8826" spans="9:9" ht="21.75" customHeight="1" x14ac:dyDescent="0.3">
      <c r="I8826" s="23" t="e">
        <f>INDEX('Артикул без-с размером'!A:A,MATCH(Хранение!B8826,'Артикул без-с размером'!C:C,0))</f>
        <v>#N/A</v>
      </c>
    </row>
    <row r="8827" spans="9:9" ht="21.75" customHeight="1" x14ac:dyDescent="0.3">
      <c r="I8827" s="23" t="e">
        <f>INDEX('Артикул без-с размером'!A:A,MATCH(Хранение!B8827,'Артикул без-с размером'!C:C,0))</f>
        <v>#N/A</v>
      </c>
    </row>
    <row r="8828" spans="9:9" ht="21.75" customHeight="1" x14ac:dyDescent="0.3">
      <c r="I8828" s="23" t="e">
        <f>INDEX('Артикул без-с размером'!A:A,MATCH(Хранение!B8828,'Артикул без-с размером'!C:C,0))</f>
        <v>#N/A</v>
      </c>
    </row>
    <row r="8829" spans="9:9" ht="21.75" customHeight="1" x14ac:dyDescent="0.3">
      <c r="I8829" s="23" t="e">
        <f>INDEX('Артикул без-с размером'!A:A,MATCH(Хранение!B8829,'Артикул без-с размером'!C:C,0))</f>
        <v>#N/A</v>
      </c>
    </row>
    <row r="8830" spans="9:9" ht="21.75" customHeight="1" x14ac:dyDescent="0.3">
      <c r="I8830" s="23" t="e">
        <f>INDEX('Артикул без-с размером'!A:A,MATCH(Хранение!B8830,'Артикул без-с размером'!C:C,0))</f>
        <v>#N/A</v>
      </c>
    </row>
    <row r="8831" spans="9:9" ht="21.75" customHeight="1" x14ac:dyDescent="0.3">
      <c r="I8831" s="23" t="e">
        <f>INDEX('Артикул без-с размером'!A:A,MATCH(Хранение!B8831,'Артикул без-с размером'!C:C,0))</f>
        <v>#N/A</v>
      </c>
    </row>
    <row r="8832" spans="9:9" ht="21.75" customHeight="1" x14ac:dyDescent="0.3">
      <c r="I8832" s="23" t="e">
        <f>INDEX('Артикул без-с размером'!A:A,MATCH(Хранение!B8832,'Артикул без-с размером'!C:C,0))</f>
        <v>#N/A</v>
      </c>
    </row>
    <row r="8833" spans="9:9" ht="21.75" customHeight="1" x14ac:dyDescent="0.3">
      <c r="I8833" s="23" t="e">
        <f>INDEX('Артикул без-с размером'!A:A,MATCH(Хранение!B8833,'Артикул без-с размером'!C:C,0))</f>
        <v>#N/A</v>
      </c>
    </row>
    <row r="8834" spans="9:9" ht="21.75" customHeight="1" x14ac:dyDescent="0.3">
      <c r="I8834" s="23" t="e">
        <f>INDEX('Артикул без-с размером'!A:A,MATCH(Хранение!B8834,'Артикул без-с размером'!C:C,0))</f>
        <v>#N/A</v>
      </c>
    </row>
    <row r="8835" spans="9:9" ht="21.75" customHeight="1" x14ac:dyDescent="0.3">
      <c r="I8835" s="23" t="e">
        <f>INDEX('Артикул без-с размером'!A:A,MATCH(Хранение!B8835,'Артикул без-с размером'!C:C,0))</f>
        <v>#N/A</v>
      </c>
    </row>
    <row r="8836" spans="9:9" ht="21.75" customHeight="1" x14ac:dyDescent="0.3">
      <c r="I8836" s="23" t="e">
        <f>INDEX('Артикул без-с размером'!A:A,MATCH(Хранение!B8836,'Артикул без-с размером'!C:C,0))</f>
        <v>#N/A</v>
      </c>
    </row>
    <row r="8837" spans="9:9" ht="21.75" customHeight="1" x14ac:dyDescent="0.3">
      <c r="I8837" s="23" t="e">
        <f>INDEX('Артикул без-с размером'!A:A,MATCH(Хранение!B8837,'Артикул без-с размером'!C:C,0))</f>
        <v>#N/A</v>
      </c>
    </row>
    <row r="8838" spans="9:9" ht="21.75" customHeight="1" x14ac:dyDescent="0.3">
      <c r="I8838" s="23" t="e">
        <f>INDEX('Артикул без-с размером'!A:A,MATCH(Хранение!B8838,'Артикул без-с размером'!C:C,0))</f>
        <v>#N/A</v>
      </c>
    </row>
    <row r="8839" spans="9:9" ht="21.75" customHeight="1" x14ac:dyDescent="0.3">
      <c r="I8839" s="23" t="e">
        <f>INDEX('Артикул без-с размером'!A:A,MATCH(Хранение!B8839,'Артикул без-с размером'!C:C,0))</f>
        <v>#N/A</v>
      </c>
    </row>
    <row r="8840" spans="9:9" ht="21.75" customHeight="1" x14ac:dyDescent="0.3">
      <c r="I8840" s="23" t="e">
        <f>INDEX('Артикул без-с размером'!A:A,MATCH(Хранение!B8840,'Артикул без-с размером'!C:C,0))</f>
        <v>#N/A</v>
      </c>
    </row>
    <row r="8841" spans="9:9" ht="21.75" customHeight="1" x14ac:dyDescent="0.3">
      <c r="I8841" s="23" t="e">
        <f>INDEX('Артикул без-с размером'!A:A,MATCH(Хранение!B8841,'Артикул без-с размером'!C:C,0))</f>
        <v>#N/A</v>
      </c>
    </row>
    <row r="8842" spans="9:9" ht="21.75" customHeight="1" x14ac:dyDescent="0.3">
      <c r="I8842" s="23" t="e">
        <f>INDEX('Артикул без-с размером'!A:A,MATCH(Хранение!B8842,'Артикул без-с размером'!C:C,0))</f>
        <v>#N/A</v>
      </c>
    </row>
    <row r="8843" spans="9:9" ht="21.75" customHeight="1" x14ac:dyDescent="0.3">
      <c r="I8843" s="23" t="e">
        <f>INDEX('Артикул без-с размером'!A:A,MATCH(Хранение!B8843,'Артикул без-с размером'!C:C,0))</f>
        <v>#N/A</v>
      </c>
    </row>
    <row r="8844" spans="9:9" ht="21.75" customHeight="1" x14ac:dyDescent="0.3">
      <c r="I8844" s="23" t="e">
        <f>INDEX('Артикул без-с размером'!A:A,MATCH(Хранение!B8844,'Артикул без-с размером'!C:C,0))</f>
        <v>#N/A</v>
      </c>
    </row>
    <row r="8845" spans="9:9" ht="21.75" customHeight="1" x14ac:dyDescent="0.3">
      <c r="I8845" s="23" t="e">
        <f>INDEX('Артикул без-с размером'!A:A,MATCH(Хранение!B8845,'Артикул без-с размером'!C:C,0))</f>
        <v>#N/A</v>
      </c>
    </row>
    <row r="8846" spans="9:9" ht="21.75" customHeight="1" x14ac:dyDescent="0.3">
      <c r="I8846" s="23" t="e">
        <f>INDEX('Артикул без-с размером'!A:A,MATCH(Хранение!B8846,'Артикул без-с размером'!C:C,0))</f>
        <v>#N/A</v>
      </c>
    </row>
    <row r="8847" spans="9:9" ht="21.75" customHeight="1" x14ac:dyDescent="0.3">
      <c r="I8847" s="23" t="e">
        <f>INDEX('Артикул без-с размером'!A:A,MATCH(Хранение!B8847,'Артикул без-с размером'!C:C,0))</f>
        <v>#N/A</v>
      </c>
    </row>
    <row r="8848" spans="9:9" ht="21.75" customHeight="1" x14ac:dyDescent="0.3">
      <c r="I8848" s="23" t="e">
        <f>INDEX('Артикул без-с размером'!A:A,MATCH(Хранение!B8848,'Артикул без-с размером'!C:C,0))</f>
        <v>#N/A</v>
      </c>
    </row>
    <row r="8849" spans="9:9" ht="21.75" customHeight="1" x14ac:dyDescent="0.3">
      <c r="I8849" s="23" t="e">
        <f>INDEX('Артикул без-с размером'!A:A,MATCH(Хранение!B8849,'Артикул без-с размером'!C:C,0))</f>
        <v>#N/A</v>
      </c>
    </row>
    <row r="8850" spans="9:9" ht="21.75" customHeight="1" x14ac:dyDescent="0.3">
      <c r="I8850" s="23" t="e">
        <f>INDEX('Артикул без-с размером'!A:A,MATCH(Хранение!B8850,'Артикул без-с размером'!C:C,0))</f>
        <v>#N/A</v>
      </c>
    </row>
    <row r="8851" spans="9:9" ht="21.75" customHeight="1" x14ac:dyDescent="0.3">
      <c r="I8851" s="23" t="e">
        <f>INDEX('Артикул без-с размером'!A:A,MATCH(Хранение!B8851,'Артикул без-с размером'!C:C,0))</f>
        <v>#N/A</v>
      </c>
    </row>
    <row r="8852" spans="9:9" ht="21.75" customHeight="1" x14ac:dyDescent="0.3">
      <c r="I8852" s="23" t="e">
        <f>INDEX('Артикул без-с размером'!A:A,MATCH(Хранение!B8852,'Артикул без-с размером'!C:C,0))</f>
        <v>#N/A</v>
      </c>
    </row>
    <row r="8853" spans="9:9" ht="21.75" customHeight="1" x14ac:dyDescent="0.3">
      <c r="I8853" s="23" t="e">
        <f>INDEX('Артикул без-с размером'!A:A,MATCH(Хранение!B8853,'Артикул без-с размером'!C:C,0))</f>
        <v>#N/A</v>
      </c>
    </row>
    <row r="8854" spans="9:9" ht="21.75" customHeight="1" x14ac:dyDescent="0.3">
      <c r="I8854" s="23" t="e">
        <f>INDEX('Артикул без-с размером'!A:A,MATCH(Хранение!B8854,'Артикул без-с размером'!C:C,0))</f>
        <v>#N/A</v>
      </c>
    </row>
    <row r="8855" spans="9:9" ht="21.75" customHeight="1" x14ac:dyDescent="0.3">
      <c r="I8855" s="23" t="e">
        <f>INDEX('Артикул без-с размером'!A:A,MATCH(Хранение!B8855,'Артикул без-с размером'!C:C,0))</f>
        <v>#N/A</v>
      </c>
    </row>
    <row r="8856" spans="9:9" ht="21.75" customHeight="1" x14ac:dyDescent="0.3">
      <c r="I8856" s="23" t="e">
        <f>INDEX('Артикул без-с размером'!A:A,MATCH(Хранение!B8856,'Артикул без-с размером'!C:C,0))</f>
        <v>#N/A</v>
      </c>
    </row>
    <row r="8857" spans="9:9" ht="21.75" customHeight="1" x14ac:dyDescent="0.3">
      <c r="I8857" s="23" t="e">
        <f>INDEX('Артикул без-с размером'!A:A,MATCH(Хранение!B8857,'Артикул без-с размером'!C:C,0))</f>
        <v>#N/A</v>
      </c>
    </row>
    <row r="8858" spans="9:9" ht="21.75" customHeight="1" x14ac:dyDescent="0.3">
      <c r="I8858" s="23" t="e">
        <f>INDEX('Артикул без-с размером'!A:A,MATCH(Хранение!B8858,'Артикул без-с размером'!C:C,0))</f>
        <v>#N/A</v>
      </c>
    </row>
    <row r="8859" spans="9:9" ht="21.75" customHeight="1" x14ac:dyDescent="0.3">
      <c r="I8859" s="23" t="e">
        <f>INDEX('Артикул без-с размером'!A:A,MATCH(Хранение!B8859,'Артикул без-с размером'!C:C,0))</f>
        <v>#N/A</v>
      </c>
    </row>
    <row r="8860" spans="9:9" ht="21.75" customHeight="1" x14ac:dyDescent="0.3">
      <c r="I8860" s="23" t="e">
        <f>INDEX('Артикул без-с размером'!A:A,MATCH(Хранение!B8860,'Артикул без-с размером'!C:C,0))</f>
        <v>#N/A</v>
      </c>
    </row>
    <row r="8861" spans="9:9" ht="21.75" customHeight="1" x14ac:dyDescent="0.3">
      <c r="I8861" s="23" t="e">
        <f>INDEX('Артикул без-с размером'!A:A,MATCH(Хранение!B8861,'Артикул без-с размером'!C:C,0))</f>
        <v>#N/A</v>
      </c>
    </row>
    <row r="8862" spans="9:9" ht="21.75" customHeight="1" x14ac:dyDescent="0.3">
      <c r="I8862" s="23" t="e">
        <f>INDEX('Артикул без-с размером'!A:A,MATCH(Хранение!B8862,'Артикул без-с размером'!C:C,0))</f>
        <v>#N/A</v>
      </c>
    </row>
    <row r="8863" spans="9:9" ht="21.75" customHeight="1" x14ac:dyDescent="0.3">
      <c r="I8863" s="23" t="e">
        <f>INDEX('Артикул без-с размером'!A:A,MATCH(Хранение!B8863,'Артикул без-с размером'!C:C,0))</f>
        <v>#N/A</v>
      </c>
    </row>
    <row r="8864" spans="9:9" ht="21.75" customHeight="1" x14ac:dyDescent="0.3">
      <c r="I8864" s="23" t="e">
        <f>INDEX('Артикул без-с размером'!A:A,MATCH(Хранение!B8864,'Артикул без-с размером'!C:C,0))</f>
        <v>#N/A</v>
      </c>
    </row>
    <row r="8865" spans="9:9" ht="21.75" customHeight="1" x14ac:dyDescent="0.3">
      <c r="I8865" s="23" t="e">
        <f>INDEX('Артикул без-с размером'!A:A,MATCH(Хранение!B8865,'Артикул без-с размером'!C:C,0))</f>
        <v>#N/A</v>
      </c>
    </row>
    <row r="8866" spans="9:9" ht="21.75" customHeight="1" x14ac:dyDescent="0.3">
      <c r="I8866" s="23" t="e">
        <f>INDEX('Артикул без-с размером'!A:A,MATCH(Хранение!B8866,'Артикул без-с размером'!C:C,0))</f>
        <v>#N/A</v>
      </c>
    </row>
    <row r="8867" spans="9:9" ht="21.75" customHeight="1" x14ac:dyDescent="0.3">
      <c r="I8867" s="23" t="e">
        <f>INDEX('Артикул без-с размером'!A:A,MATCH(Хранение!B8867,'Артикул без-с размером'!C:C,0))</f>
        <v>#N/A</v>
      </c>
    </row>
    <row r="8868" spans="9:9" ht="21.75" customHeight="1" x14ac:dyDescent="0.3">
      <c r="I8868" s="23" t="e">
        <f>INDEX('Артикул без-с размером'!A:A,MATCH(Хранение!B8868,'Артикул без-с размером'!C:C,0))</f>
        <v>#N/A</v>
      </c>
    </row>
    <row r="8869" spans="9:9" ht="21.75" customHeight="1" x14ac:dyDescent="0.3">
      <c r="I8869" s="23" t="e">
        <f>INDEX('Артикул без-с размером'!A:A,MATCH(Хранение!B8869,'Артикул без-с размером'!C:C,0))</f>
        <v>#N/A</v>
      </c>
    </row>
    <row r="8870" spans="9:9" ht="21.75" customHeight="1" x14ac:dyDescent="0.3">
      <c r="I8870" s="23" t="e">
        <f>INDEX('Артикул без-с размером'!A:A,MATCH(Хранение!B8870,'Артикул без-с размером'!C:C,0))</f>
        <v>#N/A</v>
      </c>
    </row>
    <row r="8871" spans="9:9" ht="21.75" customHeight="1" x14ac:dyDescent="0.3">
      <c r="I8871" s="23" t="e">
        <f>INDEX('Артикул без-с размером'!A:A,MATCH(Хранение!B8871,'Артикул без-с размером'!C:C,0))</f>
        <v>#N/A</v>
      </c>
    </row>
    <row r="8872" spans="9:9" ht="21.75" customHeight="1" x14ac:dyDescent="0.3">
      <c r="I8872" s="23" t="e">
        <f>INDEX('Артикул без-с размером'!A:A,MATCH(Хранение!B8872,'Артикул без-с размером'!C:C,0))</f>
        <v>#N/A</v>
      </c>
    </row>
    <row r="8873" spans="9:9" ht="21.75" customHeight="1" x14ac:dyDescent="0.3">
      <c r="I8873" s="23" t="e">
        <f>INDEX('Артикул без-с размером'!A:A,MATCH(Хранение!B8873,'Артикул без-с размером'!C:C,0))</f>
        <v>#N/A</v>
      </c>
    </row>
    <row r="8874" spans="9:9" ht="21.75" customHeight="1" x14ac:dyDescent="0.3">
      <c r="I8874" s="23" t="e">
        <f>INDEX('Артикул без-с размером'!A:A,MATCH(Хранение!B8874,'Артикул без-с размером'!C:C,0))</f>
        <v>#N/A</v>
      </c>
    </row>
    <row r="8875" spans="9:9" ht="21.75" customHeight="1" x14ac:dyDescent="0.3">
      <c r="I8875" s="23" t="e">
        <f>INDEX('Артикул без-с размером'!A:A,MATCH(Хранение!B8875,'Артикул без-с размером'!C:C,0))</f>
        <v>#N/A</v>
      </c>
    </row>
    <row r="8876" spans="9:9" ht="21.75" customHeight="1" x14ac:dyDescent="0.3">
      <c r="I8876" s="23" t="e">
        <f>INDEX('Артикул без-с размером'!A:A,MATCH(Хранение!B8876,'Артикул без-с размером'!C:C,0))</f>
        <v>#N/A</v>
      </c>
    </row>
    <row r="8877" spans="9:9" ht="21.75" customHeight="1" x14ac:dyDescent="0.3">
      <c r="I8877" s="23" t="e">
        <f>INDEX('Артикул без-с размером'!A:A,MATCH(Хранение!B8877,'Артикул без-с размером'!C:C,0))</f>
        <v>#N/A</v>
      </c>
    </row>
    <row r="8878" spans="9:9" ht="21.75" customHeight="1" x14ac:dyDescent="0.3">
      <c r="I8878" s="23" t="e">
        <f>INDEX('Артикул без-с размером'!A:A,MATCH(Хранение!B8878,'Артикул без-с размером'!C:C,0))</f>
        <v>#N/A</v>
      </c>
    </row>
    <row r="8879" spans="9:9" ht="21.75" customHeight="1" x14ac:dyDescent="0.3">
      <c r="I8879" s="23" t="e">
        <f>INDEX('Артикул без-с размером'!A:A,MATCH(Хранение!B8879,'Артикул без-с размером'!C:C,0))</f>
        <v>#N/A</v>
      </c>
    </row>
    <row r="8880" spans="9:9" ht="21.75" customHeight="1" x14ac:dyDescent="0.3">
      <c r="I8880" s="23" t="e">
        <f>INDEX('Артикул без-с размером'!A:A,MATCH(Хранение!B8880,'Артикул без-с размером'!C:C,0))</f>
        <v>#N/A</v>
      </c>
    </row>
    <row r="8881" spans="9:9" ht="21.75" customHeight="1" x14ac:dyDescent="0.3">
      <c r="I8881" s="23" t="e">
        <f>INDEX('Артикул без-с размером'!A:A,MATCH(Хранение!B8881,'Артикул без-с размером'!C:C,0))</f>
        <v>#N/A</v>
      </c>
    </row>
    <row r="8882" spans="9:9" ht="21.75" customHeight="1" x14ac:dyDescent="0.3">
      <c r="I8882" s="23" t="e">
        <f>INDEX('Артикул без-с размером'!A:A,MATCH(Хранение!B8882,'Артикул без-с размером'!C:C,0))</f>
        <v>#N/A</v>
      </c>
    </row>
    <row r="8883" spans="9:9" ht="21.75" customHeight="1" x14ac:dyDescent="0.3">
      <c r="I8883" s="23" t="e">
        <f>INDEX('Артикул без-с размером'!A:A,MATCH(Хранение!B8883,'Артикул без-с размером'!C:C,0))</f>
        <v>#N/A</v>
      </c>
    </row>
    <row r="8884" spans="9:9" ht="21.75" customHeight="1" x14ac:dyDescent="0.3">
      <c r="I8884" s="23" t="e">
        <f>INDEX('Артикул без-с размером'!A:A,MATCH(Хранение!B8884,'Артикул без-с размером'!C:C,0))</f>
        <v>#N/A</v>
      </c>
    </row>
    <row r="8885" spans="9:9" ht="21.75" customHeight="1" x14ac:dyDescent="0.3">
      <c r="I8885" s="23" t="e">
        <f>INDEX('Артикул без-с размером'!A:A,MATCH(Хранение!B8885,'Артикул без-с размером'!C:C,0))</f>
        <v>#N/A</v>
      </c>
    </row>
    <row r="8886" spans="9:9" ht="21.75" customHeight="1" x14ac:dyDescent="0.3">
      <c r="I8886" s="23" t="e">
        <f>INDEX('Артикул без-с размером'!A:A,MATCH(Хранение!B8886,'Артикул без-с размером'!C:C,0))</f>
        <v>#N/A</v>
      </c>
    </row>
    <row r="8887" spans="9:9" ht="21.75" customHeight="1" x14ac:dyDescent="0.3">
      <c r="I8887" s="23" t="e">
        <f>INDEX('Артикул без-с размером'!A:A,MATCH(Хранение!B8887,'Артикул без-с размером'!C:C,0))</f>
        <v>#N/A</v>
      </c>
    </row>
    <row r="8888" spans="9:9" ht="21.75" customHeight="1" x14ac:dyDescent="0.3">
      <c r="I8888" s="23" t="e">
        <f>INDEX('Артикул без-с размером'!A:A,MATCH(Хранение!B8888,'Артикул без-с размером'!C:C,0))</f>
        <v>#N/A</v>
      </c>
    </row>
    <row r="8889" spans="9:9" ht="21.75" customHeight="1" x14ac:dyDescent="0.3">
      <c r="I8889" s="23" t="e">
        <f>INDEX('Артикул без-с размером'!A:A,MATCH(Хранение!B8889,'Артикул без-с размером'!C:C,0))</f>
        <v>#N/A</v>
      </c>
    </row>
    <row r="8890" spans="9:9" ht="21.75" customHeight="1" x14ac:dyDescent="0.3">
      <c r="I8890" s="23" t="e">
        <f>INDEX('Артикул без-с размером'!A:A,MATCH(Хранение!B8890,'Артикул без-с размером'!C:C,0))</f>
        <v>#N/A</v>
      </c>
    </row>
    <row r="8891" spans="9:9" ht="21.75" customHeight="1" x14ac:dyDescent="0.3">
      <c r="I8891" s="23" t="e">
        <f>INDEX('Артикул без-с размером'!A:A,MATCH(Хранение!B8891,'Артикул без-с размером'!C:C,0))</f>
        <v>#N/A</v>
      </c>
    </row>
    <row r="8892" spans="9:9" ht="21.75" customHeight="1" x14ac:dyDescent="0.3">
      <c r="I8892" s="23" t="e">
        <f>INDEX('Артикул без-с размером'!A:A,MATCH(Хранение!B8892,'Артикул без-с размером'!C:C,0))</f>
        <v>#N/A</v>
      </c>
    </row>
    <row r="8893" spans="9:9" ht="21.75" customHeight="1" x14ac:dyDescent="0.3">
      <c r="I8893" s="23" t="e">
        <f>INDEX('Артикул без-с размером'!A:A,MATCH(Хранение!B8893,'Артикул без-с размером'!C:C,0))</f>
        <v>#N/A</v>
      </c>
    </row>
    <row r="8894" spans="9:9" ht="21.75" customHeight="1" x14ac:dyDescent="0.3">
      <c r="I8894" s="23" t="e">
        <f>INDEX('Артикул без-с размером'!A:A,MATCH(Хранение!B8894,'Артикул без-с размером'!C:C,0))</f>
        <v>#N/A</v>
      </c>
    </row>
    <row r="8895" spans="9:9" ht="21.75" customHeight="1" x14ac:dyDescent="0.3">
      <c r="I8895" s="23" t="e">
        <f>INDEX('Артикул без-с размером'!A:A,MATCH(Хранение!B8895,'Артикул без-с размером'!C:C,0))</f>
        <v>#N/A</v>
      </c>
    </row>
    <row r="8896" spans="9:9" ht="21.75" customHeight="1" x14ac:dyDescent="0.3">
      <c r="I8896" s="23" t="e">
        <f>INDEX('Артикул без-с размером'!A:A,MATCH(Хранение!B8896,'Артикул без-с размером'!C:C,0))</f>
        <v>#N/A</v>
      </c>
    </row>
    <row r="8897" spans="9:9" ht="21.75" customHeight="1" x14ac:dyDescent="0.3">
      <c r="I8897" s="23" t="e">
        <f>INDEX('Артикул без-с размером'!A:A,MATCH(Хранение!B8897,'Артикул без-с размером'!C:C,0))</f>
        <v>#N/A</v>
      </c>
    </row>
    <row r="8898" spans="9:9" ht="21.75" customHeight="1" x14ac:dyDescent="0.3">
      <c r="I8898" s="23" t="e">
        <f>INDEX('Артикул без-с размером'!A:A,MATCH(Хранение!B8898,'Артикул без-с размером'!C:C,0))</f>
        <v>#N/A</v>
      </c>
    </row>
    <row r="8899" spans="9:9" ht="21.75" customHeight="1" x14ac:dyDescent="0.3">
      <c r="I8899" s="23" t="e">
        <f>INDEX('Артикул без-с размером'!A:A,MATCH(Хранение!B8899,'Артикул без-с размером'!C:C,0))</f>
        <v>#N/A</v>
      </c>
    </row>
    <row r="8900" spans="9:9" ht="21.75" customHeight="1" x14ac:dyDescent="0.3">
      <c r="I8900" s="23" t="e">
        <f>INDEX('Артикул без-с размером'!A:A,MATCH(Хранение!B8900,'Артикул без-с размером'!C:C,0))</f>
        <v>#N/A</v>
      </c>
    </row>
    <row r="8901" spans="9:9" ht="21.75" customHeight="1" x14ac:dyDescent="0.3">
      <c r="I8901" s="23" t="e">
        <f>INDEX('Артикул без-с размером'!A:A,MATCH(Хранение!B8901,'Артикул без-с размером'!C:C,0))</f>
        <v>#N/A</v>
      </c>
    </row>
    <row r="8902" spans="9:9" ht="21.75" customHeight="1" x14ac:dyDescent="0.3">
      <c r="I8902" s="23" t="e">
        <f>INDEX('Артикул без-с размером'!A:A,MATCH(Хранение!B8902,'Артикул без-с размером'!C:C,0))</f>
        <v>#N/A</v>
      </c>
    </row>
    <row r="8903" spans="9:9" ht="21.75" customHeight="1" x14ac:dyDescent="0.3">
      <c r="I8903" s="23" t="e">
        <f>INDEX('Артикул без-с размером'!A:A,MATCH(Хранение!B8903,'Артикул без-с размером'!C:C,0))</f>
        <v>#N/A</v>
      </c>
    </row>
    <row r="8904" spans="9:9" ht="21.75" customHeight="1" x14ac:dyDescent="0.3">
      <c r="I8904" s="23" t="e">
        <f>INDEX('Артикул без-с размером'!A:A,MATCH(Хранение!B8904,'Артикул без-с размером'!C:C,0))</f>
        <v>#N/A</v>
      </c>
    </row>
    <row r="8905" spans="9:9" ht="21.75" customHeight="1" x14ac:dyDescent="0.3">
      <c r="I8905" s="23" t="e">
        <f>INDEX('Артикул без-с размером'!A:A,MATCH(Хранение!B8905,'Артикул без-с размером'!C:C,0))</f>
        <v>#N/A</v>
      </c>
    </row>
    <row r="8906" spans="9:9" ht="21.75" customHeight="1" x14ac:dyDescent="0.3">
      <c r="I8906" s="23" t="e">
        <f>INDEX('Артикул без-с размером'!A:A,MATCH(Хранение!B8906,'Артикул без-с размером'!C:C,0))</f>
        <v>#N/A</v>
      </c>
    </row>
    <row r="8907" spans="9:9" ht="21.75" customHeight="1" x14ac:dyDescent="0.3">
      <c r="I8907" s="23" t="e">
        <f>INDEX('Артикул без-с размером'!A:A,MATCH(Хранение!B8907,'Артикул без-с размером'!C:C,0))</f>
        <v>#N/A</v>
      </c>
    </row>
    <row r="8908" spans="9:9" ht="21.75" customHeight="1" x14ac:dyDescent="0.3">
      <c r="I8908" s="23" t="e">
        <f>INDEX('Артикул без-с размером'!A:A,MATCH(Хранение!B8908,'Артикул без-с размером'!C:C,0))</f>
        <v>#N/A</v>
      </c>
    </row>
    <row r="8909" spans="9:9" ht="21.75" customHeight="1" x14ac:dyDescent="0.3">
      <c r="I8909" s="23" t="e">
        <f>INDEX('Артикул без-с размером'!A:A,MATCH(Хранение!B8909,'Артикул без-с размером'!C:C,0))</f>
        <v>#N/A</v>
      </c>
    </row>
    <row r="8910" spans="9:9" ht="21.75" customHeight="1" x14ac:dyDescent="0.3">
      <c r="I8910" s="23" t="e">
        <f>INDEX('Артикул без-с размером'!A:A,MATCH(Хранение!B8910,'Артикул без-с размером'!C:C,0))</f>
        <v>#N/A</v>
      </c>
    </row>
    <row r="8911" spans="9:9" ht="21.75" customHeight="1" x14ac:dyDescent="0.3">
      <c r="I8911" s="23" t="e">
        <f>INDEX('Артикул без-с размером'!A:A,MATCH(Хранение!B8911,'Артикул без-с размером'!C:C,0))</f>
        <v>#N/A</v>
      </c>
    </row>
    <row r="8912" spans="9:9" ht="21.75" customHeight="1" x14ac:dyDescent="0.3">
      <c r="I8912" s="23" t="e">
        <f>INDEX('Артикул без-с размером'!A:A,MATCH(Хранение!B8912,'Артикул без-с размером'!C:C,0))</f>
        <v>#N/A</v>
      </c>
    </row>
    <row r="8913" spans="9:9" ht="21.75" customHeight="1" x14ac:dyDescent="0.3">
      <c r="I8913" s="23" t="e">
        <f>INDEX('Артикул без-с размером'!A:A,MATCH(Хранение!B8913,'Артикул без-с размером'!C:C,0))</f>
        <v>#N/A</v>
      </c>
    </row>
    <row r="8914" spans="9:9" ht="21.75" customHeight="1" x14ac:dyDescent="0.3">
      <c r="I8914" s="23" t="e">
        <f>INDEX('Артикул без-с размером'!A:A,MATCH(Хранение!B8914,'Артикул без-с размером'!C:C,0))</f>
        <v>#N/A</v>
      </c>
    </row>
    <row r="8915" spans="9:9" ht="21.75" customHeight="1" x14ac:dyDescent="0.3">
      <c r="I8915" s="23" t="e">
        <f>INDEX('Артикул без-с размером'!A:A,MATCH(Хранение!B8915,'Артикул без-с размером'!C:C,0))</f>
        <v>#N/A</v>
      </c>
    </row>
    <row r="8916" spans="9:9" ht="21.75" customHeight="1" x14ac:dyDescent="0.3">
      <c r="I8916" s="23" t="e">
        <f>INDEX('Артикул без-с размером'!A:A,MATCH(Хранение!B8916,'Артикул без-с размером'!C:C,0))</f>
        <v>#N/A</v>
      </c>
    </row>
    <row r="8917" spans="9:9" ht="21.75" customHeight="1" x14ac:dyDescent="0.3">
      <c r="I8917" s="23" t="e">
        <f>INDEX('Артикул без-с размером'!A:A,MATCH(Хранение!B8917,'Артикул без-с размером'!C:C,0))</f>
        <v>#N/A</v>
      </c>
    </row>
    <row r="8918" spans="9:9" ht="21.75" customHeight="1" x14ac:dyDescent="0.3">
      <c r="I8918" s="23" t="e">
        <f>INDEX('Артикул без-с размером'!A:A,MATCH(Хранение!B8918,'Артикул без-с размером'!C:C,0))</f>
        <v>#N/A</v>
      </c>
    </row>
    <row r="8919" spans="9:9" ht="21.75" customHeight="1" x14ac:dyDescent="0.3">
      <c r="I8919" s="23" t="e">
        <f>INDEX('Артикул без-с размером'!A:A,MATCH(Хранение!B8919,'Артикул без-с размером'!C:C,0))</f>
        <v>#N/A</v>
      </c>
    </row>
    <row r="8920" spans="9:9" ht="21.75" customHeight="1" x14ac:dyDescent="0.3">
      <c r="I8920" s="23" t="e">
        <f>INDEX('Артикул без-с размером'!A:A,MATCH(Хранение!B8920,'Артикул без-с размером'!C:C,0))</f>
        <v>#N/A</v>
      </c>
    </row>
    <row r="8921" spans="9:9" ht="21.75" customHeight="1" x14ac:dyDescent="0.3">
      <c r="I8921" s="23" t="e">
        <f>INDEX('Артикул без-с размером'!A:A,MATCH(Хранение!B8921,'Артикул без-с размером'!C:C,0))</f>
        <v>#N/A</v>
      </c>
    </row>
    <row r="8922" spans="9:9" ht="21.75" customHeight="1" x14ac:dyDescent="0.3">
      <c r="I8922" s="23" t="e">
        <f>INDEX('Артикул без-с размером'!A:A,MATCH(Хранение!B8922,'Артикул без-с размером'!C:C,0))</f>
        <v>#N/A</v>
      </c>
    </row>
    <row r="8923" spans="9:9" ht="21.75" customHeight="1" x14ac:dyDescent="0.3">
      <c r="I8923" s="23" t="e">
        <f>INDEX('Артикул без-с размером'!A:A,MATCH(Хранение!B8923,'Артикул без-с размером'!C:C,0))</f>
        <v>#N/A</v>
      </c>
    </row>
    <row r="8924" spans="9:9" ht="21.75" customHeight="1" x14ac:dyDescent="0.3">
      <c r="I8924" s="23" t="e">
        <f>INDEX('Артикул без-с размером'!A:A,MATCH(Хранение!B8924,'Артикул без-с размером'!C:C,0))</f>
        <v>#N/A</v>
      </c>
    </row>
    <row r="8925" spans="9:9" ht="21.75" customHeight="1" x14ac:dyDescent="0.3">
      <c r="I8925" s="23" t="e">
        <f>INDEX('Артикул без-с размером'!A:A,MATCH(Хранение!B8925,'Артикул без-с размером'!C:C,0))</f>
        <v>#N/A</v>
      </c>
    </row>
    <row r="8926" spans="9:9" ht="21.75" customHeight="1" x14ac:dyDescent="0.3">
      <c r="I8926" s="23" t="e">
        <f>INDEX('Артикул без-с размером'!A:A,MATCH(Хранение!B8926,'Артикул без-с размером'!C:C,0))</f>
        <v>#N/A</v>
      </c>
    </row>
    <row r="8927" spans="9:9" ht="21.75" customHeight="1" x14ac:dyDescent="0.3">
      <c r="I8927" s="23" t="e">
        <f>INDEX('Артикул без-с размером'!A:A,MATCH(Хранение!B8927,'Артикул без-с размером'!C:C,0))</f>
        <v>#N/A</v>
      </c>
    </row>
    <row r="8928" spans="9:9" ht="21.75" customHeight="1" x14ac:dyDescent="0.3">
      <c r="I8928" s="23" t="e">
        <f>INDEX('Артикул без-с размером'!A:A,MATCH(Хранение!B8928,'Артикул без-с размером'!C:C,0))</f>
        <v>#N/A</v>
      </c>
    </row>
    <row r="8929" spans="9:9" ht="21.75" customHeight="1" x14ac:dyDescent="0.3">
      <c r="I8929" s="23" t="e">
        <f>INDEX('Артикул без-с размером'!A:A,MATCH(Хранение!B8929,'Артикул без-с размером'!C:C,0))</f>
        <v>#N/A</v>
      </c>
    </row>
    <row r="8930" spans="9:9" ht="21.75" customHeight="1" x14ac:dyDescent="0.3">
      <c r="I8930" s="23" t="e">
        <f>INDEX('Артикул без-с размером'!A:A,MATCH(Хранение!B8930,'Артикул без-с размером'!C:C,0))</f>
        <v>#N/A</v>
      </c>
    </row>
    <row r="8931" spans="9:9" ht="21.75" customHeight="1" x14ac:dyDescent="0.3">
      <c r="I8931" s="23" t="e">
        <f>INDEX('Артикул без-с размером'!A:A,MATCH(Хранение!B8931,'Артикул без-с размером'!C:C,0))</f>
        <v>#N/A</v>
      </c>
    </row>
    <row r="8932" spans="9:9" ht="21.75" customHeight="1" x14ac:dyDescent="0.3">
      <c r="I8932" s="23" t="e">
        <f>INDEX('Артикул без-с размером'!A:A,MATCH(Хранение!B8932,'Артикул без-с размером'!C:C,0))</f>
        <v>#N/A</v>
      </c>
    </row>
    <row r="8933" spans="9:9" ht="21.75" customHeight="1" x14ac:dyDescent="0.3">
      <c r="I8933" s="23" t="e">
        <f>INDEX('Артикул без-с размером'!A:A,MATCH(Хранение!B8933,'Артикул без-с размером'!C:C,0))</f>
        <v>#N/A</v>
      </c>
    </row>
    <row r="8934" spans="9:9" ht="21.75" customHeight="1" x14ac:dyDescent="0.3">
      <c r="I8934" s="23" t="e">
        <f>INDEX('Артикул без-с размером'!A:A,MATCH(Хранение!B8934,'Артикул без-с размером'!C:C,0))</f>
        <v>#N/A</v>
      </c>
    </row>
    <row r="8935" spans="9:9" ht="21.75" customHeight="1" x14ac:dyDescent="0.3">
      <c r="I8935" s="23" t="e">
        <f>INDEX('Артикул без-с размером'!A:A,MATCH(Хранение!B8935,'Артикул без-с размером'!C:C,0))</f>
        <v>#N/A</v>
      </c>
    </row>
    <row r="8936" spans="9:9" ht="21.75" customHeight="1" x14ac:dyDescent="0.3">
      <c r="I8936" s="23" t="e">
        <f>INDEX('Артикул без-с размером'!A:A,MATCH(Хранение!B8936,'Артикул без-с размером'!C:C,0))</f>
        <v>#N/A</v>
      </c>
    </row>
    <row r="8937" spans="9:9" ht="21.75" customHeight="1" x14ac:dyDescent="0.3">
      <c r="I8937" s="23" t="e">
        <f>INDEX('Артикул без-с размером'!A:A,MATCH(Хранение!B8937,'Артикул без-с размером'!C:C,0))</f>
        <v>#N/A</v>
      </c>
    </row>
    <row r="8938" spans="9:9" ht="21.75" customHeight="1" x14ac:dyDescent="0.3">
      <c r="I8938" s="23" t="e">
        <f>INDEX('Артикул без-с размером'!A:A,MATCH(Хранение!B8938,'Артикул без-с размером'!C:C,0))</f>
        <v>#N/A</v>
      </c>
    </row>
    <row r="8939" spans="9:9" ht="21.75" customHeight="1" x14ac:dyDescent="0.3">
      <c r="I8939" s="23" t="e">
        <f>INDEX('Артикул без-с размером'!A:A,MATCH(Хранение!B8939,'Артикул без-с размером'!C:C,0))</f>
        <v>#N/A</v>
      </c>
    </row>
    <row r="8940" spans="9:9" ht="21.75" customHeight="1" x14ac:dyDescent="0.3">
      <c r="I8940" s="23" t="e">
        <f>INDEX('Артикул без-с размером'!A:A,MATCH(Хранение!B8940,'Артикул без-с размером'!C:C,0))</f>
        <v>#N/A</v>
      </c>
    </row>
    <row r="8941" spans="9:9" ht="21.75" customHeight="1" x14ac:dyDescent="0.3">
      <c r="I8941" s="23" t="e">
        <f>INDEX('Артикул без-с размером'!A:A,MATCH(Хранение!B8941,'Артикул без-с размером'!C:C,0))</f>
        <v>#N/A</v>
      </c>
    </row>
    <row r="8942" spans="9:9" ht="21.75" customHeight="1" x14ac:dyDescent="0.3">
      <c r="I8942" s="23" t="e">
        <f>INDEX('Артикул без-с размером'!A:A,MATCH(Хранение!B8942,'Артикул без-с размером'!C:C,0))</f>
        <v>#N/A</v>
      </c>
    </row>
    <row r="8943" spans="9:9" ht="21.75" customHeight="1" x14ac:dyDescent="0.3">
      <c r="I8943" s="23" t="e">
        <f>INDEX('Артикул без-с размером'!A:A,MATCH(Хранение!B8943,'Артикул без-с размером'!C:C,0))</f>
        <v>#N/A</v>
      </c>
    </row>
    <row r="8944" spans="9:9" ht="21.75" customHeight="1" x14ac:dyDescent="0.3">
      <c r="I8944" s="23" t="e">
        <f>INDEX('Артикул без-с размером'!A:A,MATCH(Хранение!B8944,'Артикул без-с размером'!C:C,0))</f>
        <v>#N/A</v>
      </c>
    </row>
    <row r="8945" spans="9:9" ht="21.75" customHeight="1" x14ac:dyDescent="0.3">
      <c r="I8945" s="23" t="e">
        <f>INDEX('Артикул без-с размером'!A:A,MATCH(Хранение!B8945,'Артикул без-с размером'!C:C,0))</f>
        <v>#N/A</v>
      </c>
    </row>
    <row r="8946" spans="9:9" ht="21.75" customHeight="1" x14ac:dyDescent="0.3">
      <c r="I8946" s="23" t="e">
        <f>INDEX('Артикул без-с размером'!A:A,MATCH(Хранение!B8946,'Артикул без-с размером'!C:C,0))</f>
        <v>#N/A</v>
      </c>
    </row>
    <row r="8947" spans="9:9" ht="21.75" customHeight="1" x14ac:dyDescent="0.3">
      <c r="I8947" s="23" t="e">
        <f>INDEX('Артикул без-с размером'!A:A,MATCH(Хранение!B8947,'Артикул без-с размером'!C:C,0))</f>
        <v>#N/A</v>
      </c>
    </row>
    <row r="8948" spans="9:9" ht="21.75" customHeight="1" x14ac:dyDescent="0.3">
      <c r="I8948" s="23" t="e">
        <f>INDEX('Артикул без-с размером'!A:A,MATCH(Хранение!B8948,'Артикул без-с размером'!C:C,0))</f>
        <v>#N/A</v>
      </c>
    </row>
    <row r="8949" spans="9:9" ht="21.75" customHeight="1" x14ac:dyDescent="0.3">
      <c r="I8949" s="23" t="e">
        <f>INDEX('Артикул без-с размером'!A:A,MATCH(Хранение!B8949,'Артикул без-с размером'!C:C,0))</f>
        <v>#N/A</v>
      </c>
    </row>
    <row r="8950" spans="9:9" ht="21.75" customHeight="1" x14ac:dyDescent="0.3">
      <c r="I8950" s="23" t="e">
        <f>INDEX('Артикул без-с размером'!A:A,MATCH(Хранение!B8950,'Артикул без-с размером'!C:C,0))</f>
        <v>#N/A</v>
      </c>
    </row>
    <row r="8951" spans="9:9" ht="21.75" customHeight="1" x14ac:dyDescent="0.3">
      <c r="I8951" s="23" t="e">
        <f>INDEX('Артикул без-с размером'!A:A,MATCH(Хранение!B8951,'Артикул без-с размером'!C:C,0))</f>
        <v>#N/A</v>
      </c>
    </row>
    <row r="8952" spans="9:9" ht="21.75" customHeight="1" x14ac:dyDescent="0.3">
      <c r="I8952" s="23" t="e">
        <f>INDEX('Артикул без-с размером'!A:A,MATCH(Хранение!B8952,'Артикул без-с размером'!C:C,0))</f>
        <v>#N/A</v>
      </c>
    </row>
    <row r="8953" spans="9:9" ht="21.75" customHeight="1" x14ac:dyDescent="0.3">
      <c r="I8953" s="23" t="e">
        <f>INDEX('Артикул без-с размером'!A:A,MATCH(Хранение!B8953,'Артикул без-с размером'!C:C,0))</f>
        <v>#N/A</v>
      </c>
    </row>
    <row r="8954" spans="9:9" ht="21.75" customHeight="1" x14ac:dyDescent="0.3">
      <c r="I8954" s="23" t="e">
        <f>INDEX('Артикул без-с размером'!A:A,MATCH(Хранение!B8954,'Артикул без-с размером'!C:C,0))</f>
        <v>#N/A</v>
      </c>
    </row>
    <row r="8955" spans="9:9" ht="21.75" customHeight="1" x14ac:dyDescent="0.3">
      <c r="I8955" s="23" t="e">
        <f>INDEX('Артикул без-с размером'!A:A,MATCH(Хранение!B8955,'Артикул без-с размером'!C:C,0))</f>
        <v>#N/A</v>
      </c>
    </row>
    <row r="8956" spans="9:9" ht="21.75" customHeight="1" x14ac:dyDescent="0.3">
      <c r="I8956" s="23" t="e">
        <f>INDEX('Артикул без-с размером'!A:A,MATCH(Хранение!B8956,'Артикул без-с размером'!C:C,0))</f>
        <v>#N/A</v>
      </c>
    </row>
    <row r="8957" spans="9:9" ht="21.75" customHeight="1" x14ac:dyDescent="0.3">
      <c r="I8957" s="23" t="e">
        <f>INDEX('Артикул без-с размером'!A:A,MATCH(Хранение!B8957,'Артикул без-с размером'!C:C,0))</f>
        <v>#N/A</v>
      </c>
    </row>
    <row r="8958" spans="9:9" ht="21.75" customHeight="1" x14ac:dyDescent="0.3">
      <c r="I8958" s="23" t="e">
        <f>INDEX('Артикул без-с размером'!A:A,MATCH(Хранение!B8958,'Артикул без-с размером'!C:C,0))</f>
        <v>#N/A</v>
      </c>
    </row>
    <row r="8959" spans="9:9" ht="21.75" customHeight="1" x14ac:dyDescent="0.3">
      <c r="I8959" s="23" t="e">
        <f>INDEX('Артикул без-с размером'!A:A,MATCH(Хранение!B8959,'Артикул без-с размером'!C:C,0))</f>
        <v>#N/A</v>
      </c>
    </row>
    <row r="8960" spans="9:9" ht="21.75" customHeight="1" x14ac:dyDescent="0.3">
      <c r="I8960" s="23" t="e">
        <f>INDEX('Артикул без-с размером'!A:A,MATCH(Хранение!B8960,'Артикул без-с размером'!C:C,0))</f>
        <v>#N/A</v>
      </c>
    </row>
    <row r="8961" spans="9:9" ht="21.75" customHeight="1" x14ac:dyDescent="0.3">
      <c r="I8961" s="23" t="e">
        <f>INDEX('Артикул без-с размером'!A:A,MATCH(Хранение!B8961,'Артикул без-с размером'!C:C,0))</f>
        <v>#N/A</v>
      </c>
    </row>
    <row r="8962" spans="9:9" ht="21.75" customHeight="1" x14ac:dyDescent="0.3">
      <c r="I8962" s="23" t="e">
        <f>INDEX('Артикул без-с размером'!A:A,MATCH(Хранение!B8962,'Артикул без-с размером'!C:C,0))</f>
        <v>#N/A</v>
      </c>
    </row>
    <row r="8963" spans="9:9" ht="21.75" customHeight="1" x14ac:dyDescent="0.3">
      <c r="I8963" s="23" t="e">
        <f>INDEX('Артикул без-с размером'!A:A,MATCH(Хранение!B8963,'Артикул без-с размером'!C:C,0))</f>
        <v>#N/A</v>
      </c>
    </row>
    <row r="8964" spans="9:9" ht="21.75" customHeight="1" x14ac:dyDescent="0.3">
      <c r="I8964" s="23" t="e">
        <f>INDEX('Артикул без-с размером'!A:A,MATCH(Хранение!B8964,'Артикул без-с размером'!C:C,0))</f>
        <v>#N/A</v>
      </c>
    </row>
    <row r="8965" spans="9:9" ht="21.75" customHeight="1" x14ac:dyDescent="0.3">
      <c r="I8965" s="23" t="e">
        <f>INDEX('Артикул без-с размером'!A:A,MATCH(Хранение!B8965,'Артикул без-с размером'!C:C,0))</f>
        <v>#N/A</v>
      </c>
    </row>
    <row r="8966" spans="9:9" ht="21.75" customHeight="1" x14ac:dyDescent="0.3">
      <c r="I8966" s="23" t="e">
        <f>INDEX('Артикул без-с размером'!A:A,MATCH(Хранение!B8966,'Артикул без-с размером'!C:C,0))</f>
        <v>#N/A</v>
      </c>
    </row>
    <row r="8967" spans="9:9" ht="21.75" customHeight="1" x14ac:dyDescent="0.3">
      <c r="I8967" s="23" t="e">
        <f>INDEX('Артикул без-с размером'!A:A,MATCH(Хранение!B8967,'Артикул без-с размером'!C:C,0))</f>
        <v>#N/A</v>
      </c>
    </row>
    <row r="8968" spans="9:9" ht="21.75" customHeight="1" x14ac:dyDescent="0.3">
      <c r="I8968" s="23" t="e">
        <f>INDEX('Артикул без-с размером'!A:A,MATCH(Хранение!B8968,'Артикул без-с размером'!C:C,0))</f>
        <v>#N/A</v>
      </c>
    </row>
    <row r="8969" spans="9:9" ht="21.75" customHeight="1" x14ac:dyDescent="0.3">
      <c r="I8969" s="23" t="e">
        <f>INDEX('Артикул без-с размером'!A:A,MATCH(Хранение!B8969,'Артикул без-с размером'!C:C,0))</f>
        <v>#N/A</v>
      </c>
    </row>
    <row r="8970" spans="9:9" ht="21.75" customHeight="1" x14ac:dyDescent="0.3">
      <c r="I8970" s="23" t="e">
        <f>INDEX('Артикул без-с размером'!A:A,MATCH(Хранение!B8970,'Артикул без-с размером'!C:C,0))</f>
        <v>#N/A</v>
      </c>
    </row>
    <row r="8971" spans="9:9" ht="21.75" customHeight="1" x14ac:dyDescent="0.3">
      <c r="I8971" s="23" t="e">
        <f>INDEX('Артикул без-с размером'!A:A,MATCH(Хранение!B8971,'Артикул без-с размером'!C:C,0))</f>
        <v>#N/A</v>
      </c>
    </row>
    <row r="8972" spans="9:9" ht="21.75" customHeight="1" x14ac:dyDescent="0.3">
      <c r="I8972" s="23" t="e">
        <f>INDEX('Артикул без-с размером'!A:A,MATCH(Хранение!B8972,'Артикул без-с размером'!C:C,0))</f>
        <v>#N/A</v>
      </c>
    </row>
    <row r="8973" spans="9:9" ht="21.75" customHeight="1" x14ac:dyDescent="0.3">
      <c r="I8973" s="23" t="e">
        <f>INDEX('Артикул без-с размером'!A:A,MATCH(Хранение!B8973,'Артикул без-с размером'!C:C,0))</f>
        <v>#N/A</v>
      </c>
    </row>
    <row r="8974" spans="9:9" ht="21.75" customHeight="1" x14ac:dyDescent="0.3">
      <c r="I8974" s="23" t="e">
        <f>INDEX('Артикул без-с размером'!A:A,MATCH(Хранение!B8974,'Артикул без-с размером'!C:C,0))</f>
        <v>#N/A</v>
      </c>
    </row>
    <row r="8975" spans="9:9" ht="21.75" customHeight="1" x14ac:dyDescent="0.3">
      <c r="I8975" s="23" t="e">
        <f>INDEX('Артикул без-с размером'!A:A,MATCH(Хранение!B8975,'Артикул без-с размером'!C:C,0))</f>
        <v>#N/A</v>
      </c>
    </row>
    <row r="8976" spans="9:9" ht="21.75" customHeight="1" x14ac:dyDescent="0.3">
      <c r="I8976" s="23" t="e">
        <f>INDEX('Артикул без-с размером'!A:A,MATCH(Хранение!B8976,'Артикул без-с размером'!C:C,0))</f>
        <v>#N/A</v>
      </c>
    </row>
    <row r="8977" spans="9:9" ht="21.75" customHeight="1" x14ac:dyDescent="0.3">
      <c r="I8977" s="23" t="e">
        <f>INDEX('Артикул без-с размером'!A:A,MATCH(Хранение!B8977,'Артикул без-с размером'!C:C,0))</f>
        <v>#N/A</v>
      </c>
    </row>
    <row r="8978" spans="9:9" ht="21.75" customHeight="1" x14ac:dyDescent="0.3">
      <c r="I8978" s="23" t="e">
        <f>INDEX('Артикул без-с размером'!A:A,MATCH(Хранение!B8978,'Артикул без-с размером'!C:C,0))</f>
        <v>#N/A</v>
      </c>
    </row>
    <row r="8979" spans="9:9" ht="21.75" customHeight="1" x14ac:dyDescent="0.3">
      <c r="I8979" s="23" t="e">
        <f>INDEX('Артикул без-с размером'!A:A,MATCH(Хранение!B8979,'Артикул без-с размером'!C:C,0))</f>
        <v>#N/A</v>
      </c>
    </row>
    <row r="8980" spans="9:9" ht="21.75" customHeight="1" x14ac:dyDescent="0.3">
      <c r="I8980" s="23" t="e">
        <f>INDEX('Артикул без-с размером'!A:A,MATCH(Хранение!B8980,'Артикул без-с размером'!C:C,0))</f>
        <v>#N/A</v>
      </c>
    </row>
    <row r="8981" spans="9:9" ht="21.75" customHeight="1" x14ac:dyDescent="0.3">
      <c r="I8981" s="23" t="e">
        <f>INDEX('Артикул без-с размером'!A:A,MATCH(Хранение!B8981,'Артикул без-с размером'!C:C,0))</f>
        <v>#N/A</v>
      </c>
    </row>
    <row r="8982" spans="9:9" ht="21.75" customHeight="1" x14ac:dyDescent="0.3">
      <c r="I8982" s="23" t="e">
        <f>INDEX('Артикул без-с размером'!A:A,MATCH(Хранение!B8982,'Артикул без-с размером'!C:C,0))</f>
        <v>#N/A</v>
      </c>
    </row>
    <row r="8983" spans="9:9" ht="21.75" customHeight="1" x14ac:dyDescent="0.3">
      <c r="I8983" s="23" t="e">
        <f>INDEX('Артикул без-с размером'!A:A,MATCH(Хранение!B8983,'Артикул без-с размером'!C:C,0))</f>
        <v>#N/A</v>
      </c>
    </row>
    <row r="8984" spans="9:9" ht="21.75" customHeight="1" x14ac:dyDescent="0.3">
      <c r="I8984" s="23" t="e">
        <f>INDEX('Артикул без-с размером'!A:A,MATCH(Хранение!B8984,'Артикул без-с размером'!C:C,0))</f>
        <v>#N/A</v>
      </c>
    </row>
    <row r="8985" spans="9:9" ht="21.75" customHeight="1" x14ac:dyDescent="0.3">
      <c r="I8985" s="23" t="e">
        <f>INDEX('Артикул без-с размером'!A:A,MATCH(Хранение!B8985,'Артикул без-с размером'!C:C,0))</f>
        <v>#N/A</v>
      </c>
    </row>
    <row r="8986" spans="9:9" ht="21.75" customHeight="1" x14ac:dyDescent="0.3">
      <c r="I8986" s="23" t="e">
        <f>INDEX('Артикул без-с размером'!A:A,MATCH(Хранение!B8986,'Артикул без-с размером'!C:C,0))</f>
        <v>#N/A</v>
      </c>
    </row>
    <row r="8987" spans="9:9" ht="21.75" customHeight="1" x14ac:dyDescent="0.3">
      <c r="I8987" s="23" t="e">
        <f>INDEX('Артикул без-с размером'!A:A,MATCH(Хранение!B8987,'Артикул без-с размером'!C:C,0))</f>
        <v>#N/A</v>
      </c>
    </row>
    <row r="8988" spans="9:9" ht="21.75" customHeight="1" x14ac:dyDescent="0.3">
      <c r="I8988" s="23" t="e">
        <f>INDEX('Артикул без-с размером'!A:A,MATCH(Хранение!B8988,'Артикул без-с размером'!C:C,0))</f>
        <v>#N/A</v>
      </c>
    </row>
    <row r="8989" spans="9:9" ht="21.75" customHeight="1" x14ac:dyDescent="0.3">
      <c r="I8989" s="23" t="e">
        <f>INDEX('Артикул без-с размером'!A:A,MATCH(Хранение!B8989,'Артикул без-с размером'!C:C,0))</f>
        <v>#N/A</v>
      </c>
    </row>
    <row r="8990" spans="9:9" ht="21.75" customHeight="1" x14ac:dyDescent="0.3">
      <c r="I8990" s="23" t="e">
        <f>INDEX('Артикул без-с размером'!A:A,MATCH(Хранение!B8990,'Артикул без-с размером'!C:C,0))</f>
        <v>#N/A</v>
      </c>
    </row>
    <row r="8991" spans="9:9" ht="21.75" customHeight="1" x14ac:dyDescent="0.3">
      <c r="I8991" s="23" t="e">
        <f>INDEX('Артикул без-с размером'!A:A,MATCH(Хранение!B8991,'Артикул без-с размером'!C:C,0))</f>
        <v>#N/A</v>
      </c>
    </row>
    <row r="8992" spans="9:9" ht="21.75" customHeight="1" x14ac:dyDescent="0.3">
      <c r="I8992" s="23" t="e">
        <f>INDEX('Артикул без-с размером'!A:A,MATCH(Хранение!B8992,'Артикул без-с размером'!C:C,0))</f>
        <v>#N/A</v>
      </c>
    </row>
    <row r="8993" spans="9:9" ht="21.75" customHeight="1" x14ac:dyDescent="0.3">
      <c r="I8993" s="23" t="e">
        <f>INDEX('Артикул без-с размером'!A:A,MATCH(Хранение!B8993,'Артикул без-с размером'!C:C,0))</f>
        <v>#N/A</v>
      </c>
    </row>
    <row r="8994" spans="9:9" ht="21.75" customHeight="1" x14ac:dyDescent="0.3">
      <c r="I8994" s="23" t="e">
        <f>INDEX('Артикул без-с размером'!A:A,MATCH(Хранение!B8994,'Артикул без-с размером'!C:C,0))</f>
        <v>#N/A</v>
      </c>
    </row>
    <row r="8995" spans="9:9" ht="21.75" customHeight="1" x14ac:dyDescent="0.3">
      <c r="I8995" s="23" t="e">
        <f>INDEX('Артикул без-с размером'!A:A,MATCH(Хранение!B8995,'Артикул без-с размером'!C:C,0))</f>
        <v>#N/A</v>
      </c>
    </row>
    <row r="8996" spans="9:9" ht="21.75" customHeight="1" x14ac:dyDescent="0.3">
      <c r="I8996" s="23" t="e">
        <f>INDEX('Артикул без-с размером'!A:A,MATCH(Хранение!B8996,'Артикул без-с размером'!C:C,0))</f>
        <v>#N/A</v>
      </c>
    </row>
    <row r="8997" spans="9:9" ht="21.75" customHeight="1" x14ac:dyDescent="0.3">
      <c r="I8997" s="23" t="e">
        <f>INDEX('Артикул без-с размером'!A:A,MATCH(Хранение!B8997,'Артикул без-с размером'!C:C,0))</f>
        <v>#N/A</v>
      </c>
    </row>
    <row r="8998" spans="9:9" ht="21.75" customHeight="1" x14ac:dyDescent="0.3">
      <c r="I8998" s="23" t="e">
        <f>INDEX('Артикул без-с размером'!A:A,MATCH(Хранение!B8998,'Артикул без-с размером'!C:C,0))</f>
        <v>#N/A</v>
      </c>
    </row>
    <row r="8999" spans="9:9" ht="21.75" customHeight="1" x14ac:dyDescent="0.3">
      <c r="I8999" s="23" t="e">
        <f>INDEX('Артикул без-с размером'!A:A,MATCH(Хранение!B8999,'Артикул без-с размером'!C:C,0))</f>
        <v>#N/A</v>
      </c>
    </row>
    <row r="9000" spans="9:9" ht="21.75" customHeight="1" x14ac:dyDescent="0.3">
      <c r="I9000" s="23" t="e">
        <f>INDEX('Артикул без-с размером'!A:A,MATCH(Хранение!B9000,'Артикул без-с размером'!C:C,0))</f>
        <v>#N/A</v>
      </c>
    </row>
    <row r="9001" spans="9:9" ht="21.75" customHeight="1" x14ac:dyDescent="0.3">
      <c r="I9001" s="23" t="e">
        <f>INDEX('Артикул без-с размером'!A:A,MATCH(Хранение!B9001,'Артикул без-с размером'!C:C,0))</f>
        <v>#N/A</v>
      </c>
    </row>
    <row r="9002" spans="9:9" ht="21.75" customHeight="1" x14ac:dyDescent="0.3">
      <c r="I9002" s="23" t="e">
        <f>INDEX('Артикул без-с размером'!A:A,MATCH(Хранение!B9002,'Артикул без-с размером'!C:C,0))</f>
        <v>#N/A</v>
      </c>
    </row>
    <row r="9003" spans="9:9" ht="21.75" customHeight="1" x14ac:dyDescent="0.3">
      <c r="I9003" s="23" t="e">
        <f>INDEX('Артикул без-с размером'!A:A,MATCH(Хранение!B9003,'Артикул без-с размером'!C:C,0))</f>
        <v>#N/A</v>
      </c>
    </row>
    <row r="9004" spans="9:9" ht="21.75" customHeight="1" x14ac:dyDescent="0.3">
      <c r="I9004" s="23" t="e">
        <f>INDEX('Артикул без-с размером'!A:A,MATCH(Хранение!B9004,'Артикул без-с размером'!C:C,0))</f>
        <v>#N/A</v>
      </c>
    </row>
    <row r="9005" spans="9:9" ht="21.75" customHeight="1" x14ac:dyDescent="0.3">
      <c r="I9005" s="23" t="e">
        <f>INDEX('Артикул без-с размером'!A:A,MATCH(Хранение!B9005,'Артикул без-с размером'!C:C,0))</f>
        <v>#N/A</v>
      </c>
    </row>
    <row r="9006" spans="9:9" ht="21.75" customHeight="1" x14ac:dyDescent="0.3">
      <c r="I9006" s="23" t="e">
        <f>INDEX('Артикул без-с размером'!A:A,MATCH(Хранение!B9006,'Артикул без-с размером'!C:C,0))</f>
        <v>#N/A</v>
      </c>
    </row>
    <row r="9007" spans="9:9" ht="21.75" customHeight="1" x14ac:dyDescent="0.3">
      <c r="I9007" s="23" t="e">
        <f>INDEX('Артикул без-с размером'!A:A,MATCH(Хранение!B9007,'Артикул без-с размером'!C:C,0))</f>
        <v>#N/A</v>
      </c>
    </row>
    <row r="9008" spans="9:9" ht="21.75" customHeight="1" x14ac:dyDescent="0.3">
      <c r="I9008" s="23" t="e">
        <f>INDEX('Артикул без-с размером'!A:A,MATCH(Хранение!B9008,'Артикул без-с размером'!C:C,0))</f>
        <v>#N/A</v>
      </c>
    </row>
    <row r="9009" spans="9:9" ht="21.75" customHeight="1" x14ac:dyDescent="0.3">
      <c r="I9009" s="23" t="e">
        <f>INDEX('Артикул без-с размером'!A:A,MATCH(Хранение!B9009,'Артикул без-с размером'!C:C,0))</f>
        <v>#N/A</v>
      </c>
    </row>
    <row r="9010" spans="9:9" ht="21.75" customHeight="1" x14ac:dyDescent="0.3">
      <c r="I9010" s="23" t="e">
        <f>INDEX('Артикул без-с размером'!A:A,MATCH(Хранение!B9010,'Артикул без-с размером'!C:C,0))</f>
        <v>#N/A</v>
      </c>
    </row>
    <row r="9011" spans="9:9" ht="21.75" customHeight="1" x14ac:dyDescent="0.3">
      <c r="I9011" s="23" t="e">
        <f>INDEX('Артикул без-с размером'!A:A,MATCH(Хранение!B9011,'Артикул без-с размером'!C:C,0))</f>
        <v>#N/A</v>
      </c>
    </row>
    <row r="9012" spans="9:9" ht="21.75" customHeight="1" x14ac:dyDescent="0.3">
      <c r="I9012" s="23" t="e">
        <f>INDEX('Артикул без-с размером'!A:A,MATCH(Хранение!B9012,'Артикул без-с размером'!C:C,0))</f>
        <v>#N/A</v>
      </c>
    </row>
    <row r="9013" spans="9:9" ht="21.75" customHeight="1" x14ac:dyDescent="0.3">
      <c r="I9013" s="23" t="e">
        <f>INDEX('Артикул без-с размером'!A:A,MATCH(Хранение!B9013,'Артикул без-с размером'!C:C,0))</f>
        <v>#N/A</v>
      </c>
    </row>
    <row r="9014" spans="9:9" ht="21.75" customHeight="1" x14ac:dyDescent="0.3">
      <c r="I9014" s="23" t="e">
        <f>INDEX('Артикул без-с размером'!A:A,MATCH(Хранение!B9014,'Артикул без-с размером'!C:C,0))</f>
        <v>#N/A</v>
      </c>
    </row>
    <row r="9015" spans="9:9" ht="21.75" customHeight="1" x14ac:dyDescent="0.3">
      <c r="I9015" s="23" t="e">
        <f>INDEX('Артикул без-с размером'!A:A,MATCH(Хранение!B9015,'Артикул без-с размером'!C:C,0))</f>
        <v>#N/A</v>
      </c>
    </row>
    <row r="9016" spans="9:9" ht="21.75" customHeight="1" x14ac:dyDescent="0.3">
      <c r="I9016" s="23" t="e">
        <f>INDEX('Артикул без-с размером'!A:A,MATCH(Хранение!B9016,'Артикул без-с размером'!C:C,0))</f>
        <v>#N/A</v>
      </c>
    </row>
    <row r="9017" spans="9:9" ht="21.75" customHeight="1" x14ac:dyDescent="0.3">
      <c r="I9017" s="23" t="e">
        <f>INDEX('Артикул без-с размером'!A:A,MATCH(Хранение!B9017,'Артикул без-с размером'!C:C,0))</f>
        <v>#N/A</v>
      </c>
    </row>
    <row r="9018" spans="9:9" ht="21.75" customHeight="1" x14ac:dyDescent="0.3">
      <c r="I9018" s="23" t="e">
        <f>INDEX('Артикул без-с размером'!A:A,MATCH(Хранение!B9018,'Артикул без-с размером'!C:C,0))</f>
        <v>#N/A</v>
      </c>
    </row>
    <row r="9019" spans="9:9" ht="21.75" customHeight="1" x14ac:dyDescent="0.3">
      <c r="I9019" s="23" t="e">
        <f>INDEX('Артикул без-с размером'!A:A,MATCH(Хранение!B9019,'Артикул без-с размером'!C:C,0))</f>
        <v>#N/A</v>
      </c>
    </row>
    <row r="9020" spans="9:9" ht="21.75" customHeight="1" x14ac:dyDescent="0.3">
      <c r="I9020" s="23" t="e">
        <f>INDEX('Артикул без-с размером'!A:A,MATCH(Хранение!B9020,'Артикул без-с размером'!C:C,0))</f>
        <v>#N/A</v>
      </c>
    </row>
    <row r="9021" spans="9:9" ht="21.75" customHeight="1" x14ac:dyDescent="0.3">
      <c r="I9021" s="23" t="e">
        <f>INDEX('Артикул без-с размером'!A:A,MATCH(Хранение!B9021,'Артикул без-с размером'!C:C,0))</f>
        <v>#N/A</v>
      </c>
    </row>
    <row r="9022" spans="9:9" ht="21.75" customHeight="1" x14ac:dyDescent="0.3">
      <c r="I9022" s="23" t="e">
        <f>INDEX('Артикул без-с размером'!A:A,MATCH(Хранение!B9022,'Артикул без-с размером'!C:C,0))</f>
        <v>#N/A</v>
      </c>
    </row>
    <row r="9023" spans="9:9" ht="21.75" customHeight="1" x14ac:dyDescent="0.3">
      <c r="I9023" s="23" t="e">
        <f>INDEX('Артикул без-с размером'!A:A,MATCH(Хранение!B9023,'Артикул без-с размером'!C:C,0))</f>
        <v>#N/A</v>
      </c>
    </row>
    <row r="9024" spans="9:9" ht="21.75" customHeight="1" x14ac:dyDescent="0.3">
      <c r="I9024" s="23" t="e">
        <f>INDEX('Артикул без-с размером'!A:A,MATCH(Хранение!B9024,'Артикул без-с размером'!C:C,0))</f>
        <v>#N/A</v>
      </c>
    </row>
    <row r="9025" spans="9:9" ht="21.75" customHeight="1" x14ac:dyDescent="0.3">
      <c r="I9025" s="23" t="e">
        <f>INDEX('Артикул без-с размером'!A:A,MATCH(Хранение!B9025,'Артикул без-с размером'!C:C,0))</f>
        <v>#N/A</v>
      </c>
    </row>
    <row r="9026" spans="9:9" ht="21.75" customHeight="1" x14ac:dyDescent="0.3">
      <c r="I9026" s="23" t="e">
        <f>INDEX('Артикул без-с размером'!A:A,MATCH(Хранение!B9026,'Артикул без-с размером'!C:C,0))</f>
        <v>#N/A</v>
      </c>
    </row>
    <row r="9027" spans="9:9" ht="21.75" customHeight="1" x14ac:dyDescent="0.3">
      <c r="I9027" s="23" t="e">
        <f>INDEX('Артикул без-с размером'!A:A,MATCH(Хранение!B9027,'Артикул без-с размером'!C:C,0))</f>
        <v>#N/A</v>
      </c>
    </row>
    <row r="9028" spans="9:9" ht="21.75" customHeight="1" x14ac:dyDescent="0.3">
      <c r="I9028" s="23" t="e">
        <f>INDEX('Артикул без-с размером'!A:A,MATCH(Хранение!B9028,'Артикул без-с размером'!C:C,0))</f>
        <v>#N/A</v>
      </c>
    </row>
    <row r="9029" spans="9:9" ht="21.75" customHeight="1" x14ac:dyDescent="0.3">
      <c r="I9029" s="23" t="e">
        <f>INDEX('Артикул без-с размером'!A:A,MATCH(Хранение!B9029,'Артикул без-с размером'!C:C,0))</f>
        <v>#N/A</v>
      </c>
    </row>
    <row r="9030" spans="9:9" ht="21.75" customHeight="1" x14ac:dyDescent="0.3">
      <c r="I9030" s="23" t="e">
        <f>INDEX('Артикул без-с размером'!A:A,MATCH(Хранение!B9030,'Артикул без-с размером'!C:C,0))</f>
        <v>#N/A</v>
      </c>
    </row>
    <row r="9031" spans="9:9" ht="21.75" customHeight="1" x14ac:dyDescent="0.3">
      <c r="I9031" s="23" t="e">
        <f>INDEX('Артикул без-с размером'!A:A,MATCH(Хранение!B9031,'Артикул без-с размером'!C:C,0))</f>
        <v>#N/A</v>
      </c>
    </row>
    <row r="9032" spans="9:9" ht="21.75" customHeight="1" x14ac:dyDescent="0.3">
      <c r="I9032" s="23" t="e">
        <f>INDEX('Артикул без-с размером'!A:A,MATCH(Хранение!B9032,'Артикул без-с размером'!C:C,0))</f>
        <v>#N/A</v>
      </c>
    </row>
    <row r="9033" spans="9:9" ht="21.75" customHeight="1" x14ac:dyDescent="0.3">
      <c r="I9033" s="23" t="e">
        <f>INDEX('Артикул без-с размером'!A:A,MATCH(Хранение!B9033,'Артикул без-с размером'!C:C,0))</f>
        <v>#N/A</v>
      </c>
    </row>
    <row r="9034" spans="9:9" ht="21.75" customHeight="1" x14ac:dyDescent="0.3">
      <c r="I9034" s="23" t="e">
        <f>INDEX('Артикул без-с размером'!A:A,MATCH(Хранение!B9034,'Артикул без-с размером'!C:C,0))</f>
        <v>#N/A</v>
      </c>
    </row>
    <row r="9035" spans="9:9" ht="21.75" customHeight="1" x14ac:dyDescent="0.3">
      <c r="I9035" s="23" t="e">
        <f>INDEX('Артикул без-с размером'!A:A,MATCH(Хранение!B9035,'Артикул без-с размером'!C:C,0))</f>
        <v>#N/A</v>
      </c>
    </row>
    <row r="9036" spans="9:9" ht="21.75" customHeight="1" x14ac:dyDescent="0.3">
      <c r="I9036" s="23" t="e">
        <f>INDEX('Артикул без-с размером'!A:A,MATCH(Хранение!B9036,'Артикул без-с размером'!C:C,0))</f>
        <v>#N/A</v>
      </c>
    </row>
    <row r="9037" spans="9:9" ht="21.75" customHeight="1" x14ac:dyDescent="0.3">
      <c r="I9037" s="23" t="e">
        <f>INDEX('Артикул без-с размером'!A:A,MATCH(Хранение!B9037,'Артикул без-с размером'!C:C,0))</f>
        <v>#N/A</v>
      </c>
    </row>
    <row r="9038" spans="9:9" ht="21.75" customHeight="1" x14ac:dyDescent="0.3">
      <c r="I9038" s="23" t="e">
        <f>INDEX('Артикул без-с размером'!A:A,MATCH(Хранение!B9038,'Артикул без-с размером'!C:C,0))</f>
        <v>#N/A</v>
      </c>
    </row>
    <row r="9039" spans="9:9" ht="21.75" customHeight="1" x14ac:dyDescent="0.3">
      <c r="I9039" s="23" t="e">
        <f>INDEX('Артикул без-с размером'!A:A,MATCH(Хранение!B9039,'Артикул без-с размером'!C:C,0))</f>
        <v>#N/A</v>
      </c>
    </row>
    <row r="9040" spans="9:9" ht="21.75" customHeight="1" x14ac:dyDescent="0.3">
      <c r="I9040" s="23" t="e">
        <f>INDEX('Артикул без-с размером'!A:A,MATCH(Хранение!B9040,'Артикул без-с размером'!C:C,0))</f>
        <v>#N/A</v>
      </c>
    </row>
    <row r="9041" spans="9:9" ht="21.75" customHeight="1" x14ac:dyDescent="0.3">
      <c r="I9041" s="23" t="e">
        <f>INDEX('Артикул без-с размером'!A:A,MATCH(Хранение!B9041,'Артикул без-с размером'!C:C,0))</f>
        <v>#N/A</v>
      </c>
    </row>
    <row r="9042" spans="9:9" ht="21.75" customHeight="1" x14ac:dyDescent="0.3">
      <c r="I9042" s="23" t="e">
        <f>INDEX('Артикул без-с размером'!A:A,MATCH(Хранение!B9042,'Артикул без-с размером'!C:C,0))</f>
        <v>#N/A</v>
      </c>
    </row>
    <row r="9043" spans="9:9" ht="21.75" customHeight="1" x14ac:dyDescent="0.3">
      <c r="I9043" s="23" t="e">
        <f>INDEX('Артикул без-с размером'!A:A,MATCH(Хранение!B9043,'Артикул без-с размером'!C:C,0))</f>
        <v>#N/A</v>
      </c>
    </row>
    <row r="9044" spans="9:9" ht="21.75" customHeight="1" x14ac:dyDescent="0.3">
      <c r="I9044" s="23" t="e">
        <f>INDEX('Артикул без-с размером'!A:A,MATCH(Хранение!B9044,'Артикул без-с размером'!C:C,0))</f>
        <v>#N/A</v>
      </c>
    </row>
    <row r="9045" spans="9:9" ht="21.75" customHeight="1" x14ac:dyDescent="0.3">
      <c r="I9045" s="23" t="e">
        <f>INDEX('Артикул без-с размером'!A:A,MATCH(Хранение!B9045,'Артикул без-с размером'!C:C,0))</f>
        <v>#N/A</v>
      </c>
    </row>
    <row r="9046" spans="9:9" ht="21.75" customHeight="1" x14ac:dyDescent="0.3">
      <c r="I9046" s="23" t="e">
        <f>INDEX('Артикул без-с размером'!A:A,MATCH(Хранение!B9046,'Артикул без-с размером'!C:C,0))</f>
        <v>#N/A</v>
      </c>
    </row>
    <row r="9047" spans="9:9" ht="21.75" customHeight="1" x14ac:dyDescent="0.3">
      <c r="I9047" s="23" t="e">
        <f>INDEX('Артикул без-с размером'!A:A,MATCH(Хранение!B9047,'Артикул без-с размером'!C:C,0))</f>
        <v>#N/A</v>
      </c>
    </row>
    <row r="9048" spans="9:9" ht="21.75" customHeight="1" x14ac:dyDescent="0.3">
      <c r="I9048" s="23" t="e">
        <f>INDEX('Артикул без-с размером'!A:A,MATCH(Хранение!B9048,'Артикул без-с размером'!C:C,0))</f>
        <v>#N/A</v>
      </c>
    </row>
    <row r="9049" spans="9:9" ht="21.75" customHeight="1" x14ac:dyDescent="0.3">
      <c r="I9049" s="23" t="e">
        <f>INDEX('Артикул без-с размером'!A:A,MATCH(Хранение!B9049,'Артикул без-с размером'!C:C,0))</f>
        <v>#N/A</v>
      </c>
    </row>
    <row r="9050" spans="9:9" ht="21.75" customHeight="1" x14ac:dyDescent="0.3">
      <c r="I9050" s="23" t="e">
        <f>INDEX('Артикул без-с размером'!A:A,MATCH(Хранение!B9050,'Артикул без-с размером'!C:C,0))</f>
        <v>#N/A</v>
      </c>
    </row>
    <row r="9051" spans="9:9" ht="21.75" customHeight="1" x14ac:dyDescent="0.3">
      <c r="I9051" s="23" t="e">
        <f>INDEX('Артикул без-с размером'!A:A,MATCH(Хранение!B9051,'Артикул без-с размером'!C:C,0))</f>
        <v>#N/A</v>
      </c>
    </row>
    <row r="9052" spans="9:9" ht="21.75" customHeight="1" x14ac:dyDescent="0.3">
      <c r="I9052" s="23" t="e">
        <f>INDEX('Артикул без-с размером'!A:A,MATCH(Хранение!B9052,'Артикул без-с размером'!C:C,0))</f>
        <v>#N/A</v>
      </c>
    </row>
    <row r="9053" spans="9:9" ht="21.75" customHeight="1" x14ac:dyDescent="0.3">
      <c r="I9053" s="23" t="e">
        <f>INDEX('Артикул без-с размером'!A:A,MATCH(Хранение!B9053,'Артикул без-с размером'!C:C,0))</f>
        <v>#N/A</v>
      </c>
    </row>
    <row r="9054" spans="9:9" ht="21.75" customHeight="1" x14ac:dyDescent="0.3">
      <c r="I9054" s="23" t="e">
        <f>INDEX('Артикул без-с размером'!A:A,MATCH(Хранение!B9054,'Артикул без-с размером'!C:C,0))</f>
        <v>#N/A</v>
      </c>
    </row>
    <row r="9055" spans="9:9" ht="21.75" customHeight="1" x14ac:dyDescent="0.3">
      <c r="I9055" s="23" t="e">
        <f>INDEX('Артикул без-с размером'!A:A,MATCH(Хранение!B9055,'Артикул без-с размером'!C:C,0))</f>
        <v>#N/A</v>
      </c>
    </row>
    <row r="9056" spans="9:9" ht="21.75" customHeight="1" x14ac:dyDescent="0.3">
      <c r="I9056" s="23" t="e">
        <f>INDEX('Артикул без-с размером'!A:A,MATCH(Хранение!B9056,'Артикул без-с размером'!C:C,0))</f>
        <v>#N/A</v>
      </c>
    </row>
    <row r="9057" spans="9:9" ht="21.75" customHeight="1" x14ac:dyDescent="0.3">
      <c r="I9057" s="23" t="e">
        <f>INDEX('Артикул без-с размером'!A:A,MATCH(Хранение!B9057,'Артикул без-с размером'!C:C,0))</f>
        <v>#N/A</v>
      </c>
    </row>
    <row r="9058" spans="9:9" ht="21.75" customHeight="1" x14ac:dyDescent="0.3">
      <c r="I9058" s="23" t="e">
        <f>INDEX('Артикул без-с размером'!A:A,MATCH(Хранение!B9058,'Артикул без-с размером'!C:C,0))</f>
        <v>#N/A</v>
      </c>
    </row>
    <row r="9059" spans="9:9" ht="21.75" customHeight="1" x14ac:dyDescent="0.3">
      <c r="I9059" s="23" t="e">
        <f>INDEX('Артикул без-с размером'!A:A,MATCH(Хранение!B9059,'Артикул без-с размером'!C:C,0))</f>
        <v>#N/A</v>
      </c>
    </row>
    <row r="9060" spans="9:9" ht="21.75" customHeight="1" x14ac:dyDescent="0.3">
      <c r="I9060" s="23" t="e">
        <f>INDEX('Артикул без-с размером'!A:A,MATCH(Хранение!B9060,'Артикул без-с размером'!C:C,0))</f>
        <v>#N/A</v>
      </c>
    </row>
    <row r="9061" spans="9:9" ht="21.75" customHeight="1" x14ac:dyDescent="0.3">
      <c r="I9061" s="23" t="e">
        <f>INDEX('Артикул без-с размером'!A:A,MATCH(Хранение!B9061,'Артикул без-с размером'!C:C,0))</f>
        <v>#N/A</v>
      </c>
    </row>
    <row r="9062" spans="9:9" ht="21.75" customHeight="1" x14ac:dyDescent="0.3">
      <c r="I9062" s="23" t="e">
        <f>INDEX('Артикул без-с размером'!A:A,MATCH(Хранение!B9062,'Артикул без-с размером'!C:C,0))</f>
        <v>#N/A</v>
      </c>
    </row>
    <row r="9063" spans="9:9" ht="21.75" customHeight="1" x14ac:dyDescent="0.3">
      <c r="I9063" s="23" t="e">
        <f>INDEX('Артикул без-с размером'!A:A,MATCH(Хранение!B9063,'Артикул без-с размером'!C:C,0))</f>
        <v>#N/A</v>
      </c>
    </row>
    <row r="9064" spans="9:9" ht="21.75" customHeight="1" x14ac:dyDescent="0.3">
      <c r="I9064" s="23" t="e">
        <f>INDEX('Артикул без-с размером'!A:A,MATCH(Хранение!B9064,'Артикул без-с размером'!C:C,0))</f>
        <v>#N/A</v>
      </c>
    </row>
    <row r="9065" spans="9:9" ht="21.75" customHeight="1" x14ac:dyDescent="0.3">
      <c r="I9065" s="23" t="e">
        <f>INDEX('Артикул без-с размером'!A:A,MATCH(Хранение!B9065,'Артикул без-с размером'!C:C,0))</f>
        <v>#N/A</v>
      </c>
    </row>
    <row r="9066" spans="9:9" ht="21.75" customHeight="1" x14ac:dyDescent="0.3">
      <c r="I9066" s="23" t="e">
        <f>INDEX('Артикул без-с размером'!A:A,MATCH(Хранение!B9066,'Артикул без-с размером'!C:C,0))</f>
        <v>#N/A</v>
      </c>
    </row>
    <row r="9067" spans="9:9" ht="21.75" customHeight="1" x14ac:dyDescent="0.3">
      <c r="I9067" s="23" t="e">
        <f>INDEX('Артикул без-с размером'!A:A,MATCH(Хранение!B9067,'Артикул без-с размером'!C:C,0))</f>
        <v>#N/A</v>
      </c>
    </row>
    <row r="9068" spans="9:9" ht="21.75" customHeight="1" x14ac:dyDescent="0.3">
      <c r="I9068" s="23" t="e">
        <f>INDEX('Артикул без-с размером'!A:A,MATCH(Хранение!B9068,'Артикул без-с размером'!C:C,0))</f>
        <v>#N/A</v>
      </c>
    </row>
    <row r="9069" spans="9:9" ht="21.75" customHeight="1" x14ac:dyDescent="0.3">
      <c r="I9069" s="23" t="e">
        <f>INDEX('Артикул без-с размером'!A:A,MATCH(Хранение!B9069,'Артикул без-с размером'!C:C,0))</f>
        <v>#N/A</v>
      </c>
    </row>
    <row r="9070" spans="9:9" ht="21.75" customHeight="1" x14ac:dyDescent="0.3">
      <c r="I9070" s="23" t="e">
        <f>INDEX('Артикул без-с размером'!A:A,MATCH(Хранение!B9070,'Артикул без-с размером'!C:C,0))</f>
        <v>#N/A</v>
      </c>
    </row>
    <row r="9071" spans="9:9" ht="21.75" customHeight="1" x14ac:dyDescent="0.3">
      <c r="I9071" s="23" t="e">
        <f>INDEX('Артикул без-с размером'!A:A,MATCH(Хранение!B9071,'Артикул без-с размером'!C:C,0))</f>
        <v>#N/A</v>
      </c>
    </row>
    <row r="9072" spans="9:9" ht="21.75" customHeight="1" x14ac:dyDescent="0.3">
      <c r="I9072" s="23" t="e">
        <f>INDEX('Артикул без-с размером'!A:A,MATCH(Хранение!B9072,'Артикул без-с размером'!C:C,0))</f>
        <v>#N/A</v>
      </c>
    </row>
    <row r="9073" spans="9:9" ht="21.75" customHeight="1" x14ac:dyDescent="0.3">
      <c r="I9073" s="23" t="e">
        <f>INDEX('Артикул без-с размером'!A:A,MATCH(Хранение!B9073,'Артикул без-с размером'!C:C,0))</f>
        <v>#N/A</v>
      </c>
    </row>
    <row r="9074" spans="9:9" ht="21.75" customHeight="1" x14ac:dyDescent="0.3">
      <c r="I9074" s="23" t="e">
        <f>INDEX('Артикул без-с размером'!A:A,MATCH(Хранение!B9074,'Артикул без-с размером'!C:C,0))</f>
        <v>#N/A</v>
      </c>
    </row>
    <row r="9075" spans="9:9" ht="21.75" customHeight="1" x14ac:dyDescent="0.3">
      <c r="I9075" s="23" t="e">
        <f>INDEX('Артикул без-с размером'!A:A,MATCH(Хранение!B9075,'Артикул без-с размером'!C:C,0))</f>
        <v>#N/A</v>
      </c>
    </row>
    <row r="9076" spans="9:9" ht="21.75" customHeight="1" x14ac:dyDescent="0.3">
      <c r="I9076" s="23" t="e">
        <f>INDEX('Артикул без-с размером'!A:A,MATCH(Хранение!B9076,'Артикул без-с размером'!C:C,0))</f>
        <v>#N/A</v>
      </c>
    </row>
    <row r="9077" spans="9:9" ht="21.75" customHeight="1" x14ac:dyDescent="0.3">
      <c r="I9077" s="23" t="e">
        <f>INDEX('Артикул без-с размером'!A:A,MATCH(Хранение!B9077,'Артикул без-с размером'!C:C,0))</f>
        <v>#N/A</v>
      </c>
    </row>
    <row r="9078" spans="9:9" ht="21.75" customHeight="1" x14ac:dyDescent="0.3">
      <c r="I9078" s="23" t="e">
        <f>INDEX('Артикул без-с размером'!A:A,MATCH(Хранение!B9078,'Артикул без-с размером'!C:C,0))</f>
        <v>#N/A</v>
      </c>
    </row>
    <row r="9079" spans="9:9" ht="21.75" customHeight="1" x14ac:dyDescent="0.3">
      <c r="I9079" s="23" t="e">
        <f>INDEX('Артикул без-с размером'!A:A,MATCH(Хранение!B9079,'Артикул без-с размером'!C:C,0))</f>
        <v>#N/A</v>
      </c>
    </row>
    <row r="9080" spans="9:9" ht="21.75" customHeight="1" x14ac:dyDescent="0.3">
      <c r="I9080" s="23" t="e">
        <f>INDEX('Артикул без-с размером'!A:A,MATCH(Хранение!B9080,'Артикул без-с размером'!C:C,0))</f>
        <v>#N/A</v>
      </c>
    </row>
    <row r="9081" spans="9:9" ht="21.75" customHeight="1" x14ac:dyDescent="0.3">
      <c r="I9081" s="23" t="e">
        <f>INDEX('Артикул без-с размером'!A:A,MATCH(Хранение!B9081,'Артикул без-с размером'!C:C,0))</f>
        <v>#N/A</v>
      </c>
    </row>
    <row r="9082" spans="9:9" ht="21.75" customHeight="1" x14ac:dyDescent="0.3">
      <c r="I9082" s="23" t="e">
        <f>INDEX('Артикул без-с размером'!A:A,MATCH(Хранение!B9082,'Артикул без-с размером'!C:C,0))</f>
        <v>#N/A</v>
      </c>
    </row>
    <row r="9083" spans="9:9" ht="21.75" customHeight="1" x14ac:dyDescent="0.3">
      <c r="I9083" s="23" t="e">
        <f>INDEX('Артикул без-с размером'!A:A,MATCH(Хранение!B9083,'Артикул без-с размером'!C:C,0))</f>
        <v>#N/A</v>
      </c>
    </row>
    <row r="9084" spans="9:9" ht="21.75" customHeight="1" x14ac:dyDescent="0.3">
      <c r="I9084" s="23" t="e">
        <f>INDEX('Артикул без-с размером'!A:A,MATCH(Хранение!B9084,'Артикул без-с размером'!C:C,0))</f>
        <v>#N/A</v>
      </c>
    </row>
    <row r="9085" spans="9:9" ht="21.75" customHeight="1" x14ac:dyDescent="0.3">
      <c r="I9085" s="23" t="e">
        <f>INDEX('Артикул без-с размером'!A:A,MATCH(Хранение!B9085,'Артикул без-с размером'!C:C,0))</f>
        <v>#N/A</v>
      </c>
    </row>
    <row r="9086" spans="9:9" ht="21.75" customHeight="1" x14ac:dyDescent="0.3">
      <c r="I9086" s="23" t="e">
        <f>INDEX('Артикул без-с размером'!A:A,MATCH(Хранение!B9086,'Артикул без-с размером'!C:C,0))</f>
        <v>#N/A</v>
      </c>
    </row>
    <row r="9087" spans="9:9" ht="21.75" customHeight="1" x14ac:dyDescent="0.3">
      <c r="I9087" s="23" t="e">
        <f>INDEX('Артикул без-с размером'!A:A,MATCH(Хранение!B9087,'Артикул без-с размером'!C:C,0))</f>
        <v>#N/A</v>
      </c>
    </row>
    <row r="9088" spans="9:9" ht="21.75" customHeight="1" x14ac:dyDescent="0.3">
      <c r="I9088" s="23" t="e">
        <f>INDEX('Артикул без-с размером'!A:A,MATCH(Хранение!B9088,'Артикул без-с размером'!C:C,0))</f>
        <v>#N/A</v>
      </c>
    </row>
    <row r="9089" spans="9:9" ht="21.75" customHeight="1" x14ac:dyDescent="0.3">
      <c r="I9089" s="23" t="e">
        <f>INDEX('Артикул без-с размером'!A:A,MATCH(Хранение!B9089,'Артикул без-с размером'!C:C,0))</f>
        <v>#N/A</v>
      </c>
    </row>
    <row r="9090" spans="9:9" ht="21.75" customHeight="1" x14ac:dyDescent="0.3">
      <c r="I9090" s="23" t="e">
        <f>INDEX('Артикул без-с размером'!A:A,MATCH(Хранение!B9090,'Артикул без-с размером'!C:C,0))</f>
        <v>#N/A</v>
      </c>
    </row>
    <row r="9091" spans="9:9" ht="21.75" customHeight="1" x14ac:dyDescent="0.3">
      <c r="I9091" s="23" t="e">
        <f>INDEX('Артикул без-с размером'!A:A,MATCH(Хранение!B9091,'Артикул без-с размером'!C:C,0))</f>
        <v>#N/A</v>
      </c>
    </row>
    <row r="9092" spans="9:9" ht="21.75" customHeight="1" x14ac:dyDescent="0.3">
      <c r="I9092" s="23" t="e">
        <f>INDEX('Артикул без-с размером'!A:A,MATCH(Хранение!B9092,'Артикул без-с размером'!C:C,0))</f>
        <v>#N/A</v>
      </c>
    </row>
    <row r="9093" spans="9:9" ht="21.75" customHeight="1" x14ac:dyDescent="0.3">
      <c r="I9093" s="23" t="e">
        <f>INDEX('Артикул без-с размером'!A:A,MATCH(Хранение!B9093,'Артикул без-с размером'!C:C,0))</f>
        <v>#N/A</v>
      </c>
    </row>
    <row r="9094" spans="9:9" ht="21.75" customHeight="1" x14ac:dyDescent="0.3">
      <c r="I9094" s="23" t="e">
        <f>INDEX('Артикул без-с размером'!A:A,MATCH(Хранение!B9094,'Артикул без-с размером'!C:C,0))</f>
        <v>#N/A</v>
      </c>
    </row>
    <row r="9095" spans="9:9" ht="21.75" customHeight="1" x14ac:dyDescent="0.3">
      <c r="I9095" s="23" t="e">
        <f>INDEX('Артикул без-с размером'!A:A,MATCH(Хранение!B9095,'Артикул без-с размером'!C:C,0))</f>
        <v>#N/A</v>
      </c>
    </row>
    <row r="9096" spans="9:9" ht="21.75" customHeight="1" x14ac:dyDescent="0.3">
      <c r="I9096" s="23" t="e">
        <f>INDEX('Артикул без-с размером'!A:A,MATCH(Хранение!B9096,'Артикул без-с размером'!C:C,0))</f>
        <v>#N/A</v>
      </c>
    </row>
    <row r="9097" spans="9:9" ht="21.75" customHeight="1" x14ac:dyDescent="0.3">
      <c r="I9097" s="23" t="e">
        <f>INDEX('Артикул без-с размером'!A:A,MATCH(Хранение!B9097,'Артикул без-с размером'!C:C,0))</f>
        <v>#N/A</v>
      </c>
    </row>
    <row r="9098" spans="9:9" ht="21.75" customHeight="1" x14ac:dyDescent="0.3">
      <c r="I9098" s="23" t="e">
        <f>INDEX('Артикул без-с размером'!A:A,MATCH(Хранение!B9098,'Артикул без-с размером'!C:C,0))</f>
        <v>#N/A</v>
      </c>
    </row>
    <row r="9099" spans="9:9" ht="21.75" customHeight="1" x14ac:dyDescent="0.3">
      <c r="I9099" s="23" t="e">
        <f>INDEX('Артикул без-с размером'!A:A,MATCH(Хранение!B9099,'Артикул без-с размером'!C:C,0))</f>
        <v>#N/A</v>
      </c>
    </row>
    <row r="9100" spans="9:9" ht="21.75" customHeight="1" x14ac:dyDescent="0.3">
      <c r="I9100" s="23" t="e">
        <f>INDEX('Артикул без-с размером'!A:A,MATCH(Хранение!B9100,'Артикул без-с размером'!C:C,0))</f>
        <v>#N/A</v>
      </c>
    </row>
    <row r="9101" spans="9:9" ht="21.75" customHeight="1" x14ac:dyDescent="0.3">
      <c r="I9101" s="23" t="e">
        <f>INDEX('Артикул без-с размером'!A:A,MATCH(Хранение!B9101,'Артикул без-с размером'!C:C,0))</f>
        <v>#N/A</v>
      </c>
    </row>
    <row r="9102" spans="9:9" ht="21.75" customHeight="1" x14ac:dyDescent="0.3">
      <c r="I9102" s="23" t="e">
        <f>INDEX('Артикул без-с размером'!A:A,MATCH(Хранение!B9102,'Артикул без-с размером'!C:C,0))</f>
        <v>#N/A</v>
      </c>
    </row>
    <row r="9103" spans="9:9" ht="21.75" customHeight="1" x14ac:dyDescent="0.3">
      <c r="I9103" s="23" t="e">
        <f>INDEX('Артикул без-с размером'!A:A,MATCH(Хранение!B9103,'Артикул без-с размером'!C:C,0))</f>
        <v>#N/A</v>
      </c>
    </row>
    <row r="9104" spans="9:9" ht="21.75" customHeight="1" x14ac:dyDescent="0.3">
      <c r="I9104" s="23" t="e">
        <f>INDEX('Артикул без-с размером'!A:A,MATCH(Хранение!B9104,'Артикул без-с размером'!C:C,0))</f>
        <v>#N/A</v>
      </c>
    </row>
    <row r="9105" spans="9:9" ht="21.75" customHeight="1" x14ac:dyDescent="0.3">
      <c r="I9105" s="23" t="e">
        <f>INDEX('Артикул без-с размером'!A:A,MATCH(Хранение!B9105,'Артикул без-с размером'!C:C,0))</f>
        <v>#N/A</v>
      </c>
    </row>
    <row r="9106" spans="9:9" ht="21.75" customHeight="1" x14ac:dyDescent="0.3">
      <c r="I9106" s="23" t="e">
        <f>INDEX('Артикул без-с размером'!A:A,MATCH(Хранение!B9106,'Артикул без-с размером'!C:C,0))</f>
        <v>#N/A</v>
      </c>
    </row>
    <row r="9107" spans="9:9" ht="21.75" customHeight="1" x14ac:dyDescent="0.3">
      <c r="I9107" s="23" t="e">
        <f>INDEX('Артикул без-с размером'!A:A,MATCH(Хранение!B9107,'Артикул без-с размером'!C:C,0))</f>
        <v>#N/A</v>
      </c>
    </row>
    <row r="9108" spans="9:9" ht="21.75" customHeight="1" x14ac:dyDescent="0.3">
      <c r="I9108" s="23" t="e">
        <f>INDEX('Артикул без-с размером'!A:A,MATCH(Хранение!B9108,'Артикул без-с размером'!C:C,0))</f>
        <v>#N/A</v>
      </c>
    </row>
    <row r="9109" spans="9:9" ht="21.75" customHeight="1" x14ac:dyDescent="0.3">
      <c r="I9109" s="23" t="e">
        <f>INDEX('Артикул без-с размером'!A:A,MATCH(Хранение!B9109,'Артикул без-с размером'!C:C,0))</f>
        <v>#N/A</v>
      </c>
    </row>
    <row r="9110" spans="9:9" ht="21.75" customHeight="1" x14ac:dyDescent="0.3">
      <c r="I9110" s="23" t="e">
        <f>INDEX('Артикул без-с размером'!A:A,MATCH(Хранение!B9110,'Артикул без-с размером'!C:C,0))</f>
        <v>#N/A</v>
      </c>
    </row>
    <row r="9111" spans="9:9" ht="21.75" customHeight="1" x14ac:dyDescent="0.3">
      <c r="I9111" s="23" t="e">
        <f>INDEX('Артикул без-с размером'!A:A,MATCH(Хранение!B9111,'Артикул без-с размером'!C:C,0))</f>
        <v>#N/A</v>
      </c>
    </row>
    <row r="9112" spans="9:9" ht="21.75" customHeight="1" x14ac:dyDescent="0.3">
      <c r="I9112" s="23" t="e">
        <f>INDEX('Артикул без-с размером'!A:A,MATCH(Хранение!B9112,'Артикул без-с размером'!C:C,0))</f>
        <v>#N/A</v>
      </c>
    </row>
    <row r="9113" spans="9:9" ht="21.75" customHeight="1" x14ac:dyDescent="0.3">
      <c r="I9113" s="23" t="e">
        <f>INDEX('Артикул без-с размером'!A:A,MATCH(Хранение!B9113,'Артикул без-с размером'!C:C,0))</f>
        <v>#N/A</v>
      </c>
    </row>
    <row r="9114" spans="9:9" ht="21.75" customHeight="1" x14ac:dyDescent="0.3">
      <c r="I9114" s="23" t="e">
        <f>INDEX('Артикул без-с размером'!A:A,MATCH(Хранение!B9114,'Артикул без-с размером'!C:C,0))</f>
        <v>#N/A</v>
      </c>
    </row>
    <row r="9115" spans="9:9" ht="21.75" customHeight="1" x14ac:dyDescent="0.3">
      <c r="I9115" s="23" t="e">
        <f>INDEX('Артикул без-с размером'!A:A,MATCH(Хранение!B9115,'Артикул без-с размером'!C:C,0))</f>
        <v>#N/A</v>
      </c>
    </row>
    <row r="9116" spans="9:9" ht="21.75" customHeight="1" x14ac:dyDescent="0.3">
      <c r="I9116" s="23" t="e">
        <f>INDEX('Артикул без-с размером'!A:A,MATCH(Хранение!B9116,'Артикул без-с размером'!C:C,0))</f>
        <v>#N/A</v>
      </c>
    </row>
    <row r="9117" spans="9:9" ht="21.75" customHeight="1" x14ac:dyDescent="0.3">
      <c r="I9117" s="23" t="e">
        <f>INDEX('Артикул без-с размером'!A:A,MATCH(Хранение!B9117,'Артикул без-с размером'!C:C,0))</f>
        <v>#N/A</v>
      </c>
    </row>
    <row r="9118" spans="9:9" ht="21.75" customHeight="1" x14ac:dyDescent="0.3">
      <c r="I9118" s="23" t="e">
        <f>INDEX('Артикул без-с размером'!A:A,MATCH(Хранение!B9118,'Артикул без-с размером'!C:C,0))</f>
        <v>#N/A</v>
      </c>
    </row>
    <row r="9119" spans="9:9" ht="21.75" customHeight="1" x14ac:dyDescent="0.3">
      <c r="I9119" s="23" t="e">
        <f>INDEX('Артикул без-с размером'!A:A,MATCH(Хранение!B9119,'Артикул без-с размером'!C:C,0))</f>
        <v>#N/A</v>
      </c>
    </row>
    <row r="9120" spans="9:9" ht="21.75" customHeight="1" x14ac:dyDescent="0.3">
      <c r="I9120" s="23" t="e">
        <f>INDEX('Артикул без-с размером'!A:A,MATCH(Хранение!B9120,'Артикул без-с размером'!C:C,0))</f>
        <v>#N/A</v>
      </c>
    </row>
    <row r="9121" spans="9:9" ht="21.75" customHeight="1" x14ac:dyDescent="0.3">
      <c r="I9121" s="23" t="e">
        <f>INDEX('Артикул без-с размером'!A:A,MATCH(Хранение!B9121,'Артикул без-с размером'!C:C,0))</f>
        <v>#N/A</v>
      </c>
    </row>
    <row r="9122" spans="9:9" ht="21.75" customHeight="1" x14ac:dyDescent="0.3">
      <c r="I9122" s="23" t="e">
        <f>INDEX('Артикул без-с размером'!A:A,MATCH(Хранение!B9122,'Артикул без-с размером'!C:C,0))</f>
        <v>#N/A</v>
      </c>
    </row>
    <row r="9123" spans="9:9" ht="21.75" customHeight="1" x14ac:dyDescent="0.3">
      <c r="I9123" s="23" t="e">
        <f>INDEX('Артикул без-с размером'!A:A,MATCH(Хранение!B9123,'Артикул без-с размером'!C:C,0))</f>
        <v>#N/A</v>
      </c>
    </row>
    <row r="9124" spans="9:9" ht="21.75" customHeight="1" x14ac:dyDescent="0.3">
      <c r="I9124" s="23" t="e">
        <f>INDEX('Артикул без-с размером'!A:A,MATCH(Хранение!B9124,'Артикул без-с размером'!C:C,0))</f>
        <v>#N/A</v>
      </c>
    </row>
    <row r="9125" spans="9:9" ht="21.75" customHeight="1" x14ac:dyDescent="0.3">
      <c r="I9125" s="23" t="e">
        <f>INDEX('Артикул без-с размером'!A:A,MATCH(Хранение!B9125,'Артикул без-с размером'!C:C,0))</f>
        <v>#N/A</v>
      </c>
    </row>
    <row r="9126" spans="9:9" ht="21.75" customHeight="1" x14ac:dyDescent="0.3">
      <c r="I9126" s="23" t="e">
        <f>INDEX('Артикул без-с размером'!A:A,MATCH(Хранение!B9126,'Артикул без-с размером'!C:C,0))</f>
        <v>#N/A</v>
      </c>
    </row>
    <row r="9127" spans="9:9" ht="21.75" customHeight="1" x14ac:dyDescent="0.3">
      <c r="I9127" s="23" t="e">
        <f>INDEX('Артикул без-с размером'!A:A,MATCH(Хранение!B9127,'Артикул без-с размером'!C:C,0))</f>
        <v>#N/A</v>
      </c>
    </row>
    <row r="9128" spans="9:9" ht="21.75" customHeight="1" x14ac:dyDescent="0.3">
      <c r="I9128" s="23" t="e">
        <f>INDEX('Артикул без-с размером'!A:A,MATCH(Хранение!B9128,'Артикул без-с размером'!C:C,0))</f>
        <v>#N/A</v>
      </c>
    </row>
    <row r="9129" spans="9:9" ht="21.75" customHeight="1" x14ac:dyDescent="0.3">
      <c r="I9129" s="23" t="e">
        <f>INDEX('Артикул без-с размером'!A:A,MATCH(Хранение!B9129,'Артикул без-с размером'!C:C,0))</f>
        <v>#N/A</v>
      </c>
    </row>
    <row r="9130" spans="9:9" ht="21.75" customHeight="1" x14ac:dyDescent="0.3">
      <c r="I9130" s="23" t="e">
        <f>INDEX('Артикул без-с размером'!A:A,MATCH(Хранение!B9130,'Артикул без-с размером'!C:C,0))</f>
        <v>#N/A</v>
      </c>
    </row>
    <row r="9131" spans="9:9" ht="21.75" customHeight="1" x14ac:dyDescent="0.3">
      <c r="I9131" s="23" t="e">
        <f>INDEX('Артикул без-с размером'!A:A,MATCH(Хранение!B9131,'Артикул без-с размером'!C:C,0))</f>
        <v>#N/A</v>
      </c>
    </row>
    <row r="9132" spans="9:9" ht="21.75" customHeight="1" x14ac:dyDescent="0.3">
      <c r="I9132" s="23" t="e">
        <f>INDEX('Артикул без-с размером'!A:A,MATCH(Хранение!B9132,'Артикул без-с размером'!C:C,0))</f>
        <v>#N/A</v>
      </c>
    </row>
    <row r="9133" spans="9:9" ht="21.75" customHeight="1" x14ac:dyDescent="0.3">
      <c r="I9133" s="23" t="e">
        <f>INDEX('Артикул без-с размером'!A:A,MATCH(Хранение!B9133,'Артикул без-с размером'!C:C,0))</f>
        <v>#N/A</v>
      </c>
    </row>
    <row r="9134" spans="9:9" ht="21.75" customHeight="1" x14ac:dyDescent="0.3">
      <c r="I9134" s="23" t="e">
        <f>INDEX('Артикул без-с размером'!A:A,MATCH(Хранение!B9134,'Артикул без-с размером'!C:C,0))</f>
        <v>#N/A</v>
      </c>
    </row>
    <row r="9135" spans="9:9" ht="21.75" customHeight="1" x14ac:dyDescent="0.3">
      <c r="I9135" s="23" t="e">
        <f>INDEX('Артикул без-с размером'!A:A,MATCH(Хранение!B9135,'Артикул без-с размером'!C:C,0))</f>
        <v>#N/A</v>
      </c>
    </row>
    <row r="9136" spans="9:9" ht="21.75" customHeight="1" x14ac:dyDescent="0.3">
      <c r="I9136" s="23" t="e">
        <f>INDEX('Артикул без-с размером'!A:A,MATCH(Хранение!B9136,'Артикул без-с размером'!C:C,0))</f>
        <v>#N/A</v>
      </c>
    </row>
    <row r="9137" spans="9:9" ht="21.75" customHeight="1" x14ac:dyDescent="0.3">
      <c r="I9137" s="23" t="e">
        <f>INDEX('Артикул без-с размером'!A:A,MATCH(Хранение!B9137,'Артикул без-с размером'!C:C,0))</f>
        <v>#N/A</v>
      </c>
    </row>
    <row r="9138" spans="9:9" ht="21.75" customHeight="1" x14ac:dyDescent="0.3">
      <c r="I9138" s="23" t="e">
        <f>INDEX('Артикул без-с размером'!A:A,MATCH(Хранение!B9138,'Артикул без-с размером'!C:C,0))</f>
        <v>#N/A</v>
      </c>
    </row>
    <row r="9139" spans="9:9" ht="21.75" customHeight="1" x14ac:dyDescent="0.3">
      <c r="I9139" s="23" t="e">
        <f>INDEX('Артикул без-с размером'!A:A,MATCH(Хранение!B9139,'Артикул без-с размером'!C:C,0))</f>
        <v>#N/A</v>
      </c>
    </row>
    <row r="9140" spans="9:9" ht="21.75" customHeight="1" x14ac:dyDescent="0.3">
      <c r="I9140" s="23" t="e">
        <f>INDEX('Артикул без-с размером'!A:A,MATCH(Хранение!B9140,'Артикул без-с размером'!C:C,0))</f>
        <v>#N/A</v>
      </c>
    </row>
    <row r="9141" spans="9:9" ht="21.75" customHeight="1" x14ac:dyDescent="0.3">
      <c r="I9141" s="23" t="e">
        <f>INDEX('Артикул без-с размером'!A:A,MATCH(Хранение!B9141,'Артикул без-с размером'!C:C,0))</f>
        <v>#N/A</v>
      </c>
    </row>
    <row r="9142" spans="9:9" ht="21.75" customHeight="1" x14ac:dyDescent="0.3">
      <c r="I9142" s="23" t="e">
        <f>INDEX('Артикул без-с размером'!A:A,MATCH(Хранение!B9142,'Артикул без-с размером'!C:C,0))</f>
        <v>#N/A</v>
      </c>
    </row>
    <row r="9143" spans="9:9" ht="21.75" customHeight="1" x14ac:dyDescent="0.3">
      <c r="I9143" s="23" t="e">
        <f>INDEX('Артикул без-с размером'!A:A,MATCH(Хранение!B9143,'Артикул без-с размером'!C:C,0))</f>
        <v>#N/A</v>
      </c>
    </row>
    <row r="9144" spans="9:9" ht="21.75" customHeight="1" x14ac:dyDescent="0.3">
      <c r="I9144" s="23" t="e">
        <f>INDEX('Артикул без-с размером'!A:A,MATCH(Хранение!B9144,'Артикул без-с размером'!C:C,0))</f>
        <v>#N/A</v>
      </c>
    </row>
    <row r="9145" spans="9:9" ht="21.75" customHeight="1" x14ac:dyDescent="0.3">
      <c r="I9145" s="23" t="e">
        <f>INDEX('Артикул без-с размером'!A:A,MATCH(Хранение!B9145,'Артикул без-с размером'!C:C,0))</f>
        <v>#N/A</v>
      </c>
    </row>
    <row r="9146" spans="9:9" ht="21.75" customHeight="1" x14ac:dyDescent="0.3">
      <c r="I9146" s="23" t="e">
        <f>INDEX('Артикул без-с размером'!A:A,MATCH(Хранение!B9146,'Артикул без-с размером'!C:C,0))</f>
        <v>#N/A</v>
      </c>
    </row>
    <row r="9147" spans="9:9" ht="21.75" customHeight="1" x14ac:dyDescent="0.3">
      <c r="I9147" s="23" t="e">
        <f>INDEX('Артикул без-с размером'!A:A,MATCH(Хранение!B9147,'Артикул без-с размером'!C:C,0))</f>
        <v>#N/A</v>
      </c>
    </row>
    <row r="9148" spans="9:9" ht="21.75" customHeight="1" x14ac:dyDescent="0.3">
      <c r="I9148" s="23" t="e">
        <f>INDEX('Артикул без-с размером'!A:A,MATCH(Хранение!B9148,'Артикул без-с размером'!C:C,0))</f>
        <v>#N/A</v>
      </c>
    </row>
    <row r="9149" spans="9:9" ht="21.75" customHeight="1" x14ac:dyDescent="0.3">
      <c r="I9149" s="23" t="e">
        <f>INDEX('Артикул без-с размером'!A:A,MATCH(Хранение!B9149,'Артикул без-с размером'!C:C,0))</f>
        <v>#N/A</v>
      </c>
    </row>
    <row r="9150" spans="9:9" ht="21.75" customHeight="1" x14ac:dyDescent="0.3">
      <c r="I9150" s="23" t="e">
        <f>INDEX('Артикул без-с размером'!A:A,MATCH(Хранение!B9150,'Артикул без-с размером'!C:C,0))</f>
        <v>#N/A</v>
      </c>
    </row>
    <row r="9151" spans="9:9" ht="21.75" customHeight="1" x14ac:dyDescent="0.3">
      <c r="I9151" s="23" t="e">
        <f>INDEX('Артикул без-с размером'!A:A,MATCH(Хранение!B9151,'Артикул без-с размером'!C:C,0))</f>
        <v>#N/A</v>
      </c>
    </row>
    <row r="9152" spans="9:9" ht="21.75" customHeight="1" x14ac:dyDescent="0.3">
      <c r="I9152" s="23" t="e">
        <f>INDEX('Артикул без-с размером'!A:A,MATCH(Хранение!B9152,'Артикул без-с размером'!C:C,0))</f>
        <v>#N/A</v>
      </c>
    </row>
    <row r="9153" spans="9:9" ht="21.75" customHeight="1" x14ac:dyDescent="0.3">
      <c r="I9153" s="23" t="e">
        <f>INDEX('Артикул без-с размером'!A:A,MATCH(Хранение!B9153,'Артикул без-с размером'!C:C,0))</f>
        <v>#N/A</v>
      </c>
    </row>
    <row r="9154" spans="9:9" ht="21.75" customHeight="1" x14ac:dyDescent="0.3">
      <c r="I9154" s="23" t="e">
        <f>INDEX('Артикул без-с размером'!A:A,MATCH(Хранение!B9154,'Артикул без-с размером'!C:C,0))</f>
        <v>#N/A</v>
      </c>
    </row>
    <row r="9155" spans="9:9" ht="21.75" customHeight="1" x14ac:dyDescent="0.3">
      <c r="I9155" s="23" t="e">
        <f>INDEX('Артикул без-с размером'!A:A,MATCH(Хранение!B9155,'Артикул без-с размером'!C:C,0))</f>
        <v>#N/A</v>
      </c>
    </row>
    <row r="9156" spans="9:9" ht="21.75" customHeight="1" x14ac:dyDescent="0.3">
      <c r="I9156" s="23" t="e">
        <f>INDEX('Артикул без-с размером'!A:A,MATCH(Хранение!B9156,'Артикул без-с размером'!C:C,0))</f>
        <v>#N/A</v>
      </c>
    </row>
    <row r="9157" spans="9:9" ht="21.75" customHeight="1" x14ac:dyDescent="0.3">
      <c r="I9157" s="23" t="e">
        <f>INDEX('Артикул без-с размером'!A:A,MATCH(Хранение!B9157,'Артикул без-с размером'!C:C,0))</f>
        <v>#N/A</v>
      </c>
    </row>
    <row r="9158" spans="9:9" ht="21.75" customHeight="1" x14ac:dyDescent="0.3">
      <c r="I9158" s="23" t="e">
        <f>INDEX('Артикул без-с размером'!A:A,MATCH(Хранение!B9158,'Артикул без-с размером'!C:C,0))</f>
        <v>#N/A</v>
      </c>
    </row>
    <row r="9159" spans="9:9" ht="21.75" customHeight="1" x14ac:dyDescent="0.3">
      <c r="I9159" s="23" t="e">
        <f>INDEX('Артикул без-с размером'!A:A,MATCH(Хранение!B9159,'Артикул без-с размером'!C:C,0))</f>
        <v>#N/A</v>
      </c>
    </row>
    <row r="9160" spans="9:9" ht="21.75" customHeight="1" x14ac:dyDescent="0.3">
      <c r="I9160" s="23" t="e">
        <f>INDEX('Артикул без-с размером'!A:A,MATCH(Хранение!B9160,'Артикул без-с размером'!C:C,0))</f>
        <v>#N/A</v>
      </c>
    </row>
    <row r="9161" spans="9:9" ht="21.75" customHeight="1" x14ac:dyDescent="0.3">
      <c r="I9161" s="23" t="e">
        <f>INDEX('Артикул без-с размером'!A:A,MATCH(Хранение!B9161,'Артикул без-с размером'!C:C,0))</f>
        <v>#N/A</v>
      </c>
    </row>
    <row r="9162" spans="9:9" ht="21.75" customHeight="1" x14ac:dyDescent="0.3">
      <c r="I9162" s="23" t="e">
        <f>INDEX('Артикул без-с размером'!A:A,MATCH(Хранение!B9162,'Артикул без-с размером'!C:C,0))</f>
        <v>#N/A</v>
      </c>
    </row>
    <row r="9163" spans="9:9" ht="21.75" customHeight="1" x14ac:dyDescent="0.3">
      <c r="I9163" s="23" t="e">
        <f>INDEX('Артикул без-с размером'!A:A,MATCH(Хранение!B9163,'Артикул без-с размером'!C:C,0))</f>
        <v>#N/A</v>
      </c>
    </row>
    <row r="9164" spans="9:9" ht="21.75" customHeight="1" x14ac:dyDescent="0.3">
      <c r="I9164" s="23" t="e">
        <f>INDEX('Артикул без-с размером'!A:A,MATCH(Хранение!B9164,'Артикул без-с размером'!C:C,0))</f>
        <v>#N/A</v>
      </c>
    </row>
    <row r="9165" spans="9:9" ht="21.75" customHeight="1" x14ac:dyDescent="0.3">
      <c r="I9165" s="23" t="e">
        <f>INDEX('Артикул без-с размером'!A:A,MATCH(Хранение!B9165,'Артикул без-с размером'!C:C,0))</f>
        <v>#N/A</v>
      </c>
    </row>
    <row r="9166" spans="9:9" ht="21.75" customHeight="1" x14ac:dyDescent="0.3">
      <c r="I9166" s="23" t="e">
        <f>INDEX('Артикул без-с размером'!A:A,MATCH(Хранение!B9166,'Артикул без-с размером'!C:C,0))</f>
        <v>#N/A</v>
      </c>
    </row>
    <row r="9167" spans="9:9" ht="21.75" customHeight="1" x14ac:dyDescent="0.3">
      <c r="I9167" s="23" t="e">
        <f>INDEX('Артикул без-с размером'!A:A,MATCH(Хранение!B9167,'Артикул без-с размером'!C:C,0))</f>
        <v>#N/A</v>
      </c>
    </row>
    <row r="9168" spans="9:9" ht="21.75" customHeight="1" x14ac:dyDescent="0.3">
      <c r="I9168" s="23" t="e">
        <f>INDEX('Артикул без-с размером'!A:A,MATCH(Хранение!B9168,'Артикул без-с размером'!C:C,0))</f>
        <v>#N/A</v>
      </c>
    </row>
    <row r="9169" spans="9:9" ht="21.75" customHeight="1" x14ac:dyDescent="0.3">
      <c r="I9169" s="23" t="e">
        <f>INDEX('Артикул без-с размером'!A:A,MATCH(Хранение!B9169,'Артикул без-с размером'!C:C,0))</f>
        <v>#N/A</v>
      </c>
    </row>
    <row r="9170" spans="9:9" ht="21.75" customHeight="1" x14ac:dyDescent="0.3">
      <c r="I9170" s="23" t="e">
        <f>INDEX('Артикул без-с размером'!A:A,MATCH(Хранение!B9170,'Артикул без-с размером'!C:C,0))</f>
        <v>#N/A</v>
      </c>
    </row>
    <row r="9171" spans="9:9" ht="21.75" customHeight="1" x14ac:dyDescent="0.3">
      <c r="I9171" s="23" t="e">
        <f>INDEX('Артикул без-с размером'!A:A,MATCH(Хранение!B9171,'Артикул без-с размером'!C:C,0))</f>
        <v>#N/A</v>
      </c>
    </row>
    <row r="9172" spans="9:9" ht="21.75" customHeight="1" x14ac:dyDescent="0.3">
      <c r="I9172" s="23" t="e">
        <f>INDEX('Артикул без-с размером'!A:A,MATCH(Хранение!B9172,'Артикул без-с размером'!C:C,0))</f>
        <v>#N/A</v>
      </c>
    </row>
    <row r="9173" spans="9:9" ht="21.75" customHeight="1" x14ac:dyDescent="0.3">
      <c r="I9173" s="23" t="e">
        <f>INDEX('Артикул без-с размером'!A:A,MATCH(Хранение!B9173,'Артикул без-с размером'!C:C,0))</f>
        <v>#N/A</v>
      </c>
    </row>
    <row r="9174" spans="9:9" ht="21.75" customHeight="1" x14ac:dyDescent="0.3">
      <c r="I9174" s="23" t="e">
        <f>INDEX('Артикул без-с размером'!A:A,MATCH(Хранение!B9174,'Артикул без-с размером'!C:C,0))</f>
        <v>#N/A</v>
      </c>
    </row>
    <row r="9175" spans="9:9" ht="21.75" customHeight="1" x14ac:dyDescent="0.3">
      <c r="I9175" s="23" t="e">
        <f>INDEX('Артикул без-с размером'!A:A,MATCH(Хранение!B9175,'Артикул без-с размером'!C:C,0))</f>
        <v>#N/A</v>
      </c>
    </row>
    <row r="9176" spans="9:9" ht="21.75" customHeight="1" x14ac:dyDescent="0.3">
      <c r="I9176" s="23" t="e">
        <f>INDEX('Артикул без-с размером'!A:A,MATCH(Хранение!B9176,'Артикул без-с размером'!C:C,0))</f>
        <v>#N/A</v>
      </c>
    </row>
    <row r="9177" spans="9:9" ht="21.75" customHeight="1" x14ac:dyDescent="0.3">
      <c r="I9177" s="23" t="e">
        <f>INDEX('Артикул без-с размером'!A:A,MATCH(Хранение!B9177,'Артикул без-с размером'!C:C,0))</f>
        <v>#N/A</v>
      </c>
    </row>
    <row r="9178" spans="9:9" ht="21.75" customHeight="1" x14ac:dyDescent="0.3">
      <c r="I9178" s="23" t="e">
        <f>INDEX('Артикул без-с размером'!A:A,MATCH(Хранение!B9178,'Артикул без-с размером'!C:C,0))</f>
        <v>#N/A</v>
      </c>
    </row>
    <row r="9179" spans="9:9" ht="21.75" customHeight="1" x14ac:dyDescent="0.3">
      <c r="I9179" s="23" t="e">
        <f>INDEX('Артикул без-с размером'!A:A,MATCH(Хранение!B9179,'Артикул без-с размером'!C:C,0))</f>
        <v>#N/A</v>
      </c>
    </row>
    <row r="9180" spans="9:9" ht="21.75" customHeight="1" x14ac:dyDescent="0.3">
      <c r="I9180" s="23" t="e">
        <f>INDEX('Артикул без-с размером'!A:A,MATCH(Хранение!B9180,'Артикул без-с размером'!C:C,0))</f>
        <v>#N/A</v>
      </c>
    </row>
    <row r="9181" spans="9:9" ht="21.75" customHeight="1" x14ac:dyDescent="0.3">
      <c r="I9181" s="23" t="e">
        <f>INDEX('Артикул без-с размером'!A:A,MATCH(Хранение!B9181,'Артикул без-с размером'!C:C,0))</f>
        <v>#N/A</v>
      </c>
    </row>
    <row r="9182" spans="9:9" ht="21.75" customHeight="1" x14ac:dyDescent="0.3">
      <c r="I9182" s="23" t="e">
        <f>INDEX('Артикул без-с размером'!A:A,MATCH(Хранение!B9182,'Артикул без-с размером'!C:C,0))</f>
        <v>#N/A</v>
      </c>
    </row>
    <row r="9183" spans="9:9" ht="21.75" customHeight="1" x14ac:dyDescent="0.3">
      <c r="I9183" s="23" t="e">
        <f>INDEX('Артикул без-с размером'!A:A,MATCH(Хранение!B9183,'Артикул без-с размером'!C:C,0))</f>
        <v>#N/A</v>
      </c>
    </row>
    <row r="9184" spans="9:9" ht="21.75" customHeight="1" x14ac:dyDescent="0.3">
      <c r="I9184" s="23" t="e">
        <f>INDEX('Артикул без-с размером'!A:A,MATCH(Хранение!B9184,'Артикул без-с размером'!C:C,0))</f>
        <v>#N/A</v>
      </c>
    </row>
    <row r="9185" spans="9:9" ht="21.75" customHeight="1" x14ac:dyDescent="0.3">
      <c r="I9185" s="23" t="e">
        <f>INDEX('Артикул без-с размером'!A:A,MATCH(Хранение!B9185,'Артикул без-с размером'!C:C,0))</f>
        <v>#N/A</v>
      </c>
    </row>
    <row r="9186" spans="9:9" ht="21.75" customHeight="1" x14ac:dyDescent="0.3">
      <c r="I9186" s="23" t="e">
        <f>INDEX('Артикул без-с размером'!A:A,MATCH(Хранение!B9186,'Артикул без-с размером'!C:C,0))</f>
        <v>#N/A</v>
      </c>
    </row>
    <row r="9187" spans="9:9" ht="21.75" customHeight="1" x14ac:dyDescent="0.3">
      <c r="I9187" s="23" t="e">
        <f>INDEX('Артикул без-с размером'!A:A,MATCH(Хранение!B9187,'Артикул без-с размером'!C:C,0))</f>
        <v>#N/A</v>
      </c>
    </row>
    <row r="9188" spans="9:9" ht="21.75" customHeight="1" x14ac:dyDescent="0.3">
      <c r="I9188" s="23" t="e">
        <f>INDEX('Артикул без-с размером'!A:A,MATCH(Хранение!B9188,'Артикул без-с размером'!C:C,0))</f>
        <v>#N/A</v>
      </c>
    </row>
    <row r="9189" spans="9:9" ht="21.75" customHeight="1" x14ac:dyDescent="0.3">
      <c r="I9189" s="23" t="e">
        <f>INDEX('Артикул без-с размером'!A:A,MATCH(Хранение!B9189,'Артикул без-с размером'!C:C,0))</f>
        <v>#N/A</v>
      </c>
    </row>
    <row r="9190" spans="9:9" ht="21.75" customHeight="1" x14ac:dyDescent="0.3">
      <c r="I9190" s="23" t="e">
        <f>INDEX('Артикул без-с размером'!A:A,MATCH(Хранение!B9190,'Артикул без-с размером'!C:C,0))</f>
        <v>#N/A</v>
      </c>
    </row>
    <row r="9191" spans="9:9" ht="21.75" customHeight="1" x14ac:dyDescent="0.3">
      <c r="I9191" s="23" t="e">
        <f>INDEX('Артикул без-с размером'!A:A,MATCH(Хранение!B9191,'Артикул без-с размером'!C:C,0))</f>
        <v>#N/A</v>
      </c>
    </row>
    <row r="9192" spans="9:9" ht="21.75" customHeight="1" x14ac:dyDescent="0.3">
      <c r="I9192" s="23" t="e">
        <f>INDEX('Артикул без-с размером'!A:A,MATCH(Хранение!B9192,'Артикул без-с размером'!C:C,0))</f>
        <v>#N/A</v>
      </c>
    </row>
    <row r="9193" spans="9:9" ht="21.75" customHeight="1" x14ac:dyDescent="0.3">
      <c r="I9193" s="23" t="e">
        <f>INDEX('Артикул без-с размером'!A:A,MATCH(Хранение!B9193,'Артикул без-с размером'!C:C,0))</f>
        <v>#N/A</v>
      </c>
    </row>
    <row r="9194" spans="9:9" ht="21.75" customHeight="1" x14ac:dyDescent="0.3">
      <c r="I9194" s="23" t="e">
        <f>INDEX('Артикул без-с размером'!A:A,MATCH(Хранение!B9194,'Артикул без-с размером'!C:C,0))</f>
        <v>#N/A</v>
      </c>
    </row>
    <row r="9195" spans="9:9" ht="21.75" customHeight="1" x14ac:dyDescent="0.3">
      <c r="I9195" s="23" t="e">
        <f>INDEX('Артикул без-с размером'!A:A,MATCH(Хранение!B9195,'Артикул без-с размером'!C:C,0))</f>
        <v>#N/A</v>
      </c>
    </row>
    <row r="9196" spans="9:9" ht="21.75" customHeight="1" x14ac:dyDescent="0.3">
      <c r="I9196" s="23" t="e">
        <f>INDEX('Артикул без-с размером'!A:A,MATCH(Хранение!B9196,'Артикул без-с размером'!C:C,0))</f>
        <v>#N/A</v>
      </c>
    </row>
    <row r="9197" spans="9:9" ht="21.75" customHeight="1" x14ac:dyDescent="0.3">
      <c r="I9197" s="23" t="e">
        <f>INDEX('Артикул без-с размером'!A:A,MATCH(Хранение!B9197,'Артикул без-с размером'!C:C,0))</f>
        <v>#N/A</v>
      </c>
    </row>
    <row r="9198" spans="9:9" ht="21.75" customHeight="1" x14ac:dyDescent="0.3">
      <c r="I9198" s="23" t="e">
        <f>INDEX('Артикул без-с размером'!A:A,MATCH(Хранение!B9198,'Артикул без-с размером'!C:C,0))</f>
        <v>#N/A</v>
      </c>
    </row>
    <row r="9199" spans="9:9" ht="21.75" customHeight="1" x14ac:dyDescent="0.3">
      <c r="I9199" s="23" t="e">
        <f>INDEX('Артикул без-с размером'!A:A,MATCH(Хранение!B9199,'Артикул без-с размером'!C:C,0))</f>
        <v>#N/A</v>
      </c>
    </row>
    <row r="9200" spans="9:9" ht="21.75" customHeight="1" x14ac:dyDescent="0.3">
      <c r="I9200" s="23" t="e">
        <f>INDEX('Артикул без-с размером'!A:A,MATCH(Хранение!B9200,'Артикул без-с размером'!C:C,0))</f>
        <v>#N/A</v>
      </c>
    </row>
    <row r="9201" spans="9:9" ht="21.75" customHeight="1" x14ac:dyDescent="0.3">
      <c r="I9201" s="23" t="e">
        <f>INDEX('Артикул без-с размером'!A:A,MATCH(Хранение!B9201,'Артикул без-с размером'!C:C,0))</f>
        <v>#N/A</v>
      </c>
    </row>
    <row r="9202" spans="9:9" ht="21.75" customHeight="1" x14ac:dyDescent="0.3">
      <c r="I9202" s="23" t="e">
        <f>INDEX('Артикул без-с размером'!A:A,MATCH(Хранение!B9202,'Артикул без-с размером'!C:C,0))</f>
        <v>#N/A</v>
      </c>
    </row>
    <row r="9203" spans="9:9" ht="21.75" customHeight="1" x14ac:dyDescent="0.3">
      <c r="I9203" s="23" t="e">
        <f>INDEX('Артикул без-с размером'!A:A,MATCH(Хранение!B9203,'Артикул без-с размером'!C:C,0))</f>
        <v>#N/A</v>
      </c>
    </row>
    <row r="9204" spans="9:9" ht="21.75" customHeight="1" x14ac:dyDescent="0.3">
      <c r="I9204" s="23" t="e">
        <f>INDEX('Артикул без-с размером'!A:A,MATCH(Хранение!B9204,'Артикул без-с размером'!C:C,0))</f>
        <v>#N/A</v>
      </c>
    </row>
    <row r="9205" spans="9:9" ht="21.75" customHeight="1" x14ac:dyDescent="0.3">
      <c r="I9205" s="23" t="e">
        <f>INDEX('Артикул без-с размером'!A:A,MATCH(Хранение!B9205,'Артикул без-с размером'!C:C,0))</f>
        <v>#N/A</v>
      </c>
    </row>
    <row r="9206" spans="9:9" ht="21.75" customHeight="1" x14ac:dyDescent="0.3">
      <c r="I9206" s="23" t="e">
        <f>INDEX('Артикул без-с размером'!A:A,MATCH(Хранение!B9206,'Артикул без-с размером'!C:C,0))</f>
        <v>#N/A</v>
      </c>
    </row>
    <row r="9207" spans="9:9" ht="21.75" customHeight="1" x14ac:dyDescent="0.3">
      <c r="I9207" s="23" t="e">
        <f>INDEX('Артикул без-с размером'!A:A,MATCH(Хранение!B9207,'Артикул без-с размером'!C:C,0))</f>
        <v>#N/A</v>
      </c>
    </row>
    <row r="9208" spans="9:9" ht="21.75" customHeight="1" x14ac:dyDescent="0.3">
      <c r="I9208" s="23" t="e">
        <f>INDEX('Артикул без-с размером'!A:A,MATCH(Хранение!B9208,'Артикул без-с размером'!C:C,0))</f>
        <v>#N/A</v>
      </c>
    </row>
    <row r="9209" spans="9:9" ht="21.75" customHeight="1" x14ac:dyDescent="0.3">
      <c r="I9209" s="23" t="e">
        <f>INDEX('Артикул без-с размером'!A:A,MATCH(Хранение!B9209,'Артикул без-с размером'!C:C,0))</f>
        <v>#N/A</v>
      </c>
    </row>
    <row r="9210" spans="9:9" ht="21.75" customHeight="1" x14ac:dyDescent="0.3">
      <c r="I9210" s="23" t="e">
        <f>INDEX('Артикул без-с размером'!A:A,MATCH(Хранение!B9210,'Артикул без-с размером'!C:C,0))</f>
        <v>#N/A</v>
      </c>
    </row>
    <row r="9211" spans="9:9" ht="21.75" customHeight="1" x14ac:dyDescent="0.3">
      <c r="I9211" s="23" t="e">
        <f>INDEX('Артикул без-с размером'!A:A,MATCH(Хранение!B9211,'Артикул без-с размером'!C:C,0))</f>
        <v>#N/A</v>
      </c>
    </row>
    <row r="9212" spans="9:9" ht="21.75" customHeight="1" x14ac:dyDescent="0.3">
      <c r="I9212" s="23" t="e">
        <f>INDEX('Артикул без-с размером'!A:A,MATCH(Хранение!B9212,'Артикул без-с размером'!C:C,0))</f>
        <v>#N/A</v>
      </c>
    </row>
    <row r="9213" spans="9:9" ht="21.75" customHeight="1" x14ac:dyDescent="0.3">
      <c r="I9213" s="23" t="e">
        <f>INDEX('Артикул без-с размером'!A:A,MATCH(Хранение!B9213,'Артикул без-с размером'!C:C,0))</f>
        <v>#N/A</v>
      </c>
    </row>
    <row r="9214" spans="9:9" ht="21.75" customHeight="1" x14ac:dyDescent="0.3">
      <c r="I9214" s="23" t="e">
        <f>INDEX('Артикул без-с размером'!A:A,MATCH(Хранение!B9214,'Артикул без-с размером'!C:C,0))</f>
        <v>#N/A</v>
      </c>
    </row>
    <row r="9215" spans="9:9" ht="21.75" customHeight="1" x14ac:dyDescent="0.3">
      <c r="I9215" s="23" t="e">
        <f>INDEX('Артикул без-с размером'!A:A,MATCH(Хранение!B9215,'Артикул без-с размером'!C:C,0))</f>
        <v>#N/A</v>
      </c>
    </row>
    <row r="9216" spans="9:9" ht="21.75" customHeight="1" x14ac:dyDescent="0.3">
      <c r="I9216" s="23" t="e">
        <f>INDEX('Артикул без-с размером'!A:A,MATCH(Хранение!B9216,'Артикул без-с размером'!C:C,0))</f>
        <v>#N/A</v>
      </c>
    </row>
    <row r="9217" spans="9:9" ht="21.75" customHeight="1" x14ac:dyDescent="0.3">
      <c r="I9217" s="23" t="e">
        <f>INDEX('Артикул без-с размером'!A:A,MATCH(Хранение!B9217,'Артикул без-с размером'!C:C,0))</f>
        <v>#N/A</v>
      </c>
    </row>
    <row r="9218" spans="9:9" ht="21.75" customHeight="1" x14ac:dyDescent="0.3">
      <c r="I9218" s="23" t="e">
        <f>INDEX('Артикул без-с размером'!A:A,MATCH(Хранение!B9218,'Артикул без-с размером'!C:C,0))</f>
        <v>#N/A</v>
      </c>
    </row>
    <row r="9219" spans="9:9" ht="21.75" customHeight="1" x14ac:dyDescent="0.3">
      <c r="I9219" s="23" t="e">
        <f>INDEX('Артикул без-с размером'!A:A,MATCH(Хранение!B9219,'Артикул без-с размером'!C:C,0))</f>
        <v>#N/A</v>
      </c>
    </row>
    <row r="9220" spans="9:9" ht="21.75" customHeight="1" x14ac:dyDescent="0.3">
      <c r="I9220" s="23" t="e">
        <f>INDEX('Артикул без-с размером'!A:A,MATCH(Хранение!B9220,'Артикул без-с размером'!C:C,0))</f>
        <v>#N/A</v>
      </c>
    </row>
    <row r="9221" spans="9:9" ht="21.75" customHeight="1" x14ac:dyDescent="0.3">
      <c r="I9221" s="23" t="e">
        <f>INDEX('Артикул без-с размером'!A:A,MATCH(Хранение!B9221,'Артикул без-с размером'!C:C,0))</f>
        <v>#N/A</v>
      </c>
    </row>
    <row r="9222" spans="9:9" ht="21.75" customHeight="1" x14ac:dyDescent="0.3">
      <c r="I9222" s="23" t="e">
        <f>INDEX('Артикул без-с размером'!A:A,MATCH(Хранение!B9222,'Артикул без-с размером'!C:C,0))</f>
        <v>#N/A</v>
      </c>
    </row>
    <row r="9223" spans="9:9" ht="21.75" customHeight="1" x14ac:dyDescent="0.3">
      <c r="I9223" s="23" t="e">
        <f>INDEX('Артикул без-с размером'!A:A,MATCH(Хранение!B9223,'Артикул без-с размером'!C:C,0))</f>
        <v>#N/A</v>
      </c>
    </row>
    <row r="9224" spans="9:9" ht="21.75" customHeight="1" x14ac:dyDescent="0.3">
      <c r="I9224" s="23" t="e">
        <f>INDEX('Артикул без-с размером'!A:A,MATCH(Хранение!B9224,'Артикул без-с размером'!C:C,0))</f>
        <v>#N/A</v>
      </c>
    </row>
    <row r="9225" spans="9:9" ht="21.75" customHeight="1" x14ac:dyDescent="0.3">
      <c r="I9225" s="23" t="e">
        <f>INDEX('Артикул без-с размером'!A:A,MATCH(Хранение!B9225,'Артикул без-с размером'!C:C,0))</f>
        <v>#N/A</v>
      </c>
    </row>
    <row r="9226" spans="9:9" ht="21.75" customHeight="1" x14ac:dyDescent="0.3">
      <c r="I9226" s="23" t="e">
        <f>INDEX('Артикул без-с размером'!A:A,MATCH(Хранение!B9226,'Артикул без-с размером'!C:C,0))</f>
        <v>#N/A</v>
      </c>
    </row>
    <row r="9227" spans="9:9" ht="21.75" customHeight="1" x14ac:dyDescent="0.3">
      <c r="I9227" s="23" t="e">
        <f>INDEX('Артикул без-с размером'!A:A,MATCH(Хранение!B9227,'Артикул без-с размером'!C:C,0))</f>
        <v>#N/A</v>
      </c>
    </row>
    <row r="9228" spans="9:9" ht="21.75" customHeight="1" x14ac:dyDescent="0.3">
      <c r="I9228" s="23" t="e">
        <f>INDEX('Артикул без-с размером'!A:A,MATCH(Хранение!B9228,'Артикул без-с размером'!C:C,0))</f>
        <v>#N/A</v>
      </c>
    </row>
    <row r="9229" spans="9:9" ht="21.75" customHeight="1" x14ac:dyDescent="0.3">
      <c r="I9229" s="23" t="e">
        <f>INDEX('Артикул без-с размером'!A:A,MATCH(Хранение!B9229,'Артикул без-с размером'!C:C,0))</f>
        <v>#N/A</v>
      </c>
    </row>
    <row r="9230" spans="9:9" ht="21.75" customHeight="1" x14ac:dyDescent="0.3">
      <c r="I9230" s="23" t="e">
        <f>INDEX('Артикул без-с размером'!A:A,MATCH(Хранение!B9230,'Артикул без-с размером'!C:C,0))</f>
        <v>#N/A</v>
      </c>
    </row>
    <row r="9231" spans="9:9" ht="21.75" customHeight="1" x14ac:dyDescent="0.3">
      <c r="I9231" s="23" t="e">
        <f>INDEX('Артикул без-с размером'!A:A,MATCH(Хранение!B9231,'Артикул без-с размером'!C:C,0))</f>
        <v>#N/A</v>
      </c>
    </row>
    <row r="9232" spans="9:9" ht="21.75" customHeight="1" x14ac:dyDescent="0.3">
      <c r="I9232" s="23" t="e">
        <f>INDEX('Артикул без-с размером'!A:A,MATCH(Хранение!B9232,'Артикул без-с размером'!C:C,0))</f>
        <v>#N/A</v>
      </c>
    </row>
    <row r="9233" spans="9:9" ht="21.75" customHeight="1" x14ac:dyDescent="0.3">
      <c r="I9233" s="23" t="e">
        <f>INDEX('Артикул без-с размером'!A:A,MATCH(Хранение!B9233,'Артикул без-с размером'!C:C,0))</f>
        <v>#N/A</v>
      </c>
    </row>
    <row r="9234" spans="9:9" ht="21.75" customHeight="1" x14ac:dyDescent="0.3">
      <c r="I9234" s="23" t="e">
        <f>INDEX('Артикул без-с размером'!A:A,MATCH(Хранение!B9234,'Артикул без-с размером'!C:C,0))</f>
        <v>#N/A</v>
      </c>
    </row>
    <row r="9235" spans="9:9" ht="21.75" customHeight="1" x14ac:dyDescent="0.3">
      <c r="I9235" s="23" t="e">
        <f>INDEX('Артикул без-с размером'!A:A,MATCH(Хранение!B9235,'Артикул без-с размером'!C:C,0))</f>
        <v>#N/A</v>
      </c>
    </row>
    <row r="9236" spans="9:9" ht="21.75" customHeight="1" x14ac:dyDescent="0.3">
      <c r="I9236" s="23" t="e">
        <f>INDEX('Артикул без-с размером'!A:A,MATCH(Хранение!B9236,'Артикул без-с размером'!C:C,0))</f>
        <v>#N/A</v>
      </c>
    </row>
    <row r="9237" spans="9:9" ht="21.75" customHeight="1" x14ac:dyDescent="0.3">
      <c r="I9237" s="23" t="e">
        <f>INDEX('Артикул без-с размером'!A:A,MATCH(Хранение!B9237,'Артикул без-с размером'!C:C,0))</f>
        <v>#N/A</v>
      </c>
    </row>
    <row r="9238" spans="9:9" ht="21.75" customHeight="1" x14ac:dyDescent="0.3">
      <c r="I9238" s="23" t="e">
        <f>INDEX('Артикул без-с размером'!A:A,MATCH(Хранение!B9238,'Артикул без-с размером'!C:C,0))</f>
        <v>#N/A</v>
      </c>
    </row>
    <row r="9239" spans="9:9" ht="21.75" customHeight="1" x14ac:dyDescent="0.3">
      <c r="I9239" s="23" t="e">
        <f>INDEX('Артикул без-с размером'!A:A,MATCH(Хранение!B9239,'Артикул без-с размером'!C:C,0))</f>
        <v>#N/A</v>
      </c>
    </row>
    <row r="9240" spans="9:9" ht="21.75" customHeight="1" x14ac:dyDescent="0.3">
      <c r="I9240" s="23" t="e">
        <f>INDEX('Артикул без-с размером'!A:A,MATCH(Хранение!B9240,'Артикул без-с размером'!C:C,0))</f>
        <v>#N/A</v>
      </c>
    </row>
    <row r="9241" spans="9:9" ht="21.75" customHeight="1" x14ac:dyDescent="0.3">
      <c r="I9241" s="23" t="e">
        <f>INDEX('Артикул без-с размером'!A:A,MATCH(Хранение!B9241,'Артикул без-с размером'!C:C,0))</f>
        <v>#N/A</v>
      </c>
    </row>
    <row r="9242" spans="9:9" ht="21.75" customHeight="1" x14ac:dyDescent="0.3">
      <c r="I9242" s="23" t="e">
        <f>INDEX('Артикул без-с размером'!A:A,MATCH(Хранение!B9242,'Артикул без-с размером'!C:C,0))</f>
        <v>#N/A</v>
      </c>
    </row>
    <row r="9243" spans="9:9" ht="21.75" customHeight="1" x14ac:dyDescent="0.3">
      <c r="I9243" s="23" t="e">
        <f>INDEX('Артикул без-с размером'!A:A,MATCH(Хранение!B9243,'Артикул без-с размером'!C:C,0))</f>
        <v>#N/A</v>
      </c>
    </row>
    <row r="9244" spans="9:9" ht="21.75" customHeight="1" x14ac:dyDescent="0.3">
      <c r="I9244" s="23" t="e">
        <f>INDEX('Артикул без-с размером'!A:A,MATCH(Хранение!B9244,'Артикул без-с размером'!C:C,0))</f>
        <v>#N/A</v>
      </c>
    </row>
    <row r="9245" spans="9:9" ht="21.75" customHeight="1" x14ac:dyDescent="0.3">
      <c r="I9245" s="23" t="e">
        <f>INDEX('Артикул без-с размером'!A:A,MATCH(Хранение!B9245,'Артикул без-с размером'!C:C,0))</f>
        <v>#N/A</v>
      </c>
    </row>
    <row r="9246" spans="9:9" ht="21.75" customHeight="1" x14ac:dyDescent="0.3">
      <c r="I9246" s="23" t="e">
        <f>INDEX('Артикул без-с размером'!A:A,MATCH(Хранение!B9246,'Артикул без-с размером'!C:C,0))</f>
        <v>#N/A</v>
      </c>
    </row>
    <row r="9247" spans="9:9" ht="21.75" customHeight="1" x14ac:dyDescent="0.3">
      <c r="I9247" s="23" t="e">
        <f>INDEX('Артикул без-с размером'!A:A,MATCH(Хранение!B9247,'Артикул без-с размером'!C:C,0))</f>
        <v>#N/A</v>
      </c>
    </row>
    <row r="9248" spans="9:9" ht="21.75" customHeight="1" x14ac:dyDescent="0.3">
      <c r="I9248" s="23" t="e">
        <f>INDEX('Артикул без-с размером'!A:A,MATCH(Хранение!B9248,'Артикул без-с размером'!C:C,0))</f>
        <v>#N/A</v>
      </c>
    </row>
    <row r="9249" spans="9:9" ht="21.75" customHeight="1" x14ac:dyDescent="0.3">
      <c r="I9249" s="23" t="e">
        <f>INDEX('Артикул без-с размером'!A:A,MATCH(Хранение!B9249,'Артикул без-с размером'!C:C,0))</f>
        <v>#N/A</v>
      </c>
    </row>
    <row r="9250" spans="9:9" ht="21.75" customHeight="1" x14ac:dyDescent="0.3">
      <c r="I9250" s="23" t="e">
        <f>INDEX('Артикул без-с размером'!A:A,MATCH(Хранение!B9250,'Артикул без-с размером'!C:C,0))</f>
        <v>#N/A</v>
      </c>
    </row>
    <row r="9251" spans="9:9" ht="21.75" customHeight="1" x14ac:dyDescent="0.3">
      <c r="I9251" s="23" t="e">
        <f>INDEX('Артикул без-с размером'!A:A,MATCH(Хранение!B9251,'Артикул без-с размером'!C:C,0))</f>
        <v>#N/A</v>
      </c>
    </row>
    <row r="9252" spans="9:9" ht="21.75" customHeight="1" x14ac:dyDescent="0.3">
      <c r="I9252" s="23" t="e">
        <f>INDEX('Артикул без-с размером'!A:A,MATCH(Хранение!B9252,'Артикул без-с размером'!C:C,0))</f>
        <v>#N/A</v>
      </c>
    </row>
    <row r="9253" spans="9:9" ht="21.75" customHeight="1" x14ac:dyDescent="0.3">
      <c r="I9253" s="23" t="e">
        <f>INDEX('Артикул без-с размером'!A:A,MATCH(Хранение!B9253,'Артикул без-с размером'!C:C,0))</f>
        <v>#N/A</v>
      </c>
    </row>
    <row r="9254" spans="9:9" ht="21.75" customHeight="1" x14ac:dyDescent="0.3">
      <c r="I9254" s="23" t="e">
        <f>INDEX('Артикул без-с размером'!A:A,MATCH(Хранение!B9254,'Артикул без-с размером'!C:C,0))</f>
        <v>#N/A</v>
      </c>
    </row>
    <row r="9255" spans="9:9" ht="21.75" customHeight="1" x14ac:dyDescent="0.3">
      <c r="I9255" s="23" t="e">
        <f>INDEX('Артикул без-с размером'!A:A,MATCH(Хранение!B9255,'Артикул без-с размером'!C:C,0))</f>
        <v>#N/A</v>
      </c>
    </row>
    <row r="9256" spans="9:9" ht="21.75" customHeight="1" x14ac:dyDescent="0.3">
      <c r="I9256" s="23" t="e">
        <f>INDEX('Артикул без-с размером'!A:A,MATCH(Хранение!B9256,'Артикул без-с размером'!C:C,0))</f>
        <v>#N/A</v>
      </c>
    </row>
    <row r="9257" spans="9:9" ht="21.75" customHeight="1" x14ac:dyDescent="0.3">
      <c r="I9257" s="23" t="e">
        <f>INDEX('Артикул без-с размером'!A:A,MATCH(Хранение!B9257,'Артикул без-с размером'!C:C,0))</f>
        <v>#N/A</v>
      </c>
    </row>
    <row r="9258" spans="9:9" ht="21.75" customHeight="1" x14ac:dyDescent="0.3">
      <c r="I9258" s="23" t="e">
        <f>INDEX('Артикул без-с размером'!A:A,MATCH(Хранение!B9258,'Артикул без-с размером'!C:C,0))</f>
        <v>#N/A</v>
      </c>
    </row>
    <row r="9259" spans="9:9" ht="21.75" customHeight="1" x14ac:dyDescent="0.3">
      <c r="I9259" s="23" t="e">
        <f>INDEX('Артикул без-с размером'!A:A,MATCH(Хранение!B9259,'Артикул без-с размером'!C:C,0))</f>
        <v>#N/A</v>
      </c>
    </row>
    <row r="9260" spans="9:9" ht="21.75" customHeight="1" x14ac:dyDescent="0.3">
      <c r="I9260" s="23" t="e">
        <f>INDEX('Артикул без-с размером'!A:A,MATCH(Хранение!B9260,'Артикул без-с размером'!C:C,0))</f>
        <v>#N/A</v>
      </c>
    </row>
    <row r="9261" spans="9:9" ht="21.75" customHeight="1" x14ac:dyDescent="0.3">
      <c r="I9261" s="23" t="e">
        <f>INDEX('Артикул без-с размером'!A:A,MATCH(Хранение!B9261,'Артикул без-с размером'!C:C,0))</f>
        <v>#N/A</v>
      </c>
    </row>
    <row r="9262" spans="9:9" ht="21.75" customHeight="1" x14ac:dyDescent="0.3">
      <c r="I9262" s="23" t="e">
        <f>INDEX('Артикул без-с размером'!A:A,MATCH(Хранение!B9262,'Артикул без-с размером'!C:C,0))</f>
        <v>#N/A</v>
      </c>
    </row>
    <row r="9263" spans="9:9" ht="21.75" customHeight="1" x14ac:dyDescent="0.3">
      <c r="I9263" s="23" t="e">
        <f>INDEX('Артикул без-с размером'!A:A,MATCH(Хранение!B9263,'Артикул без-с размером'!C:C,0))</f>
        <v>#N/A</v>
      </c>
    </row>
    <row r="9264" spans="9:9" ht="21.75" customHeight="1" x14ac:dyDescent="0.3">
      <c r="I9264" s="23" t="e">
        <f>INDEX('Артикул без-с размером'!A:A,MATCH(Хранение!B9264,'Артикул без-с размером'!C:C,0))</f>
        <v>#N/A</v>
      </c>
    </row>
    <row r="9265" spans="9:9" ht="21.75" customHeight="1" x14ac:dyDescent="0.3">
      <c r="I9265" s="23" t="e">
        <f>INDEX('Артикул без-с размером'!A:A,MATCH(Хранение!B9265,'Артикул без-с размером'!C:C,0))</f>
        <v>#N/A</v>
      </c>
    </row>
    <row r="9266" spans="9:9" ht="21.75" customHeight="1" x14ac:dyDescent="0.3">
      <c r="I9266" s="23" t="e">
        <f>INDEX('Артикул без-с размером'!A:A,MATCH(Хранение!B9266,'Артикул без-с размером'!C:C,0))</f>
        <v>#N/A</v>
      </c>
    </row>
    <row r="9267" spans="9:9" ht="21.75" customHeight="1" x14ac:dyDescent="0.3">
      <c r="I9267" s="23" t="e">
        <f>INDEX('Артикул без-с размером'!A:A,MATCH(Хранение!B9267,'Артикул без-с размером'!C:C,0))</f>
        <v>#N/A</v>
      </c>
    </row>
    <row r="9268" spans="9:9" ht="21.75" customHeight="1" x14ac:dyDescent="0.3">
      <c r="I9268" s="23" t="e">
        <f>INDEX('Артикул без-с размером'!A:A,MATCH(Хранение!B9268,'Артикул без-с размером'!C:C,0))</f>
        <v>#N/A</v>
      </c>
    </row>
    <row r="9269" spans="9:9" ht="21.75" customHeight="1" x14ac:dyDescent="0.3">
      <c r="I9269" s="23" t="e">
        <f>INDEX('Артикул без-с размером'!A:A,MATCH(Хранение!B9269,'Артикул без-с размером'!C:C,0))</f>
        <v>#N/A</v>
      </c>
    </row>
    <row r="9270" spans="9:9" ht="21.75" customHeight="1" x14ac:dyDescent="0.3">
      <c r="I9270" s="23" t="e">
        <f>INDEX('Артикул без-с размером'!A:A,MATCH(Хранение!B9270,'Артикул без-с размером'!C:C,0))</f>
        <v>#N/A</v>
      </c>
    </row>
    <row r="9271" spans="9:9" ht="21.75" customHeight="1" x14ac:dyDescent="0.3">
      <c r="I9271" s="23" t="e">
        <f>INDEX('Артикул без-с размером'!A:A,MATCH(Хранение!B9271,'Артикул без-с размером'!C:C,0))</f>
        <v>#N/A</v>
      </c>
    </row>
    <row r="9272" spans="9:9" ht="21.75" customHeight="1" x14ac:dyDescent="0.3">
      <c r="I9272" s="23" t="e">
        <f>INDEX('Артикул без-с размером'!A:A,MATCH(Хранение!B9272,'Артикул без-с размером'!C:C,0))</f>
        <v>#N/A</v>
      </c>
    </row>
    <row r="9273" spans="9:9" ht="21.75" customHeight="1" x14ac:dyDescent="0.3">
      <c r="I9273" s="23" t="e">
        <f>INDEX('Артикул без-с размером'!A:A,MATCH(Хранение!B9273,'Артикул без-с размером'!C:C,0))</f>
        <v>#N/A</v>
      </c>
    </row>
    <row r="9274" spans="9:9" ht="21.75" customHeight="1" x14ac:dyDescent="0.3">
      <c r="I9274" s="23" t="e">
        <f>INDEX('Артикул без-с размером'!A:A,MATCH(Хранение!B9274,'Артикул без-с размером'!C:C,0))</f>
        <v>#N/A</v>
      </c>
    </row>
    <row r="9275" spans="9:9" ht="21.75" customHeight="1" x14ac:dyDescent="0.3">
      <c r="I9275" s="23" t="e">
        <f>INDEX('Артикул без-с размером'!A:A,MATCH(Хранение!B9275,'Артикул без-с размером'!C:C,0))</f>
        <v>#N/A</v>
      </c>
    </row>
    <row r="9276" spans="9:9" ht="21.75" customHeight="1" x14ac:dyDescent="0.3">
      <c r="I9276" s="23" t="e">
        <f>INDEX('Артикул без-с размером'!A:A,MATCH(Хранение!B9276,'Артикул без-с размером'!C:C,0))</f>
        <v>#N/A</v>
      </c>
    </row>
    <row r="9277" spans="9:9" ht="21.75" customHeight="1" x14ac:dyDescent="0.3">
      <c r="I9277" s="23" t="e">
        <f>INDEX('Артикул без-с размером'!A:A,MATCH(Хранение!B9277,'Артикул без-с размером'!C:C,0))</f>
        <v>#N/A</v>
      </c>
    </row>
    <row r="9278" spans="9:9" ht="21.75" customHeight="1" x14ac:dyDescent="0.3">
      <c r="I9278" s="23" t="e">
        <f>INDEX('Артикул без-с размером'!A:A,MATCH(Хранение!B9278,'Артикул без-с размером'!C:C,0))</f>
        <v>#N/A</v>
      </c>
    </row>
    <row r="9279" spans="9:9" ht="21.75" customHeight="1" x14ac:dyDescent="0.3">
      <c r="I9279" s="23" t="e">
        <f>INDEX('Артикул без-с размером'!A:A,MATCH(Хранение!B9279,'Артикул без-с размером'!C:C,0))</f>
        <v>#N/A</v>
      </c>
    </row>
    <row r="9280" spans="9:9" ht="21.75" customHeight="1" x14ac:dyDescent="0.3">
      <c r="I9280" s="23" t="e">
        <f>INDEX('Артикул без-с размером'!A:A,MATCH(Хранение!B9280,'Артикул без-с размером'!C:C,0))</f>
        <v>#N/A</v>
      </c>
    </row>
    <row r="9281" spans="9:9" ht="21.75" customHeight="1" x14ac:dyDescent="0.3">
      <c r="I9281" s="23" t="e">
        <f>INDEX('Артикул без-с размером'!A:A,MATCH(Хранение!B9281,'Артикул без-с размером'!C:C,0))</f>
        <v>#N/A</v>
      </c>
    </row>
    <row r="9282" spans="9:9" ht="21.75" customHeight="1" x14ac:dyDescent="0.3">
      <c r="I9282" s="23" t="e">
        <f>INDEX('Артикул без-с размером'!A:A,MATCH(Хранение!B9282,'Артикул без-с размером'!C:C,0))</f>
        <v>#N/A</v>
      </c>
    </row>
    <row r="9283" spans="9:9" ht="21.75" customHeight="1" x14ac:dyDescent="0.3">
      <c r="I9283" s="23" t="e">
        <f>INDEX('Артикул без-с размером'!A:A,MATCH(Хранение!B9283,'Артикул без-с размером'!C:C,0))</f>
        <v>#N/A</v>
      </c>
    </row>
    <row r="9284" spans="9:9" ht="21.75" customHeight="1" x14ac:dyDescent="0.3">
      <c r="I9284" s="23" t="e">
        <f>INDEX('Артикул без-с размером'!A:A,MATCH(Хранение!B9284,'Артикул без-с размером'!C:C,0))</f>
        <v>#N/A</v>
      </c>
    </row>
    <row r="9285" spans="9:9" ht="21.75" customHeight="1" x14ac:dyDescent="0.3">
      <c r="I9285" s="23" t="e">
        <f>INDEX('Артикул без-с размером'!A:A,MATCH(Хранение!B9285,'Артикул без-с размером'!C:C,0))</f>
        <v>#N/A</v>
      </c>
    </row>
    <row r="9286" spans="9:9" ht="21.75" customHeight="1" x14ac:dyDescent="0.3">
      <c r="I9286" s="23" t="e">
        <f>INDEX('Артикул без-с размером'!A:A,MATCH(Хранение!B9286,'Артикул без-с размером'!C:C,0))</f>
        <v>#N/A</v>
      </c>
    </row>
    <row r="9287" spans="9:9" ht="21.75" customHeight="1" x14ac:dyDescent="0.3">
      <c r="I9287" s="23" t="e">
        <f>INDEX('Артикул без-с размером'!A:A,MATCH(Хранение!B9287,'Артикул без-с размером'!C:C,0))</f>
        <v>#N/A</v>
      </c>
    </row>
    <row r="9288" spans="9:9" ht="21.75" customHeight="1" x14ac:dyDescent="0.3">
      <c r="I9288" s="23" t="e">
        <f>INDEX('Артикул без-с размером'!A:A,MATCH(Хранение!B9288,'Артикул без-с размером'!C:C,0))</f>
        <v>#N/A</v>
      </c>
    </row>
    <row r="9289" spans="9:9" ht="21.75" customHeight="1" x14ac:dyDescent="0.3">
      <c r="I9289" s="23" t="e">
        <f>INDEX('Артикул без-с размером'!A:A,MATCH(Хранение!B9289,'Артикул без-с размером'!C:C,0))</f>
        <v>#N/A</v>
      </c>
    </row>
    <row r="9290" spans="9:9" ht="21.75" customHeight="1" x14ac:dyDescent="0.3">
      <c r="I9290" s="23" t="e">
        <f>INDEX('Артикул без-с размером'!A:A,MATCH(Хранение!B9290,'Артикул без-с размером'!C:C,0))</f>
        <v>#N/A</v>
      </c>
    </row>
    <row r="9291" spans="9:9" ht="21.75" customHeight="1" x14ac:dyDescent="0.3">
      <c r="I9291" s="23" t="e">
        <f>INDEX('Артикул без-с размером'!A:A,MATCH(Хранение!B9291,'Артикул без-с размером'!C:C,0))</f>
        <v>#N/A</v>
      </c>
    </row>
    <row r="9292" spans="9:9" ht="21.75" customHeight="1" x14ac:dyDescent="0.3">
      <c r="I9292" s="23" t="e">
        <f>INDEX('Артикул без-с размером'!A:A,MATCH(Хранение!B9292,'Артикул без-с размером'!C:C,0))</f>
        <v>#N/A</v>
      </c>
    </row>
    <row r="9293" spans="9:9" ht="21.75" customHeight="1" x14ac:dyDescent="0.3">
      <c r="I9293" s="23" t="e">
        <f>INDEX('Артикул без-с размером'!A:A,MATCH(Хранение!B9293,'Артикул без-с размером'!C:C,0))</f>
        <v>#N/A</v>
      </c>
    </row>
    <row r="9294" spans="9:9" ht="21.75" customHeight="1" x14ac:dyDescent="0.3">
      <c r="I9294" s="23" t="e">
        <f>INDEX('Артикул без-с размером'!A:A,MATCH(Хранение!B9294,'Артикул без-с размером'!C:C,0))</f>
        <v>#N/A</v>
      </c>
    </row>
    <row r="9295" spans="9:9" ht="21.75" customHeight="1" x14ac:dyDescent="0.3">
      <c r="I9295" s="23" t="e">
        <f>INDEX('Артикул без-с размером'!A:A,MATCH(Хранение!B9295,'Артикул без-с размером'!C:C,0))</f>
        <v>#N/A</v>
      </c>
    </row>
    <row r="9296" spans="9:9" ht="21.75" customHeight="1" x14ac:dyDescent="0.3">
      <c r="I9296" s="23" t="e">
        <f>INDEX('Артикул без-с размером'!A:A,MATCH(Хранение!B9296,'Артикул без-с размером'!C:C,0))</f>
        <v>#N/A</v>
      </c>
    </row>
    <row r="9297" spans="9:9" ht="21.75" customHeight="1" x14ac:dyDescent="0.3">
      <c r="I9297" s="23" t="e">
        <f>INDEX('Артикул без-с размером'!A:A,MATCH(Хранение!B9297,'Артикул без-с размером'!C:C,0))</f>
        <v>#N/A</v>
      </c>
    </row>
    <row r="9298" spans="9:9" ht="21.75" customHeight="1" x14ac:dyDescent="0.3">
      <c r="I9298" s="23" t="e">
        <f>INDEX('Артикул без-с размером'!A:A,MATCH(Хранение!B9298,'Артикул без-с размером'!C:C,0))</f>
        <v>#N/A</v>
      </c>
    </row>
    <row r="9299" spans="9:9" ht="21.75" customHeight="1" x14ac:dyDescent="0.3">
      <c r="I9299" s="23" t="e">
        <f>INDEX('Артикул без-с размером'!A:A,MATCH(Хранение!B9299,'Артикул без-с размером'!C:C,0))</f>
        <v>#N/A</v>
      </c>
    </row>
    <row r="9300" spans="9:9" ht="21.75" customHeight="1" x14ac:dyDescent="0.3">
      <c r="I9300" s="23" t="e">
        <f>INDEX('Артикул без-с размером'!A:A,MATCH(Хранение!B9300,'Артикул без-с размером'!C:C,0))</f>
        <v>#N/A</v>
      </c>
    </row>
    <row r="9301" spans="9:9" ht="21.75" customHeight="1" x14ac:dyDescent="0.3">
      <c r="I9301" s="23" t="e">
        <f>INDEX('Артикул без-с размером'!A:A,MATCH(Хранение!B9301,'Артикул без-с размером'!C:C,0))</f>
        <v>#N/A</v>
      </c>
    </row>
    <row r="9302" spans="9:9" ht="21.75" customHeight="1" x14ac:dyDescent="0.3">
      <c r="I9302" s="23" t="e">
        <f>INDEX('Артикул без-с размером'!A:A,MATCH(Хранение!B9302,'Артикул без-с размером'!C:C,0))</f>
        <v>#N/A</v>
      </c>
    </row>
    <row r="9303" spans="9:9" ht="21.75" customHeight="1" x14ac:dyDescent="0.3">
      <c r="I9303" s="23" t="e">
        <f>INDEX('Артикул без-с размером'!A:A,MATCH(Хранение!B9303,'Артикул без-с размером'!C:C,0))</f>
        <v>#N/A</v>
      </c>
    </row>
    <row r="9304" spans="9:9" ht="21.75" customHeight="1" x14ac:dyDescent="0.3">
      <c r="I9304" s="23" t="e">
        <f>INDEX('Артикул без-с размером'!A:A,MATCH(Хранение!B9304,'Артикул без-с размером'!C:C,0))</f>
        <v>#N/A</v>
      </c>
    </row>
    <row r="9305" spans="9:9" ht="21.75" customHeight="1" x14ac:dyDescent="0.3">
      <c r="I9305" s="23" t="e">
        <f>INDEX('Артикул без-с размером'!A:A,MATCH(Хранение!B9305,'Артикул без-с размером'!C:C,0))</f>
        <v>#N/A</v>
      </c>
    </row>
    <row r="9306" spans="9:9" ht="21.75" customHeight="1" x14ac:dyDescent="0.3">
      <c r="I9306" s="23" t="e">
        <f>INDEX('Артикул без-с размером'!A:A,MATCH(Хранение!B9306,'Артикул без-с размером'!C:C,0))</f>
        <v>#N/A</v>
      </c>
    </row>
    <row r="9307" spans="9:9" ht="21.75" customHeight="1" x14ac:dyDescent="0.3">
      <c r="I9307" s="23" t="e">
        <f>INDEX('Артикул без-с размером'!A:A,MATCH(Хранение!B9307,'Артикул без-с размером'!C:C,0))</f>
        <v>#N/A</v>
      </c>
    </row>
    <row r="9308" spans="9:9" ht="21.75" customHeight="1" x14ac:dyDescent="0.3">
      <c r="I9308" s="23" t="e">
        <f>INDEX('Артикул без-с размером'!A:A,MATCH(Хранение!B9308,'Артикул без-с размером'!C:C,0))</f>
        <v>#N/A</v>
      </c>
    </row>
    <row r="9309" spans="9:9" ht="21.75" customHeight="1" x14ac:dyDescent="0.3">
      <c r="I9309" s="23" t="e">
        <f>INDEX('Артикул без-с размером'!A:A,MATCH(Хранение!B9309,'Артикул без-с размером'!C:C,0))</f>
        <v>#N/A</v>
      </c>
    </row>
    <row r="9310" spans="9:9" ht="21.75" customHeight="1" x14ac:dyDescent="0.3">
      <c r="I9310" s="23" t="e">
        <f>INDEX('Артикул без-с размером'!A:A,MATCH(Хранение!B9310,'Артикул без-с размером'!C:C,0))</f>
        <v>#N/A</v>
      </c>
    </row>
    <row r="9311" spans="9:9" ht="21.75" customHeight="1" x14ac:dyDescent="0.3">
      <c r="I9311" s="23" t="e">
        <f>INDEX('Артикул без-с размером'!A:A,MATCH(Хранение!B9311,'Артикул без-с размером'!C:C,0))</f>
        <v>#N/A</v>
      </c>
    </row>
    <row r="9312" spans="9:9" ht="21.75" customHeight="1" x14ac:dyDescent="0.3">
      <c r="I9312" s="23" t="e">
        <f>INDEX('Артикул без-с размером'!A:A,MATCH(Хранение!B9312,'Артикул без-с размером'!C:C,0))</f>
        <v>#N/A</v>
      </c>
    </row>
    <row r="9313" spans="9:9" ht="21.75" customHeight="1" x14ac:dyDescent="0.3">
      <c r="I9313" s="23" t="e">
        <f>INDEX('Артикул без-с размером'!A:A,MATCH(Хранение!B9313,'Артикул без-с размером'!C:C,0))</f>
        <v>#N/A</v>
      </c>
    </row>
    <row r="9314" spans="9:9" ht="21.75" customHeight="1" x14ac:dyDescent="0.3">
      <c r="I9314" s="23" t="e">
        <f>INDEX('Артикул без-с размером'!A:A,MATCH(Хранение!B9314,'Артикул без-с размером'!C:C,0))</f>
        <v>#N/A</v>
      </c>
    </row>
    <row r="9315" spans="9:9" ht="21.75" customHeight="1" x14ac:dyDescent="0.3">
      <c r="I9315" s="23" t="e">
        <f>INDEX('Артикул без-с размером'!A:A,MATCH(Хранение!B9315,'Артикул без-с размером'!C:C,0))</f>
        <v>#N/A</v>
      </c>
    </row>
    <row r="9316" spans="9:9" ht="21.75" customHeight="1" x14ac:dyDescent="0.3">
      <c r="I9316" s="23" t="e">
        <f>INDEX('Артикул без-с размером'!A:A,MATCH(Хранение!B9316,'Артикул без-с размером'!C:C,0))</f>
        <v>#N/A</v>
      </c>
    </row>
    <row r="9317" spans="9:9" ht="21.75" customHeight="1" x14ac:dyDescent="0.3">
      <c r="I9317" s="23" t="e">
        <f>INDEX('Артикул без-с размером'!A:A,MATCH(Хранение!B9317,'Артикул без-с размером'!C:C,0))</f>
        <v>#N/A</v>
      </c>
    </row>
    <row r="9318" spans="9:9" ht="21.75" customHeight="1" x14ac:dyDescent="0.3">
      <c r="I9318" s="23" t="e">
        <f>INDEX('Артикул без-с размером'!A:A,MATCH(Хранение!B9318,'Артикул без-с размером'!C:C,0))</f>
        <v>#N/A</v>
      </c>
    </row>
    <row r="9319" spans="9:9" ht="21.75" customHeight="1" x14ac:dyDescent="0.3">
      <c r="I9319" s="23" t="e">
        <f>INDEX('Артикул без-с размером'!A:A,MATCH(Хранение!B9319,'Артикул без-с размером'!C:C,0))</f>
        <v>#N/A</v>
      </c>
    </row>
    <row r="9320" spans="9:9" ht="21.75" customHeight="1" x14ac:dyDescent="0.3">
      <c r="I9320" s="23" t="e">
        <f>INDEX('Артикул без-с размером'!A:A,MATCH(Хранение!B9320,'Артикул без-с размером'!C:C,0))</f>
        <v>#N/A</v>
      </c>
    </row>
    <row r="9321" spans="9:9" ht="21.75" customHeight="1" x14ac:dyDescent="0.3">
      <c r="I9321" s="23" t="e">
        <f>INDEX('Артикул без-с размером'!A:A,MATCH(Хранение!B9321,'Артикул без-с размером'!C:C,0))</f>
        <v>#N/A</v>
      </c>
    </row>
    <row r="9322" spans="9:9" ht="21.75" customHeight="1" x14ac:dyDescent="0.3">
      <c r="I9322" s="23" t="e">
        <f>INDEX('Артикул без-с размером'!A:A,MATCH(Хранение!B9322,'Артикул без-с размером'!C:C,0))</f>
        <v>#N/A</v>
      </c>
    </row>
    <row r="9323" spans="9:9" ht="21.75" customHeight="1" x14ac:dyDescent="0.3">
      <c r="I9323" s="23" t="e">
        <f>INDEX('Артикул без-с размером'!A:A,MATCH(Хранение!B9323,'Артикул без-с размером'!C:C,0))</f>
        <v>#N/A</v>
      </c>
    </row>
    <row r="9324" spans="9:9" ht="21.75" customHeight="1" x14ac:dyDescent="0.3">
      <c r="I9324" s="23" t="e">
        <f>INDEX('Артикул без-с размером'!A:A,MATCH(Хранение!B9324,'Артикул без-с размером'!C:C,0))</f>
        <v>#N/A</v>
      </c>
    </row>
    <row r="9325" spans="9:9" ht="21.75" customHeight="1" x14ac:dyDescent="0.3">
      <c r="I9325" s="23" t="e">
        <f>INDEX('Артикул без-с размером'!A:A,MATCH(Хранение!B9325,'Артикул без-с размером'!C:C,0))</f>
        <v>#N/A</v>
      </c>
    </row>
    <row r="9326" spans="9:9" ht="21.75" customHeight="1" x14ac:dyDescent="0.3">
      <c r="I9326" s="23" t="e">
        <f>INDEX('Артикул без-с размером'!A:A,MATCH(Хранение!B9326,'Артикул без-с размером'!C:C,0))</f>
        <v>#N/A</v>
      </c>
    </row>
    <row r="9327" spans="9:9" ht="21.75" customHeight="1" x14ac:dyDescent="0.3">
      <c r="I9327" s="23" t="e">
        <f>INDEX('Артикул без-с размером'!A:A,MATCH(Хранение!B9327,'Артикул без-с размером'!C:C,0))</f>
        <v>#N/A</v>
      </c>
    </row>
    <row r="9328" spans="9:9" ht="21.75" customHeight="1" x14ac:dyDescent="0.3">
      <c r="I9328" s="23" t="e">
        <f>INDEX('Артикул без-с размером'!A:A,MATCH(Хранение!B9328,'Артикул без-с размером'!C:C,0))</f>
        <v>#N/A</v>
      </c>
    </row>
    <row r="9329" spans="9:9" ht="21.75" customHeight="1" x14ac:dyDescent="0.3">
      <c r="I9329" s="23" t="e">
        <f>INDEX('Артикул без-с размером'!A:A,MATCH(Хранение!B9329,'Артикул без-с размером'!C:C,0))</f>
        <v>#N/A</v>
      </c>
    </row>
    <row r="9330" spans="9:9" ht="21.75" customHeight="1" x14ac:dyDescent="0.3">
      <c r="I9330" s="23" t="e">
        <f>INDEX('Артикул без-с размером'!A:A,MATCH(Хранение!B9330,'Артикул без-с размером'!C:C,0))</f>
        <v>#N/A</v>
      </c>
    </row>
    <row r="9331" spans="9:9" ht="21.75" customHeight="1" x14ac:dyDescent="0.3">
      <c r="I9331" s="23" t="e">
        <f>INDEX('Артикул без-с размером'!A:A,MATCH(Хранение!B9331,'Артикул без-с размером'!C:C,0))</f>
        <v>#N/A</v>
      </c>
    </row>
    <row r="9332" spans="9:9" ht="21.75" customHeight="1" x14ac:dyDescent="0.3">
      <c r="I9332" s="23" t="e">
        <f>INDEX('Артикул без-с размером'!A:A,MATCH(Хранение!B9332,'Артикул без-с размером'!C:C,0))</f>
        <v>#N/A</v>
      </c>
    </row>
    <row r="9333" spans="9:9" ht="21.75" customHeight="1" x14ac:dyDescent="0.3">
      <c r="I9333" s="23" t="e">
        <f>INDEX('Артикул без-с размером'!A:A,MATCH(Хранение!B9333,'Артикул без-с размером'!C:C,0))</f>
        <v>#N/A</v>
      </c>
    </row>
    <row r="9334" spans="9:9" ht="21.75" customHeight="1" x14ac:dyDescent="0.3">
      <c r="I9334" s="23" t="e">
        <f>INDEX('Артикул без-с размером'!A:A,MATCH(Хранение!B9334,'Артикул без-с размером'!C:C,0))</f>
        <v>#N/A</v>
      </c>
    </row>
    <row r="9335" spans="9:9" ht="21.75" customHeight="1" x14ac:dyDescent="0.3">
      <c r="I9335" s="23" t="e">
        <f>INDEX('Артикул без-с размером'!A:A,MATCH(Хранение!B9335,'Артикул без-с размером'!C:C,0))</f>
        <v>#N/A</v>
      </c>
    </row>
    <row r="9336" spans="9:9" ht="21.75" customHeight="1" x14ac:dyDescent="0.3">
      <c r="I9336" s="23" t="e">
        <f>INDEX('Артикул без-с размером'!A:A,MATCH(Хранение!B9336,'Артикул без-с размером'!C:C,0))</f>
        <v>#N/A</v>
      </c>
    </row>
    <row r="9337" spans="9:9" ht="21.75" customHeight="1" x14ac:dyDescent="0.3">
      <c r="I9337" s="23" t="e">
        <f>INDEX('Артикул без-с размером'!A:A,MATCH(Хранение!B9337,'Артикул без-с размером'!C:C,0))</f>
        <v>#N/A</v>
      </c>
    </row>
    <row r="9338" spans="9:9" ht="21.75" customHeight="1" x14ac:dyDescent="0.3">
      <c r="I9338" s="23" t="e">
        <f>INDEX('Артикул без-с размером'!A:A,MATCH(Хранение!B9338,'Артикул без-с размером'!C:C,0))</f>
        <v>#N/A</v>
      </c>
    </row>
    <row r="9339" spans="9:9" ht="21.75" customHeight="1" x14ac:dyDescent="0.3">
      <c r="I9339" s="23" t="e">
        <f>INDEX('Артикул без-с размером'!A:A,MATCH(Хранение!B9339,'Артикул без-с размером'!C:C,0))</f>
        <v>#N/A</v>
      </c>
    </row>
    <row r="9340" spans="9:9" ht="21.75" customHeight="1" x14ac:dyDescent="0.3">
      <c r="I9340" s="23" t="e">
        <f>INDEX('Артикул без-с размером'!A:A,MATCH(Хранение!B9340,'Артикул без-с размером'!C:C,0))</f>
        <v>#N/A</v>
      </c>
    </row>
    <row r="9341" spans="9:9" ht="21.75" customHeight="1" x14ac:dyDescent="0.3">
      <c r="I9341" s="23" t="e">
        <f>INDEX('Артикул без-с размером'!A:A,MATCH(Хранение!B9341,'Артикул без-с размером'!C:C,0))</f>
        <v>#N/A</v>
      </c>
    </row>
    <row r="9342" spans="9:9" ht="21.75" customHeight="1" x14ac:dyDescent="0.3">
      <c r="I9342" s="23" t="e">
        <f>INDEX('Артикул без-с размером'!A:A,MATCH(Хранение!B9342,'Артикул без-с размером'!C:C,0))</f>
        <v>#N/A</v>
      </c>
    </row>
    <row r="9343" spans="9:9" ht="21.75" customHeight="1" x14ac:dyDescent="0.3">
      <c r="I9343" s="23" t="e">
        <f>INDEX('Артикул без-с размером'!A:A,MATCH(Хранение!B9343,'Артикул без-с размером'!C:C,0))</f>
        <v>#N/A</v>
      </c>
    </row>
    <row r="9344" spans="9:9" ht="21.75" customHeight="1" x14ac:dyDescent="0.3">
      <c r="I9344" s="23" t="e">
        <f>INDEX('Артикул без-с размером'!A:A,MATCH(Хранение!B9344,'Артикул без-с размером'!C:C,0))</f>
        <v>#N/A</v>
      </c>
    </row>
    <row r="9345" spans="9:9" ht="21.75" customHeight="1" x14ac:dyDescent="0.3">
      <c r="I9345" s="23" t="e">
        <f>INDEX('Артикул без-с размером'!A:A,MATCH(Хранение!B9345,'Артикул без-с размером'!C:C,0))</f>
        <v>#N/A</v>
      </c>
    </row>
    <row r="9346" spans="9:9" ht="21.75" customHeight="1" x14ac:dyDescent="0.3">
      <c r="I9346" s="23" t="e">
        <f>INDEX('Артикул без-с размером'!A:A,MATCH(Хранение!B9346,'Артикул без-с размером'!C:C,0))</f>
        <v>#N/A</v>
      </c>
    </row>
    <row r="9347" spans="9:9" ht="21.75" customHeight="1" x14ac:dyDescent="0.3">
      <c r="I9347" s="23" t="e">
        <f>INDEX('Артикул без-с размером'!A:A,MATCH(Хранение!B9347,'Артикул без-с размером'!C:C,0))</f>
        <v>#N/A</v>
      </c>
    </row>
    <row r="9348" spans="9:9" ht="21.75" customHeight="1" x14ac:dyDescent="0.3">
      <c r="I9348" s="23" t="e">
        <f>INDEX('Артикул без-с размером'!A:A,MATCH(Хранение!B9348,'Артикул без-с размером'!C:C,0))</f>
        <v>#N/A</v>
      </c>
    </row>
    <row r="9349" spans="9:9" ht="21.75" customHeight="1" x14ac:dyDescent="0.3">
      <c r="I9349" s="23" t="e">
        <f>INDEX('Артикул без-с размером'!A:A,MATCH(Хранение!B9349,'Артикул без-с размером'!C:C,0))</f>
        <v>#N/A</v>
      </c>
    </row>
    <row r="9350" spans="9:9" ht="21.75" customHeight="1" x14ac:dyDescent="0.3">
      <c r="I9350" s="23" t="e">
        <f>INDEX('Артикул без-с размером'!A:A,MATCH(Хранение!B9350,'Артикул без-с размером'!C:C,0))</f>
        <v>#N/A</v>
      </c>
    </row>
    <row r="9351" spans="9:9" ht="21.75" customHeight="1" x14ac:dyDescent="0.3">
      <c r="I9351" s="23" t="e">
        <f>INDEX('Артикул без-с размером'!A:A,MATCH(Хранение!B9351,'Артикул без-с размером'!C:C,0))</f>
        <v>#N/A</v>
      </c>
    </row>
    <row r="9352" spans="9:9" ht="21.75" customHeight="1" x14ac:dyDescent="0.3">
      <c r="I9352" s="23" t="e">
        <f>INDEX('Артикул без-с размером'!A:A,MATCH(Хранение!B9352,'Артикул без-с размером'!C:C,0))</f>
        <v>#N/A</v>
      </c>
    </row>
    <row r="9353" spans="9:9" ht="21.75" customHeight="1" x14ac:dyDescent="0.3">
      <c r="I9353" s="23" t="e">
        <f>INDEX('Артикул без-с размером'!A:A,MATCH(Хранение!B9353,'Артикул без-с размером'!C:C,0))</f>
        <v>#N/A</v>
      </c>
    </row>
    <row r="9354" spans="9:9" ht="21.75" customHeight="1" x14ac:dyDescent="0.3">
      <c r="I9354" s="23" t="e">
        <f>INDEX('Артикул без-с размером'!A:A,MATCH(Хранение!B9354,'Артикул без-с размером'!C:C,0))</f>
        <v>#N/A</v>
      </c>
    </row>
    <row r="9355" spans="9:9" ht="21.75" customHeight="1" x14ac:dyDescent="0.3">
      <c r="I9355" s="23" t="e">
        <f>INDEX('Артикул без-с размером'!A:A,MATCH(Хранение!B9355,'Артикул без-с размером'!C:C,0))</f>
        <v>#N/A</v>
      </c>
    </row>
    <row r="9356" spans="9:9" ht="21.75" customHeight="1" x14ac:dyDescent="0.3">
      <c r="I9356" s="23" t="e">
        <f>INDEX('Артикул без-с размером'!A:A,MATCH(Хранение!B9356,'Артикул без-с размером'!C:C,0))</f>
        <v>#N/A</v>
      </c>
    </row>
    <row r="9357" spans="9:9" ht="21.75" customHeight="1" x14ac:dyDescent="0.3">
      <c r="I9357" s="23" t="e">
        <f>INDEX('Артикул без-с размером'!A:A,MATCH(Хранение!B9357,'Артикул без-с размером'!C:C,0))</f>
        <v>#N/A</v>
      </c>
    </row>
    <row r="9358" spans="9:9" ht="21.75" customHeight="1" x14ac:dyDescent="0.3">
      <c r="I9358" s="23" t="e">
        <f>INDEX('Артикул без-с размером'!A:A,MATCH(Хранение!B9358,'Артикул без-с размером'!C:C,0))</f>
        <v>#N/A</v>
      </c>
    </row>
    <row r="9359" spans="9:9" ht="21.75" customHeight="1" x14ac:dyDescent="0.3">
      <c r="I9359" s="23" t="e">
        <f>INDEX('Артикул без-с размером'!A:A,MATCH(Хранение!B9359,'Артикул без-с размером'!C:C,0))</f>
        <v>#N/A</v>
      </c>
    </row>
    <row r="9360" spans="9:9" ht="21.75" customHeight="1" x14ac:dyDescent="0.3">
      <c r="I9360" s="23" t="e">
        <f>INDEX('Артикул без-с размером'!A:A,MATCH(Хранение!B9360,'Артикул без-с размером'!C:C,0))</f>
        <v>#N/A</v>
      </c>
    </row>
    <row r="9361" spans="9:9" ht="21.75" customHeight="1" x14ac:dyDescent="0.3">
      <c r="I9361" s="23" t="e">
        <f>INDEX('Артикул без-с размером'!A:A,MATCH(Хранение!B9361,'Артикул без-с размером'!C:C,0))</f>
        <v>#N/A</v>
      </c>
    </row>
    <row r="9362" spans="9:9" ht="21.75" customHeight="1" x14ac:dyDescent="0.3">
      <c r="I9362" s="23" t="e">
        <f>INDEX('Артикул без-с размером'!A:A,MATCH(Хранение!B9362,'Артикул без-с размером'!C:C,0))</f>
        <v>#N/A</v>
      </c>
    </row>
    <row r="9363" spans="9:9" ht="21.75" customHeight="1" x14ac:dyDescent="0.3">
      <c r="I9363" s="23" t="e">
        <f>INDEX('Артикул без-с размером'!A:A,MATCH(Хранение!B9363,'Артикул без-с размером'!C:C,0))</f>
        <v>#N/A</v>
      </c>
    </row>
    <row r="9364" spans="9:9" ht="21.75" customHeight="1" x14ac:dyDescent="0.3">
      <c r="I9364" s="23" t="e">
        <f>INDEX('Артикул без-с размером'!A:A,MATCH(Хранение!B9364,'Артикул без-с размером'!C:C,0))</f>
        <v>#N/A</v>
      </c>
    </row>
    <row r="9365" spans="9:9" ht="21.75" customHeight="1" x14ac:dyDescent="0.3">
      <c r="I9365" s="23" t="e">
        <f>INDEX('Артикул без-с размером'!A:A,MATCH(Хранение!B9365,'Артикул без-с размером'!C:C,0))</f>
        <v>#N/A</v>
      </c>
    </row>
    <row r="9366" spans="9:9" ht="21.75" customHeight="1" x14ac:dyDescent="0.3">
      <c r="I9366" s="23" t="e">
        <f>INDEX('Артикул без-с размером'!A:A,MATCH(Хранение!B9366,'Артикул без-с размером'!C:C,0))</f>
        <v>#N/A</v>
      </c>
    </row>
    <row r="9367" spans="9:9" ht="21.75" customHeight="1" x14ac:dyDescent="0.3">
      <c r="I9367" s="23" t="e">
        <f>INDEX('Артикул без-с размером'!A:A,MATCH(Хранение!B9367,'Артикул без-с размером'!C:C,0))</f>
        <v>#N/A</v>
      </c>
    </row>
    <row r="9368" spans="9:9" ht="21.75" customHeight="1" x14ac:dyDescent="0.3">
      <c r="I9368" s="23" t="e">
        <f>INDEX('Артикул без-с размером'!A:A,MATCH(Хранение!B9368,'Артикул без-с размером'!C:C,0))</f>
        <v>#N/A</v>
      </c>
    </row>
    <row r="9369" spans="9:9" ht="21.75" customHeight="1" x14ac:dyDescent="0.3">
      <c r="I9369" s="23" t="e">
        <f>INDEX('Артикул без-с размером'!A:A,MATCH(Хранение!B9369,'Артикул без-с размером'!C:C,0))</f>
        <v>#N/A</v>
      </c>
    </row>
    <row r="9370" spans="9:9" ht="21.75" customHeight="1" x14ac:dyDescent="0.3">
      <c r="I9370" s="23" t="e">
        <f>INDEX('Артикул без-с размером'!A:A,MATCH(Хранение!B9370,'Артикул без-с размером'!C:C,0))</f>
        <v>#N/A</v>
      </c>
    </row>
    <row r="9371" spans="9:9" ht="21.75" customHeight="1" x14ac:dyDescent="0.3">
      <c r="I9371" s="23" t="e">
        <f>INDEX('Артикул без-с размером'!A:A,MATCH(Хранение!B9371,'Артикул без-с размером'!C:C,0))</f>
        <v>#N/A</v>
      </c>
    </row>
    <row r="9372" spans="9:9" ht="21.75" customHeight="1" x14ac:dyDescent="0.3">
      <c r="I9372" s="23" t="e">
        <f>INDEX('Артикул без-с размером'!A:A,MATCH(Хранение!B9372,'Артикул без-с размером'!C:C,0))</f>
        <v>#N/A</v>
      </c>
    </row>
    <row r="9373" spans="9:9" ht="21.75" customHeight="1" x14ac:dyDescent="0.3">
      <c r="I9373" s="23" t="e">
        <f>INDEX('Артикул без-с размером'!A:A,MATCH(Хранение!B9373,'Артикул без-с размером'!C:C,0))</f>
        <v>#N/A</v>
      </c>
    </row>
    <row r="9374" spans="9:9" ht="21.75" customHeight="1" x14ac:dyDescent="0.3">
      <c r="I9374" s="23" t="e">
        <f>INDEX('Артикул без-с размером'!A:A,MATCH(Хранение!B9374,'Артикул без-с размером'!C:C,0))</f>
        <v>#N/A</v>
      </c>
    </row>
    <row r="9375" spans="9:9" ht="21.75" customHeight="1" x14ac:dyDescent="0.3">
      <c r="I9375" s="23" t="e">
        <f>INDEX('Артикул без-с размером'!A:A,MATCH(Хранение!B9375,'Артикул без-с размером'!C:C,0))</f>
        <v>#N/A</v>
      </c>
    </row>
    <row r="9376" spans="9:9" ht="21.75" customHeight="1" x14ac:dyDescent="0.3">
      <c r="I9376" s="23" t="e">
        <f>INDEX('Артикул без-с размером'!A:A,MATCH(Хранение!B9376,'Артикул без-с размером'!C:C,0))</f>
        <v>#N/A</v>
      </c>
    </row>
    <row r="9377" spans="9:9" ht="21.75" customHeight="1" x14ac:dyDescent="0.3">
      <c r="I9377" s="23" t="e">
        <f>INDEX('Артикул без-с размером'!A:A,MATCH(Хранение!B9377,'Артикул без-с размером'!C:C,0))</f>
        <v>#N/A</v>
      </c>
    </row>
    <row r="9378" spans="9:9" ht="21.75" customHeight="1" x14ac:dyDescent="0.3">
      <c r="I9378" s="23" t="e">
        <f>INDEX('Артикул без-с размером'!A:A,MATCH(Хранение!B9378,'Артикул без-с размером'!C:C,0))</f>
        <v>#N/A</v>
      </c>
    </row>
    <row r="9379" spans="9:9" ht="21.75" customHeight="1" x14ac:dyDescent="0.3">
      <c r="I9379" s="23" t="e">
        <f>INDEX('Артикул без-с размером'!A:A,MATCH(Хранение!B9379,'Артикул без-с размером'!C:C,0))</f>
        <v>#N/A</v>
      </c>
    </row>
    <row r="9380" spans="9:9" ht="21.75" customHeight="1" x14ac:dyDescent="0.3">
      <c r="I9380" s="23" t="e">
        <f>INDEX('Артикул без-с размером'!A:A,MATCH(Хранение!B9380,'Артикул без-с размером'!C:C,0))</f>
        <v>#N/A</v>
      </c>
    </row>
    <row r="9381" spans="9:9" ht="21.75" customHeight="1" x14ac:dyDescent="0.3">
      <c r="I9381" s="23" t="e">
        <f>INDEX('Артикул без-с размером'!A:A,MATCH(Хранение!B9381,'Артикул без-с размером'!C:C,0))</f>
        <v>#N/A</v>
      </c>
    </row>
    <row r="9382" spans="9:9" ht="21.75" customHeight="1" x14ac:dyDescent="0.3">
      <c r="I9382" s="23" t="e">
        <f>INDEX('Артикул без-с размером'!A:A,MATCH(Хранение!B9382,'Артикул без-с размером'!C:C,0))</f>
        <v>#N/A</v>
      </c>
    </row>
    <row r="9383" spans="9:9" ht="21.75" customHeight="1" x14ac:dyDescent="0.3">
      <c r="I9383" s="23" t="e">
        <f>INDEX('Артикул без-с размером'!A:A,MATCH(Хранение!B9383,'Артикул без-с размером'!C:C,0))</f>
        <v>#N/A</v>
      </c>
    </row>
    <row r="9384" spans="9:9" ht="21.75" customHeight="1" x14ac:dyDescent="0.3">
      <c r="I9384" s="23" t="e">
        <f>INDEX('Артикул без-с размером'!A:A,MATCH(Хранение!B9384,'Артикул без-с размером'!C:C,0))</f>
        <v>#N/A</v>
      </c>
    </row>
    <row r="9385" spans="9:9" ht="21.75" customHeight="1" x14ac:dyDescent="0.3">
      <c r="I9385" s="23" t="e">
        <f>INDEX('Артикул без-с размером'!A:A,MATCH(Хранение!B9385,'Артикул без-с размером'!C:C,0))</f>
        <v>#N/A</v>
      </c>
    </row>
    <row r="9386" spans="9:9" ht="21.75" customHeight="1" x14ac:dyDescent="0.3">
      <c r="I9386" s="23" t="e">
        <f>INDEX('Артикул без-с размером'!A:A,MATCH(Хранение!B9386,'Артикул без-с размером'!C:C,0))</f>
        <v>#N/A</v>
      </c>
    </row>
    <row r="9387" spans="9:9" ht="21.75" customHeight="1" x14ac:dyDescent="0.3">
      <c r="I9387" s="23" t="e">
        <f>INDEX('Артикул без-с размером'!A:A,MATCH(Хранение!B9387,'Артикул без-с размером'!C:C,0))</f>
        <v>#N/A</v>
      </c>
    </row>
    <row r="9388" spans="9:9" ht="21.75" customHeight="1" x14ac:dyDescent="0.3">
      <c r="I9388" s="23" t="e">
        <f>INDEX('Артикул без-с размером'!A:A,MATCH(Хранение!B9388,'Артикул без-с размером'!C:C,0))</f>
        <v>#N/A</v>
      </c>
    </row>
    <row r="9389" spans="9:9" ht="21.75" customHeight="1" x14ac:dyDescent="0.3">
      <c r="I9389" s="23" t="e">
        <f>INDEX('Артикул без-с размером'!A:A,MATCH(Хранение!B9389,'Артикул без-с размером'!C:C,0))</f>
        <v>#N/A</v>
      </c>
    </row>
    <row r="9390" spans="9:9" ht="21.75" customHeight="1" x14ac:dyDescent="0.3">
      <c r="I9390" s="23" t="e">
        <f>INDEX('Артикул без-с размером'!A:A,MATCH(Хранение!B9390,'Артикул без-с размером'!C:C,0))</f>
        <v>#N/A</v>
      </c>
    </row>
    <row r="9391" spans="9:9" ht="21.75" customHeight="1" x14ac:dyDescent="0.3">
      <c r="I9391" s="23" t="e">
        <f>INDEX('Артикул без-с размером'!A:A,MATCH(Хранение!B9391,'Артикул без-с размером'!C:C,0))</f>
        <v>#N/A</v>
      </c>
    </row>
    <row r="9392" spans="9:9" ht="21.75" customHeight="1" x14ac:dyDescent="0.3">
      <c r="I9392" s="23" t="e">
        <f>INDEX('Артикул без-с размером'!A:A,MATCH(Хранение!B9392,'Артикул без-с размером'!C:C,0))</f>
        <v>#N/A</v>
      </c>
    </row>
    <row r="9393" spans="9:9" ht="21.75" customHeight="1" x14ac:dyDescent="0.3">
      <c r="I9393" s="23" t="e">
        <f>INDEX('Артикул без-с размером'!A:A,MATCH(Хранение!B9393,'Артикул без-с размером'!C:C,0))</f>
        <v>#N/A</v>
      </c>
    </row>
    <row r="9394" spans="9:9" ht="21.75" customHeight="1" x14ac:dyDescent="0.3">
      <c r="I9394" s="23" t="e">
        <f>INDEX('Артикул без-с размером'!A:A,MATCH(Хранение!B9394,'Артикул без-с размером'!C:C,0))</f>
        <v>#N/A</v>
      </c>
    </row>
    <row r="9395" spans="9:9" ht="21.75" customHeight="1" x14ac:dyDescent="0.3">
      <c r="I9395" s="23" t="e">
        <f>INDEX('Артикул без-с размером'!A:A,MATCH(Хранение!B9395,'Артикул без-с размером'!C:C,0))</f>
        <v>#N/A</v>
      </c>
    </row>
    <row r="9396" spans="9:9" ht="21.75" customHeight="1" x14ac:dyDescent="0.3">
      <c r="I9396" s="23" t="e">
        <f>INDEX('Артикул без-с размером'!A:A,MATCH(Хранение!B9396,'Артикул без-с размером'!C:C,0))</f>
        <v>#N/A</v>
      </c>
    </row>
    <row r="9397" spans="9:9" ht="21.75" customHeight="1" x14ac:dyDescent="0.3">
      <c r="I9397" s="23" t="e">
        <f>INDEX('Артикул без-с размером'!A:A,MATCH(Хранение!B9397,'Артикул без-с размером'!C:C,0))</f>
        <v>#N/A</v>
      </c>
    </row>
    <row r="9398" spans="9:9" ht="21.75" customHeight="1" x14ac:dyDescent="0.3">
      <c r="I9398" s="23" t="e">
        <f>INDEX('Артикул без-с размером'!A:A,MATCH(Хранение!B9398,'Артикул без-с размером'!C:C,0))</f>
        <v>#N/A</v>
      </c>
    </row>
    <row r="9399" spans="9:9" ht="21.75" customHeight="1" x14ac:dyDescent="0.3">
      <c r="I9399" s="23" t="e">
        <f>INDEX('Артикул без-с размером'!A:A,MATCH(Хранение!B9399,'Артикул без-с размером'!C:C,0))</f>
        <v>#N/A</v>
      </c>
    </row>
    <row r="9400" spans="9:9" ht="21.75" customHeight="1" x14ac:dyDescent="0.3">
      <c r="I9400" s="23" t="e">
        <f>INDEX('Артикул без-с размером'!A:A,MATCH(Хранение!B9400,'Артикул без-с размером'!C:C,0))</f>
        <v>#N/A</v>
      </c>
    </row>
    <row r="9401" spans="9:9" ht="21.75" customHeight="1" x14ac:dyDescent="0.3">
      <c r="I9401" s="23" t="e">
        <f>INDEX('Артикул без-с размером'!A:A,MATCH(Хранение!B9401,'Артикул без-с размером'!C:C,0))</f>
        <v>#N/A</v>
      </c>
    </row>
    <row r="9402" spans="9:9" ht="21.75" customHeight="1" x14ac:dyDescent="0.3">
      <c r="I9402" s="23" t="e">
        <f>INDEX('Артикул без-с размером'!A:A,MATCH(Хранение!B9402,'Артикул без-с размером'!C:C,0))</f>
        <v>#N/A</v>
      </c>
    </row>
    <row r="9403" spans="9:9" ht="21.75" customHeight="1" x14ac:dyDescent="0.3">
      <c r="I9403" s="23" t="e">
        <f>INDEX('Артикул без-с размером'!A:A,MATCH(Хранение!B9403,'Артикул без-с размером'!C:C,0))</f>
        <v>#N/A</v>
      </c>
    </row>
    <row r="9404" spans="9:9" ht="21.75" customHeight="1" x14ac:dyDescent="0.3">
      <c r="I9404" s="23" t="e">
        <f>INDEX('Артикул без-с размером'!A:A,MATCH(Хранение!B9404,'Артикул без-с размером'!C:C,0))</f>
        <v>#N/A</v>
      </c>
    </row>
    <row r="9405" spans="9:9" ht="21.75" customHeight="1" x14ac:dyDescent="0.3">
      <c r="I9405" s="23" t="e">
        <f>INDEX('Артикул без-с размером'!A:A,MATCH(Хранение!B9405,'Артикул без-с размером'!C:C,0))</f>
        <v>#N/A</v>
      </c>
    </row>
    <row r="9406" spans="9:9" ht="21.75" customHeight="1" x14ac:dyDescent="0.3">
      <c r="I9406" s="23" t="e">
        <f>INDEX('Артикул без-с размером'!A:A,MATCH(Хранение!B9406,'Артикул без-с размером'!C:C,0))</f>
        <v>#N/A</v>
      </c>
    </row>
    <row r="9407" spans="9:9" ht="21.75" customHeight="1" x14ac:dyDescent="0.3">
      <c r="I9407" s="23" t="e">
        <f>INDEX('Артикул без-с размером'!A:A,MATCH(Хранение!B9407,'Артикул без-с размером'!C:C,0))</f>
        <v>#N/A</v>
      </c>
    </row>
    <row r="9408" spans="9:9" ht="21.75" customHeight="1" x14ac:dyDescent="0.3">
      <c r="I9408" s="23" t="e">
        <f>INDEX('Артикул без-с размером'!A:A,MATCH(Хранение!B9408,'Артикул без-с размером'!C:C,0))</f>
        <v>#N/A</v>
      </c>
    </row>
    <row r="9409" spans="9:9" ht="21.75" customHeight="1" x14ac:dyDescent="0.3">
      <c r="I9409" s="23" t="e">
        <f>INDEX('Артикул без-с размером'!A:A,MATCH(Хранение!B9409,'Артикул без-с размером'!C:C,0))</f>
        <v>#N/A</v>
      </c>
    </row>
    <row r="9410" spans="9:9" ht="21.75" customHeight="1" x14ac:dyDescent="0.3">
      <c r="I9410" s="23" t="e">
        <f>INDEX('Артикул без-с размером'!A:A,MATCH(Хранение!B9410,'Артикул без-с размером'!C:C,0))</f>
        <v>#N/A</v>
      </c>
    </row>
    <row r="9411" spans="9:9" ht="21.75" customHeight="1" x14ac:dyDescent="0.3">
      <c r="I9411" s="23" t="e">
        <f>INDEX('Артикул без-с размером'!A:A,MATCH(Хранение!B9411,'Артикул без-с размером'!C:C,0))</f>
        <v>#N/A</v>
      </c>
    </row>
    <row r="9412" spans="9:9" ht="21.75" customHeight="1" x14ac:dyDescent="0.3">
      <c r="I9412" s="23" t="e">
        <f>INDEX('Артикул без-с размером'!A:A,MATCH(Хранение!B9412,'Артикул без-с размером'!C:C,0))</f>
        <v>#N/A</v>
      </c>
    </row>
    <row r="9413" spans="9:9" ht="21.75" customHeight="1" x14ac:dyDescent="0.3">
      <c r="I9413" s="23" t="e">
        <f>INDEX('Артикул без-с размером'!A:A,MATCH(Хранение!B9413,'Артикул без-с размером'!C:C,0))</f>
        <v>#N/A</v>
      </c>
    </row>
    <row r="9414" spans="9:9" ht="21.75" customHeight="1" x14ac:dyDescent="0.3">
      <c r="I9414" s="23" t="e">
        <f>INDEX('Артикул без-с размером'!A:A,MATCH(Хранение!B9414,'Артикул без-с размером'!C:C,0))</f>
        <v>#N/A</v>
      </c>
    </row>
    <row r="9415" spans="9:9" ht="21.75" customHeight="1" x14ac:dyDescent="0.3">
      <c r="I9415" s="23" t="e">
        <f>INDEX('Артикул без-с размером'!A:A,MATCH(Хранение!B9415,'Артикул без-с размером'!C:C,0))</f>
        <v>#N/A</v>
      </c>
    </row>
    <row r="9416" spans="9:9" ht="21.75" customHeight="1" x14ac:dyDescent="0.3">
      <c r="I9416" s="23" t="e">
        <f>INDEX('Артикул без-с размером'!A:A,MATCH(Хранение!B9416,'Артикул без-с размером'!C:C,0))</f>
        <v>#N/A</v>
      </c>
    </row>
    <row r="9417" spans="9:9" ht="21.75" customHeight="1" x14ac:dyDescent="0.3">
      <c r="I9417" s="23" t="e">
        <f>INDEX('Артикул без-с размером'!A:A,MATCH(Хранение!B9417,'Артикул без-с размером'!C:C,0))</f>
        <v>#N/A</v>
      </c>
    </row>
    <row r="9418" spans="9:9" ht="21.75" customHeight="1" x14ac:dyDescent="0.3">
      <c r="I9418" s="23" t="e">
        <f>INDEX('Артикул без-с размером'!A:A,MATCH(Хранение!B9418,'Артикул без-с размером'!C:C,0))</f>
        <v>#N/A</v>
      </c>
    </row>
    <row r="9419" spans="9:9" ht="21.75" customHeight="1" x14ac:dyDescent="0.3">
      <c r="I9419" s="23" t="e">
        <f>INDEX('Артикул без-с размером'!A:A,MATCH(Хранение!B9419,'Артикул без-с размером'!C:C,0))</f>
        <v>#N/A</v>
      </c>
    </row>
    <row r="9420" spans="9:9" ht="21.75" customHeight="1" x14ac:dyDescent="0.3">
      <c r="I9420" s="23" t="e">
        <f>INDEX('Артикул без-с размером'!A:A,MATCH(Хранение!B9420,'Артикул без-с размером'!C:C,0))</f>
        <v>#N/A</v>
      </c>
    </row>
    <row r="9421" spans="9:9" ht="21.75" customHeight="1" x14ac:dyDescent="0.3">
      <c r="I9421" s="23" t="e">
        <f>INDEX('Артикул без-с размером'!A:A,MATCH(Хранение!B9421,'Артикул без-с размером'!C:C,0))</f>
        <v>#N/A</v>
      </c>
    </row>
    <row r="9422" spans="9:9" ht="21.75" customHeight="1" x14ac:dyDescent="0.3">
      <c r="I9422" s="23" t="e">
        <f>INDEX('Артикул без-с размером'!A:A,MATCH(Хранение!B9422,'Артикул без-с размером'!C:C,0))</f>
        <v>#N/A</v>
      </c>
    </row>
    <row r="9423" spans="9:9" ht="21.75" customHeight="1" x14ac:dyDescent="0.3">
      <c r="I9423" s="23" t="e">
        <f>INDEX('Артикул без-с размером'!A:A,MATCH(Хранение!B9423,'Артикул без-с размером'!C:C,0))</f>
        <v>#N/A</v>
      </c>
    </row>
    <row r="9424" spans="9:9" ht="21.75" customHeight="1" x14ac:dyDescent="0.3">
      <c r="I9424" s="23" t="e">
        <f>INDEX('Артикул без-с размером'!A:A,MATCH(Хранение!B9424,'Артикул без-с размером'!C:C,0))</f>
        <v>#N/A</v>
      </c>
    </row>
    <row r="9425" spans="9:9" ht="21.75" customHeight="1" x14ac:dyDescent="0.3">
      <c r="I9425" s="23" t="e">
        <f>INDEX('Артикул без-с размером'!A:A,MATCH(Хранение!B9425,'Артикул без-с размером'!C:C,0))</f>
        <v>#N/A</v>
      </c>
    </row>
    <row r="9426" spans="9:9" ht="21.75" customHeight="1" x14ac:dyDescent="0.3">
      <c r="I9426" s="23" t="e">
        <f>INDEX('Артикул без-с размером'!A:A,MATCH(Хранение!B9426,'Артикул без-с размером'!C:C,0))</f>
        <v>#N/A</v>
      </c>
    </row>
    <row r="9427" spans="9:9" ht="21.75" customHeight="1" x14ac:dyDescent="0.3">
      <c r="I9427" s="23" t="e">
        <f>INDEX('Артикул без-с размером'!A:A,MATCH(Хранение!B9427,'Артикул без-с размером'!C:C,0))</f>
        <v>#N/A</v>
      </c>
    </row>
    <row r="9428" spans="9:9" ht="21.75" customHeight="1" x14ac:dyDescent="0.3">
      <c r="I9428" s="23" t="e">
        <f>INDEX('Артикул без-с размером'!A:A,MATCH(Хранение!B9428,'Артикул без-с размером'!C:C,0))</f>
        <v>#N/A</v>
      </c>
    </row>
    <row r="9429" spans="9:9" ht="21.75" customHeight="1" x14ac:dyDescent="0.3">
      <c r="I9429" s="23" t="e">
        <f>INDEX('Артикул без-с размером'!A:A,MATCH(Хранение!B9429,'Артикул без-с размером'!C:C,0))</f>
        <v>#N/A</v>
      </c>
    </row>
    <row r="9430" spans="9:9" ht="21.75" customHeight="1" x14ac:dyDescent="0.3">
      <c r="I9430" s="23" t="e">
        <f>INDEX('Артикул без-с размером'!A:A,MATCH(Хранение!B9430,'Артикул без-с размером'!C:C,0))</f>
        <v>#N/A</v>
      </c>
    </row>
    <row r="9431" spans="9:9" ht="21.75" customHeight="1" x14ac:dyDescent="0.3">
      <c r="I9431" s="23" t="e">
        <f>INDEX('Артикул без-с размером'!A:A,MATCH(Хранение!B9431,'Артикул без-с размером'!C:C,0))</f>
        <v>#N/A</v>
      </c>
    </row>
    <row r="9432" spans="9:9" ht="21.75" customHeight="1" x14ac:dyDescent="0.3">
      <c r="I9432" s="23" t="e">
        <f>INDEX('Артикул без-с размером'!A:A,MATCH(Хранение!B9432,'Артикул без-с размером'!C:C,0))</f>
        <v>#N/A</v>
      </c>
    </row>
    <row r="9433" spans="9:9" ht="21.75" customHeight="1" x14ac:dyDescent="0.3">
      <c r="I9433" s="23" t="e">
        <f>INDEX('Артикул без-с размером'!A:A,MATCH(Хранение!B9433,'Артикул без-с размером'!C:C,0))</f>
        <v>#N/A</v>
      </c>
    </row>
    <row r="9434" spans="9:9" ht="21.75" customHeight="1" x14ac:dyDescent="0.3">
      <c r="I9434" s="23" t="e">
        <f>INDEX('Артикул без-с размером'!A:A,MATCH(Хранение!B9434,'Артикул без-с размером'!C:C,0))</f>
        <v>#N/A</v>
      </c>
    </row>
    <row r="9435" spans="9:9" ht="21.75" customHeight="1" x14ac:dyDescent="0.3">
      <c r="I9435" s="23" t="e">
        <f>INDEX('Артикул без-с размером'!A:A,MATCH(Хранение!B9435,'Артикул без-с размером'!C:C,0))</f>
        <v>#N/A</v>
      </c>
    </row>
    <row r="9436" spans="9:9" ht="21.75" customHeight="1" x14ac:dyDescent="0.3">
      <c r="I9436" s="23" t="e">
        <f>INDEX('Артикул без-с размером'!A:A,MATCH(Хранение!B9436,'Артикул без-с размером'!C:C,0))</f>
        <v>#N/A</v>
      </c>
    </row>
    <row r="9437" spans="9:9" ht="21.75" customHeight="1" x14ac:dyDescent="0.3">
      <c r="I9437" s="23" t="e">
        <f>INDEX('Артикул без-с размером'!A:A,MATCH(Хранение!B9437,'Артикул без-с размером'!C:C,0))</f>
        <v>#N/A</v>
      </c>
    </row>
    <row r="9438" spans="9:9" ht="21.75" customHeight="1" x14ac:dyDescent="0.3">
      <c r="I9438" s="23" t="e">
        <f>INDEX('Артикул без-с размером'!A:A,MATCH(Хранение!B9438,'Артикул без-с размером'!C:C,0))</f>
        <v>#N/A</v>
      </c>
    </row>
    <row r="9439" spans="9:9" ht="21.75" customHeight="1" x14ac:dyDescent="0.3">
      <c r="I9439" s="23" t="e">
        <f>INDEX('Артикул без-с размером'!A:A,MATCH(Хранение!B9439,'Артикул без-с размером'!C:C,0))</f>
        <v>#N/A</v>
      </c>
    </row>
    <row r="9440" spans="9:9" ht="21.75" customHeight="1" x14ac:dyDescent="0.3">
      <c r="I9440" s="23" t="e">
        <f>INDEX('Артикул без-с размером'!A:A,MATCH(Хранение!B9440,'Артикул без-с размером'!C:C,0))</f>
        <v>#N/A</v>
      </c>
    </row>
    <row r="9441" spans="9:9" ht="21.75" customHeight="1" x14ac:dyDescent="0.3">
      <c r="I9441" s="23" t="e">
        <f>INDEX('Артикул без-с размером'!A:A,MATCH(Хранение!B9441,'Артикул без-с размером'!C:C,0))</f>
        <v>#N/A</v>
      </c>
    </row>
    <row r="9442" spans="9:9" ht="21.75" customHeight="1" x14ac:dyDescent="0.3">
      <c r="I9442" s="23" t="e">
        <f>INDEX('Артикул без-с размером'!A:A,MATCH(Хранение!B9442,'Артикул без-с размером'!C:C,0))</f>
        <v>#N/A</v>
      </c>
    </row>
    <row r="9443" spans="9:9" ht="21.75" customHeight="1" x14ac:dyDescent="0.3">
      <c r="I9443" s="23" t="e">
        <f>INDEX('Артикул без-с размером'!A:A,MATCH(Хранение!B9443,'Артикул без-с размером'!C:C,0))</f>
        <v>#N/A</v>
      </c>
    </row>
    <row r="9444" spans="9:9" ht="21.75" customHeight="1" x14ac:dyDescent="0.3">
      <c r="I9444" s="23" t="e">
        <f>INDEX('Артикул без-с размером'!A:A,MATCH(Хранение!B9444,'Артикул без-с размером'!C:C,0))</f>
        <v>#N/A</v>
      </c>
    </row>
    <row r="9445" spans="9:9" ht="21.75" customHeight="1" x14ac:dyDescent="0.3">
      <c r="I9445" s="23" t="e">
        <f>INDEX('Артикул без-с размером'!A:A,MATCH(Хранение!B9445,'Артикул без-с размером'!C:C,0))</f>
        <v>#N/A</v>
      </c>
    </row>
    <row r="9446" spans="9:9" ht="21.75" customHeight="1" x14ac:dyDescent="0.3">
      <c r="I9446" s="23" t="e">
        <f>INDEX('Артикул без-с размером'!A:A,MATCH(Хранение!B9446,'Артикул без-с размером'!C:C,0))</f>
        <v>#N/A</v>
      </c>
    </row>
    <row r="9447" spans="9:9" ht="21.75" customHeight="1" x14ac:dyDescent="0.3">
      <c r="I9447" s="23" t="e">
        <f>INDEX('Артикул без-с размером'!A:A,MATCH(Хранение!B9447,'Артикул без-с размером'!C:C,0))</f>
        <v>#N/A</v>
      </c>
    </row>
    <row r="9448" spans="9:9" ht="21.75" customHeight="1" x14ac:dyDescent="0.3">
      <c r="I9448" s="23" t="e">
        <f>INDEX('Артикул без-с размером'!A:A,MATCH(Хранение!B9448,'Артикул без-с размером'!C:C,0))</f>
        <v>#N/A</v>
      </c>
    </row>
    <row r="9449" spans="9:9" ht="21.75" customHeight="1" x14ac:dyDescent="0.3">
      <c r="I9449" s="23" t="e">
        <f>INDEX('Артикул без-с размером'!A:A,MATCH(Хранение!B9449,'Артикул без-с размером'!C:C,0))</f>
        <v>#N/A</v>
      </c>
    </row>
    <row r="9450" spans="9:9" ht="21.75" customHeight="1" x14ac:dyDescent="0.3">
      <c r="I9450" s="23" t="e">
        <f>INDEX('Артикул без-с размером'!A:A,MATCH(Хранение!B9450,'Артикул без-с размером'!C:C,0))</f>
        <v>#N/A</v>
      </c>
    </row>
    <row r="9451" spans="9:9" ht="21.75" customHeight="1" x14ac:dyDescent="0.3">
      <c r="I9451" s="23" t="e">
        <f>INDEX('Артикул без-с размером'!A:A,MATCH(Хранение!B9451,'Артикул без-с размером'!C:C,0))</f>
        <v>#N/A</v>
      </c>
    </row>
    <row r="9452" spans="9:9" ht="21.75" customHeight="1" x14ac:dyDescent="0.3">
      <c r="I9452" s="23" t="e">
        <f>INDEX('Артикул без-с размером'!A:A,MATCH(Хранение!B9452,'Артикул без-с размером'!C:C,0))</f>
        <v>#N/A</v>
      </c>
    </row>
    <row r="9453" spans="9:9" ht="21.75" customHeight="1" x14ac:dyDescent="0.3">
      <c r="I9453" s="23" t="e">
        <f>INDEX('Артикул без-с размером'!A:A,MATCH(Хранение!B9453,'Артикул без-с размером'!C:C,0))</f>
        <v>#N/A</v>
      </c>
    </row>
    <row r="9454" spans="9:9" ht="21.75" customHeight="1" x14ac:dyDescent="0.3">
      <c r="I9454" s="23" t="e">
        <f>INDEX('Артикул без-с размером'!A:A,MATCH(Хранение!B9454,'Артикул без-с размером'!C:C,0))</f>
        <v>#N/A</v>
      </c>
    </row>
    <row r="9455" spans="9:9" ht="21.75" customHeight="1" x14ac:dyDescent="0.3">
      <c r="I9455" s="23" t="e">
        <f>INDEX('Артикул без-с размером'!A:A,MATCH(Хранение!B9455,'Артикул без-с размером'!C:C,0))</f>
        <v>#N/A</v>
      </c>
    </row>
    <row r="9456" spans="9:9" ht="21.75" customHeight="1" x14ac:dyDescent="0.3">
      <c r="I9456" s="23" t="e">
        <f>INDEX('Артикул без-с размером'!A:A,MATCH(Хранение!B9456,'Артикул без-с размером'!C:C,0))</f>
        <v>#N/A</v>
      </c>
    </row>
    <row r="9457" spans="9:9" ht="21.75" customHeight="1" x14ac:dyDescent="0.3">
      <c r="I9457" s="23" t="e">
        <f>INDEX('Артикул без-с размером'!A:A,MATCH(Хранение!B9457,'Артикул без-с размером'!C:C,0))</f>
        <v>#N/A</v>
      </c>
    </row>
    <row r="9458" spans="9:9" ht="21.75" customHeight="1" x14ac:dyDescent="0.3">
      <c r="I9458" s="23" t="e">
        <f>INDEX('Артикул без-с размером'!A:A,MATCH(Хранение!B9458,'Артикул без-с размером'!C:C,0))</f>
        <v>#N/A</v>
      </c>
    </row>
    <row r="9459" spans="9:9" ht="21.75" customHeight="1" x14ac:dyDescent="0.3">
      <c r="I9459" s="23" t="e">
        <f>INDEX('Артикул без-с размером'!A:A,MATCH(Хранение!B9459,'Артикул без-с размером'!C:C,0))</f>
        <v>#N/A</v>
      </c>
    </row>
    <row r="9460" spans="9:9" ht="21.75" customHeight="1" x14ac:dyDescent="0.3">
      <c r="I9460" s="23" t="e">
        <f>INDEX('Артикул без-с размером'!A:A,MATCH(Хранение!B9460,'Артикул без-с размером'!C:C,0))</f>
        <v>#N/A</v>
      </c>
    </row>
    <row r="9461" spans="9:9" ht="21.75" customHeight="1" x14ac:dyDescent="0.3">
      <c r="I9461" s="23" t="e">
        <f>INDEX('Артикул без-с размером'!A:A,MATCH(Хранение!B9461,'Артикул без-с размером'!C:C,0))</f>
        <v>#N/A</v>
      </c>
    </row>
    <row r="9462" spans="9:9" ht="21.75" customHeight="1" x14ac:dyDescent="0.3">
      <c r="I9462" s="23" t="e">
        <f>INDEX('Артикул без-с размером'!A:A,MATCH(Хранение!B9462,'Артикул без-с размером'!C:C,0))</f>
        <v>#N/A</v>
      </c>
    </row>
    <row r="9463" spans="9:9" ht="21.75" customHeight="1" x14ac:dyDescent="0.3">
      <c r="I9463" s="23" t="e">
        <f>INDEX('Артикул без-с размером'!A:A,MATCH(Хранение!B9463,'Артикул без-с размером'!C:C,0))</f>
        <v>#N/A</v>
      </c>
    </row>
    <row r="9464" spans="9:9" ht="21.75" customHeight="1" x14ac:dyDescent="0.3">
      <c r="I9464" s="23" t="e">
        <f>INDEX('Артикул без-с размером'!A:A,MATCH(Хранение!B9464,'Артикул без-с размером'!C:C,0))</f>
        <v>#N/A</v>
      </c>
    </row>
    <row r="9465" spans="9:9" ht="21.75" customHeight="1" x14ac:dyDescent="0.3">
      <c r="I9465" s="23" t="e">
        <f>INDEX('Артикул без-с размером'!A:A,MATCH(Хранение!B9465,'Артикул без-с размером'!C:C,0))</f>
        <v>#N/A</v>
      </c>
    </row>
    <row r="9466" spans="9:9" ht="21.75" customHeight="1" x14ac:dyDescent="0.3">
      <c r="I9466" s="23" t="e">
        <f>INDEX('Артикул без-с размером'!A:A,MATCH(Хранение!B9466,'Артикул без-с размером'!C:C,0))</f>
        <v>#N/A</v>
      </c>
    </row>
    <row r="9467" spans="9:9" ht="21.75" customHeight="1" x14ac:dyDescent="0.3">
      <c r="I9467" s="23" t="e">
        <f>INDEX('Артикул без-с размером'!A:A,MATCH(Хранение!B9467,'Артикул без-с размером'!C:C,0))</f>
        <v>#N/A</v>
      </c>
    </row>
    <row r="9468" spans="9:9" ht="21.75" customHeight="1" x14ac:dyDescent="0.3">
      <c r="I9468" s="23" t="e">
        <f>INDEX('Артикул без-с размером'!A:A,MATCH(Хранение!B9468,'Артикул без-с размером'!C:C,0))</f>
        <v>#N/A</v>
      </c>
    </row>
    <row r="9469" spans="9:9" ht="21.75" customHeight="1" x14ac:dyDescent="0.3">
      <c r="I9469" s="23" t="e">
        <f>INDEX('Артикул без-с размером'!A:A,MATCH(Хранение!B9469,'Артикул без-с размером'!C:C,0))</f>
        <v>#N/A</v>
      </c>
    </row>
    <row r="9470" spans="9:9" ht="21.75" customHeight="1" x14ac:dyDescent="0.3">
      <c r="I9470" s="23" t="e">
        <f>INDEX('Артикул без-с размером'!A:A,MATCH(Хранение!B9470,'Артикул без-с размером'!C:C,0))</f>
        <v>#N/A</v>
      </c>
    </row>
    <row r="9471" spans="9:9" ht="21.75" customHeight="1" x14ac:dyDescent="0.3">
      <c r="I9471" s="23" t="e">
        <f>INDEX('Артикул без-с размером'!A:A,MATCH(Хранение!B9471,'Артикул без-с размером'!C:C,0))</f>
        <v>#N/A</v>
      </c>
    </row>
    <row r="9472" spans="9:9" ht="21.75" customHeight="1" x14ac:dyDescent="0.3">
      <c r="I9472" s="23" t="e">
        <f>INDEX('Артикул без-с размером'!A:A,MATCH(Хранение!B9472,'Артикул без-с размером'!C:C,0))</f>
        <v>#N/A</v>
      </c>
    </row>
    <row r="9473" spans="9:9" ht="21.75" customHeight="1" x14ac:dyDescent="0.3">
      <c r="I9473" s="23" t="e">
        <f>INDEX('Артикул без-с размером'!A:A,MATCH(Хранение!B9473,'Артикул без-с размером'!C:C,0))</f>
        <v>#N/A</v>
      </c>
    </row>
    <row r="9474" spans="9:9" ht="21.75" customHeight="1" x14ac:dyDescent="0.3">
      <c r="I9474" s="23" t="e">
        <f>INDEX('Артикул без-с размером'!A:A,MATCH(Хранение!B9474,'Артикул без-с размером'!C:C,0))</f>
        <v>#N/A</v>
      </c>
    </row>
    <row r="9475" spans="9:9" ht="21.75" customHeight="1" x14ac:dyDescent="0.3">
      <c r="I9475" s="23" t="e">
        <f>INDEX('Артикул без-с размером'!A:A,MATCH(Хранение!B9475,'Артикул без-с размером'!C:C,0))</f>
        <v>#N/A</v>
      </c>
    </row>
    <row r="9476" spans="9:9" ht="21.75" customHeight="1" x14ac:dyDescent="0.3">
      <c r="I9476" s="23" t="e">
        <f>INDEX('Артикул без-с размером'!A:A,MATCH(Хранение!B9476,'Артикул без-с размером'!C:C,0))</f>
        <v>#N/A</v>
      </c>
    </row>
    <row r="9477" spans="9:9" ht="21.75" customHeight="1" x14ac:dyDescent="0.3">
      <c r="I9477" s="23" t="e">
        <f>INDEX('Артикул без-с размером'!A:A,MATCH(Хранение!B9477,'Артикул без-с размером'!C:C,0))</f>
        <v>#N/A</v>
      </c>
    </row>
    <row r="9478" spans="9:9" ht="21.75" customHeight="1" x14ac:dyDescent="0.3">
      <c r="I9478" s="23" t="e">
        <f>INDEX('Артикул без-с размером'!A:A,MATCH(Хранение!B9478,'Артикул без-с размером'!C:C,0))</f>
        <v>#N/A</v>
      </c>
    </row>
    <row r="9479" spans="9:9" ht="21.75" customHeight="1" x14ac:dyDescent="0.3">
      <c r="I9479" s="23" t="e">
        <f>INDEX('Артикул без-с размером'!A:A,MATCH(Хранение!B9479,'Артикул без-с размером'!C:C,0))</f>
        <v>#N/A</v>
      </c>
    </row>
    <row r="9480" spans="9:9" ht="21.75" customHeight="1" x14ac:dyDescent="0.3">
      <c r="I9480" s="23" t="e">
        <f>INDEX('Артикул без-с размером'!A:A,MATCH(Хранение!B9480,'Артикул без-с размером'!C:C,0))</f>
        <v>#N/A</v>
      </c>
    </row>
    <row r="9481" spans="9:9" ht="21.75" customHeight="1" x14ac:dyDescent="0.3">
      <c r="I9481" s="23" t="e">
        <f>INDEX('Артикул без-с размером'!A:A,MATCH(Хранение!B9481,'Артикул без-с размером'!C:C,0))</f>
        <v>#N/A</v>
      </c>
    </row>
    <row r="9482" spans="9:9" ht="21.75" customHeight="1" x14ac:dyDescent="0.3">
      <c r="I9482" s="23" t="e">
        <f>INDEX('Артикул без-с размером'!A:A,MATCH(Хранение!B9482,'Артикул без-с размером'!C:C,0))</f>
        <v>#N/A</v>
      </c>
    </row>
    <row r="9483" spans="9:9" ht="21.75" customHeight="1" x14ac:dyDescent="0.3">
      <c r="I9483" s="23" t="e">
        <f>INDEX('Артикул без-с размером'!A:A,MATCH(Хранение!B9483,'Артикул без-с размером'!C:C,0))</f>
        <v>#N/A</v>
      </c>
    </row>
    <row r="9484" spans="9:9" ht="21.75" customHeight="1" x14ac:dyDescent="0.3">
      <c r="I9484" s="23" t="e">
        <f>INDEX('Артикул без-с размером'!A:A,MATCH(Хранение!B9484,'Артикул без-с размером'!C:C,0))</f>
        <v>#N/A</v>
      </c>
    </row>
    <row r="9485" spans="9:9" ht="21.75" customHeight="1" x14ac:dyDescent="0.3">
      <c r="I9485" s="23" t="e">
        <f>INDEX('Артикул без-с размером'!A:A,MATCH(Хранение!B9485,'Артикул без-с размером'!C:C,0))</f>
        <v>#N/A</v>
      </c>
    </row>
    <row r="9486" spans="9:9" ht="21.75" customHeight="1" x14ac:dyDescent="0.3">
      <c r="I9486" s="23" t="e">
        <f>INDEX('Артикул без-с размером'!A:A,MATCH(Хранение!B9486,'Артикул без-с размером'!C:C,0))</f>
        <v>#N/A</v>
      </c>
    </row>
    <row r="9487" spans="9:9" ht="21.75" customHeight="1" x14ac:dyDescent="0.3">
      <c r="I9487" s="23" t="e">
        <f>INDEX('Артикул без-с размером'!A:A,MATCH(Хранение!B9487,'Артикул без-с размером'!C:C,0))</f>
        <v>#N/A</v>
      </c>
    </row>
    <row r="9488" spans="9:9" ht="21.75" customHeight="1" x14ac:dyDescent="0.3">
      <c r="I9488" s="23" t="e">
        <f>INDEX('Артикул без-с размером'!A:A,MATCH(Хранение!B9488,'Артикул без-с размером'!C:C,0))</f>
        <v>#N/A</v>
      </c>
    </row>
    <row r="9489" spans="9:9" ht="21.75" customHeight="1" x14ac:dyDescent="0.3">
      <c r="I9489" s="23" t="e">
        <f>INDEX('Артикул без-с размером'!A:A,MATCH(Хранение!B9489,'Артикул без-с размером'!C:C,0))</f>
        <v>#N/A</v>
      </c>
    </row>
    <row r="9490" spans="9:9" ht="21.75" customHeight="1" x14ac:dyDescent="0.3">
      <c r="I9490" s="23" t="e">
        <f>INDEX('Артикул без-с размером'!A:A,MATCH(Хранение!B9490,'Артикул без-с размером'!C:C,0))</f>
        <v>#N/A</v>
      </c>
    </row>
    <row r="9491" spans="9:9" ht="21.75" customHeight="1" x14ac:dyDescent="0.3">
      <c r="I9491" s="23" t="e">
        <f>INDEX('Артикул без-с размером'!A:A,MATCH(Хранение!B9491,'Артикул без-с размером'!C:C,0))</f>
        <v>#N/A</v>
      </c>
    </row>
    <row r="9492" spans="9:9" ht="21.75" customHeight="1" x14ac:dyDescent="0.3">
      <c r="I9492" s="23" t="e">
        <f>INDEX('Артикул без-с размером'!A:A,MATCH(Хранение!B9492,'Артикул без-с размером'!C:C,0))</f>
        <v>#N/A</v>
      </c>
    </row>
    <row r="9493" spans="9:9" ht="21.75" customHeight="1" x14ac:dyDescent="0.3">
      <c r="I9493" s="23" t="e">
        <f>INDEX('Артикул без-с размером'!A:A,MATCH(Хранение!B9493,'Артикул без-с размером'!C:C,0))</f>
        <v>#N/A</v>
      </c>
    </row>
    <row r="9494" spans="9:9" ht="21.75" customHeight="1" x14ac:dyDescent="0.3">
      <c r="I9494" s="23" t="e">
        <f>INDEX('Артикул без-с размером'!A:A,MATCH(Хранение!B9494,'Артикул без-с размером'!C:C,0))</f>
        <v>#N/A</v>
      </c>
    </row>
    <row r="9495" spans="9:9" ht="21.75" customHeight="1" x14ac:dyDescent="0.3">
      <c r="I9495" s="23" t="e">
        <f>INDEX('Артикул без-с размером'!A:A,MATCH(Хранение!B9495,'Артикул без-с размером'!C:C,0))</f>
        <v>#N/A</v>
      </c>
    </row>
    <row r="9496" spans="9:9" ht="21.75" customHeight="1" x14ac:dyDescent="0.3">
      <c r="I9496" s="23" t="e">
        <f>INDEX('Артикул без-с размером'!A:A,MATCH(Хранение!B9496,'Артикул без-с размером'!C:C,0))</f>
        <v>#N/A</v>
      </c>
    </row>
    <row r="9497" spans="9:9" ht="21.75" customHeight="1" x14ac:dyDescent="0.3">
      <c r="I9497" s="23" t="e">
        <f>INDEX('Артикул без-с размером'!A:A,MATCH(Хранение!B9497,'Артикул без-с размером'!C:C,0))</f>
        <v>#N/A</v>
      </c>
    </row>
    <row r="9498" spans="9:9" ht="21.75" customHeight="1" x14ac:dyDescent="0.3">
      <c r="I9498" s="23" t="e">
        <f>INDEX('Артикул без-с размером'!A:A,MATCH(Хранение!B9498,'Артикул без-с размером'!C:C,0))</f>
        <v>#N/A</v>
      </c>
    </row>
    <row r="9499" spans="9:9" ht="21.75" customHeight="1" x14ac:dyDescent="0.3">
      <c r="I9499" s="23" t="e">
        <f>INDEX('Артикул без-с размером'!A:A,MATCH(Хранение!B9499,'Артикул без-с размером'!C:C,0))</f>
        <v>#N/A</v>
      </c>
    </row>
    <row r="9500" spans="9:9" ht="21.75" customHeight="1" x14ac:dyDescent="0.3">
      <c r="I9500" s="23" t="e">
        <f>INDEX('Артикул без-с размером'!A:A,MATCH(Хранение!B9500,'Артикул без-с размером'!C:C,0))</f>
        <v>#N/A</v>
      </c>
    </row>
    <row r="9501" spans="9:9" ht="21.75" customHeight="1" x14ac:dyDescent="0.3">
      <c r="I9501" s="23" t="e">
        <f>INDEX('Артикул без-с размером'!A:A,MATCH(Хранение!B9501,'Артикул без-с размером'!C:C,0))</f>
        <v>#N/A</v>
      </c>
    </row>
    <row r="9502" spans="9:9" ht="21.75" customHeight="1" x14ac:dyDescent="0.3">
      <c r="I9502" s="23" t="e">
        <f>INDEX('Артикул без-с размером'!A:A,MATCH(Хранение!B9502,'Артикул без-с размером'!C:C,0))</f>
        <v>#N/A</v>
      </c>
    </row>
    <row r="9503" spans="9:9" ht="21.75" customHeight="1" x14ac:dyDescent="0.3">
      <c r="I9503" s="23" t="e">
        <f>INDEX('Артикул без-с размером'!A:A,MATCH(Хранение!B9503,'Артикул без-с размером'!C:C,0))</f>
        <v>#N/A</v>
      </c>
    </row>
    <row r="9504" spans="9:9" ht="21.75" customHeight="1" x14ac:dyDescent="0.3">
      <c r="I9504" s="23" t="e">
        <f>INDEX('Артикул без-с размером'!A:A,MATCH(Хранение!B9504,'Артикул без-с размером'!C:C,0))</f>
        <v>#N/A</v>
      </c>
    </row>
    <row r="9505" spans="9:9" ht="21.75" customHeight="1" x14ac:dyDescent="0.3">
      <c r="I9505" s="23" t="e">
        <f>INDEX('Артикул без-с размером'!A:A,MATCH(Хранение!B9505,'Артикул без-с размером'!C:C,0))</f>
        <v>#N/A</v>
      </c>
    </row>
    <row r="9506" spans="9:9" ht="21.75" customHeight="1" x14ac:dyDescent="0.3">
      <c r="I9506" s="23" t="e">
        <f>INDEX('Артикул без-с размером'!A:A,MATCH(Хранение!B9506,'Артикул без-с размером'!C:C,0))</f>
        <v>#N/A</v>
      </c>
    </row>
    <row r="9507" spans="9:9" ht="21.75" customHeight="1" x14ac:dyDescent="0.3">
      <c r="I9507" s="23" t="e">
        <f>INDEX('Артикул без-с размером'!A:A,MATCH(Хранение!B9507,'Артикул без-с размером'!C:C,0))</f>
        <v>#N/A</v>
      </c>
    </row>
    <row r="9508" spans="9:9" ht="21.75" customHeight="1" x14ac:dyDescent="0.3">
      <c r="I9508" s="23" t="e">
        <f>INDEX('Артикул без-с размером'!A:A,MATCH(Хранение!B9508,'Артикул без-с размером'!C:C,0))</f>
        <v>#N/A</v>
      </c>
    </row>
    <row r="9509" spans="9:9" ht="21.75" customHeight="1" x14ac:dyDescent="0.3">
      <c r="I9509" s="23" t="e">
        <f>INDEX('Артикул без-с размером'!A:A,MATCH(Хранение!B9509,'Артикул без-с размером'!C:C,0))</f>
        <v>#N/A</v>
      </c>
    </row>
    <row r="9510" spans="9:9" ht="21.75" customHeight="1" x14ac:dyDescent="0.3">
      <c r="I9510" s="23" t="e">
        <f>INDEX('Артикул без-с размером'!A:A,MATCH(Хранение!B9510,'Артикул без-с размером'!C:C,0))</f>
        <v>#N/A</v>
      </c>
    </row>
    <row r="9511" spans="9:9" ht="21.75" customHeight="1" x14ac:dyDescent="0.3">
      <c r="I9511" s="23" t="e">
        <f>INDEX('Артикул без-с размером'!A:A,MATCH(Хранение!B9511,'Артикул без-с размером'!C:C,0))</f>
        <v>#N/A</v>
      </c>
    </row>
    <row r="9512" spans="9:9" ht="21.75" customHeight="1" x14ac:dyDescent="0.3">
      <c r="I9512" s="23" t="e">
        <f>INDEX('Артикул без-с размером'!A:A,MATCH(Хранение!B9512,'Артикул без-с размером'!C:C,0))</f>
        <v>#N/A</v>
      </c>
    </row>
    <row r="9513" spans="9:9" ht="21.75" customHeight="1" x14ac:dyDescent="0.3">
      <c r="I9513" s="23" t="e">
        <f>INDEX('Артикул без-с размером'!A:A,MATCH(Хранение!B9513,'Артикул без-с размером'!C:C,0))</f>
        <v>#N/A</v>
      </c>
    </row>
    <row r="9514" spans="9:9" ht="21.75" customHeight="1" x14ac:dyDescent="0.3">
      <c r="I9514" s="23" t="e">
        <f>INDEX('Артикул без-с размером'!A:A,MATCH(Хранение!B9514,'Артикул без-с размером'!C:C,0))</f>
        <v>#N/A</v>
      </c>
    </row>
    <row r="9515" spans="9:9" ht="21.75" customHeight="1" x14ac:dyDescent="0.3">
      <c r="I9515" s="23" t="e">
        <f>INDEX('Артикул без-с размером'!A:A,MATCH(Хранение!B9515,'Артикул без-с размером'!C:C,0))</f>
        <v>#N/A</v>
      </c>
    </row>
    <row r="9516" spans="9:9" ht="21.75" customHeight="1" x14ac:dyDescent="0.3">
      <c r="I9516" s="23" t="e">
        <f>INDEX('Артикул без-с размером'!A:A,MATCH(Хранение!B9516,'Артикул без-с размером'!C:C,0))</f>
        <v>#N/A</v>
      </c>
    </row>
    <row r="9517" spans="9:9" ht="21.75" customHeight="1" x14ac:dyDescent="0.3">
      <c r="I9517" s="23" t="e">
        <f>INDEX('Артикул без-с размером'!A:A,MATCH(Хранение!B9517,'Артикул без-с размером'!C:C,0))</f>
        <v>#N/A</v>
      </c>
    </row>
    <row r="9518" spans="9:9" ht="21.75" customHeight="1" x14ac:dyDescent="0.3">
      <c r="I9518" s="23" t="e">
        <f>INDEX('Артикул без-с размером'!A:A,MATCH(Хранение!B9518,'Артикул без-с размером'!C:C,0))</f>
        <v>#N/A</v>
      </c>
    </row>
    <row r="9519" spans="9:9" ht="21.75" customHeight="1" x14ac:dyDescent="0.3">
      <c r="I9519" s="23" t="e">
        <f>INDEX('Артикул без-с размером'!A:A,MATCH(Хранение!B9519,'Артикул без-с размером'!C:C,0))</f>
        <v>#N/A</v>
      </c>
    </row>
    <row r="9520" spans="9:9" ht="21.75" customHeight="1" x14ac:dyDescent="0.3">
      <c r="I9520" s="23" t="e">
        <f>INDEX('Артикул без-с размером'!A:A,MATCH(Хранение!B9520,'Артикул без-с размером'!C:C,0))</f>
        <v>#N/A</v>
      </c>
    </row>
    <row r="9521" spans="9:9" ht="21.75" customHeight="1" x14ac:dyDescent="0.3">
      <c r="I9521" s="23" t="e">
        <f>INDEX('Артикул без-с размером'!A:A,MATCH(Хранение!B9521,'Артикул без-с размером'!C:C,0))</f>
        <v>#N/A</v>
      </c>
    </row>
    <row r="9522" spans="9:9" ht="21.75" customHeight="1" x14ac:dyDescent="0.3">
      <c r="I9522" s="23" t="e">
        <f>INDEX('Артикул без-с размером'!A:A,MATCH(Хранение!B9522,'Артикул без-с размером'!C:C,0))</f>
        <v>#N/A</v>
      </c>
    </row>
    <row r="9523" spans="9:9" ht="21.75" customHeight="1" x14ac:dyDescent="0.3">
      <c r="I9523" s="23" t="e">
        <f>INDEX('Артикул без-с размером'!A:A,MATCH(Хранение!B9523,'Артикул без-с размером'!C:C,0))</f>
        <v>#N/A</v>
      </c>
    </row>
    <row r="9524" spans="9:9" ht="21.75" customHeight="1" x14ac:dyDescent="0.3">
      <c r="I9524" s="23" t="e">
        <f>INDEX('Артикул без-с размером'!A:A,MATCH(Хранение!B9524,'Артикул без-с размером'!C:C,0))</f>
        <v>#N/A</v>
      </c>
    </row>
    <row r="9525" spans="9:9" ht="21.75" customHeight="1" x14ac:dyDescent="0.3">
      <c r="I9525" s="23" t="e">
        <f>INDEX('Артикул без-с размером'!A:A,MATCH(Хранение!B9525,'Артикул без-с размером'!C:C,0))</f>
        <v>#N/A</v>
      </c>
    </row>
    <row r="9526" spans="9:9" ht="21.75" customHeight="1" x14ac:dyDescent="0.3">
      <c r="I9526" s="23" t="e">
        <f>INDEX('Артикул без-с размером'!A:A,MATCH(Хранение!B9526,'Артикул без-с размером'!C:C,0))</f>
        <v>#N/A</v>
      </c>
    </row>
    <row r="9527" spans="9:9" ht="21.75" customHeight="1" x14ac:dyDescent="0.3">
      <c r="I9527" s="23" t="e">
        <f>INDEX('Артикул без-с размером'!A:A,MATCH(Хранение!B9527,'Артикул без-с размером'!C:C,0))</f>
        <v>#N/A</v>
      </c>
    </row>
    <row r="9528" spans="9:9" ht="21.75" customHeight="1" x14ac:dyDescent="0.3">
      <c r="I9528" s="23" t="e">
        <f>INDEX('Артикул без-с размером'!A:A,MATCH(Хранение!B9528,'Артикул без-с размером'!C:C,0))</f>
        <v>#N/A</v>
      </c>
    </row>
    <row r="9529" spans="9:9" ht="21.75" customHeight="1" x14ac:dyDescent="0.3">
      <c r="I9529" s="23" t="e">
        <f>INDEX('Артикул без-с размером'!A:A,MATCH(Хранение!B9529,'Артикул без-с размером'!C:C,0))</f>
        <v>#N/A</v>
      </c>
    </row>
    <row r="9530" spans="9:9" ht="21.75" customHeight="1" x14ac:dyDescent="0.3">
      <c r="I9530" s="23" t="e">
        <f>INDEX('Артикул без-с размером'!A:A,MATCH(Хранение!B9530,'Артикул без-с размером'!C:C,0))</f>
        <v>#N/A</v>
      </c>
    </row>
    <row r="9531" spans="9:9" ht="21.75" customHeight="1" x14ac:dyDescent="0.3">
      <c r="I9531" s="23" t="e">
        <f>INDEX('Артикул без-с размером'!A:A,MATCH(Хранение!B9531,'Артикул без-с размером'!C:C,0))</f>
        <v>#N/A</v>
      </c>
    </row>
    <row r="9532" spans="9:9" ht="21.75" customHeight="1" x14ac:dyDescent="0.3">
      <c r="I9532" s="23" t="e">
        <f>INDEX('Артикул без-с размером'!A:A,MATCH(Хранение!B9532,'Артикул без-с размером'!C:C,0))</f>
        <v>#N/A</v>
      </c>
    </row>
    <row r="9533" spans="9:9" ht="21.75" customHeight="1" x14ac:dyDescent="0.3">
      <c r="I9533" s="23" t="e">
        <f>INDEX('Артикул без-с размером'!A:A,MATCH(Хранение!B9533,'Артикул без-с размером'!C:C,0))</f>
        <v>#N/A</v>
      </c>
    </row>
    <row r="9534" spans="9:9" ht="21.75" customHeight="1" x14ac:dyDescent="0.3">
      <c r="I9534" s="23" t="e">
        <f>INDEX('Артикул без-с размером'!A:A,MATCH(Хранение!B9534,'Артикул без-с размером'!C:C,0))</f>
        <v>#N/A</v>
      </c>
    </row>
    <row r="9535" spans="9:9" ht="21.75" customHeight="1" x14ac:dyDescent="0.3">
      <c r="I9535" s="23" t="e">
        <f>INDEX('Артикул без-с размером'!A:A,MATCH(Хранение!B9535,'Артикул без-с размером'!C:C,0))</f>
        <v>#N/A</v>
      </c>
    </row>
    <row r="9536" spans="9:9" ht="21.75" customHeight="1" x14ac:dyDescent="0.3">
      <c r="I9536" s="23" t="e">
        <f>INDEX('Артикул без-с размером'!A:A,MATCH(Хранение!B9536,'Артикул без-с размером'!C:C,0))</f>
        <v>#N/A</v>
      </c>
    </row>
    <row r="9537" spans="9:9" ht="21.75" customHeight="1" x14ac:dyDescent="0.3">
      <c r="I9537" s="23" t="e">
        <f>INDEX('Артикул без-с размером'!A:A,MATCH(Хранение!B9537,'Артикул без-с размером'!C:C,0))</f>
        <v>#N/A</v>
      </c>
    </row>
    <row r="9538" spans="9:9" ht="21.75" customHeight="1" x14ac:dyDescent="0.3">
      <c r="I9538" s="23" t="e">
        <f>INDEX('Артикул без-с размером'!A:A,MATCH(Хранение!B9538,'Артикул без-с размером'!C:C,0))</f>
        <v>#N/A</v>
      </c>
    </row>
    <row r="9539" spans="9:9" ht="21.75" customHeight="1" x14ac:dyDescent="0.3">
      <c r="I9539" s="23" t="e">
        <f>INDEX('Артикул без-с размером'!A:A,MATCH(Хранение!B9539,'Артикул без-с размером'!C:C,0))</f>
        <v>#N/A</v>
      </c>
    </row>
    <row r="9540" spans="9:9" ht="21.75" customHeight="1" x14ac:dyDescent="0.3">
      <c r="I9540" s="23" t="e">
        <f>INDEX('Артикул без-с размером'!A:A,MATCH(Хранение!B9540,'Артикул без-с размером'!C:C,0))</f>
        <v>#N/A</v>
      </c>
    </row>
    <row r="9541" spans="9:9" ht="21.75" customHeight="1" x14ac:dyDescent="0.3">
      <c r="I9541" s="23" t="e">
        <f>INDEX('Артикул без-с размером'!A:A,MATCH(Хранение!B9541,'Артикул без-с размером'!C:C,0))</f>
        <v>#N/A</v>
      </c>
    </row>
    <row r="9542" spans="9:9" ht="21.75" customHeight="1" x14ac:dyDescent="0.3">
      <c r="I9542" s="23" t="e">
        <f>INDEX('Артикул без-с размером'!A:A,MATCH(Хранение!B9542,'Артикул без-с размером'!C:C,0))</f>
        <v>#N/A</v>
      </c>
    </row>
    <row r="9543" spans="9:9" ht="21.75" customHeight="1" x14ac:dyDescent="0.3">
      <c r="I9543" s="23" t="e">
        <f>INDEX('Артикул без-с размером'!A:A,MATCH(Хранение!B9543,'Артикул без-с размером'!C:C,0))</f>
        <v>#N/A</v>
      </c>
    </row>
    <row r="9544" spans="9:9" ht="21.75" customHeight="1" x14ac:dyDescent="0.3">
      <c r="I9544" s="23" t="e">
        <f>INDEX('Артикул без-с размером'!A:A,MATCH(Хранение!B9544,'Артикул без-с размером'!C:C,0))</f>
        <v>#N/A</v>
      </c>
    </row>
    <row r="9545" spans="9:9" ht="21.75" customHeight="1" x14ac:dyDescent="0.3">
      <c r="I9545" s="23" t="e">
        <f>INDEX('Артикул без-с размером'!A:A,MATCH(Хранение!B9545,'Артикул без-с размером'!C:C,0))</f>
        <v>#N/A</v>
      </c>
    </row>
    <row r="9546" spans="9:9" ht="21.75" customHeight="1" x14ac:dyDescent="0.3">
      <c r="I9546" s="23" t="e">
        <f>INDEX('Артикул без-с размером'!A:A,MATCH(Хранение!B9546,'Артикул без-с размером'!C:C,0))</f>
        <v>#N/A</v>
      </c>
    </row>
    <row r="9547" spans="9:9" ht="21.75" customHeight="1" x14ac:dyDescent="0.3">
      <c r="I9547" s="23" t="e">
        <f>INDEX('Артикул без-с размером'!A:A,MATCH(Хранение!B9547,'Артикул без-с размером'!C:C,0))</f>
        <v>#N/A</v>
      </c>
    </row>
    <row r="9548" spans="9:9" ht="21.75" customHeight="1" x14ac:dyDescent="0.3">
      <c r="I9548" s="23" t="e">
        <f>INDEX('Артикул без-с размером'!A:A,MATCH(Хранение!B9548,'Артикул без-с размером'!C:C,0))</f>
        <v>#N/A</v>
      </c>
    </row>
    <row r="9549" spans="9:9" ht="21.75" customHeight="1" x14ac:dyDescent="0.3">
      <c r="I9549" s="23" t="e">
        <f>INDEX('Артикул без-с размером'!A:A,MATCH(Хранение!B9549,'Артикул без-с размером'!C:C,0))</f>
        <v>#N/A</v>
      </c>
    </row>
    <row r="9550" spans="9:9" ht="21.75" customHeight="1" x14ac:dyDescent="0.3">
      <c r="I9550" s="23" t="e">
        <f>INDEX('Артикул без-с размером'!A:A,MATCH(Хранение!B9550,'Артикул без-с размером'!C:C,0))</f>
        <v>#N/A</v>
      </c>
    </row>
    <row r="9551" spans="9:9" ht="21.75" customHeight="1" x14ac:dyDescent="0.3">
      <c r="I9551" s="23" t="e">
        <f>INDEX('Артикул без-с размером'!A:A,MATCH(Хранение!B9551,'Артикул без-с размером'!C:C,0))</f>
        <v>#N/A</v>
      </c>
    </row>
    <row r="9552" spans="9:9" ht="21.75" customHeight="1" x14ac:dyDescent="0.3">
      <c r="I9552" s="23" t="e">
        <f>INDEX('Артикул без-с размером'!A:A,MATCH(Хранение!B9552,'Артикул без-с размером'!C:C,0))</f>
        <v>#N/A</v>
      </c>
    </row>
    <row r="9553" spans="9:9" ht="21.75" customHeight="1" x14ac:dyDescent="0.3">
      <c r="I9553" s="23" t="e">
        <f>INDEX('Артикул без-с размером'!A:A,MATCH(Хранение!B9553,'Артикул без-с размером'!C:C,0))</f>
        <v>#N/A</v>
      </c>
    </row>
    <row r="9554" spans="9:9" ht="21.75" customHeight="1" x14ac:dyDescent="0.3">
      <c r="I9554" s="23" t="e">
        <f>INDEX('Артикул без-с размером'!A:A,MATCH(Хранение!B9554,'Артикул без-с размером'!C:C,0))</f>
        <v>#N/A</v>
      </c>
    </row>
    <row r="9555" spans="9:9" ht="21.75" customHeight="1" x14ac:dyDescent="0.3">
      <c r="I9555" s="23" t="e">
        <f>INDEX('Артикул без-с размером'!A:A,MATCH(Хранение!B9555,'Артикул без-с размером'!C:C,0))</f>
        <v>#N/A</v>
      </c>
    </row>
    <row r="9556" spans="9:9" ht="21.75" customHeight="1" x14ac:dyDescent="0.3">
      <c r="I9556" s="23" t="e">
        <f>INDEX('Артикул без-с размером'!A:A,MATCH(Хранение!B9556,'Артикул без-с размером'!C:C,0))</f>
        <v>#N/A</v>
      </c>
    </row>
    <row r="9557" spans="9:9" ht="21.75" customHeight="1" x14ac:dyDescent="0.3">
      <c r="I9557" s="23" t="e">
        <f>INDEX('Артикул без-с размером'!A:A,MATCH(Хранение!B9557,'Артикул без-с размером'!C:C,0))</f>
        <v>#N/A</v>
      </c>
    </row>
    <row r="9558" spans="9:9" ht="21.75" customHeight="1" x14ac:dyDescent="0.3">
      <c r="I9558" s="23" t="e">
        <f>INDEX('Артикул без-с размером'!A:A,MATCH(Хранение!B9558,'Артикул без-с размером'!C:C,0))</f>
        <v>#N/A</v>
      </c>
    </row>
    <row r="9559" spans="9:9" ht="21.75" customHeight="1" x14ac:dyDescent="0.3">
      <c r="I9559" s="23" t="e">
        <f>INDEX('Артикул без-с размером'!A:A,MATCH(Хранение!B9559,'Артикул без-с размером'!C:C,0))</f>
        <v>#N/A</v>
      </c>
    </row>
    <row r="9560" spans="9:9" ht="21.75" customHeight="1" x14ac:dyDescent="0.3">
      <c r="I9560" s="23" t="e">
        <f>INDEX('Артикул без-с размером'!A:A,MATCH(Хранение!B9560,'Артикул без-с размером'!C:C,0))</f>
        <v>#N/A</v>
      </c>
    </row>
    <row r="9561" spans="9:9" ht="21.75" customHeight="1" x14ac:dyDescent="0.3">
      <c r="I9561" s="23" t="e">
        <f>INDEX('Артикул без-с размером'!A:A,MATCH(Хранение!B9561,'Артикул без-с размером'!C:C,0))</f>
        <v>#N/A</v>
      </c>
    </row>
    <row r="9562" spans="9:9" ht="21.75" customHeight="1" x14ac:dyDescent="0.3">
      <c r="I9562" s="23" t="e">
        <f>INDEX('Артикул без-с размером'!A:A,MATCH(Хранение!B9562,'Артикул без-с размером'!C:C,0))</f>
        <v>#N/A</v>
      </c>
    </row>
    <row r="9563" spans="9:9" ht="21.75" customHeight="1" x14ac:dyDescent="0.3">
      <c r="I9563" s="23" t="e">
        <f>INDEX('Артикул без-с размером'!A:A,MATCH(Хранение!B9563,'Артикул без-с размером'!C:C,0))</f>
        <v>#N/A</v>
      </c>
    </row>
    <row r="9564" spans="9:9" ht="21.75" customHeight="1" x14ac:dyDescent="0.3">
      <c r="I9564" s="23" t="e">
        <f>INDEX('Артикул без-с размером'!A:A,MATCH(Хранение!B9564,'Артикул без-с размером'!C:C,0))</f>
        <v>#N/A</v>
      </c>
    </row>
    <row r="9565" spans="9:9" ht="21.75" customHeight="1" x14ac:dyDescent="0.3">
      <c r="I9565" s="23" t="e">
        <f>INDEX('Артикул без-с размером'!A:A,MATCH(Хранение!B9565,'Артикул без-с размером'!C:C,0))</f>
        <v>#N/A</v>
      </c>
    </row>
    <row r="9566" spans="9:9" ht="21.75" customHeight="1" x14ac:dyDescent="0.3">
      <c r="I9566" s="23" t="e">
        <f>INDEX('Артикул без-с размером'!A:A,MATCH(Хранение!B9566,'Артикул без-с размером'!C:C,0))</f>
        <v>#N/A</v>
      </c>
    </row>
    <row r="9567" spans="9:9" ht="21.75" customHeight="1" x14ac:dyDescent="0.3">
      <c r="I9567" s="23" t="e">
        <f>INDEX('Артикул без-с размером'!A:A,MATCH(Хранение!B9567,'Артикул без-с размером'!C:C,0))</f>
        <v>#N/A</v>
      </c>
    </row>
    <row r="9568" spans="9:9" ht="21.75" customHeight="1" x14ac:dyDescent="0.3">
      <c r="I9568" s="23" t="e">
        <f>INDEX('Артикул без-с размером'!A:A,MATCH(Хранение!B9568,'Артикул без-с размером'!C:C,0))</f>
        <v>#N/A</v>
      </c>
    </row>
    <row r="9569" spans="9:9" ht="21.75" customHeight="1" x14ac:dyDescent="0.3">
      <c r="I9569" s="23" t="e">
        <f>INDEX('Артикул без-с размером'!A:A,MATCH(Хранение!B9569,'Артикул без-с размером'!C:C,0))</f>
        <v>#N/A</v>
      </c>
    </row>
    <row r="9570" spans="9:9" ht="21.75" customHeight="1" x14ac:dyDescent="0.3">
      <c r="I9570" s="23" t="e">
        <f>INDEX('Артикул без-с размером'!A:A,MATCH(Хранение!B9570,'Артикул без-с размером'!C:C,0))</f>
        <v>#N/A</v>
      </c>
    </row>
    <row r="9571" spans="9:9" ht="21.75" customHeight="1" x14ac:dyDescent="0.3">
      <c r="I9571" s="23" t="e">
        <f>INDEX('Артикул без-с размером'!A:A,MATCH(Хранение!B9571,'Артикул без-с размером'!C:C,0))</f>
        <v>#N/A</v>
      </c>
    </row>
    <row r="9572" spans="9:9" ht="21.75" customHeight="1" x14ac:dyDescent="0.3">
      <c r="I9572" s="23" t="e">
        <f>INDEX('Артикул без-с размером'!A:A,MATCH(Хранение!B9572,'Артикул без-с размером'!C:C,0))</f>
        <v>#N/A</v>
      </c>
    </row>
    <row r="9573" spans="9:9" ht="21.75" customHeight="1" x14ac:dyDescent="0.3">
      <c r="I9573" s="23" t="e">
        <f>INDEX('Артикул без-с размером'!A:A,MATCH(Хранение!B9573,'Артикул без-с размером'!C:C,0))</f>
        <v>#N/A</v>
      </c>
    </row>
    <row r="9574" spans="9:9" ht="21.75" customHeight="1" x14ac:dyDescent="0.3">
      <c r="I9574" s="23" t="e">
        <f>INDEX('Артикул без-с размером'!A:A,MATCH(Хранение!B9574,'Артикул без-с размером'!C:C,0))</f>
        <v>#N/A</v>
      </c>
    </row>
    <row r="9575" spans="9:9" ht="21.75" customHeight="1" x14ac:dyDescent="0.3">
      <c r="I9575" s="23" t="e">
        <f>INDEX('Артикул без-с размером'!A:A,MATCH(Хранение!B9575,'Артикул без-с размером'!C:C,0))</f>
        <v>#N/A</v>
      </c>
    </row>
    <row r="9576" spans="9:9" ht="21.75" customHeight="1" x14ac:dyDescent="0.3">
      <c r="I9576" s="23" t="e">
        <f>INDEX('Артикул без-с размером'!A:A,MATCH(Хранение!B9576,'Артикул без-с размером'!C:C,0))</f>
        <v>#N/A</v>
      </c>
    </row>
    <row r="9577" spans="9:9" ht="21.75" customHeight="1" x14ac:dyDescent="0.3">
      <c r="I9577" s="23" t="e">
        <f>INDEX('Артикул без-с размером'!A:A,MATCH(Хранение!B9577,'Артикул без-с размером'!C:C,0))</f>
        <v>#N/A</v>
      </c>
    </row>
    <row r="9578" spans="9:9" ht="21.75" customHeight="1" x14ac:dyDescent="0.3">
      <c r="I9578" s="23" t="e">
        <f>INDEX('Артикул без-с размером'!A:A,MATCH(Хранение!B9578,'Артикул без-с размером'!C:C,0))</f>
        <v>#N/A</v>
      </c>
    </row>
    <row r="9579" spans="9:9" ht="21.75" customHeight="1" x14ac:dyDescent="0.3">
      <c r="I9579" s="23" t="e">
        <f>INDEX('Артикул без-с размером'!A:A,MATCH(Хранение!B9579,'Артикул без-с размером'!C:C,0))</f>
        <v>#N/A</v>
      </c>
    </row>
    <row r="9580" spans="9:9" ht="21.75" customHeight="1" x14ac:dyDescent="0.3">
      <c r="I9580" s="23" t="e">
        <f>INDEX('Артикул без-с размером'!A:A,MATCH(Хранение!B9580,'Артикул без-с размером'!C:C,0))</f>
        <v>#N/A</v>
      </c>
    </row>
    <row r="9581" spans="9:9" ht="21.75" customHeight="1" x14ac:dyDescent="0.3">
      <c r="I9581" s="23" t="e">
        <f>INDEX('Артикул без-с размером'!A:A,MATCH(Хранение!B9581,'Артикул без-с размером'!C:C,0))</f>
        <v>#N/A</v>
      </c>
    </row>
    <row r="9582" spans="9:9" ht="21.75" customHeight="1" x14ac:dyDescent="0.3">
      <c r="I9582" s="23" t="e">
        <f>INDEX('Артикул без-с размером'!A:A,MATCH(Хранение!B9582,'Артикул без-с размером'!C:C,0))</f>
        <v>#N/A</v>
      </c>
    </row>
    <row r="9583" spans="9:9" ht="21.75" customHeight="1" x14ac:dyDescent="0.3">
      <c r="I9583" s="23" t="e">
        <f>INDEX('Артикул без-с размером'!A:A,MATCH(Хранение!B9583,'Артикул без-с размером'!C:C,0))</f>
        <v>#N/A</v>
      </c>
    </row>
    <row r="9584" spans="9:9" ht="21.75" customHeight="1" x14ac:dyDescent="0.3">
      <c r="I9584" s="23" t="e">
        <f>INDEX('Артикул без-с размером'!A:A,MATCH(Хранение!B9584,'Артикул без-с размером'!C:C,0))</f>
        <v>#N/A</v>
      </c>
    </row>
    <row r="9585" spans="9:9" ht="21.75" customHeight="1" x14ac:dyDescent="0.3">
      <c r="I9585" s="23" t="e">
        <f>INDEX('Артикул без-с размером'!A:A,MATCH(Хранение!B9585,'Артикул без-с размером'!C:C,0))</f>
        <v>#N/A</v>
      </c>
    </row>
    <row r="9586" spans="9:9" ht="21.75" customHeight="1" x14ac:dyDescent="0.3">
      <c r="I9586" s="23" t="e">
        <f>INDEX('Артикул без-с размером'!A:A,MATCH(Хранение!B9586,'Артикул без-с размером'!C:C,0))</f>
        <v>#N/A</v>
      </c>
    </row>
    <row r="9587" spans="9:9" ht="21.75" customHeight="1" x14ac:dyDescent="0.3">
      <c r="I9587" s="23" t="e">
        <f>INDEX('Артикул без-с размером'!A:A,MATCH(Хранение!B9587,'Артикул без-с размером'!C:C,0))</f>
        <v>#N/A</v>
      </c>
    </row>
    <row r="9588" spans="9:9" ht="21.75" customHeight="1" x14ac:dyDescent="0.3">
      <c r="I9588" s="23" t="e">
        <f>INDEX('Артикул без-с размером'!A:A,MATCH(Хранение!B9588,'Артикул без-с размером'!C:C,0))</f>
        <v>#N/A</v>
      </c>
    </row>
    <row r="9589" spans="9:9" ht="21.75" customHeight="1" x14ac:dyDescent="0.3">
      <c r="I9589" s="23" t="e">
        <f>INDEX('Артикул без-с размером'!A:A,MATCH(Хранение!B9589,'Артикул без-с размером'!C:C,0))</f>
        <v>#N/A</v>
      </c>
    </row>
    <row r="9590" spans="9:9" ht="21.75" customHeight="1" x14ac:dyDescent="0.3">
      <c r="I9590" s="23" t="e">
        <f>INDEX('Артикул без-с размером'!A:A,MATCH(Хранение!B9590,'Артикул без-с размером'!C:C,0))</f>
        <v>#N/A</v>
      </c>
    </row>
    <row r="9591" spans="9:9" ht="21.75" customHeight="1" x14ac:dyDescent="0.3">
      <c r="I9591" s="23" t="e">
        <f>INDEX('Артикул без-с размером'!A:A,MATCH(Хранение!B9591,'Артикул без-с размером'!C:C,0))</f>
        <v>#N/A</v>
      </c>
    </row>
    <row r="9592" spans="9:9" ht="21.75" customHeight="1" x14ac:dyDescent="0.3">
      <c r="I9592" s="23" t="e">
        <f>INDEX('Артикул без-с размером'!A:A,MATCH(Хранение!B9592,'Артикул без-с размером'!C:C,0))</f>
        <v>#N/A</v>
      </c>
    </row>
    <row r="9593" spans="9:9" ht="21.75" customHeight="1" x14ac:dyDescent="0.3">
      <c r="I9593" s="23" t="e">
        <f>INDEX('Артикул без-с размером'!A:A,MATCH(Хранение!B9593,'Артикул без-с размером'!C:C,0))</f>
        <v>#N/A</v>
      </c>
    </row>
    <row r="9594" spans="9:9" ht="21.75" customHeight="1" x14ac:dyDescent="0.3">
      <c r="I9594" s="23" t="e">
        <f>INDEX('Артикул без-с размером'!A:A,MATCH(Хранение!B9594,'Артикул без-с размером'!C:C,0))</f>
        <v>#N/A</v>
      </c>
    </row>
    <row r="9595" spans="9:9" ht="21.75" customHeight="1" x14ac:dyDescent="0.3">
      <c r="I9595" s="23" t="e">
        <f>INDEX('Артикул без-с размером'!A:A,MATCH(Хранение!B9595,'Артикул без-с размером'!C:C,0))</f>
        <v>#N/A</v>
      </c>
    </row>
    <row r="9596" spans="9:9" ht="21.75" customHeight="1" x14ac:dyDescent="0.3">
      <c r="I9596" s="23" t="e">
        <f>INDEX('Артикул без-с размером'!A:A,MATCH(Хранение!B9596,'Артикул без-с размером'!C:C,0))</f>
        <v>#N/A</v>
      </c>
    </row>
    <row r="9597" spans="9:9" ht="21.75" customHeight="1" x14ac:dyDescent="0.3">
      <c r="I9597" s="23" t="e">
        <f>INDEX('Артикул без-с размером'!A:A,MATCH(Хранение!B9597,'Артикул без-с размером'!C:C,0))</f>
        <v>#N/A</v>
      </c>
    </row>
    <row r="9598" spans="9:9" ht="21.75" customHeight="1" x14ac:dyDescent="0.3">
      <c r="I9598" s="23" t="e">
        <f>INDEX('Артикул без-с размером'!A:A,MATCH(Хранение!B9598,'Артикул без-с размером'!C:C,0))</f>
        <v>#N/A</v>
      </c>
    </row>
    <row r="9599" spans="9:9" ht="21.75" customHeight="1" x14ac:dyDescent="0.3">
      <c r="I9599" s="23" t="e">
        <f>INDEX('Артикул без-с размером'!A:A,MATCH(Хранение!B9599,'Артикул без-с размером'!C:C,0))</f>
        <v>#N/A</v>
      </c>
    </row>
    <row r="9600" spans="9:9" ht="21.75" customHeight="1" x14ac:dyDescent="0.3">
      <c r="I9600" s="23" t="e">
        <f>INDEX('Артикул без-с размером'!A:A,MATCH(Хранение!B9600,'Артикул без-с размером'!C:C,0))</f>
        <v>#N/A</v>
      </c>
    </row>
    <row r="9601" spans="9:9" ht="21.75" customHeight="1" x14ac:dyDescent="0.3">
      <c r="I9601" s="23" t="e">
        <f>INDEX('Артикул без-с размером'!A:A,MATCH(Хранение!B9601,'Артикул без-с размером'!C:C,0))</f>
        <v>#N/A</v>
      </c>
    </row>
    <row r="9602" spans="9:9" ht="21.75" customHeight="1" x14ac:dyDescent="0.3">
      <c r="I9602" s="23" t="e">
        <f>INDEX('Артикул без-с размером'!A:A,MATCH(Хранение!B9602,'Артикул без-с размером'!C:C,0))</f>
        <v>#N/A</v>
      </c>
    </row>
    <row r="9603" spans="9:9" ht="21.75" customHeight="1" x14ac:dyDescent="0.3">
      <c r="I9603" s="23" t="e">
        <f>INDEX('Артикул без-с размером'!A:A,MATCH(Хранение!B9603,'Артикул без-с размером'!C:C,0))</f>
        <v>#N/A</v>
      </c>
    </row>
    <row r="9604" spans="9:9" ht="21.75" customHeight="1" x14ac:dyDescent="0.3">
      <c r="I9604" s="23" t="e">
        <f>INDEX('Артикул без-с размером'!A:A,MATCH(Хранение!B9604,'Артикул без-с размером'!C:C,0))</f>
        <v>#N/A</v>
      </c>
    </row>
    <row r="9605" spans="9:9" ht="21.75" customHeight="1" x14ac:dyDescent="0.3">
      <c r="I9605" s="23" t="e">
        <f>INDEX('Артикул без-с размером'!A:A,MATCH(Хранение!B9605,'Артикул без-с размером'!C:C,0))</f>
        <v>#N/A</v>
      </c>
    </row>
    <row r="9606" spans="9:9" ht="21.75" customHeight="1" x14ac:dyDescent="0.3">
      <c r="I9606" s="23" t="e">
        <f>INDEX('Артикул без-с размером'!A:A,MATCH(Хранение!B9606,'Артикул без-с размером'!C:C,0))</f>
        <v>#N/A</v>
      </c>
    </row>
    <row r="9607" spans="9:9" ht="21.75" customHeight="1" x14ac:dyDescent="0.3">
      <c r="I9607" s="23" t="e">
        <f>INDEX('Артикул без-с размером'!A:A,MATCH(Хранение!B9607,'Артикул без-с размером'!C:C,0))</f>
        <v>#N/A</v>
      </c>
    </row>
    <row r="9608" spans="9:9" ht="21.75" customHeight="1" x14ac:dyDescent="0.3">
      <c r="I9608" s="23" t="e">
        <f>INDEX('Артикул без-с размером'!A:A,MATCH(Хранение!B9608,'Артикул без-с размером'!C:C,0))</f>
        <v>#N/A</v>
      </c>
    </row>
    <row r="9609" spans="9:9" ht="21.75" customHeight="1" x14ac:dyDescent="0.3">
      <c r="I9609" s="23" t="e">
        <f>INDEX('Артикул без-с размером'!A:A,MATCH(Хранение!B9609,'Артикул без-с размером'!C:C,0))</f>
        <v>#N/A</v>
      </c>
    </row>
    <row r="9610" spans="9:9" ht="21.75" customHeight="1" x14ac:dyDescent="0.3">
      <c r="I9610" s="23" t="e">
        <f>INDEX('Артикул без-с размером'!A:A,MATCH(Хранение!B9610,'Артикул без-с размером'!C:C,0))</f>
        <v>#N/A</v>
      </c>
    </row>
    <row r="9611" spans="9:9" ht="21.75" customHeight="1" x14ac:dyDescent="0.3">
      <c r="I9611" s="23" t="e">
        <f>INDEX('Артикул без-с размером'!A:A,MATCH(Хранение!B9611,'Артикул без-с размером'!C:C,0))</f>
        <v>#N/A</v>
      </c>
    </row>
    <row r="9612" spans="9:9" ht="21.75" customHeight="1" x14ac:dyDescent="0.3">
      <c r="I9612" s="23" t="e">
        <f>INDEX('Артикул без-с размером'!A:A,MATCH(Хранение!B9612,'Артикул без-с размером'!C:C,0))</f>
        <v>#N/A</v>
      </c>
    </row>
    <row r="9613" spans="9:9" ht="21.75" customHeight="1" x14ac:dyDescent="0.3">
      <c r="I9613" s="23" t="e">
        <f>INDEX('Артикул без-с размером'!A:A,MATCH(Хранение!B9613,'Артикул без-с размером'!C:C,0))</f>
        <v>#N/A</v>
      </c>
    </row>
    <row r="9614" spans="9:9" ht="21.75" customHeight="1" x14ac:dyDescent="0.3">
      <c r="I9614" s="23" t="e">
        <f>INDEX('Артикул без-с размером'!A:A,MATCH(Хранение!B9614,'Артикул без-с размером'!C:C,0))</f>
        <v>#N/A</v>
      </c>
    </row>
    <row r="9615" spans="9:9" ht="21.75" customHeight="1" x14ac:dyDescent="0.3">
      <c r="I9615" s="23" t="e">
        <f>INDEX('Артикул без-с размером'!A:A,MATCH(Хранение!B9615,'Артикул без-с размером'!C:C,0))</f>
        <v>#N/A</v>
      </c>
    </row>
    <row r="9616" spans="9:9" ht="21.75" customHeight="1" x14ac:dyDescent="0.3">
      <c r="I9616" s="23" t="e">
        <f>INDEX('Артикул без-с размером'!A:A,MATCH(Хранение!B9616,'Артикул без-с размером'!C:C,0))</f>
        <v>#N/A</v>
      </c>
    </row>
    <row r="9617" spans="9:9" ht="21.75" customHeight="1" x14ac:dyDescent="0.3">
      <c r="I9617" s="23" t="e">
        <f>INDEX('Артикул без-с размером'!A:A,MATCH(Хранение!B9617,'Артикул без-с размером'!C:C,0))</f>
        <v>#N/A</v>
      </c>
    </row>
    <row r="9618" spans="9:9" ht="21.75" customHeight="1" x14ac:dyDescent="0.3">
      <c r="I9618" s="23" t="e">
        <f>INDEX('Артикул без-с размером'!A:A,MATCH(Хранение!B9618,'Артикул без-с размером'!C:C,0))</f>
        <v>#N/A</v>
      </c>
    </row>
    <row r="9619" spans="9:9" ht="21.75" customHeight="1" x14ac:dyDescent="0.3">
      <c r="I9619" s="23" t="e">
        <f>INDEX('Артикул без-с размером'!A:A,MATCH(Хранение!B9619,'Артикул без-с размером'!C:C,0))</f>
        <v>#N/A</v>
      </c>
    </row>
    <row r="9620" spans="9:9" ht="21.75" customHeight="1" x14ac:dyDescent="0.3">
      <c r="I9620" s="23" t="e">
        <f>INDEX('Артикул без-с размером'!A:A,MATCH(Хранение!B9620,'Артикул без-с размером'!C:C,0))</f>
        <v>#N/A</v>
      </c>
    </row>
    <row r="9621" spans="9:9" ht="21.75" customHeight="1" x14ac:dyDescent="0.3">
      <c r="I9621" s="23" t="e">
        <f>INDEX('Артикул без-с размером'!A:A,MATCH(Хранение!B9621,'Артикул без-с размером'!C:C,0))</f>
        <v>#N/A</v>
      </c>
    </row>
    <row r="9622" spans="9:9" ht="21.75" customHeight="1" x14ac:dyDescent="0.3">
      <c r="I9622" s="23" t="e">
        <f>INDEX('Артикул без-с размером'!A:A,MATCH(Хранение!B9622,'Артикул без-с размером'!C:C,0))</f>
        <v>#N/A</v>
      </c>
    </row>
    <row r="9623" spans="9:9" ht="21.75" customHeight="1" x14ac:dyDescent="0.3">
      <c r="I9623" s="23" t="e">
        <f>INDEX('Артикул без-с размером'!A:A,MATCH(Хранение!B9623,'Артикул без-с размером'!C:C,0))</f>
        <v>#N/A</v>
      </c>
    </row>
    <row r="9624" spans="9:9" ht="21.75" customHeight="1" x14ac:dyDescent="0.3">
      <c r="I9624" s="23" t="e">
        <f>INDEX('Артикул без-с размером'!A:A,MATCH(Хранение!B9624,'Артикул без-с размером'!C:C,0))</f>
        <v>#N/A</v>
      </c>
    </row>
    <row r="9625" spans="9:9" ht="21.75" customHeight="1" x14ac:dyDescent="0.3">
      <c r="I9625" s="23" t="e">
        <f>INDEX('Артикул без-с размером'!A:A,MATCH(Хранение!B9625,'Артикул без-с размером'!C:C,0))</f>
        <v>#N/A</v>
      </c>
    </row>
    <row r="9626" spans="9:9" ht="21.75" customHeight="1" x14ac:dyDescent="0.3">
      <c r="I9626" s="23" t="e">
        <f>INDEX('Артикул без-с размером'!A:A,MATCH(Хранение!B9626,'Артикул без-с размером'!C:C,0))</f>
        <v>#N/A</v>
      </c>
    </row>
    <row r="9627" spans="9:9" ht="21.75" customHeight="1" x14ac:dyDescent="0.3">
      <c r="I9627" s="23" t="e">
        <f>INDEX('Артикул без-с размером'!A:A,MATCH(Хранение!B9627,'Артикул без-с размером'!C:C,0))</f>
        <v>#N/A</v>
      </c>
    </row>
    <row r="9628" spans="9:9" ht="21.75" customHeight="1" x14ac:dyDescent="0.3">
      <c r="I9628" s="23" t="e">
        <f>INDEX('Артикул без-с размером'!A:A,MATCH(Хранение!B9628,'Артикул без-с размером'!C:C,0))</f>
        <v>#N/A</v>
      </c>
    </row>
    <row r="9629" spans="9:9" ht="21.75" customHeight="1" x14ac:dyDescent="0.3">
      <c r="I9629" s="23" t="e">
        <f>INDEX('Артикул без-с размером'!A:A,MATCH(Хранение!B9629,'Артикул без-с размером'!C:C,0))</f>
        <v>#N/A</v>
      </c>
    </row>
    <row r="9630" spans="9:9" ht="21.75" customHeight="1" x14ac:dyDescent="0.3">
      <c r="I9630" s="23" t="e">
        <f>INDEX('Артикул без-с размером'!A:A,MATCH(Хранение!B9630,'Артикул без-с размером'!C:C,0))</f>
        <v>#N/A</v>
      </c>
    </row>
    <row r="9631" spans="9:9" ht="21.75" customHeight="1" x14ac:dyDescent="0.3">
      <c r="I9631" s="23" t="e">
        <f>INDEX('Артикул без-с размером'!A:A,MATCH(Хранение!B9631,'Артикул без-с размером'!C:C,0))</f>
        <v>#N/A</v>
      </c>
    </row>
    <row r="9632" spans="9:9" ht="21.75" customHeight="1" x14ac:dyDescent="0.3">
      <c r="I9632" s="23" t="e">
        <f>INDEX('Артикул без-с размером'!A:A,MATCH(Хранение!B9632,'Артикул без-с размером'!C:C,0))</f>
        <v>#N/A</v>
      </c>
    </row>
    <row r="9633" spans="9:9" ht="21.75" customHeight="1" x14ac:dyDescent="0.3">
      <c r="I9633" s="23" t="e">
        <f>INDEX('Артикул без-с размером'!A:A,MATCH(Хранение!B9633,'Артикул без-с размером'!C:C,0))</f>
        <v>#N/A</v>
      </c>
    </row>
    <row r="9634" spans="9:9" ht="21.75" customHeight="1" x14ac:dyDescent="0.3">
      <c r="I9634" s="23" t="e">
        <f>INDEX('Артикул без-с размером'!A:A,MATCH(Хранение!B9634,'Артикул без-с размером'!C:C,0))</f>
        <v>#N/A</v>
      </c>
    </row>
    <row r="9635" spans="9:9" ht="21.75" customHeight="1" x14ac:dyDescent="0.3">
      <c r="I9635" s="23" t="e">
        <f>INDEX('Артикул без-с размером'!A:A,MATCH(Хранение!B9635,'Артикул без-с размером'!C:C,0))</f>
        <v>#N/A</v>
      </c>
    </row>
    <row r="9636" spans="9:9" ht="21.75" customHeight="1" x14ac:dyDescent="0.3">
      <c r="I9636" s="23" t="e">
        <f>INDEX('Артикул без-с размером'!A:A,MATCH(Хранение!B9636,'Артикул без-с размером'!C:C,0))</f>
        <v>#N/A</v>
      </c>
    </row>
    <row r="9637" spans="9:9" ht="21.75" customHeight="1" x14ac:dyDescent="0.3">
      <c r="I9637" s="23" t="e">
        <f>INDEX('Артикул без-с размером'!A:A,MATCH(Хранение!B9637,'Артикул без-с размером'!C:C,0))</f>
        <v>#N/A</v>
      </c>
    </row>
    <row r="9638" spans="9:9" ht="21.75" customHeight="1" x14ac:dyDescent="0.3">
      <c r="I9638" s="23" t="e">
        <f>INDEX('Артикул без-с размером'!A:A,MATCH(Хранение!B9638,'Артикул без-с размером'!C:C,0))</f>
        <v>#N/A</v>
      </c>
    </row>
    <row r="9639" spans="9:9" ht="21.75" customHeight="1" x14ac:dyDescent="0.3">
      <c r="I9639" s="23" t="e">
        <f>INDEX('Артикул без-с размером'!A:A,MATCH(Хранение!B9639,'Артикул без-с размером'!C:C,0))</f>
        <v>#N/A</v>
      </c>
    </row>
    <row r="9640" spans="9:9" ht="21.75" customHeight="1" x14ac:dyDescent="0.3">
      <c r="I9640" s="23" t="e">
        <f>INDEX('Артикул без-с размером'!A:A,MATCH(Хранение!B9640,'Артикул без-с размером'!C:C,0))</f>
        <v>#N/A</v>
      </c>
    </row>
    <row r="9641" spans="9:9" ht="21.75" customHeight="1" x14ac:dyDescent="0.3">
      <c r="I9641" s="23" t="e">
        <f>INDEX('Артикул без-с размером'!A:A,MATCH(Хранение!B9641,'Артикул без-с размером'!C:C,0))</f>
        <v>#N/A</v>
      </c>
    </row>
    <row r="9642" spans="9:9" ht="21.75" customHeight="1" x14ac:dyDescent="0.3">
      <c r="I9642" s="23" t="e">
        <f>INDEX('Артикул без-с размером'!A:A,MATCH(Хранение!B9642,'Артикул без-с размером'!C:C,0))</f>
        <v>#N/A</v>
      </c>
    </row>
    <row r="9643" spans="9:9" ht="21.75" customHeight="1" x14ac:dyDescent="0.3">
      <c r="I9643" s="23" t="e">
        <f>INDEX('Артикул без-с размером'!A:A,MATCH(Хранение!B9643,'Артикул без-с размером'!C:C,0))</f>
        <v>#N/A</v>
      </c>
    </row>
    <row r="9644" spans="9:9" ht="21.75" customHeight="1" x14ac:dyDescent="0.3">
      <c r="I9644" s="23" t="e">
        <f>INDEX('Артикул без-с размером'!A:A,MATCH(Хранение!B9644,'Артикул без-с размером'!C:C,0))</f>
        <v>#N/A</v>
      </c>
    </row>
    <row r="9645" spans="9:9" ht="21.75" customHeight="1" x14ac:dyDescent="0.3">
      <c r="I9645" s="23" t="e">
        <f>INDEX('Артикул без-с размером'!A:A,MATCH(Хранение!B9645,'Артикул без-с размером'!C:C,0))</f>
        <v>#N/A</v>
      </c>
    </row>
    <row r="9646" spans="9:9" ht="21.75" customHeight="1" x14ac:dyDescent="0.3">
      <c r="I9646" s="23" t="e">
        <f>INDEX('Артикул без-с размером'!A:A,MATCH(Хранение!B9646,'Артикул без-с размером'!C:C,0))</f>
        <v>#N/A</v>
      </c>
    </row>
    <row r="9647" spans="9:9" ht="21.75" customHeight="1" x14ac:dyDescent="0.3">
      <c r="I9647" s="23" t="e">
        <f>INDEX('Артикул без-с размером'!A:A,MATCH(Хранение!B9647,'Артикул без-с размером'!C:C,0))</f>
        <v>#N/A</v>
      </c>
    </row>
    <row r="9648" spans="9:9" ht="21.75" customHeight="1" x14ac:dyDescent="0.3">
      <c r="I9648" s="23" t="e">
        <f>INDEX('Артикул без-с размером'!A:A,MATCH(Хранение!B9648,'Артикул без-с размером'!C:C,0))</f>
        <v>#N/A</v>
      </c>
    </row>
    <row r="9649" spans="9:9" ht="21.75" customHeight="1" x14ac:dyDescent="0.3">
      <c r="I9649" s="23" t="e">
        <f>INDEX('Артикул без-с размером'!A:A,MATCH(Хранение!B9649,'Артикул без-с размером'!C:C,0))</f>
        <v>#N/A</v>
      </c>
    </row>
    <row r="9650" spans="9:9" ht="21.75" customHeight="1" x14ac:dyDescent="0.3">
      <c r="I9650" s="23" t="e">
        <f>INDEX('Артикул без-с размером'!A:A,MATCH(Хранение!B9650,'Артикул без-с размером'!C:C,0))</f>
        <v>#N/A</v>
      </c>
    </row>
    <row r="9651" spans="9:9" ht="21.75" customHeight="1" x14ac:dyDescent="0.3">
      <c r="I9651" s="23" t="e">
        <f>INDEX('Артикул без-с размером'!A:A,MATCH(Хранение!B9651,'Артикул без-с размером'!C:C,0))</f>
        <v>#N/A</v>
      </c>
    </row>
    <row r="9652" spans="9:9" ht="21.75" customHeight="1" x14ac:dyDescent="0.3">
      <c r="I9652" s="23" t="e">
        <f>INDEX('Артикул без-с размером'!A:A,MATCH(Хранение!B9652,'Артикул без-с размером'!C:C,0))</f>
        <v>#N/A</v>
      </c>
    </row>
    <row r="9653" spans="9:9" ht="21.75" customHeight="1" x14ac:dyDescent="0.3">
      <c r="I9653" s="23" t="e">
        <f>INDEX('Артикул без-с размером'!A:A,MATCH(Хранение!B9653,'Артикул без-с размером'!C:C,0))</f>
        <v>#N/A</v>
      </c>
    </row>
    <row r="9654" spans="9:9" ht="21.75" customHeight="1" x14ac:dyDescent="0.3">
      <c r="I9654" s="23" t="e">
        <f>INDEX('Артикул без-с размером'!A:A,MATCH(Хранение!B9654,'Артикул без-с размером'!C:C,0))</f>
        <v>#N/A</v>
      </c>
    </row>
    <row r="9655" spans="9:9" ht="21.75" customHeight="1" x14ac:dyDescent="0.3">
      <c r="I9655" s="23" t="e">
        <f>INDEX('Артикул без-с размером'!A:A,MATCH(Хранение!B9655,'Артикул без-с размером'!C:C,0))</f>
        <v>#N/A</v>
      </c>
    </row>
    <row r="9656" spans="9:9" ht="21.75" customHeight="1" x14ac:dyDescent="0.3">
      <c r="I9656" s="23" t="e">
        <f>INDEX('Артикул без-с размером'!A:A,MATCH(Хранение!B9656,'Артикул без-с размером'!C:C,0))</f>
        <v>#N/A</v>
      </c>
    </row>
    <row r="9657" spans="9:9" ht="21.75" customHeight="1" x14ac:dyDescent="0.3">
      <c r="I9657" s="23" t="e">
        <f>INDEX('Артикул без-с размером'!A:A,MATCH(Хранение!B9657,'Артикул без-с размером'!C:C,0))</f>
        <v>#N/A</v>
      </c>
    </row>
    <row r="9658" spans="9:9" ht="21.75" customHeight="1" x14ac:dyDescent="0.3">
      <c r="I9658" s="23" t="e">
        <f>INDEX('Артикул без-с размером'!A:A,MATCH(Хранение!B9658,'Артикул без-с размером'!C:C,0))</f>
        <v>#N/A</v>
      </c>
    </row>
    <row r="9659" spans="9:9" ht="21.75" customHeight="1" x14ac:dyDescent="0.3">
      <c r="I9659" s="23" t="e">
        <f>INDEX('Артикул без-с размером'!A:A,MATCH(Хранение!B9659,'Артикул без-с размером'!C:C,0))</f>
        <v>#N/A</v>
      </c>
    </row>
    <row r="9660" spans="9:9" ht="21.75" customHeight="1" x14ac:dyDescent="0.3">
      <c r="I9660" s="23" t="e">
        <f>INDEX('Артикул без-с размером'!A:A,MATCH(Хранение!B9660,'Артикул без-с размером'!C:C,0))</f>
        <v>#N/A</v>
      </c>
    </row>
    <row r="9661" spans="9:9" ht="21.75" customHeight="1" x14ac:dyDescent="0.3">
      <c r="I9661" s="23" t="e">
        <f>INDEX('Артикул без-с размером'!A:A,MATCH(Хранение!B9661,'Артикул без-с размером'!C:C,0))</f>
        <v>#N/A</v>
      </c>
    </row>
    <row r="9662" spans="9:9" ht="21.75" customHeight="1" x14ac:dyDescent="0.3">
      <c r="I9662" s="23" t="e">
        <f>INDEX('Артикул без-с размером'!A:A,MATCH(Хранение!B9662,'Артикул без-с размером'!C:C,0))</f>
        <v>#N/A</v>
      </c>
    </row>
    <row r="9663" spans="9:9" ht="21.75" customHeight="1" x14ac:dyDescent="0.3">
      <c r="I9663" s="23" t="e">
        <f>INDEX('Артикул без-с размером'!A:A,MATCH(Хранение!B9663,'Артикул без-с размером'!C:C,0))</f>
        <v>#N/A</v>
      </c>
    </row>
    <row r="9664" spans="9:9" ht="21.75" customHeight="1" x14ac:dyDescent="0.3">
      <c r="I9664" s="23" t="e">
        <f>INDEX('Артикул без-с размером'!A:A,MATCH(Хранение!B9664,'Артикул без-с размером'!C:C,0))</f>
        <v>#N/A</v>
      </c>
    </row>
    <row r="9665" spans="9:9" ht="21.75" customHeight="1" x14ac:dyDescent="0.3">
      <c r="I9665" s="23" t="e">
        <f>INDEX('Артикул без-с размером'!A:A,MATCH(Хранение!B9665,'Артикул без-с размером'!C:C,0))</f>
        <v>#N/A</v>
      </c>
    </row>
    <row r="9666" spans="9:9" ht="21.75" customHeight="1" x14ac:dyDescent="0.3">
      <c r="I9666" s="23" t="e">
        <f>INDEX('Артикул без-с размером'!A:A,MATCH(Хранение!B9666,'Артикул без-с размером'!C:C,0))</f>
        <v>#N/A</v>
      </c>
    </row>
    <row r="9667" spans="9:9" ht="21.75" customHeight="1" x14ac:dyDescent="0.3">
      <c r="I9667" s="23" t="e">
        <f>INDEX('Артикул без-с размером'!A:A,MATCH(Хранение!B9667,'Артикул без-с размером'!C:C,0))</f>
        <v>#N/A</v>
      </c>
    </row>
    <row r="9668" spans="9:9" ht="21.75" customHeight="1" x14ac:dyDescent="0.3">
      <c r="I9668" s="23" t="e">
        <f>INDEX('Артикул без-с размером'!A:A,MATCH(Хранение!B9668,'Артикул без-с размером'!C:C,0))</f>
        <v>#N/A</v>
      </c>
    </row>
    <row r="9669" spans="9:9" ht="21.75" customHeight="1" x14ac:dyDescent="0.3">
      <c r="I9669" s="23" t="e">
        <f>INDEX('Артикул без-с размером'!A:A,MATCH(Хранение!B9669,'Артикул без-с размером'!C:C,0))</f>
        <v>#N/A</v>
      </c>
    </row>
    <row r="9670" spans="9:9" ht="21.75" customHeight="1" x14ac:dyDescent="0.3">
      <c r="I9670" s="23" t="e">
        <f>INDEX('Артикул без-с размером'!A:A,MATCH(Хранение!B9670,'Артикул без-с размером'!C:C,0))</f>
        <v>#N/A</v>
      </c>
    </row>
    <row r="9671" spans="9:9" ht="21.75" customHeight="1" x14ac:dyDescent="0.3">
      <c r="I9671" s="23" t="e">
        <f>INDEX('Артикул без-с размером'!A:A,MATCH(Хранение!B9671,'Артикул без-с размером'!C:C,0))</f>
        <v>#N/A</v>
      </c>
    </row>
    <row r="9672" spans="9:9" ht="21.75" customHeight="1" x14ac:dyDescent="0.3">
      <c r="I9672" s="23" t="e">
        <f>INDEX('Артикул без-с размером'!A:A,MATCH(Хранение!B9672,'Артикул без-с размером'!C:C,0))</f>
        <v>#N/A</v>
      </c>
    </row>
    <row r="9673" spans="9:9" ht="21.75" customHeight="1" x14ac:dyDescent="0.3">
      <c r="I9673" s="23" t="e">
        <f>INDEX('Артикул без-с размером'!A:A,MATCH(Хранение!B9673,'Артикул без-с размером'!C:C,0))</f>
        <v>#N/A</v>
      </c>
    </row>
    <row r="9674" spans="9:9" ht="21.75" customHeight="1" x14ac:dyDescent="0.3">
      <c r="I9674" s="23" t="e">
        <f>INDEX('Артикул без-с размером'!A:A,MATCH(Хранение!B9674,'Артикул без-с размером'!C:C,0))</f>
        <v>#N/A</v>
      </c>
    </row>
    <row r="9675" spans="9:9" ht="21.75" customHeight="1" x14ac:dyDescent="0.3">
      <c r="I9675" s="23" t="e">
        <f>INDEX('Артикул без-с размером'!A:A,MATCH(Хранение!B9675,'Артикул без-с размером'!C:C,0))</f>
        <v>#N/A</v>
      </c>
    </row>
    <row r="9676" spans="9:9" ht="21.75" customHeight="1" x14ac:dyDescent="0.3">
      <c r="I9676" s="23" t="e">
        <f>INDEX('Артикул без-с размером'!A:A,MATCH(Хранение!B9676,'Артикул без-с размером'!C:C,0))</f>
        <v>#N/A</v>
      </c>
    </row>
    <row r="9677" spans="9:9" ht="21.75" customHeight="1" x14ac:dyDescent="0.3">
      <c r="I9677" s="23" t="e">
        <f>INDEX('Артикул без-с размером'!A:A,MATCH(Хранение!B9677,'Артикул без-с размером'!C:C,0))</f>
        <v>#N/A</v>
      </c>
    </row>
    <row r="9678" spans="9:9" ht="21.75" customHeight="1" x14ac:dyDescent="0.3">
      <c r="I9678" s="23" t="e">
        <f>INDEX('Артикул без-с размером'!A:A,MATCH(Хранение!B9678,'Артикул без-с размером'!C:C,0))</f>
        <v>#N/A</v>
      </c>
    </row>
    <row r="9679" spans="9:9" ht="21.75" customHeight="1" x14ac:dyDescent="0.3">
      <c r="I9679" s="23" t="e">
        <f>INDEX('Артикул без-с размером'!A:A,MATCH(Хранение!B9679,'Артикул без-с размером'!C:C,0))</f>
        <v>#N/A</v>
      </c>
    </row>
    <row r="9680" spans="9:9" ht="21.75" customHeight="1" x14ac:dyDescent="0.3">
      <c r="I9680" s="23" t="e">
        <f>INDEX('Артикул без-с размером'!A:A,MATCH(Хранение!B9680,'Артикул без-с размером'!C:C,0))</f>
        <v>#N/A</v>
      </c>
    </row>
    <row r="9681" spans="9:9" ht="21.75" customHeight="1" x14ac:dyDescent="0.3">
      <c r="I9681" s="23" t="e">
        <f>INDEX('Артикул без-с размером'!A:A,MATCH(Хранение!B9681,'Артикул без-с размером'!C:C,0))</f>
        <v>#N/A</v>
      </c>
    </row>
    <row r="9682" spans="9:9" ht="21.75" customHeight="1" x14ac:dyDescent="0.3">
      <c r="I9682" s="23" t="e">
        <f>INDEX('Артикул без-с размером'!A:A,MATCH(Хранение!B9682,'Артикул без-с размером'!C:C,0))</f>
        <v>#N/A</v>
      </c>
    </row>
    <row r="9683" spans="9:9" ht="21.75" customHeight="1" x14ac:dyDescent="0.3">
      <c r="I9683" s="23" t="e">
        <f>INDEX('Артикул без-с размером'!A:A,MATCH(Хранение!B9683,'Артикул без-с размером'!C:C,0))</f>
        <v>#N/A</v>
      </c>
    </row>
    <row r="9684" spans="9:9" ht="21.75" customHeight="1" x14ac:dyDescent="0.3">
      <c r="I9684" s="23" t="e">
        <f>INDEX('Артикул без-с размером'!A:A,MATCH(Хранение!B9684,'Артикул без-с размером'!C:C,0))</f>
        <v>#N/A</v>
      </c>
    </row>
    <row r="9685" spans="9:9" ht="21.75" customHeight="1" x14ac:dyDescent="0.3">
      <c r="I9685" s="23" t="e">
        <f>INDEX('Артикул без-с размером'!A:A,MATCH(Хранение!B9685,'Артикул без-с размером'!C:C,0))</f>
        <v>#N/A</v>
      </c>
    </row>
    <row r="9686" spans="9:9" ht="21.75" customHeight="1" x14ac:dyDescent="0.3">
      <c r="I9686" s="23" t="e">
        <f>INDEX('Артикул без-с размером'!A:A,MATCH(Хранение!B9686,'Артикул без-с размером'!C:C,0))</f>
        <v>#N/A</v>
      </c>
    </row>
    <row r="9687" spans="9:9" ht="21.75" customHeight="1" x14ac:dyDescent="0.3">
      <c r="I9687" s="23" t="e">
        <f>INDEX('Артикул без-с размером'!A:A,MATCH(Хранение!B9687,'Артикул без-с размером'!C:C,0))</f>
        <v>#N/A</v>
      </c>
    </row>
    <row r="9688" spans="9:9" ht="21.75" customHeight="1" x14ac:dyDescent="0.3">
      <c r="I9688" s="23" t="e">
        <f>INDEX('Артикул без-с размером'!A:A,MATCH(Хранение!B9688,'Артикул без-с размером'!C:C,0))</f>
        <v>#N/A</v>
      </c>
    </row>
    <row r="9689" spans="9:9" ht="21.75" customHeight="1" x14ac:dyDescent="0.3">
      <c r="I9689" s="23" t="e">
        <f>INDEX('Артикул без-с размером'!A:A,MATCH(Хранение!B9689,'Артикул без-с размером'!C:C,0))</f>
        <v>#N/A</v>
      </c>
    </row>
    <row r="9690" spans="9:9" ht="21.75" customHeight="1" x14ac:dyDescent="0.3">
      <c r="I9690" s="23" t="e">
        <f>INDEX('Артикул без-с размером'!A:A,MATCH(Хранение!B9690,'Артикул без-с размером'!C:C,0))</f>
        <v>#N/A</v>
      </c>
    </row>
    <row r="9691" spans="9:9" ht="21.75" customHeight="1" x14ac:dyDescent="0.3">
      <c r="I9691" s="23" t="e">
        <f>INDEX('Артикул без-с размером'!A:A,MATCH(Хранение!B9691,'Артикул без-с размером'!C:C,0))</f>
        <v>#N/A</v>
      </c>
    </row>
    <row r="9692" spans="9:9" ht="21.75" customHeight="1" x14ac:dyDescent="0.3">
      <c r="I9692" s="23" t="e">
        <f>INDEX('Артикул без-с размером'!A:A,MATCH(Хранение!B9692,'Артикул без-с размером'!C:C,0))</f>
        <v>#N/A</v>
      </c>
    </row>
    <row r="9693" spans="9:9" ht="21.75" customHeight="1" x14ac:dyDescent="0.3">
      <c r="I9693" s="23" t="e">
        <f>INDEX('Артикул без-с размером'!A:A,MATCH(Хранение!B9693,'Артикул без-с размером'!C:C,0))</f>
        <v>#N/A</v>
      </c>
    </row>
    <row r="9694" spans="9:9" ht="21.75" customHeight="1" x14ac:dyDescent="0.3">
      <c r="I9694" s="23" t="e">
        <f>INDEX('Артикул без-с размером'!A:A,MATCH(Хранение!B9694,'Артикул без-с размером'!C:C,0))</f>
        <v>#N/A</v>
      </c>
    </row>
    <row r="9695" spans="9:9" ht="21.75" customHeight="1" x14ac:dyDescent="0.3">
      <c r="I9695" s="23" t="e">
        <f>INDEX('Артикул без-с размером'!A:A,MATCH(Хранение!B9695,'Артикул без-с размером'!C:C,0))</f>
        <v>#N/A</v>
      </c>
    </row>
    <row r="9696" spans="9:9" ht="21.75" customHeight="1" x14ac:dyDescent="0.3">
      <c r="I9696" s="23" t="e">
        <f>INDEX('Артикул без-с размером'!A:A,MATCH(Хранение!B9696,'Артикул без-с размером'!C:C,0))</f>
        <v>#N/A</v>
      </c>
    </row>
    <row r="9697" spans="9:9" ht="21.75" customHeight="1" x14ac:dyDescent="0.3">
      <c r="I9697" s="23" t="e">
        <f>INDEX('Артикул без-с размером'!A:A,MATCH(Хранение!B9697,'Артикул без-с размером'!C:C,0))</f>
        <v>#N/A</v>
      </c>
    </row>
    <row r="9698" spans="9:9" ht="21.75" customHeight="1" x14ac:dyDescent="0.3">
      <c r="I9698" s="23" t="e">
        <f>INDEX('Артикул без-с размером'!A:A,MATCH(Хранение!B9698,'Артикул без-с размером'!C:C,0))</f>
        <v>#N/A</v>
      </c>
    </row>
    <row r="9699" spans="9:9" ht="21.75" customHeight="1" x14ac:dyDescent="0.3">
      <c r="I9699" s="23" t="e">
        <f>INDEX('Артикул без-с размером'!A:A,MATCH(Хранение!B9699,'Артикул без-с размером'!C:C,0))</f>
        <v>#N/A</v>
      </c>
    </row>
    <row r="9700" spans="9:9" ht="21.75" customHeight="1" x14ac:dyDescent="0.3">
      <c r="I9700" s="23" t="e">
        <f>INDEX('Артикул без-с размером'!A:A,MATCH(Хранение!B9700,'Артикул без-с размером'!C:C,0))</f>
        <v>#N/A</v>
      </c>
    </row>
    <row r="9701" spans="9:9" ht="21.75" customHeight="1" x14ac:dyDescent="0.3">
      <c r="I9701" s="23" t="e">
        <f>INDEX('Артикул без-с размером'!A:A,MATCH(Хранение!B9701,'Артикул без-с размером'!C:C,0))</f>
        <v>#N/A</v>
      </c>
    </row>
    <row r="9702" spans="9:9" ht="21.75" customHeight="1" x14ac:dyDescent="0.3">
      <c r="I9702" s="23" t="e">
        <f>INDEX('Артикул без-с размером'!A:A,MATCH(Хранение!B9702,'Артикул без-с размером'!C:C,0))</f>
        <v>#N/A</v>
      </c>
    </row>
    <row r="9703" spans="9:9" ht="21.75" customHeight="1" x14ac:dyDescent="0.3">
      <c r="I9703" s="23" t="e">
        <f>INDEX('Артикул без-с размером'!A:A,MATCH(Хранение!B9703,'Артикул без-с размером'!C:C,0))</f>
        <v>#N/A</v>
      </c>
    </row>
    <row r="9704" spans="9:9" ht="21.75" customHeight="1" x14ac:dyDescent="0.3">
      <c r="I9704" s="23" t="e">
        <f>INDEX('Артикул без-с размером'!A:A,MATCH(Хранение!B9704,'Артикул без-с размером'!C:C,0))</f>
        <v>#N/A</v>
      </c>
    </row>
    <row r="9705" spans="9:9" ht="21.75" customHeight="1" x14ac:dyDescent="0.3">
      <c r="I9705" s="23" t="e">
        <f>INDEX('Артикул без-с размером'!A:A,MATCH(Хранение!B9705,'Артикул без-с размером'!C:C,0))</f>
        <v>#N/A</v>
      </c>
    </row>
    <row r="9706" spans="9:9" ht="21.75" customHeight="1" x14ac:dyDescent="0.3">
      <c r="I9706" s="23" t="e">
        <f>INDEX('Артикул без-с размером'!A:A,MATCH(Хранение!B9706,'Артикул без-с размером'!C:C,0))</f>
        <v>#N/A</v>
      </c>
    </row>
    <row r="9707" spans="9:9" ht="21.75" customHeight="1" x14ac:dyDescent="0.3">
      <c r="I9707" s="23" t="e">
        <f>INDEX('Артикул без-с размером'!A:A,MATCH(Хранение!B9707,'Артикул без-с размером'!C:C,0))</f>
        <v>#N/A</v>
      </c>
    </row>
    <row r="9708" spans="9:9" ht="21.75" customHeight="1" x14ac:dyDescent="0.3">
      <c r="I9708" s="23" t="e">
        <f>INDEX('Артикул без-с размером'!A:A,MATCH(Хранение!B9708,'Артикул без-с размером'!C:C,0))</f>
        <v>#N/A</v>
      </c>
    </row>
    <row r="9709" spans="9:9" ht="21.75" customHeight="1" x14ac:dyDescent="0.3">
      <c r="I9709" s="23" t="e">
        <f>INDEX('Артикул без-с размером'!A:A,MATCH(Хранение!B9709,'Артикул без-с размером'!C:C,0))</f>
        <v>#N/A</v>
      </c>
    </row>
    <row r="9710" spans="9:9" ht="21.75" customHeight="1" x14ac:dyDescent="0.3">
      <c r="I9710" s="23" t="e">
        <f>INDEX('Артикул без-с размером'!A:A,MATCH(Хранение!B9710,'Артикул без-с размером'!C:C,0))</f>
        <v>#N/A</v>
      </c>
    </row>
    <row r="9711" spans="9:9" ht="21.75" customHeight="1" x14ac:dyDescent="0.3">
      <c r="I9711" s="23" t="e">
        <f>INDEX('Артикул без-с размером'!A:A,MATCH(Хранение!B9711,'Артикул без-с размером'!C:C,0))</f>
        <v>#N/A</v>
      </c>
    </row>
    <row r="9712" spans="9:9" ht="21.75" customHeight="1" x14ac:dyDescent="0.3">
      <c r="I9712" s="23" t="e">
        <f>INDEX('Артикул без-с размером'!A:A,MATCH(Хранение!B9712,'Артикул без-с размером'!C:C,0))</f>
        <v>#N/A</v>
      </c>
    </row>
    <row r="9713" spans="9:9" ht="21.75" customHeight="1" x14ac:dyDescent="0.3">
      <c r="I9713" s="23" t="e">
        <f>INDEX('Артикул без-с размером'!A:A,MATCH(Хранение!B9713,'Артикул без-с размером'!C:C,0))</f>
        <v>#N/A</v>
      </c>
    </row>
    <row r="9714" spans="9:9" ht="21.75" customHeight="1" x14ac:dyDescent="0.3">
      <c r="I9714" s="23" t="e">
        <f>INDEX('Артикул без-с размером'!A:A,MATCH(Хранение!B9714,'Артикул без-с размером'!C:C,0))</f>
        <v>#N/A</v>
      </c>
    </row>
    <row r="9715" spans="9:9" ht="21.75" customHeight="1" x14ac:dyDescent="0.3">
      <c r="I9715" s="23" t="e">
        <f>INDEX('Артикул без-с размером'!A:A,MATCH(Хранение!B9715,'Артикул без-с размером'!C:C,0))</f>
        <v>#N/A</v>
      </c>
    </row>
    <row r="9716" spans="9:9" ht="21.75" customHeight="1" x14ac:dyDescent="0.3">
      <c r="I9716" s="23" t="e">
        <f>INDEX('Артикул без-с размером'!A:A,MATCH(Хранение!B9716,'Артикул без-с размером'!C:C,0))</f>
        <v>#N/A</v>
      </c>
    </row>
    <row r="9717" spans="9:9" ht="21.75" customHeight="1" x14ac:dyDescent="0.3">
      <c r="I9717" s="23" t="e">
        <f>INDEX('Артикул без-с размером'!A:A,MATCH(Хранение!B9717,'Артикул без-с размером'!C:C,0))</f>
        <v>#N/A</v>
      </c>
    </row>
    <row r="9718" spans="9:9" ht="21.75" customHeight="1" x14ac:dyDescent="0.3">
      <c r="I9718" s="23" t="e">
        <f>INDEX('Артикул без-с размером'!A:A,MATCH(Хранение!B9718,'Артикул без-с размером'!C:C,0))</f>
        <v>#N/A</v>
      </c>
    </row>
    <row r="9719" spans="9:9" ht="21.75" customHeight="1" x14ac:dyDescent="0.3">
      <c r="I9719" s="23" t="e">
        <f>INDEX('Артикул без-с размером'!A:A,MATCH(Хранение!B9719,'Артикул без-с размером'!C:C,0))</f>
        <v>#N/A</v>
      </c>
    </row>
    <row r="9720" spans="9:9" ht="21.75" customHeight="1" x14ac:dyDescent="0.3">
      <c r="I9720" s="23" t="e">
        <f>INDEX('Артикул без-с размером'!A:A,MATCH(Хранение!B9720,'Артикул без-с размером'!C:C,0))</f>
        <v>#N/A</v>
      </c>
    </row>
    <row r="9721" spans="9:9" ht="21.75" customHeight="1" x14ac:dyDescent="0.3">
      <c r="I9721" s="23" t="e">
        <f>INDEX('Артикул без-с размером'!A:A,MATCH(Хранение!B9721,'Артикул без-с размером'!C:C,0))</f>
        <v>#N/A</v>
      </c>
    </row>
    <row r="9722" spans="9:9" ht="21.75" customHeight="1" x14ac:dyDescent="0.3">
      <c r="I9722" s="23" t="e">
        <f>INDEX('Артикул без-с размером'!A:A,MATCH(Хранение!B9722,'Артикул без-с размером'!C:C,0))</f>
        <v>#N/A</v>
      </c>
    </row>
    <row r="9723" spans="9:9" ht="21.75" customHeight="1" x14ac:dyDescent="0.3">
      <c r="I9723" s="23" t="e">
        <f>INDEX('Артикул без-с размером'!A:A,MATCH(Хранение!B9723,'Артикул без-с размером'!C:C,0))</f>
        <v>#N/A</v>
      </c>
    </row>
    <row r="9724" spans="9:9" ht="21.75" customHeight="1" x14ac:dyDescent="0.3">
      <c r="I9724" s="23" t="e">
        <f>INDEX('Артикул без-с размером'!A:A,MATCH(Хранение!B9724,'Артикул без-с размером'!C:C,0))</f>
        <v>#N/A</v>
      </c>
    </row>
    <row r="9725" spans="9:9" ht="21.75" customHeight="1" x14ac:dyDescent="0.3">
      <c r="I9725" s="23" t="e">
        <f>INDEX('Артикул без-с размером'!A:A,MATCH(Хранение!B9725,'Артикул без-с размером'!C:C,0))</f>
        <v>#N/A</v>
      </c>
    </row>
    <row r="9726" spans="9:9" ht="21.75" customHeight="1" x14ac:dyDescent="0.3">
      <c r="I9726" s="23" t="e">
        <f>INDEX('Артикул без-с размером'!A:A,MATCH(Хранение!B9726,'Артикул без-с размером'!C:C,0))</f>
        <v>#N/A</v>
      </c>
    </row>
    <row r="9727" spans="9:9" ht="21.75" customHeight="1" x14ac:dyDescent="0.3">
      <c r="I9727" s="23" t="e">
        <f>INDEX('Артикул без-с размером'!A:A,MATCH(Хранение!B9727,'Артикул без-с размером'!C:C,0))</f>
        <v>#N/A</v>
      </c>
    </row>
    <row r="9728" spans="9:9" ht="21.75" customHeight="1" x14ac:dyDescent="0.3">
      <c r="I9728" s="23" t="e">
        <f>INDEX('Артикул без-с размером'!A:A,MATCH(Хранение!B9728,'Артикул без-с размером'!C:C,0))</f>
        <v>#N/A</v>
      </c>
    </row>
    <row r="9729" spans="9:9" ht="21.75" customHeight="1" x14ac:dyDescent="0.3">
      <c r="I9729" s="23" t="e">
        <f>INDEX('Артикул без-с размером'!A:A,MATCH(Хранение!B9729,'Артикул без-с размером'!C:C,0))</f>
        <v>#N/A</v>
      </c>
    </row>
    <row r="9730" spans="9:9" ht="21.75" customHeight="1" x14ac:dyDescent="0.3">
      <c r="I9730" s="23" t="e">
        <f>INDEX('Артикул без-с размером'!A:A,MATCH(Хранение!B9730,'Артикул без-с размером'!C:C,0))</f>
        <v>#N/A</v>
      </c>
    </row>
    <row r="9731" spans="9:9" ht="21.75" customHeight="1" x14ac:dyDescent="0.3">
      <c r="I9731" s="23" t="e">
        <f>INDEX('Артикул без-с размером'!A:A,MATCH(Хранение!B9731,'Артикул без-с размером'!C:C,0))</f>
        <v>#N/A</v>
      </c>
    </row>
    <row r="9732" spans="9:9" ht="21.75" customHeight="1" x14ac:dyDescent="0.3">
      <c r="I9732" s="23" t="e">
        <f>INDEX('Артикул без-с размером'!A:A,MATCH(Хранение!B9732,'Артикул без-с размером'!C:C,0))</f>
        <v>#N/A</v>
      </c>
    </row>
    <row r="9733" spans="9:9" ht="21.75" customHeight="1" x14ac:dyDescent="0.3">
      <c r="I9733" s="23" t="e">
        <f>INDEX('Артикул без-с размером'!A:A,MATCH(Хранение!B9733,'Артикул без-с размером'!C:C,0))</f>
        <v>#N/A</v>
      </c>
    </row>
    <row r="9734" spans="9:9" ht="21.75" customHeight="1" x14ac:dyDescent="0.3">
      <c r="I9734" s="23" t="e">
        <f>INDEX('Артикул без-с размером'!A:A,MATCH(Хранение!B9734,'Артикул без-с размером'!C:C,0))</f>
        <v>#N/A</v>
      </c>
    </row>
    <row r="9735" spans="9:9" ht="21.75" customHeight="1" x14ac:dyDescent="0.3">
      <c r="I9735" s="23" t="e">
        <f>INDEX('Артикул без-с размером'!A:A,MATCH(Хранение!B9735,'Артикул без-с размером'!C:C,0))</f>
        <v>#N/A</v>
      </c>
    </row>
    <row r="9736" spans="9:9" ht="21.75" customHeight="1" x14ac:dyDescent="0.3">
      <c r="I9736" s="23" t="e">
        <f>INDEX('Артикул без-с размером'!A:A,MATCH(Хранение!B9736,'Артикул без-с размером'!C:C,0))</f>
        <v>#N/A</v>
      </c>
    </row>
    <row r="9737" spans="9:9" ht="21.75" customHeight="1" x14ac:dyDescent="0.3">
      <c r="I9737" s="23" t="e">
        <f>INDEX('Артикул без-с размером'!A:A,MATCH(Хранение!B9737,'Артикул без-с размером'!C:C,0))</f>
        <v>#N/A</v>
      </c>
    </row>
    <row r="9738" spans="9:9" ht="21.75" customHeight="1" x14ac:dyDescent="0.3">
      <c r="I9738" s="23" t="e">
        <f>INDEX('Артикул без-с размером'!A:A,MATCH(Хранение!B9738,'Артикул без-с размером'!C:C,0))</f>
        <v>#N/A</v>
      </c>
    </row>
    <row r="9739" spans="9:9" ht="21.75" customHeight="1" x14ac:dyDescent="0.3">
      <c r="I9739" s="23" t="e">
        <f>INDEX('Артикул без-с размером'!A:A,MATCH(Хранение!B9739,'Артикул без-с размером'!C:C,0))</f>
        <v>#N/A</v>
      </c>
    </row>
    <row r="9740" spans="9:9" ht="21.75" customHeight="1" x14ac:dyDescent="0.3">
      <c r="I9740" s="23" t="e">
        <f>INDEX('Артикул без-с размером'!A:A,MATCH(Хранение!B9740,'Артикул без-с размером'!C:C,0))</f>
        <v>#N/A</v>
      </c>
    </row>
    <row r="9741" spans="9:9" ht="21.75" customHeight="1" x14ac:dyDescent="0.3">
      <c r="I9741" s="23" t="e">
        <f>INDEX('Артикул без-с размером'!A:A,MATCH(Хранение!B9741,'Артикул без-с размером'!C:C,0))</f>
        <v>#N/A</v>
      </c>
    </row>
    <row r="9742" spans="9:9" ht="21.75" customHeight="1" x14ac:dyDescent="0.3">
      <c r="I9742" s="23" t="e">
        <f>INDEX('Артикул без-с размером'!A:A,MATCH(Хранение!B9742,'Артикул без-с размером'!C:C,0))</f>
        <v>#N/A</v>
      </c>
    </row>
    <row r="9743" spans="9:9" ht="21.75" customHeight="1" x14ac:dyDescent="0.3">
      <c r="I9743" s="23" t="e">
        <f>INDEX('Артикул без-с размером'!A:A,MATCH(Хранение!B9743,'Артикул без-с размером'!C:C,0))</f>
        <v>#N/A</v>
      </c>
    </row>
    <row r="9744" spans="9:9" ht="21.75" customHeight="1" x14ac:dyDescent="0.3">
      <c r="I9744" s="23" t="e">
        <f>INDEX('Артикул без-с размером'!A:A,MATCH(Хранение!B9744,'Артикул без-с размером'!C:C,0))</f>
        <v>#N/A</v>
      </c>
    </row>
    <row r="9745" spans="9:9" ht="21.75" customHeight="1" x14ac:dyDescent="0.3">
      <c r="I9745" s="23" t="e">
        <f>INDEX('Артикул без-с размером'!A:A,MATCH(Хранение!B9745,'Артикул без-с размером'!C:C,0))</f>
        <v>#N/A</v>
      </c>
    </row>
    <row r="9746" spans="9:9" ht="21.75" customHeight="1" x14ac:dyDescent="0.3">
      <c r="I9746" s="23" t="e">
        <f>INDEX('Артикул без-с размером'!A:A,MATCH(Хранение!B9746,'Артикул без-с размером'!C:C,0))</f>
        <v>#N/A</v>
      </c>
    </row>
    <row r="9747" spans="9:9" ht="21.75" customHeight="1" x14ac:dyDescent="0.3">
      <c r="I9747" s="23" t="e">
        <f>INDEX('Артикул без-с размером'!A:A,MATCH(Хранение!B9747,'Артикул без-с размером'!C:C,0))</f>
        <v>#N/A</v>
      </c>
    </row>
    <row r="9748" spans="9:9" ht="21.75" customHeight="1" x14ac:dyDescent="0.3">
      <c r="I9748" s="23" t="e">
        <f>INDEX('Артикул без-с размером'!A:A,MATCH(Хранение!B9748,'Артикул без-с размером'!C:C,0))</f>
        <v>#N/A</v>
      </c>
    </row>
    <row r="9749" spans="9:9" ht="21.75" customHeight="1" x14ac:dyDescent="0.3">
      <c r="I9749" s="23" t="e">
        <f>INDEX('Артикул без-с размером'!A:A,MATCH(Хранение!B9749,'Артикул без-с размером'!C:C,0))</f>
        <v>#N/A</v>
      </c>
    </row>
    <row r="9750" spans="9:9" ht="21.75" customHeight="1" x14ac:dyDescent="0.3">
      <c r="I9750" s="23" t="e">
        <f>INDEX('Артикул без-с размером'!A:A,MATCH(Хранение!B9750,'Артикул без-с размером'!C:C,0))</f>
        <v>#N/A</v>
      </c>
    </row>
    <row r="9751" spans="9:9" ht="21.75" customHeight="1" x14ac:dyDescent="0.3">
      <c r="I9751" s="23" t="e">
        <f>INDEX('Артикул без-с размером'!A:A,MATCH(Хранение!B9751,'Артикул без-с размером'!C:C,0))</f>
        <v>#N/A</v>
      </c>
    </row>
    <row r="9752" spans="9:9" ht="21.75" customHeight="1" x14ac:dyDescent="0.3">
      <c r="I9752" s="23" t="e">
        <f>INDEX('Артикул без-с размером'!A:A,MATCH(Хранение!B9752,'Артикул без-с размером'!C:C,0))</f>
        <v>#N/A</v>
      </c>
    </row>
    <row r="9753" spans="9:9" ht="21.75" customHeight="1" x14ac:dyDescent="0.3">
      <c r="I9753" s="23" t="e">
        <f>INDEX('Артикул без-с размером'!A:A,MATCH(Хранение!B9753,'Артикул без-с размером'!C:C,0))</f>
        <v>#N/A</v>
      </c>
    </row>
    <row r="9754" spans="9:9" ht="21.75" customHeight="1" x14ac:dyDescent="0.3">
      <c r="I9754" s="23" t="e">
        <f>INDEX('Артикул без-с размером'!A:A,MATCH(Хранение!B9754,'Артикул без-с размером'!C:C,0))</f>
        <v>#N/A</v>
      </c>
    </row>
    <row r="9755" spans="9:9" ht="21.75" customHeight="1" x14ac:dyDescent="0.3">
      <c r="I9755" s="23" t="e">
        <f>INDEX('Артикул без-с размером'!A:A,MATCH(Хранение!B9755,'Артикул без-с размером'!C:C,0))</f>
        <v>#N/A</v>
      </c>
    </row>
    <row r="9756" spans="9:9" ht="21.75" customHeight="1" x14ac:dyDescent="0.3">
      <c r="I9756" s="23" t="e">
        <f>INDEX('Артикул без-с размером'!A:A,MATCH(Хранение!B9756,'Артикул без-с размером'!C:C,0))</f>
        <v>#N/A</v>
      </c>
    </row>
    <row r="9757" spans="9:9" ht="21.75" customHeight="1" x14ac:dyDescent="0.3">
      <c r="I9757" s="23" t="e">
        <f>INDEX('Артикул без-с размером'!A:A,MATCH(Хранение!B9757,'Артикул без-с размером'!C:C,0))</f>
        <v>#N/A</v>
      </c>
    </row>
    <row r="9758" spans="9:9" ht="21.75" customHeight="1" x14ac:dyDescent="0.3">
      <c r="I9758" s="23" t="e">
        <f>INDEX('Артикул без-с размером'!A:A,MATCH(Хранение!B9758,'Артикул без-с размером'!C:C,0))</f>
        <v>#N/A</v>
      </c>
    </row>
    <row r="9759" spans="9:9" ht="21.75" customHeight="1" x14ac:dyDescent="0.3">
      <c r="I9759" s="23" t="e">
        <f>INDEX('Артикул без-с размером'!A:A,MATCH(Хранение!B9759,'Артикул без-с размером'!C:C,0))</f>
        <v>#N/A</v>
      </c>
    </row>
    <row r="9760" spans="9:9" ht="21.75" customHeight="1" x14ac:dyDescent="0.3">
      <c r="I9760" s="23" t="e">
        <f>INDEX('Артикул без-с размером'!A:A,MATCH(Хранение!B9760,'Артикул без-с размером'!C:C,0))</f>
        <v>#N/A</v>
      </c>
    </row>
    <row r="9761" spans="9:9" ht="21.75" customHeight="1" x14ac:dyDescent="0.3">
      <c r="I9761" s="23" t="e">
        <f>INDEX('Артикул без-с размером'!A:A,MATCH(Хранение!B9761,'Артикул без-с размером'!C:C,0))</f>
        <v>#N/A</v>
      </c>
    </row>
    <row r="9762" spans="9:9" ht="21.75" customHeight="1" x14ac:dyDescent="0.3">
      <c r="I9762" s="23" t="e">
        <f>INDEX('Артикул без-с размером'!A:A,MATCH(Хранение!B9762,'Артикул без-с размером'!C:C,0))</f>
        <v>#N/A</v>
      </c>
    </row>
    <row r="9763" spans="9:9" ht="21.75" customHeight="1" x14ac:dyDescent="0.3">
      <c r="I9763" s="23" t="e">
        <f>INDEX('Артикул без-с размером'!A:A,MATCH(Хранение!B9763,'Артикул без-с размером'!C:C,0))</f>
        <v>#N/A</v>
      </c>
    </row>
    <row r="9764" spans="9:9" ht="21.75" customHeight="1" x14ac:dyDescent="0.3">
      <c r="I9764" s="23" t="e">
        <f>INDEX('Артикул без-с размером'!A:A,MATCH(Хранение!B9764,'Артикул без-с размером'!C:C,0))</f>
        <v>#N/A</v>
      </c>
    </row>
    <row r="9765" spans="9:9" ht="21.75" customHeight="1" x14ac:dyDescent="0.3">
      <c r="I9765" s="23" t="e">
        <f>INDEX('Артикул без-с размером'!A:A,MATCH(Хранение!B9765,'Артикул без-с размером'!C:C,0))</f>
        <v>#N/A</v>
      </c>
    </row>
    <row r="9766" spans="9:9" ht="21.75" customHeight="1" x14ac:dyDescent="0.3">
      <c r="I9766" s="23" t="e">
        <f>INDEX('Артикул без-с размером'!A:A,MATCH(Хранение!B9766,'Артикул без-с размером'!C:C,0))</f>
        <v>#N/A</v>
      </c>
    </row>
    <row r="9767" spans="9:9" ht="21.75" customHeight="1" x14ac:dyDescent="0.3">
      <c r="I9767" s="23" t="e">
        <f>INDEX('Артикул без-с размером'!A:A,MATCH(Хранение!B9767,'Артикул без-с размером'!C:C,0))</f>
        <v>#N/A</v>
      </c>
    </row>
    <row r="9768" spans="9:9" ht="21.75" customHeight="1" x14ac:dyDescent="0.3">
      <c r="I9768" s="23" t="e">
        <f>INDEX('Артикул без-с размером'!A:A,MATCH(Хранение!B9768,'Артикул без-с размером'!C:C,0))</f>
        <v>#N/A</v>
      </c>
    </row>
    <row r="9769" spans="9:9" ht="21.75" customHeight="1" x14ac:dyDescent="0.3">
      <c r="I9769" s="23" t="e">
        <f>INDEX('Артикул без-с размером'!A:A,MATCH(Хранение!B9769,'Артикул без-с размером'!C:C,0))</f>
        <v>#N/A</v>
      </c>
    </row>
    <row r="9770" spans="9:9" ht="21.75" customHeight="1" x14ac:dyDescent="0.3">
      <c r="I9770" s="23" t="e">
        <f>INDEX('Артикул без-с размером'!A:A,MATCH(Хранение!B9770,'Артикул без-с размером'!C:C,0))</f>
        <v>#N/A</v>
      </c>
    </row>
    <row r="9771" spans="9:9" ht="21.75" customHeight="1" x14ac:dyDescent="0.3">
      <c r="I9771" s="23" t="e">
        <f>INDEX('Артикул без-с размером'!A:A,MATCH(Хранение!B9771,'Артикул без-с размером'!C:C,0))</f>
        <v>#N/A</v>
      </c>
    </row>
    <row r="9772" spans="9:9" ht="21.75" customHeight="1" x14ac:dyDescent="0.3">
      <c r="I9772" s="23" t="e">
        <f>INDEX('Артикул без-с размером'!A:A,MATCH(Хранение!B9772,'Артикул без-с размером'!C:C,0))</f>
        <v>#N/A</v>
      </c>
    </row>
    <row r="9773" spans="9:9" ht="21.75" customHeight="1" x14ac:dyDescent="0.3">
      <c r="I9773" s="23" t="e">
        <f>INDEX('Артикул без-с размером'!A:A,MATCH(Хранение!B9773,'Артикул без-с размером'!C:C,0))</f>
        <v>#N/A</v>
      </c>
    </row>
    <row r="9774" spans="9:9" ht="21.75" customHeight="1" x14ac:dyDescent="0.3">
      <c r="I9774" s="23" t="e">
        <f>INDEX('Артикул без-с размером'!A:A,MATCH(Хранение!B9774,'Артикул без-с размером'!C:C,0))</f>
        <v>#N/A</v>
      </c>
    </row>
    <row r="9775" spans="9:9" ht="21.75" customHeight="1" x14ac:dyDescent="0.3">
      <c r="I9775" s="23" t="e">
        <f>INDEX('Артикул без-с размером'!A:A,MATCH(Хранение!B9775,'Артикул без-с размером'!C:C,0))</f>
        <v>#N/A</v>
      </c>
    </row>
    <row r="9776" spans="9:9" ht="21.75" customHeight="1" x14ac:dyDescent="0.3">
      <c r="I9776" s="23" t="e">
        <f>INDEX('Артикул без-с размером'!A:A,MATCH(Хранение!B9776,'Артикул без-с размером'!C:C,0))</f>
        <v>#N/A</v>
      </c>
    </row>
    <row r="9777" spans="9:9" ht="21.75" customHeight="1" x14ac:dyDescent="0.3">
      <c r="I9777" s="23" t="e">
        <f>INDEX('Артикул без-с размером'!A:A,MATCH(Хранение!B9777,'Артикул без-с размером'!C:C,0))</f>
        <v>#N/A</v>
      </c>
    </row>
    <row r="9778" spans="9:9" ht="21.75" customHeight="1" x14ac:dyDescent="0.3">
      <c r="I9778" s="23" t="e">
        <f>INDEX('Артикул без-с размером'!A:A,MATCH(Хранение!B9778,'Артикул без-с размером'!C:C,0))</f>
        <v>#N/A</v>
      </c>
    </row>
    <row r="9779" spans="9:9" ht="21.75" customHeight="1" x14ac:dyDescent="0.3">
      <c r="I9779" s="23" t="e">
        <f>INDEX('Артикул без-с размером'!A:A,MATCH(Хранение!B9779,'Артикул без-с размером'!C:C,0))</f>
        <v>#N/A</v>
      </c>
    </row>
    <row r="9780" spans="9:9" ht="21.75" customHeight="1" x14ac:dyDescent="0.3">
      <c r="I9780" s="23" t="e">
        <f>INDEX('Артикул без-с размером'!A:A,MATCH(Хранение!B9780,'Артикул без-с размером'!C:C,0))</f>
        <v>#N/A</v>
      </c>
    </row>
    <row r="9781" spans="9:9" ht="21.75" customHeight="1" x14ac:dyDescent="0.3">
      <c r="I9781" s="23" t="e">
        <f>INDEX('Артикул без-с размером'!A:A,MATCH(Хранение!B9781,'Артикул без-с размером'!C:C,0))</f>
        <v>#N/A</v>
      </c>
    </row>
    <row r="9782" spans="9:9" ht="21.75" customHeight="1" x14ac:dyDescent="0.3">
      <c r="I9782" s="23" t="e">
        <f>INDEX('Артикул без-с размером'!A:A,MATCH(Хранение!B9782,'Артикул без-с размером'!C:C,0))</f>
        <v>#N/A</v>
      </c>
    </row>
    <row r="9783" spans="9:9" ht="21.75" customHeight="1" x14ac:dyDescent="0.3">
      <c r="I9783" s="23" t="e">
        <f>INDEX('Артикул без-с размером'!A:A,MATCH(Хранение!B9783,'Артикул без-с размером'!C:C,0))</f>
        <v>#N/A</v>
      </c>
    </row>
    <row r="9784" spans="9:9" ht="21.75" customHeight="1" x14ac:dyDescent="0.3">
      <c r="I9784" s="23" t="e">
        <f>INDEX('Артикул без-с размером'!A:A,MATCH(Хранение!B9784,'Артикул без-с размером'!C:C,0))</f>
        <v>#N/A</v>
      </c>
    </row>
    <row r="9785" spans="9:9" ht="21.75" customHeight="1" x14ac:dyDescent="0.3">
      <c r="I9785" s="23" t="e">
        <f>INDEX('Артикул без-с размером'!A:A,MATCH(Хранение!B9785,'Артикул без-с размером'!C:C,0))</f>
        <v>#N/A</v>
      </c>
    </row>
    <row r="9786" spans="9:9" ht="21.75" customHeight="1" x14ac:dyDescent="0.3">
      <c r="I9786" s="23" t="e">
        <f>INDEX('Артикул без-с размером'!A:A,MATCH(Хранение!B9786,'Артикул без-с размером'!C:C,0))</f>
        <v>#N/A</v>
      </c>
    </row>
    <row r="9787" spans="9:9" ht="21.75" customHeight="1" x14ac:dyDescent="0.3">
      <c r="I9787" s="23" t="e">
        <f>INDEX('Артикул без-с размером'!A:A,MATCH(Хранение!B9787,'Артикул без-с размером'!C:C,0))</f>
        <v>#N/A</v>
      </c>
    </row>
    <row r="9788" spans="9:9" ht="21.75" customHeight="1" x14ac:dyDescent="0.3">
      <c r="I9788" s="23" t="e">
        <f>INDEX('Артикул без-с размером'!A:A,MATCH(Хранение!B9788,'Артикул без-с размером'!C:C,0))</f>
        <v>#N/A</v>
      </c>
    </row>
    <row r="9789" spans="9:9" ht="21.75" customHeight="1" x14ac:dyDescent="0.3">
      <c r="I9789" s="23" t="e">
        <f>INDEX('Артикул без-с размером'!A:A,MATCH(Хранение!B9789,'Артикул без-с размером'!C:C,0))</f>
        <v>#N/A</v>
      </c>
    </row>
    <row r="9790" spans="9:9" ht="21.75" customHeight="1" x14ac:dyDescent="0.3">
      <c r="I9790" s="23" t="e">
        <f>INDEX('Артикул без-с размером'!A:A,MATCH(Хранение!B9790,'Артикул без-с размером'!C:C,0))</f>
        <v>#N/A</v>
      </c>
    </row>
    <row r="9791" spans="9:9" ht="21.75" customHeight="1" x14ac:dyDescent="0.3">
      <c r="I9791" s="23" t="e">
        <f>INDEX('Артикул без-с размером'!A:A,MATCH(Хранение!B9791,'Артикул без-с размером'!C:C,0))</f>
        <v>#N/A</v>
      </c>
    </row>
    <row r="9792" spans="9:9" ht="21.75" customHeight="1" x14ac:dyDescent="0.3">
      <c r="I9792" s="23" t="e">
        <f>INDEX('Артикул без-с размером'!A:A,MATCH(Хранение!B9792,'Артикул без-с размером'!C:C,0))</f>
        <v>#N/A</v>
      </c>
    </row>
    <row r="9793" spans="9:9" ht="21.75" customHeight="1" x14ac:dyDescent="0.3">
      <c r="I9793" s="23" t="e">
        <f>INDEX('Артикул без-с размером'!A:A,MATCH(Хранение!B9793,'Артикул без-с размером'!C:C,0))</f>
        <v>#N/A</v>
      </c>
    </row>
    <row r="9794" spans="9:9" ht="21.75" customHeight="1" x14ac:dyDescent="0.3">
      <c r="I9794" s="23" t="e">
        <f>INDEX('Артикул без-с размером'!A:A,MATCH(Хранение!B9794,'Артикул без-с размером'!C:C,0))</f>
        <v>#N/A</v>
      </c>
    </row>
    <row r="9795" spans="9:9" ht="21.75" customHeight="1" x14ac:dyDescent="0.3">
      <c r="I9795" s="23" t="e">
        <f>INDEX('Артикул без-с размером'!A:A,MATCH(Хранение!B9795,'Артикул без-с размером'!C:C,0))</f>
        <v>#N/A</v>
      </c>
    </row>
    <row r="9796" spans="9:9" ht="21.75" customHeight="1" x14ac:dyDescent="0.3">
      <c r="I9796" s="23" t="e">
        <f>INDEX('Артикул без-с размером'!A:A,MATCH(Хранение!B9796,'Артикул без-с размером'!C:C,0))</f>
        <v>#N/A</v>
      </c>
    </row>
    <row r="9797" spans="9:9" ht="21.75" customHeight="1" x14ac:dyDescent="0.3">
      <c r="I9797" s="23" t="e">
        <f>INDEX('Артикул без-с размером'!A:A,MATCH(Хранение!B9797,'Артикул без-с размером'!C:C,0))</f>
        <v>#N/A</v>
      </c>
    </row>
    <row r="9798" spans="9:9" ht="21.75" customHeight="1" x14ac:dyDescent="0.3">
      <c r="I9798" s="23" t="e">
        <f>INDEX('Артикул без-с размером'!A:A,MATCH(Хранение!B9798,'Артикул без-с размером'!C:C,0))</f>
        <v>#N/A</v>
      </c>
    </row>
    <row r="9799" spans="9:9" ht="21.75" customHeight="1" x14ac:dyDescent="0.3">
      <c r="I9799" s="23" t="e">
        <f>INDEX('Артикул без-с размером'!A:A,MATCH(Хранение!B9799,'Артикул без-с размером'!C:C,0))</f>
        <v>#N/A</v>
      </c>
    </row>
    <row r="9800" spans="9:9" ht="21.75" customHeight="1" x14ac:dyDescent="0.3">
      <c r="I9800" s="23" t="e">
        <f>INDEX('Артикул без-с размером'!A:A,MATCH(Хранение!B9800,'Артикул без-с размером'!C:C,0))</f>
        <v>#N/A</v>
      </c>
    </row>
    <row r="9801" spans="9:9" ht="21.75" customHeight="1" x14ac:dyDescent="0.3">
      <c r="I9801" s="23" t="e">
        <f>INDEX('Артикул без-с размером'!A:A,MATCH(Хранение!B9801,'Артикул без-с размером'!C:C,0))</f>
        <v>#N/A</v>
      </c>
    </row>
    <row r="9802" spans="9:9" ht="21.75" customHeight="1" x14ac:dyDescent="0.3">
      <c r="I9802" s="23" t="e">
        <f>INDEX('Артикул без-с размером'!A:A,MATCH(Хранение!B9802,'Артикул без-с размером'!C:C,0))</f>
        <v>#N/A</v>
      </c>
    </row>
    <row r="9803" spans="9:9" ht="21.75" customHeight="1" x14ac:dyDescent="0.3">
      <c r="I9803" s="23" t="e">
        <f>INDEX('Артикул без-с размером'!A:A,MATCH(Хранение!B9803,'Артикул без-с размером'!C:C,0))</f>
        <v>#N/A</v>
      </c>
    </row>
    <row r="9804" spans="9:9" ht="21.75" customHeight="1" x14ac:dyDescent="0.3">
      <c r="I9804" s="23" t="e">
        <f>INDEX('Артикул без-с размером'!A:A,MATCH(Хранение!B9804,'Артикул без-с размером'!C:C,0))</f>
        <v>#N/A</v>
      </c>
    </row>
    <row r="9805" spans="9:9" ht="21.75" customHeight="1" x14ac:dyDescent="0.3">
      <c r="I9805" s="23" t="e">
        <f>INDEX('Артикул без-с размером'!A:A,MATCH(Хранение!B9805,'Артикул без-с размером'!C:C,0))</f>
        <v>#N/A</v>
      </c>
    </row>
    <row r="9806" spans="9:9" ht="21.75" customHeight="1" x14ac:dyDescent="0.3">
      <c r="I9806" s="23" t="e">
        <f>INDEX('Артикул без-с размером'!A:A,MATCH(Хранение!B9806,'Артикул без-с размером'!C:C,0))</f>
        <v>#N/A</v>
      </c>
    </row>
    <row r="9807" spans="9:9" ht="21.75" customHeight="1" x14ac:dyDescent="0.3">
      <c r="I9807" s="23" t="e">
        <f>INDEX('Артикул без-с размером'!A:A,MATCH(Хранение!B9807,'Артикул без-с размером'!C:C,0))</f>
        <v>#N/A</v>
      </c>
    </row>
    <row r="9808" spans="9:9" ht="21.75" customHeight="1" x14ac:dyDescent="0.3">
      <c r="I9808" s="23" t="e">
        <f>INDEX('Артикул без-с размером'!A:A,MATCH(Хранение!B9808,'Артикул без-с размером'!C:C,0))</f>
        <v>#N/A</v>
      </c>
    </row>
    <row r="9809" spans="9:9" ht="21.75" customHeight="1" x14ac:dyDescent="0.3">
      <c r="I9809" s="23" t="e">
        <f>INDEX('Артикул без-с размером'!A:A,MATCH(Хранение!B9809,'Артикул без-с размером'!C:C,0))</f>
        <v>#N/A</v>
      </c>
    </row>
    <row r="9810" spans="9:9" ht="21.75" customHeight="1" x14ac:dyDescent="0.3">
      <c r="I9810" s="23" t="e">
        <f>INDEX('Артикул без-с размером'!A:A,MATCH(Хранение!B9810,'Артикул без-с размером'!C:C,0))</f>
        <v>#N/A</v>
      </c>
    </row>
    <row r="9811" spans="9:9" ht="21.75" customHeight="1" x14ac:dyDescent="0.3">
      <c r="I9811" s="23" t="e">
        <f>INDEX('Артикул без-с размером'!A:A,MATCH(Хранение!B9811,'Артикул без-с размером'!C:C,0))</f>
        <v>#N/A</v>
      </c>
    </row>
    <row r="9812" spans="9:9" ht="21.75" customHeight="1" x14ac:dyDescent="0.3">
      <c r="I9812" s="23" t="e">
        <f>INDEX('Артикул без-с размером'!A:A,MATCH(Хранение!B9812,'Артикул без-с размером'!C:C,0))</f>
        <v>#N/A</v>
      </c>
    </row>
    <row r="9813" spans="9:9" ht="21.75" customHeight="1" x14ac:dyDescent="0.3">
      <c r="I9813" s="23" t="e">
        <f>INDEX('Артикул без-с размером'!A:A,MATCH(Хранение!B9813,'Артикул без-с размером'!C:C,0))</f>
        <v>#N/A</v>
      </c>
    </row>
    <row r="9814" spans="9:9" ht="21.75" customHeight="1" x14ac:dyDescent="0.3">
      <c r="I9814" s="23" t="e">
        <f>INDEX('Артикул без-с размером'!A:A,MATCH(Хранение!B9814,'Артикул без-с размером'!C:C,0))</f>
        <v>#N/A</v>
      </c>
    </row>
    <row r="9815" spans="9:9" ht="21.75" customHeight="1" x14ac:dyDescent="0.3">
      <c r="I9815" s="23" t="e">
        <f>INDEX('Артикул без-с размером'!A:A,MATCH(Хранение!B9815,'Артикул без-с размером'!C:C,0))</f>
        <v>#N/A</v>
      </c>
    </row>
    <row r="9816" spans="9:9" ht="21.75" customHeight="1" x14ac:dyDescent="0.3">
      <c r="I9816" s="23" t="e">
        <f>INDEX('Артикул без-с размером'!A:A,MATCH(Хранение!B9816,'Артикул без-с размером'!C:C,0))</f>
        <v>#N/A</v>
      </c>
    </row>
    <row r="9817" spans="9:9" ht="21.75" customHeight="1" x14ac:dyDescent="0.3">
      <c r="I9817" s="23" t="e">
        <f>INDEX('Артикул без-с размером'!A:A,MATCH(Хранение!B9817,'Артикул без-с размером'!C:C,0))</f>
        <v>#N/A</v>
      </c>
    </row>
    <row r="9818" spans="9:9" ht="21.75" customHeight="1" x14ac:dyDescent="0.3">
      <c r="I9818" s="23" t="e">
        <f>INDEX('Артикул без-с размером'!A:A,MATCH(Хранение!B9818,'Артикул без-с размером'!C:C,0))</f>
        <v>#N/A</v>
      </c>
    </row>
    <row r="9819" spans="9:9" ht="21.75" customHeight="1" x14ac:dyDescent="0.3">
      <c r="I9819" s="23" t="e">
        <f>INDEX('Артикул без-с размером'!A:A,MATCH(Хранение!B9819,'Артикул без-с размером'!C:C,0))</f>
        <v>#N/A</v>
      </c>
    </row>
    <row r="9820" spans="9:9" ht="21.75" customHeight="1" x14ac:dyDescent="0.3">
      <c r="I9820" s="23" t="e">
        <f>INDEX('Артикул без-с размером'!A:A,MATCH(Хранение!B9820,'Артикул без-с размером'!C:C,0))</f>
        <v>#N/A</v>
      </c>
    </row>
    <row r="9821" spans="9:9" ht="21.75" customHeight="1" x14ac:dyDescent="0.3">
      <c r="I9821" s="23" t="e">
        <f>INDEX('Артикул без-с размером'!A:A,MATCH(Хранение!B9821,'Артикул без-с размером'!C:C,0))</f>
        <v>#N/A</v>
      </c>
    </row>
    <row r="9822" spans="9:9" ht="21.75" customHeight="1" x14ac:dyDescent="0.3">
      <c r="I9822" s="23" t="e">
        <f>INDEX('Артикул без-с размером'!A:A,MATCH(Хранение!B9822,'Артикул без-с размером'!C:C,0))</f>
        <v>#N/A</v>
      </c>
    </row>
    <row r="9823" spans="9:9" ht="21.75" customHeight="1" x14ac:dyDescent="0.3">
      <c r="I9823" s="23" t="e">
        <f>INDEX('Артикул без-с размером'!A:A,MATCH(Хранение!B9823,'Артикул без-с размером'!C:C,0))</f>
        <v>#N/A</v>
      </c>
    </row>
    <row r="9824" spans="9:9" ht="21.75" customHeight="1" x14ac:dyDescent="0.3">
      <c r="I9824" s="23" t="e">
        <f>INDEX('Артикул без-с размером'!A:A,MATCH(Хранение!B9824,'Артикул без-с размером'!C:C,0))</f>
        <v>#N/A</v>
      </c>
    </row>
    <row r="9825" spans="9:9" ht="21.75" customHeight="1" x14ac:dyDescent="0.3">
      <c r="I9825" s="23" t="e">
        <f>INDEX('Артикул без-с размером'!A:A,MATCH(Хранение!B9825,'Артикул без-с размером'!C:C,0))</f>
        <v>#N/A</v>
      </c>
    </row>
    <row r="9826" spans="9:9" ht="21.75" customHeight="1" x14ac:dyDescent="0.3">
      <c r="I9826" s="23" t="e">
        <f>INDEX('Артикул без-с размером'!A:A,MATCH(Хранение!B9826,'Артикул без-с размером'!C:C,0))</f>
        <v>#N/A</v>
      </c>
    </row>
    <row r="9827" spans="9:9" ht="21.75" customHeight="1" x14ac:dyDescent="0.3">
      <c r="I9827" s="23" t="e">
        <f>INDEX('Артикул без-с размером'!A:A,MATCH(Хранение!B9827,'Артикул без-с размером'!C:C,0))</f>
        <v>#N/A</v>
      </c>
    </row>
    <row r="9828" spans="9:9" ht="21.75" customHeight="1" x14ac:dyDescent="0.3">
      <c r="I9828" s="23" t="e">
        <f>INDEX('Артикул без-с размером'!A:A,MATCH(Хранение!B9828,'Артикул без-с размером'!C:C,0))</f>
        <v>#N/A</v>
      </c>
    </row>
    <row r="9829" spans="9:9" ht="21.75" customHeight="1" x14ac:dyDescent="0.3">
      <c r="I9829" s="23" t="e">
        <f>INDEX('Артикул без-с размером'!A:A,MATCH(Хранение!B9829,'Артикул без-с размером'!C:C,0))</f>
        <v>#N/A</v>
      </c>
    </row>
    <row r="9830" spans="9:9" ht="21.75" customHeight="1" x14ac:dyDescent="0.3">
      <c r="I9830" s="23" t="e">
        <f>INDEX('Артикул без-с размером'!A:A,MATCH(Хранение!B9830,'Артикул без-с размером'!C:C,0))</f>
        <v>#N/A</v>
      </c>
    </row>
    <row r="9831" spans="9:9" ht="21.75" customHeight="1" x14ac:dyDescent="0.3">
      <c r="I9831" s="23" t="e">
        <f>INDEX('Артикул без-с размером'!A:A,MATCH(Хранение!B9831,'Артикул без-с размером'!C:C,0))</f>
        <v>#N/A</v>
      </c>
    </row>
    <row r="9832" spans="9:9" ht="21.75" customHeight="1" x14ac:dyDescent="0.3">
      <c r="I9832" s="23" t="e">
        <f>INDEX('Артикул без-с размером'!A:A,MATCH(Хранение!B9832,'Артикул без-с размером'!C:C,0))</f>
        <v>#N/A</v>
      </c>
    </row>
    <row r="9833" spans="9:9" ht="21.75" customHeight="1" x14ac:dyDescent="0.3">
      <c r="I9833" s="23" t="e">
        <f>INDEX('Артикул без-с размером'!A:A,MATCH(Хранение!B9833,'Артикул без-с размером'!C:C,0))</f>
        <v>#N/A</v>
      </c>
    </row>
    <row r="9834" spans="9:9" ht="21.75" customHeight="1" x14ac:dyDescent="0.3">
      <c r="I9834" s="23" t="e">
        <f>INDEX('Артикул без-с размером'!A:A,MATCH(Хранение!B9834,'Артикул без-с размером'!C:C,0))</f>
        <v>#N/A</v>
      </c>
    </row>
    <row r="9835" spans="9:9" ht="21.75" customHeight="1" x14ac:dyDescent="0.3">
      <c r="I9835" s="23" t="e">
        <f>INDEX('Артикул без-с размером'!A:A,MATCH(Хранение!B9835,'Артикул без-с размером'!C:C,0))</f>
        <v>#N/A</v>
      </c>
    </row>
    <row r="9836" spans="9:9" ht="21.75" customHeight="1" x14ac:dyDescent="0.3">
      <c r="I9836" s="23" t="e">
        <f>INDEX('Артикул без-с размером'!A:A,MATCH(Хранение!B9836,'Артикул без-с размером'!C:C,0))</f>
        <v>#N/A</v>
      </c>
    </row>
    <row r="9837" spans="9:9" ht="21.75" customHeight="1" x14ac:dyDescent="0.3">
      <c r="I9837" s="23" t="e">
        <f>INDEX('Артикул без-с размером'!A:A,MATCH(Хранение!B9837,'Артикул без-с размером'!C:C,0))</f>
        <v>#N/A</v>
      </c>
    </row>
    <row r="9838" spans="9:9" ht="21.75" customHeight="1" x14ac:dyDescent="0.3">
      <c r="I9838" s="23" t="e">
        <f>INDEX('Артикул без-с размером'!A:A,MATCH(Хранение!B9838,'Артикул без-с размером'!C:C,0))</f>
        <v>#N/A</v>
      </c>
    </row>
    <row r="9839" spans="9:9" ht="21.75" customHeight="1" x14ac:dyDescent="0.3">
      <c r="I9839" s="23" t="e">
        <f>INDEX('Артикул без-с размером'!A:A,MATCH(Хранение!B9839,'Артикул без-с размером'!C:C,0))</f>
        <v>#N/A</v>
      </c>
    </row>
    <row r="9840" spans="9:9" ht="21.75" customHeight="1" x14ac:dyDescent="0.3">
      <c r="I9840" s="23" t="e">
        <f>INDEX('Артикул без-с размером'!A:A,MATCH(Хранение!B9840,'Артикул без-с размером'!C:C,0))</f>
        <v>#N/A</v>
      </c>
    </row>
    <row r="9841" spans="9:9" ht="21.75" customHeight="1" x14ac:dyDescent="0.3">
      <c r="I9841" s="23" t="e">
        <f>INDEX('Артикул без-с размером'!A:A,MATCH(Хранение!B9841,'Артикул без-с размером'!C:C,0))</f>
        <v>#N/A</v>
      </c>
    </row>
    <row r="9842" spans="9:9" ht="21.75" customHeight="1" x14ac:dyDescent="0.3">
      <c r="I9842" s="23" t="e">
        <f>INDEX('Артикул без-с размером'!A:A,MATCH(Хранение!B9842,'Артикул без-с размером'!C:C,0))</f>
        <v>#N/A</v>
      </c>
    </row>
    <row r="9843" spans="9:9" ht="21.75" customHeight="1" x14ac:dyDescent="0.3">
      <c r="I9843" s="23" t="e">
        <f>INDEX('Артикул без-с размером'!A:A,MATCH(Хранение!B9843,'Артикул без-с размером'!C:C,0))</f>
        <v>#N/A</v>
      </c>
    </row>
    <row r="9844" spans="9:9" ht="21.75" customHeight="1" x14ac:dyDescent="0.3">
      <c r="I9844" s="23" t="e">
        <f>INDEX('Артикул без-с размером'!A:A,MATCH(Хранение!B9844,'Артикул без-с размером'!C:C,0))</f>
        <v>#N/A</v>
      </c>
    </row>
    <row r="9845" spans="9:9" ht="21.75" customHeight="1" x14ac:dyDescent="0.3">
      <c r="I9845" s="23" t="e">
        <f>INDEX('Артикул без-с размером'!A:A,MATCH(Хранение!B9845,'Артикул без-с размером'!C:C,0))</f>
        <v>#N/A</v>
      </c>
    </row>
    <row r="9846" spans="9:9" ht="21.75" customHeight="1" x14ac:dyDescent="0.3">
      <c r="I9846" s="23" t="e">
        <f>INDEX('Артикул без-с размером'!A:A,MATCH(Хранение!B9846,'Артикул без-с размером'!C:C,0))</f>
        <v>#N/A</v>
      </c>
    </row>
    <row r="9847" spans="9:9" ht="21.75" customHeight="1" x14ac:dyDescent="0.3">
      <c r="I9847" s="23" t="e">
        <f>INDEX('Артикул без-с размером'!A:A,MATCH(Хранение!B9847,'Артикул без-с размером'!C:C,0))</f>
        <v>#N/A</v>
      </c>
    </row>
    <row r="9848" spans="9:9" ht="21.75" customHeight="1" x14ac:dyDescent="0.3">
      <c r="I9848" s="23" t="e">
        <f>INDEX('Артикул без-с размером'!A:A,MATCH(Хранение!B9848,'Артикул без-с размером'!C:C,0))</f>
        <v>#N/A</v>
      </c>
    </row>
    <row r="9849" spans="9:9" ht="21.75" customHeight="1" x14ac:dyDescent="0.3">
      <c r="I9849" s="23" t="e">
        <f>INDEX('Артикул без-с размером'!A:A,MATCH(Хранение!B9849,'Артикул без-с размером'!C:C,0))</f>
        <v>#N/A</v>
      </c>
    </row>
    <row r="9850" spans="9:9" ht="21.75" customHeight="1" x14ac:dyDescent="0.3">
      <c r="I9850" s="23" t="e">
        <f>INDEX('Артикул без-с размером'!A:A,MATCH(Хранение!B9850,'Артикул без-с размером'!C:C,0))</f>
        <v>#N/A</v>
      </c>
    </row>
    <row r="9851" spans="9:9" ht="21.75" customHeight="1" x14ac:dyDescent="0.3">
      <c r="I9851" s="23" t="e">
        <f>INDEX('Артикул без-с размером'!A:A,MATCH(Хранение!B9851,'Артикул без-с размером'!C:C,0))</f>
        <v>#N/A</v>
      </c>
    </row>
    <row r="9852" spans="9:9" ht="21.75" customHeight="1" x14ac:dyDescent="0.3">
      <c r="I9852" s="23" t="e">
        <f>INDEX('Артикул без-с размером'!A:A,MATCH(Хранение!B9852,'Артикул без-с размером'!C:C,0))</f>
        <v>#N/A</v>
      </c>
    </row>
    <row r="9853" spans="9:9" ht="21.75" customHeight="1" x14ac:dyDescent="0.3">
      <c r="I9853" s="23" t="e">
        <f>INDEX('Артикул без-с размером'!A:A,MATCH(Хранение!B9853,'Артикул без-с размером'!C:C,0))</f>
        <v>#N/A</v>
      </c>
    </row>
    <row r="9854" spans="9:9" ht="21.75" customHeight="1" x14ac:dyDescent="0.3">
      <c r="I9854" s="23" t="e">
        <f>INDEX('Артикул без-с размером'!A:A,MATCH(Хранение!B9854,'Артикул без-с размером'!C:C,0))</f>
        <v>#N/A</v>
      </c>
    </row>
    <row r="9855" spans="9:9" ht="21.75" customHeight="1" x14ac:dyDescent="0.3">
      <c r="I9855" s="23" t="e">
        <f>INDEX('Артикул без-с размером'!A:A,MATCH(Хранение!B9855,'Артикул без-с размером'!C:C,0))</f>
        <v>#N/A</v>
      </c>
    </row>
    <row r="9856" spans="9:9" ht="21.75" customHeight="1" x14ac:dyDescent="0.3">
      <c r="I9856" s="23" t="e">
        <f>INDEX('Артикул без-с размером'!A:A,MATCH(Хранение!B9856,'Артикул без-с размером'!C:C,0))</f>
        <v>#N/A</v>
      </c>
    </row>
    <row r="9857" spans="9:9" ht="21.75" customHeight="1" x14ac:dyDescent="0.3">
      <c r="I9857" s="23" t="e">
        <f>INDEX('Артикул без-с размером'!A:A,MATCH(Хранение!B9857,'Артикул без-с размером'!C:C,0))</f>
        <v>#N/A</v>
      </c>
    </row>
    <row r="9858" spans="9:9" ht="21.75" customHeight="1" x14ac:dyDescent="0.3">
      <c r="I9858" s="23" t="e">
        <f>INDEX('Артикул без-с размером'!A:A,MATCH(Хранение!B9858,'Артикул без-с размером'!C:C,0))</f>
        <v>#N/A</v>
      </c>
    </row>
    <row r="9859" spans="9:9" ht="21.75" customHeight="1" x14ac:dyDescent="0.3">
      <c r="I9859" s="23" t="e">
        <f>INDEX('Артикул без-с размером'!A:A,MATCH(Хранение!B9859,'Артикул без-с размером'!C:C,0))</f>
        <v>#N/A</v>
      </c>
    </row>
    <row r="9860" spans="9:9" ht="21.75" customHeight="1" x14ac:dyDescent="0.3">
      <c r="I9860" s="23" t="e">
        <f>INDEX('Артикул без-с размером'!A:A,MATCH(Хранение!B9860,'Артикул без-с размером'!C:C,0))</f>
        <v>#N/A</v>
      </c>
    </row>
    <row r="9861" spans="9:9" ht="21.75" customHeight="1" x14ac:dyDescent="0.3">
      <c r="I9861" s="23" t="e">
        <f>INDEX('Артикул без-с размером'!A:A,MATCH(Хранение!B9861,'Артикул без-с размером'!C:C,0))</f>
        <v>#N/A</v>
      </c>
    </row>
    <row r="9862" spans="9:9" ht="21.75" customHeight="1" x14ac:dyDescent="0.3">
      <c r="I9862" s="23" t="e">
        <f>INDEX('Артикул без-с размером'!A:A,MATCH(Хранение!B9862,'Артикул без-с размером'!C:C,0))</f>
        <v>#N/A</v>
      </c>
    </row>
    <row r="9863" spans="9:9" ht="21.75" customHeight="1" x14ac:dyDescent="0.3">
      <c r="I9863" s="23" t="e">
        <f>INDEX('Артикул без-с размером'!A:A,MATCH(Хранение!B9863,'Артикул без-с размером'!C:C,0))</f>
        <v>#N/A</v>
      </c>
    </row>
    <row r="9864" spans="9:9" ht="21.75" customHeight="1" x14ac:dyDescent="0.3">
      <c r="I9864" s="23" t="e">
        <f>INDEX('Артикул без-с размером'!A:A,MATCH(Хранение!B9864,'Артикул без-с размером'!C:C,0))</f>
        <v>#N/A</v>
      </c>
    </row>
    <row r="9865" spans="9:9" ht="21.75" customHeight="1" x14ac:dyDescent="0.3">
      <c r="I9865" s="23" t="e">
        <f>INDEX('Артикул без-с размером'!A:A,MATCH(Хранение!B9865,'Артикул без-с размером'!C:C,0))</f>
        <v>#N/A</v>
      </c>
    </row>
    <row r="9866" spans="9:9" ht="21.75" customHeight="1" x14ac:dyDescent="0.3">
      <c r="I9866" s="23" t="e">
        <f>INDEX('Артикул без-с размером'!A:A,MATCH(Хранение!B9866,'Артикул без-с размером'!C:C,0))</f>
        <v>#N/A</v>
      </c>
    </row>
    <row r="9867" spans="9:9" ht="21.75" customHeight="1" x14ac:dyDescent="0.3">
      <c r="I9867" s="23" t="e">
        <f>INDEX('Артикул без-с размером'!A:A,MATCH(Хранение!B9867,'Артикул без-с размером'!C:C,0))</f>
        <v>#N/A</v>
      </c>
    </row>
    <row r="9868" spans="9:9" ht="21.75" customHeight="1" x14ac:dyDescent="0.3">
      <c r="I9868" s="23" t="e">
        <f>INDEX('Артикул без-с размером'!A:A,MATCH(Хранение!B9868,'Артикул без-с размером'!C:C,0))</f>
        <v>#N/A</v>
      </c>
    </row>
    <row r="9869" spans="9:9" ht="21.75" customHeight="1" x14ac:dyDescent="0.3">
      <c r="I9869" s="23" t="e">
        <f>INDEX('Артикул без-с размером'!A:A,MATCH(Хранение!B9869,'Артикул без-с размером'!C:C,0))</f>
        <v>#N/A</v>
      </c>
    </row>
    <row r="9870" spans="9:9" ht="21.75" customHeight="1" x14ac:dyDescent="0.3">
      <c r="I9870" s="23" t="e">
        <f>INDEX('Артикул без-с размером'!A:A,MATCH(Хранение!B9870,'Артикул без-с размером'!C:C,0))</f>
        <v>#N/A</v>
      </c>
    </row>
    <row r="9871" spans="9:9" ht="21.75" customHeight="1" x14ac:dyDescent="0.3">
      <c r="I9871" s="23" t="e">
        <f>INDEX('Артикул без-с размером'!A:A,MATCH(Хранение!B9871,'Артикул без-с размером'!C:C,0))</f>
        <v>#N/A</v>
      </c>
    </row>
    <row r="9872" spans="9:9" ht="21.75" customHeight="1" x14ac:dyDescent="0.3">
      <c r="I9872" s="23" t="e">
        <f>INDEX('Артикул без-с размером'!A:A,MATCH(Хранение!B9872,'Артикул без-с размером'!C:C,0))</f>
        <v>#N/A</v>
      </c>
    </row>
    <row r="9873" spans="9:9" ht="21.75" customHeight="1" x14ac:dyDescent="0.3">
      <c r="I9873" s="23" t="e">
        <f>INDEX('Артикул без-с размером'!A:A,MATCH(Хранение!B9873,'Артикул без-с размером'!C:C,0))</f>
        <v>#N/A</v>
      </c>
    </row>
    <row r="9874" spans="9:9" ht="21.75" customHeight="1" x14ac:dyDescent="0.3">
      <c r="I9874" s="23" t="e">
        <f>INDEX('Артикул без-с размером'!A:A,MATCH(Хранение!B9874,'Артикул без-с размером'!C:C,0))</f>
        <v>#N/A</v>
      </c>
    </row>
    <row r="9875" spans="9:9" ht="21.75" customHeight="1" x14ac:dyDescent="0.3">
      <c r="I9875" s="23" t="e">
        <f>INDEX('Артикул без-с размером'!A:A,MATCH(Хранение!B9875,'Артикул без-с размером'!C:C,0))</f>
        <v>#N/A</v>
      </c>
    </row>
    <row r="9876" spans="9:9" ht="21.75" customHeight="1" x14ac:dyDescent="0.3">
      <c r="I9876" s="23" t="e">
        <f>INDEX('Артикул без-с размером'!A:A,MATCH(Хранение!B9876,'Артикул без-с размером'!C:C,0))</f>
        <v>#N/A</v>
      </c>
    </row>
    <row r="9877" spans="9:9" ht="21.75" customHeight="1" x14ac:dyDescent="0.3">
      <c r="I9877" s="23" t="e">
        <f>INDEX('Артикул без-с размером'!A:A,MATCH(Хранение!B9877,'Артикул без-с размером'!C:C,0))</f>
        <v>#N/A</v>
      </c>
    </row>
    <row r="9878" spans="9:9" ht="21.75" customHeight="1" x14ac:dyDescent="0.3">
      <c r="I9878" s="23" t="e">
        <f>INDEX('Артикул без-с размером'!A:A,MATCH(Хранение!B9878,'Артикул без-с размером'!C:C,0))</f>
        <v>#N/A</v>
      </c>
    </row>
    <row r="9879" spans="9:9" ht="21.75" customHeight="1" x14ac:dyDescent="0.3">
      <c r="I9879" s="23" t="e">
        <f>INDEX('Артикул без-с размером'!A:A,MATCH(Хранение!B9879,'Артикул без-с размером'!C:C,0))</f>
        <v>#N/A</v>
      </c>
    </row>
    <row r="9880" spans="9:9" ht="21.75" customHeight="1" x14ac:dyDescent="0.3">
      <c r="I9880" s="23" t="e">
        <f>INDEX('Артикул без-с размером'!A:A,MATCH(Хранение!B9880,'Артикул без-с размером'!C:C,0))</f>
        <v>#N/A</v>
      </c>
    </row>
    <row r="9881" spans="9:9" ht="21.75" customHeight="1" x14ac:dyDescent="0.3">
      <c r="I9881" s="23" t="e">
        <f>INDEX('Артикул без-с размером'!A:A,MATCH(Хранение!B9881,'Артикул без-с размером'!C:C,0))</f>
        <v>#N/A</v>
      </c>
    </row>
    <row r="9882" spans="9:9" ht="21.75" customHeight="1" x14ac:dyDescent="0.3">
      <c r="I9882" s="23" t="e">
        <f>INDEX('Артикул без-с размером'!A:A,MATCH(Хранение!B9882,'Артикул без-с размером'!C:C,0))</f>
        <v>#N/A</v>
      </c>
    </row>
    <row r="9883" spans="9:9" ht="21.75" customHeight="1" x14ac:dyDescent="0.3">
      <c r="I9883" s="23" t="e">
        <f>INDEX('Артикул без-с размером'!A:A,MATCH(Хранение!B9883,'Артикул без-с размером'!C:C,0))</f>
        <v>#N/A</v>
      </c>
    </row>
    <row r="9884" spans="9:9" ht="21.75" customHeight="1" x14ac:dyDescent="0.3">
      <c r="I9884" s="23" t="e">
        <f>INDEX('Артикул без-с размером'!A:A,MATCH(Хранение!B9884,'Артикул без-с размером'!C:C,0))</f>
        <v>#N/A</v>
      </c>
    </row>
    <row r="9885" spans="9:9" ht="21.75" customHeight="1" x14ac:dyDescent="0.3">
      <c r="I9885" s="23" t="e">
        <f>INDEX('Артикул без-с размером'!A:A,MATCH(Хранение!B9885,'Артикул без-с размером'!C:C,0))</f>
        <v>#N/A</v>
      </c>
    </row>
    <row r="9886" spans="9:9" ht="21.75" customHeight="1" x14ac:dyDescent="0.3">
      <c r="I9886" s="23" t="e">
        <f>INDEX('Артикул без-с размером'!A:A,MATCH(Хранение!B9886,'Артикул без-с размером'!C:C,0))</f>
        <v>#N/A</v>
      </c>
    </row>
    <row r="9887" spans="9:9" ht="21.75" customHeight="1" x14ac:dyDescent="0.3">
      <c r="I9887" s="23" t="e">
        <f>INDEX('Артикул без-с размером'!A:A,MATCH(Хранение!B9887,'Артикул без-с размером'!C:C,0))</f>
        <v>#N/A</v>
      </c>
    </row>
    <row r="9888" spans="9:9" ht="21.75" customHeight="1" x14ac:dyDescent="0.3">
      <c r="I9888" s="23" t="e">
        <f>INDEX('Артикул без-с размером'!A:A,MATCH(Хранение!B9888,'Артикул без-с размером'!C:C,0))</f>
        <v>#N/A</v>
      </c>
    </row>
    <row r="9889" spans="9:9" ht="21.75" customHeight="1" x14ac:dyDescent="0.3">
      <c r="I9889" s="23" t="e">
        <f>INDEX('Артикул без-с размером'!A:A,MATCH(Хранение!B9889,'Артикул без-с размером'!C:C,0))</f>
        <v>#N/A</v>
      </c>
    </row>
    <row r="9890" spans="9:9" ht="21.75" customHeight="1" x14ac:dyDescent="0.3">
      <c r="I9890" s="23" t="e">
        <f>INDEX('Артикул без-с размером'!A:A,MATCH(Хранение!B9890,'Артикул без-с размером'!C:C,0))</f>
        <v>#N/A</v>
      </c>
    </row>
    <row r="9891" spans="9:9" ht="21.75" customHeight="1" x14ac:dyDescent="0.3">
      <c r="I9891" s="23" t="e">
        <f>INDEX('Артикул без-с размером'!A:A,MATCH(Хранение!B9891,'Артикул без-с размером'!C:C,0))</f>
        <v>#N/A</v>
      </c>
    </row>
    <row r="9892" spans="9:9" ht="21.75" customHeight="1" x14ac:dyDescent="0.3">
      <c r="I9892" s="23" t="e">
        <f>INDEX('Артикул без-с размером'!A:A,MATCH(Хранение!B9892,'Артикул без-с размером'!C:C,0))</f>
        <v>#N/A</v>
      </c>
    </row>
    <row r="9893" spans="9:9" ht="21.75" customHeight="1" x14ac:dyDescent="0.3">
      <c r="I9893" s="23" t="e">
        <f>INDEX('Артикул без-с размером'!A:A,MATCH(Хранение!B9893,'Артикул без-с размером'!C:C,0))</f>
        <v>#N/A</v>
      </c>
    </row>
    <row r="9894" spans="9:9" ht="21.75" customHeight="1" x14ac:dyDescent="0.3">
      <c r="I9894" s="23" t="e">
        <f>INDEX('Артикул без-с размером'!A:A,MATCH(Хранение!B9894,'Артикул без-с размером'!C:C,0))</f>
        <v>#N/A</v>
      </c>
    </row>
    <row r="9895" spans="9:9" ht="21.75" customHeight="1" x14ac:dyDescent="0.3">
      <c r="I9895" s="23" t="e">
        <f>INDEX('Артикул без-с размером'!A:A,MATCH(Хранение!B9895,'Артикул без-с размером'!C:C,0))</f>
        <v>#N/A</v>
      </c>
    </row>
    <row r="9896" spans="9:9" ht="21.75" customHeight="1" x14ac:dyDescent="0.3">
      <c r="I9896" s="23" t="e">
        <f>INDEX('Артикул без-с размером'!A:A,MATCH(Хранение!B9896,'Артикул без-с размером'!C:C,0))</f>
        <v>#N/A</v>
      </c>
    </row>
    <row r="9897" spans="9:9" ht="21.75" customHeight="1" x14ac:dyDescent="0.3">
      <c r="I9897" s="23" t="e">
        <f>INDEX('Артикул без-с размером'!A:A,MATCH(Хранение!B9897,'Артикул без-с размером'!C:C,0))</f>
        <v>#N/A</v>
      </c>
    </row>
    <row r="9898" spans="9:9" ht="21.75" customHeight="1" x14ac:dyDescent="0.3">
      <c r="I9898" s="23" t="e">
        <f>INDEX('Артикул без-с размером'!A:A,MATCH(Хранение!B9898,'Артикул без-с размером'!C:C,0))</f>
        <v>#N/A</v>
      </c>
    </row>
    <row r="9899" spans="9:9" ht="21.75" customHeight="1" x14ac:dyDescent="0.3">
      <c r="I9899" s="23" t="e">
        <f>INDEX('Артикул без-с размером'!A:A,MATCH(Хранение!B9899,'Артикул без-с размером'!C:C,0))</f>
        <v>#N/A</v>
      </c>
    </row>
    <row r="9900" spans="9:9" ht="21.75" customHeight="1" x14ac:dyDescent="0.3">
      <c r="I9900" s="23" t="e">
        <f>INDEX('Артикул без-с размером'!A:A,MATCH(Хранение!B9900,'Артикул без-с размером'!C:C,0))</f>
        <v>#N/A</v>
      </c>
    </row>
    <row r="9901" spans="9:9" ht="21.75" customHeight="1" x14ac:dyDescent="0.3">
      <c r="I9901" s="23" t="e">
        <f>INDEX('Артикул без-с размером'!A:A,MATCH(Хранение!B9901,'Артикул без-с размером'!C:C,0))</f>
        <v>#N/A</v>
      </c>
    </row>
    <row r="9902" spans="9:9" ht="21.75" customHeight="1" x14ac:dyDescent="0.3">
      <c r="I9902" s="23" t="e">
        <f>INDEX('Артикул без-с размером'!A:A,MATCH(Хранение!B9902,'Артикул без-с размером'!C:C,0))</f>
        <v>#N/A</v>
      </c>
    </row>
    <row r="9903" spans="9:9" ht="21.75" customHeight="1" x14ac:dyDescent="0.3">
      <c r="I9903" s="23" t="e">
        <f>INDEX('Артикул без-с размером'!A:A,MATCH(Хранение!B9903,'Артикул без-с размером'!C:C,0))</f>
        <v>#N/A</v>
      </c>
    </row>
    <row r="9904" spans="9:9" ht="21.75" customHeight="1" x14ac:dyDescent="0.3">
      <c r="I9904" s="23" t="e">
        <f>INDEX('Артикул без-с размером'!A:A,MATCH(Хранение!B9904,'Артикул без-с размером'!C:C,0))</f>
        <v>#N/A</v>
      </c>
    </row>
    <row r="9905" spans="9:9" ht="21.75" customHeight="1" x14ac:dyDescent="0.3">
      <c r="I9905" s="23" t="e">
        <f>INDEX('Артикул без-с размером'!A:A,MATCH(Хранение!B9905,'Артикул без-с размером'!C:C,0))</f>
        <v>#N/A</v>
      </c>
    </row>
    <row r="9906" spans="9:9" ht="21.75" customHeight="1" x14ac:dyDescent="0.3">
      <c r="I9906" s="23" t="e">
        <f>INDEX('Артикул без-с размером'!A:A,MATCH(Хранение!B9906,'Артикул без-с размером'!C:C,0))</f>
        <v>#N/A</v>
      </c>
    </row>
    <row r="9907" spans="9:9" ht="21.75" customHeight="1" x14ac:dyDescent="0.3">
      <c r="I9907" s="23" t="e">
        <f>INDEX('Артикул без-с размером'!A:A,MATCH(Хранение!B9907,'Артикул без-с размером'!C:C,0))</f>
        <v>#N/A</v>
      </c>
    </row>
    <row r="9908" spans="9:9" ht="21.75" customHeight="1" x14ac:dyDescent="0.3">
      <c r="I9908" s="23" t="e">
        <f>INDEX('Артикул без-с размером'!A:A,MATCH(Хранение!B9908,'Артикул без-с размером'!C:C,0))</f>
        <v>#N/A</v>
      </c>
    </row>
    <row r="9909" spans="9:9" ht="21.75" customHeight="1" x14ac:dyDescent="0.3">
      <c r="I9909" s="23" t="e">
        <f>INDEX('Артикул без-с размером'!A:A,MATCH(Хранение!B9909,'Артикул без-с размером'!C:C,0))</f>
        <v>#N/A</v>
      </c>
    </row>
    <row r="9910" spans="9:9" ht="21.75" customHeight="1" x14ac:dyDescent="0.3">
      <c r="I9910" s="23" t="e">
        <f>INDEX('Артикул без-с размером'!A:A,MATCH(Хранение!B9910,'Артикул без-с размером'!C:C,0))</f>
        <v>#N/A</v>
      </c>
    </row>
    <row r="9911" spans="9:9" ht="21.75" customHeight="1" x14ac:dyDescent="0.3">
      <c r="I9911" s="23" t="e">
        <f>INDEX('Артикул без-с размером'!A:A,MATCH(Хранение!B9911,'Артикул без-с размером'!C:C,0))</f>
        <v>#N/A</v>
      </c>
    </row>
    <row r="9912" spans="9:9" ht="21.75" customHeight="1" x14ac:dyDescent="0.3">
      <c r="I9912" s="23" t="e">
        <f>INDEX('Артикул без-с размером'!A:A,MATCH(Хранение!B9912,'Артикул без-с размером'!C:C,0))</f>
        <v>#N/A</v>
      </c>
    </row>
    <row r="9913" spans="9:9" ht="21.75" customHeight="1" x14ac:dyDescent="0.3">
      <c r="I9913" s="23" t="e">
        <f>INDEX('Артикул без-с размером'!A:A,MATCH(Хранение!B9913,'Артикул без-с размером'!C:C,0))</f>
        <v>#N/A</v>
      </c>
    </row>
    <row r="9914" spans="9:9" ht="21.75" customHeight="1" x14ac:dyDescent="0.3">
      <c r="I9914" s="23" t="e">
        <f>INDEX('Артикул без-с размером'!A:A,MATCH(Хранение!B9914,'Артикул без-с размером'!C:C,0))</f>
        <v>#N/A</v>
      </c>
    </row>
    <row r="9915" spans="9:9" ht="21.75" customHeight="1" x14ac:dyDescent="0.3">
      <c r="I9915" s="23" t="e">
        <f>INDEX('Артикул без-с размером'!A:A,MATCH(Хранение!B9915,'Артикул без-с размером'!C:C,0))</f>
        <v>#N/A</v>
      </c>
    </row>
    <row r="9916" spans="9:9" ht="21.75" customHeight="1" x14ac:dyDescent="0.3">
      <c r="I9916" s="23" t="e">
        <f>INDEX('Артикул без-с размером'!A:A,MATCH(Хранение!B9916,'Артикул без-с размером'!C:C,0))</f>
        <v>#N/A</v>
      </c>
    </row>
    <row r="9917" spans="9:9" ht="21.75" customHeight="1" x14ac:dyDescent="0.3">
      <c r="I9917" s="23" t="e">
        <f>INDEX('Артикул без-с размером'!A:A,MATCH(Хранение!B9917,'Артикул без-с размером'!C:C,0))</f>
        <v>#N/A</v>
      </c>
    </row>
    <row r="9918" spans="9:9" ht="21.75" customHeight="1" x14ac:dyDescent="0.3">
      <c r="I9918" s="23" t="e">
        <f>INDEX('Артикул без-с размером'!A:A,MATCH(Хранение!B9918,'Артикул без-с размером'!C:C,0))</f>
        <v>#N/A</v>
      </c>
    </row>
    <row r="9919" spans="9:9" ht="21.75" customHeight="1" x14ac:dyDescent="0.3">
      <c r="I9919" s="23" t="e">
        <f>INDEX('Артикул без-с размером'!A:A,MATCH(Хранение!B9919,'Артикул без-с размером'!C:C,0))</f>
        <v>#N/A</v>
      </c>
    </row>
    <row r="9920" spans="9:9" ht="21.75" customHeight="1" x14ac:dyDescent="0.3">
      <c r="I9920" s="23" t="e">
        <f>INDEX('Артикул без-с размером'!A:A,MATCH(Хранение!B9920,'Артикул без-с размером'!C:C,0))</f>
        <v>#N/A</v>
      </c>
    </row>
    <row r="9921" spans="9:9" ht="21.75" customHeight="1" x14ac:dyDescent="0.3">
      <c r="I9921" s="23" t="e">
        <f>INDEX('Артикул без-с размером'!A:A,MATCH(Хранение!B9921,'Артикул без-с размером'!C:C,0))</f>
        <v>#N/A</v>
      </c>
    </row>
    <row r="9922" spans="9:9" ht="21.75" customHeight="1" x14ac:dyDescent="0.3">
      <c r="I9922" s="23" t="e">
        <f>INDEX('Артикул без-с размером'!A:A,MATCH(Хранение!B9922,'Артикул без-с размером'!C:C,0))</f>
        <v>#N/A</v>
      </c>
    </row>
    <row r="9923" spans="9:9" ht="21.75" customHeight="1" x14ac:dyDescent="0.3">
      <c r="I9923" s="23" t="e">
        <f>INDEX('Артикул без-с размером'!A:A,MATCH(Хранение!B9923,'Артикул без-с размером'!C:C,0))</f>
        <v>#N/A</v>
      </c>
    </row>
    <row r="9924" spans="9:9" ht="21.75" customHeight="1" x14ac:dyDescent="0.3">
      <c r="I9924" s="23" t="e">
        <f>INDEX('Артикул без-с размером'!A:A,MATCH(Хранение!B9924,'Артикул без-с размером'!C:C,0))</f>
        <v>#N/A</v>
      </c>
    </row>
    <row r="9925" spans="9:9" ht="21.75" customHeight="1" x14ac:dyDescent="0.3">
      <c r="I9925" s="23" t="e">
        <f>INDEX('Артикул без-с размером'!A:A,MATCH(Хранение!B9925,'Артикул без-с размером'!C:C,0))</f>
        <v>#N/A</v>
      </c>
    </row>
    <row r="9926" spans="9:9" ht="21.75" customHeight="1" x14ac:dyDescent="0.3">
      <c r="I9926" s="23" t="e">
        <f>INDEX('Артикул без-с размером'!A:A,MATCH(Хранение!B9926,'Артикул без-с размером'!C:C,0))</f>
        <v>#N/A</v>
      </c>
    </row>
    <row r="9927" spans="9:9" ht="21.75" customHeight="1" x14ac:dyDescent="0.3">
      <c r="I9927" s="23" t="e">
        <f>INDEX('Артикул без-с размером'!A:A,MATCH(Хранение!B9927,'Артикул без-с размером'!C:C,0))</f>
        <v>#N/A</v>
      </c>
    </row>
    <row r="9928" spans="9:9" ht="21.75" customHeight="1" x14ac:dyDescent="0.3">
      <c r="I9928" s="23" t="e">
        <f>INDEX('Артикул без-с размером'!A:A,MATCH(Хранение!B9928,'Артикул без-с размером'!C:C,0))</f>
        <v>#N/A</v>
      </c>
    </row>
    <row r="9929" spans="9:9" ht="21.75" customHeight="1" x14ac:dyDescent="0.3">
      <c r="I9929" s="23" t="e">
        <f>INDEX('Артикул без-с размером'!A:A,MATCH(Хранение!B9929,'Артикул без-с размером'!C:C,0))</f>
        <v>#N/A</v>
      </c>
    </row>
    <row r="9930" spans="9:9" ht="21.75" customHeight="1" x14ac:dyDescent="0.3">
      <c r="I9930" s="23" t="e">
        <f>INDEX('Артикул без-с размером'!A:A,MATCH(Хранение!B9930,'Артикул без-с размером'!C:C,0))</f>
        <v>#N/A</v>
      </c>
    </row>
    <row r="9931" spans="9:9" ht="21.75" customHeight="1" x14ac:dyDescent="0.3">
      <c r="I9931" s="23" t="e">
        <f>INDEX('Артикул без-с размером'!A:A,MATCH(Хранение!B9931,'Артикул без-с размером'!C:C,0))</f>
        <v>#N/A</v>
      </c>
    </row>
    <row r="9932" spans="9:9" ht="21.75" customHeight="1" x14ac:dyDescent="0.3">
      <c r="I9932" s="23" t="e">
        <f>INDEX('Артикул без-с размером'!A:A,MATCH(Хранение!B9932,'Артикул без-с размером'!C:C,0))</f>
        <v>#N/A</v>
      </c>
    </row>
    <row r="9933" spans="9:9" ht="21.75" customHeight="1" x14ac:dyDescent="0.3">
      <c r="I9933" s="23" t="e">
        <f>INDEX('Артикул без-с размером'!A:A,MATCH(Хранение!B9933,'Артикул без-с размером'!C:C,0))</f>
        <v>#N/A</v>
      </c>
    </row>
    <row r="9934" spans="9:9" ht="21.75" customHeight="1" x14ac:dyDescent="0.3">
      <c r="I9934" s="23" t="e">
        <f>INDEX('Артикул без-с размером'!A:A,MATCH(Хранение!B9934,'Артикул без-с размером'!C:C,0))</f>
        <v>#N/A</v>
      </c>
    </row>
    <row r="9935" spans="9:9" ht="21.75" customHeight="1" x14ac:dyDescent="0.3">
      <c r="I9935" s="23" t="e">
        <f>INDEX('Артикул без-с размером'!A:A,MATCH(Хранение!B9935,'Артикул без-с размером'!C:C,0))</f>
        <v>#N/A</v>
      </c>
    </row>
    <row r="9936" spans="9:9" ht="21.75" customHeight="1" x14ac:dyDescent="0.3">
      <c r="I9936" s="23" t="e">
        <f>INDEX('Артикул без-с размером'!A:A,MATCH(Хранение!B9936,'Артикул без-с размером'!C:C,0))</f>
        <v>#N/A</v>
      </c>
    </row>
    <row r="9937" spans="9:9" ht="21.75" customHeight="1" x14ac:dyDescent="0.3">
      <c r="I9937" s="23" t="e">
        <f>INDEX('Артикул без-с размером'!A:A,MATCH(Хранение!B9937,'Артикул без-с размером'!C:C,0))</f>
        <v>#N/A</v>
      </c>
    </row>
    <row r="9938" spans="9:9" ht="21.75" customHeight="1" x14ac:dyDescent="0.3">
      <c r="I9938" s="23" t="e">
        <f>INDEX('Артикул без-с размером'!A:A,MATCH(Хранение!B9938,'Артикул без-с размером'!C:C,0))</f>
        <v>#N/A</v>
      </c>
    </row>
    <row r="9939" spans="9:9" ht="21.75" customHeight="1" x14ac:dyDescent="0.3">
      <c r="I9939" s="23" t="e">
        <f>INDEX('Артикул без-с размером'!A:A,MATCH(Хранение!B9939,'Артикул без-с размером'!C:C,0))</f>
        <v>#N/A</v>
      </c>
    </row>
    <row r="9940" spans="9:9" ht="21.75" customHeight="1" x14ac:dyDescent="0.3">
      <c r="I9940" s="23" t="e">
        <f>INDEX('Артикул без-с размером'!A:A,MATCH(Хранение!B9940,'Артикул без-с размером'!C:C,0))</f>
        <v>#N/A</v>
      </c>
    </row>
    <row r="9941" spans="9:9" ht="21.75" customHeight="1" x14ac:dyDescent="0.3">
      <c r="I9941" s="23" t="e">
        <f>INDEX('Артикул без-с размером'!A:A,MATCH(Хранение!B9941,'Артикул без-с размером'!C:C,0))</f>
        <v>#N/A</v>
      </c>
    </row>
    <row r="9942" spans="9:9" ht="21.75" customHeight="1" x14ac:dyDescent="0.3">
      <c r="I9942" s="23" t="e">
        <f>INDEX('Артикул без-с размером'!A:A,MATCH(Хранение!B9942,'Артикул без-с размером'!C:C,0))</f>
        <v>#N/A</v>
      </c>
    </row>
    <row r="9943" spans="9:9" ht="21.75" customHeight="1" x14ac:dyDescent="0.3">
      <c r="I9943" s="23" t="e">
        <f>INDEX('Артикул без-с размером'!A:A,MATCH(Хранение!B9943,'Артикул без-с размером'!C:C,0))</f>
        <v>#N/A</v>
      </c>
    </row>
    <row r="9944" spans="9:9" ht="21.75" customHeight="1" x14ac:dyDescent="0.3">
      <c r="I9944" s="23" t="e">
        <f>INDEX('Артикул без-с размером'!A:A,MATCH(Хранение!B9944,'Артикул без-с размером'!C:C,0))</f>
        <v>#N/A</v>
      </c>
    </row>
    <row r="9945" spans="9:9" ht="21.75" customHeight="1" x14ac:dyDescent="0.3">
      <c r="I9945" s="23" t="e">
        <f>INDEX('Артикул без-с размером'!A:A,MATCH(Хранение!B9945,'Артикул без-с размером'!C:C,0))</f>
        <v>#N/A</v>
      </c>
    </row>
    <row r="9946" spans="9:9" ht="21.75" customHeight="1" x14ac:dyDescent="0.3">
      <c r="I9946" s="23" t="e">
        <f>INDEX('Артикул без-с размером'!A:A,MATCH(Хранение!B9946,'Артикул без-с размером'!C:C,0))</f>
        <v>#N/A</v>
      </c>
    </row>
    <row r="9947" spans="9:9" ht="21.75" customHeight="1" x14ac:dyDescent="0.3">
      <c r="I9947" s="23" t="e">
        <f>INDEX('Артикул без-с размером'!A:A,MATCH(Хранение!B9947,'Артикул без-с размером'!C:C,0))</f>
        <v>#N/A</v>
      </c>
    </row>
    <row r="9948" spans="9:9" ht="21.75" customHeight="1" x14ac:dyDescent="0.3">
      <c r="I9948" s="23" t="e">
        <f>INDEX('Артикул без-с размером'!A:A,MATCH(Хранение!B9948,'Артикул без-с размером'!C:C,0))</f>
        <v>#N/A</v>
      </c>
    </row>
    <row r="9949" spans="9:9" ht="21.75" customHeight="1" x14ac:dyDescent="0.3">
      <c r="I9949" s="23" t="e">
        <f>INDEX('Артикул без-с размером'!A:A,MATCH(Хранение!B9949,'Артикул без-с размером'!C:C,0))</f>
        <v>#N/A</v>
      </c>
    </row>
    <row r="9950" spans="9:9" ht="21.75" customHeight="1" x14ac:dyDescent="0.3">
      <c r="I9950" s="23" t="e">
        <f>INDEX('Артикул без-с размером'!A:A,MATCH(Хранение!B9950,'Артикул без-с размером'!C:C,0))</f>
        <v>#N/A</v>
      </c>
    </row>
    <row r="9951" spans="9:9" ht="21.75" customHeight="1" x14ac:dyDescent="0.3">
      <c r="I9951" s="23" t="e">
        <f>INDEX('Артикул без-с размером'!A:A,MATCH(Хранение!B9951,'Артикул без-с размером'!C:C,0))</f>
        <v>#N/A</v>
      </c>
    </row>
    <row r="9952" spans="9:9" ht="21.75" customHeight="1" x14ac:dyDescent="0.3">
      <c r="I9952" s="23" t="e">
        <f>INDEX('Артикул без-с размером'!A:A,MATCH(Хранение!B9952,'Артикул без-с размером'!C:C,0))</f>
        <v>#N/A</v>
      </c>
    </row>
    <row r="9953" spans="9:9" ht="21.75" customHeight="1" x14ac:dyDescent="0.3">
      <c r="I9953" s="23" t="e">
        <f>INDEX('Артикул без-с размером'!A:A,MATCH(Хранение!B9953,'Артикул без-с размером'!C:C,0))</f>
        <v>#N/A</v>
      </c>
    </row>
    <row r="9954" spans="9:9" ht="21.75" customHeight="1" x14ac:dyDescent="0.3">
      <c r="I9954" s="23" t="e">
        <f>INDEX('Артикул без-с размером'!A:A,MATCH(Хранение!B9954,'Артикул без-с размером'!C:C,0))</f>
        <v>#N/A</v>
      </c>
    </row>
    <row r="9955" spans="9:9" ht="21.75" customHeight="1" x14ac:dyDescent="0.3">
      <c r="I9955" s="23" t="e">
        <f>INDEX('Артикул без-с размером'!A:A,MATCH(Хранение!B9955,'Артикул без-с размером'!C:C,0))</f>
        <v>#N/A</v>
      </c>
    </row>
    <row r="9956" spans="9:9" ht="21.75" customHeight="1" x14ac:dyDescent="0.3">
      <c r="I9956" s="23" t="e">
        <f>INDEX('Артикул без-с размером'!A:A,MATCH(Хранение!B9956,'Артикул без-с размером'!C:C,0))</f>
        <v>#N/A</v>
      </c>
    </row>
    <row r="9957" spans="9:9" ht="21.75" customHeight="1" x14ac:dyDescent="0.3">
      <c r="I9957" s="23" t="e">
        <f>INDEX('Артикул без-с размером'!A:A,MATCH(Хранение!B9957,'Артикул без-с размером'!C:C,0))</f>
        <v>#N/A</v>
      </c>
    </row>
    <row r="9958" spans="9:9" ht="21.75" customHeight="1" x14ac:dyDescent="0.3">
      <c r="I9958" s="23" t="e">
        <f>INDEX('Артикул без-с размером'!A:A,MATCH(Хранение!B9958,'Артикул без-с размером'!C:C,0))</f>
        <v>#N/A</v>
      </c>
    </row>
    <row r="9959" spans="9:9" ht="21.75" customHeight="1" x14ac:dyDescent="0.3">
      <c r="I9959" s="23" t="e">
        <f>INDEX('Артикул без-с размером'!A:A,MATCH(Хранение!B9959,'Артикул без-с размером'!C:C,0))</f>
        <v>#N/A</v>
      </c>
    </row>
    <row r="9960" spans="9:9" ht="21.75" customHeight="1" x14ac:dyDescent="0.3">
      <c r="I9960" s="23" t="e">
        <f>INDEX('Артикул без-с размером'!A:A,MATCH(Хранение!B9960,'Артикул без-с размером'!C:C,0))</f>
        <v>#N/A</v>
      </c>
    </row>
    <row r="9961" spans="9:9" ht="21.75" customHeight="1" x14ac:dyDescent="0.3">
      <c r="I9961" s="23" t="e">
        <f>INDEX('Артикул без-с размером'!A:A,MATCH(Хранение!B9961,'Артикул без-с размером'!C:C,0))</f>
        <v>#N/A</v>
      </c>
    </row>
    <row r="9962" spans="9:9" ht="21.75" customHeight="1" x14ac:dyDescent="0.3">
      <c r="I9962" s="23" t="e">
        <f>INDEX('Артикул без-с размером'!A:A,MATCH(Хранение!B9962,'Артикул без-с размером'!C:C,0))</f>
        <v>#N/A</v>
      </c>
    </row>
    <row r="9963" spans="9:9" ht="21.75" customHeight="1" x14ac:dyDescent="0.3">
      <c r="I9963" s="23" t="e">
        <f>INDEX('Артикул без-с размером'!A:A,MATCH(Хранение!B9963,'Артикул без-с размером'!C:C,0))</f>
        <v>#N/A</v>
      </c>
    </row>
    <row r="9964" spans="9:9" ht="21.75" customHeight="1" x14ac:dyDescent="0.3">
      <c r="I9964" s="23" t="e">
        <f>INDEX('Артикул без-с размером'!A:A,MATCH(Хранение!B9964,'Артикул без-с размером'!C:C,0))</f>
        <v>#N/A</v>
      </c>
    </row>
    <row r="9965" spans="9:9" ht="21.75" customHeight="1" x14ac:dyDescent="0.3">
      <c r="I9965" s="23" t="e">
        <f>INDEX('Артикул без-с размером'!A:A,MATCH(Хранение!B9965,'Артикул без-с размером'!C:C,0))</f>
        <v>#N/A</v>
      </c>
    </row>
    <row r="9966" spans="9:9" ht="21.75" customHeight="1" x14ac:dyDescent="0.3">
      <c r="I9966" s="23" t="e">
        <f>INDEX('Артикул без-с размером'!A:A,MATCH(Хранение!B9966,'Артикул без-с размером'!C:C,0))</f>
        <v>#N/A</v>
      </c>
    </row>
    <row r="9967" spans="9:9" ht="21.75" customHeight="1" x14ac:dyDescent="0.3">
      <c r="I9967" s="23" t="e">
        <f>INDEX('Артикул без-с размером'!A:A,MATCH(Хранение!B9967,'Артикул без-с размером'!C:C,0))</f>
        <v>#N/A</v>
      </c>
    </row>
    <row r="9968" spans="9:9" ht="21.75" customHeight="1" x14ac:dyDescent="0.3">
      <c r="I9968" s="23" t="e">
        <f>INDEX('Артикул без-с размером'!A:A,MATCH(Хранение!B9968,'Артикул без-с размером'!C:C,0))</f>
        <v>#N/A</v>
      </c>
    </row>
    <row r="9969" spans="9:9" ht="21.75" customHeight="1" x14ac:dyDescent="0.3">
      <c r="I9969" s="23" t="e">
        <f>INDEX('Артикул без-с размером'!A:A,MATCH(Хранение!B9969,'Артикул без-с размером'!C:C,0))</f>
        <v>#N/A</v>
      </c>
    </row>
    <row r="9970" spans="9:9" ht="21.75" customHeight="1" x14ac:dyDescent="0.3">
      <c r="I9970" s="23" t="e">
        <f>INDEX('Артикул без-с размером'!A:A,MATCH(Хранение!B9970,'Артикул без-с размером'!C:C,0))</f>
        <v>#N/A</v>
      </c>
    </row>
    <row r="9971" spans="9:9" ht="21.75" customHeight="1" x14ac:dyDescent="0.3">
      <c r="I9971" s="23" t="e">
        <f>INDEX('Артикул без-с размером'!A:A,MATCH(Хранение!B9971,'Артикул без-с размером'!C:C,0))</f>
        <v>#N/A</v>
      </c>
    </row>
    <row r="9972" spans="9:9" ht="21.75" customHeight="1" x14ac:dyDescent="0.3">
      <c r="I9972" s="23" t="e">
        <f>INDEX('Артикул без-с размером'!A:A,MATCH(Хранение!B9972,'Артикул без-с размером'!C:C,0))</f>
        <v>#N/A</v>
      </c>
    </row>
    <row r="9973" spans="9:9" ht="21.75" customHeight="1" x14ac:dyDescent="0.3">
      <c r="I9973" s="23" t="e">
        <f>INDEX('Артикул без-с размером'!A:A,MATCH(Хранение!B9973,'Артикул без-с размером'!C:C,0))</f>
        <v>#N/A</v>
      </c>
    </row>
    <row r="9974" spans="9:9" ht="21.75" customHeight="1" x14ac:dyDescent="0.3">
      <c r="I9974" s="23" t="e">
        <f>INDEX('Артикул без-с размером'!A:A,MATCH(Хранение!B9974,'Артикул без-с размером'!C:C,0))</f>
        <v>#N/A</v>
      </c>
    </row>
    <row r="9975" spans="9:9" ht="21.75" customHeight="1" x14ac:dyDescent="0.3">
      <c r="I9975" s="23" t="e">
        <f>INDEX('Артикул без-с размером'!A:A,MATCH(Хранение!B9975,'Артикул без-с размером'!C:C,0))</f>
        <v>#N/A</v>
      </c>
    </row>
    <row r="9976" spans="9:9" ht="21.75" customHeight="1" x14ac:dyDescent="0.3">
      <c r="I9976" s="23" t="e">
        <f>INDEX('Артикул без-с размером'!A:A,MATCH(Хранение!B9976,'Артикул без-с размером'!C:C,0))</f>
        <v>#N/A</v>
      </c>
    </row>
    <row r="9977" spans="9:9" ht="21.75" customHeight="1" x14ac:dyDescent="0.3">
      <c r="I9977" s="23" t="e">
        <f>INDEX('Артикул без-с размером'!A:A,MATCH(Хранение!B9977,'Артикул без-с размером'!C:C,0))</f>
        <v>#N/A</v>
      </c>
    </row>
    <row r="9978" spans="9:9" ht="21.75" customHeight="1" x14ac:dyDescent="0.3">
      <c r="I9978" s="23" t="e">
        <f>INDEX('Артикул без-с размером'!A:A,MATCH(Хранение!B9978,'Артикул без-с размером'!C:C,0))</f>
        <v>#N/A</v>
      </c>
    </row>
    <row r="9979" spans="9:9" ht="21.75" customHeight="1" x14ac:dyDescent="0.3">
      <c r="I9979" s="23" t="e">
        <f>INDEX('Артикул без-с размером'!A:A,MATCH(Хранение!B9979,'Артикул без-с размером'!C:C,0))</f>
        <v>#N/A</v>
      </c>
    </row>
    <row r="9980" spans="9:9" ht="21.75" customHeight="1" x14ac:dyDescent="0.3">
      <c r="I9980" s="23" t="e">
        <f>INDEX('Артикул без-с размером'!A:A,MATCH(Хранение!B9980,'Артикул без-с размером'!C:C,0))</f>
        <v>#N/A</v>
      </c>
    </row>
    <row r="9981" spans="9:9" ht="21.75" customHeight="1" x14ac:dyDescent="0.3">
      <c r="I9981" s="23" t="e">
        <f>INDEX('Артикул без-с размером'!A:A,MATCH(Хранение!B9981,'Артикул без-с размером'!C:C,0))</f>
        <v>#N/A</v>
      </c>
    </row>
    <row r="9982" spans="9:9" ht="21.75" customHeight="1" x14ac:dyDescent="0.3">
      <c r="I9982" s="23" t="e">
        <f>INDEX('Артикул без-с размером'!A:A,MATCH(Хранение!B9982,'Артикул без-с размером'!C:C,0))</f>
        <v>#N/A</v>
      </c>
    </row>
    <row r="9983" spans="9:9" ht="21.75" customHeight="1" x14ac:dyDescent="0.3">
      <c r="I9983" s="23" t="e">
        <f>INDEX('Артикул без-с размером'!A:A,MATCH(Хранение!B9983,'Артикул без-с размером'!C:C,0))</f>
        <v>#N/A</v>
      </c>
    </row>
    <row r="9984" spans="9:9" ht="21.75" customHeight="1" x14ac:dyDescent="0.3">
      <c r="I9984" s="23" t="e">
        <f>INDEX('Артикул без-с размером'!A:A,MATCH(Хранение!B9984,'Артикул без-с размером'!C:C,0))</f>
        <v>#N/A</v>
      </c>
    </row>
    <row r="9985" spans="9:9" ht="21.75" customHeight="1" x14ac:dyDescent="0.3">
      <c r="I9985" s="23" t="e">
        <f>INDEX('Артикул без-с размером'!A:A,MATCH(Хранение!B9985,'Артикул без-с размером'!C:C,0))</f>
        <v>#N/A</v>
      </c>
    </row>
    <row r="9986" spans="9:9" ht="21.75" customHeight="1" x14ac:dyDescent="0.3">
      <c r="I9986" s="23" t="e">
        <f>INDEX('Артикул без-с размером'!A:A,MATCH(Хранение!B9986,'Артикул без-с размером'!C:C,0))</f>
        <v>#N/A</v>
      </c>
    </row>
    <row r="9987" spans="9:9" ht="21.75" customHeight="1" x14ac:dyDescent="0.3">
      <c r="I9987" s="23" t="e">
        <f>INDEX('Артикул без-с размером'!A:A,MATCH(Хранение!B9987,'Артикул без-с размером'!C:C,0))</f>
        <v>#N/A</v>
      </c>
    </row>
    <row r="9988" spans="9:9" ht="21.75" customHeight="1" x14ac:dyDescent="0.3">
      <c r="I9988" s="23" t="e">
        <f>INDEX('Артикул без-с размером'!A:A,MATCH(Хранение!B9988,'Артикул без-с размером'!C:C,0))</f>
        <v>#N/A</v>
      </c>
    </row>
    <row r="9989" spans="9:9" ht="21.75" customHeight="1" x14ac:dyDescent="0.3">
      <c r="I9989" s="23" t="e">
        <f>INDEX('Артикул без-с размером'!A:A,MATCH(Хранение!B9989,'Артикул без-с размером'!C:C,0))</f>
        <v>#N/A</v>
      </c>
    </row>
    <row r="9990" spans="9:9" ht="21.75" customHeight="1" x14ac:dyDescent="0.3">
      <c r="I9990" s="23" t="e">
        <f>INDEX('Артикул без-с размером'!A:A,MATCH(Хранение!B9990,'Артикул без-с размером'!C:C,0))</f>
        <v>#N/A</v>
      </c>
    </row>
    <row r="9991" spans="9:9" ht="21.75" customHeight="1" x14ac:dyDescent="0.3">
      <c r="I9991" s="23" t="e">
        <f>INDEX('Артикул без-с размером'!A:A,MATCH(Хранение!B9991,'Артикул без-с размером'!C:C,0))</f>
        <v>#N/A</v>
      </c>
    </row>
    <row r="9992" spans="9:9" ht="21.75" customHeight="1" x14ac:dyDescent="0.3">
      <c r="I9992" s="23" t="e">
        <f>INDEX('Артикул без-с размером'!A:A,MATCH(Хранение!B9992,'Артикул без-с размером'!C:C,0))</f>
        <v>#N/A</v>
      </c>
    </row>
    <row r="9993" spans="9:9" ht="21.75" customHeight="1" x14ac:dyDescent="0.3">
      <c r="I9993" s="23" t="e">
        <f>INDEX('Артикул без-с размером'!A:A,MATCH(Хранение!B9993,'Артикул без-с размером'!C:C,0))</f>
        <v>#N/A</v>
      </c>
    </row>
    <row r="9994" spans="9:9" ht="21.75" customHeight="1" x14ac:dyDescent="0.3">
      <c r="I9994" s="23" t="e">
        <f>INDEX('Артикул без-с размером'!A:A,MATCH(Хранение!B9994,'Артикул без-с размером'!C:C,0))</f>
        <v>#N/A</v>
      </c>
    </row>
    <row r="9995" spans="9:9" ht="21.75" customHeight="1" x14ac:dyDescent="0.3">
      <c r="I9995" s="23" t="e">
        <f>INDEX('Артикул без-с размером'!A:A,MATCH(Хранение!B9995,'Артикул без-с размером'!C:C,0))</f>
        <v>#N/A</v>
      </c>
    </row>
    <row r="9996" spans="9:9" ht="21.75" customHeight="1" x14ac:dyDescent="0.3">
      <c r="I9996" s="23" t="e">
        <f>INDEX('Артикул без-с размером'!A:A,MATCH(Хранение!B9996,'Артикул без-с размером'!C:C,0))</f>
        <v>#N/A</v>
      </c>
    </row>
    <row r="9997" spans="9:9" ht="21.75" customHeight="1" x14ac:dyDescent="0.3">
      <c r="I9997" s="23" t="e">
        <f>INDEX('Артикул без-с размером'!A:A,MATCH(Хранение!B9997,'Артикул без-с размером'!C:C,0))</f>
        <v>#N/A</v>
      </c>
    </row>
    <row r="9998" spans="9:9" ht="21.75" customHeight="1" x14ac:dyDescent="0.3">
      <c r="I9998" s="23" t="e">
        <f>INDEX('Артикул без-с размером'!A:A,MATCH(Хранение!B9998,'Артикул без-с размером'!C:C,0))</f>
        <v>#N/A</v>
      </c>
    </row>
    <row r="9999" spans="9:9" ht="21.75" customHeight="1" x14ac:dyDescent="0.3">
      <c r="I9999" s="23" t="e">
        <f>INDEX('Артикул без-с размером'!A:A,MATCH(Хранение!B9999,'Артикул без-с размером'!C:C,0))</f>
        <v>#N/A</v>
      </c>
    </row>
    <row r="10000" spans="9:9" ht="21.75" customHeight="1" x14ac:dyDescent="0.3">
      <c r="I10000" s="23" t="e">
        <f>INDEX('Артикул без-с размером'!A:A,MATCH(Хранение!B10000,'Артикул без-с размером'!C:C,0))</f>
        <v>#N/A</v>
      </c>
    </row>
    <row r="10001" spans="9:9" ht="21.75" customHeight="1" x14ac:dyDescent="0.3">
      <c r="I10001" s="23" t="e">
        <f>INDEX('Артикул без-с размером'!A:A,MATCH(Хранение!B10001,'Артикул без-с размером'!C:C,0))</f>
        <v>#N/A</v>
      </c>
    </row>
    <row r="10002" spans="9:9" ht="21.75" customHeight="1" x14ac:dyDescent="0.3">
      <c r="I10002" s="23" t="e">
        <f>INDEX('Артикул без-с размером'!A:A,MATCH(Хранение!B10002,'Артикул без-с размером'!C:C,0))</f>
        <v>#N/A</v>
      </c>
    </row>
    <row r="10003" spans="9:9" ht="21.75" customHeight="1" x14ac:dyDescent="0.3">
      <c r="I10003" s="23" t="e">
        <f>INDEX('Артикул без-с размером'!A:A,MATCH(Хранение!B10003,'Артикул без-с размером'!C:C,0))</f>
        <v>#N/A</v>
      </c>
    </row>
    <row r="10004" spans="9:9" ht="21.75" customHeight="1" x14ac:dyDescent="0.3">
      <c r="I10004" s="23" t="e">
        <f>INDEX('Артикул без-с размером'!A:A,MATCH(Хранение!B10004,'Артикул без-с размером'!C:C,0))</f>
        <v>#N/A</v>
      </c>
    </row>
    <row r="10005" spans="9:9" ht="21.75" customHeight="1" x14ac:dyDescent="0.3">
      <c r="I10005" s="23" t="e">
        <f>INDEX('Артикул без-с размером'!A:A,MATCH(Хранение!B10005,'Артикул без-с размером'!C:C,0))</f>
        <v>#N/A</v>
      </c>
    </row>
    <row r="10006" spans="9:9" ht="21.75" customHeight="1" x14ac:dyDescent="0.3">
      <c r="I10006" s="23" t="e">
        <f>INDEX('Артикул без-с размером'!A:A,MATCH(Хранение!B10006,'Артикул без-с размером'!C:C,0))</f>
        <v>#N/A</v>
      </c>
    </row>
    <row r="10007" spans="9:9" ht="21.75" customHeight="1" x14ac:dyDescent="0.3">
      <c r="I10007" s="23" t="e">
        <f>INDEX('Артикул без-с размером'!A:A,MATCH(Хранение!B10007,'Артикул без-с размером'!C:C,0))</f>
        <v>#N/A</v>
      </c>
    </row>
    <row r="10008" spans="9:9" ht="21.75" customHeight="1" x14ac:dyDescent="0.3">
      <c r="I10008" s="23" t="e">
        <f>INDEX('Артикул без-с размером'!A:A,MATCH(Хранение!B10008,'Артикул без-с размером'!C:C,0))</f>
        <v>#N/A</v>
      </c>
    </row>
    <row r="10009" spans="9:9" ht="21.75" customHeight="1" x14ac:dyDescent="0.3">
      <c r="I10009" s="23" t="e">
        <f>INDEX('Артикул без-с размером'!A:A,MATCH(Хранение!B10009,'Артикул без-с размером'!C:C,0))</f>
        <v>#N/A</v>
      </c>
    </row>
    <row r="10010" spans="9:9" ht="21.75" customHeight="1" x14ac:dyDescent="0.3">
      <c r="I10010" s="23" t="e">
        <f>INDEX('Артикул без-с размером'!A:A,MATCH(Хранение!B10010,'Артикул без-с размером'!C:C,0))</f>
        <v>#N/A</v>
      </c>
    </row>
    <row r="10011" spans="9:9" ht="21.75" customHeight="1" x14ac:dyDescent="0.3">
      <c r="I10011" s="23" t="e">
        <f>INDEX('Артикул без-с размером'!A:A,MATCH(Хранение!B10011,'Артикул без-с размером'!C:C,0))</f>
        <v>#N/A</v>
      </c>
    </row>
    <row r="10012" spans="9:9" ht="21.75" customHeight="1" x14ac:dyDescent="0.3">
      <c r="I10012" s="23" t="e">
        <f>INDEX('Артикул без-с размером'!A:A,MATCH(Хранение!B10012,'Артикул без-с размером'!C:C,0))</f>
        <v>#N/A</v>
      </c>
    </row>
    <row r="10013" spans="9:9" ht="21.75" customHeight="1" x14ac:dyDescent="0.3">
      <c r="I10013" s="23" t="e">
        <f>INDEX('Артикул без-с размером'!A:A,MATCH(Хранение!B10013,'Артикул без-с размером'!C:C,0))</f>
        <v>#N/A</v>
      </c>
    </row>
    <row r="10014" spans="9:9" ht="21.75" customHeight="1" x14ac:dyDescent="0.3">
      <c r="I10014" s="23" t="e">
        <f>INDEX('Артикул без-с размером'!A:A,MATCH(Хранение!B10014,'Артикул без-с размером'!C:C,0))</f>
        <v>#N/A</v>
      </c>
    </row>
    <row r="10015" spans="9:9" ht="21.75" customHeight="1" x14ac:dyDescent="0.3">
      <c r="I10015" s="23" t="e">
        <f>INDEX('Артикул без-с размером'!A:A,MATCH(Хранение!B10015,'Артикул без-с размером'!C:C,0))</f>
        <v>#N/A</v>
      </c>
    </row>
    <row r="10016" spans="9:9" ht="21.75" customHeight="1" x14ac:dyDescent="0.3">
      <c r="I10016" s="23" t="e">
        <f>INDEX('Артикул без-с размером'!A:A,MATCH(Хранение!B10016,'Артикул без-с размером'!C:C,0))</f>
        <v>#N/A</v>
      </c>
    </row>
    <row r="10017" spans="9:9" ht="21.75" customHeight="1" x14ac:dyDescent="0.3">
      <c r="I10017" s="23" t="e">
        <f>INDEX('Артикул без-с размером'!A:A,MATCH(Хранение!B10017,'Артикул без-с размером'!C:C,0))</f>
        <v>#N/A</v>
      </c>
    </row>
    <row r="10018" spans="9:9" ht="21.75" customHeight="1" x14ac:dyDescent="0.3">
      <c r="I10018" s="23" t="e">
        <f>INDEX('Артикул без-с размером'!A:A,MATCH(Хранение!B10018,'Артикул без-с размером'!C:C,0))</f>
        <v>#N/A</v>
      </c>
    </row>
    <row r="10019" spans="9:9" ht="21.75" customHeight="1" x14ac:dyDescent="0.3">
      <c r="I10019" s="23" t="e">
        <f>INDEX('Артикул без-с размером'!A:A,MATCH(Хранение!B10019,'Артикул без-с размером'!C:C,0))</f>
        <v>#N/A</v>
      </c>
    </row>
    <row r="10020" spans="9:9" ht="21.75" customHeight="1" x14ac:dyDescent="0.3">
      <c r="I10020" s="23" t="e">
        <f>INDEX('Артикул без-с размером'!A:A,MATCH(Хранение!B10020,'Артикул без-с размером'!C:C,0))</f>
        <v>#N/A</v>
      </c>
    </row>
    <row r="10021" spans="9:9" ht="21.75" customHeight="1" x14ac:dyDescent="0.3">
      <c r="I10021" s="23" t="e">
        <f>INDEX('Артикул без-с размером'!A:A,MATCH(Хранение!B10021,'Артикул без-с размером'!C:C,0))</f>
        <v>#N/A</v>
      </c>
    </row>
    <row r="10022" spans="9:9" ht="21.75" customHeight="1" x14ac:dyDescent="0.3">
      <c r="I10022" s="23" t="e">
        <f>INDEX('Артикул без-с размером'!A:A,MATCH(Хранение!B10022,'Артикул без-с размером'!C:C,0))</f>
        <v>#N/A</v>
      </c>
    </row>
    <row r="10023" spans="9:9" ht="21.75" customHeight="1" x14ac:dyDescent="0.3">
      <c r="I10023" s="23" t="e">
        <f>INDEX('Артикул без-с размером'!A:A,MATCH(Хранение!B10023,'Артикул без-с размером'!C:C,0))</f>
        <v>#N/A</v>
      </c>
    </row>
    <row r="10024" spans="9:9" ht="21.75" customHeight="1" x14ac:dyDescent="0.3">
      <c r="I10024" s="23" t="e">
        <f>INDEX('Артикул без-с размером'!A:A,MATCH(Хранение!B10024,'Артикул без-с размером'!C:C,0))</f>
        <v>#N/A</v>
      </c>
    </row>
    <row r="10025" spans="9:9" ht="21.75" customHeight="1" x14ac:dyDescent="0.3">
      <c r="I10025" s="23" t="e">
        <f>INDEX('Артикул без-с размером'!A:A,MATCH(Хранение!B10025,'Артикул без-с размером'!C:C,0))</f>
        <v>#N/A</v>
      </c>
    </row>
    <row r="10026" spans="9:9" ht="21.75" customHeight="1" x14ac:dyDescent="0.3">
      <c r="I10026" s="23" t="e">
        <f>INDEX('Артикул без-с размером'!A:A,MATCH(Хранение!B10026,'Артикул без-с размером'!C:C,0))</f>
        <v>#N/A</v>
      </c>
    </row>
    <row r="10027" spans="9:9" ht="21.75" customHeight="1" x14ac:dyDescent="0.3">
      <c r="I10027" s="23" t="e">
        <f>INDEX('Артикул без-с размером'!A:A,MATCH(Хранение!B10027,'Артикул без-с размером'!C:C,0))</f>
        <v>#N/A</v>
      </c>
    </row>
    <row r="10028" spans="9:9" ht="21.75" customHeight="1" x14ac:dyDescent="0.3">
      <c r="I10028" s="23" t="e">
        <f>INDEX('Артикул без-с размером'!A:A,MATCH(Хранение!B10028,'Артикул без-с размером'!C:C,0))</f>
        <v>#N/A</v>
      </c>
    </row>
    <row r="10029" spans="9:9" ht="21.75" customHeight="1" x14ac:dyDescent="0.3">
      <c r="I10029" s="23" t="e">
        <f>INDEX('Артикул без-с размером'!A:A,MATCH(Хранение!B10029,'Артикул без-с размером'!C:C,0))</f>
        <v>#N/A</v>
      </c>
    </row>
    <row r="10030" spans="9:9" ht="21.75" customHeight="1" x14ac:dyDescent="0.3">
      <c r="I10030" s="23" t="e">
        <f>INDEX('Артикул без-с размером'!A:A,MATCH(Хранение!B10030,'Артикул без-с размером'!C:C,0))</f>
        <v>#N/A</v>
      </c>
    </row>
    <row r="10031" spans="9:9" ht="21.75" customHeight="1" x14ac:dyDescent="0.3">
      <c r="I10031" s="23" t="e">
        <f>INDEX('Артикул без-с размером'!A:A,MATCH(Хранение!B10031,'Артикул без-с размером'!C:C,0))</f>
        <v>#N/A</v>
      </c>
    </row>
    <row r="10032" spans="9:9" ht="21.75" customHeight="1" x14ac:dyDescent="0.3">
      <c r="I10032" s="23" t="e">
        <f>INDEX('Артикул без-с размером'!A:A,MATCH(Хранение!B10032,'Артикул без-с размером'!C:C,0))</f>
        <v>#N/A</v>
      </c>
    </row>
    <row r="10033" spans="9:9" ht="21.75" customHeight="1" x14ac:dyDescent="0.3">
      <c r="I10033" s="23" t="e">
        <f>INDEX('Артикул без-с размером'!A:A,MATCH(Хранение!B10033,'Артикул без-с размером'!C:C,0))</f>
        <v>#N/A</v>
      </c>
    </row>
    <row r="10034" spans="9:9" ht="21.75" customHeight="1" x14ac:dyDescent="0.3">
      <c r="I10034" s="23" t="e">
        <f>INDEX('Артикул без-с размером'!A:A,MATCH(Хранение!B10034,'Артикул без-с размером'!C:C,0))</f>
        <v>#N/A</v>
      </c>
    </row>
    <row r="10035" spans="9:9" ht="21.75" customHeight="1" x14ac:dyDescent="0.3">
      <c r="I10035" s="23" t="e">
        <f>INDEX('Артикул без-с размером'!A:A,MATCH(Хранение!B10035,'Артикул без-с размером'!C:C,0))</f>
        <v>#N/A</v>
      </c>
    </row>
    <row r="10036" spans="9:9" ht="21.75" customHeight="1" x14ac:dyDescent="0.3">
      <c r="I10036" s="23" t="e">
        <f>INDEX('Артикул без-с размером'!A:A,MATCH(Хранение!B10036,'Артикул без-с размером'!C:C,0))</f>
        <v>#N/A</v>
      </c>
    </row>
    <row r="10037" spans="9:9" ht="21.75" customHeight="1" x14ac:dyDescent="0.3">
      <c r="I10037" s="23" t="e">
        <f>INDEX('Артикул без-с размером'!A:A,MATCH(Хранение!B10037,'Артикул без-с размером'!C:C,0))</f>
        <v>#N/A</v>
      </c>
    </row>
    <row r="10038" spans="9:9" ht="21.75" customHeight="1" x14ac:dyDescent="0.3">
      <c r="I10038" s="23" t="e">
        <f>INDEX('Артикул без-с размером'!A:A,MATCH(Хранение!B10038,'Артикул без-с размером'!C:C,0))</f>
        <v>#N/A</v>
      </c>
    </row>
    <row r="10039" spans="9:9" ht="21.75" customHeight="1" x14ac:dyDescent="0.3">
      <c r="I10039" s="23" t="e">
        <f>INDEX('Артикул без-с размером'!A:A,MATCH(Хранение!B10039,'Артикул без-с размером'!C:C,0))</f>
        <v>#N/A</v>
      </c>
    </row>
    <row r="10040" spans="9:9" ht="21.75" customHeight="1" x14ac:dyDescent="0.3">
      <c r="I10040" s="23" t="e">
        <f>INDEX('Артикул без-с размером'!A:A,MATCH(Хранение!B10040,'Артикул без-с размером'!C:C,0))</f>
        <v>#N/A</v>
      </c>
    </row>
    <row r="10041" spans="9:9" ht="21.75" customHeight="1" x14ac:dyDescent="0.3">
      <c r="I10041" s="23" t="e">
        <f>INDEX('Артикул без-с размером'!A:A,MATCH(Хранение!B10041,'Артикул без-с размером'!C:C,0))</f>
        <v>#N/A</v>
      </c>
    </row>
    <row r="10042" spans="9:9" ht="21.75" customHeight="1" x14ac:dyDescent="0.3">
      <c r="I10042" s="23" t="e">
        <f>INDEX('Артикул без-с размером'!A:A,MATCH(Хранение!B10042,'Артикул без-с размером'!C:C,0))</f>
        <v>#N/A</v>
      </c>
    </row>
    <row r="10043" spans="9:9" ht="21.75" customHeight="1" x14ac:dyDescent="0.3">
      <c r="I10043" s="23" t="e">
        <f>INDEX('Артикул без-с размером'!A:A,MATCH(Хранение!B10043,'Артикул без-с размером'!C:C,0))</f>
        <v>#N/A</v>
      </c>
    </row>
    <row r="10044" spans="9:9" ht="21.75" customHeight="1" x14ac:dyDescent="0.3">
      <c r="I10044" s="23" t="e">
        <f>INDEX('Артикул без-с размером'!A:A,MATCH(Хранение!B10044,'Артикул без-с размером'!C:C,0))</f>
        <v>#N/A</v>
      </c>
    </row>
    <row r="10045" spans="9:9" ht="21.75" customHeight="1" x14ac:dyDescent="0.3">
      <c r="I10045" s="23" t="e">
        <f>INDEX('Артикул без-с размером'!A:A,MATCH(Хранение!B10045,'Артикул без-с размером'!C:C,0))</f>
        <v>#N/A</v>
      </c>
    </row>
    <row r="10046" spans="9:9" ht="21.75" customHeight="1" x14ac:dyDescent="0.3">
      <c r="I10046" s="23" t="e">
        <f>INDEX('Артикул без-с размером'!A:A,MATCH(Хранение!B10046,'Артикул без-с размером'!C:C,0))</f>
        <v>#N/A</v>
      </c>
    </row>
    <row r="10047" spans="9:9" ht="21.75" customHeight="1" x14ac:dyDescent="0.3">
      <c r="I10047" s="23" t="e">
        <f>INDEX('Артикул без-с размером'!A:A,MATCH(Хранение!B10047,'Артикул без-с размером'!C:C,0))</f>
        <v>#N/A</v>
      </c>
    </row>
    <row r="10048" spans="9:9" ht="21.75" customHeight="1" x14ac:dyDescent="0.3">
      <c r="I10048" s="23" t="e">
        <f>INDEX('Артикул без-с размером'!A:A,MATCH(Хранение!B10048,'Артикул без-с размером'!C:C,0))</f>
        <v>#N/A</v>
      </c>
    </row>
    <row r="10049" spans="9:9" ht="21.75" customHeight="1" x14ac:dyDescent="0.3">
      <c r="I10049" s="23" t="e">
        <f>INDEX('Артикул без-с размером'!A:A,MATCH(Хранение!B10049,'Артикул без-с размером'!C:C,0))</f>
        <v>#N/A</v>
      </c>
    </row>
    <row r="10050" spans="9:9" ht="21.75" customHeight="1" x14ac:dyDescent="0.3">
      <c r="I10050" s="23" t="e">
        <f>INDEX('Артикул без-с размером'!A:A,MATCH(Хранение!B10050,'Артикул без-с размером'!C:C,0))</f>
        <v>#N/A</v>
      </c>
    </row>
    <row r="10051" spans="9:9" ht="21.75" customHeight="1" x14ac:dyDescent="0.3">
      <c r="I10051" s="23" t="e">
        <f>INDEX('Артикул без-с размером'!A:A,MATCH(Хранение!B10051,'Артикул без-с размером'!C:C,0))</f>
        <v>#N/A</v>
      </c>
    </row>
    <row r="10052" spans="9:9" ht="21.75" customHeight="1" x14ac:dyDescent="0.3">
      <c r="I10052" s="23" t="e">
        <f>INDEX('Артикул без-с размером'!A:A,MATCH(Хранение!B10052,'Артикул без-с размером'!C:C,0))</f>
        <v>#N/A</v>
      </c>
    </row>
    <row r="10053" spans="9:9" ht="21.75" customHeight="1" x14ac:dyDescent="0.3">
      <c r="I10053" s="23" t="e">
        <f>INDEX('Артикул без-с размером'!A:A,MATCH(Хранение!B10053,'Артикул без-с размером'!C:C,0))</f>
        <v>#N/A</v>
      </c>
    </row>
    <row r="10054" spans="9:9" ht="21.75" customHeight="1" x14ac:dyDescent="0.3">
      <c r="I10054" s="23" t="e">
        <f>INDEX('Артикул без-с размером'!A:A,MATCH(Хранение!B10054,'Артикул без-с размером'!C:C,0))</f>
        <v>#N/A</v>
      </c>
    </row>
    <row r="10055" spans="9:9" ht="21.75" customHeight="1" x14ac:dyDescent="0.3">
      <c r="I10055" s="23" t="e">
        <f>INDEX('Артикул без-с размером'!A:A,MATCH(Хранение!B10055,'Артикул без-с размером'!C:C,0))</f>
        <v>#N/A</v>
      </c>
    </row>
    <row r="10056" spans="9:9" ht="21.75" customHeight="1" x14ac:dyDescent="0.3">
      <c r="I10056" s="23" t="e">
        <f>INDEX('Артикул без-с размером'!A:A,MATCH(Хранение!B10056,'Артикул без-с размером'!C:C,0))</f>
        <v>#N/A</v>
      </c>
    </row>
    <row r="10057" spans="9:9" ht="21.75" customHeight="1" x14ac:dyDescent="0.3">
      <c r="I10057" s="23" t="e">
        <f>INDEX('Артикул без-с размером'!A:A,MATCH(Хранение!B10057,'Артикул без-с размером'!C:C,0))</f>
        <v>#N/A</v>
      </c>
    </row>
    <row r="10058" spans="9:9" ht="21.75" customHeight="1" x14ac:dyDescent="0.3">
      <c r="I10058" s="23" t="e">
        <f>INDEX('Артикул без-с размером'!A:A,MATCH(Хранение!B10058,'Артикул без-с размером'!C:C,0))</f>
        <v>#N/A</v>
      </c>
    </row>
    <row r="10059" spans="9:9" ht="21.75" customHeight="1" x14ac:dyDescent="0.3">
      <c r="I10059" s="23" t="e">
        <f>INDEX('Артикул без-с размером'!A:A,MATCH(Хранение!B10059,'Артикул без-с размером'!C:C,0))</f>
        <v>#N/A</v>
      </c>
    </row>
    <row r="10060" spans="9:9" ht="21.75" customHeight="1" x14ac:dyDescent="0.3">
      <c r="I10060" s="23" t="e">
        <f>INDEX('Артикул без-с размером'!A:A,MATCH(Хранение!B10060,'Артикул без-с размером'!C:C,0))</f>
        <v>#N/A</v>
      </c>
    </row>
    <row r="10061" spans="9:9" ht="21.75" customHeight="1" x14ac:dyDescent="0.3">
      <c r="I10061" s="23" t="e">
        <f>INDEX('Артикул без-с размером'!A:A,MATCH(Хранение!B10061,'Артикул без-с размером'!C:C,0))</f>
        <v>#N/A</v>
      </c>
    </row>
    <row r="10062" spans="9:9" ht="21.75" customHeight="1" x14ac:dyDescent="0.3">
      <c r="I10062" s="23" t="e">
        <f>INDEX('Артикул без-с размером'!A:A,MATCH(Хранение!B10062,'Артикул без-с размером'!C:C,0))</f>
        <v>#N/A</v>
      </c>
    </row>
    <row r="10063" spans="9:9" ht="21.75" customHeight="1" x14ac:dyDescent="0.3">
      <c r="I10063" s="23" t="e">
        <f>INDEX('Артикул без-с размером'!A:A,MATCH(Хранение!B10063,'Артикул без-с размером'!C:C,0))</f>
        <v>#N/A</v>
      </c>
    </row>
    <row r="10064" spans="9:9" ht="21.75" customHeight="1" x14ac:dyDescent="0.3">
      <c r="I10064" s="23" t="e">
        <f>INDEX('Артикул без-с размером'!A:A,MATCH(Хранение!B10064,'Артикул без-с размером'!C:C,0))</f>
        <v>#N/A</v>
      </c>
    </row>
    <row r="10065" spans="9:9" ht="21.75" customHeight="1" x14ac:dyDescent="0.3">
      <c r="I10065" s="23" t="e">
        <f>INDEX('Артикул без-с размером'!A:A,MATCH(Хранение!B10065,'Артикул без-с размером'!C:C,0))</f>
        <v>#N/A</v>
      </c>
    </row>
    <row r="10066" spans="9:9" ht="21.75" customHeight="1" x14ac:dyDescent="0.3">
      <c r="I10066" s="23" t="e">
        <f>INDEX('Артикул без-с размером'!A:A,MATCH(Хранение!B10066,'Артикул без-с размером'!C:C,0))</f>
        <v>#N/A</v>
      </c>
    </row>
    <row r="10067" spans="9:9" ht="21.75" customHeight="1" x14ac:dyDescent="0.3">
      <c r="I10067" s="23" t="e">
        <f>INDEX('Артикул без-с размером'!A:A,MATCH(Хранение!B10067,'Артикул без-с размером'!C:C,0))</f>
        <v>#N/A</v>
      </c>
    </row>
    <row r="10068" spans="9:9" ht="21.75" customHeight="1" x14ac:dyDescent="0.3">
      <c r="I10068" s="23" t="e">
        <f>INDEX('Артикул без-с размером'!A:A,MATCH(Хранение!B10068,'Артикул без-с размером'!C:C,0))</f>
        <v>#N/A</v>
      </c>
    </row>
    <row r="10069" spans="9:9" ht="21.75" customHeight="1" x14ac:dyDescent="0.3">
      <c r="I10069" s="23" t="e">
        <f>INDEX('Артикул без-с размером'!A:A,MATCH(Хранение!B10069,'Артикул без-с размером'!C:C,0))</f>
        <v>#N/A</v>
      </c>
    </row>
    <row r="10070" spans="9:9" ht="21.75" customHeight="1" x14ac:dyDescent="0.3">
      <c r="I10070" s="23" t="e">
        <f>INDEX('Артикул без-с размером'!A:A,MATCH(Хранение!B10070,'Артикул без-с размером'!C:C,0))</f>
        <v>#N/A</v>
      </c>
    </row>
    <row r="10071" spans="9:9" ht="21.75" customHeight="1" x14ac:dyDescent="0.3">
      <c r="I10071" s="23" t="e">
        <f>INDEX('Артикул без-с размером'!A:A,MATCH(Хранение!B10071,'Артикул без-с размером'!C:C,0))</f>
        <v>#N/A</v>
      </c>
    </row>
    <row r="10072" spans="9:9" ht="21.75" customHeight="1" x14ac:dyDescent="0.3">
      <c r="I10072" s="23" t="e">
        <f>INDEX('Артикул без-с размером'!A:A,MATCH(Хранение!B10072,'Артикул без-с размером'!C:C,0))</f>
        <v>#N/A</v>
      </c>
    </row>
    <row r="10073" spans="9:9" ht="21.75" customHeight="1" x14ac:dyDescent="0.3">
      <c r="I10073" s="23" t="e">
        <f>INDEX('Артикул без-с размером'!A:A,MATCH(Хранение!B10073,'Артикул без-с размером'!C:C,0))</f>
        <v>#N/A</v>
      </c>
    </row>
    <row r="10074" spans="9:9" ht="21.75" customHeight="1" x14ac:dyDescent="0.3">
      <c r="I10074" s="23" t="e">
        <f>INDEX('Артикул без-с размером'!A:A,MATCH(Хранение!B10074,'Артикул без-с размером'!C:C,0))</f>
        <v>#N/A</v>
      </c>
    </row>
    <row r="10075" spans="9:9" ht="21.75" customHeight="1" x14ac:dyDescent="0.3">
      <c r="I10075" s="23" t="e">
        <f>INDEX('Артикул без-с размером'!A:A,MATCH(Хранение!B10075,'Артикул без-с размером'!C:C,0))</f>
        <v>#N/A</v>
      </c>
    </row>
    <row r="10076" spans="9:9" ht="21.75" customHeight="1" x14ac:dyDescent="0.3">
      <c r="I10076" s="23" t="e">
        <f>INDEX('Артикул без-с размером'!A:A,MATCH(Хранение!B10076,'Артикул без-с размером'!C:C,0))</f>
        <v>#N/A</v>
      </c>
    </row>
    <row r="10077" spans="9:9" ht="21.75" customHeight="1" x14ac:dyDescent="0.3">
      <c r="I10077" s="23" t="e">
        <f>INDEX('Артикул без-с размером'!A:A,MATCH(Хранение!B10077,'Артикул без-с размером'!C:C,0))</f>
        <v>#N/A</v>
      </c>
    </row>
    <row r="10078" spans="9:9" ht="21.75" customHeight="1" x14ac:dyDescent="0.3">
      <c r="I10078" s="23" t="e">
        <f>INDEX('Артикул без-с размером'!A:A,MATCH(Хранение!B10078,'Артикул без-с размером'!C:C,0))</f>
        <v>#N/A</v>
      </c>
    </row>
    <row r="10079" spans="9:9" ht="21.75" customHeight="1" x14ac:dyDescent="0.3">
      <c r="I10079" s="23" t="e">
        <f>INDEX('Артикул без-с размером'!A:A,MATCH(Хранение!B10079,'Артикул без-с размером'!C:C,0))</f>
        <v>#N/A</v>
      </c>
    </row>
    <row r="10080" spans="9:9" ht="21.75" customHeight="1" x14ac:dyDescent="0.3">
      <c r="I10080" s="23" t="e">
        <f>INDEX('Артикул без-с размером'!A:A,MATCH(Хранение!B10080,'Артикул без-с размером'!C:C,0))</f>
        <v>#N/A</v>
      </c>
    </row>
    <row r="10081" spans="9:9" ht="21.75" customHeight="1" x14ac:dyDescent="0.3">
      <c r="I10081" s="23" t="e">
        <f>INDEX('Артикул без-с размером'!A:A,MATCH(Хранение!B10081,'Артикул без-с размером'!C:C,0))</f>
        <v>#N/A</v>
      </c>
    </row>
    <row r="10082" spans="9:9" ht="21.75" customHeight="1" x14ac:dyDescent="0.3">
      <c r="I10082" s="23" t="e">
        <f>INDEX('Артикул без-с размером'!A:A,MATCH(Хранение!B10082,'Артикул без-с размером'!C:C,0))</f>
        <v>#N/A</v>
      </c>
    </row>
    <row r="10083" spans="9:9" ht="21.75" customHeight="1" x14ac:dyDescent="0.3">
      <c r="I10083" s="23" t="e">
        <f>INDEX('Артикул без-с размером'!A:A,MATCH(Хранение!B10083,'Артикул без-с размером'!C:C,0))</f>
        <v>#N/A</v>
      </c>
    </row>
    <row r="10084" spans="9:9" ht="21.75" customHeight="1" x14ac:dyDescent="0.3">
      <c r="I10084" s="23" t="e">
        <f>INDEX('Артикул без-с размером'!A:A,MATCH(Хранение!B10084,'Артикул без-с размером'!C:C,0))</f>
        <v>#N/A</v>
      </c>
    </row>
    <row r="10085" spans="9:9" ht="21.75" customHeight="1" x14ac:dyDescent="0.3">
      <c r="I10085" s="23" t="e">
        <f>INDEX('Артикул без-с размером'!A:A,MATCH(Хранение!B10085,'Артикул без-с размером'!C:C,0))</f>
        <v>#N/A</v>
      </c>
    </row>
    <row r="10086" spans="9:9" ht="21.75" customHeight="1" x14ac:dyDescent="0.3">
      <c r="I10086" s="23" t="e">
        <f>INDEX('Артикул без-с размером'!A:A,MATCH(Хранение!B10086,'Артикул без-с размером'!C:C,0))</f>
        <v>#N/A</v>
      </c>
    </row>
    <row r="10087" spans="9:9" ht="21.75" customHeight="1" x14ac:dyDescent="0.3">
      <c r="I10087" s="23" t="e">
        <f>INDEX('Артикул без-с размером'!A:A,MATCH(Хранение!B10087,'Артикул без-с размером'!C:C,0))</f>
        <v>#N/A</v>
      </c>
    </row>
    <row r="10088" spans="9:9" ht="21.75" customHeight="1" x14ac:dyDescent="0.3">
      <c r="I10088" s="23" t="e">
        <f>INDEX('Артикул без-с размером'!A:A,MATCH(Хранение!B10088,'Артикул без-с размером'!C:C,0))</f>
        <v>#N/A</v>
      </c>
    </row>
    <row r="10089" spans="9:9" ht="21.75" customHeight="1" x14ac:dyDescent="0.3">
      <c r="I10089" s="23" t="e">
        <f>INDEX('Артикул без-с размером'!A:A,MATCH(Хранение!B10089,'Артикул без-с размером'!C:C,0))</f>
        <v>#N/A</v>
      </c>
    </row>
    <row r="10090" spans="9:9" ht="21.75" customHeight="1" x14ac:dyDescent="0.3">
      <c r="I10090" s="23" t="e">
        <f>INDEX('Артикул без-с размером'!A:A,MATCH(Хранение!B10090,'Артикул без-с размером'!C:C,0))</f>
        <v>#N/A</v>
      </c>
    </row>
    <row r="10091" spans="9:9" ht="21.75" customHeight="1" x14ac:dyDescent="0.3">
      <c r="I10091" s="23" t="e">
        <f>INDEX('Артикул без-с размером'!A:A,MATCH(Хранение!B10091,'Артикул без-с размером'!C:C,0))</f>
        <v>#N/A</v>
      </c>
    </row>
    <row r="10092" spans="9:9" ht="21.75" customHeight="1" x14ac:dyDescent="0.3">
      <c r="I10092" s="23" t="e">
        <f>INDEX('Артикул без-с размером'!A:A,MATCH(Хранение!B10092,'Артикул без-с размером'!C:C,0))</f>
        <v>#N/A</v>
      </c>
    </row>
    <row r="10093" spans="9:9" ht="21.75" customHeight="1" x14ac:dyDescent="0.3">
      <c r="I10093" s="23" t="e">
        <f>INDEX('Артикул без-с размером'!A:A,MATCH(Хранение!B10093,'Артикул без-с размером'!C:C,0))</f>
        <v>#N/A</v>
      </c>
    </row>
    <row r="10094" spans="9:9" ht="21.75" customHeight="1" x14ac:dyDescent="0.3">
      <c r="I10094" s="23" t="e">
        <f>INDEX('Артикул без-с размером'!A:A,MATCH(Хранение!B10094,'Артикул без-с размером'!C:C,0))</f>
        <v>#N/A</v>
      </c>
    </row>
    <row r="10095" spans="9:9" ht="21.75" customHeight="1" x14ac:dyDescent="0.3">
      <c r="I10095" s="23" t="e">
        <f>INDEX('Артикул без-с размером'!A:A,MATCH(Хранение!B10095,'Артикул без-с размером'!C:C,0))</f>
        <v>#N/A</v>
      </c>
    </row>
    <row r="10096" spans="9:9" ht="21.75" customHeight="1" x14ac:dyDescent="0.3">
      <c r="I10096" s="23" t="e">
        <f>INDEX('Артикул без-с размером'!A:A,MATCH(Хранение!B10096,'Артикул без-с размером'!C:C,0))</f>
        <v>#N/A</v>
      </c>
    </row>
    <row r="10097" spans="9:9" ht="21.75" customHeight="1" x14ac:dyDescent="0.3">
      <c r="I10097" s="23" t="e">
        <f>INDEX('Артикул без-с размером'!A:A,MATCH(Хранение!B10097,'Артикул без-с размером'!C:C,0))</f>
        <v>#N/A</v>
      </c>
    </row>
    <row r="10098" spans="9:9" ht="21.75" customHeight="1" x14ac:dyDescent="0.3">
      <c r="I10098" s="23" t="e">
        <f>INDEX('Артикул без-с размером'!A:A,MATCH(Хранение!B10098,'Артикул без-с размером'!C:C,0))</f>
        <v>#N/A</v>
      </c>
    </row>
    <row r="10099" spans="9:9" ht="21.75" customHeight="1" x14ac:dyDescent="0.3">
      <c r="I10099" s="23" t="e">
        <f>INDEX('Артикул без-с размером'!A:A,MATCH(Хранение!B10099,'Артикул без-с размером'!C:C,0))</f>
        <v>#N/A</v>
      </c>
    </row>
    <row r="10100" spans="9:9" ht="21.75" customHeight="1" x14ac:dyDescent="0.3">
      <c r="I10100" s="23" t="e">
        <f>INDEX('Артикул без-с размером'!A:A,MATCH(Хранение!B10100,'Артикул без-с размером'!C:C,0))</f>
        <v>#N/A</v>
      </c>
    </row>
    <row r="10101" spans="9:9" ht="21.75" customHeight="1" x14ac:dyDescent="0.3">
      <c r="I10101" s="23" t="e">
        <f>INDEX('Артикул без-с размером'!A:A,MATCH(Хранение!B10101,'Артикул без-с размером'!C:C,0))</f>
        <v>#N/A</v>
      </c>
    </row>
    <row r="10102" spans="9:9" ht="21.75" customHeight="1" x14ac:dyDescent="0.3">
      <c r="I10102" s="23" t="e">
        <f>INDEX('Артикул без-с размером'!A:A,MATCH(Хранение!B10102,'Артикул без-с размером'!C:C,0))</f>
        <v>#N/A</v>
      </c>
    </row>
    <row r="10103" spans="9:9" ht="21.75" customHeight="1" x14ac:dyDescent="0.3">
      <c r="I10103" s="23" t="e">
        <f>INDEX('Артикул без-с размером'!A:A,MATCH(Хранение!B10103,'Артикул без-с размером'!C:C,0))</f>
        <v>#N/A</v>
      </c>
    </row>
    <row r="10104" spans="9:9" ht="21.75" customHeight="1" x14ac:dyDescent="0.3">
      <c r="I10104" s="23" t="e">
        <f>INDEX('Артикул без-с размером'!A:A,MATCH(Хранение!B10104,'Артикул без-с размером'!C:C,0))</f>
        <v>#N/A</v>
      </c>
    </row>
    <row r="10105" spans="9:9" ht="21.75" customHeight="1" x14ac:dyDescent="0.3">
      <c r="I10105" s="23" t="e">
        <f>INDEX('Артикул без-с размером'!A:A,MATCH(Хранение!B10105,'Артикул без-с размером'!C:C,0))</f>
        <v>#N/A</v>
      </c>
    </row>
    <row r="10106" spans="9:9" ht="21.75" customHeight="1" x14ac:dyDescent="0.3">
      <c r="I10106" s="23" t="e">
        <f>INDEX('Артикул без-с размером'!A:A,MATCH(Хранение!B10106,'Артикул без-с размером'!C:C,0))</f>
        <v>#N/A</v>
      </c>
    </row>
    <row r="10107" spans="9:9" ht="21.75" customHeight="1" x14ac:dyDescent="0.3">
      <c r="I10107" s="23" t="e">
        <f>INDEX('Артикул без-с размером'!A:A,MATCH(Хранение!B10107,'Артикул без-с размером'!C:C,0))</f>
        <v>#N/A</v>
      </c>
    </row>
    <row r="10108" spans="9:9" ht="21.75" customHeight="1" x14ac:dyDescent="0.3">
      <c r="I10108" s="23" t="e">
        <f>INDEX('Артикул без-с размером'!A:A,MATCH(Хранение!B10108,'Артикул без-с размером'!C:C,0))</f>
        <v>#N/A</v>
      </c>
    </row>
    <row r="10109" spans="9:9" ht="21.75" customHeight="1" x14ac:dyDescent="0.3">
      <c r="I10109" s="23" t="e">
        <f>INDEX('Артикул без-с размером'!A:A,MATCH(Хранение!B10109,'Артикул без-с размером'!C:C,0))</f>
        <v>#N/A</v>
      </c>
    </row>
    <row r="10110" spans="9:9" ht="21.75" customHeight="1" x14ac:dyDescent="0.3">
      <c r="I10110" s="23" t="e">
        <f>INDEX('Артикул без-с размером'!A:A,MATCH(Хранение!B10110,'Артикул без-с размером'!C:C,0))</f>
        <v>#N/A</v>
      </c>
    </row>
    <row r="10111" spans="9:9" ht="21.75" customHeight="1" x14ac:dyDescent="0.3">
      <c r="I10111" s="23" t="e">
        <f>INDEX('Артикул без-с размером'!A:A,MATCH(Хранение!B10111,'Артикул без-с размером'!C:C,0))</f>
        <v>#N/A</v>
      </c>
    </row>
    <row r="10112" spans="9:9" ht="21.75" customHeight="1" x14ac:dyDescent="0.3">
      <c r="I10112" s="23" t="e">
        <f>INDEX('Артикул без-с размером'!A:A,MATCH(Хранение!B10112,'Артикул без-с размером'!C:C,0))</f>
        <v>#N/A</v>
      </c>
    </row>
    <row r="10113" spans="9:9" ht="21.75" customHeight="1" x14ac:dyDescent="0.3">
      <c r="I10113" s="23" t="e">
        <f>INDEX('Артикул без-с размером'!A:A,MATCH(Хранение!B10113,'Артикул без-с размером'!C:C,0))</f>
        <v>#N/A</v>
      </c>
    </row>
    <row r="10114" spans="9:9" ht="21.75" customHeight="1" x14ac:dyDescent="0.3">
      <c r="I10114" s="23" t="e">
        <f>INDEX('Артикул без-с размером'!A:A,MATCH(Хранение!B10114,'Артикул без-с размером'!C:C,0))</f>
        <v>#N/A</v>
      </c>
    </row>
    <row r="10115" spans="9:9" ht="21.75" customHeight="1" x14ac:dyDescent="0.3">
      <c r="I10115" s="23" t="e">
        <f>INDEX('Артикул без-с размером'!A:A,MATCH(Хранение!B10115,'Артикул без-с размером'!C:C,0))</f>
        <v>#N/A</v>
      </c>
    </row>
    <row r="10116" spans="9:9" ht="21.75" customHeight="1" x14ac:dyDescent="0.3">
      <c r="I10116" s="23" t="e">
        <f>INDEX('Артикул без-с размером'!A:A,MATCH(Хранение!B10116,'Артикул без-с размером'!C:C,0))</f>
        <v>#N/A</v>
      </c>
    </row>
    <row r="10117" spans="9:9" ht="21.75" customHeight="1" x14ac:dyDescent="0.3">
      <c r="I10117" s="23" t="e">
        <f>INDEX('Артикул без-с размером'!A:A,MATCH(Хранение!B10117,'Артикул без-с размером'!C:C,0))</f>
        <v>#N/A</v>
      </c>
    </row>
    <row r="10118" spans="9:9" ht="21.75" customHeight="1" x14ac:dyDescent="0.3">
      <c r="I10118" s="23" t="e">
        <f>INDEX('Артикул без-с размером'!A:A,MATCH(Хранение!B10118,'Артикул без-с размером'!C:C,0))</f>
        <v>#N/A</v>
      </c>
    </row>
    <row r="10119" spans="9:9" ht="21.75" customHeight="1" x14ac:dyDescent="0.3">
      <c r="I10119" s="23" t="e">
        <f>INDEX('Артикул без-с размером'!A:A,MATCH(Хранение!B10119,'Артикул без-с размером'!C:C,0))</f>
        <v>#N/A</v>
      </c>
    </row>
    <row r="10120" spans="9:9" ht="21.75" customHeight="1" x14ac:dyDescent="0.3">
      <c r="I10120" s="23" t="e">
        <f>INDEX('Артикул без-с размером'!A:A,MATCH(Хранение!B10120,'Артикул без-с размером'!C:C,0))</f>
        <v>#N/A</v>
      </c>
    </row>
    <row r="10121" spans="9:9" ht="21.75" customHeight="1" x14ac:dyDescent="0.3">
      <c r="I10121" s="23" t="e">
        <f>INDEX('Артикул без-с размером'!A:A,MATCH(Хранение!B10121,'Артикул без-с размером'!C:C,0))</f>
        <v>#N/A</v>
      </c>
    </row>
    <row r="10122" spans="9:9" ht="21.75" customHeight="1" x14ac:dyDescent="0.3">
      <c r="I10122" s="23" t="e">
        <f>INDEX('Артикул без-с размером'!A:A,MATCH(Хранение!B10122,'Артикул без-с размером'!C:C,0))</f>
        <v>#N/A</v>
      </c>
    </row>
    <row r="10123" spans="9:9" ht="21.75" customHeight="1" x14ac:dyDescent="0.3">
      <c r="I10123" s="23" t="e">
        <f>INDEX('Артикул без-с размером'!A:A,MATCH(Хранение!B10123,'Артикул без-с размером'!C:C,0))</f>
        <v>#N/A</v>
      </c>
    </row>
    <row r="10124" spans="9:9" ht="21.75" customHeight="1" x14ac:dyDescent="0.3">
      <c r="I10124" s="23" t="e">
        <f>INDEX('Артикул без-с размером'!A:A,MATCH(Хранение!B10124,'Артикул без-с размером'!C:C,0))</f>
        <v>#N/A</v>
      </c>
    </row>
    <row r="10125" spans="9:9" ht="21.75" customHeight="1" x14ac:dyDescent="0.3">
      <c r="I10125" s="23" t="e">
        <f>INDEX('Артикул без-с размером'!A:A,MATCH(Хранение!B10125,'Артикул без-с размером'!C:C,0))</f>
        <v>#N/A</v>
      </c>
    </row>
    <row r="10126" spans="9:9" ht="21.75" customHeight="1" x14ac:dyDescent="0.3">
      <c r="I10126" s="23" t="e">
        <f>INDEX('Артикул без-с размером'!A:A,MATCH(Хранение!B10126,'Артикул без-с размером'!C:C,0))</f>
        <v>#N/A</v>
      </c>
    </row>
    <row r="10127" spans="9:9" ht="21.75" customHeight="1" x14ac:dyDescent="0.3">
      <c r="I10127" s="23" t="e">
        <f>INDEX('Артикул без-с размером'!A:A,MATCH(Хранение!B10127,'Артикул без-с размером'!C:C,0))</f>
        <v>#N/A</v>
      </c>
    </row>
    <row r="10128" spans="9:9" ht="21.75" customHeight="1" x14ac:dyDescent="0.3">
      <c r="I10128" s="23" t="e">
        <f>INDEX('Артикул без-с размером'!A:A,MATCH(Хранение!B10128,'Артикул без-с размером'!C:C,0))</f>
        <v>#N/A</v>
      </c>
    </row>
    <row r="10129" spans="9:9" ht="21.75" customHeight="1" x14ac:dyDescent="0.3">
      <c r="I10129" s="23" t="e">
        <f>INDEX('Артикул без-с размером'!A:A,MATCH(Хранение!B10129,'Артикул без-с размером'!C:C,0))</f>
        <v>#N/A</v>
      </c>
    </row>
    <row r="10130" spans="9:9" ht="21.75" customHeight="1" x14ac:dyDescent="0.3">
      <c r="I10130" s="23" t="e">
        <f>INDEX('Артикул без-с размером'!A:A,MATCH(Хранение!B10130,'Артикул без-с размером'!C:C,0))</f>
        <v>#N/A</v>
      </c>
    </row>
    <row r="10131" spans="9:9" ht="21.75" customHeight="1" x14ac:dyDescent="0.3">
      <c r="I10131" s="23" t="e">
        <f>INDEX('Артикул без-с размером'!A:A,MATCH(Хранение!B10131,'Артикул без-с размером'!C:C,0))</f>
        <v>#N/A</v>
      </c>
    </row>
    <row r="10132" spans="9:9" ht="21.75" customHeight="1" x14ac:dyDescent="0.3">
      <c r="I10132" s="23" t="e">
        <f>INDEX('Артикул без-с размером'!A:A,MATCH(Хранение!B10132,'Артикул без-с размером'!C:C,0))</f>
        <v>#N/A</v>
      </c>
    </row>
    <row r="10133" spans="9:9" ht="21.75" customHeight="1" x14ac:dyDescent="0.3">
      <c r="I10133" s="23" t="e">
        <f>INDEX('Артикул без-с размером'!A:A,MATCH(Хранение!B10133,'Артикул без-с размером'!C:C,0))</f>
        <v>#N/A</v>
      </c>
    </row>
    <row r="10134" spans="9:9" ht="21.75" customHeight="1" x14ac:dyDescent="0.3">
      <c r="I10134" s="23" t="e">
        <f>INDEX('Артикул без-с размером'!A:A,MATCH(Хранение!B10134,'Артикул без-с размером'!C:C,0))</f>
        <v>#N/A</v>
      </c>
    </row>
    <row r="10135" spans="9:9" ht="21.75" customHeight="1" x14ac:dyDescent="0.3">
      <c r="I10135" s="23" t="e">
        <f>INDEX('Артикул без-с размером'!A:A,MATCH(Хранение!B10135,'Артикул без-с размером'!C:C,0))</f>
        <v>#N/A</v>
      </c>
    </row>
    <row r="10136" spans="9:9" ht="21.75" customHeight="1" x14ac:dyDescent="0.3">
      <c r="I10136" s="23" t="e">
        <f>INDEX('Артикул без-с размером'!A:A,MATCH(Хранение!B10136,'Артикул без-с размером'!C:C,0))</f>
        <v>#N/A</v>
      </c>
    </row>
    <row r="10137" spans="9:9" ht="21.75" customHeight="1" x14ac:dyDescent="0.3">
      <c r="I10137" s="23" t="e">
        <f>INDEX('Артикул без-с размером'!A:A,MATCH(Хранение!B10137,'Артикул без-с размером'!C:C,0))</f>
        <v>#N/A</v>
      </c>
    </row>
    <row r="10138" spans="9:9" ht="21.75" customHeight="1" x14ac:dyDescent="0.3">
      <c r="I10138" s="23" t="e">
        <f>INDEX('Артикул без-с размером'!A:A,MATCH(Хранение!B10138,'Артикул без-с размером'!C:C,0))</f>
        <v>#N/A</v>
      </c>
    </row>
    <row r="10139" spans="9:9" ht="21.75" customHeight="1" x14ac:dyDescent="0.3">
      <c r="I10139" s="23" t="e">
        <f>INDEX('Артикул без-с размером'!A:A,MATCH(Хранение!B10139,'Артикул без-с размером'!C:C,0))</f>
        <v>#N/A</v>
      </c>
    </row>
    <row r="10140" spans="9:9" ht="21.75" customHeight="1" x14ac:dyDescent="0.3">
      <c r="I10140" s="23" t="e">
        <f>INDEX('Артикул без-с размером'!A:A,MATCH(Хранение!B10140,'Артикул без-с размером'!C:C,0))</f>
        <v>#N/A</v>
      </c>
    </row>
    <row r="10141" spans="9:9" ht="21.75" customHeight="1" x14ac:dyDescent="0.3">
      <c r="I10141" s="23" t="e">
        <f>INDEX('Артикул без-с размером'!A:A,MATCH(Хранение!B10141,'Артикул без-с размером'!C:C,0))</f>
        <v>#N/A</v>
      </c>
    </row>
    <row r="10142" spans="9:9" ht="21.75" customHeight="1" x14ac:dyDescent="0.3">
      <c r="I10142" s="23" t="e">
        <f>INDEX('Артикул без-с размером'!A:A,MATCH(Хранение!B10142,'Артикул без-с размером'!C:C,0))</f>
        <v>#N/A</v>
      </c>
    </row>
    <row r="10143" spans="9:9" ht="21.75" customHeight="1" x14ac:dyDescent="0.3">
      <c r="I10143" s="23" t="e">
        <f>INDEX('Артикул без-с размером'!A:A,MATCH(Хранение!B10143,'Артикул без-с размером'!C:C,0))</f>
        <v>#N/A</v>
      </c>
    </row>
    <row r="10144" spans="9:9" ht="21.75" customHeight="1" x14ac:dyDescent="0.3">
      <c r="I10144" s="23" t="e">
        <f>INDEX('Артикул без-с размером'!A:A,MATCH(Хранение!B10144,'Артикул без-с размером'!C:C,0))</f>
        <v>#N/A</v>
      </c>
    </row>
    <row r="10145" spans="9:9" ht="21.75" customHeight="1" x14ac:dyDescent="0.3">
      <c r="I10145" s="23" t="e">
        <f>INDEX('Артикул без-с размером'!A:A,MATCH(Хранение!B10145,'Артикул без-с размером'!C:C,0))</f>
        <v>#N/A</v>
      </c>
    </row>
    <row r="10146" spans="9:9" ht="21.75" customHeight="1" x14ac:dyDescent="0.3">
      <c r="I10146" s="23" t="e">
        <f>INDEX('Артикул без-с размером'!A:A,MATCH(Хранение!B10146,'Артикул без-с размером'!C:C,0))</f>
        <v>#N/A</v>
      </c>
    </row>
    <row r="10147" spans="9:9" ht="21.75" customHeight="1" x14ac:dyDescent="0.3">
      <c r="I10147" s="23" t="e">
        <f>INDEX('Артикул без-с размером'!A:A,MATCH(Хранение!B10147,'Артикул без-с размером'!C:C,0))</f>
        <v>#N/A</v>
      </c>
    </row>
    <row r="10148" spans="9:9" ht="21.75" customHeight="1" x14ac:dyDescent="0.3">
      <c r="I10148" s="23" t="e">
        <f>INDEX('Артикул без-с размером'!A:A,MATCH(Хранение!B10148,'Артикул без-с размером'!C:C,0))</f>
        <v>#N/A</v>
      </c>
    </row>
    <row r="10149" spans="9:9" ht="21.75" customHeight="1" x14ac:dyDescent="0.3">
      <c r="I10149" s="23" t="e">
        <f>INDEX('Артикул без-с размером'!A:A,MATCH(Хранение!B10149,'Артикул без-с размером'!C:C,0))</f>
        <v>#N/A</v>
      </c>
    </row>
    <row r="10150" spans="9:9" ht="21.75" customHeight="1" x14ac:dyDescent="0.3">
      <c r="I10150" s="23" t="e">
        <f>INDEX('Артикул без-с размером'!A:A,MATCH(Хранение!B10150,'Артикул без-с размером'!C:C,0))</f>
        <v>#N/A</v>
      </c>
    </row>
    <row r="10151" spans="9:9" ht="21.75" customHeight="1" x14ac:dyDescent="0.3">
      <c r="I10151" s="23" t="e">
        <f>INDEX('Артикул без-с размером'!A:A,MATCH(Хранение!B10151,'Артикул без-с размером'!C:C,0))</f>
        <v>#N/A</v>
      </c>
    </row>
    <row r="10152" spans="9:9" ht="21.75" customHeight="1" x14ac:dyDescent="0.3">
      <c r="I10152" s="23" t="e">
        <f>INDEX('Артикул без-с размером'!A:A,MATCH(Хранение!B10152,'Артикул без-с размером'!C:C,0))</f>
        <v>#N/A</v>
      </c>
    </row>
    <row r="10153" spans="9:9" ht="21.75" customHeight="1" x14ac:dyDescent="0.3">
      <c r="I10153" s="23" t="e">
        <f>INDEX('Артикул без-с размером'!A:A,MATCH(Хранение!B10153,'Артикул без-с размером'!C:C,0))</f>
        <v>#N/A</v>
      </c>
    </row>
    <row r="10154" spans="9:9" ht="21.75" customHeight="1" x14ac:dyDescent="0.3">
      <c r="I10154" s="23" t="e">
        <f>INDEX('Артикул без-с размером'!A:A,MATCH(Хранение!B10154,'Артикул без-с размером'!C:C,0))</f>
        <v>#N/A</v>
      </c>
    </row>
    <row r="10155" spans="9:9" ht="21.75" customHeight="1" x14ac:dyDescent="0.3">
      <c r="I10155" s="23" t="e">
        <f>INDEX('Артикул без-с размером'!A:A,MATCH(Хранение!B10155,'Артикул без-с размером'!C:C,0))</f>
        <v>#N/A</v>
      </c>
    </row>
    <row r="10156" spans="9:9" ht="21.75" customHeight="1" x14ac:dyDescent="0.3">
      <c r="I10156" s="23" t="e">
        <f>INDEX('Артикул без-с размером'!A:A,MATCH(Хранение!B10156,'Артикул без-с размером'!C:C,0))</f>
        <v>#N/A</v>
      </c>
    </row>
    <row r="10157" spans="9:9" ht="21.75" customHeight="1" x14ac:dyDescent="0.3">
      <c r="I10157" s="23" t="e">
        <f>INDEX('Артикул без-с размером'!A:A,MATCH(Хранение!B10157,'Артикул без-с размером'!C:C,0))</f>
        <v>#N/A</v>
      </c>
    </row>
    <row r="10158" spans="9:9" ht="21.75" customHeight="1" x14ac:dyDescent="0.3">
      <c r="I10158" s="23" t="e">
        <f>INDEX('Артикул без-с размером'!A:A,MATCH(Хранение!B10158,'Артикул без-с размером'!C:C,0))</f>
        <v>#N/A</v>
      </c>
    </row>
    <row r="10159" spans="9:9" ht="21.75" customHeight="1" x14ac:dyDescent="0.3">
      <c r="I10159" s="23" t="e">
        <f>INDEX('Артикул без-с размером'!A:A,MATCH(Хранение!B10159,'Артикул без-с размером'!C:C,0))</f>
        <v>#N/A</v>
      </c>
    </row>
    <row r="10160" spans="9:9" ht="21.75" customHeight="1" x14ac:dyDescent="0.3">
      <c r="I10160" s="23" t="e">
        <f>INDEX('Артикул без-с размером'!A:A,MATCH(Хранение!B10160,'Артикул без-с размером'!C:C,0))</f>
        <v>#N/A</v>
      </c>
    </row>
    <row r="10161" spans="9:9" ht="21.75" customHeight="1" x14ac:dyDescent="0.3">
      <c r="I10161" s="23" t="e">
        <f>INDEX('Артикул без-с размером'!A:A,MATCH(Хранение!B10161,'Артикул без-с размером'!C:C,0))</f>
        <v>#N/A</v>
      </c>
    </row>
    <row r="10162" spans="9:9" ht="21.75" customHeight="1" x14ac:dyDescent="0.3">
      <c r="I10162" s="23" t="e">
        <f>INDEX('Артикул без-с размером'!A:A,MATCH(Хранение!B10162,'Артикул без-с размером'!C:C,0))</f>
        <v>#N/A</v>
      </c>
    </row>
    <row r="10163" spans="9:9" ht="21.75" customHeight="1" x14ac:dyDescent="0.3">
      <c r="I10163" s="23" t="e">
        <f>INDEX('Артикул без-с размером'!A:A,MATCH(Хранение!B10163,'Артикул без-с размером'!C:C,0))</f>
        <v>#N/A</v>
      </c>
    </row>
    <row r="10164" spans="9:9" ht="21.75" customHeight="1" x14ac:dyDescent="0.3">
      <c r="I10164" s="23" t="e">
        <f>INDEX('Артикул без-с размером'!A:A,MATCH(Хранение!B10164,'Артикул без-с размером'!C:C,0))</f>
        <v>#N/A</v>
      </c>
    </row>
    <row r="10165" spans="9:9" ht="21.75" customHeight="1" x14ac:dyDescent="0.3">
      <c r="I10165" s="23" t="e">
        <f>INDEX('Артикул без-с размером'!A:A,MATCH(Хранение!B10165,'Артикул без-с размером'!C:C,0))</f>
        <v>#N/A</v>
      </c>
    </row>
    <row r="10166" spans="9:9" ht="21.75" customHeight="1" x14ac:dyDescent="0.3">
      <c r="I10166" s="23" t="e">
        <f>INDEX('Артикул без-с размером'!A:A,MATCH(Хранение!B10166,'Артикул без-с размером'!C:C,0))</f>
        <v>#N/A</v>
      </c>
    </row>
    <row r="10167" spans="9:9" ht="21.75" customHeight="1" x14ac:dyDescent="0.3">
      <c r="I10167" s="23" t="e">
        <f>INDEX('Артикул без-с размером'!A:A,MATCH(Хранение!B10167,'Артикул без-с размером'!C:C,0))</f>
        <v>#N/A</v>
      </c>
    </row>
    <row r="10168" spans="9:9" ht="21.75" customHeight="1" x14ac:dyDescent="0.3">
      <c r="I10168" s="23" t="e">
        <f>INDEX('Артикул без-с размером'!A:A,MATCH(Хранение!B10168,'Артикул без-с размером'!C:C,0))</f>
        <v>#N/A</v>
      </c>
    </row>
    <row r="10169" spans="9:9" ht="21.75" customHeight="1" x14ac:dyDescent="0.3">
      <c r="I10169" s="23" t="e">
        <f>INDEX('Артикул без-с размером'!A:A,MATCH(Хранение!B10169,'Артикул без-с размером'!C:C,0))</f>
        <v>#N/A</v>
      </c>
    </row>
    <row r="10170" spans="9:9" ht="21.75" customHeight="1" x14ac:dyDescent="0.3">
      <c r="I10170" s="23" t="e">
        <f>INDEX('Артикул без-с размером'!A:A,MATCH(Хранение!B10170,'Артикул без-с размером'!C:C,0))</f>
        <v>#N/A</v>
      </c>
    </row>
    <row r="10171" spans="9:9" ht="21.75" customHeight="1" x14ac:dyDescent="0.3">
      <c r="I10171" s="23" t="e">
        <f>INDEX('Артикул без-с размером'!A:A,MATCH(Хранение!B10171,'Артикул без-с размером'!C:C,0))</f>
        <v>#N/A</v>
      </c>
    </row>
    <row r="10172" spans="9:9" ht="21.75" customHeight="1" x14ac:dyDescent="0.3">
      <c r="I10172" s="23" t="e">
        <f>INDEX('Артикул без-с размером'!A:A,MATCH(Хранение!B10172,'Артикул без-с размером'!C:C,0))</f>
        <v>#N/A</v>
      </c>
    </row>
    <row r="10173" spans="9:9" ht="21.75" customHeight="1" x14ac:dyDescent="0.3">
      <c r="I10173" s="23" t="e">
        <f>INDEX('Артикул без-с размером'!A:A,MATCH(Хранение!B10173,'Артикул без-с размером'!C:C,0))</f>
        <v>#N/A</v>
      </c>
    </row>
    <row r="10174" spans="9:9" ht="21.75" customHeight="1" x14ac:dyDescent="0.3">
      <c r="I10174" s="23" t="e">
        <f>INDEX('Артикул без-с размером'!A:A,MATCH(Хранение!B10174,'Артикул без-с размером'!C:C,0))</f>
        <v>#N/A</v>
      </c>
    </row>
    <row r="10175" spans="9:9" ht="21.75" customHeight="1" x14ac:dyDescent="0.3">
      <c r="I10175" s="23" t="e">
        <f>INDEX('Артикул без-с размером'!A:A,MATCH(Хранение!B10175,'Артикул без-с размером'!C:C,0))</f>
        <v>#N/A</v>
      </c>
    </row>
    <row r="10176" spans="9:9" ht="21.75" customHeight="1" x14ac:dyDescent="0.3">
      <c r="I10176" s="23" t="e">
        <f>INDEX('Артикул без-с размером'!A:A,MATCH(Хранение!B10176,'Артикул без-с размером'!C:C,0))</f>
        <v>#N/A</v>
      </c>
    </row>
    <row r="10177" spans="9:9" ht="21.75" customHeight="1" x14ac:dyDescent="0.3">
      <c r="I10177" s="23" t="e">
        <f>INDEX('Артикул без-с размером'!A:A,MATCH(Хранение!B10177,'Артикул без-с размером'!C:C,0))</f>
        <v>#N/A</v>
      </c>
    </row>
    <row r="10178" spans="9:9" ht="21.75" customHeight="1" x14ac:dyDescent="0.3">
      <c r="I10178" s="23" t="e">
        <f>INDEX('Артикул без-с размером'!A:A,MATCH(Хранение!B10178,'Артикул без-с размером'!C:C,0))</f>
        <v>#N/A</v>
      </c>
    </row>
    <row r="10179" spans="9:9" ht="21.75" customHeight="1" x14ac:dyDescent="0.3">
      <c r="I10179" s="23" t="e">
        <f>INDEX('Артикул без-с размером'!A:A,MATCH(Хранение!B10179,'Артикул без-с размером'!C:C,0))</f>
        <v>#N/A</v>
      </c>
    </row>
    <row r="10180" spans="9:9" ht="21.75" customHeight="1" x14ac:dyDescent="0.3">
      <c r="I10180" s="23" t="e">
        <f>INDEX('Артикул без-с размером'!A:A,MATCH(Хранение!B10180,'Артикул без-с размером'!C:C,0))</f>
        <v>#N/A</v>
      </c>
    </row>
    <row r="10181" spans="9:9" ht="21.75" customHeight="1" x14ac:dyDescent="0.3">
      <c r="I10181" s="23" t="e">
        <f>INDEX('Артикул без-с размером'!A:A,MATCH(Хранение!B10181,'Артикул без-с размером'!C:C,0))</f>
        <v>#N/A</v>
      </c>
    </row>
    <row r="10182" spans="9:9" ht="21.75" customHeight="1" x14ac:dyDescent="0.3">
      <c r="I10182" s="23" t="e">
        <f>INDEX('Артикул без-с размером'!A:A,MATCH(Хранение!B10182,'Артикул без-с размером'!C:C,0))</f>
        <v>#N/A</v>
      </c>
    </row>
    <row r="10183" spans="9:9" ht="21.75" customHeight="1" x14ac:dyDescent="0.3">
      <c r="I10183" s="23" t="e">
        <f>INDEX('Артикул без-с размером'!A:A,MATCH(Хранение!B10183,'Артикул без-с размером'!C:C,0))</f>
        <v>#N/A</v>
      </c>
    </row>
    <row r="10184" spans="9:9" ht="21.75" customHeight="1" x14ac:dyDescent="0.3">
      <c r="I10184" s="23" t="e">
        <f>INDEX('Артикул без-с размером'!A:A,MATCH(Хранение!B10184,'Артикул без-с размером'!C:C,0))</f>
        <v>#N/A</v>
      </c>
    </row>
    <row r="10185" spans="9:9" ht="21.75" customHeight="1" x14ac:dyDescent="0.3">
      <c r="I10185" s="23" t="e">
        <f>INDEX('Артикул без-с размером'!A:A,MATCH(Хранение!B10185,'Артикул без-с размером'!C:C,0))</f>
        <v>#N/A</v>
      </c>
    </row>
    <row r="10186" spans="9:9" ht="21.75" customHeight="1" x14ac:dyDescent="0.3">
      <c r="I10186" s="23" t="e">
        <f>INDEX('Артикул без-с размером'!A:A,MATCH(Хранение!B10186,'Артикул без-с размером'!C:C,0))</f>
        <v>#N/A</v>
      </c>
    </row>
    <row r="10187" spans="9:9" ht="21.75" customHeight="1" x14ac:dyDescent="0.3">
      <c r="I10187" s="23" t="e">
        <f>INDEX('Артикул без-с размером'!A:A,MATCH(Хранение!B10187,'Артикул без-с размером'!C:C,0))</f>
        <v>#N/A</v>
      </c>
    </row>
    <row r="10188" spans="9:9" ht="21.75" customHeight="1" x14ac:dyDescent="0.3">
      <c r="I10188" s="23" t="e">
        <f>INDEX('Артикул без-с размером'!A:A,MATCH(Хранение!B10188,'Артикул без-с размером'!C:C,0))</f>
        <v>#N/A</v>
      </c>
    </row>
    <row r="10189" spans="9:9" ht="21.75" customHeight="1" x14ac:dyDescent="0.3">
      <c r="I10189" s="23" t="e">
        <f>INDEX('Артикул без-с размером'!A:A,MATCH(Хранение!B10189,'Артикул без-с размером'!C:C,0))</f>
        <v>#N/A</v>
      </c>
    </row>
    <row r="10190" spans="9:9" ht="21.75" customHeight="1" x14ac:dyDescent="0.3">
      <c r="I10190" s="23" t="e">
        <f>INDEX('Артикул без-с размером'!A:A,MATCH(Хранение!B10190,'Артикул без-с размером'!C:C,0))</f>
        <v>#N/A</v>
      </c>
    </row>
    <row r="10191" spans="9:9" ht="21.75" customHeight="1" x14ac:dyDescent="0.3">
      <c r="I10191" s="23" t="e">
        <f>INDEX('Артикул без-с размером'!A:A,MATCH(Хранение!B10191,'Артикул без-с размером'!C:C,0))</f>
        <v>#N/A</v>
      </c>
    </row>
    <row r="10192" spans="9:9" ht="21.75" customHeight="1" x14ac:dyDescent="0.3">
      <c r="I10192" s="23" t="e">
        <f>INDEX('Артикул без-с размером'!A:A,MATCH(Хранение!B10192,'Артикул без-с размером'!C:C,0))</f>
        <v>#N/A</v>
      </c>
    </row>
    <row r="10193" spans="9:9" ht="21.75" customHeight="1" x14ac:dyDescent="0.3">
      <c r="I10193" s="23" t="e">
        <f>INDEX('Артикул без-с размером'!A:A,MATCH(Хранение!B10193,'Артикул без-с размером'!C:C,0))</f>
        <v>#N/A</v>
      </c>
    </row>
    <row r="10194" spans="9:9" ht="21.75" customHeight="1" x14ac:dyDescent="0.3">
      <c r="I10194" s="23" t="e">
        <f>INDEX('Артикул без-с размером'!A:A,MATCH(Хранение!B10194,'Артикул без-с размером'!C:C,0))</f>
        <v>#N/A</v>
      </c>
    </row>
    <row r="10195" spans="9:9" ht="21.75" customHeight="1" x14ac:dyDescent="0.3">
      <c r="I10195" s="23" t="e">
        <f>INDEX('Артикул без-с размером'!A:A,MATCH(Хранение!B10195,'Артикул без-с размером'!C:C,0))</f>
        <v>#N/A</v>
      </c>
    </row>
    <row r="10196" spans="9:9" ht="21.75" customHeight="1" x14ac:dyDescent="0.3">
      <c r="I10196" s="23" t="e">
        <f>INDEX('Артикул без-с размером'!A:A,MATCH(Хранение!B10196,'Артикул без-с размером'!C:C,0))</f>
        <v>#N/A</v>
      </c>
    </row>
    <row r="10197" spans="9:9" ht="21.75" customHeight="1" x14ac:dyDescent="0.3">
      <c r="I10197" s="23" t="e">
        <f>INDEX('Артикул без-с размером'!A:A,MATCH(Хранение!B10197,'Артикул без-с размером'!C:C,0))</f>
        <v>#N/A</v>
      </c>
    </row>
    <row r="10198" spans="9:9" ht="21.75" customHeight="1" x14ac:dyDescent="0.3">
      <c r="I10198" s="23" t="e">
        <f>INDEX('Артикул без-с размером'!A:A,MATCH(Хранение!B10198,'Артикул без-с размером'!C:C,0))</f>
        <v>#N/A</v>
      </c>
    </row>
    <row r="10199" spans="9:9" ht="21.75" customHeight="1" x14ac:dyDescent="0.3">
      <c r="I10199" s="23" t="e">
        <f>INDEX('Артикул без-с размером'!A:A,MATCH(Хранение!B10199,'Артикул без-с размером'!C:C,0))</f>
        <v>#N/A</v>
      </c>
    </row>
    <row r="10200" spans="9:9" ht="21.75" customHeight="1" x14ac:dyDescent="0.3">
      <c r="I10200" s="23" t="e">
        <f>INDEX('Артикул без-с размером'!A:A,MATCH(Хранение!B10200,'Артикул без-с размером'!C:C,0))</f>
        <v>#N/A</v>
      </c>
    </row>
    <row r="10201" spans="9:9" ht="21.75" customHeight="1" x14ac:dyDescent="0.3">
      <c r="I10201" s="23" t="e">
        <f>INDEX('Артикул без-с размером'!A:A,MATCH(Хранение!B10201,'Артикул без-с размером'!C:C,0))</f>
        <v>#N/A</v>
      </c>
    </row>
    <row r="10202" spans="9:9" ht="21.75" customHeight="1" x14ac:dyDescent="0.3">
      <c r="I10202" s="23" t="e">
        <f>INDEX('Артикул без-с размером'!A:A,MATCH(Хранение!B10202,'Артикул без-с размером'!C:C,0))</f>
        <v>#N/A</v>
      </c>
    </row>
    <row r="10203" spans="9:9" ht="21.75" customHeight="1" x14ac:dyDescent="0.3">
      <c r="I10203" s="23" t="e">
        <f>INDEX('Артикул без-с размером'!A:A,MATCH(Хранение!B10203,'Артикул без-с размером'!C:C,0))</f>
        <v>#N/A</v>
      </c>
    </row>
    <row r="10204" spans="9:9" ht="21.75" customHeight="1" x14ac:dyDescent="0.3">
      <c r="I10204" s="23" t="e">
        <f>INDEX('Артикул без-с размером'!A:A,MATCH(Хранение!B10204,'Артикул без-с размером'!C:C,0))</f>
        <v>#N/A</v>
      </c>
    </row>
    <row r="10205" spans="9:9" ht="21.75" customHeight="1" x14ac:dyDescent="0.3">
      <c r="I10205" s="23" t="e">
        <f>INDEX('Артикул без-с размером'!A:A,MATCH(Хранение!B10205,'Артикул без-с размером'!C:C,0))</f>
        <v>#N/A</v>
      </c>
    </row>
    <row r="10206" spans="9:9" ht="21.75" customHeight="1" x14ac:dyDescent="0.3">
      <c r="I10206" s="23" t="e">
        <f>INDEX('Артикул без-с размером'!A:A,MATCH(Хранение!B10206,'Артикул без-с размером'!C:C,0))</f>
        <v>#N/A</v>
      </c>
    </row>
    <row r="10207" spans="9:9" ht="21.75" customHeight="1" x14ac:dyDescent="0.3">
      <c r="I10207" s="23" t="e">
        <f>INDEX('Артикул без-с размером'!A:A,MATCH(Хранение!B10207,'Артикул без-с размером'!C:C,0))</f>
        <v>#N/A</v>
      </c>
    </row>
    <row r="10208" spans="9:9" ht="21.75" customHeight="1" x14ac:dyDescent="0.3">
      <c r="I10208" s="23" t="e">
        <f>INDEX('Артикул без-с размером'!A:A,MATCH(Хранение!B10208,'Артикул без-с размером'!C:C,0))</f>
        <v>#N/A</v>
      </c>
    </row>
    <row r="10209" spans="9:9" ht="21.75" customHeight="1" x14ac:dyDescent="0.3">
      <c r="I10209" s="23" t="e">
        <f>INDEX('Артикул без-с размером'!A:A,MATCH(Хранение!B10209,'Артикул без-с размером'!C:C,0))</f>
        <v>#N/A</v>
      </c>
    </row>
    <row r="10210" spans="9:9" ht="21.75" customHeight="1" x14ac:dyDescent="0.3">
      <c r="I10210" s="23" t="e">
        <f>INDEX('Артикул без-с размером'!A:A,MATCH(Хранение!B10210,'Артикул без-с размером'!C:C,0))</f>
        <v>#N/A</v>
      </c>
    </row>
    <row r="10211" spans="9:9" ht="21.75" customHeight="1" x14ac:dyDescent="0.3">
      <c r="I10211" s="23" t="e">
        <f>INDEX('Артикул без-с размером'!A:A,MATCH(Хранение!B10211,'Артикул без-с размером'!C:C,0))</f>
        <v>#N/A</v>
      </c>
    </row>
    <row r="10212" spans="9:9" ht="21.75" customHeight="1" x14ac:dyDescent="0.3">
      <c r="I10212" s="23" t="e">
        <f>INDEX('Артикул без-с размером'!A:A,MATCH(Хранение!B10212,'Артикул без-с размером'!C:C,0))</f>
        <v>#N/A</v>
      </c>
    </row>
    <row r="10213" spans="9:9" ht="21.75" customHeight="1" x14ac:dyDescent="0.3">
      <c r="I10213" s="23" t="e">
        <f>INDEX('Артикул без-с размером'!A:A,MATCH(Хранение!B10213,'Артикул без-с размером'!C:C,0))</f>
        <v>#N/A</v>
      </c>
    </row>
    <row r="10214" spans="9:9" ht="21.75" customHeight="1" x14ac:dyDescent="0.3">
      <c r="I10214" s="23" t="e">
        <f>INDEX('Артикул без-с размером'!A:A,MATCH(Хранение!B10214,'Артикул без-с размером'!C:C,0))</f>
        <v>#N/A</v>
      </c>
    </row>
    <row r="10215" spans="9:9" ht="21.75" customHeight="1" x14ac:dyDescent="0.3">
      <c r="I10215" s="23" t="e">
        <f>INDEX('Артикул без-с размером'!A:A,MATCH(Хранение!B10215,'Артикул без-с размером'!C:C,0))</f>
        <v>#N/A</v>
      </c>
    </row>
    <row r="10216" spans="9:9" ht="21.75" customHeight="1" x14ac:dyDescent="0.3">
      <c r="I10216" s="23" t="e">
        <f>INDEX('Артикул без-с размером'!A:A,MATCH(Хранение!B10216,'Артикул без-с размером'!C:C,0))</f>
        <v>#N/A</v>
      </c>
    </row>
    <row r="10217" spans="9:9" ht="21.75" customHeight="1" x14ac:dyDescent="0.3">
      <c r="I10217" s="23" t="e">
        <f>INDEX('Артикул без-с размером'!A:A,MATCH(Хранение!B10217,'Артикул без-с размером'!C:C,0))</f>
        <v>#N/A</v>
      </c>
    </row>
    <row r="10218" spans="9:9" ht="21.75" customHeight="1" x14ac:dyDescent="0.3">
      <c r="I10218" s="23" t="e">
        <f>INDEX('Артикул без-с размером'!A:A,MATCH(Хранение!B10218,'Артикул без-с размером'!C:C,0))</f>
        <v>#N/A</v>
      </c>
    </row>
    <row r="10219" spans="9:9" ht="21.75" customHeight="1" x14ac:dyDescent="0.3">
      <c r="I10219" s="23" t="e">
        <f>INDEX('Артикул без-с размером'!A:A,MATCH(Хранение!B10219,'Артикул без-с размером'!C:C,0))</f>
        <v>#N/A</v>
      </c>
    </row>
    <row r="10220" spans="9:9" ht="21.75" customHeight="1" x14ac:dyDescent="0.3">
      <c r="I10220" s="23" t="e">
        <f>INDEX('Артикул без-с размером'!A:A,MATCH(Хранение!B10220,'Артикул без-с размером'!C:C,0))</f>
        <v>#N/A</v>
      </c>
    </row>
    <row r="10221" spans="9:9" ht="21.75" customHeight="1" x14ac:dyDescent="0.3">
      <c r="I10221" s="23" t="e">
        <f>INDEX('Артикул без-с размером'!A:A,MATCH(Хранение!B10221,'Артикул без-с размером'!C:C,0))</f>
        <v>#N/A</v>
      </c>
    </row>
    <row r="10222" spans="9:9" ht="21.75" customHeight="1" x14ac:dyDescent="0.3">
      <c r="I10222" s="23" t="e">
        <f>INDEX('Артикул без-с размером'!A:A,MATCH(Хранение!B10222,'Артикул без-с размером'!C:C,0))</f>
        <v>#N/A</v>
      </c>
    </row>
    <row r="10223" spans="9:9" ht="21.75" customHeight="1" x14ac:dyDescent="0.3">
      <c r="I10223" s="23" t="e">
        <f>INDEX('Артикул без-с размером'!A:A,MATCH(Хранение!B10223,'Артикул без-с размером'!C:C,0))</f>
        <v>#N/A</v>
      </c>
    </row>
    <row r="10224" spans="9:9" ht="21.75" customHeight="1" x14ac:dyDescent="0.3">
      <c r="I10224" s="23" t="e">
        <f>INDEX('Артикул без-с размером'!A:A,MATCH(Хранение!B10224,'Артикул без-с размером'!C:C,0))</f>
        <v>#N/A</v>
      </c>
    </row>
    <row r="10225" spans="9:9" ht="21.75" customHeight="1" x14ac:dyDescent="0.3">
      <c r="I10225" s="23" t="e">
        <f>INDEX('Артикул без-с размером'!A:A,MATCH(Хранение!B10225,'Артикул без-с размером'!C:C,0))</f>
        <v>#N/A</v>
      </c>
    </row>
    <row r="10226" spans="9:9" ht="21.75" customHeight="1" x14ac:dyDescent="0.3">
      <c r="I10226" s="23" t="e">
        <f>INDEX('Артикул без-с размером'!A:A,MATCH(Хранение!B10226,'Артикул без-с размером'!C:C,0))</f>
        <v>#N/A</v>
      </c>
    </row>
    <row r="10227" spans="9:9" ht="21.75" customHeight="1" x14ac:dyDescent="0.3">
      <c r="I10227" s="23" t="e">
        <f>INDEX('Артикул без-с размером'!A:A,MATCH(Хранение!B10227,'Артикул без-с размером'!C:C,0))</f>
        <v>#N/A</v>
      </c>
    </row>
    <row r="10228" spans="9:9" ht="21.75" customHeight="1" x14ac:dyDescent="0.3">
      <c r="I10228" s="23" t="e">
        <f>INDEX('Артикул без-с размером'!A:A,MATCH(Хранение!B10228,'Артикул без-с размером'!C:C,0))</f>
        <v>#N/A</v>
      </c>
    </row>
    <row r="10229" spans="9:9" ht="21.75" customHeight="1" x14ac:dyDescent="0.3">
      <c r="I10229" s="23" t="e">
        <f>INDEX('Артикул без-с размером'!A:A,MATCH(Хранение!B10229,'Артикул без-с размером'!C:C,0))</f>
        <v>#N/A</v>
      </c>
    </row>
    <row r="10230" spans="9:9" ht="21.75" customHeight="1" x14ac:dyDescent="0.3">
      <c r="I10230" s="23" t="e">
        <f>INDEX('Артикул без-с размером'!A:A,MATCH(Хранение!B10230,'Артикул без-с размером'!C:C,0))</f>
        <v>#N/A</v>
      </c>
    </row>
    <row r="10231" spans="9:9" ht="21.75" customHeight="1" x14ac:dyDescent="0.3">
      <c r="I10231" s="23" t="e">
        <f>INDEX('Артикул без-с размером'!A:A,MATCH(Хранение!B10231,'Артикул без-с размером'!C:C,0))</f>
        <v>#N/A</v>
      </c>
    </row>
    <row r="10232" spans="9:9" ht="21.75" customHeight="1" x14ac:dyDescent="0.3">
      <c r="I10232" s="23" t="e">
        <f>INDEX('Артикул без-с размером'!A:A,MATCH(Хранение!B10232,'Артикул без-с размером'!C:C,0))</f>
        <v>#N/A</v>
      </c>
    </row>
    <row r="10233" spans="9:9" ht="21.75" customHeight="1" x14ac:dyDescent="0.3">
      <c r="I10233" s="23" t="e">
        <f>INDEX('Артикул без-с размером'!A:A,MATCH(Хранение!B10233,'Артикул без-с размером'!C:C,0))</f>
        <v>#N/A</v>
      </c>
    </row>
    <row r="10234" spans="9:9" ht="21.75" customHeight="1" x14ac:dyDescent="0.3">
      <c r="I10234" s="23" t="e">
        <f>INDEX('Артикул без-с размером'!A:A,MATCH(Хранение!B10234,'Артикул без-с размером'!C:C,0))</f>
        <v>#N/A</v>
      </c>
    </row>
    <row r="10235" spans="9:9" ht="21.75" customHeight="1" x14ac:dyDescent="0.3">
      <c r="I10235" s="23" t="e">
        <f>INDEX('Артикул без-с размером'!A:A,MATCH(Хранение!B10235,'Артикул без-с размером'!C:C,0))</f>
        <v>#N/A</v>
      </c>
    </row>
    <row r="10236" spans="9:9" ht="21.75" customHeight="1" x14ac:dyDescent="0.3">
      <c r="I10236" s="23" t="e">
        <f>INDEX('Артикул без-с размером'!A:A,MATCH(Хранение!B10236,'Артикул без-с размером'!C:C,0))</f>
        <v>#N/A</v>
      </c>
    </row>
    <row r="10237" spans="9:9" ht="21.75" customHeight="1" x14ac:dyDescent="0.3">
      <c r="I10237" s="23" t="e">
        <f>INDEX('Артикул без-с размером'!A:A,MATCH(Хранение!B10237,'Артикул без-с размером'!C:C,0))</f>
        <v>#N/A</v>
      </c>
    </row>
    <row r="10238" spans="9:9" ht="21.75" customHeight="1" x14ac:dyDescent="0.3">
      <c r="I10238" s="23" t="e">
        <f>INDEX('Артикул без-с размером'!A:A,MATCH(Хранение!B10238,'Артикул без-с размером'!C:C,0))</f>
        <v>#N/A</v>
      </c>
    </row>
    <row r="10239" spans="9:9" ht="21.75" customHeight="1" x14ac:dyDescent="0.3">
      <c r="I10239" s="23" t="e">
        <f>INDEX('Артикул без-с размером'!A:A,MATCH(Хранение!B10239,'Артикул без-с размером'!C:C,0))</f>
        <v>#N/A</v>
      </c>
    </row>
    <row r="10240" spans="9:9" ht="21.75" customHeight="1" x14ac:dyDescent="0.3">
      <c r="I10240" s="23" t="e">
        <f>INDEX('Артикул без-с размером'!A:A,MATCH(Хранение!B10240,'Артикул без-с размером'!C:C,0))</f>
        <v>#N/A</v>
      </c>
    </row>
    <row r="10241" spans="9:9" ht="21.75" customHeight="1" x14ac:dyDescent="0.3">
      <c r="I10241" s="23" t="e">
        <f>INDEX('Артикул без-с размером'!A:A,MATCH(Хранение!B10241,'Артикул без-с размером'!C:C,0))</f>
        <v>#N/A</v>
      </c>
    </row>
    <row r="10242" spans="9:9" ht="21.75" customHeight="1" x14ac:dyDescent="0.3">
      <c r="I10242" s="23" t="e">
        <f>INDEX('Артикул без-с размером'!A:A,MATCH(Хранение!B10242,'Артикул без-с размером'!C:C,0))</f>
        <v>#N/A</v>
      </c>
    </row>
    <row r="10243" spans="9:9" ht="21.75" customHeight="1" x14ac:dyDescent="0.3">
      <c r="I10243" s="23" t="e">
        <f>INDEX('Артикул без-с размером'!A:A,MATCH(Хранение!B10243,'Артикул без-с размером'!C:C,0))</f>
        <v>#N/A</v>
      </c>
    </row>
    <row r="10244" spans="9:9" ht="21.75" customHeight="1" x14ac:dyDescent="0.3">
      <c r="I10244" s="23" t="e">
        <f>INDEX('Артикул без-с размером'!A:A,MATCH(Хранение!B10244,'Артикул без-с размером'!C:C,0))</f>
        <v>#N/A</v>
      </c>
    </row>
    <row r="10245" spans="9:9" ht="21.75" customHeight="1" x14ac:dyDescent="0.3">
      <c r="I10245" s="23" t="e">
        <f>INDEX('Артикул без-с размером'!A:A,MATCH(Хранение!B10245,'Артикул без-с размером'!C:C,0))</f>
        <v>#N/A</v>
      </c>
    </row>
    <row r="10246" spans="9:9" ht="21.75" customHeight="1" x14ac:dyDescent="0.3">
      <c r="I10246" s="23" t="e">
        <f>INDEX('Артикул без-с размером'!A:A,MATCH(Хранение!B10246,'Артикул без-с размером'!C:C,0))</f>
        <v>#N/A</v>
      </c>
    </row>
    <row r="10247" spans="9:9" ht="21.75" customHeight="1" x14ac:dyDescent="0.3">
      <c r="I10247" s="23" t="e">
        <f>INDEX('Артикул без-с размером'!A:A,MATCH(Хранение!B10247,'Артикул без-с размером'!C:C,0))</f>
        <v>#N/A</v>
      </c>
    </row>
    <row r="10248" spans="9:9" ht="21.75" customHeight="1" x14ac:dyDescent="0.3">
      <c r="I10248" s="23" t="e">
        <f>INDEX('Артикул без-с размером'!A:A,MATCH(Хранение!B10248,'Артикул без-с размером'!C:C,0))</f>
        <v>#N/A</v>
      </c>
    </row>
    <row r="10249" spans="9:9" ht="21.75" customHeight="1" x14ac:dyDescent="0.3">
      <c r="I10249" s="23" t="e">
        <f>INDEX('Артикул без-с размером'!A:A,MATCH(Хранение!B10249,'Артикул без-с размером'!C:C,0))</f>
        <v>#N/A</v>
      </c>
    </row>
    <row r="10250" spans="9:9" ht="21.75" customHeight="1" x14ac:dyDescent="0.3">
      <c r="I10250" s="23" t="e">
        <f>INDEX('Артикул без-с размером'!A:A,MATCH(Хранение!B10250,'Артикул без-с размером'!C:C,0))</f>
        <v>#N/A</v>
      </c>
    </row>
    <row r="10251" spans="9:9" ht="21.75" customHeight="1" x14ac:dyDescent="0.3">
      <c r="I10251" s="23" t="e">
        <f>INDEX('Артикул без-с размером'!A:A,MATCH(Хранение!B10251,'Артикул без-с размером'!C:C,0))</f>
        <v>#N/A</v>
      </c>
    </row>
    <row r="10252" spans="9:9" ht="21.75" customHeight="1" x14ac:dyDescent="0.3">
      <c r="I10252" s="23" t="e">
        <f>INDEX('Артикул без-с размером'!A:A,MATCH(Хранение!B10252,'Артикул без-с размером'!C:C,0))</f>
        <v>#N/A</v>
      </c>
    </row>
    <row r="10253" spans="9:9" ht="21.75" customHeight="1" x14ac:dyDescent="0.3">
      <c r="I10253" s="23" t="e">
        <f>INDEX('Артикул без-с размером'!A:A,MATCH(Хранение!B10253,'Артикул без-с размером'!C:C,0))</f>
        <v>#N/A</v>
      </c>
    </row>
    <row r="10254" spans="9:9" ht="21.75" customHeight="1" x14ac:dyDescent="0.3">
      <c r="I10254" s="23" t="e">
        <f>INDEX('Артикул без-с размером'!A:A,MATCH(Хранение!B10254,'Артикул без-с размером'!C:C,0))</f>
        <v>#N/A</v>
      </c>
    </row>
    <row r="10255" spans="9:9" ht="21.75" customHeight="1" x14ac:dyDescent="0.3">
      <c r="I10255" s="23" t="e">
        <f>INDEX('Артикул без-с размером'!A:A,MATCH(Хранение!B10255,'Артикул без-с размером'!C:C,0))</f>
        <v>#N/A</v>
      </c>
    </row>
    <row r="10256" spans="9:9" ht="21.75" customHeight="1" x14ac:dyDescent="0.3">
      <c r="I10256" s="23" t="e">
        <f>INDEX('Артикул без-с размером'!A:A,MATCH(Хранение!B10256,'Артикул без-с размером'!C:C,0))</f>
        <v>#N/A</v>
      </c>
    </row>
    <row r="10257" spans="9:9" ht="21.75" customHeight="1" x14ac:dyDescent="0.3">
      <c r="I10257" s="23" t="e">
        <f>INDEX('Артикул без-с размером'!A:A,MATCH(Хранение!B10257,'Артикул без-с размером'!C:C,0))</f>
        <v>#N/A</v>
      </c>
    </row>
    <row r="10258" spans="9:9" ht="21.75" customHeight="1" x14ac:dyDescent="0.3">
      <c r="I10258" s="23" t="e">
        <f>INDEX('Артикул без-с размером'!A:A,MATCH(Хранение!B10258,'Артикул без-с размером'!C:C,0))</f>
        <v>#N/A</v>
      </c>
    </row>
    <row r="10259" spans="9:9" ht="21.75" customHeight="1" x14ac:dyDescent="0.3">
      <c r="I10259" s="23" t="e">
        <f>INDEX('Артикул без-с размером'!A:A,MATCH(Хранение!B10259,'Артикул без-с размером'!C:C,0))</f>
        <v>#N/A</v>
      </c>
    </row>
    <row r="10260" spans="9:9" ht="21.75" customHeight="1" x14ac:dyDescent="0.3">
      <c r="I10260" s="23" t="e">
        <f>INDEX('Артикул без-с размером'!A:A,MATCH(Хранение!B10260,'Артикул без-с размером'!C:C,0))</f>
        <v>#N/A</v>
      </c>
    </row>
    <row r="10261" spans="9:9" ht="21.75" customHeight="1" x14ac:dyDescent="0.3">
      <c r="I10261" s="23" t="e">
        <f>INDEX('Артикул без-с размером'!A:A,MATCH(Хранение!B10261,'Артикул без-с размером'!C:C,0))</f>
        <v>#N/A</v>
      </c>
    </row>
    <row r="10262" spans="9:9" ht="21.75" customHeight="1" x14ac:dyDescent="0.3">
      <c r="I10262" s="23" t="e">
        <f>INDEX('Артикул без-с размером'!A:A,MATCH(Хранение!B10262,'Артикул без-с размером'!C:C,0))</f>
        <v>#N/A</v>
      </c>
    </row>
    <row r="10263" spans="9:9" ht="21.75" customHeight="1" x14ac:dyDescent="0.3">
      <c r="I10263" s="23" t="e">
        <f>INDEX('Артикул без-с размером'!A:A,MATCH(Хранение!B10263,'Артикул без-с размером'!C:C,0))</f>
        <v>#N/A</v>
      </c>
    </row>
    <row r="10264" spans="9:9" ht="21.75" customHeight="1" x14ac:dyDescent="0.3">
      <c r="I10264" s="23" t="e">
        <f>INDEX('Артикул без-с размером'!A:A,MATCH(Хранение!B10264,'Артикул без-с размером'!C:C,0))</f>
        <v>#N/A</v>
      </c>
    </row>
    <row r="10265" spans="9:9" ht="21.75" customHeight="1" x14ac:dyDescent="0.3">
      <c r="I10265" s="23" t="e">
        <f>INDEX('Артикул без-с размером'!A:A,MATCH(Хранение!B10265,'Артикул без-с размером'!C:C,0))</f>
        <v>#N/A</v>
      </c>
    </row>
    <row r="10266" spans="9:9" ht="21.75" customHeight="1" x14ac:dyDescent="0.3">
      <c r="I10266" s="23" t="e">
        <f>INDEX('Артикул без-с размером'!A:A,MATCH(Хранение!B10266,'Артикул без-с размером'!C:C,0))</f>
        <v>#N/A</v>
      </c>
    </row>
    <row r="10267" spans="9:9" ht="21.75" customHeight="1" x14ac:dyDescent="0.3">
      <c r="I10267" s="23" t="e">
        <f>INDEX('Артикул без-с размером'!A:A,MATCH(Хранение!B10267,'Артикул без-с размером'!C:C,0))</f>
        <v>#N/A</v>
      </c>
    </row>
    <row r="10268" spans="9:9" ht="21.75" customHeight="1" x14ac:dyDescent="0.3">
      <c r="I10268" s="23" t="e">
        <f>INDEX('Артикул без-с размером'!A:A,MATCH(Хранение!B10268,'Артикул без-с размером'!C:C,0))</f>
        <v>#N/A</v>
      </c>
    </row>
    <row r="10269" spans="9:9" ht="21.75" customHeight="1" x14ac:dyDescent="0.3">
      <c r="I10269" s="23" t="e">
        <f>INDEX('Артикул без-с размером'!A:A,MATCH(Хранение!B10269,'Артикул без-с размером'!C:C,0))</f>
        <v>#N/A</v>
      </c>
    </row>
    <row r="10270" spans="9:9" ht="21.75" customHeight="1" x14ac:dyDescent="0.3">
      <c r="I10270" s="23" t="e">
        <f>INDEX('Артикул без-с размером'!A:A,MATCH(Хранение!B10270,'Артикул без-с размером'!C:C,0))</f>
        <v>#N/A</v>
      </c>
    </row>
    <row r="10271" spans="9:9" ht="21.75" customHeight="1" x14ac:dyDescent="0.3">
      <c r="I10271" s="23" t="e">
        <f>INDEX('Артикул без-с размером'!A:A,MATCH(Хранение!B10271,'Артикул без-с размером'!C:C,0))</f>
        <v>#N/A</v>
      </c>
    </row>
    <row r="10272" spans="9:9" ht="21.75" customHeight="1" x14ac:dyDescent="0.3">
      <c r="I10272" s="23" t="e">
        <f>INDEX('Артикул без-с размером'!A:A,MATCH(Хранение!B10272,'Артикул без-с размером'!C:C,0))</f>
        <v>#N/A</v>
      </c>
    </row>
    <row r="10273" spans="9:9" ht="21.75" customHeight="1" x14ac:dyDescent="0.3">
      <c r="I10273" s="23" t="e">
        <f>INDEX('Артикул без-с размером'!A:A,MATCH(Хранение!B10273,'Артикул без-с размером'!C:C,0))</f>
        <v>#N/A</v>
      </c>
    </row>
    <row r="10274" spans="9:9" ht="21.75" customHeight="1" x14ac:dyDescent="0.3">
      <c r="I10274" s="23" t="e">
        <f>INDEX('Артикул без-с размером'!A:A,MATCH(Хранение!B10274,'Артикул без-с размером'!C:C,0))</f>
        <v>#N/A</v>
      </c>
    </row>
    <row r="10275" spans="9:9" ht="21.75" customHeight="1" x14ac:dyDescent="0.3">
      <c r="I10275" s="23" t="e">
        <f>INDEX('Артикул без-с размером'!A:A,MATCH(Хранение!B10275,'Артикул без-с размером'!C:C,0))</f>
        <v>#N/A</v>
      </c>
    </row>
    <row r="10276" spans="9:9" ht="21.75" customHeight="1" x14ac:dyDescent="0.3">
      <c r="I10276" s="23" t="e">
        <f>INDEX('Артикул без-с размером'!A:A,MATCH(Хранение!B10276,'Артикул без-с размером'!C:C,0))</f>
        <v>#N/A</v>
      </c>
    </row>
    <row r="10277" spans="9:9" ht="21.75" customHeight="1" x14ac:dyDescent="0.3">
      <c r="I10277" s="23" t="e">
        <f>INDEX('Артикул без-с размером'!A:A,MATCH(Хранение!B10277,'Артикул без-с размером'!C:C,0))</f>
        <v>#N/A</v>
      </c>
    </row>
    <row r="10278" spans="9:9" ht="21.75" customHeight="1" x14ac:dyDescent="0.3">
      <c r="I10278" s="23" t="e">
        <f>INDEX('Артикул без-с размером'!A:A,MATCH(Хранение!B10278,'Артикул без-с размером'!C:C,0))</f>
        <v>#N/A</v>
      </c>
    </row>
    <row r="10279" spans="9:9" ht="21.75" customHeight="1" x14ac:dyDescent="0.3">
      <c r="I10279" s="23" t="e">
        <f>INDEX('Артикул без-с размером'!A:A,MATCH(Хранение!B10279,'Артикул без-с размером'!C:C,0))</f>
        <v>#N/A</v>
      </c>
    </row>
    <row r="10280" spans="9:9" ht="21.75" customHeight="1" x14ac:dyDescent="0.3">
      <c r="I10280" s="23" t="e">
        <f>INDEX('Артикул без-с размером'!A:A,MATCH(Хранение!B10280,'Артикул без-с размером'!C:C,0))</f>
        <v>#N/A</v>
      </c>
    </row>
    <row r="10281" spans="9:9" ht="21.75" customHeight="1" x14ac:dyDescent="0.3">
      <c r="I10281" s="23" t="e">
        <f>INDEX('Артикул без-с размером'!A:A,MATCH(Хранение!B10281,'Артикул без-с размером'!C:C,0))</f>
        <v>#N/A</v>
      </c>
    </row>
    <row r="10282" spans="9:9" ht="21.75" customHeight="1" x14ac:dyDescent="0.3">
      <c r="I10282" s="23" t="e">
        <f>INDEX('Артикул без-с размером'!A:A,MATCH(Хранение!B10282,'Артикул без-с размером'!C:C,0))</f>
        <v>#N/A</v>
      </c>
    </row>
    <row r="10283" spans="9:9" ht="21.75" customHeight="1" x14ac:dyDescent="0.3">
      <c r="I10283" s="23" t="e">
        <f>INDEX('Артикул без-с размером'!A:A,MATCH(Хранение!B10283,'Артикул без-с размером'!C:C,0))</f>
        <v>#N/A</v>
      </c>
    </row>
    <row r="10284" spans="9:9" ht="21.75" customHeight="1" x14ac:dyDescent="0.3">
      <c r="I10284" s="23" t="e">
        <f>INDEX('Артикул без-с размером'!A:A,MATCH(Хранение!B10284,'Артикул без-с размером'!C:C,0))</f>
        <v>#N/A</v>
      </c>
    </row>
    <row r="10285" spans="9:9" ht="21.75" customHeight="1" x14ac:dyDescent="0.3">
      <c r="I10285" s="23" t="e">
        <f>INDEX('Артикул без-с размером'!A:A,MATCH(Хранение!B10285,'Артикул без-с размером'!C:C,0))</f>
        <v>#N/A</v>
      </c>
    </row>
    <row r="10286" spans="9:9" ht="21.75" customHeight="1" x14ac:dyDescent="0.3">
      <c r="I10286" s="23" t="e">
        <f>INDEX('Артикул без-с размером'!A:A,MATCH(Хранение!B10286,'Артикул без-с размером'!C:C,0))</f>
        <v>#N/A</v>
      </c>
    </row>
    <row r="10287" spans="9:9" ht="21.75" customHeight="1" x14ac:dyDescent="0.3">
      <c r="I10287" s="23" t="e">
        <f>INDEX('Артикул без-с размером'!A:A,MATCH(Хранение!B10287,'Артикул без-с размером'!C:C,0))</f>
        <v>#N/A</v>
      </c>
    </row>
    <row r="10288" spans="9:9" ht="21.75" customHeight="1" x14ac:dyDescent="0.3">
      <c r="I10288" s="23" t="e">
        <f>INDEX('Артикул без-с размером'!A:A,MATCH(Хранение!B10288,'Артикул без-с размером'!C:C,0))</f>
        <v>#N/A</v>
      </c>
    </row>
    <row r="10289" spans="9:9" ht="21.75" customHeight="1" x14ac:dyDescent="0.3">
      <c r="I10289" s="23" t="e">
        <f>INDEX('Артикул без-с размером'!A:A,MATCH(Хранение!B10289,'Артикул без-с размером'!C:C,0))</f>
        <v>#N/A</v>
      </c>
    </row>
    <row r="10290" spans="9:9" ht="21.75" customHeight="1" x14ac:dyDescent="0.3">
      <c r="I10290" s="23" t="e">
        <f>INDEX('Артикул без-с размером'!A:A,MATCH(Хранение!B10290,'Артикул без-с размером'!C:C,0))</f>
        <v>#N/A</v>
      </c>
    </row>
    <row r="10291" spans="9:9" ht="21.75" customHeight="1" x14ac:dyDescent="0.3">
      <c r="I10291" s="23" t="e">
        <f>INDEX('Артикул без-с размером'!A:A,MATCH(Хранение!B10291,'Артикул без-с размером'!C:C,0))</f>
        <v>#N/A</v>
      </c>
    </row>
    <row r="10292" spans="9:9" ht="21.75" customHeight="1" x14ac:dyDescent="0.3">
      <c r="I10292" s="23" t="e">
        <f>INDEX('Артикул без-с размером'!A:A,MATCH(Хранение!B10292,'Артикул без-с размером'!C:C,0))</f>
        <v>#N/A</v>
      </c>
    </row>
    <row r="10293" spans="9:9" ht="21.75" customHeight="1" x14ac:dyDescent="0.3">
      <c r="I10293" s="23" t="e">
        <f>INDEX('Артикул без-с размером'!A:A,MATCH(Хранение!B10293,'Артикул без-с размером'!C:C,0))</f>
        <v>#N/A</v>
      </c>
    </row>
    <row r="10294" spans="9:9" ht="21.75" customHeight="1" x14ac:dyDescent="0.3">
      <c r="I10294" s="23" t="e">
        <f>INDEX('Артикул без-с размером'!A:A,MATCH(Хранение!B10294,'Артикул без-с размером'!C:C,0))</f>
        <v>#N/A</v>
      </c>
    </row>
    <row r="10295" spans="9:9" ht="21.75" customHeight="1" x14ac:dyDescent="0.3">
      <c r="I10295" s="23" t="e">
        <f>INDEX('Артикул без-с размером'!A:A,MATCH(Хранение!B10295,'Артикул без-с размером'!C:C,0))</f>
        <v>#N/A</v>
      </c>
    </row>
    <row r="10296" spans="9:9" ht="21.75" customHeight="1" x14ac:dyDescent="0.3">
      <c r="I10296" s="23" t="e">
        <f>INDEX('Артикул без-с размером'!A:A,MATCH(Хранение!B10296,'Артикул без-с размером'!C:C,0))</f>
        <v>#N/A</v>
      </c>
    </row>
    <row r="10297" spans="9:9" ht="21.75" customHeight="1" x14ac:dyDescent="0.3">
      <c r="I10297" s="23" t="e">
        <f>INDEX('Артикул без-с размером'!A:A,MATCH(Хранение!B10297,'Артикул без-с размером'!C:C,0))</f>
        <v>#N/A</v>
      </c>
    </row>
    <row r="10298" spans="9:9" ht="21.75" customHeight="1" x14ac:dyDescent="0.3">
      <c r="I10298" s="23" t="e">
        <f>INDEX('Артикул без-с размером'!A:A,MATCH(Хранение!B10298,'Артикул без-с размером'!C:C,0))</f>
        <v>#N/A</v>
      </c>
    </row>
    <row r="10299" spans="9:9" ht="21.75" customHeight="1" x14ac:dyDescent="0.3">
      <c r="I10299" s="23" t="e">
        <f>INDEX('Артикул без-с размером'!A:A,MATCH(Хранение!B10299,'Артикул без-с размером'!C:C,0))</f>
        <v>#N/A</v>
      </c>
    </row>
    <row r="10300" spans="9:9" ht="21.75" customHeight="1" x14ac:dyDescent="0.3">
      <c r="I10300" s="23" t="e">
        <f>INDEX('Артикул без-с размером'!A:A,MATCH(Хранение!B10300,'Артикул без-с размером'!C:C,0))</f>
        <v>#N/A</v>
      </c>
    </row>
    <row r="10301" spans="9:9" ht="21.75" customHeight="1" x14ac:dyDescent="0.3">
      <c r="I10301" s="23" t="e">
        <f>INDEX('Артикул без-с размером'!A:A,MATCH(Хранение!B10301,'Артикул без-с размером'!C:C,0))</f>
        <v>#N/A</v>
      </c>
    </row>
    <row r="10302" spans="9:9" ht="21.75" customHeight="1" x14ac:dyDescent="0.3">
      <c r="I10302" s="23" t="e">
        <f>INDEX('Артикул без-с размером'!A:A,MATCH(Хранение!B10302,'Артикул без-с размером'!C:C,0))</f>
        <v>#N/A</v>
      </c>
    </row>
    <row r="10303" spans="9:9" ht="21.75" customHeight="1" x14ac:dyDescent="0.3">
      <c r="I10303" s="23" t="e">
        <f>INDEX('Артикул без-с размером'!A:A,MATCH(Хранение!B10303,'Артикул без-с размером'!C:C,0))</f>
        <v>#N/A</v>
      </c>
    </row>
    <row r="10304" spans="9:9" ht="21.75" customHeight="1" x14ac:dyDescent="0.3">
      <c r="I10304" s="23" t="e">
        <f>INDEX('Артикул без-с размером'!A:A,MATCH(Хранение!B10304,'Артикул без-с размером'!C:C,0))</f>
        <v>#N/A</v>
      </c>
    </row>
    <row r="10305" spans="9:9" ht="21.75" customHeight="1" x14ac:dyDescent="0.3">
      <c r="I10305" s="23" t="e">
        <f>INDEX('Артикул без-с размером'!A:A,MATCH(Хранение!B10305,'Артикул без-с размером'!C:C,0))</f>
        <v>#N/A</v>
      </c>
    </row>
    <row r="10306" spans="9:9" ht="21.75" customHeight="1" x14ac:dyDescent="0.3">
      <c r="I10306" s="23" t="e">
        <f>INDEX('Артикул без-с размером'!A:A,MATCH(Хранение!B10306,'Артикул без-с размером'!C:C,0))</f>
        <v>#N/A</v>
      </c>
    </row>
    <row r="10307" spans="9:9" ht="21.75" customHeight="1" x14ac:dyDescent="0.3">
      <c r="I10307" s="23" t="e">
        <f>INDEX('Артикул без-с размером'!A:A,MATCH(Хранение!B10307,'Артикул без-с размером'!C:C,0))</f>
        <v>#N/A</v>
      </c>
    </row>
    <row r="10308" spans="9:9" ht="21.75" customHeight="1" x14ac:dyDescent="0.3">
      <c r="I10308" s="23" t="e">
        <f>INDEX('Артикул без-с размером'!A:A,MATCH(Хранение!B10308,'Артикул без-с размером'!C:C,0))</f>
        <v>#N/A</v>
      </c>
    </row>
    <row r="10309" spans="9:9" ht="21.75" customHeight="1" x14ac:dyDescent="0.3">
      <c r="I10309" s="23" t="e">
        <f>INDEX('Артикул без-с размером'!A:A,MATCH(Хранение!B10309,'Артикул без-с размером'!C:C,0))</f>
        <v>#N/A</v>
      </c>
    </row>
    <row r="10310" spans="9:9" ht="21.75" customHeight="1" x14ac:dyDescent="0.3">
      <c r="I10310" s="23" t="e">
        <f>INDEX('Артикул без-с размером'!A:A,MATCH(Хранение!B10310,'Артикул без-с размером'!C:C,0))</f>
        <v>#N/A</v>
      </c>
    </row>
    <row r="10311" spans="9:9" ht="21.75" customHeight="1" x14ac:dyDescent="0.3">
      <c r="I10311" s="23" t="e">
        <f>INDEX('Артикул без-с размером'!A:A,MATCH(Хранение!B10311,'Артикул без-с размером'!C:C,0))</f>
        <v>#N/A</v>
      </c>
    </row>
    <row r="10312" spans="9:9" ht="21.75" customHeight="1" x14ac:dyDescent="0.3">
      <c r="I10312" s="23" t="e">
        <f>INDEX('Артикул без-с размером'!A:A,MATCH(Хранение!B10312,'Артикул без-с размером'!C:C,0))</f>
        <v>#N/A</v>
      </c>
    </row>
    <row r="10313" spans="9:9" ht="21.75" customHeight="1" x14ac:dyDescent="0.3">
      <c r="I10313" s="23" t="e">
        <f>INDEX('Артикул без-с размером'!A:A,MATCH(Хранение!B10313,'Артикул без-с размером'!C:C,0))</f>
        <v>#N/A</v>
      </c>
    </row>
    <row r="10314" spans="9:9" ht="21.75" customHeight="1" x14ac:dyDescent="0.3">
      <c r="I10314" s="23" t="e">
        <f>INDEX('Артикул без-с размером'!A:A,MATCH(Хранение!B10314,'Артикул без-с размером'!C:C,0))</f>
        <v>#N/A</v>
      </c>
    </row>
    <row r="10315" spans="9:9" ht="21.75" customHeight="1" x14ac:dyDescent="0.3">
      <c r="I10315" s="23" t="e">
        <f>INDEX('Артикул без-с размером'!A:A,MATCH(Хранение!B10315,'Артикул без-с размером'!C:C,0))</f>
        <v>#N/A</v>
      </c>
    </row>
    <row r="10316" spans="9:9" ht="21.75" customHeight="1" x14ac:dyDescent="0.3">
      <c r="I10316" s="23" t="e">
        <f>INDEX('Артикул без-с размером'!A:A,MATCH(Хранение!B10316,'Артикул без-с размером'!C:C,0))</f>
        <v>#N/A</v>
      </c>
    </row>
    <row r="10317" spans="9:9" ht="21.75" customHeight="1" x14ac:dyDescent="0.3">
      <c r="I10317" s="23" t="e">
        <f>INDEX('Артикул без-с размером'!A:A,MATCH(Хранение!B10317,'Артикул без-с размером'!C:C,0))</f>
        <v>#N/A</v>
      </c>
    </row>
    <row r="10318" spans="9:9" ht="21.75" customHeight="1" x14ac:dyDescent="0.3">
      <c r="I10318" s="23" t="e">
        <f>INDEX('Артикул без-с размером'!A:A,MATCH(Хранение!B10318,'Артикул без-с размером'!C:C,0))</f>
        <v>#N/A</v>
      </c>
    </row>
    <row r="10319" spans="9:9" ht="21.75" customHeight="1" x14ac:dyDescent="0.3">
      <c r="I10319" s="23" t="e">
        <f>INDEX('Артикул без-с размером'!A:A,MATCH(Хранение!B10319,'Артикул без-с размером'!C:C,0))</f>
        <v>#N/A</v>
      </c>
    </row>
    <row r="10320" spans="9:9" ht="21.75" customHeight="1" x14ac:dyDescent="0.3">
      <c r="I10320" s="23" t="e">
        <f>INDEX('Артикул без-с размером'!A:A,MATCH(Хранение!B10320,'Артикул без-с размером'!C:C,0))</f>
        <v>#N/A</v>
      </c>
    </row>
    <row r="10321" spans="9:9" ht="21.75" customHeight="1" x14ac:dyDescent="0.3">
      <c r="I10321" s="23" t="e">
        <f>INDEX('Артикул без-с размером'!A:A,MATCH(Хранение!B10321,'Артикул без-с размером'!C:C,0))</f>
        <v>#N/A</v>
      </c>
    </row>
    <row r="10322" spans="9:9" ht="21.75" customHeight="1" x14ac:dyDescent="0.3">
      <c r="I10322" s="23" t="e">
        <f>INDEX('Артикул без-с размером'!A:A,MATCH(Хранение!B10322,'Артикул без-с размером'!C:C,0))</f>
        <v>#N/A</v>
      </c>
    </row>
    <row r="10323" spans="9:9" ht="21.75" customHeight="1" x14ac:dyDescent="0.3">
      <c r="I10323" s="23" t="e">
        <f>INDEX('Артикул без-с размером'!A:A,MATCH(Хранение!B10323,'Артикул без-с размером'!C:C,0))</f>
        <v>#N/A</v>
      </c>
    </row>
    <row r="10324" spans="9:9" ht="21.75" customHeight="1" x14ac:dyDescent="0.3">
      <c r="I10324" s="23" t="e">
        <f>INDEX('Артикул без-с размером'!A:A,MATCH(Хранение!B10324,'Артикул без-с размером'!C:C,0))</f>
        <v>#N/A</v>
      </c>
    </row>
    <row r="10325" spans="9:9" ht="21.75" customHeight="1" x14ac:dyDescent="0.3">
      <c r="I10325" s="23" t="e">
        <f>INDEX('Артикул без-с размером'!A:A,MATCH(Хранение!B10325,'Артикул без-с размером'!C:C,0))</f>
        <v>#N/A</v>
      </c>
    </row>
    <row r="10326" spans="9:9" ht="21.75" customHeight="1" x14ac:dyDescent="0.3">
      <c r="I10326" s="23" t="e">
        <f>INDEX('Артикул без-с размером'!A:A,MATCH(Хранение!B10326,'Артикул без-с размером'!C:C,0))</f>
        <v>#N/A</v>
      </c>
    </row>
    <row r="10327" spans="9:9" ht="21.75" customHeight="1" x14ac:dyDescent="0.3">
      <c r="I10327" s="23" t="e">
        <f>INDEX('Артикул без-с размером'!A:A,MATCH(Хранение!B10327,'Артикул без-с размером'!C:C,0))</f>
        <v>#N/A</v>
      </c>
    </row>
    <row r="10328" spans="9:9" ht="21.75" customHeight="1" x14ac:dyDescent="0.3">
      <c r="I10328" s="23" t="e">
        <f>INDEX('Артикул без-с размером'!A:A,MATCH(Хранение!B10328,'Артикул без-с размером'!C:C,0))</f>
        <v>#N/A</v>
      </c>
    </row>
    <row r="10329" spans="9:9" ht="21.75" customHeight="1" x14ac:dyDescent="0.3">
      <c r="I10329" s="23" t="e">
        <f>INDEX('Артикул без-с размером'!A:A,MATCH(Хранение!B10329,'Артикул без-с размером'!C:C,0))</f>
        <v>#N/A</v>
      </c>
    </row>
    <row r="10330" spans="9:9" ht="21.75" customHeight="1" x14ac:dyDescent="0.3">
      <c r="I10330" s="23" t="e">
        <f>INDEX('Артикул без-с размером'!A:A,MATCH(Хранение!B10330,'Артикул без-с размером'!C:C,0))</f>
        <v>#N/A</v>
      </c>
    </row>
    <row r="10331" spans="9:9" ht="21.75" customHeight="1" x14ac:dyDescent="0.3">
      <c r="I10331" s="23" t="e">
        <f>INDEX('Артикул без-с размером'!A:A,MATCH(Хранение!B10331,'Артикул без-с размером'!C:C,0))</f>
        <v>#N/A</v>
      </c>
    </row>
    <row r="10332" spans="9:9" ht="21.75" customHeight="1" x14ac:dyDescent="0.3">
      <c r="I10332" s="23" t="e">
        <f>INDEX('Артикул без-с размером'!A:A,MATCH(Хранение!B10332,'Артикул без-с размером'!C:C,0))</f>
        <v>#N/A</v>
      </c>
    </row>
    <row r="10333" spans="9:9" ht="21.75" customHeight="1" x14ac:dyDescent="0.3">
      <c r="I10333" s="23" t="e">
        <f>INDEX('Артикул без-с размером'!A:A,MATCH(Хранение!B10333,'Артикул без-с размером'!C:C,0))</f>
        <v>#N/A</v>
      </c>
    </row>
    <row r="10334" spans="9:9" ht="21.75" customHeight="1" x14ac:dyDescent="0.3">
      <c r="I10334" s="23" t="e">
        <f>INDEX('Артикул без-с размером'!A:A,MATCH(Хранение!B10334,'Артикул без-с размером'!C:C,0))</f>
        <v>#N/A</v>
      </c>
    </row>
    <row r="10335" spans="9:9" ht="21.75" customHeight="1" x14ac:dyDescent="0.3">
      <c r="I10335" s="23" t="e">
        <f>INDEX('Артикул без-с размером'!A:A,MATCH(Хранение!B10335,'Артикул без-с размером'!C:C,0))</f>
        <v>#N/A</v>
      </c>
    </row>
    <row r="10336" spans="9:9" ht="21.75" customHeight="1" x14ac:dyDescent="0.3">
      <c r="I10336" s="23" t="e">
        <f>INDEX('Артикул без-с размером'!A:A,MATCH(Хранение!B10336,'Артикул без-с размером'!C:C,0))</f>
        <v>#N/A</v>
      </c>
    </row>
    <row r="10337" spans="9:9" ht="21.75" customHeight="1" x14ac:dyDescent="0.3">
      <c r="I10337" s="23" t="e">
        <f>INDEX('Артикул без-с размером'!A:A,MATCH(Хранение!B10337,'Артикул без-с размером'!C:C,0))</f>
        <v>#N/A</v>
      </c>
    </row>
    <row r="10338" spans="9:9" ht="21.75" customHeight="1" x14ac:dyDescent="0.3">
      <c r="I10338" s="23" t="e">
        <f>INDEX('Артикул без-с размером'!A:A,MATCH(Хранение!B10338,'Артикул без-с размером'!C:C,0))</f>
        <v>#N/A</v>
      </c>
    </row>
    <row r="10339" spans="9:9" ht="21.75" customHeight="1" x14ac:dyDescent="0.3">
      <c r="I10339" s="23" t="e">
        <f>INDEX('Артикул без-с размером'!A:A,MATCH(Хранение!B10339,'Артикул без-с размером'!C:C,0))</f>
        <v>#N/A</v>
      </c>
    </row>
    <row r="10340" spans="9:9" ht="21.75" customHeight="1" x14ac:dyDescent="0.3">
      <c r="I10340" s="23" t="e">
        <f>INDEX('Артикул без-с размером'!A:A,MATCH(Хранение!B10340,'Артикул без-с размером'!C:C,0))</f>
        <v>#N/A</v>
      </c>
    </row>
    <row r="10341" spans="9:9" ht="21.75" customHeight="1" x14ac:dyDescent="0.3">
      <c r="I10341" s="23" t="e">
        <f>INDEX('Артикул без-с размером'!A:A,MATCH(Хранение!B10341,'Артикул без-с размером'!C:C,0))</f>
        <v>#N/A</v>
      </c>
    </row>
    <row r="10342" spans="9:9" ht="21.75" customHeight="1" x14ac:dyDescent="0.3">
      <c r="I10342" s="23" t="e">
        <f>INDEX('Артикул без-с размером'!A:A,MATCH(Хранение!B10342,'Артикул без-с размером'!C:C,0))</f>
        <v>#N/A</v>
      </c>
    </row>
    <row r="10343" spans="9:9" ht="21.75" customHeight="1" x14ac:dyDescent="0.3">
      <c r="I10343" s="23" t="e">
        <f>INDEX('Артикул без-с размером'!A:A,MATCH(Хранение!B10343,'Артикул без-с размером'!C:C,0))</f>
        <v>#N/A</v>
      </c>
    </row>
    <row r="10344" spans="9:9" ht="21.75" customHeight="1" x14ac:dyDescent="0.3">
      <c r="I10344" s="23" t="e">
        <f>INDEX('Артикул без-с размером'!A:A,MATCH(Хранение!B10344,'Артикул без-с размером'!C:C,0))</f>
        <v>#N/A</v>
      </c>
    </row>
    <row r="10345" spans="9:9" ht="21.75" customHeight="1" x14ac:dyDescent="0.3">
      <c r="I10345" s="23" t="e">
        <f>INDEX('Артикул без-с размером'!A:A,MATCH(Хранение!B10345,'Артикул без-с размером'!C:C,0))</f>
        <v>#N/A</v>
      </c>
    </row>
    <row r="10346" spans="9:9" ht="21.75" customHeight="1" x14ac:dyDescent="0.3">
      <c r="I10346" s="23" t="e">
        <f>INDEX('Артикул без-с размером'!A:A,MATCH(Хранение!B10346,'Артикул без-с размером'!C:C,0))</f>
        <v>#N/A</v>
      </c>
    </row>
    <row r="10347" spans="9:9" ht="21.75" customHeight="1" x14ac:dyDescent="0.3">
      <c r="I10347" s="23" t="e">
        <f>INDEX('Артикул без-с размером'!A:A,MATCH(Хранение!B10347,'Артикул без-с размером'!C:C,0))</f>
        <v>#N/A</v>
      </c>
    </row>
    <row r="10348" spans="9:9" ht="21.75" customHeight="1" x14ac:dyDescent="0.3">
      <c r="I10348" s="23" t="e">
        <f>INDEX('Артикул без-с размером'!A:A,MATCH(Хранение!B10348,'Артикул без-с размером'!C:C,0))</f>
        <v>#N/A</v>
      </c>
    </row>
    <row r="10349" spans="9:9" ht="21.75" customHeight="1" x14ac:dyDescent="0.3">
      <c r="I10349" s="23" t="e">
        <f>INDEX('Артикул без-с размером'!A:A,MATCH(Хранение!B10349,'Артикул без-с размером'!C:C,0))</f>
        <v>#N/A</v>
      </c>
    </row>
    <row r="10350" spans="9:9" ht="21.75" customHeight="1" x14ac:dyDescent="0.3">
      <c r="I10350" s="23" t="e">
        <f>INDEX('Артикул без-с размером'!A:A,MATCH(Хранение!B10350,'Артикул без-с размером'!C:C,0))</f>
        <v>#N/A</v>
      </c>
    </row>
    <row r="10351" spans="9:9" ht="21.75" customHeight="1" x14ac:dyDescent="0.3">
      <c r="I10351" s="23" t="e">
        <f>INDEX('Артикул без-с размером'!A:A,MATCH(Хранение!B10351,'Артикул без-с размером'!C:C,0))</f>
        <v>#N/A</v>
      </c>
    </row>
    <row r="10352" spans="9:9" ht="21.75" customHeight="1" x14ac:dyDescent="0.3">
      <c r="I10352" s="23" t="e">
        <f>INDEX('Артикул без-с размером'!A:A,MATCH(Хранение!B10352,'Артикул без-с размером'!C:C,0))</f>
        <v>#N/A</v>
      </c>
    </row>
    <row r="10353" spans="9:9" ht="21.75" customHeight="1" x14ac:dyDescent="0.3">
      <c r="I10353" s="23" t="e">
        <f>INDEX('Артикул без-с размером'!A:A,MATCH(Хранение!B10353,'Артикул без-с размером'!C:C,0))</f>
        <v>#N/A</v>
      </c>
    </row>
    <row r="10354" spans="9:9" ht="21.75" customHeight="1" x14ac:dyDescent="0.3">
      <c r="I10354" s="23" t="e">
        <f>INDEX('Артикул без-с размером'!A:A,MATCH(Хранение!B10354,'Артикул без-с размером'!C:C,0))</f>
        <v>#N/A</v>
      </c>
    </row>
    <row r="10355" spans="9:9" ht="21.75" customHeight="1" x14ac:dyDescent="0.3">
      <c r="I10355" s="23" t="e">
        <f>INDEX('Артикул без-с размером'!A:A,MATCH(Хранение!B10355,'Артикул без-с размером'!C:C,0))</f>
        <v>#N/A</v>
      </c>
    </row>
    <row r="10356" spans="9:9" ht="21.75" customHeight="1" x14ac:dyDescent="0.3">
      <c r="I10356" s="23" t="e">
        <f>INDEX('Артикул без-с размером'!A:A,MATCH(Хранение!B10356,'Артикул без-с размером'!C:C,0))</f>
        <v>#N/A</v>
      </c>
    </row>
    <row r="10357" spans="9:9" ht="21.75" customHeight="1" x14ac:dyDescent="0.3">
      <c r="I10357" s="23" t="e">
        <f>INDEX('Артикул без-с размером'!A:A,MATCH(Хранение!B10357,'Артикул без-с размером'!C:C,0))</f>
        <v>#N/A</v>
      </c>
    </row>
    <row r="10358" spans="9:9" ht="21.75" customHeight="1" x14ac:dyDescent="0.3">
      <c r="I10358" s="23" t="e">
        <f>INDEX('Артикул без-с размером'!A:A,MATCH(Хранение!B10358,'Артикул без-с размером'!C:C,0))</f>
        <v>#N/A</v>
      </c>
    </row>
    <row r="10359" spans="9:9" ht="21.75" customHeight="1" x14ac:dyDescent="0.3">
      <c r="I10359" s="23" t="e">
        <f>INDEX('Артикул без-с размером'!A:A,MATCH(Хранение!B10359,'Артикул без-с размером'!C:C,0))</f>
        <v>#N/A</v>
      </c>
    </row>
    <row r="10360" spans="9:9" ht="21.75" customHeight="1" x14ac:dyDescent="0.3">
      <c r="I10360" s="23" t="e">
        <f>INDEX('Артикул без-с размером'!A:A,MATCH(Хранение!B10360,'Артикул без-с размером'!C:C,0))</f>
        <v>#N/A</v>
      </c>
    </row>
    <row r="10361" spans="9:9" ht="21.75" customHeight="1" x14ac:dyDescent="0.3">
      <c r="I10361" s="23" t="e">
        <f>INDEX('Артикул без-с размером'!A:A,MATCH(Хранение!B10361,'Артикул без-с размером'!C:C,0))</f>
        <v>#N/A</v>
      </c>
    </row>
    <row r="10362" spans="9:9" ht="21.75" customHeight="1" x14ac:dyDescent="0.3">
      <c r="I10362" s="23" t="e">
        <f>INDEX('Артикул без-с размером'!A:A,MATCH(Хранение!B10362,'Артикул без-с размером'!C:C,0))</f>
        <v>#N/A</v>
      </c>
    </row>
    <row r="10363" spans="9:9" ht="21.75" customHeight="1" x14ac:dyDescent="0.3">
      <c r="I10363" s="23" t="e">
        <f>INDEX('Артикул без-с размером'!A:A,MATCH(Хранение!B10363,'Артикул без-с размером'!C:C,0))</f>
        <v>#N/A</v>
      </c>
    </row>
    <row r="10364" spans="9:9" ht="21.75" customHeight="1" x14ac:dyDescent="0.3">
      <c r="I10364" s="23" t="e">
        <f>INDEX('Артикул без-с размером'!A:A,MATCH(Хранение!B10364,'Артикул без-с размером'!C:C,0))</f>
        <v>#N/A</v>
      </c>
    </row>
    <row r="10365" spans="9:9" ht="21.75" customHeight="1" x14ac:dyDescent="0.3">
      <c r="I10365" s="23" t="e">
        <f>INDEX('Артикул без-с размером'!A:A,MATCH(Хранение!B10365,'Артикул без-с размером'!C:C,0))</f>
        <v>#N/A</v>
      </c>
    </row>
    <row r="10366" spans="9:9" ht="21.75" customHeight="1" x14ac:dyDescent="0.3">
      <c r="I10366" s="23" t="e">
        <f>INDEX('Артикул без-с размером'!A:A,MATCH(Хранение!B10366,'Артикул без-с размером'!C:C,0))</f>
        <v>#N/A</v>
      </c>
    </row>
    <row r="10367" spans="9:9" ht="21.75" customHeight="1" x14ac:dyDescent="0.3">
      <c r="I10367" s="23" t="e">
        <f>INDEX('Артикул без-с размером'!A:A,MATCH(Хранение!B10367,'Артикул без-с размером'!C:C,0))</f>
        <v>#N/A</v>
      </c>
    </row>
    <row r="10368" spans="9:9" ht="21.75" customHeight="1" x14ac:dyDescent="0.3">
      <c r="I10368" s="23" t="e">
        <f>INDEX('Артикул без-с размером'!A:A,MATCH(Хранение!B10368,'Артикул без-с размером'!C:C,0))</f>
        <v>#N/A</v>
      </c>
    </row>
    <row r="10369" spans="9:9" ht="21.75" customHeight="1" x14ac:dyDescent="0.3">
      <c r="I10369" s="23" t="e">
        <f>INDEX('Артикул без-с размером'!A:A,MATCH(Хранение!B10369,'Артикул без-с размером'!C:C,0))</f>
        <v>#N/A</v>
      </c>
    </row>
    <row r="10370" spans="9:9" ht="21.75" customHeight="1" x14ac:dyDescent="0.3">
      <c r="I10370" s="23" t="e">
        <f>INDEX('Артикул без-с размером'!A:A,MATCH(Хранение!B10370,'Артикул без-с размером'!C:C,0))</f>
        <v>#N/A</v>
      </c>
    </row>
    <row r="10371" spans="9:9" ht="21.75" customHeight="1" x14ac:dyDescent="0.3">
      <c r="I10371" s="23" t="e">
        <f>INDEX('Артикул без-с размером'!A:A,MATCH(Хранение!B10371,'Артикул без-с размером'!C:C,0))</f>
        <v>#N/A</v>
      </c>
    </row>
    <row r="10372" spans="9:9" ht="21.75" customHeight="1" x14ac:dyDescent="0.3">
      <c r="I10372" s="23" t="e">
        <f>INDEX('Артикул без-с размером'!A:A,MATCH(Хранение!B10372,'Артикул без-с размером'!C:C,0))</f>
        <v>#N/A</v>
      </c>
    </row>
    <row r="10373" spans="9:9" ht="21.75" customHeight="1" x14ac:dyDescent="0.3">
      <c r="I10373" s="23" t="e">
        <f>INDEX('Артикул без-с размером'!A:A,MATCH(Хранение!B10373,'Артикул без-с размером'!C:C,0))</f>
        <v>#N/A</v>
      </c>
    </row>
    <row r="10374" spans="9:9" ht="21.75" customHeight="1" x14ac:dyDescent="0.3">
      <c r="I10374" s="23" t="e">
        <f>INDEX('Артикул без-с размером'!A:A,MATCH(Хранение!B10374,'Артикул без-с размером'!C:C,0))</f>
        <v>#N/A</v>
      </c>
    </row>
    <row r="10375" spans="9:9" ht="21.75" customHeight="1" x14ac:dyDescent="0.3">
      <c r="I10375" s="23" t="e">
        <f>INDEX('Артикул без-с размером'!A:A,MATCH(Хранение!B10375,'Артикул без-с размером'!C:C,0))</f>
        <v>#N/A</v>
      </c>
    </row>
    <row r="10376" spans="9:9" ht="21.75" customHeight="1" x14ac:dyDescent="0.3">
      <c r="I10376" s="23" t="e">
        <f>INDEX('Артикул без-с размером'!A:A,MATCH(Хранение!B10376,'Артикул без-с размером'!C:C,0))</f>
        <v>#N/A</v>
      </c>
    </row>
    <row r="10377" spans="9:9" ht="21.75" customHeight="1" x14ac:dyDescent="0.3">
      <c r="I10377" s="23" t="e">
        <f>INDEX('Артикул без-с размером'!A:A,MATCH(Хранение!B10377,'Артикул без-с размером'!C:C,0))</f>
        <v>#N/A</v>
      </c>
    </row>
    <row r="10378" spans="9:9" ht="21.75" customHeight="1" x14ac:dyDescent="0.3">
      <c r="I10378" s="23" t="e">
        <f>INDEX('Артикул без-с размером'!A:A,MATCH(Хранение!B10378,'Артикул без-с размером'!C:C,0))</f>
        <v>#N/A</v>
      </c>
    </row>
    <row r="10379" spans="9:9" ht="21.75" customHeight="1" x14ac:dyDescent="0.3">
      <c r="I10379" s="23" t="e">
        <f>INDEX('Артикул без-с размером'!A:A,MATCH(Хранение!B10379,'Артикул без-с размером'!C:C,0))</f>
        <v>#N/A</v>
      </c>
    </row>
    <row r="10380" spans="9:9" ht="21.75" customHeight="1" x14ac:dyDescent="0.3">
      <c r="I10380" s="23" t="e">
        <f>INDEX('Артикул без-с размером'!A:A,MATCH(Хранение!B10380,'Артикул без-с размером'!C:C,0))</f>
        <v>#N/A</v>
      </c>
    </row>
    <row r="10381" spans="9:9" ht="21.75" customHeight="1" x14ac:dyDescent="0.3">
      <c r="I10381" s="23" t="e">
        <f>INDEX('Артикул без-с размером'!A:A,MATCH(Хранение!B10381,'Артикул без-с размером'!C:C,0))</f>
        <v>#N/A</v>
      </c>
    </row>
    <row r="10382" spans="9:9" ht="21.75" customHeight="1" x14ac:dyDescent="0.3">
      <c r="I10382" s="23" t="e">
        <f>INDEX('Артикул без-с размером'!A:A,MATCH(Хранение!B10382,'Артикул без-с размером'!C:C,0))</f>
        <v>#N/A</v>
      </c>
    </row>
    <row r="10383" spans="9:9" ht="21.75" customHeight="1" x14ac:dyDescent="0.3">
      <c r="I10383" s="23" t="e">
        <f>INDEX('Артикул без-с размером'!A:A,MATCH(Хранение!B10383,'Артикул без-с размером'!C:C,0))</f>
        <v>#N/A</v>
      </c>
    </row>
    <row r="10384" spans="9:9" ht="21.75" customHeight="1" x14ac:dyDescent="0.3">
      <c r="I10384" s="23" t="e">
        <f>INDEX('Артикул без-с размером'!A:A,MATCH(Хранение!B10384,'Артикул без-с размером'!C:C,0))</f>
        <v>#N/A</v>
      </c>
    </row>
    <row r="10385" spans="9:9" ht="21.75" customHeight="1" x14ac:dyDescent="0.3">
      <c r="I10385" s="23" t="e">
        <f>INDEX('Артикул без-с размером'!A:A,MATCH(Хранение!B10385,'Артикул без-с размером'!C:C,0))</f>
        <v>#N/A</v>
      </c>
    </row>
    <row r="10386" spans="9:9" ht="21.75" customHeight="1" x14ac:dyDescent="0.3">
      <c r="I10386" s="23" t="e">
        <f>INDEX('Артикул без-с размером'!A:A,MATCH(Хранение!B10386,'Артикул без-с размером'!C:C,0))</f>
        <v>#N/A</v>
      </c>
    </row>
    <row r="10387" spans="9:9" ht="21.75" customHeight="1" x14ac:dyDescent="0.3">
      <c r="I10387" s="23" t="e">
        <f>INDEX('Артикул без-с размером'!A:A,MATCH(Хранение!B10387,'Артикул без-с размером'!C:C,0))</f>
        <v>#N/A</v>
      </c>
    </row>
    <row r="10388" spans="9:9" ht="21.75" customHeight="1" x14ac:dyDescent="0.3">
      <c r="I10388" s="23" t="e">
        <f>INDEX('Артикул без-с размером'!A:A,MATCH(Хранение!B10388,'Артикул без-с размером'!C:C,0))</f>
        <v>#N/A</v>
      </c>
    </row>
    <row r="10389" spans="9:9" ht="21.75" customHeight="1" x14ac:dyDescent="0.3">
      <c r="I10389" s="23" t="e">
        <f>INDEX('Артикул без-с размером'!A:A,MATCH(Хранение!B10389,'Артикул без-с размером'!C:C,0))</f>
        <v>#N/A</v>
      </c>
    </row>
    <row r="10390" spans="9:9" ht="21.75" customHeight="1" x14ac:dyDescent="0.3">
      <c r="I10390" s="23" t="e">
        <f>INDEX('Артикул без-с размером'!A:A,MATCH(Хранение!B10390,'Артикул без-с размером'!C:C,0))</f>
        <v>#N/A</v>
      </c>
    </row>
    <row r="10391" spans="9:9" ht="21.75" customHeight="1" x14ac:dyDescent="0.3">
      <c r="I10391" s="23" t="e">
        <f>INDEX('Артикул без-с размером'!A:A,MATCH(Хранение!B10391,'Артикул без-с размером'!C:C,0))</f>
        <v>#N/A</v>
      </c>
    </row>
    <row r="10392" spans="9:9" ht="21.75" customHeight="1" x14ac:dyDescent="0.3">
      <c r="I10392" s="23" t="e">
        <f>INDEX('Артикул без-с размером'!A:A,MATCH(Хранение!B10392,'Артикул без-с размером'!C:C,0))</f>
        <v>#N/A</v>
      </c>
    </row>
    <row r="10393" spans="9:9" ht="21.75" customHeight="1" x14ac:dyDescent="0.3">
      <c r="I10393" s="23" t="e">
        <f>INDEX('Артикул без-с размером'!A:A,MATCH(Хранение!B10393,'Артикул без-с размером'!C:C,0))</f>
        <v>#N/A</v>
      </c>
    </row>
    <row r="10394" spans="9:9" ht="21.75" customHeight="1" x14ac:dyDescent="0.3">
      <c r="I10394" s="23" t="e">
        <f>INDEX('Артикул без-с размером'!A:A,MATCH(Хранение!B10394,'Артикул без-с размером'!C:C,0))</f>
        <v>#N/A</v>
      </c>
    </row>
    <row r="10395" spans="9:9" ht="21.75" customHeight="1" x14ac:dyDescent="0.3">
      <c r="I10395" s="23" t="e">
        <f>INDEX('Артикул без-с размером'!A:A,MATCH(Хранение!B10395,'Артикул без-с размером'!C:C,0))</f>
        <v>#N/A</v>
      </c>
    </row>
    <row r="10396" spans="9:9" ht="21.75" customHeight="1" x14ac:dyDescent="0.3">
      <c r="I10396" s="23" t="e">
        <f>INDEX('Артикул без-с размером'!A:A,MATCH(Хранение!B10396,'Артикул без-с размером'!C:C,0))</f>
        <v>#N/A</v>
      </c>
    </row>
    <row r="10397" spans="9:9" ht="21.75" customHeight="1" x14ac:dyDescent="0.3">
      <c r="I10397" s="23" t="e">
        <f>INDEX('Артикул без-с размером'!A:A,MATCH(Хранение!B10397,'Артикул без-с размером'!C:C,0))</f>
        <v>#N/A</v>
      </c>
    </row>
    <row r="10398" spans="9:9" ht="21.75" customHeight="1" x14ac:dyDescent="0.3">
      <c r="I10398" s="23" t="e">
        <f>INDEX('Артикул без-с размером'!A:A,MATCH(Хранение!B10398,'Артикул без-с размером'!C:C,0))</f>
        <v>#N/A</v>
      </c>
    </row>
    <row r="10399" spans="9:9" ht="21.75" customHeight="1" x14ac:dyDescent="0.3">
      <c r="I10399" s="23" t="e">
        <f>INDEX('Артикул без-с размером'!A:A,MATCH(Хранение!B10399,'Артикул без-с размером'!C:C,0))</f>
        <v>#N/A</v>
      </c>
    </row>
    <row r="10400" spans="9:9" ht="21.75" customHeight="1" x14ac:dyDescent="0.3">
      <c r="I10400" s="23" t="e">
        <f>INDEX('Артикул без-с размером'!A:A,MATCH(Хранение!B10400,'Артикул без-с размером'!C:C,0))</f>
        <v>#N/A</v>
      </c>
    </row>
    <row r="10401" spans="9:9" ht="21.75" customHeight="1" x14ac:dyDescent="0.3">
      <c r="I10401" s="23" t="e">
        <f>INDEX('Артикул без-с размером'!A:A,MATCH(Хранение!B10401,'Артикул без-с размером'!C:C,0))</f>
        <v>#N/A</v>
      </c>
    </row>
    <row r="10402" spans="9:9" ht="21.75" customHeight="1" x14ac:dyDescent="0.3">
      <c r="I10402" s="23" t="e">
        <f>INDEX('Артикул без-с размером'!A:A,MATCH(Хранение!B10402,'Артикул без-с размером'!C:C,0))</f>
        <v>#N/A</v>
      </c>
    </row>
    <row r="10403" spans="9:9" ht="21.75" customHeight="1" x14ac:dyDescent="0.3">
      <c r="I10403" s="23" t="e">
        <f>INDEX('Артикул без-с размером'!A:A,MATCH(Хранение!B10403,'Артикул без-с размером'!C:C,0))</f>
        <v>#N/A</v>
      </c>
    </row>
    <row r="10404" spans="9:9" ht="21.75" customHeight="1" x14ac:dyDescent="0.3">
      <c r="I10404" s="23" t="e">
        <f>INDEX('Артикул без-с размером'!A:A,MATCH(Хранение!B10404,'Артикул без-с размером'!C:C,0))</f>
        <v>#N/A</v>
      </c>
    </row>
    <row r="10405" spans="9:9" ht="21.75" customHeight="1" x14ac:dyDescent="0.3">
      <c r="I10405" s="23" t="e">
        <f>INDEX('Артикул без-с размером'!A:A,MATCH(Хранение!B10405,'Артикул без-с размером'!C:C,0))</f>
        <v>#N/A</v>
      </c>
    </row>
    <row r="10406" spans="9:9" ht="21.75" customHeight="1" x14ac:dyDescent="0.3">
      <c r="I10406" s="23" t="e">
        <f>INDEX('Артикул без-с размером'!A:A,MATCH(Хранение!B10406,'Артикул без-с размером'!C:C,0))</f>
        <v>#N/A</v>
      </c>
    </row>
    <row r="10407" spans="9:9" ht="21.75" customHeight="1" x14ac:dyDescent="0.3">
      <c r="I10407" s="23" t="e">
        <f>INDEX('Артикул без-с размером'!A:A,MATCH(Хранение!B10407,'Артикул без-с размером'!C:C,0))</f>
        <v>#N/A</v>
      </c>
    </row>
    <row r="10408" spans="9:9" ht="21.75" customHeight="1" x14ac:dyDescent="0.3">
      <c r="I10408" s="23" t="e">
        <f>INDEX('Артикул без-с размером'!A:A,MATCH(Хранение!B10408,'Артикул без-с размером'!C:C,0))</f>
        <v>#N/A</v>
      </c>
    </row>
    <row r="10409" spans="9:9" ht="21.75" customHeight="1" x14ac:dyDescent="0.3">
      <c r="I10409" s="23" t="e">
        <f>INDEX('Артикул без-с размером'!A:A,MATCH(Хранение!B10409,'Артикул без-с размером'!C:C,0))</f>
        <v>#N/A</v>
      </c>
    </row>
    <row r="10410" spans="9:9" ht="21.75" customHeight="1" x14ac:dyDescent="0.3">
      <c r="I10410" s="23" t="e">
        <f>INDEX('Артикул без-с размером'!A:A,MATCH(Хранение!B10410,'Артикул без-с размером'!C:C,0))</f>
        <v>#N/A</v>
      </c>
    </row>
    <row r="10411" spans="9:9" ht="21.75" customHeight="1" x14ac:dyDescent="0.3">
      <c r="I10411" s="23" t="e">
        <f>INDEX('Артикул без-с размером'!A:A,MATCH(Хранение!B10411,'Артикул без-с размером'!C:C,0))</f>
        <v>#N/A</v>
      </c>
    </row>
    <row r="10412" spans="9:9" ht="21.75" customHeight="1" x14ac:dyDescent="0.3">
      <c r="I10412" s="23" t="e">
        <f>INDEX('Артикул без-с размером'!A:A,MATCH(Хранение!B10412,'Артикул без-с размером'!C:C,0))</f>
        <v>#N/A</v>
      </c>
    </row>
    <row r="10413" spans="9:9" ht="21.75" customHeight="1" x14ac:dyDescent="0.3">
      <c r="I10413" s="23" t="e">
        <f>INDEX('Артикул без-с размером'!A:A,MATCH(Хранение!B10413,'Артикул без-с размером'!C:C,0))</f>
        <v>#N/A</v>
      </c>
    </row>
    <row r="10414" spans="9:9" ht="21.75" customHeight="1" x14ac:dyDescent="0.3">
      <c r="I10414" s="23" t="e">
        <f>INDEX('Артикул без-с размером'!A:A,MATCH(Хранение!B10414,'Артикул без-с размером'!C:C,0))</f>
        <v>#N/A</v>
      </c>
    </row>
    <row r="10415" spans="9:9" ht="21.75" customHeight="1" x14ac:dyDescent="0.3">
      <c r="I10415" s="23" t="e">
        <f>INDEX('Артикул без-с размером'!A:A,MATCH(Хранение!B10415,'Артикул без-с размером'!C:C,0))</f>
        <v>#N/A</v>
      </c>
    </row>
    <row r="10416" spans="9:9" ht="21.75" customHeight="1" x14ac:dyDescent="0.3">
      <c r="I10416" s="23" t="e">
        <f>INDEX('Артикул без-с размером'!A:A,MATCH(Хранение!B10416,'Артикул без-с размером'!C:C,0))</f>
        <v>#N/A</v>
      </c>
    </row>
    <row r="10417" spans="9:9" ht="21.75" customHeight="1" x14ac:dyDescent="0.3">
      <c r="I10417" s="23" t="e">
        <f>INDEX('Артикул без-с размером'!A:A,MATCH(Хранение!B10417,'Артикул без-с размером'!C:C,0))</f>
        <v>#N/A</v>
      </c>
    </row>
    <row r="10418" spans="9:9" ht="21.75" customHeight="1" x14ac:dyDescent="0.3">
      <c r="I10418" s="23" t="e">
        <f>INDEX('Артикул без-с размером'!A:A,MATCH(Хранение!B10418,'Артикул без-с размером'!C:C,0))</f>
        <v>#N/A</v>
      </c>
    </row>
    <row r="10419" spans="9:9" ht="21.75" customHeight="1" x14ac:dyDescent="0.3">
      <c r="I10419" s="23" t="e">
        <f>INDEX('Артикул без-с размером'!A:A,MATCH(Хранение!B10419,'Артикул без-с размером'!C:C,0))</f>
        <v>#N/A</v>
      </c>
    </row>
    <row r="10420" spans="9:9" ht="21.75" customHeight="1" x14ac:dyDescent="0.3">
      <c r="I10420" s="23" t="e">
        <f>INDEX('Артикул без-с размером'!A:A,MATCH(Хранение!B10420,'Артикул без-с размером'!C:C,0))</f>
        <v>#N/A</v>
      </c>
    </row>
    <row r="10421" spans="9:9" ht="21.75" customHeight="1" x14ac:dyDescent="0.3">
      <c r="I10421" s="23" t="e">
        <f>INDEX('Артикул без-с размером'!A:A,MATCH(Хранение!B10421,'Артикул без-с размером'!C:C,0))</f>
        <v>#N/A</v>
      </c>
    </row>
    <row r="10422" spans="9:9" ht="21.75" customHeight="1" x14ac:dyDescent="0.3">
      <c r="I10422" s="23" t="e">
        <f>INDEX('Артикул без-с размером'!A:A,MATCH(Хранение!B10422,'Артикул без-с размером'!C:C,0))</f>
        <v>#N/A</v>
      </c>
    </row>
    <row r="10423" spans="9:9" ht="21.75" customHeight="1" x14ac:dyDescent="0.3">
      <c r="I10423" s="23" t="e">
        <f>INDEX('Артикул без-с размером'!A:A,MATCH(Хранение!B10423,'Артикул без-с размером'!C:C,0))</f>
        <v>#N/A</v>
      </c>
    </row>
    <row r="10424" spans="9:9" ht="21.75" customHeight="1" x14ac:dyDescent="0.3">
      <c r="I10424" s="23" t="e">
        <f>INDEX('Артикул без-с размером'!A:A,MATCH(Хранение!B10424,'Артикул без-с размером'!C:C,0))</f>
        <v>#N/A</v>
      </c>
    </row>
    <row r="10425" spans="9:9" ht="21.75" customHeight="1" x14ac:dyDescent="0.3">
      <c r="I10425" s="23" t="e">
        <f>INDEX('Артикул без-с размером'!A:A,MATCH(Хранение!B10425,'Артикул без-с размером'!C:C,0))</f>
        <v>#N/A</v>
      </c>
    </row>
    <row r="10426" spans="9:9" ht="21.75" customHeight="1" x14ac:dyDescent="0.3">
      <c r="I10426" s="23" t="e">
        <f>INDEX('Артикул без-с размером'!A:A,MATCH(Хранение!B10426,'Артикул без-с размером'!C:C,0))</f>
        <v>#N/A</v>
      </c>
    </row>
    <row r="10427" spans="9:9" ht="21.75" customHeight="1" x14ac:dyDescent="0.3">
      <c r="I10427" s="23" t="e">
        <f>INDEX('Артикул без-с размером'!A:A,MATCH(Хранение!B10427,'Артикул без-с размером'!C:C,0))</f>
        <v>#N/A</v>
      </c>
    </row>
    <row r="10428" spans="9:9" ht="21.75" customHeight="1" x14ac:dyDescent="0.3">
      <c r="I10428" s="23" t="e">
        <f>INDEX('Артикул без-с размером'!A:A,MATCH(Хранение!B10428,'Артикул без-с размером'!C:C,0))</f>
        <v>#N/A</v>
      </c>
    </row>
    <row r="10429" spans="9:9" ht="21.75" customHeight="1" x14ac:dyDescent="0.3">
      <c r="I10429" s="23" t="e">
        <f>INDEX('Артикул без-с размером'!A:A,MATCH(Хранение!B10429,'Артикул без-с размером'!C:C,0))</f>
        <v>#N/A</v>
      </c>
    </row>
    <row r="10430" spans="9:9" ht="21.75" customHeight="1" x14ac:dyDescent="0.3">
      <c r="I10430" s="23" t="e">
        <f>INDEX('Артикул без-с размером'!A:A,MATCH(Хранение!B10430,'Артикул без-с размером'!C:C,0))</f>
        <v>#N/A</v>
      </c>
    </row>
    <row r="10431" spans="9:9" ht="21.75" customHeight="1" x14ac:dyDescent="0.3">
      <c r="I10431" s="23" t="e">
        <f>INDEX('Артикул без-с размером'!A:A,MATCH(Хранение!B10431,'Артикул без-с размером'!C:C,0))</f>
        <v>#N/A</v>
      </c>
    </row>
    <row r="10432" spans="9:9" ht="21.75" customHeight="1" x14ac:dyDescent="0.3">
      <c r="I10432" s="23" t="e">
        <f>INDEX('Артикул без-с размером'!A:A,MATCH(Хранение!B10432,'Артикул без-с размером'!C:C,0))</f>
        <v>#N/A</v>
      </c>
    </row>
    <row r="10433" spans="9:9" ht="21.75" customHeight="1" x14ac:dyDescent="0.3">
      <c r="I10433" s="23" t="e">
        <f>INDEX('Артикул без-с размером'!A:A,MATCH(Хранение!B10433,'Артикул без-с размером'!C:C,0))</f>
        <v>#N/A</v>
      </c>
    </row>
    <row r="10434" spans="9:9" ht="21.75" customHeight="1" x14ac:dyDescent="0.3">
      <c r="I10434" s="23" t="e">
        <f>INDEX('Артикул без-с размером'!A:A,MATCH(Хранение!B10434,'Артикул без-с размером'!C:C,0))</f>
        <v>#N/A</v>
      </c>
    </row>
    <row r="10435" spans="9:9" ht="21.75" customHeight="1" x14ac:dyDescent="0.3">
      <c r="I10435" s="23" t="e">
        <f>INDEX('Артикул без-с размером'!A:A,MATCH(Хранение!B10435,'Артикул без-с размером'!C:C,0))</f>
        <v>#N/A</v>
      </c>
    </row>
    <row r="10436" spans="9:9" ht="21.75" customHeight="1" x14ac:dyDescent="0.3">
      <c r="I10436" s="23" t="e">
        <f>INDEX('Артикул без-с размером'!A:A,MATCH(Хранение!B10436,'Артикул без-с размером'!C:C,0))</f>
        <v>#N/A</v>
      </c>
    </row>
    <row r="10437" spans="9:9" ht="21.75" customHeight="1" x14ac:dyDescent="0.3">
      <c r="I10437" s="23" t="e">
        <f>INDEX('Артикул без-с размером'!A:A,MATCH(Хранение!B10437,'Артикул без-с размером'!C:C,0))</f>
        <v>#N/A</v>
      </c>
    </row>
    <row r="10438" spans="9:9" ht="21.75" customHeight="1" x14ac:dyDescent="0.3">
      <c r="I10438" s="23" t="e">
        <f>INDEX('Артикул без-с размером'!A:A,MATCH(Хранение!B10438,'Артикул без-с размером'!C:C,0))</f>
        <v>#N/A</v>
      </c>
    </row>
    <row r="10439" spans="9:9" ht="21.75" customHeight="1" x14ac:dyDescent="0.3">
      <c r="I10439" s="23" t="e">
        <f>INDEX('Артикул без-с размером'!A:A,MATCH(Хранение!B10439,'Артикул без-с размером'!C:C,0))</f>
        <v>#N/A</v>
      </c>
    </row>
    <row r="10440" spans="9:9" ht="21.75" customHeight="1" x14ac:dyDescent="0.3">
      <c r="I10440" s="23" t="e">
        <f>INDEX('Артикул без-с размером'!A:A,MATCH(Хранение!B10440,'Артикул без-с размером'!C:C,0))</f>
        <v>#N/A</v>
      </c>
    </row>
    <row r="10441" spans="9:9" ht="21.75" customHeight="1" x14ac:dyDescent="0.3">
      <c r="I10441" s="23" t="e">
        <f>INDEX('Артикул без-с размером'!A:A,MATCH(Хранение!B10441,'Артикул без-с размером'!C:C,0))</f>
        <v>#N/A</v>
      </c>
    </row>
    <row r="10442" spans="9:9" ht="21.75" customHeight="1" x14ac:dyDescent="0.3">
      <c r="I10442" s="23" t="e">
        <f>INDEX('Артикул без-с размером'!A:A,MATCH(Хранение!B10442,'Артикул без-с размером'!C:C,0))</f>
        <v>#N/A</v>
      </c>
    </row>
    <row r="10443" spans="9:9" ht="21.75" customHeight="1" x14ac:dyDescent="0.3">
      <c r="I10443" s="23" t="e">
        <f>INDEX('Артикул без-с размером'!A:A,MATCH(Хранение!B10443,'Артикул без-с размером'!C:C,0))</f>
        <v>#N/A</v>
      </c>
    </row>
    <row r="10444" spans="9:9" ht="21.75" customHeight="1" x14ac:dyDescent="0.3">
      <c r="I10444" s="23" t="e">
        <f>INDEX('Артикул без-с размером'!A:A,MATCH(Хранение!B10444,'Артикул без-с размером'!C:C,0))</f>
        <v>#N/A</v>
      </c>
    </row>
    <row r="10445" spans="9:9" ht="21.75" customHeight="1" x14ac:dyDescent="0.3">
      <c r="I10445" s="23" t="e">
        <f>INDEX('Артикул без-с размером'!A:A,MATCH(Хранение!B10445,'Артикул без-с размером'!C:C,0))</f>
        <v>#N/A</v>
      </c>
    </row>
    <row r="10446" spans="9:9" ht="21.75" customHeight="1" x14ac:dyDescent="0.3">
      <c r="I10446" s="23" t="e">
        <f>INDEX('Артикул без-с размером'!A:A,MATCH(Хранение!B10446,'Артикул без-с размером'!C:C,0))</f>
        <v>#N/A</v>
      </c>
    </row>
    <row r="10447" spans="9:9" ht="21.75" customHeight="1" x14ac:dyDescent="0.3">
      <c r="I10447" s="23" t="e">
        <f>INDEX('Артикул без-с размером'!A:A,MATCH(Хранение!B10447,'Артикул без-с размером'!C:C,0))</f>
        <v>#N/A</v>
      </c>
    </row>
    <row r="10448" spans="9:9" ht="21.75" customHeight="1" x14ac:dyDescent="0.3">
      <c r="I10448" s="23" t="e">
        <f>INDEX('Артикул без-с размером'!A:A,MATCH(Хранение!B10448,'Артикул без-с размером'!C:C,0))</f>
        <v>#N/A</v>
      </c>
    </row>
    <row r="10449" spans="9:9" ht="21.75" customHeight="1" x14ac:dyDescent="0.3">
      <c r="I10449" s="23" t="e">
        <f>INDEX('Артикул без-с размером'!A:A,MATCH(Хранение!B10449,'Артикул без-с размером'!C:C,0))</f>
        <v>#N/A</v>
      </c>
    </row>
    <row r="10450" spans="9:9" ht="21.75" customHeight="1" x14ac:dyDescent="0.3">
      <c r="I10450" s="23" t="e">
        <f>INDEX('Артикул без-с размером'!A:A,MATCH(Хранение!B10450,'Артикул без-с размером'!C:C,0))</f>
        <v>#N/A</v>
      </c>
    </row>
    <row r="10451" spans="9:9" ht="21.75" customHeight="1" x14ac:dyDescent="0.3">
      <c r="I10451" s="23" t="e">
        <f>INDEX('Артикул без-с размером'!A:A,MATCH(Хранение!B10451,'Артикул без-с размером'!C:C,0))</f>
        <v>#N/A</v>
      </c>
    </row>
    <row r="10452" spans="9:9" ht="21.75" customHeight="1" x14ac:dyDescent="0.3">
      <c r="I10452" s="23" t="e">
        <f>INDEX('Артикул без-с размером'!A:A,MATCH(Хранение!B10452,'Артикул без-с размером'!C:C,0))</f>
        <v>#N/A</v>
      </c>
    </row>
    <row r="10453" spans="9:9" ht="21.75" customHeight="1" x14ac:dyDescent="0.3">
      <c r="I10453" s="23" t="e">
        <f>INDEX('Артикул без-с размером'!A:A,MATCH(Хранение!B10453,'Артикул без-с размером'!C:C,0))</f>
        <v>#N/A</v>
      </c>
    </row>
    <row r="10454" spans="9:9" ht="21.75" customHeight="1" x14ac:dyDescent="0.3">
      <c r="I10454" s="23" t="e">
        <f>INDEX('Артикул без-с размером'!A:A,MATCH(Хранение!B10454,'Артикул без-с размером'!C:C,0))</f>
        <v>#N/A</v>
      </c>
    </row>
    <row r="10455" spans="9:9" ht="21.75" customHeight="1" x14ac:dyDescent="0.3">
      <c r="I10455" s="23" t="e">
        <f>INDEX('Артикул без-с размером'!A:A,MATCH(Хранение!B10455,'Артикул без-с размером'!C:C,0))</f>
        <v>#N/A</v>
      </c>
    </row>
    <row r="10456" spans="9:9" ht="21.75" customHeight="1" x14ac:dyDescent="0.3">
      <c r="I10456" s="23" t="e">
        <f>INDEX('Артикул без-с размером'!A:A,MATCH(Хранение!B10456,'Артикул без-с размером'!C:C,0))</f>
        <v>#N/A</v>
      </c>
    </row>
    <row r="10457" spans="9:9" ht="21.75" customHeight="1" x14ac:dyDescent="0.3">
      <c r="I10457" s="23" t="e">
        <f>INDEX('Артикул без-с размером'!A:A,MATCH(Хранение!B10457,'Артикул без-с размером'!C:C,0))</f>
        <v>#N/A</v>
      </c>
    </row>
    <row r="10458" spans="9:9" ht="21.75" customHeight="1" x14ac:dyDescent="0.3">
      <c r="I10458" s="23" t="e">
        <f>INDEX('Артикул без-с размером'!A:A,MATCH(Хранение!B10458,'Артикул без-с размером'!C:C,0))</f>
        <v>#N/A</v>
      </c>
    </row>
    <row r="10459" spans="9:9" ht="21.75" customHeight="1" x14ac:dyDescent="0.3">
      <c r="I10459" s="23" t="e">
        <f>INDEX('Артикул без-с размером'!A:A,MATCH(Хранение!B10459,'Артикул без-с размером'!C:C,0))</f>
        <v>#N/A</v>
      </c>
    </row>
    <row r="10460" spans="9:9" ht="21.75" customHeight="1" x14ac:dyDescent="0.3">
      <c r="I10460" s="23" t="e">
        <f>INDEX('Артикул без-с размером'!A:A,MATCH(Хранение!B10460,'Артикул без-с размером'!C:C,0))</f>
        <v>#N/A</v>
      </c>
    </row>
    <row r="10461" spans="9:9" ht="21.75" customHeight="1" x14ac:dyDescent="0.3">
      <c r="I10461" s="23" t="e">
        <f>INDEX('Артикул без-с размером'!A:A,MATCH(Хранение!B10461,'Артикул без-с размером'!C:C,0))</f>
        <v>#N/A</v>
      </c>
    </row>
    <row r="10462" spans="9:9" ht="21.75" customHeight="1" x14ac:dyDescent="0.3">
      <c r="I10462" s="23" t="e">
        <f>INDEX('Артикул без-с размером'!A:A,MATCH(Хранение!B10462,'Артикул без-с размером'!C:C,0))</f>
        <v>#N/A</v>
      </c>
    </row>
    <row r="10463" spans="9:9" ht="21.75" customHeight="1" x14ac:dyDescent="0.3">
      <c r="I10463" s="23" t="e">
        <f>INDEX('Артикул без-с размером'!A:A,MATCH(Хранение!B10463,'Артикул без-с размером'!C:C,0))</f>
        <v>#N/A</v>
      </c>
    </row>
    <row r="10464" spans="9:9" ht="21.75" customHeight="1" x14ac:dyDescent="0.3">
      <c r="I10464" s="23" t="e">
        <f>INDEX('Артикул без-с размером'!A:A,MATCH(Хранение!B10464,'Артикул без-с размером'!C:C,0))</f>
        <v>#N/A</v>
      </c>
    </row>
    <row r="10465" spans="9:9" ht="21.75" customHeight="1" x14ac:dyDescent="0.3">
      <c r="I10465" s="23" t="e">
        <f>INDEX('Артикул без-с размером'!A:A,MATCH(Хранение!B10465,'Артикул без-с размером'!C:C,0))</f>
        <v>#N/A</v>
      </c>
    </row>
    <row r="10466" spans="9:9" ht="21.75" customHeight="1" x14ac:dyDescent="0.3">
      <c r="I10466" s="23" t="e">
        <f>INDEX('Артикул без-с размером'!A:A,MATCH(Хранение!B10466,'Артикул без-с размером'!C:C,0))</f>
        <v>#N/A</v>
      </c>
    </row>
    <row r="10467" spans="9:9" ht="21.75" customHeight="1" x14ac:dyDescent="0.3">
      <c r="I10467" s="23" t="e">
        <f>INDEX('Артикул без-с размером'!A:A,MATCH(Хранение!B10467,'Артикул без-с размером'!C:C,0))</f>
        <v>#N/A</v>
      </c>
    </row>
    <row r="10468" spans="9:9" ht="21.75" customHeight="1" x14ac:dyDescent="0.3">
      <c r="I10468" s="23" t="e">
        <f>INDEX('Артикул без-с размером'!A:A,MATCH(Хранение!B10468,'Артикул без-с размером'!C:C,0))</f>
        <v>#N/A</v>
      </c>
    </row>
    <row r="10469" spans="9:9" ht="21.75" customHeight="1" x14ac:dyDescent="0.3">
      <c r="I10469" s="23" t="e">
        <f>INDEX('Артикул без-с размером'!A:A,MATCH(Хранение!B10469,'Артикул без-с размером'!C:C,0))</f>
        <v>#N/A</v>
      </c>
    </row>
    <row r="10470" spans="9:9" ht="21.75" customHeight="1" x14ac:dyDescent="0.3">
      <c r="I10470" s="23" t="e">
        <f>INDEX('Артикул без-с размером'!A:A,MATCH(Хранение!B10470,'Артикул без-с размером'!C:C,0))</f>
        <v>#N/A</v>
      </c>
    </row>
    <row r="10471" spans="9:9" ht="21.75" customHeight="1" x14ac:dyDescent="0.3">
      <c r="I10471" s="23" t="e">
        <f>INDEX('Артикул без-с размером'!A:A,MATCH(Хранение!B10471,'Артикул без-с размером'!C:C,0))</f>
        <v>#N/A</v>
      </c>
    </row>
    <row r="10472" spans="9:9" ht="21.75" customHeight="1" x14ac:dyDescent="0.3">
      <c r="I10472" s="23" t="e">
        <f>INDEX('Артикул без-с размером'!A:A,MATCH(Хранение!B10472,'Артикул без-с размером'!C:C,0))</f>
        <v>#N/A</v>
      </c>
    </row>
    <row r="10473" spans="9:9" ht="21.75" customHeight="1" x14ac:dyDescent="0.3">
      <c r="I10473" s="23" t="e">
        <f>INDEX('Артикул без-с размером'!A:A,MATCH(Хранение!B10473,'Артикул без-с размером'!C:C,0))</f>
        <v>#N/A</v>
      </c>
    </row>
    <row r="10474" spans="9:9" ht="21.75" customHeight="1" x14ac:dyDescent="0.3">
      <c r="I10474" s="23" t="e">
        <f>INDEX('Артикул без-с размером'!A:A,MATCH(Хранение!B10474,'Артикул без-с размером'!C:C,0))</f>
        <v>#N/A</v>
      </c>
    </row>
    <row r="10475" spans="9:9" ht="21.75" customHeight="1" x14ac:dyDescent="0.3">
      <c r="I10475" s="23" t="e">
        <f>INDEX('Артикул без-с размером'!A:A,MATCH(Хранение!B10475,'Артикул без-с размером'!C:C,0))</f>
        <v>#N/A</v>
      </c>
    </row>
    <row r="10476" spans="9:9" ht="21.75" customHeight="1" x14ac:dyDescent="0.3">
      <c r="I10476" s="23" t="e">
        <f>INDEX('Артикул без-с размером'!A:A,MATCH(Хранение!B10476,'Артикул без-с размером'!C:C,0))</f>
        <v>#N/A</v>
      </c>
    </row>
    <row r="10477" spans="9:9" ht="21.75" customHeight="1" x14ac:dyDescent="0.3">
      <c r="I10477" s="23" t="e">
        <f>INDEX('Артикул без-с размером'!A:A,MATCH(Хранение!B10477,'Артикул без-с размером'!C:C,0))</f>
        <v>#N/A</v>
      </c>
    </row>
    <row r="10478" spans="9:9" ht="21.75" customHeight="1" x14ac:dyDescent="0.3">
      <c r="I10478" s="23" t="e">
        <f>INDEX('Артикул без-с размером'!A:A,MATCH(Хранение!B10478,'Артикул без-с размером'!C:C,0))</f>
        <v>#N/A</v>
      </c>
    </row>
    <row r="10479" spans="9:9" ht="21.75" customHeight="1" x14ac:dyDescent="0.3">
      <c r="I10479" s="23" t="e">
        <f>INDEX('Артикул без-с размером'!A:A,MATCH(Хранение!B10479,'Артикул без-с размером'!C:C,0))</f>
        <v>#N/A</v>
      </c>
    </row>
    <row r="10480" spans="9:9" ht="21.75" customHeight="1" x14ac:dyDescent="0.3">
      <c r="I10480" s="23" t="e">
        <f>INDEX('Артикул без-с размером'!A:A,MATCH(Хранение!B10480,'Артикул без-с размером'!C:C,0))</f>
        <v>#N/A</v>
      </c>
    </row>
    <row r="10481" spans="9:9" ht="21.75" customHeight="1" x14ac:dyDescent="0.3">
      <c r="I10481" s="23" t="e">
        <f>INDEX('Артикул без-с размером'!A:A,MATCH(Хранение!B10481,'Артикул без-с размером'!C:C,0))</f>
        <v>#N/A</v>
      </c>
    </row>
    <row r="10482" spans="9:9" ht="21.75" customHeight="1" x14ac:dyDescent="0.3">
      <c r="I10482" s="23" t="e">
        <f>INDEX('Артикул без-с размером'!A:A,MATCH(Хранение!B10482,'Артикул без-с размером'!C:C,0))</f>
        <v>#N/A</v>
      </c>
    </row>
    <row r="10483" spans="9:9" ht="21.75" customHeight="1" x14ac:dyDescent="0.3">
      <c r="I10483" s="23" t="e">
        <f>INDEX('Артикул без-с размером'!A:A,MATCH(Хранение!B10483,'Артикул без-с размером'!C:C,0))</f>
        <v>#N/A</v>
      </c>
    </row>
    <row r="10484" spans="9:9" ht="21.75" customHeight="1" x14ac:dyDescent="0.3">
      <c r="I10484" s="23" t="e">
        <f>INDEX('Артикул без-с размером'!A:A,MATCH(Хранение!B10484,'Артикул без-с размером'!C:C,0))</f>
        <v>#N/A</v>
      </c>
    </row>
    <row r="10485" spans="9:9" ht="21.75" customHeight="1" x14ac:dyDescent="0.3">
      <c r="I10485" s="23" t="e">
        <f>INDEX('Артикул без-с размером'!A:A,MATCH(Хранение!B10485,'Артикул без-с размером'!C:C,0))</f>
        <v>#N/A</v>
      </c>
    </row>
    <row r="10486" spans="9:9" ht="21.75" customHeight="1" x14ac:dyDescent="0.3">
      <c r="I10486" s="23" t="e">
        <f>INDEX('Артикул без-с размером'!A:A,MATCH(Хранение!B10486,'Артикул без-с размером'!C:C,0))</f>
        <v>#N/A</v>
      </c>
    </row>
    <row r="10487" spans="9:9" ht="21.75" customHeight="1" x14ac:dyDescent="0.3">
      <c r="I10487" s="23" t="e">
        <f>INDEX('Артикул без-с размером'!A:A,MATCH(Хранение!B10487,'Артикул без-с размером'!C:C,0))</f>
        <v>#N/A</v>
      </c>
    </row>
    <row r="10488" spans="9:9" ht="21.75" customHeight="1" x14ac:dyDescent="0.3">
      <c r="I10488" s="23" t="e">
        <f>INDEX('Артикул без-с размером'!A:A,MATCH(Хранение!B10488,'Артикул без-с размером'!C:C,0))</f>
        <v>#N/A</v>
      </c>
    </row>
    <row r="10489" spans="9:9" ht="21.75" customHeight="1" x14ac:dyDescent="0.3">
      <c r="I10489" s="23" t="e">
        <f>INDEX('Артикул без-с размером'!A:A,MATCH(Хранение!B10489,'Артикул без-с размером'!C:C,0))</f>
        <v>#N/A</v>
      </c>
    </row>
    <row r="10490" spans="9:9" ht="21.75" customHeight="1" x14ac:dyDescent="0.3">
      <c r="I10490" s="23" t="e">
        <f>INDEX('Артикул без-с размером'!A:A,MATCH(Хранение!B10490,'Артикул без-с размером'!C:C,0))</f>
        <v>#N/A</v>
      </c>
    </row>
    <row r="10491" spans="9:9" ht="21.75" customHeight="1" x14ac:dyDescent="0.3">
      <c r="I10491" s="23" t="e">
        <f>INDEX('Артикул без-с размером'!A:A,MATCH(Хранение!B10491,'Артикул без-с размером'!C:C,0))</f>
        <v>#N/A</v>
      </c>
    </row>
    <row r="10492" spans="9:9" ht="21.75" customHeight="1" x14ac:dyDescent="0.3">
      <c r="I10492" s="23" t="e">
        <f>INDEX('Артикул без-с размером'!A:A,MATCH(Хранение!B10492,'Артикул без-с размером'!C:C,0))</f>
        <v>#N/A</v>
      </c>
    </row>
    <row r="10493" spans="9:9" ht="21.75" customHeight="1" x14ac:dyDescent="0.3">
      <c r="I10493" s="23" t="e">
        <f>INDEX('Артикул без-с размером'!A:A,MATCH(Хранение!B10493,'Артикул без-с размером'!C:C,0))</f>
        <v>#N/A</v>
      </c>
    </row>
    <row r="10494" spans="9:9" ht="21.75" customHeight="1" x14ac:dyDescent="0.3">
      <c r="I10494" s="23" t="e">
        <f>INDEX('Артикул без-с размером'!A:A,MATCH(Хранение!B10494,'Артикул без-с размером'!C:C,0))</f>
        <v>#N/A</v>
      </c>
    </row>
    <row r="10495" spans="9:9" ht="21.75" customHeight="1" x14ac:dyDescent="0.3">
      <c r="I10495" s="23" t="e">
        <f>INDEX('Артикул без-с размером'!A:A,MATCH(Хранение!B10495,'Артикул без-с размером'!C:C,0))</f>
        <v>#N/A</v>
      </c>
    </row>
    <row r="10496" spans="9:9" ht="21.75" customHeight="1" x14ac:dyDescent="0.3">
      <c r="I10496" s="23" t="e">
        <f>INDEX('Артикул без-с размером'!A:A,MATCH(Хранение!B10496,'Артикул без-с размером'!C:C,0))</f>
        <v>#N/A</v>
      </c>
    </row>
    <row r="10497" spans="9:9" ht="21.75" customHeight="1" x14ac:dyDescent="0.3">
      <c r="I10497" s="23" t="e">
        <f>INDEX('Артикул без-с размером'!A:A,MATCH(Хранение!B10497,'Артикул без-с размером'!C:C,0))</f>
        <v>#N/A</v>
      </c>
    </row>
    <row r="10498" spans="9:9" ht="21.75" customHeight="1" x14ac:dyDescent="0.3">
      <c r="I10498" s="23" t="e">
        <f>INDEX('Артикул без-с размером'!A:A,MATCH(Хранение!B10498,'Артикул без-с размером'!C:C,0))</f>
        <v>#N/A</v>
      </c>
    </row>
    <row r="10499" spans="9:9" ht="21.75" customHeight="1" x14ac:dyDescent="0.3">
      <c r="I10499" s="23" t="e">
        <f>INDEX('Артикул без-с размером'!A:A,MATCH(Хранение!B10499,'Артикул без-с размером'!C:C,0))</f>
        <v>#N/A</v>
      </c>
    </row>
    <row r="10500" spans="9:9" ht="21.75" customHeight="1" x14ac:dyDescent="0.3">
      <c r="I10500" s="23" t="e">
        <f>INDEX('Артикул без-с размером'!A:A,MATCH(Хранение!B10500,'Артикул без-с размером'!C:C,0))</f>
        <v>#N/A</v>
      </c>
    </row>
    <row r="10501" spans="9:9" ht="21.75" customHeight="1" x14ac:dyDescent="0.3">
      <c r="I10501" s="23" t="e">
        <f>INDEX('Артикул без-с размером'!A:A,MATCH(Хранение!B10501,'Артикул без-с размером'!C:C,0))</f>
        <v>#N/A</v>
      </c>
    </row>
    <row r="10502" spans="9:9" ht="21.75" customHeight="1" x14ac:dyDescent="0.3">
      <c r="I10502" s="23" t="e">
        <f>INDEX('Артикул без-с размером'!A:A,MATCH(Хранение!B10502,'Артикул без-с размером'!C:C,0))</f>
        <v>#N/A</v>
      </c>
    </row>
    <row r="10503" spans="9:9" ht="21.75" customHeight="1" x14ac:dyDescent="0.3">
      <c r="I10503" s="23" t="e">
        <f>INDEX('Артикул без-с размером'!A:A,MATCH(Хранение!B10503,'Артикул без-с размером'!C:C,0))</f>
        <v>#N/A</v>
      </c>
    </row>
    <row r="10504" spans="9:9" ht="21.75" customHeight="1" x14ac:dyDescent="0.3">
      <c r="I10504" s="23" t="e">
        <f>INDEX('Артикул без-с размером'!A:A,MATCH(Хранение!B10504,'Артикул без-с размером'!C:C,0))</f>
        <v>#N/A</v>
      </c>
    </row>
    <row r="10505" spans="9:9" ht="21.75" customHeight="1" x14ac:dyDescent="0.3">
      <c r="I10505" s="23" t="e">
        <f>INDEX('Артикул без-с размером'!A:A,MATCH(Хранение!B10505,'Артикул без-с размером'!C:C,0))</f>
        <v>#N/A</v>
      </c>
    </row>
    <row r="10506" spans="9:9" ht="21.75" customHeight="1" x14ac:dyDescent="0.3">
      <c r="I10506" s="23" t="e">
        <f>INDEX('Артикул без-с размером'!A:A,MATCH(Хранение!B10506,'Артикул без-с размером'!C:C,0))</f>
        <v>#N/A</v>
      </c>
    </row>
    <row r="10507" spans="9:9" ht="21.75" customHeight="1" x14ac:dyDescent="0.3">
      <c r="I10507" s="23" t="e">
        <f>INDEX('Артикул без-с размером'!A:A,MATCH(Хранение!B10507,'Артикул без-с размером'!C:C,0))</f>
        <v>#N/A</v>
      </c>
    </row>
    <row r="10508" spans="9:9" ht="21.75" customHeight="1" x14ac:dyDescent="0.3">
      <c r="I10508" s="23" t="e">
        <f>INDEX('Артикул без-с размером'!A:A,MATCH(Хранение!B10508,'Артикул без-с размером'!C:C,0))</f>
        <v>#N/A</v>
      </c>
    </row>
    <row r="10509" spans="9:9" ht="21.75" customHeight="1" x14ac:dyDescent="0.3">
      <c r="I10509" s="23" t="e">
        <f>INDEX('Артикул без-с размером'!A:A,MATCH(Хранение!B10509,'Артикул без-с размером'!C:C,0))</f>
        <v>#N/A</v>
      </c>
    </row>
    <row r="10510" spans="9:9" ht="21.75" customHeight="1" x14ac:dyDescent="0.3">
      <c r="I10510" s="23" t="e">
        <f>INDEX('Артикул без-с размером'!A:A,MATCH(Хранение!B10510,'Артикул без-с размером'!C:C,0))</f>
        <v>#N/A</v>
      </c>
    </row>
    <row r="10511" spans="9:9" ht="21.75" customHeight="1" x14ac:dyDescent="0.3">
      <c r="I10511" s="23" t="e">
        <f>INDEX('Артикул без-с размером'!A:A,MATCH(Хранение!B10511,'Артикул без-с размером'!C:C,0))</f>
        <v>#N/A</v>
      </c>
    </row>
    <row r="10512" spans="9:9" ht="21.75" customHeight="1" x14ac:dyDescent="0.3">
      <c r="I10512" s="23" t="e">
        <f>INDEX('Артикул без-с размером'!A:A,MATCH(Хранение!B10512,'Артикул без-с размером'!C:C,0))</f>
        <v>#N/A</v>
      </c>
    </row>
    <row r="10513" spans="9:9" ht="21.75" customHeight="1" x14ac:dyDescent="0.3">
      <c r="I10513" s="23" t="e">
        <f>INDEX('Артикул без-с размером'!A:A,MATCH(Хранение!B10513,'Артикул без-с размером'!C:C,0))</f>
        <v>#N/A</v>
      </c>
    </row>
    <row r="10514" spans="9:9" ht="21.75" customHeight="1" x14ac:dyDescent="0.3">
      <c r="I10514" s="23" t="e">
        <f>INDEX('Артикул без-с размером'!A:A,MATCH(Хранение!B10514,'Артикул без-с размером'!C:C,0))</f>
        <v>#N/A</v>
      </c>
    </row>
    <row r="10515" spans="9:9" ht="21.75" customHeight="1" x14ac:dyDescent="0.3">
      <c r="I10515" s="23" t="e">
        <f>INDEX('Артикул без-с размером'!A:A,MATCH(Хранение!B10515,'Артикул без-с размером'!C:C,0))</f>
        <v>#N/A</v>
      </c>
    </row>
    <row r="10516" spans="9:9" ht="21.75" customHeight="1" x14ac:dyDescent="0.3">
      <c r="I10516" s="23" t="e">
        <f>INDEX('Артикул без-с размером'!A:A,MATCH(Хранение!B10516,'Артикул без-с размером'!C:C,0))</f>
        <v>#N/A</v>
      </c>
    </row>
    <row r="10517" spans="9:9" ht="21.75" customHeight="1" x14ac:dyDescent="0.3">
      <c r="I10517" s="23" t="e">
        <f>INDEX('Артикул без-с размером'!A:A,MATCH(Хранение!B10517,'Артикул без-с размером'!C:C,0))</f>
        <v>#N/A</v>
      </c>
    </row>
    <row r="10518" spans="9:9" ht="21.75" customHeight="1" x14ac:dyDescent="0.3">
      <c r="I10518" s="23" t="e">
        <f>INDEX('Артикул без-с размером'!A:A,MATCH(Хранение!B10518,'Артикул без-с размером'!C:C,0))</f>
        <v>#N/A</v>
      </c>
    </row>
    <row r="10519" spans="9:9" ht="21.75" customHeight="1" x14ac:dyDescent="0.3">
      <c r="I10519" s="23" t="e">
        <f>INDEX('Артикул без-с размером'!A:A,MATCH(Хранение!B10519,'Артикул без-с размером'!C:C,0))</f>
        <v>#N/A</v>
      </c>
    </row>
    <row r="10520" spans="9:9" ht="21.75" customHeight="1" x14ac:dyDescent="0.3">
      <c r="I10520" s="23" t="e">
        <f>INDEX('Артикул без-с размером'!A:A,MATCH(Хранение!B10520,'Артикул без-с размером'!C:C,0))</f>
        <v>#N/A</v>
      </c>
    </row>
    <row r="10521" spans="9:9" ht="21.75" customHeight="1" x14ac:dyDescent="0.3">
      <c r="I10521" s="23" t="e">
        <f>INDEX('Артикул без-с размером'!A:A,MATCH(Хранение!B10521,'Артикул без-с размером'!C:C,0))</f>
        <v>#N/A</v>
      </c>
    </row>
    <row r="10522" spans="9:9" ht="21.75" customHeight="1" x14ac:dyDescent="0.3">
      <c r="I10522" s="23" t="e">
        <f>INDEX('Артикул без-с размером'!A:A,MATCH(Хранение!B10522,'Артикул без-с размером'!C:C,0))</f>
        <v>#N/A</v>
      </c>
    </row>
    <row r="10523" spans="9:9" ht="21.75" customHeight="1" x14ac:dyDescent="0.3">
      <c r="I10523" s="23" t="e">
        <f>INDEX('Артикул без-с размером'!A:A,MATCH(Хранение!B10523,'Артикул без-с размером'!C:C,0))</f>
        <v>#N/A</v>
      </c>
    </row>
    <row r="10524" spans="9:9" ht="21.75" customHeight="1" x14ac:dyDescent="0.3">
      <c r="I10524" s="23" t="e">
        <f>INDEX('Артикул без-с размером'!A:A,MATCH(Хранение!B10524,'Артикул без-с размером'!C:C,0))</f>
        <v>#N/A</v>
      </c>
    </row>
    <row r="10525" spans="9:9" ht="21.75" customHeight="1" x14ac:dyDescent="0.3">
      <c r="I10525" s="23" t="e">
        <f>INDEX('Артикул без-с размером'!A:A,MATCH(Хранение!B10525,'Артикул без-с размером'!C:C,0))</f>
        <v>#N/A</v>
      </c>
    </row>
    <row r="10526" spans="9:9" ht="21.75" customHeight="1" x14ac:dyDescent="0.3">
      <c r="I10526" s="23" t="e">
        <f>INDEX('Артикул без-с размером'!A:A,MATCH(Хранение!B10526,'Артикул без-с размером'!C:C,0))</f>
        <v>#N/A</v>
      </c>
    </row>
    <row r="10527" spans="9:9" ht="21.75" customHeight="1" x14ac:dyDescent="0.3">
      <c r="I10527" s="23" t="e">
        <f>INDEX('Артикул без-с размером'!A:A,MATCH(Хранение!B10527,'Артикул без-с размером'!C:C,0))</f>
        <v>#N/A</v>
      </c>
    </row>
    <row r="10528" spans="9:9" ht="21.75" customHeight="1" x14ac:dyDescent="0.3">
      <c r="I10528" s="23" t="e">
        <f>INDEX('Артикул без-с размером'!A:A,MATCH(Хранение!B10528,'Артикул без-с размером'!C:C,0))</f>
        <v>#N/A</v>
      </c>
    </row>
    <row r="10529" spans="9:9" ht="21.75" customHeight="1" x14ac:dyDescent="0.3">
      <c r="I10529" s="23" t="e">
        <f>INDEX('Артикул без-с размером'!A:A,MATCH(Хранение!B10529,'Артикул без-с размером'!C:C,0))</f>
        <v>#N/A</v>
      </c>
    </row>
    <row r="10530" spans="9:9" ht="21.75" customHeight="1" x14ac:dyDescent="0.3">
      <c r="I10530" s="23" t="e">
        <f>INDEX('Артикул без-с размером'!A:A,MATCH(Хранение!B10530,'Артикул без-с размером'!C:C,0))</f>
        <v>#N/A</v>
      </c>
    </row>
    <row r="10531" spans="9:9" ht="21.75" customHeight="1" x14ac:dyDescent="0.3">
      <c r="I10531" s="23" t="e">
        <f>INDEX('Артикул без-с размером'!A:A,MATCH(Хранение!B10531,'Артикул без-с размером'!C:C,0))</f>
        <v>#N/A</v>
      </c>
    </row>
    <row r="10532" spans="9:9" ht="21.75" customHeight="1" x14ac:dyDescent="0.3">
      <c r="I10532" s="23" t="e">
        <f>INDEX('Артикул без-с размером'!A:A,MATCH(Хранение!B10532,'Артикул без-с размером'!C:C,0))</f>
        <v>#N/A</v>
      </c>
    </row>
    <row r="10533" spans="9:9" ht="21.75" customHeight="1" x14ac:dyDescent="0.3">
      <c r="I10533" s="23" t="e">
        <f>INDEX('Артикул без-с размером'!A:A,MATCH(Хранение!B10533,'Артикул без-с размером'!C:C,0))</f>
        <v>#N/A</v>
      </c>
    </row>
    <row r="10534" spans="9:9" ht="21.75" customHeight="1" x14ac:dyDescent="0.3">
      <c r="I10534" s="23" t="e">
        <f>INDEX('Артикул без-с размером'!A:A,MATCH(Хранение!B10534,'Артикул без-с размером'!C:C,0))</f>
        <v>#N/A</v>
      </c>
    </row>
    <row r="10535" spans="9:9" ht="21.75" customHeight="1" x14ac:dyDescent="0.3">
      <c r="I10535" s="23" t="e">
        <f>INDEX('Артикул без-с размером'!A:A,MATCH(Хранение!B10535,'Артикул без-с размером'!C:C,0))</f>
        <v>#N/A</v>
      </c>
    </row>
    <row r="10536" spans="9:9" ht="21.75" customHeight="1" x14ac:dyDescent="0.3">
      <c r="I10536" s="23" t="e">
        <f>INDEX('Артикул без-с размером'!A:A,MATCH(Хранение!B10536,'Артикул без-с размером'!C:C,0))</f>
        <v>#N/A</v>
      </c>
    </row>
    <row r="10537" spans="9:9" ht="21.75" customHeight="1" x14ac:dyDescent="0.3">
      <c r="I10537" s="23" t="e">
        <f>INDEX('Артикул без-с размером'!A:A,MATCH(Хранение!B10537,'Артикул без-с размером'!C:C,0))</f>
        <v>#N/A</v>
      </c>
    </row>
    <row r="10538" spans="9:9" ht="21.75" customHeight="1" x14ac:dyDescent="0.3">
      <c r="I10538" s="23" t="e">
        <f>INDEX('Артикул без-с размером'!A:A,MATCH(Хранение!B10538,'Артикул без-с размером'!C:C,0))</f>
        <v>#N/A</v>
      </c>
    </row>
    <row r="10539" spans="9:9" ht="21.75" customHeight="1" x14ac:dyDescent="0.3">
      <c r="I10539" s="23" t="e">
        <f>INDEX('Артикул без-с размером'!A:A,MATCH(Хранение!B10539,'Артикул без-с размером'!C:C,0))</f>
        <v>#N/A</v>
      </c>
    </row>
    <row r="10540" spans="9:9" ht="21.75" customHeight="1" x14ac:dyDescent="0.3">
      <c r="I10540" s="23" t="e">
        <f>INDEX('Артикул без-с размером'!A:A,MATCH(Хранение!B10540,'Артикул без-с размером'!C:C,0))</f>
        <v>#N/A</v>
      </c>
    </row>
    <row r="10541" spans="9:9" ht="21.75" customHeight="1" x14ac:dyDescent="0.3">
      <c r="I10541" s="23" t="e">
        <f>INDEX('Артикул без-с размером'!A:A,MATCH(Хранение!B10541,'Артикул без-с размером'!C:C,0))</f>
        <v>#N/A</v>
      </c>
    </row>
    <row r="10542" spans="9:9" ht="21.75" customHeight="1" x14ac:dyDescent="0.3">
      <c r="I10542" s="23" t="e">
        <f>INDEX('Артикул без-с размером'!A:A,MATCH(Хранение!B10542,'Артикул без-с размером'!C:C,0))</f>
        <v>#N/A</v>
      </c>
    </row>
    <row r="10543" spans="9:9" ht="21.75" customHeight="1" x14ac:dyDescent="0.3">
      <c r="I10543" s="23" t="e">
        <f>INDEX('Артикул без-с размером'!A:A,MATCH(Хранение!B10543,'Артикул без-с размером'!C:C,0))</f>
        <v>#N/A</v>
      </c>
    </row>
    <row r="10544" spans="9:9" ht="21.75" customHeight="1" x14ac:dyDescent="0.3">
      <c r="I10544" s="23" t="e">
        <f>INDEX('Артикул без-с размером'!A:A,MATCH(Хранение!B10544,'Артикул без-с размером'!C:C,0))</f>
        <v>#N/A</v>
      </c>
    </row>
    <row r="10545" spans="9:9" ht="21.75" customHeight="1" x14ac:dyDescent="0.3">
      <c r="I10545" s="23" t="e">
        <f>INDEX('Артикул без-с размером'!A:A,MATCH(Хранение!B10545,'Артикул без-с размером'!C:C,0))</f>
        <v>#N/A</v>
      </c>
    </row>
    <row r="10546" spans="9:9" ht="21.75" customHeight="1" x14ac:dyDescent="0.3">
      <c r="I10546" s="23" t="e">
        <f>INDEX('Артикул без-с размером'!A:A,MATCH(Хранение!B10546,'Артикул без-с размером'!C:C,0))</f>
        <v>#N/A</v>
      </c>
    </row>
    <row r="10547" spans="9:9" ht="21.75" customHeight="1" x14ac:dyDescent="0.3">
      <c r="I10547" s="23" t="e">
        <f>INDEX('Артикул без-с размером'!A:A,MATCH(Хранение!B10547,'Артикул без-с размером'!C:C,0))</f>
        <v>#N/A</v>
      </c>
    </row>
    <row r="10548" spans="9:9" ht="21.75" customHeight="1" x14ac:dyDescent="0.3">
      <c r="I10548" s="23" t="e">
        <f>INDEX('Артикул без-с размером'!A:A,MATCH(Хранение!B10548,'Артикул без-с размером'!C:C,0))</f>
        <v>#N/A</v>
      </c>
    </row>
    <row r="10549" spans="9:9" ht="21.75" customHeight="1" x14ac:dyDescent="0.3">
      <c r="I10549" s="23" t="e">
        <f>INDEX('Артикул без-с размером'!A:A,MATCH(Хранение!B10549,'Артикул без-с размером'!C:C,0))</f>
        <v>#N/A</v>
      </c>
    </row>
    <row r="10550" spans="9:9" ht="21.75" customHeight="1" x14ac:dyDescent="0.3">
      <c r="I10550" s="23" t="e">
        <f>INDEX('Артикул без-с размером'!A:A,MATCH(Хранение!B10550,'Артикул без-с размером'!C:C,0))</f>
        <v>#N/A</v>
      </c>
    </row>
    <row r="10551" spans="9:9" ht="21.75" customHeight="1" x14ac:dyDescent="0.3">
      <c r="I10551" s="23" t="e">
        <f>INDEX('Артикул без-с размером'!A:A,MATCH(Хранение!B10551,'Артикул без-с размером'!C:C,0))</f>
        <v>#N/A</v>
      </c>
    </row>
    <row r="10552" spans="9:9" ht="21.75" customHeight="1" x14ac:dyDescent="0.3">
      <c r="I10552" s="23" t="e">
        <f>INDEX('Артикул без-с размером'!A:A,MATCH(Хранение!B10552,'Артикул без-с размером'!C:C,0))</f>
        <v>#N/A</v>
      </c>
    </row>
    <row r="10553" spans="9:9" ht="21.75" customHeight="1" x14ac:dyDescent="0.3">
      <c r="I10553" s="23" t="e">
        <f>INDEX('Артикул без-с размером'!A:A,MATCH(Хранение!B10553,'Артикул без-с размером'!C:C,0))</f>
        <v>#N/A</v>
      </c>
    </row>
    <row r="10554" spans="9:9" ht="21.75" customHeight="1" x14ac:dyDescent="0.3">
      <c r="I10554" s="23" t="e">
        <f>INDEX('Артикул без-с размером'!A:A,MATCH(Хранение!B10554,'Артикул без-с размером'!C:C,0))</f>
        <v>#N/A</v>
      </c>
    </row>
    <row r="10555" spans="9:9" ht="21.75" customHeight="1" x14ac:dyDescent="0.3">
      <c r="I10555" s="23" t="e">
        <f>INDEX('Артикул без-с размером'!A:A,MATCH(Хранение!B10555,'Артикул без-с размером'!C:C,0))</f>
        <v>#N/A</v>
      </c>
    </row>
    <row r="10556" spans="9:9" ht="21.75" customHeight="1" x14ac:dyDescent="0.3">
      <c r="I10556" s="23" t="e">
        <f>INDEX('Артикул без-с размером'!A:A,MATCH(Хранение!B10556,'Артикул без-с размером'!C:C,0))</f>
        <v>#N/A</v>
      </c>
    </row>
    <row r="10557" spans="9:9" ht="21.75" customHeight="1" x14ac:dyDescent="0.3">
      <c r="I10557" s="23" t="e">
        <f>INDEX('Артикул без-с размером'!A:A,MATCH(Хранение!B10557,'Артикул без-с размером'!C:C,0))</f>
        <v>#N/A</v>
      </c>
    </row>
    <row r="10558" spans="9:9" ht="21.75" customHeight="1" x14ac:dyDescent="0.3">
      <c r="I10558" s="23" t="e">
        <f>INDEX('Артикул без-с размером'!A:A,MATCH(Хранение!B10558,'Артикул без-с размером'!C:C,0))</f>
        <v>#N/A</v>
      </c>
    </row>
    <row r="10559" spans="9:9" ht="21.75" customHeight="1" x14ac:dyDescent="0.3">
      <c r="I10559" s="23" t="e">
        <f>INDEX('Артикул без-с размером'!A:A,MATCH(Хранение!B10559,'Артикул без-с размером'!C:C,0))</f>
        <v>#N/A</v>
      </c>
    </row>
    <row r="10560" spans="9:9" ht="21.75" customHeight="1" x14ac:dyDescent="0.3">
      <c r="I10560" s="23" t="e">
        <f>INDEX('Артикул без-с размером'!A:A,MATCH(Хранение!B10560,'Артикул без-с размером'!C:C,0))</f>
        <v>#N/A</v>
      </c>
    </row>
    <row r="10561" spans="9:9" ht="21.75" customHeight="1" x14ac:dyDescent="0.3">
      <c r="I10561" s="23" t="e">
        <f>INDEX('Артикул без-с размером'!A:A,MATCH(Хранение!B10561,'Артикул без-с размером'!C:C,0))</f>
        <v>#N/A</v>
      </c>
    </row>
    <row r="10562" spans="9:9" ht="21.75" customHeight="1" x14ac:dyDescent="0.3">
      <c r="I10562" s="23" t="e">
        <f>INDEX('Артикул без-с размером'!A:A,MATCH(Хранение!B10562,'Артикул без-с размером'!C:C,0))</f>
        <v>#N/A</v>
      </c>
    </row>
    <row r="10563" spans="9:9" ht="21.75" customHeight="1" x14ac:dyDescent="0.3">
      <c r="I10563" s="23" t="e">
        <f>INDEX('Артикул без-с размером'!A:A,MATCH(Хранение!B10563,'Артикул без-с размером'!C:C,0))</f>
        <v>#N/A</v>
      </c>
    </row>
    <row r="10564" spans="9:9" ht="21.75" customHeight="1" x14ac:dyDescent="0.3">
      <c r="I10564" s="23" t="e">
        <f>INDEX('Артикул без-с размером'!A:A,MATCH(Хранение!B10564,'Артикул без-с размером'!C:C,0))</f>
        <v>#N/A</v>
      </c>
    </row>
    <row r="10565" spans="9:9" ht="21.75" customHeight="1" x14ac:dyDescent="0.3">
      <c r="I10565" s="23" t="e">
        <f>INDEX('Артикул без-с размером'!A:A,MATCH(Хранение!B10565,'Артикул без-с размером'!C:C,0))</f>
        <v>#N/A</v>
      </c>
    </row>
    <row r="10566" spans="9:9" ht="21.75" customHeight="1" x14ac:dyDescent="0.3">
      <c r="I10566" s="23" t="e">
        <f>INDEX('Артикул без-с размером'!A:A,MATCH(Хранение!B10566,'Артикул без-с размером'!C:C,0))</f>
        <v>#N/A</v>
      </c>
    </row>
    <row r="10567" spans="9:9" ht="21.75" customHeight="1" x14ac:dyDescent="0.3">
      <c r="I10567" s="23" t="e">
        <f>INDEX('Артикул без-с размером'!A:A,MATCH(Хранение!B10567,'Артикул без-с размером'!C:C,0))</f>
        <v>#N/A</v>
      </c>
    </row>
    <row r="10568" spans="9:9" ht="21.75" customHeight="1" x14ac:dyDescent="0.3">
      <c r="I10568" s="23" t="e">
        <f>INDEX('Артикул без-с размером'!A:A,MATCH(Хранение!B10568,'Артикул без-с размером'!C:C,0))</f>
        <v>#N/A</v>
      </c>
    </row>
    <row r="10569" spans="9:9" ht="21.75" customHeight="1" x14ac:dyDescent="0.3">
      <c r="I10569" s="23" t="e">
        <f>INDEX('Артикул без-с размером'!A:A,MATCH(Хранение!B10569,'Артикул без-с размером'!C:C,0))</f>
        <v>#N/A</v>
      </c>
    </row>
    <row r="10570" spans="9:9" ht="21.75" customHeight="1" x14ac:dyDescent="0.3">
      <c r="I10570" s="23" t="e">
        <f>INDEX('Артикул без-с размером'!A:A,MATCH(Хранение!B10570,'Артикул без-с размером'!C:C,0))</f>
        <v>#N/A</v>
      </c>
    </row>
    <row r="10571" spans="9:9" ht="21.75" customHeight="1" x14ac:dyDescent="0.3">
      <c r="I10571" s="23" t="e">
        <f>INDEX('Артикул без-с размером'!A:A,MATCH(Хранение!B10571,'Артикул без-с размером'!C:C,0))</f>
        <v>#N/A</v>
      </c>
    </row>
    <row r="10572" spans="9:9" ht="21.75" customHeight="1" x14ac:dyDescent="0.3">
      <c r="I10572" s="23" t="e">
        <f>INDEX('Артикул без-с размером'!A:A,MATCH(Хранение!B10572,'Артикул без-с размером'!C:C,0))</f>
        <v>#N/A</v>
      </c>
    </row>
    <row r="10573" spans="9:9" ht="21.75" customHeight="1" x14ac:dyDescent="0.3">
      <c r="I10573" s="23" t="e">
        <f>INDEX('Артикул без-с размером'!A:A,MATCH(Хранение!B10573,'Артикул без-с размером'!C:C,0))</f>
        <v>#N/A</v>
      </c>
    </row>
    <row r="10574" spans="9:9" ht="21.75" customHeight="1" x14ac:dyDescent="0.3">
      <c r="I10574" s="23" t="e">
        <f>INDEX('Артикул без-с размером'!A:A,MATCH(Хранение!B10574,'Артикул без-с размером'!C:C,0))</f>
        <v>#N/A</v>
      </c>
    </row>
    <row r="10575" spans="9:9" ht="21.75" customHeight="1" x14ac:dyDescent="0.3">
      <c r="I10575" s="23" t="e">
        <f>INDEX('Артикул без-с размером'!A:A,MATCH(Хранение!B10575,'Артикул без-с размером'!C:C,0))</f>
        <v>#N/A</v>
      </c>
    </row>
    <row r="10576" spans="9:9" ht="21.75" customHeight="1" x14ac:dyDescent="0.3">
      <c r="I10576" s="23" t="e">
        <f>INDEX('Артикул без-с размером'!A:A,MATCH(Хранение!B10576,'Артикул без-с размером'!C:C,0))</f>
        <v>#N/A</v>
      </c>
    </row>
    <row r="10577" spans="9:9" ht="21.75" customHeight="1" x14ac:dyDescent="0.3">
      <c r="I10577" s="23" t="e">
        <f>INDEX('Артикул без-с размером'!A:A,MATCH(Хранение!B10577,'Артикул без-с размером'!C:C,0))</f>
        <v>#N/A</v>
      </c>
    </row>
    <row r="10578" spans="9:9" ht="21.75" customHeight="1" x14ac:dyDescent="0.3">
      <c r="I10578" s="23" t="e">
        <f>INDEX('Артикул без-с размером'!A:A,MATCH(Хранение!B10578,'Артикул без-с размером'!C:C,0))</f>
        <v>#N/A</v>
      </c>
    </row>
    <row r="10579" spans="9:9" ht="21.75" customHeight="1" x14ac:dyDescent="0.3">
      <c r="I10579" s="23" t="e">
        <f>INDEX('Артикул без-с размером'!A:A,MATCH(Хранение!B10579,'Артикул без-с размером'!C:C,0))</f>
        <v>#N/A</v>
      </c>
    </row>
    <row r="10580" spans="9:9" ht="21.75" customHeight="1" x14ac:dyDescent="0.3">
      <c r="I10580" s="23" t="e">
        <f>INDEX('Артикул без-с размером'!A:A,MATCH(Хранение!B10580,'Артикул без-с размером'!C:C,0))</f>
        <v>#N/A</v>
      </c>
    </row>
    <row r="10581" spans="9:9" ht="21.75" customHeight="1" x14ac:dyDescent="0.3">
      <c r="I10581" s="23" t="e">
        <f>INDEX('Артикул без-с размером'!A:A,MATCH(Хранение!B10581,'Артикул без-с размером'!C:C,0))</f>
        <v>#N/A</v>
      </c>
    </row>
    <row r="10582" spans="9:9" ht="21.75" customHeight="1" x14ac:dyDescent="0.3">
      <c r="I10582" s="23" t="e">
        <f>INDEX('Артикул без-с размером'!A:A,MATCH(Хранение!B10582,'Артикул без-с размером'!C:C,0))</f>
        <v>#N/A</v>
      </c>
    </row>
    <row r="10583" spans="9:9" ht="21.75" customHeight="1" x14ac:dyDescent="0.3">
      <c r="I10583" s="23" t="e">
        <f>INDEX('Артикул без-с размером'!A:A,MATCH(Хранение!B10583,'Артикул без-с размером'!C:C,0))</f>
        <v>#N/A</v>
      </c>
    </row>
    <row r="10584" spans="9:9" ht="21.75" customHeight="1" x14ac:dyDescent="0.3">
      <c r="I10584" s="23" t="e">
        <f>INDEX('Артикул без-с размером'!A:A,MATCH(Хранение!B10584,'Артикул без-с размером'!C:C,0))</f>
        <v>#N/A</v>
      </c>
    </row>
    <row r="10585" spans="9:9" ht="21.75" customHeight="1" x14ac:dyDescent="0.3">
      <c r="I10585" s="23" t="e">
        <f>INDEX('Артикул без-с размером'!A:A,MATCH(Хранение!B10585,'Артикул без-с размером'!C:C,0))</f>
        <v>#N/A</v>
      </c>
    </row>
    <row r="10586" spans="9:9" ht="21.75" customHeight="1" x14ac:dyDescent="0.3">
      <c r="I10586" s="23" t="e">
        <f>INDEX('Артикул без-с размером'!A:A,MATCH(Хранение!B10586,'Артикул без-с размером'!C:C,0))</f>
        <v>#N/A</v>
      </c>
    </row>
    <row r="10587" spans="9:9" ht="21.75" customHeight="1" x14ac:dyDescent="0.3">
      <c r="I10587" s="23" t="e">
        <f>INDEX('Артикул без-с размером'!A:A,MATCH(Хранение!B10587,'Артикул без-с размером'!C:C,0))</f>
        <v>#N/A</v>
      </c>
    </row>
    <row r="10588" spans="9:9" ht="21.75" customHeight="1" x14ac:dyDescent="0.3">
      <c r="I10588" s="23" t="e">
        <f>INDEX('Артикул без-с размером'!A:A,MATCH(Хранение!B10588,'Артикул без-с размером'!C:C,0))</f>
        <v>#N/A</v>
      </c>
    </row>
    <row r="10589" spans="9:9" ht="21.75" customHeight="1" x14ac:dyDescent="0.3">
      <c r="I10589" s="23" t="e">
        <f>INDEX('Артикул без-с размером'!A:A,MATCH(Хранение!B10589,'Артикул без-с размером'!C:C,0))</f>
        <v>#N/A</v>
      </c>
    </row>
    <row r="10590" spans="9:9" ht="21.75" customHeight="1" x14ac:dyDescent="0.3">
      <c r="I10590" s="23" t="e">
        <f>INDEX('Артикул без-с размером'!A:A,MATCH(Хранение!B10590,'Артикул без-с размером'!C:C,0))</f>
        <v>#N/A</v>
      </c>
    </row>
    <row r="10591" spans="9:9" ht="21.75" customHeight="1" x14ac:dyDescent="0.3">
      <c r="I10591" s="23" t="e">
        <f>INDEX('Артикул без-с размером'!A:A,MATCH(Хранение!B10591,'Артикул без-с размером'!C:C,0))</f>
        <v>#N/A</v>
      </c>
    </row>
    <row r="10592" spans="9:9" ht="21.75" customHeight="1" x14ac:dyDescent="0.3">
      <c r="I10592" s="23" t="e">
        <f>INDEX('Артикул без-с размером'!A:A,MATCH(Хранение!B10592,'Артикул без-с размером'!C:C,0))</f>
        <v>#N/A</v>
      </c>
    </row>
    <row r="10593" spans="9:9" ht="21.75" customHeight="1" x14ac:dyDescent="0.3">
      <c r="I10593" s="23" t="e">
        <f>INDEX('Артикул без-с размером'!A:A,MATCH(Хранение!B10593,'Артикул без-с размером'!C:C,0))</f>
        <v>#N/A</v>
      </c>
    </row>
    <row r="10594" spans="9:9" ht="21.75" customHeight="1" x14ac:dyDescent="0.3">
      <c r="I10594" s="23" t="e">
        <f>INDEX('Артикул без-с размером'!A:A,MATCH(Хранение!B10594,'Артикул без-с размером'!C:C,0))</f>
        <v>#N/A</v>
      </c>
    </row>
    <row r="10595" spans="9:9" ht="21.75" customHeight="1" x14ac:dyDescent="0.3">
      <c r="I10595" s="23" t="e">
        <f>INDEX('Артикул без-с размером'!A:A,MATCH(Хранение!B10595,'Артикул без-с размером'!C:C,0))</f>
        <v>#N/A</v>
      </c>
    </row>
    <row r="10596" spans="9:9" ht="21.75" customHeight="1" x14ac:dyDescent="0.3">
      <c r="I10596" s="23" t="e">
        <f>INDEX('Артикул без-с размером'!A:A,MATCH(Хранение!B10596,'Артикул без-с размером'!C:C,0))</f>
        <v>#N/A</v>
      </c>
    </row>
    <row r="10597" spans="9:9" ht="21.75" customHeight="1" x14ac:dyDescent="0.3">
      <c r="I10597" s="23" t="e">
        <f>INDEX('Артикул без-с размером'!A:A,MATCH(Хранение!B10597,'Артикул без-с размером'!C:C,0))</f>
        <v>#N/A</v>
      </c>
    </row>
    <row r="10598" spans="9:9" ht="21.75" customHeight="1" x14ac:dyDescent="0.3">
      <c r="I10598" s="23" t="e">
        <f>INDEX('Артикул без-с размером'!A:A,MATCH(Хранение!B10598,'Артикул без-с размером'!C:C,0))</f>
        <v>#N/A</v>
      </c>
    </row>
    <row r="10599" spans="9:9" ht="21.75" customHeight="1" x14ac:dyDescent="0.3">
      <c r="I10599" s="23" t="e">
        <f>INDEX('Артикул без-с размером'!A:A,MATCH(Хранение!B10599,'Артикул без-с размером'!C:C,0))</f>
        <v>#N/A</v>
      </c>
    </row>
    <row r="10600" spans="9:9" ht="21.75" customHeight="1" x14ac:dyDescent="0.3">
      <c r="I10600" s="23" t="e">
        <f>INDEX('Артикул без-с размером'!A:A,MATCH(Хранение!B10600,'Артикул без-с размером'!C:C,0))</f>
        <v>#N/A</v>
      </c>
    </row>
    <row r="10601" spans="9:9" ht="21.75" customHeight="1" x14ac:dyDescent="0.3">
      <c r="I10601" s="23" t="e">
        <f>INDEX('Артикул без-с размером'!A:A,MATCH(Хранение!B10601,'Артикул без-с размером'!C:C,0))</f>
        <v>#N/A</v>
      </c>
    </row>
    <row r="10602" spans="9:9" ht="21.75" customHeight="1" x14ac:dyDescent="0.3">
      <c r="I10602" s="23" t="e">
        <f>INDEX('Артикул без-с размером'!A:A,MATCH(Хранение!B10602,'Артикул без-с размером'!C:C,0))</f>
        <v>#N/A</v>
      </c>
    </row>
    <row r="10603" spans="9:9" ht="21.75" customHeight="1" x14ac:dyDescent="0.3">
      <c r="I10603" s="23" t="e">
        <f>INDEX('Артикул без-с размером'!A:A,MATCH(Хранение!B10603,'Артикул без-с размером'!C:C,0))</f>
        <v>#N/A</v>
      </c>
    </row>
    <row r="10604" spans="9:9" ht="21.75" customHeight="1" x14ac:dyDescent="0.3">
      <c r="I10604" s="23" t="e">
        <f>INDEX('Артикул без-с размером'!A:A,MATCH(Хранение!B10604,'Артикул без-с размером'!C:C,0))</f>
        <v>#N/A</v>
      </c>
    </row>
    <row r="10605" spans="9:9" ht="21.75" customHeight="1" x14ac:dyDescent="0.3">
      <c r="I10605" s="23" t="e">
        <f>INDEX('Артикул без-с размером'!A:A,MATCH(Хранение!B10605,'Артикул без-с размером'!C:C,0))</f>
        <v>#N/A</v>
      </c>
    </row>
    <row r="10606" spans="9:9" ht="21.75" customHeight="1" x14ac:dyDescent="0.3">
      <c r="I10606" s="23" t="e">
        <f>INDEX('Артикул без-с размером'!A:A,MATCH(Хранение!B10606,'Артикул без-с размером'!C:C,0))</f>
        <v>#N/A</v>
      </c>
    </row>
    <row r="10607" spans="9:9" ht="21.75" customHeight="1" x14ac:dyDescent="0.3">
      <c r="I10607" s="23" t="e">
        <f>INDEX('Артикул без-с размером'!A:A,MATCH(Хранение!B10607,'Артикул без-с размером'!C:C,0))</f>
        <v>#N/A</v>
      </c>
    </row>
    <row r="10608" spans="9:9" ht="21.75" customHeight="1" x14ac:dyDescent="0.3">
      <c r="I10608" s="23" t="e">
        <f>INDEX('Артикул без-с размером'!A:A,MATCH(Хранение!B10608,'Артикул без-с размером'!C:C,0))</f>
        <v>#N/A</v>
      </c>
    </row>
    <row r="10609" spans="9:9" ht="21.75" customHeight="1" x14ac:dyDescent="0.3">
      <c r="I10609" s="23" t="e">
        <f>INDEX('Артикул без-с размером'!A:A,MATCH(Хранение!B10609,'Артикул без-с размером'!C:C,0))</f>
        <v>#N/A</v>
      </c>
    </row>
    <row r="10610" spans="9:9" ht="21.75" customHeight="1" x14ac:dyDescent="0.3">
      <c r="I10610" s="23" t="e">
        <f>INDEX('Артикул без-с размером'!A:A,MATCH(Хранение!B10610,'Артикул без-с размером'!C:C,0))</f>
        <v>#N/A</v>
      </c>
    </row>
    <row r="10611" spans="9:9" ht="21.75" customHeight="1" x14ac:dyDescent="0.3">
      <c r="I10611" s="23" t="e">
        <f>INDEX('Артикул без-с размером'!A:A,MATCH(Хранение!B10611,'Артикул без-с размером'!C:C,0))</f>
        <v>#N/A</v>
      </c>
    </row>
    <row r="10612" spans="9:9" ht="21.75" customHeight="1" x14ac:dyDescent="0.3">
      <c r="I10612" s="23" t="e">
        <f>INDEX('Артикул без-с размером'!A:A,MATCH(Хранение!B10612,'Артикул без-с размером'!C:C,0))</f>
        <v>#N/A</v>
      </c>
    </row>
    <row r="10613" spans="9:9" ht="21.75" customHeight="1" x14ac:dyDescent="0.3">
      <c r="I10613" s="23" t="e">
        <f>INDEX('Артикул без-с размером'!A:A,MATCH(Хранение!B10613,'Артикул без-с размером'!C:C,0))</f>
        <v>#N/A</v>
      </c>
    </row>
    <row r="10614" spans="9:9" ht="21.75" customHeight="1" x14ac:dyDescent="0.3">
      <c r="I10614" s="23" t="e">
        <f>INDEX('Артикул без-с размером'!A:A,MATCH(Хранение!B10614,'Артикул без-с размером'!C:C,0))</f>
        <v>#N/A</v>
      </c>
    </row>
    <row r="10615" spans="9:9" ht="21.75" customHeight="1" x14ac:dyDescent="0.3">
      <c r="I10615" s="23" t="e">
        <f>INDEX('Артикул без-с размером'!A:A,MATCH(Хранение!B10615,'Артикул без-с размером'!C:C,0))</f>
        <v>#N/A</v>
      </c>
    </row>
    <row r="10616" spans="9:9" ht="21.75" customHeight="1" x14ac:dyDescent="0.3">
      <c r="I10616" s="23" t="e">
        <f>INDEX('Артикул без-с размером'!A:A,MATCH(Хранение!B10616,'Артикул без-с размером'!C:C,0))</f>
        <v>#N/A</v>
      </c>
    </row>
    <row r="10617" spans="9:9" ht="21.75" customHeight="1" x14ac:dyDescent="0.3">
      <c r="I10617" s="23" t="e">
        <f>INDEX('Артикул без-с размером'!A:A,MATCH(Хранение!B10617,'Артикул без-с размером'!C:C,0))</f>
        <v>#N/A</v>
      </c>
    </row>
    <row r="10618" spans="9:9" ht="21.75" customHeight="1" x14ac:dyDescent="0.3">
      <c r="I10618" s="23" t="e">
        <f>INDEX('Артикул без-с размером'!A:A,MATCH(Хранение!B10618,'Артикул без-с размером'!C:C,0))</f>
        <v>#N/A</v>
      </c>
    </row>
    <row r="10619" spans="9:9" ht="21.75" customHeight="1" x14ac:dyDescent="0.3">
      <c r="I10619" s="23" t="e">
        <f>INDEX('Артикул без-с размером'!A:A,MATCH(Хранение!B10619,'Артикул без-с размером'!C:C,0))</f>
        <v>#N/A</v>
      </c>
    </row>
    <row r="10620" spans="9:9" ht="21.75" customHeight="1" x14ac:dyDescent="0.3">
      <c r="I10620" s="23" t="e">
        <f>INDEX('Артикул без-с размером'!A:A,MATCH(Хранение!B10620,'Артикул без-с размером'!C:C,0))</f>
        <v>#N/A</v>
      </c>
    </row>
    <row r="10621" spans="9:9" ht="21.75" customHeight="1" x14ac:dyDescent="0.3">
      <c r="I10621" s="23" t="e">
        <f>INDEX('Артикул без-с размером'!A:A,MATCH(Хранение!B10621,'Артикул без-с размером'!C:C,0))</f>
        <v>#N/A</v>
      </c>
    </row>
    <row r="10622" spans="9:9" ht="21.75" customHeight="1" x14ac:dyDescent="0.3">
      <c r="I10622" s="23" t="e">
        <f>INDEX('Артикул без-с размером'!A:A,MATCH(Хранение!B10622,'Артикул без-с размером'!C:C,0))</f>
        <v>#N/A</v>
      </c>
    </row>
    <row r="10623" spans="9:9" ht="21.75" customHeight="1" x14ac:dyDescent="0.3">
      <c r="I10623" s="23" t="e">
        <f>INDEX('Артикул без-с размером'!A:A,MATCH(Хранение!B10623,'Артикул без-с размером'!C:C,0))</f>
        <v>#N/A</v>
      </c>
    </row>
    <row r="10624" spans="9:9" ht="21.75" customHeight="1" x14ac:dyDescent="0.3">
      <c r="I10624" s="23" t="e">
        <f>INDEX('Артикул без-с размером'!A:A,MATCH(Хранение!B10624,'Артикул без-с размером'!C:C,0))</f>
        <v>#N/A</v>
      </c>
    </row>
    <row r="10625" spans="9:9" ht="21.75" customHeight="1" x14ac:dyDescent="0.3">
      <c r="I10625" s="23" t="e">
        <f>INDEX('Артикул без-с размером'!A:A,MATCH(Хранение!B10625,'Артикул без-с размером'!C:C,0))</f>
        <v>#N/A</v>
      </c>
    </row>
    <row r="10626" spans="9:9" ht="21.75" customHeight="1" x14ac:dyDescent="0.3">
      <c r="I10626" s="23" t="e">
        <f>INDEX('Артикул без-с размером'!A:A,MATCH(Хранение!B10626,'Артикул без-с размером'!C:C,0))</f>
        <v>#N/A</v>
      </c>
    </row>
    <row r="10627" spans="9:9" ht="21.75" customHeight="1" x14ac:dyDescent="0.3">
      <c r="I10627" s="23" t="e">
        <f>INDEX('Артикул без-с размером'!A:A,MATCH(Хранение!B10627,'Артикул без-с размером'!C:C,0))</f>
        <v>#N/A</v>
      </c>
    </row>
    <row r="10628" spans="9:9" ht="21.75" customHeight="1" x14ac:dyDescent="0.3">
      <c r="I10628" s="23" t="e">
        <f>INDEX('Артикул без-с размером'!A:A,MATCH(Хранение!B10628,'Артикул без-с размером'!C:C,0))</f>
        <v>#N/A</v>
      </c>
    </row>
    <row r="10629" spans="9:9" ht="21.75" customHeight="1" x14ac:dyDescent="0.3">
      <c r="I10629" s="23" t="e">
        <f>INDEX('Артикул без-с размером'!A:A,MATCH(Хранение!B10629,'Артикул без-с размером'!C:C,0))</f>
        <v>#N/A</v>
      </c>
    </row>
    <row r="10630" spans="9:9" ht="21.75" customHeight="1" x14ac:dyDescent="0.3">
      <c r="I10630" s="23" t="e">
        <f>INDEX('Артикул без-с размером'!A:A,MATCH(Хранение!B10630,'Артикул без-с размером'!C:C,0))</f>
        <v>#N/A</v>
      </c>
    </row>
    <row r="10631" spans="9:9" ht="21.75" customHeight="1" x14ac:dyDescent="0.3">
      <c r="I10631" s="23" t="e">
        <f>INDEX('Артикул без-с размером'!A:A,MATCH(Хранение!B10631,'Артикул без-с размером'!C:C,0))</f>
        <v>#N/A</v>
      </c>
    </row>
    <row r="10632" spans="9:9" ht="21.75" customHeight="1" x14ac:dyDescent="0.3">
      <c r="I10632" s="23" t="e">
        <f>INDEX('Артикул без-с размером'!A:A,MATCH(Хранение!B10632,'Артикул без-с размером'!C:C,0))</f>
        <v>#N/A</v>
      </c>
    </row>
    <row r="10633" spans="9:9" ht="21.75" customHeight="1" x14ac:dyDescent="0.3">
      <c r="I10633" s="23" t="e">
        <f>INDEX('Артикул без-с размером'!A:A,MATCH(Хранение!B10633,'Артикул без-с размером'!C:C,0))</f>
        <v>#N/A</v>
      </c>
    </row>
    <row r="10634" spans="9:9" ht="21.75" customHeight="1" x14ac:dyDescent="0.3">
      <c r="I10634" s="23" t="e">
        <f>INDEX('Артикул без-с размером'!A:A,MATCH(Хранение!B10634,'Артикул без-с размером'!C:C,0))</f>
        <v>#N/A</v>
      </c>
    </row>
    <row r="10635" spans="9:9" ht="21.75" customHeight="1" x14ac:dyDescent="0.3">
      <c r="I10635" s="23" t="e">
        <f>INDEX('Артикул без-с размером'!A:A,MATCH(Хранение!B10635,'Артикул без-с размером'!C:C,0))</f>
        <v>#N/A</v>
      </c>
    </row>
    <row r="10636" spans="9:9" ht="21.75" customHeight="1" x14ac:dyDescent="0.3">
      <c r="I10636" s="23" t="e">
        <f>INDEX('Артикул без-с размером'!A:A,MATCH(Хранение!B10636,'Артикул без-с размером'!C:C,0))</f>
        <v>#N/A</v>
      </c>
    </row>
    <row r="10637" spans="9:9" ht="21.75" customHeight="1" x14ac:dyDescent="0.3">
      <c r="I10637" s="23" t="e">
        <f>INDEX('Артикул без-с размером'!A:A,MATCH(Хранение!B10637,'Артикул без-с размером'!C:C,0))</f>
        <v>#N/A</v>
      </c>
    </row>
    <row r="10638" spans="9:9" ht="21.75" customHeight="1" x14ac:dyDescent="0.3">
      <c r="I10638" s="23" t="e">
        <f>INDEX('Артикул без-с размером'!A:A,MATCH(Хранение!B10638,'Артикул без-с размером'!C:C,0))</f>
        <v>#N/A</v>
      </c>
    </row>
    <row r="10639" spans="9:9" ht="21.75" customHeight="1" x14ac:dyDescent="0.3">
      <c r="I10639" s="23" t="e">
        <f>INDEX('Артикул без-с размером'!A:A,MATCH(Хранение!B10639,'Артикул без-с размером'!C:C,0))</f>
        <v>#N/A</v>
      </c>
    </row>
    <row r="10640" spans="9:9" ht="21.75" customHeight="1" x14ac:dyDescent="0.3">
      <c r="I10640" s="23" t="e">
        <f>INDEX('Артикул без-с размером'!A:A,MATCH(Хранение!B10640,'Артикул без-с размером'!C:C,0))</f>
        <v>#N/A</v>
      </c>
    </row>
    <row r="10641" spans="9:9" ht="21.75" customHeight="1" x14ac:dyDescent="0.3">
      <c r="I10641" s="23" t="e">
        <f>INDEX('Артикул без-с размером'!A:A,MATCH(Хранение!B10641,'Артикул без-с размером'!C:C,0))</f>
        <v>#N/A</v>
      </c>
    </row>
    <row r="10642" spans="9:9" ht="21.75" customHeight="1" x14ac:dyDescent="0.3">
      <c r="I10642" s="23" t="e">
        <f>INDEX('Артикул без-с размером'!A:A,MATCH(Хранение!B10642,'Артикул без-с размером'!C:C,0))</f>
        <v>#N/A</v>
      </c>
    </row>
    <row r="10643" spans="9:9" ht="21.75" customHeight="1" x14ac:dyDescent="0.3">
      <c r="I10643" s="23" t="e">
        <f>INDEX('Артикул без-с размером'!A:A,MATCH(Хранение!B10643,'Артикул без-с размером'!C:C,0))</f>
        <v>#N/A</v>
      </c>
    </row>
    <row r="10644" spans="9:9" ht="21.75" customHeight="1" x14ac:dyDescent="0.3">
      <c r="I10644" s="23" t="e">
        <f>INDEX('Артикул без-с размером'!A:A,MATCH(Хранение!B10644,'Артикул без-с размером'!C:C,0))</f>
        <v>#N/A</v>
      </c>
    </row>
    <row r="10645" spans="9:9" ht="21.75" customHeight="1" x14ac:dyDescent="0.3">
      <c r="I10645" s="23" t="e">
        <f>INDEX('Артикул без-с размером'!A:A,MATCH(Хранение!B10645,'Артикул без-с размером'!C:C,0))</f>
        <v>#N/A</v>
      </c>
    </row>
    <row r="10646" spans="9:9" ht="21.75" customHeight="1" x14ac:dyDescent="0.3">
      <c r="I10646" s="23" t="e">
        <f>INDEX('Артикул без-с размером'!A:A,MATCH(Хранение!B10646,'Артикул без-с размером'!C:C,0))</f>
        <v>#N/A</v>
      </c>
    </row>
    <row r="10647" spans="9:9" ht="21.75" customHeight="1" x14ac:dyDescent="0.3">
      <c r="I10647" s="23" t="e">
        <f>INDEX('Артикул без-с размером'!A:A,MATCH(Хранение!B10647,'Артикул без-с размером'!C:C,0))</f>
        <v>#N/A</v>
      </c>
    </row>
    <row r="10648" spans="9:9" ht="21.75" customHeight="1" x14ac:dyDescent="0.3">
      <c r="I10648" s="23" t="e">
        <f>INDEX('Артикул без-с размером'!A:A,MATCH(Хранение!B10648,'Артикул без-с размером'!C:C,0))</f>
        <v>#N/A</v>
      </c>
    </row>
    <row r="10649" spans="9:9" ht="21.75" customHeight="1" x14ac:dyDescent="0.3">
      <c r="I10649" s="23" t="e">
        <f>INDEX('Артикул без-с размером'!A:A,MATCH(Хранение!B10649,'Артикул без-с размером'!C:C,0))</f>
        <v>#N/A</v>
      </c>
    </row>
    <row r="10650" spans="9:9" ht="21.75" customHeight="1" x14ac:dyDescent="0.3">
      <c r="I10650" s="23" t="e">
        <f>INDEX('Артикул без-с размером'!A:A,MATCH(Хранение!B10650,'Артикул без-с размером'!C:C,0))</f>
        <v>#N/A</v>
      </c>
    </row>
    <row r="10651" spans="9:9" ht="21.75" customHeight="1" x14ac:dyDescent="0.3">
      <c r="I10651" s="23" t="e">
        <f>INDEX('Артикул без-с размером'!A:A,MATCH(Хранение!B10651,'Артикул без-с размером'!C:C,0))</f>
        <v>#N/A</v>
      </c>
    </row>
    <row r="10652" spans="9:9" ht="21.75" customHeight="1" x14ac:dyDescent="0.3">
      <c r="I10652" s="23" t="e">
        <f>INDEX('Артикул без-с размером'!A:A,MATCH(Хранение!B10652,'Артикул без-с размером'!C:C,0))</f>
        <v>#N/A</v>
      </c>
    </row>
    <row r="10653" spans="9:9" ht="21.75" customHeight="1" x14ac:dyDescent="0.3">
      <c r="I10653" s="23" t="e">
        <f>INDEX('Артикул без-с размером'!A:A,MATCH(Хранение!B10653,'Артикул без-с размером'!C:C,0))</f>
        <v>#N/A</v>
      </c>
    </row>
    <row r="10654" spans="9:9" ht="21.75" customHeight="1" x14ac:dyDescent="0.3">
      <c r="I10654" s="23" t="e">
        <f>INDEX('Артикул без-с размером'!A:A,MATCH(Хранение!B10654,'Артикул без-с размером'!C:C,0))</f>
        <v>#N/A</v>
      </c>
    </row>
    <row r="10655" spans="9:9" ht="21.75" customHeight="1" x14ac:dyDescent="0.3">
      <c r="I10655" s="23" t="e">
        <f>INDEX('Артикул без-с размером'!A:A,MATCH(Хранение!B10655,'Артикул без-с размером'!C:C,0))</f>
        <v>#N/A</v>
      </c>
    </row>
    <row r="10656" spans="9:9" ht="21.75" customHeight="1" x14ac:dyDescent="0.3">
      <c r="I10656" s="23" t="e">
        <f>INDEX('Артикул без-с размером'!A:A,MATCH(Хранение!B10656,'Артикул без-с размером'!C:C,0))</f>
        <v>#N/A</v>
      </c>
    </row>
    <row r="10657" spans="9:9" ht="21.75" customHeight="1" x14ac:dyDescent="0.3">
      <c r="I10657" s="23" t="e">
        <f>INDEX('Артикул без-с размером'!A:A,MATCH(Хранение!B10657,'Артикул без-с размером'!C:C,0))</f>
        <v>#N/A</v>
      </c>
    </row>
    <row r="10658" spans="9:9" ht="21.75" customHeight="1" x14ac:dyDescent="0.3">
      <c r="I10658" s="23" t="e">
        <f>INDEX('Артикул без-с размером'!A:A,MATCH(Хранение!B10658,'Артикул без-с размером'!C:C,0))</f>
        <v>#N/A</v>
      </c>
    </row>
    <row r="10659" spans="9:9" ht="21.75" customHeight="1" x14ac:dyDescent="0.3">
      <c r="I10659" s="23" t="e">
        <f>INDEX('Артикул без-с размером'!A:A,MATCH(Хранение!B10659,'Артикул без-с размером'!C:C,0))</f>
        <v>#N/A</v>
      </c>
    </row>
    <row r="10660" spans="9:9" ht="21.75" customHeight="1" x14ac:dyDescent="0.3">
      <c r="I10660" s="23" t="e">
        <f>INDEX('Артикул без-с размером'!A:A,MATCH(Хранение!B10660,'Артикул без-с размером'!C:C,0))</f>
        <v>#N/A</v>
      </c>
    </row>
    <row r="10661" spans="9:9" ht="21.75" customHeight="1" x14ac:dyDescent="0.3">
      <c r="I10661" s="23" t="e">
        <f>INDEX('Артикул без-с размером'!A:A,MATCH(Хранение!B10661,'Артикул без-с размером'!C:C,0))</f>
        <v>#N/A</v>
      </c>
    </row>
    <row r="10662" spans="9:9" ht="21.75" customHeight="1" x14ac:dyDescent="0.3">
      <c r="I10662" s="23" t="e">
        <f>INDEX('Артикул без-с размером'!A:A,MATCH(Хранение!B10662,'Артикул без-с размером'!C:C,0))</f>
        <v>#N/A</v>
      </c>
    </row>
    <row r="10663" spans="9:9" ht="21.75" customHeight="1" x14ac:dyDescent="0.3">
      <c r="I10663" s="23" t="e">
        <f>INDEX('Артикул без-с размером'!A:A,MATCH(Хранение!B10663,'Артикул без-с размером'!C:C,0))</f>
        <v>#N/A</v>
      </c>
    </row>
    <row r="10664" spans="9:9" ht="21.75" customHeight="1" x14ac:dyDescent="0.3">
      <c r="I10664" s="23" t="e">
        <f>INDEX('Артикул без-с размером'!A:A,MATCH(Хранение!B10664,'Артикул без-с размером'!C:C,0))</f>
        <v>#N/A</v>
      </c>
    </row>
    <row r="10665" spans="9:9" ht="21.75" customHeight="1" x14ac:dyDescent="0.3">
      <c r="I10665" s="23" t="e">
        <f>INDEX('Артикул без-с размером'!A:A,MATCH(Хранение!B10665,'Артикул без-с размером'!C:C,0))</f>
        <v>#N/A</v>
      </c>
    </row>
    <row r="10666" spans="9:9" ht="21.75" customHeight="1" x14ac:dyDescent="0.3">
      <c r="I10666" s="23" t="e">
        <f>INDEX('Артикул без-с размером'!A:A,MATCH(Хранение!B10666,'Артикул без-с размером'!C:C,0))</f>
        <v>#N/A</v>
      </c>
    </row>
    <row r="10667" spans="9:9" ht="21.75" customHeight="1" x14ac:dyDescent="0.3">
      <c r="I10667" s="23" t="e">
        <f>INDEX('Артикул без-с размером'!A:A,MATCH(Хранение!B10667,'Артикул без-с размером'!C:C,0))</f>
        <v>#N/A</v>
      </c>
    </row>
    <row r="10668" spans="9:9" ht="21.75" customHeight="1" x14ac:dyDescent="0.3">
      <c r="I10668" s="23" t="e">
        <f>INDEX('Артикул без-с размером'!A:A,MATCH(Хранение!B10668,'Артикул без-с размером'!C:C,0))</f>
        <v>#N/A</v>
      </c>
    </row>
    <row r="10669" spans="9:9" ht="21.75" customHeight="1" x14ac:dyDescent="0.3">
      <c r="I10669" s="23" t="e">
        <f>INDEX('Артикул без-с размером'!A:A,MATCH(Хранение!B10669,'Артикул без-с размером'!C:C,0))</f>
        <v>#N/A</v>
      </c>
    </row>
    <row r="10670" spans="9:9" ht="21.75" customHeight="1" x14ac:dyDescent="0.3">
      <c r="I10670" s="23" t="e">
        <f>INDEX('Артикул без-с размером'!A:A,MATCH(Хранение!B10670,'Артикул без-с размером'!C:C,0))</f>
        <v>#N/A</v>
      </c>
    </row>
    <row r="10671" spans="9:9" ht="21.75" customHeight="1" x14ac:dyDescent="0.3">
      <c r="I10671" s="23" t="e">
        <f>INDEX('Артикул без-с размером'!A:A,MATCH(Хранение!B10671,'Артикул без-с размером'!C:C,0))</f>
        <v>#N/A</v>
      </c>
    </row>
    <row r="10672" spans="9:9" ht="21.75" customHeight="1" x14ac:dyDescent="0.3">
      <c r="I10672" s="23" t="e">
        <f>INDEX('Артикул без-с размером'!A:A,MATCH(Хранение!B10672,'Артикул без-с размером'!C:C,0))</f>
        <v>#N/A</v>
      </c>
    </row>
    <row r="10673" spans="9:9" ht="21.75" customHeight="1" x14ac:dyDescent="0.3">
      <c r="I10673" s="23" t="e">
        <f>INDEX('Артикул без-с размером'!A:A,MATCH(Хранение!B10673,'Артикул без-с размером'!C:C,0))</f>
        <v>#N/A</v>
      </c>
    </row>
    <row r="10674" spans="9:9" ht="21.75" customHeight="1" x14ac:dyDescent="0.3">
      <c r="I10674" s="23" t="e">
        <f>INDEX('Артикул без-с размером'!A:A,MATCH(Хранение!B10674,'Артикул без-с размером'!C:C,0))</f>
        <v>#N/A</v>
      </c>
    </row>
    <row r="10675" spans="9:9" ht="21.75" customHeight="1" x14ac:dyDescent="0.3">
      <c r="I10675" s="23" t="e">
        <f>INDEX('Артикул без-с размером'!A:A,MATCH(Хранение!B10675,'Артикул без-с размером'!C:C,0))</f>
        <v>#N/A</v>
      </c>
    </row>
    <row r="10676" spans="9:9" ht="21.75" customHeight="1" x14ac:dyDescent="0.3">
      <c r="I10676" s="23" t="e">
        <f>INDEX('Артикул без-с размером'!A:A,MATCH(Хранение!B10676,'Артикул без-с размером'!C:C,0))</f>
        <v>#N/A</v>
      </c>
    </row>
    <row r="10677" spans="9:9" ht="21.75" customHeight="1" x14ac:dyDescent="0.3">
      <c r="I10677" s="23" t="e">
        <f>INDEX('Артикул без-с размером'!A:A,MATCH(Хранение!B10677,'Артикул без-с размером'!C:C,0))</f>
        <v>#N/A</v>
      </c>
    </row>
    <row r="10678" spans="9:9" ht="21.75" customHeight="1" x14ac:dyDescent="0.3">
      <c r="I10678" s="23" t="e">
        <f>INDEX('Артикул без-с размером'!A:A,MATCH(Хранение!B10678,'Артикул без-с размером'!C:C,0))</f>
        <v>#N/A</v>
      </c>
    </row>
    <row r="10679" spans="9:9" ht="21.75" customHeight="1" x14ac:dyDescent="0.3">
      <c r="I10679" s="23" t="e">
        <f>INDEX('Артикул без-с размером'!A:A,MATCH(Хранение!B10679,'Артикул без-с размером'!C:C,0))</f>
        <v>#N/A</v>
      </c>
    </row>
    <row r="10680" spans="9:9" ht="21.75" customHeight="1" x14ac:dyDescent="0.3">
      <c r="I10680" s="23" t="e">
        <f>INDEX('Артикул без-с размером'!A:A,MATCH(Хранение!B10680,'Артикул без-с размером'!C:C,0))</f>
        <v>#N/A</v>
      </c>
    </row>
    <row r="10681" spans="9:9" ht="21.75" customHeight="1" x14ac:dyDescent="0.3">
      <c r="I10681" s="23" t="e">
        <f>INDEX('Артикул без-с размером'!A:A,MATCH(Хранение!B10681,'Артикул без-с размером'!C:C,0))</f>
        <v>#N/A</v>
      </c>
    </row>
    <row r="10682" spans="9:9" ht="21.75" customHeight="1" x14ac:dyDescent="0.3">
      <c r="I10682" s="23" t="e">
        <f>INDEX('Артикул без-с размером'!A:A,MATCH(Хранение!B10682,'Артикул без-с размером'!C:C,0))</f>
        <v>#N/A</v>
      </c>
    </row>
    <row r="10683" spans="9:9" ht="21.75" customHeight="1" x14ac:dyDescent="0.3">
      <c r="I10683" s="23" t="e">
        <f>INDEX('Артикул без-с размером'!A:A,MATCH(Хранение!B10683,'Артикул без-с размером'!C:C,0))</f>
        <v>#N/A</v>
      </c>
    </row>
    <row r="10684" spans="9:9" ht="21.75" customHeight="1" x14ac:dyDescent="0.3">
      <c r="I10684" s="23" t="e">
        <f>INDEX('Артикул без-с размером'!A:A,MATCH(Хранение!B10684,'Артикул без-с размером'!C:C,0))</f>
        <v>#N/A</v>
      </c>
    </row>
    <row r="10685" spans="9:9" ht="21.75" customHeight="1" x14ac:dyDescent="0.3">
      <c r="I10685" s="23" t="e">
        <f>INDEX('Артикул без-с размером'!A:A,MATCH(Хранение!B10685,'Артикул без-с размером'!C:C,0))</f>
        <v>#N/A</v>
      </c>
    </row>
    <row r="10686" spans="9:9" ht="21.75" customHeight="1" x14ac:dyDescent="0.3">
      <c r="I10686" s="23" t="e">
        <f>INDEX('Артикул без-с размером'!A:A,MATCH(Хранение!B10686,'Артикул без-с размером'!C:C,0))</f>
        <v>#N/A</v>
      </c>
    </row>
    <row r="10687" spans="9:9" ht="21.75" customHeight="1" x14ac:dyDescent="0.3">
      <c r="I10687" s="23" t="e">
        <f>INDEX('Артикул без-с размером'!A:A,MATCH(Хранение!B10687,'Артикул без-с размером'!C:C,0))</f>
        <v>#N/A</v>
      </c>
    </row>
    <row r="10688" spans="9:9" ht="21.75" customHeight="1" x14ac:dyDescent="0.3">
      <c r="I10688" s="23" t="e">
        <f>INDEX('Артикул без-с размером'!A:A,MATCH(Хранение!B10688,'Артикул без-с размером'!C:C,0))</f>
        <v>#N/A</v>
      </c>
    </row>
    <row r="10689" spans="9:9" ht="21.75" customHeight="1" x14ac:dyDescent="0.3">
      <c r="I10689" s="23" t="e">
        <f>INDEX('Артикул без-с размером'!A:A,MATCH(Хранение!B10689,'Артикул без-с размером'!C:C,0))</f>
        <v>#N/A</v>
      </c>
    </row>
    <row r="10690" spans="9:9" ht="21.75" customHeight="1" x14ac:dyDescent="0.3">
      <c r="I10690" s="23" t="e">
        <f>INDEX('Артикул без-с размером'!A:A,MATCH(Хранение!B10690,'Артикул без-с размером'!C:C,0))</f>
        <v>#N/A</v>
      </c>
    </row>
    <row r="10691" spans="9:9" ht="21.75" customHeight="1" x14ac:dyDescent="0.3">
      <c r="I10691" s="23" t="e">
        <f>INDEX('Артикул без-с размером'!A:A,MATCH(Хранение!B10691,'Артикул без-с размером'!C:C,0))</f>
        <v>#N/A</v>
      </c>
    </row>
    <row r="10692" spans="9:9" ht="21.75" customHeight="1" x14ac:dyDescent="0.3">
      <c r="I10692" s="23" t="e">
        <f>INDEX('Артикул без-с размером'!A:A,MATCH(Хранение!B10692,'Артикул без-с размером'!C:C,0))</f>
        <v>#N/A</v>
      </c>
    </row>
    <row r="10693" spans="9:9" ht="21.75" customHeight="1" x14ac:dyDescent="0.3">
      <c r="I10693" s="23" t="e">
        <f>INDEX('Артикул без-с размером'!A:A,MATCH(Хранение!B10693,'Артикул без-с размером'!C:C,0))</f>
        <v>#N/A</v>
      </c>
    </row>
    <row r="10694" spans="9:9" ht="21.75" customHeight="1" x14ac:dyDescent="0.3">
      <c r="I10694" s="23" t="e">
        <f>INDEX('Артикул без-с размером'!A:A,MATCH(Хранение!B10694,'Артикул без-с размером'!C:C,0))</f>
        <v>#N/A</v>
      </c>
    </row>
    <row r="10695" spans="9:9" ht="21.75" customHeight="1" x14ac:dyDescent="0.3">
      <c r="I10695" s="23" t="e">
        <f>INDEX('Артикул без-с размером'!A:A,MATCH(Хранение!B10695,'Артикул без-с размером'!C:C,0))</f>
        <v>#N/A</v>
      </c>
    </row>
    <row r="10696" spans="9:9" ht="21.75" customHeight="1" x14ac:dyDescent="0.3">
      <c r="I10696" s="23" t="e">
        <f>INDEX('Артикул без-с размером'!A:A,MATCH(Хранение!B10696,'Артикул без-с размером'!C:C,0))</f>
        <v>#N/A</v>
      </c>
    </row>
    <row r="10697" spans="9:9" ht="21.75" customHeight="1" x14ac:dyDescent="0.3">
      <c r="I10697" s="23" t="e">
        <f>INDEX('Артикул без-с размером'!A:A,MATCH(Хранение!B10697,'Артикул без-с размером'!C:C,0))</f>
        <v>#N/A</v>
      </c>
    </row>
    <row r="10698" spans="9:9" ht="21.75" customHeight="1" x14ac:dyDescent="0.3">
      <c r="I10698" s="23" t="e">
        <f>INDEX('Артикул без-с размером'!A:A,MATCH(Хранение!B10698,'Артикул без-с размером'!C:C,0))</f>
        <v>#N/A</v>
      </c>
    </row>
    <row r="10699" spans="9:9" ht="21.75" customHeight="1" x14ac:dyDescent="0.3">
      <c r="I10699" s="23" t="e">
        <f>INDEX('Артикул без-с размером'!A:A,MATCH(Хранение!B10699,'Артикул без-с размером'!C:C,0))</f>
        <v>#N/A</v>
      </c>
    </row>
    <row r="10700" spans="9:9" ht="21.75" customHeight="1" x14ac:dyDescent="0.3">
      <c r="I10700" s="23" t="e">
        <f>INDEX('Артикул без-с размером'!A:A,MATCH(Хранение!B10700,'Артикул без-с размером'!C:C,0))</f>
        <v>#N/A</v>
      </c>
    </row>
    <row r="10701" spans="9:9" ht="21.75" customHeight="1" x14ac:dyDescent="0.3">
      <c r="I10701" s="23" t="e">
        <f>INDEX('Артикул без-с размером'!A:A,MATCH(Хранение!B10701,'Артикул без-с размером'!C:C,0))</f>
        <v>#N/A</v>
      </c>
    </row>
    <row r="10702" spans="9:9" ht="21.75" customHeight="1" x14ac:dyDescent="0.3">
      <c r="I10702" s="23" t="e">
        <f>INDEX('Артикул без-с размером'!A:A,MATCH(Хранение!B10702,'Артикул без-с размером'!C:C,0))</f>
        <v>#N/A</v>
      </c>
    </row>
    <row r="10703" spans="9:9" ht="21.75" customHeight="1" x14ac:dyDescent="0.3">
      <c r="I10703" s="23" t="e">
        <f>INDEX('Артикул без-с размером'!A:A,MATCH(Хранение!B10703,'Артикул без-с размером'!C:C,0))</f>
        <v>#N/A</v>
      </c>
    </row>
    <row r="10704" spans="9:9" ht="21.75" customHeight="1" x14ac:dyDescent="0.3">
      <c r="I10704" s="23" t="e">
        <f>INDEX('Артикул без-с размером'!A:A,MATCH(Хранение!B10704,'Артикул без-с размером'!C:C,0))</f>
        <v>#N/A</v>
      </c>
    </row>
    <row r="10705" spans="9:9" ht="21.75" customHeight="1" x14ac:dyDescent="0.3">
      <c r="I10705" s="23" t="e">
        <f>INDEX('Артикул без-с размером'!A:A,MATCH(Хранение!B10705,'Артикул без-с размером'!C:C,0))</f>
        <v>#N/A</v>
      </c>
    </row>
    <row r="10706" spans="9:9" ht="21.75" customHeight="1" x14ac:dyDescent="0.3">
      <c r="I10706" s="23" t="e">
        <f>INDEX('Артикул без-с размером'!A:A,MATCH(Хранение!B10706,'Артикул без-с размером'!C:C,0))</f>
        <v>#N/A</v>
      </c>
    </row>
    <row r="10707" spans="9:9" ht="21.75" customHeight="1" x14ac:dyDescent="0.3">
      <c r="I10707" s="23" t="e">
        <f>INDEX('Артикул без-с размером'!A:A,MATCH(Хранение!B10707,'Артикул без-с размером'!C:C,0))</f>
        <v>#N/A</v>
      </c>
    </row>
    <row r="10708" spans="9:9" ht="21.75" customHeight="1" x14ac:dyDescent="0.3">
      <c r="I10708" s="23" t="e">
        <f>INDEX('Артикул без-с размером'!A:A,MATCH(Хранение!B10708,'Артикул без-с размером'!C:C,0))</f>
        <v>#N/A</v>
      </c>
    </row>
    <row r="10709" spans="9:9" ht="21.75" customHeight="1" x14ac:dyDescent="0.3">
      <c r="I10709" s="23" t="e">
        <f>INDEX('Артикул без-с размером'!A:A,MATCH(Хранение!B10709,'Артикул без-с размером'!C:C,0))</f>
        <v>#N/A</v>
      </c>
    </row>
    <row r="10710" spans="9:9" ht="21.75" customHeight="1" x14ac:dyDescent="0.3">
      <c r="I10710" s="23" t="e">
        <f>INDEX('Артикул без-с размером'!A:A,MATCH(Хранение!B10710,'Артикул без-с размером'!C:C,0))</f>
        <v>#N/A</v>
      </c>
    </row>
    <row r="10711" spans="9:9" ht="21.75" customHeight="1" x14ac:dyDescent="0.3">
      <c r="I10711" s="23" t="e">
        <f>INDEX('Артикул без-с размером'!A:A,MATCH(Хранение!B10711,'Артикул без-с размером'!C:C,0))</f>
        <v>#N/A</v>
      </c>
    </row>
    <row r="10712" spans="9:9" ht="21.75" customHeight="1" x14ac:dyDescent="0.3">
      <c r="I10712" s="23" t="e">
        <f>INDEX('Артикул без-с размером'!A:A,MATCH(Хранение!B10712,'Артикул без-с размером'!C:C,0))</f>
        <v>#N/A</v>
      </c>
    </row>
    <row r="10713" spans="9:9" ht="21.75" customHeight="1" x14ac:dyDescent="0.3">
      <c r="I10713" s="23" t="e">
        <f>INDEX('Артикул без-с размером'!A:A,MATCH(Хранение!B10713,'Артикул без-с размером'!C:C,0))</f>
        <v>#N/A</v>
      </c>
    </row>
    <row r="10714" spans="9:9" ht="21.75" customHeight="1" x14ac:dyDescent="0.3">
      <c r="I10714" s="23" t="e">
        <f>INDEX('Артикул без-с размером'!A:A,MATCH(Хранение!B10714,'Артикул без-с размером'!C:C,0))</f>
        <v>#N/A</v>
      </c>
    </row>
    <row r="10715" spans="9:9" ht="21.75" customHeight="1" x14ac:dyDescent="0.3">
      <c r="I10715" s="23" t="e">
        <f>INDEX('Артикул без-с размером'!A:A,MATCH(Хранение!B10715,'Артикул без-с размером'!C:C,0))</f>
        <v>#N/A</v>
      </c>
    </row>
    <row r="10716" spans="9:9" ht="21.75" customHeight="1" x14ac:dyDescent="0.3">
      <c r="I10716" s="23" t="e">
        <f>INDEX('Артикул без-с размером'!A:A,MATCH(Хранение!B10716,'Артикул без-с размером'!C:C,0))</f>
        <v>#N/A</v>
      </c>
    </row>
    <row r="10717" spans="9:9" ht="21.75" customHeight="1" x14ac:dyDescent="0.3">
      <c r="I10717" s="23" t="e">
        <f>INDEX('Артикул без-с размером'!A:A,MATCH(Хранение!B10717,'Артикул без-с размером'!C:C,0))</f>
        <v>#N/A</v>
      </c>
    </row>
    <row r="10718" spans="9:9" ht="21.75" customHeight="1" x14ac:dyDescent="0.3">
      <c r="I10718" s="23" t="e">
        <f>INDEX('Артикул без-с размером'!A:A,MATCH(Хранение!B10718,'Артикул без-с размером'!C:C,0))</f>
        <v>#N/A</v>
      </c>
    </row>
    <row r="10719" spans="9:9" ht="21.75" customHeight="1" x14ac:dyDescent="0.3">
      <c r="I10719" s="23" t="e">
        <f>INDEX('Артикул без-с размером'!A:A,MATCH(Хранение!B10719,'Артикул без-с размером'!C:C,0))</f>
        <v>#N/A</v>
      </c>
    </row>
    <row r="10720" spans="9:9" ht="21.75" customHeight="1" x14ac:dyDescent="0.3">
      <c r="I10720" s="23" t="e">
        <f>INDEX('Артикул без-с размером'!A:A,MATCH(Хранение!B10720,'Артикул без-с размером'!C:C,0))</f>
        <v>#N/A</v>
      </c>
    </row>
    <row r="10721" spans="9:9" ht="21.75" customHeight="1" x14ac:dyDescent="0.3">
      <c r="I10721" s="23" t="e">
        <f>INDEX('Артикул без-с размером'!A:A,MATCH(Хранение!B10721,'Артикул без-с размером'!C:C,0))</f>
        <v>#N/A</v>
      </c>
    </row>
    <row r="10722" spans="9:9" ht="21.75" customHeight="1" x14ac:dyDescent="0.3">
      <c r="I10722" s="23" t="e">
        <f>INDEX('Артикул без-с размером'!A:A,MATCH(Хранение!B10722,'Артикул без-с размером'!C:C,0))</f>
        <v>#N/A</v>
      </c>
    </row>
    <row r="10723" spans="9:9" ht="21.75" customHeight="1" x14ac:dyDescent="0.3">
      <c r="I10723" s="23" t="e">
        <f>INDEX('Артикул без-с размером'!A:A,MATCH(Хранение!B10723,'Артикул без-с размером'!C:C,0))</f>
        <v>#N/A</v>
      </c>
    </row>
    <row r="10724" spans="9:9" ht="21.75" customHeight="1" x14ac:dyDescent="0.3">
      <c r="I10724" s="23" t="e">
        <f>INDEX('Артикул без-с размером'!A:A,MATCH(Хранение!B10724,'Артикул без-с размером'!C:C,0))</f>
        <v>#N/A</v>
      </c>
    </row>
    <row r="10725" spans="9:9" ht="21.75" customHeight="1" x14ac:dyDescent="0.3">
      <c r="I10725" s="23" t="e">
        <f>INDEX('Артикул без-с размером'!A:A,MATCH(Хранение!B10725,'Артикул без-с размером'!C:C,0))</f>
        <v>#N/A</v>
      </c>
    </row>
    <row r="10726" spans="9:9" ht="21.75" customHeight="1" x14ac:dyDescent="0.3">
      <c r="I10726" s="23" t="e">
        <f>INDEX('Артикул без-с размером'!A:A,MATCH(Хранение!B10726,'Артикул без-с размером'!C:C,0))</f>
        <v>#N/A</v>
      </c>
    </row>
    <row r="10727" spans="9:9" ht="21.75" customHeight="1" x14ac:dyDescent="0.3">
      <c r="I10727" s="23" t="e">
        <f>INDEX('Артикул без-с размером'!A:A,MATCH(Хранение!B10727,'Артикул без-с размером'!C:C,0))</f>
        <v>#N/A</v>
      </c>
    </row>
    <row r="10728" spans="9:9" ht="21.75" customHeight="1" x14ac:dyDescent="0.3">
      <c r="I10728" s="23" t="e">
        <f>INDEX('Артикул без-с размером'!A:A,MATCH(Хранение!B10728,'Артикул без-с размером'!C:C,0))</f>
        <v>#N/A</v>
      </c>
    </row>
    <row r="10729" spans="9:9" ht="21.75" customHeight="1" x14ac:dyDescent="0.3">
      <c r="I10729" s="23" t="e">
        <f>INDEX('Артикул без-с размером'!A:A,MATCH(Хранение!B10729,'Артикул без-с размером'!C:C,0))</f>
        <v>#N/A</v>
      </c>
    </row>
    <row r="10730" spans="9:9" ht="21.75" customHeight="1" x14ac:dyDescent="0.3">
      <c r="I10730" s="23" t="e">
        <f>INDEX('Артикул без-с размером'!A:A,MATCH(Хранение!B10730,'Артикул без-с размером'!C:C,0))</f>
        <v>#N/A</v>
      </c>
    </row>
    <row r="10731" spans="9:9" ht="21.75" customHeight="1" x14ac:dyDescent="0.3">
      <c r="I10731" s="23" t="e">
        <f>INDEX('Артикул без-с размером'!A:A,MATCH(Хранение!B10731,'Артикул без-с размером'!C:C,0))</f>
        <v>#N/A</v>
      </c>
    </row>
    <row r="10732" spans="9:9" ht="21.75" customHeight="1" x14ac:dyDescent="0.3">
      <c r="I10732" s="23" t="e">
        <f>INDEX('Артикул без-с размером'!A:A,MATCH(Хранение!B10732,'Артикул без-с размером'!C:C,0))</f>
        <v>#N/A</v>
      </c>
    </row>
    <row r="10733" spans="9:9" ht="21.75" customHeight="1" x14ac:dyDescent="0.3">
      <c r="I10733" s="23" t="e">
        <f>INDEX('Артикул без-с размером'!A:A,MATCH(Хранение!B10733,'Артикул без-с размером'!C:C,0))</f>
        <v>#N/A</v>
      </c>
    </row>
    <row r="10734" spans="9:9" ht="21.75" customHeight="1" x14ac:dyDescent="0.3">
      <c r="I10734" s="23" t="e">
        <f>INDEX('Артикул без-с размером'!A:A,MATCH(Хранение!B10734,'Артикул без-с размером'!C:C,0))</f>
        <v>#N/A</v>
      </c>
    </row>
    <row r="10735" spans="9:9" ht="21.75" customHeight="1" x14ac:dyDescent="0.3">
      <c r="I10735" s="23" t="e">
        <f>INDEX('Артикул без-с размером'!A:A,MATCH(Хранение!B10735,'Артикул без-с размером'!C:C,0))</f>
        <v>#N/A</v>
      </c>
    </row>
    <row r="10736" spans="9:9" ht="21.75" customHeight="1" x14ac:dyDescent="0.3">
      <c r="I10736" s="23" t="e">
        <f>INDEX('Артикул без-с размером'!A:A,MATCH(Хранение!B10736,'Артикул без-с размером'!C:C,0))</f>
        <v>#N/A</v>
      </c>
    </row>
    <row r="10737" spans="9:9" ht="21.75" customHeight="1" x14ac:dyDescent="0.3">
      <c r="I10737" s="23" t="e">
        <f>INDEX('Артикул без-с размером'!A:A,MATCH(Хранение!B10737,'Артикул без-с размером'!C:C,0))</f>
        <v>#N/A</v>
      </c>
    </row>
    <row r="10738" spans="9:9" ht="21.75" customHeight="1" x14ac:dyDescent="0.3">
      <c r="I10738" s="23" t="e">
        <f>INDEX('Артикул без-с размером'!A:A,MATCH(Хранение!B10738,'Артикул без-с размером'!C:C,0))</f>
        <v>#N/A</v>
      </c>
    </row>
    <row r="10739" spans="9:9" ht="21.75" customHeight="1" x14ac:dyDescent="0.3">
      <c r="I10739" s="23" t="e">
        <f>INDEX('Артикул без-с размером'!A:A,MATCH(Хранение!B10739,'Артикул без-с размером'!C:C,0))</f>
        <v>#N/A</v>
      </c>
    </row>
    <row r="10740" spans="9:9" ht="21.75" customHeight="1" x14ac:dyDescent="0.3">
      <c r="I10740" s="23" t="e">
        <f>INDEX('Артикул без-с размером'!A:A,MATCH(Хранение!B10740,'Артикул без-с размером'!C:C,0))</f>
        <v>#N/A</v>
      </c>
    </row>
    <row r="10741" spans="9:9" ht="21.75" customHeight="1" x14ac:dyDescent="0.3">
      <c r="I10741" s="23" t="e">
        <f>INDEX('Артикул без-с размером'!A:A,MATCH(Хранение!B10741,'Артикул без-с размером'!C:C,0))</f>
        <v>#N/A</v>
      </c>
    </row>
    <row r="10742" spans="9:9" ht="21.75" customHeight="1" x14ac:dyDescent="0.3">
      <c r="I10742" s="23" t="e">
        <f>INDEX('Артикул без-с размером'!A:A,MATCH(Хранение!B10742,'Артикул без-с размером'!C:C,0))</f>
        <v>#N/A</v>
      </c>
    </row>
    <row r="10743" spans="9:9" ht="21.75" customHeight="1" x14ac:dyDescent="0.3">
      <c r="I10743" s="23" t="e">
        <f>INDEX('Артикул без-с размером'!A:A,MATCH(Хранение!B10743,'Артикул без-с размером'!C:C,0))</f>
        <v>#N/A</v>
      </c>
    </row>
    <row r="10744" spans="9:9" ht="21.75" customHeight="1" x14ac:dyDescent="0.3">
      <c r="I10744" s="23" t="e">
        <f>INDEX('Артикул без-с размером'!A:A,MATCH(Хранение!B10744,'Артикул без-с размером'!C:C,0))</f>
        <v>#N/A</v>
      </c>
    </row>
    <row r="10745" spans="9:9" ht="21.75" customHeight="1" x14ac:dyDescent="0.3">
      <c r="I10745" s="23" t="e">
        <f>INDEX('Артикул без-с размером'!A:A,MATCH(Хранение!B10745,'Артикул без-с размером'!C:C,0))</f>
        <v>#N/A</v>
      </c>
    </row>
    <row r="10746" spans="9:9" ht="21.75" customHeight="1" x14ac:dyDescent="0.3">
      <c r="I10746" s="23" t="e">
        <f>INDEX('Артикул без-с размером'!A:A,MATCH(Хранение!B10746,'Артикул без-с размером'!C:C,0))</f>
        <v>#N/A</v>
      </c>
    </row>
    <row r="10747" spans="9:9" ht="21.75" customHeight="1" x14ac:dyDescent="0.3">
      <c r="I10747" s="23" t="e">
        <f>INDEX('Артикул без-с размером'!A:A,MATCH(Хранение!B10747,'Артикул без-с размером'!C:C,0))</f>
        <v>#N/A</v>
      </c>
    </row>
    <row r="10748" spans="9:9" ht="21.75" customHeight="1" x14ac:dyDescent="0.3">
      <c r="I10748" s="23" t="e">
        <f>INDEX('Артикул без-с размером'!A:A,MATCH(Хранение!B10748,'Артикул без-с размером'!C:C,0))</f>
        <v>#N/A</v>
      </c>
    </row>
    <row r="10749" spans="9:9" ht="21.75" customHeight="1" x14ac:dyDescent="0.3">
      <c r="I10749" s="23" t="e">
        <f>INDEX('Артикул без-с размером'!A:A,MATCH(Хранение!B10749,'Артикул без-с размером'!C:C,0))</f>
        <v>#N/A</v>
      </c>
    </row>
    <row r="10750" spans="9:9" ht="21.75" customHeight="1" x14ac:dyDescent="0.3">
      <c r="I10750" s="23" t="e">
        <f>INDEX('Артикул без-с размером'!A:A,MATCH(Хранение!B10750,'Артикул без-с размером'!C:C,0))</f>
        <v>#N/A</v>
      </c>
    </row>
    <row r="10751" spans="9:9" ht="21.75" customHeight="1" x14ac:dyDescent="0.3">
      <c r="I10751" s="23" t="e">
        <f>INDEX('Артикул без-с размером'!A:A,MATCH(Хранение!B10751,'Артикул без-с размером'!C:C,0))</f>
        <v>#N/A</v>
      </c>
    </row>
    <row r="10752" spans="9:9" ht="21.75" customHeight="1" x14ac:dyDescent="0.3">
      <c r="I10752" s="23" t="e">
        <f>INDEX('Артикул без-с размером'!A:A,MATCH(Хранение!B10752,'Артикул без-с размером'!C:C,0))</f>
        <v>#N/A</v>
      </c>
    </row>
    <row r="10753" spans="9:9" ht="21.75" customHeight="1" x14ac:dyDescent="0.3">
      <c r="I10753" s="23" t="e">
        <f>INDEX('Артикул без-с размером'!A:A,MATCH(Хранение!B10753,'Артикул без-с размером'!C:C,0))</f>
        <v>#N/A</v>
      </c>
    </row>
    <row r="10754" spans="9:9" ht="21.75" customHeight="1" x14ac:dyDescent="0.3">
      <c r="I10754" s="23" t="e">
        <f>INDEX('Артикул без-с размером'!A:A,MATCH(Хранение!B10754,'Артикул без-с размером'!C:C,0))</f>
        <v>#N/A</v>
      </c>
    </row>
    <row r="10755" spans="9:9" ht="21.75" customHeight="1" x14ac:dyDescent="0.3">
      <c r="I10755" s="23" t="e">
        <f>INDEX('Артикул без-с размером'!A:A,MATCH(Хранение!B10755,'Артикул без-с размером'!C:C,0))</f>
        <v>#N/A</v>
      </c>
    </row>
    <row r="10756" spans="9:9" ht="21.75" customHeight="1" x14ac:dyDescent="0.3">
      <c r="I10756" s="23" t="e">
        <f>INDEX('Артикул без-с размером'!A:A,MATCH(Хранение!B10756,'Артикул без-с размером'!C:C,0))</f>
        <v>#N/A</v>
      </c>
    </row>
    <row r="10757" spans="9:9" ht="21.75" customHeight="1" x14ac:dyDescent="0.3">
      <c r="I10757" s="23" t="e">
        <f>INDEX('Артикул без-с размером'!A:A,MATCH(Хранение!B10757,'Артикул без-с размером'!C:C,0))</f>
        <v>#N/A</v>
      </c>
    </row>
    <row r="10758" spans="9:9" ht="21.75" customHeight="1" x14ac:dyDescent="0.3">
      <c r="I10758" s="23" t="e">
        <f>INDEX('Артикул без-с размером'!A:A,MATCH(Хранение!B10758,'Артикул без-с размером'!C:C,0))</f>
        <v>#N/A</v>
      </c>
    </row>
    <row r="10759" spans="9:9" ht="21.75" customHeight="1" x14ac:dyDescent="0.3">
      <c r="I10759" s="23" t="e">
        <f>INDEX('Артикул без-с размером'!A:A,MATCH(Хранение!B10759,'Артикул без-с размером'!C:C,0))</f>
        <v>#N/A</v>
      </c>
    </row>
    <row r="10760" spans="9:9" ht="21.75" customHeight="1" x14ac:dyDescent="0.3">
      <c r="I10760" s="23" t="e">
        <f>INDEX('Артикул без-с размером'!A:A,MATCH(Хранение!B10760,'Артикул без-с размером'!C:C,0))</f>
        <v>#N/A</v>
      </c>
    </row>
    <row r="10761" spans="9:9" ht="21.75" customHeight="1" x14ac:dyDescent="0.3">
      <c r="I10761" s="23" t="e">
        <f>INDEX('Артикул без-с размером'!A:A,MATCH(Хранение!B10761,'Артикул без-с размером'!C:C,0))</f>
        <v>#N/A</v>
      </c>
    </row>
    <row r="10762" spans="9:9" ht="21.75" customHeight="1" x14ac:dyDescent="0.3">
      <c r="I10762" s="23" t="e">
        <f>INDEX('Артикул без-с размером'!A:A,MATCH(Хранение!B10762,'Артикул без-с размером'!C:C,0))</f>
        <v>#N/A</v>
      </c>
    </row>
    <row r="10763" spans="9:9" ht="21.75" customHeight="1" x14ac:dyDescent="0.3">
      <c r="I10763" s="23" t="e">
        <f>INDEX('Артикул без-с размером'!A:A,MATCH(Хранение!B10763,'Артикул без-с размером'!C:C,0))</f>
        <v>#N/A</v>
      </c>
    </row>
    <row r="10764" spans="9:9" ht="21.75" customHeight="1" x14ac:dyDescent="0.3">
      <c r="I10764" s="23" t="e">
        <f>INDEX('Артикул без-с размером'!A:A,MATCH(Хранение!B10764,'Артикул без-с размером'!C:C,0))</f>
        <v>#N/A</v>
      </c>
    </row>
    <row r="10765" spans="9:9" ht="21.75" customHeight="1" x14ac:dyDescent="0.3">
      <c r="I10765" s="23" t="e">
        <f>INDEX('Артикул без-с размером'!A:A,MATCH(Хранение!B10765,'Артикул без-с размером'!C:C,0))</f>
        <v>#N/A</v>
      </c>
    </row>
    <row r="10766" spans="9:9" ht="21.75" customHeight="1" x14ac:dyDescent="0.3">
      <c r="I10766" s="23" t="e">
        <f>INDEX('Артикул без-с размером'!A:A,MATCH(Хранение!B10766,'Артикул без-с размером'!C:C,0))</f>
        <v>#N/A</v>
      </c>
    </row>
    <row r="10767" spans="9:9" ht="21.75" customHeight="1" x14ac:dyDescent="0.3">
      <c r="I10767" s="23" t="e">
        <f>INDEX('Артикул без-с размером'!A:A,MATCH(Хранение!B10767,'Артикул без-с размером'!C:C,0))</f>
        <v>#N/A</v>
      </c>
    </row>
    <row r="10768" spans="9:9" ht="21.75" customHeight="1" x14ac:dyDescent="0.3">
      <c r="I10768" s="23" t="e">
        <f>INDEX('Артикул без-с размером'!A:A,MATCH(Хранение!B10768,'Артикул без-с размером'!C:C,0))</f>
        <v>#N/A</v>
      </c>
    </row>
    <row r="10769" spans="9:9" ht="21.75" customHeight="1" x14ac:dyDescent="0.3">
      <c r="I10769" s="23" t="e">
        <f>INDEX('Артикул без-с размером'!A:A,MATCH(Хранение!B10769,'Артикул без-с размером'!C:C,0))</f>
        <v>#N/A</v>
      </c>
    </row>
    <row r="10770" spans="9:9" ht="21.75" customHeight="1" x14ac:dyDescent="0.3">
      <c r="I10770" s="23" t="e">
        <f>INDEX('Артикул без-с размером'!A:A,MATCH(Хранение!B10770,'Артикул без-с размером'!C:C,0))</f>
        <v>#N/A</v>
      </c>
    </row>
    <row r="10771" spans="9:9" ht="21.75" customHeight="1" x14ac:dyDescent="0.3">
      <c r="I10771" s="23" t="e">
        <f>INDEX('Артикул без-с размером'!A:A,MATCH(Хранение!B10771,'Артикул без-с размером'!C:C,0))</f>
        <v>#N/A</v>
      </c>
    </row>
    <row r="10772" spans="9:9" ht="21.75" customHeight="1" x14ac:dyDescent="0.3">
      <c r="I10772" s="23" t="e">
        <f>INDEX('Артикул без-с размером'!A:A,MATCH(Хранение!B10772,'Артикул без-с размером'!C:C,0))</f>
        <v>#N/A</v>
      </c>
    </row>
    <row r="10773" spans="9:9" ht="21.75" customHeight="1" x14ac:dyDescent="0.3">
      <c r="I10773" s="23" t="e">
        <f>INDEX('Артикул без-с размером'!A:A,MATCH(Хранение!B10773,'Артикул без-с размером'!C:C,0))</f>
        <v>#N/A</v>
      </c>
    </row>
    <row r="10774" spans="9:9" ht="21.75" customHeight="1" x14ac:dyDescent="0.3">
      <c r="I10774" s="23" t="e">
        <f>INDEX('Артикул без-с размером'!A:A,MATCH(Хранение!B10774,'Артикул без-с размером'!C:C,0))</f>
        <v>#N/A</v>
      </c>
    </row>
    <row r="10775" spans="9:9" ht="21.75" customHeight="1" x14ac:dyDescent="0.3">
      <c r="I10775" s="23" t="e">
        <f>INDEX('Артикул без-с размером'!A:A,MATCH(Хранение!B10775,'Артикул без-с размером'!C:C,0))</f>
        <v>#N/A</v>
      </c>
    </row>
    <row r="10776" spans="9:9" ht="21.75" customHeight="1" x14ac:dyDescent="0.3">
      <c r="I10776" s="23" t="e">
        <f>INDEX('Артикул без-с размером'!A:A,MATCH(Хранение!B10776,'Артикул без-с размером'!C:C,0))</f>
        <v>#N/A</v>
      </c>
    </row>
    <row r="10777" spans="9:9" ht="21.75" customHeight="1" x14ac:dyDescent="0.3">
      <c r="I10777" s="23" t="e">
        <f>INDEX('Артикул без-с размером'!A:A,MATCH(Хранение!B10777,'Артикул без-с размером'!C:C,0))</f>
        <v>#N/A</v>
      </c>
    </row>
    <row r="10778" spans="9:9" ht="21.75" customHeight="1" x14ac:dyDescent="0.3">
      <c r="I10778" s="23" t="e">
        <f>INDEX('Артикул без-с размером'!A:A,MATCH(Хранение!B10778,'Артикул без-с размером'!C:C,0))</f>
        <v>#N/A</v>
      </c>
    </row>
    <row r="10779" spans="9:9" ht="21.75" customHeight="1" x14ac:dyDescent="0.3">
      <c r="I10779" s="23" t="e">
        <f>INDEX('Артикул без-с размером'!A:A,MATCH(Хранение!B10779,'Артикул без-с размером'!C:C,0))</f>
        <v>#N/A</v>
      </c>
    </row>
    <row r="10780" spans="9:9" ht="21.75" customHeight="1" x14ac:dyDescent="0.3">
      <c r="I10780" s="23" t="e">
        <f>INDEX('Артикул без-с размером'!A:A,MATCH(Хранение!B10780,'Артикул без-с размером'!C:C,0))</f>
        <v>#N/A</v>
      </c>
    </row>
    <row r="10781" spans="9:9" ht="21.75" customHeight="1" x14ac:dyDescent="0.3">
      <c r="I10781" s="23" t="e">
        <f>INDEX('Артикул без-с размером'!A:A,MATCH(Хранение!B10781,'Артикул без-с размером'!C:C,0))</f>
        <v>#N/A</v>
      </c>
    </row>
    <row r="10782" spans="9:9" ht="21.75" customHeight="1" x14ac:dyDescent="0.3">
      <c r="I10782" s="23" t="e">
        <f>INDEX('Артикул без-с размером'!A:A,MATCH(Хранение!B10782,'Артикул без-с размером'!C:C,0))</f>
        <v>#N/A</v>
      </c>
    </row>
    <row r="10783" spans="9:9" ht="21.75" customHeight="1" x14ac:dyDescent="0.3">
      <c r="I10783" s="23" t="e">
        <f>INDEX('Артикул без-с размером'!A:A,MATCH(Хранение!B10783,'Артикул без-с размером'!C:C,0))</f>
        <v>#N/A</v>
      </c>
    </row>
    <row r="10784" spans="9:9" ht="21.75" customHeight="1" x14ac:dyDescent="0.3">
      <c r="I10784" s="23" t="e">
        <f>INDEX('Артикул без-с размером'!A:A,MATCH(Хранение!B10784,'Артикул без-с размером'!C:C,0))</f>
        <v>#N/A</v>
      </c>
    </row>
    <row r="10785" spans="9:9" ht="21.75" customHeight="1" x14ac:dyDescent="0.3">
      <c r="I10785" s="23" t="e">
        <f>INDEX('Артикул без-с размером'!A:A,MATCH(Хранение!B10785,'Артикул без-с размером'!C:C,0))</f>
        <v>#N/A</v>
      </c>
    </row>
    <row r="10786" spans="9:9" ht="21.75" customHeight="1" x14ac:dyDescent="0.3">
      <c r="I10786" s="23" t="e">
        <f>INDEX('Артикул без-с размером'!A:A,MATCH(Хранение!B10786,'Артикул без-с размером'!C:C,0))</f>
        <v>#N/A</v>
      </c>
    </row>
    <row r="10787" spans="9:9" ht="21.75" customHeight="1" x14ac:dyDescent="0.3">
      <c r="I10787" s="23" t="e">
        <f>INDEX('Артикул без-с размером'!A:A,MATCH(Хранение!B10787,'Артикул без-с размером'!C:C,0))</f>
        <v>#N/A</v>
      </c>
    </row>
    <row r="10788" spans="9:9" ht="21.75" customHeight="1" x14ac:dyDescent="0.3">
      <c r="I10788" s="23" t="e">
        <f>INDEX('Артикул без-с размером'!A:A,MATCH(Хранение!B10788,'Артикул без-с размером'!C:C,0))</f>
        <v>#N/A</v>
      </c>
    </row>
    <row r="10789" spans="9:9" ht="21.75" customHeight="1" x14ac:dyDescent="0.3">
      <c r="I10789" s="23" t="e">
        <f>INDEX('Артикул без-с размером'!A:A,MATCH(Хранение!B10789,'Артикул без-с размером'!C:C,0))</f>
        <v>#N/A</v>
      </c>
    </row>
    <row r="10790" spans="9:9" ht="21.75" customHeight="1" x14ac:dyDescent="0.3">
      <c r="I10790" s="23" t="e">
        <f>INDEX('Артикул без-с размером'!A:A,MATCH(Хранение!B10790,'Артикул без-с размером'!C:C,0))</f>
        <v>#N/A</v>
      </c>
    </row>
    <row r="10791" spans="9:9" ht="21.75" customHeight="1" x14ac:dyDescent="0.3">
      <c r="I10791" s="23" t="e">
        <f>INDEX('Артикул без-с размером'!A:A,MATCH(Хранение!B10791,'Артикул без-с размером'!C:C,0))</f>
        <v>#N/A</v>
      </c>
    </row>
    <row r="10792" spans="9:9" ht="21.75" customHeight="1" x14ac:dyDescent="0.3">
      <c r="I10792" s="23" t="e">
        <f>INDEX('Артикул без-с размером'!A:A,MATCH(Хранение!B10792,'Артикул без-с размером'!C:C,0))</f>
        <v>#N/A</v>
      </c>
    </row>
    <row r="10793" spans="9:9" ht="21.75" customHeight="1" x14ac:dyDescent="0.3">
      <c r="I10793" s="23" t="e">
        <f>INDEX('Артикул без-с размером'!A:A,MATCH(Хранение!B10793,'Артикул без-с размером'!C:C,0))</f>
        <v>#N/A</v>
      </c>
    </row>
    <row r="10794" spans="9:9" ht="21.75" customHeight="1" x14ac:dyDescent="0.3">
      <c r="I10794" s="23" t="e">
        <f>INDEX('Артикул без-с размером'!A:A,MATCH(Хранение!B10794,'Артикул без-с размером'!C:C,0))</f>
        <v>#N/A</v>
      </c>
    </row>
    <row r="10795" spans="9:9" ht="21.75" customHeight="1" x14ac:dyDescent="0.3">
      <c r="I10795" s="23" t="e">
        <f>INDEX('Артикул без-с размером'!A:A,MATCH(Хранение!B10795,'Артикул без-с размером'!C:C,0))</f>
        <v>#N/A</v>
      </c>
    </row>
    <row r="10796" spans="9:9" ht="21.75" customHeight="1" x14ac:dyDescent="0.3">
      <c r="I10796" s="23" t="e">
        <f>INDEX('Артикул без-с размером'!A:A,MATCH(Хранение!B10796,'Артикул без-с размером'!C:C,0))</f>
        <v>#N/A</v>
      </c>
    </row>
    <row r="10797" spans="9:9" ht="21.75" customHeight="1" x14ac:dyDescent="0.3">
      <c r="I10797" s="23" t="e">
        <f>INDEX('Артикул без-с размером'!A:A,MATCH(Хранение!B10797,'Артикул без-с размером'!C:C,0))</f>
        <v>#N/A</v>
      </c>
    </row>
    <row r="10798" spans="9:9" ht="21.75" customHeight="1" x14ac:dyDescent="0.3">
      <c r="I10798" s="23" t="e">
        <f>INDEX('Артикул без-с размером'!A:A,MATCH(Хранение!B10798,'Артикул без-с размером'!C:C,0))</f>
        <v>#N/A</v>
      </c>
    </row>
    <row r="10799" spans="9:9" ht="21.75" customHeight="1" x14ac:dyDescent="0.3">
      <c r="I10799" s="23" t="e">
        <f>INDEX('Артикул без-с размером'!A:A,MATCH(Хранение!B10799,'Артикул без-с размером'!C:C,0))</f>
        <v>#N/A</v>
      </c>
    </row>
    <row r="10800" spans="9:9" ht="21.75" customHeight="1" x14ac:dyDescent="0.3">
      <c r="I10800" s="23" t="e">
        <f>INDEX('Артикул без-с размером'!A:A,MATCH(Хранение!B10800,'Артикул без-с размером'!C:C,0))</f>
        <v>#N/A</v>
      </c>
    </row>
    <row r="10801" spans="9:9" ht="21.75" customHeight="1" x14ac:dyDescent="0.3">
      <c r="I10801" s="23" t="e">
        <f>INDEX('Артикул без-с размером'!A:A,MATCH(Хранение!B10801,'Артикул без-с размером'!C:C,0))</f>
        <v>#N/A</v>
      </c>
    </row>
    <row r="10802" spans="9:9" ht="21.75" customHeight="1" x14ac:dyDescent="0.3">
      <c r="I10802" s="23" t="e">
        <f>INDEX('Артикул без-с размером'!A:A,MATCH(Хранение!B10802,'Артикул без-с размером'!C:C,0))</f>
        <v>#N/A</v>
      </c>
    </row>
    <row r="10803" spans="9:9" ht="21.75" customHeight="1" x14ac:dyDescent="0.3">
      <c r="I10803" s="23" t="e">
        <f>INDEX('Артикул без-с размером'!A:A,MATCH(Хранение!B10803,'Артикул без-с размером'!C:C,0))</f>
        <v>#N/A</v>
      </c>
    </row>
    <row r="10804" spans="9:9" ht="21.75" customHeight="1" x14ac:dyDescent="0.3">
      <c r="I10804" s="23" t="e">
        <f>INDEX('Артикул без-с размером'!A:A,MATCH(Хранение!B10804,'Артикул без-с размером'!C:C,0))</f>
        <v>#N/A</v>
      </c>
    </row>
    <row r="10805" spans="9:9" ht="21.75" customHeight="1" x14ac:dyDescent="0.3">
      <c r="I10805" s="23" t="e">
        <f>INDEX('Артикул без-с размером'!A:A,MATCH(Хранение!B10805,'Артикул без-с размером'!C:C,0))</f>
        <v>#N/A</v>
      </c>
    </row>
    <row r="10806" spans="9:9" ht="21.75" customHeight="1" x14ac:dyDescent="0.3">
      <c r="I10806" s="23" t="e">
        <f>INDEX('Артикул без-с размером'!A:A,MATCH(Хранение!B10806,'Артикул без-с размером'!C:C,0))</f>
        <v>#N/A</v>
      </c>
    </row>
    <row r="10807" spans="9:9" ht="21.75" customHeight="1" x14ac:dyDescent="0.3">
      <c r="I10807" s="23" t="e">
        <f>INDEX('Артикул без-с размером'!A:A,MATCH(Хранение!B10807,'Артикул без-с размером'!C:C,0))</f>
        <v>#N/A</v>
      </c>
    </row>
    <row r="10808" spans="9:9" ht="21.75" customHeight="1" x14ac:dyDescent="0.3">
      <c r="I10808" s="23" t="e">
        <f>INDEX('Артикул без-с размером'!A:A,MATCH(Хранение!B10808,'Артикул без-с размером'!C:C,0))</f>
        <v>#N/A</v>
      </c>
    </row>
    <row r="10809" spans="9:9" ht="21.75" customHeight="1" x14ac:dyDescent="0.3">
      <c r="I10809" s="23" t="e">
        <f>INDEX('Артикул без-с размером'!A:A,MATCH(Хранение!B10809,'Артикул без-с размером'!C:C,0))</f>
        <v>#N/A</v>
      </c>
    </row>
    <row r="10810" spans="9:9" ht="21.75" customHeight="1" x14ac:dyDescent="0.3">
      <c r="I10810" s="23" t="e">
        <f>INDEX('Артикул без-с размером'!A:A,MATCH(Хранение!B10810,'Артикул без-с размером'!C:C,0))</f>
        <v>#N/A</v>
      </c>
    </row>
    <row r="10811" spans="9:9" ht="21.75" customHeight="1" x14ac:dyDescent="0.3">
      <c r="I10811" s="23" t="e">
        <f>INDEX('Артикул без-с размером'!A:A,MATCH(Хранение!B10811,'Артикул без-с размером'!C:C,0))</f>
        <v>#N/A</v>
      </c>
    </row>
    <row r="10812" spans="9:9" ht="21.75" customHeight="1" x14ac:dyDescent="0.3">
      <c r="I10812" s="23" t="e">
        <f>INDEX('Артикул без-с размером'!A:A,MATCH(Хранение!B10812,'Артикул без-с размером'!C:C,0))</f>
        <v>#N/A</v>
      </c>
    </row>
    <row r="10813" spans="9:9" ht="21.75" customHeight="1" x14ac:dyDescent="0.3">
      <c r="I10813" s="23" t="e">
        <f>INDEX('Артикул без-с размером'!A:A,MATCH(Хранение!B10813,'Артикул без-с размером'!C:C,0))</f>
        <v>#N/A</v>
      </c>
    </row>
    <row r="10814" spans="9:9" ht="21.75" customHeight="1" x14ac:dyDescent="0.3">
      <c r="I10814" s="23" t="e">
        <f>INDEX('Артикул без-с размером'!A:A,MATCH(Хранение!B10814,'Артикул без-с размером'!C:C,0))</f>
        <v>#N/A</v>
      </c>
    </row>
    <row r="10815" spans="9:9" ht="21.75" customHeight="1" x14ac:dyDescent="0.3">
      <c r="I10815" s="23" t="e">
        <f>INDEX('Артикул без-с размером'!A:A,MATCH(Хранение!B10815,'Артикул без-с размером'!C:C,0))</f>
        <v>#N/A</v>
      </c>
    </row>
    <row r="10816" spans="9:9" ht="21.75" customHeight="1" x14ac:dyDescent="0.3">
      <c r="I10816" s="23" t="e">
        <f>INDEX('Артикул без-с размером'!A:A,MATCH(Хранение!B10816,'Артикул без-с размером'!C:C,0))</f>
        <v>#N/A</v>
      </c>
    </row>
    <row r="10817" spans="9:9" ht="21.75" customHeight="1" x14ac:dyDescent="0.3">
      <c r="I10817" s="23" t="e">
        <f>INDEX('Артикул без-с размером'!A:A,MATCH(Хранение!B10817,'Артикул без-с размером'!C:C,0))</f>
        <v>#N/A</v>
      </c>
    </row>
    <row r="10818" spans="9:9" ht="21.75" customHeight="1" x14ac:dyDescent="0.3">
      <c r="I10818" s="23" t="e">
        <f>INDEX('Артикул без-с размером'!A:A,MATCH(Хранение!B10818,'Артикул без-с размером'!C:C,0))</f>
        <v>#N/A</v>
      </c>
    </row>
    <row r="10819" spans="9:9" ht="21.75" customHeight="1" x14ac:dyDescent="0.3">
      <c r="I10819" s="23" t="e">
        <f>INDEX('Артикул без-с размером'!A:A,MATCH(Хранение!B10819,'Артикул без-с размером'!C:C,0))</f>
        <v>#N/A</v>
      </c>
    </row>
    <row r="10820" spans="9:9" ht="21.75" customHeight="1" x14ac:dyDescent="0.3">
      <c r="I10820" s="23" t="e">
        <f>INDEX('Артикул без-с размером'!A:A,MATCH(Хранение!B10820,'Артикул без-с размером'!C:C,0))</f>
        <v>#N/A</v>
      </c>
    </row>
    <row r="10821" spans="9:9" ht="21.75" customHeight="1" x14ac:dyDescent="0.3">
      <c r="I10821" s="23" t="e">
        <f>INDEX('Артикул без-с размером'!A:A,MATCH(Хранение!B10821,'Артикул без-с размером'!C:C,0))</f>
        <v>#N/A</v>
      </c>
    </row>
    <row r="10822" spans="9:9" ht="21.75" customHeight="1" x14ac:dyDescent="0.3">
      <c r="I10822" s="23" t="e">
        <f>INDEX('Артикул без-с размером'!A:A,MATCH(Хранение!B10822,'Артикул без-с размером'!C:C,0))</f>
        <v>#N/A</v>
      </c>
    </row>
    <row r="10823" spans="9:9" ht="21.75" customHeight="1" x14ac:dyDescent="0.3">
      <c r="I10823" s="23" t="e">
        <f>INDEX('Артикул без-с размером'!A:A,MATCH(Хранение!B10823,'Артикул без-с размером'!C:C,0))</f>
        <v>#N/A</v>
      </c>
    </row>
    <row r="10824" spans="9:9" ht="21.75" customHeight="1" x14ac:dyDescent="0.3">
      <c r="I10824" s="23" t="e">
        <f>INDEX('Артикул без-с размером'!A:A,MATCH(Хранение!B10824,'Артикул без-с размером'!C:C,0))</f>
        <v>#N/A</v>
      </c>
    </row>
    <row r="10825" spans="9:9" ht="21.75" customHeight="1" x14ac:dyDescent="0.3">
      <c r="I10825" s="23" t="e">
        <f>INDEX('Артикул без-с размером'!A:A,MATCH(Хранение!B10825,'Артикул без-с размером'!C:C,0))</f>
        <v>#N/A</v>
      </c>
    </row>
    <row r="10826" spans="9:9" ht="21.75" customHeight="1" x14ac:dyDescent="0.3">
      <c r="I10826" s="23" t="e">
        <f>INDEX('Артикул без-с размером'!A:A,MATCH(Хранение!B10826,'Артикул без-с размером'!C:C,0))</f>
        <v>#N/A</v>
      </c>
    </row>
    <row r="10827" spans="9:9" ht="21.75" customHeight="1" x14ac:dyDescent="0.3">
      <c r="I10827" s="23" t="e">
        <f>INDEX('Артикул без-с размером'!A:A,MATCH(Хранение!B10827,'Артикул без-с размером'!C:C,0))</f>
        <v>#N/A</v>
      </c>
    </row>
    <row r="10828" spans="9:9" ht="21.75" customHeight="1" x14ac:dyDescent="0.3">
      <c r="I10828" s="23" t="e">
        <f>INDEX('Артикул без-с размером'!A:A,MATCH(Хранение!B10828,'Артикул без-с размером'!C:C,0))</f>
        <v>#N/A</v>
      </c>
    </row>
    <row r="10829" spans="9:9" ht="21.75" customHeight="1" x14ac:dyDescent="0.3">
      <c r="I10829" s="23" t="e">
        <f>INDEX('Артикул без-с размером'!A:A,MATCH(Хранение!B10829,'Артикул без-с размером'!C:C,0))</f>
        <v>#N/A</v>
      </c>
    </row>
    <row r="10830" spans="9:9" ht="21.75" customHeight="1" x14ac:dyDescent="0.3">
      <c r="I10830" s="23" t="e">
        <f>INDEX('Артикул без-с размером'!A:A,MATCH(Хранение!B10830,'Артикул без-с размером'!C:C,0))</f>
        <v>#N/A</v>
      </c>
    </row>
    <row r="10831" spans="9:9" ht="21.75" customHeight="1" x14ac:dyDescent="0.3">
      <c r="I10831" s="23" t="e">
        <f>INDEX('Артикул без-с размером'!A:A,MATCH(Хранение!B10831,'Артикул без-с размером'!C:C,0))</f>
        <v>#N/A</v>
      </c>
    </row>
    <row r="10832" spans="9:9" ht="21.75" customHeight="1" x14ac:dyDescent="0.3">
      <c r="I10832" s="23" t="e">
        <f>INDEX('Артикул без-с размером'!A:A,MATCH(Хранение!B10832,'Артикул без-с размером'!C:C,0))</f>
        <v>#N/A</v>
      </c>
    </row>
    <row r="10833" spans="9:9" ht="21.75" customHeight="1" x14ac:dyDescent="0.3">
      <c r="I10833" s="23" t="e">
        <f>INDEX('Артикул без-с размером'!A:A,MATCH(Хранение!B10833,'Артикул без-с размером'!C:C,0))</f>
        <v>#N/A</v>
      </c>
    </row>
    <row r="10834" spans="9:9" ht="21.75" customHeight="1" x14ac:dyDescent="0.3">
      <c r="I10834" s="23" t="e">
        <f>INDEX('Артикул без-с размером'!A:A,MATCH(Хранение!B10834,'Артикул без-с размером'!C:C,0))</f>
        <v>#N/A</v>
      </c>
    </row>
    <row r="10835" spans="9:9" ht="21.75" customHeight="1" x14ac:dyDescent="0.3">
      <c r="I10835" s="23" t="e">
        <f>INDEX('Артикул без-с размером'!A:A,MATCH(Хранение!B10835,'Артикул без-с размером'!C:C,0))</f>
        <v>#N/A</v>
      </c>
    </row>
    <row r="10836" spans="9:9" ht="21.75" customHeight="1" x14ac:dyDescent="0.3">
      <c r="I10836" s="23" t="e">
        <f>INDEX('Артикул без-с размером'!A:A,MATCH(Хранение!B10836,'Артикул без-с размером'!C:C,0))</f>
        <v>#N/A</v>
      </c>
    </row>
    <row r="10837" spans="9:9" ht="21.75" customHeight="1" x14ac:dyDescent="0.3">
      <c r="I10837" s="23" t="e">
        <f>INDEX('Артикул без-с размером'!A:A,MATCH(Хранение!B10837,'Артикул без-с размером'!C:C,0))</f>
        <v>#N/A</v>
      </c>
    </row>
    <row r="10838" spans="9:9" ht="21.75" customHeight="1" x14ac:dyDescent="0.3">
      <c r="I10838" s="23" t="e">
        <f>INDEX('Артикул без-с размером'!A:A,MATCH(Хранение!B10838,'Артикул без-с размером'!C:C,0))</f>
        <v>#N/A</v>
      </c>
    </row>
    <row r="10839" spans="9:9" ht="21.75" customHeight="1" x14ac:dyDescent="0.3">
      <c r="I10839" s="23" t="e">
        <f>INDEX('Артикул без-с размером'!A:A,MATCH(Хранение!B10839,'Артикул без-с размером'!C:C,0))</f>
        <v>#N/A</v>
      </c>
    </row>
    <row r="10840" spans="9:9" ht="21.75" customHeight="1" x14ac:dyDescent="0.3">
      <c r="I10840" s="23" t="e">
        <f>INDEX('Артикул без-с размером'!A:A,MATCH(Хранение!B10840,'Артикул без-с размером'!C:C,0))</f>
        <v>#N/A</v>
      </c>
    </row>
    <row r="10841" spans="9:9" ht="21.75" customHeight="1" x14ac:dyDescent="0.3">
      <c r="I10841" s="23" t="e">
        <f>INDEX('Артикул без-с размером'!A:A,MATCH(Хранение!B10841,'Артикул без-с размером'!C:C,0))</f>
        <v>#N/A</v>
      </c>
    </row>
    <row r="10842" spans="9:9" ht="21.75" customHeight="1" x14ac:dyDescent="0.3">
      <c r="I10842" s="23" t="e">
        <f>INDEX('Артикул без-с размером'!A:A,MATCH(Хранение!B10842,'Артикул без-с размером'!C:C,0))</f>
        <v>#N/A</v>
      </c>
    </row>
    <row r="10843" spans="9:9" ht="21.75" customHeight="1" x14ac:dyDescent="0.3">
      <c r="I10843" s="23" t="e">
        <f>INDEX('Артикул без-с размером'!A:A,MATCH(Хранение!B10843,'Артикул без-с размером'!C:C,0))</f>
        <v>#N/A</v>
      </c>
    </row>
    <row r="10844" spans="9:9" ht="21.75" customHeight="1" x14ac:dyDescent="0.3">
      <c r="I10844" s="23" t="e">
        <f>INDEX('Артикул без-с размером'!A:A,MATCH(Хранение!B10844,'Артикул без-с размером'!C:C,0))</f>
        <v>#N/A</v>
      </c>
    </row>
    <row r="10845" spans="9:9" ht="21.75" customHeight="1" x14ac:dyDescent="0.3">
      <c r="I10845" s="23" t="e">
        <f>INDEX('Артикул без-с размером'!A:A,MATCH(Хранение!B10845,'Артикул без-с размером'!C:C,0))</f>
        <v>#N/A</v>
      </c>
    </row>
    <row r="10846" spans="9:9" ht="21.75" customHeight="1" x14ac:dyDescent="0.3">
      <c r="I10846" s="23" t="e">
        <f>INDEX('Артикул без-с размером'!A:A,MATCH(Хранение!B10846,'Артикул без-с размером'!C:C,0))</f>
        <v>#N/A</v>
      </c>
    </row>
    <row r="10847" spans="9:9" ht="21.75" customHeight="1" x14ac:dyDescent="0.3">
      <c r="I10847" s="23" t="e">
        <f>INDEX('Артикул без-с размером'!A:A,MATCH(Хранение!B10847,'Артикул без-с размером'!C:C,0))</f>
        <v>#N/A</v>
      </c>
    </row>
    <row r="10848" spans="9:9" ht="21.75" customHeight="1" x14ac:dyDescent="0.3">
      <c r="I10848" s="23" t="e">
        <f>INDEX('Артикул без-с размером'!A:A,MATCH(Хранение!B10848,'Артикул без-с размером'!C:C,0))</f>
        <v>#N/A</v>
      </c>
    </row>
    <row r="10849" spans="9:9" ht="21.75" customHeight="1" x14ac:dyDescent="0.3">
      <c r="I10849" s="23" t="e">
        <f>INDEX('Артикул без-с размером'!A:A,MATCH(Хранение!B10849,'Артикул без-с размером'!C:C,0))</f>
        <v>#N/A</v>
      </c>
    </row>
    <row r="10850" spans="9:9" ht="21.75" customHeight="1" x14ac:dyDescent="0.3">
      <c r="I10850" s="23" t="e">
        <f>INDEX('Артикул без-с размером'!A:A,MATCH(Хранение!B10850,'Артикул без-с размером'!C:C,0))</f>
        <v>#N/A</v>
      </c>
    </row>
    <row r="10851" spans="9:9" ht="21.75" customHeight="1" x14ac:dyDescent="0.3">
      <c r="I10851" s="23" t="e">
        <f>INDEX('Артикул без-с размером'!A:A,MATCH(Хранение!B10851,'Артикул без-с размером'!C:C,0))</f>
        <v>#N/A</v>
      </c>
    </row>
    <row r="10852" spans="9:9" ht="21.75" customHeight="1" x14ac:dyDescent="0.3">
      <c r="I10852" s="23" t="e">
        <f>INDEX('Артикул без-с размером'!A:A,MATCH(Хранение!B10852,'Артикул без-с размером'!C:C,0))</f>
        <v>#N/A</v>
      </c>
    </row>
    <row r="10853" spans="9:9" ht="21.75" customHeight="1" x14ac:dyDescent="0.3">
      <c r="I10853" s="23" t="e">
        <f>INDEX('Артикул без-с размером'!A:A,MATCH(Хранение!B10853,'Артикул без-с размером'!C:C,0))</f>
        <v>#N/A</v>
      </c>
    </row>
    <row r="10854" spans="9:9" ht="21.75" customHeight="1" x14ac:dyDescent="0.3">
      <c r="I10854" s="23" t="e">
        <f>INDEX('Артикул без-с размером'!A:A,MATCH(Хранение!B10854,'Артикул без-с размером'!C:C,0))</f>
        <v>#N/A</v>
      </c>
    </row>
    <row r="10855" spans="9:9" ht="21.75" customHeight="1" x14ac:dyDescent="0.3">
      <c r="I10855" s="23" t="e">
        <f>INDEX('Артикул без-с размером'!A:A,MATCH(Хранение!B10855,'Артикул без-с размером'!C:C,0))</f>
        <v>#N/A</v>
      </c>
    </row>
    <row r="10856" spans="9:9" ht="21.75" customHeight="1" x14ac:dyDescent="0.3">
      <c r="I10856" s="23" t="e">
        <f>INDEX('Артикул без-с размером'!A:A,MATCH(Хранение!B10856,'Артикул без-с размером'!C:C,0))</f>
        <v>#N/A</v>
      </c>
    </row>
    <row r="10857" spans="9:9" ht="21.75" customHeight="1" x14ac:dyDescent="0.3">
      <c r="I10857" s="23" t="e">
        <f>INDEX('Артикул без-с размером'!A:A,MATCH(Хранение!B10857,'Артикул без-с размером'!C:C,0))</f>
        <v>#N/A</v>
      </c>
    </row>
    <row r="10858" spans="9:9" ht="21.75" customHeight="1" x14ac:dyDescent="0.3">
      <c r="I10858" s="23" t="e">
        <f>INDEX('Артикул без-с размером'!A:A,MATCH(Хранение!B10858,'Артикул без-с размером'!C:C,0))</f>
        <v>#N/A</v>
      </c>
    </row>
    <row r="10859" spans="9:9" ht="21.75" customHeight="1" x14ac:dyDescent="0.3">
      <c r="I10859" s="23" t="e">
        <f>INDEX('Артикул без-с размером'!A:A,MATCH(Хранение!B10859,'Артикул без-с размером'!C:C,0))</f>
        <v>#N/A</v>
      </c>
    </row>
    <row r="10860" spans="9:9" ht="21.75" customHeight="1" x14ac:dyDescent="0.3">
      <c r="I10860" s="23" t="e">
        <f>INDEX('Артикул без-с размером'!A:A,MATCH(Хранение!B10860,'Артикул без-с размером'!C:C,0))</f>
        <v>#N/A</v>
      </c>
    </row>
    <row r="10861" spans="9:9" ht="21.75" customHeight="1" x14ac:dyDescent="0.3">
      <c r="I10861" s="23" t="e">
        <f>INDEX('Артикул без-с размером'!A:A,MATCH(Хранение!B10861,'Артикул без-с размером'!C:C,0))</f>
        <v>#N/A</v>
      </c>
    </row>
    <row r="10862" spans="9:9" ht="21.75" customHeight="1" x14ac:dyDescent="0.3">
      <c r="I10862" s="23" t="e">
        <f>INDEX('Артикул без-с размером'!A:A,MATCH(Хранение!B10862,'Артикул без-с размером'!C:C,0))</f>
        <v>#N/A</v>
      </c>
    </row>
    <row r="10863" spans="9:9" ht="21.75" customHeight="1" x14ac:dyDescent="0.3">
      <c r="I10863" s="23" t="e">
        <f>INDEX('Артикул без-с размером'!A:A,MATCH(Хранение!B10863,'Артикул без-с размером'!C:C,0))</f>
        <v>#N/A</v>
      </c>
    </row>
    <row r="10864" spans="9:9" ht="21.75" customHeight="1" x14ac:dyDescent="0.3">
      <c r="I10864" s="23" t="e">
        <f>INDEX('Артикул без-с размером'!A:A,MATCH(Хранение!B10864,'Артикул без-с размером'!C:C,0))</f>
        <v>#N/A</v>
      </c>
    </row>
    <row r="10865" spans="9:9" ht="21.75" customHeight="1" x14ac:dyDescent="0.3">
      <c r="I10865" s="23" t="e">
        <f>INDEX('Артикул без-с размером'!A:A,MATCH(Хранение!B10865,'Артикул без-с размером'!C:C,0))</f>
        <v>#N/A</v>
      </c>
    </row>
    <row r="10866" spans="9:9" ht="21.75" customHeight="1" x14ac:dyDescent="0.3">
      <c r="I10866" s="23" t="e">
        <f>INDEX('Артикул без-с размером'!A:A,MATCH(Хранение!B10866,'Артикул без-с размером'!C:C,0))</f>
        <v>#N/A</v>
      </c>
    </row>
    <row r="10867" spans="9:9" ht="21.75" customHeight="1" x14ac:dyDescent="0.3">
      <c r="I10867" s="23" t="e">
        <f>INDEX('Артикул без-с размером'!A:A,MATCH(Хранение!B10867,'Артикул без-с размером'!C:C,0))</f>
        <v>#N/A</v>
      </c>
    </row>
    <row r="10868" spans="9:9" ht="21.75" customHeight="1" x14ac:dyDescent="0.3">
      <c r="I10868" s="23" t="e">
        <f>INDEX('Артикул без-с размером'!A:A,MATCH(Хранение!B10868,'Артикул без-с размером'!C:C,0))</f>
        <v>#N/A</v>
      </c>
    </row>
    <row r="10869" spans="9:9" ht="21.75" customHeight="1" x14ac:dyDescent="0.3">
      <c r="I10869" s="23" t="e">
        <f>INDEX('Артикул без-с размером'!A:A,MATCH(Хранение!B10869,'Артикул без-с размером'!C:C,0))</f>
        <v>#N/A</v>
      </c>
    </row>
    <row r="10870" spans="9:9" ht="21.75" customHeight="1" x14ac:dyDescent="0.3">
      <c r="I10870" s="23" t="e">
        <f>INDEX('Артикул без-с размером'!A:A,MATCH(Хранение!B10870,'Артикул без-с размером'!C:C,0))</f>
        <v>#N/A</v>
      </c>
    </row>
    <row r="10871" spans="9:9" ht="21.75" customHeight="1" x14ac:dyDescent="0.3">
      <c r="I10871" s="23" t="e">
        <f>INDEX('Артикул без-с размером'!A:A,MATCH(Хранение!B10871,'Артикул без-с размером'!C:C,0))</f>
        <v>#N/A</v>
      </c>
    </row>
    <row r="10872" spans="9:9" ht="21.75" customHeight="1" x14ac:dyDescent="0.3">
      <c r="I10872" s="23" t="e">
        <f>INDEX('Артикул без-с размером'!A:A,MATCH(Хранение!B10872,'Артикул без-с размером'!C:C,0))</f>
        <v>#N/A</v>
      </c>
    </row>
    <row r="10873" spans="9:9" ht="21.75" customHeight="1" x14ac:dyDescent="0.3">
      <c r="I10873" s="23" t="e">
        <f>INDEX('Артикул без-с размером'!A:A,MATCH(Хранение!B10873,'Артикул без-с размером'!C:C,0))</f>
        <v>#N/A</v>
      </c>
    </row>
    <row r="10874" spans="9:9" ht="21.75" customHeight="1" x14ac:dyDescent="0.3">
      <c r="I10874" s="23" t="e">
        <f>INDEX('Артикул без-с размером'!A:A,MATCH(Хранение!B10874,'Артикул без-с размером'!C:C,0))</f>
        <v>#N/A</v>
      </c>
    </row>
    <row r="10875" spans="9:9" ht="21.75" customHeight="1" x14ac:dyDescent="0.3">
      <c r="I10875" s="23" t="e">
        <f>INDEX('Артикул без-с размером'!A:A,MATCH(Хранение!B10875,'Артикул без-с размером'!C:C,0))</f>
        <v>#N/A</v>
      </c>
    </row>
    <row r="10876" spans="9:9" ht="21.75" customHeight="1" x14ac:dyDescent="0.3">
      <c r="I10876" s="23" t="e">
        <f>INDEX('Артикул без-с размером'!A:A,MATCH(Хранение!B10876,'Артикул без-с размером'!C:C,0))</f>
        <v>#N/A</v>
      </c>
    </row>
    <row r="10877" spans="9:9" ht="21.75" customHeight="1" x14ac:dyDescent="0.3">
      <c r="I10877" s="23" t="e">
        <f>INDEX('Артикул без-с размером'!A:A,MATCH(Хранение!B10877,'Артикул без-с размером'!C:C,0))</f>
        <v>#N/A</v>
      </c>
    </row>
    <row r="10878" spans="9:9" ht="21.75" customHeight="1" x14ac:dyDescent="0.3">
      <c r="I10878" s="23" t="e">
        <f>INDEX('Артикул без-с размером'!A:A,MATCH(Хранение!B10878,'Артикул без-с размером'!C:C,0))</f>
        <v>#N/A</v>
      </c>
    </row>
    <row r="10879" spans="9:9" ht="21.75" customHeight="1" x14ac:dyDescent="0.3">
      <c r="I10879" s="23" t="e">
        <f>INDEX('Артикул без-с размером'!A:A,MATCH(Хранение!B10879,'Артикул без-с размером'!C:C,0))</f>
        <v>#N/A</v>
      </c>
    </row>
    <row r="10880" spans="9:9" ht="21.75" customHeight="1" x14ac:dyDescent="0.3">
      <c r="I10880" s="23" t="e">
        <f>INDEX('Артикул без-с размером'!A:A,MATCH(Хранение!B10880,'Артикул без-с размером'!C:C,0))</f>
        <v>#N/A</v>
      </c>
    </row>
    <row r="10881" spans="9:9" ht="21.75" customHeight="1" x14ac:dyDescent="0.3">
      <c r="I10881" s="23" t="e">
        <f>INDEX('Артикул без-с размером'!A:A,MATCH(Хранение!B10881,'Артикул без-с размером'!C:C,0))</f>
        <v>#N/A</v>
      </c>
    </row>
    <row r="10882" spans="9:9" ht="21.75" customHeight="1" x14ac:dyDescent="0.3">
      <c r="I10882" s="23" t="e">
        <f>INDEX('Артикул без-с размером'!A:A,MATCH(Хранение!B10882,'Артикул без-с размером'!C:C,0))</f>
        <v>#N/A</v>
      </c>
    </row>
    <row r="10883" spans="9:9" ht="21.75" customHeight="1" x14ac:dyDescent="0.3">
      <c r="I10883" s="23" t="e">
        <f>INDEX('Артикул без-с размером'!A:A,MATCH(Хранение!B10883,'Артикул без-с размером'!C:C,0))</f>
        <v>#N/A</v>
      </c>
    </row>
    <row r="10884" spans="9:9" ht="21.75" customHeight="1" x14ac:dyDescent="0.3">
      <c r="I10884" s="23" t="e">
        <f>INDEX('Артикул без-с размером'!A:A,MATCH(Хранение!B10884,'Артикул без-с размером'!C:C,0))</f>
        <v>#N/A</v>
      </c>
    </row>
    <row r="10885" spans="9:9" ht="21.75" customHeight="1" x14ac:dyDescent="0.3">
      <c r="I10885" s="23" t="e">
        <f>INDEX('Артикул без-с размером'!A:A,MATCH(Хранение!B10885,'Артикул без-с размером'!C:C,0))</f>
        <v>#N/A</v>
      </c>
    </row>
    <row r="10886" spans="9:9" ht="21.75" customHeight="1" x14ac:dyDescent="0.3">
      <c r="I10886" s="23" t="e">
        <f>INDEX('Артикул без-с размером'!A:A,MATCH(Хранение!B10886,'Артикул без-с размером'!C:C,0))</f>
        <v>#N/A</v>
      </c>
    </row>
    <row r="10887" spans="9:9" ht="21.75" customHeight="1" x14ac:dyDescent="0.3">
      <c r="I10887" s="23" t="e">
        <f>INDEX('Артикул без-с размером'!A:A,MATCH(Хранение!B10887,'Артикул без-с размером'!C:C,0))</f>
        <v>#N/A</v>
      </c>
    </row>
    <row r="10888" spans="9:9" ht="21.75" customHeight="1" x14ac:dyDescent="0.3">
      <c r="I10888" s="23" t="e">
        <f>INDEX('Артикул без-с размером'!A:A,MATCH(Хранение!B10888,'Артикул без-с размером'!C:C,0))</f>
        <v>#N/A</v>
      </c>
    </row>
    <row r="10889" spans="9:9" ht="21.75" customHeight="1" x14ac:dyDescent="0.3">
      <c r="I10889" s="23" t="e">
        <f>INDEX('Артикул без-с размером'!A:A,MATCH(Хранение!B10889,'Артикул без-с размером'!C:C,0))</f>
        <v>#N/A</v>
      </c>
    </row>
    <row r="10890" spans="9:9" ht="21.75" customHeight="1" x14ac:dyDescent="0.3">
      <c r="I10890" s="23" t="e">
        <f>INDEX('Артикул без-с размером'!A:A,MATCH(Хранение!B10890,'Артикул без-с размером'!C:C,0))</f>
        <v>#N/A</v>
      </c>
    </row>
    <row r="10891" spans="9:9" ht="21.75" customHeight="1" x14ac:dyDescent="0.3">
      <c r="I10891" s="23" t="e">
        <f>INDEX('Артикул без-с размером'!A:A,MATCH(Хранение!B10891,'Артикул без-с размером'!C:C,0))</f>
        <v>#N/A</v>
      </c>
    </row>
    <row r="10892" spans="9:9" ht="21.75" customHeight="1" x14ac:dyDescent="0.3">
      <c r="I10892" s="23" t="e">
        <f>INDEX('Артикул без-с размером'!A:A,MATCH(Хранение!B10892,'Артикул без-с размером'!C:C,0))</f>
        <v>#N/A</v>
      </c>
    </row>
    <row r="10893" spans="9:9" ht="21.75" customHeight="1" x14ac:dyDescent="0.3">
      <c r="I10893" s="23" t="e">
        <f>INDEX('Артикул без-с размером'!A:A,MATCH(Хранение!B10893,'Артикул без-с размером'!C:C,0))</f>
        <v>#N/A</v>
      </c>
    </row>
    <row r="10894" spans="9:9" ht="21.75" customHeight="1" x14ac:dyDescent="0.3">
      <c r="I10894" s="23" t="e">
        <f>INDEX('Артикул без-с размером'!A:A,MATCH(Хранение!B10894,'Артикул без-с размером'!C:C,0))</f>
        <v>#N/A</v>
      </c>
    </row>
    <row r="10895" spans="9:9" ht="21.75" customHeight="1" x14ac:dyDescent="0.3">
      <c r="I10895" s="23" t="e">
        <f>INDEX('Артикул без-с размером'!A:A,MATCH(Хранение!B10895,'Артикул без-с размером'!C:C,0))</f>
        <v>#N/A</v>
      </c>
    </row>
    <row r="10896" spans="9:9" ht="21.75" customHeight="1" x14ac:dyDescent="0.3">
      <c r="I10896" s="23" t="e">
        <f>INDEX('Артикул без-с размером'!A:A,MATCH(Хранение!B10896,'Артикул без-с размером'!C:C,0))</f>
        <v>#N/A</v>
      </c>
    </row>
    <row r="10897" spans="9:9" ht="21.75" customHeight="1" x14ac:dyDescent="0.3">
      <c r="I10897" s="23" t="e">
        <f>INDEX('Артикул без-с размером'!A:A,MATCH(Хранение!B10897,'Артикул без-с размером'!C:C,0))</f>
        <v>#N/A</v>
      </c>
    </row>
    <row r="10898" spans="9:9" ht="21.75" customHeight="1" x14ac:dyDescent="0.3">
      <c r="I10898" s="23" t="e">
        <f>INDEX('Артикул без-с размером'!A:A,MATCH(Хранение!B10898,'Артикул без-с размером'!C:C,0))</f>
        <v>#N/A</v>
      </c>
    </row>
    <row r="10899" spans="9:9" ht="21.75" customHeight="1" x14ac:dyDescent="0.3">
      <c r="I10899" s="23" t="e">
        <f>INDEX('Артикул без-с размером'!A:A,MATCH(Хранение!B10899,'Артикул без-с размером'!C:C,0))</f>
        <v>#N/A</v>
      </c>
    </row>
    <row r="10900" spans="9:9" ht="21.75" customHeight="1" x14ac:dyDescent="0.3">
      <c r="I10900" s="23" t="e">
        <f>INDEX('Артикул без-с размером'!A:A,MATCH(Хранение!B10900,'Артикул без-с размером'!C:C,0))</f>
        <v>#N/A</v>
      </c>
    </row>
    <row r="10901" spans="9:9" ht="21.75" customHeight="1" x14ac:dyDescent="0.3">
      <c r="I10901" s="23" t="e">
        <f>INDEX('Артикул без-с размером'!A:A,MATCH(Хранение!B10901,'Артикул без-с размером'!C:C,0))</f>
        <v>#N/A</v>
      </c>
    </row>
    <row r="10902" spans="9:9" ht="21.75" customHeight="1" x14ac:dyDescent="0.3">
      <c r="I10902" s="23" t="e">
        <f>INDEX('Артикул без-с размером'!A:A,MATCH(Хранение!B10902,'Артикул без-с размером'!C:C,0))</f>
        <v>#N/A</v>
      </c>
    </row>
    <row r="10903" spans="9:9" ht="21.75" customHeight="1" x14ac:dyDescent="0.3">
      <c r="I10903" s="23" t="e">
        <f>INDEX('Артикул без-с размером'!A:A,MATCH(Хранение!B10903,'Артикул без-с размером'!C:C,0))</f>
        <v>#N/A</v>
      </c>
    </row>
    <row r="10904" spans="9:9" ht="21.75" customHeight="1" x14ac:dyDescent="0.3">
      <c r="I10904" s="23" t="e">
        <f>INDEX('Артикул без-с размером'!A:A,MATCH(Хранение!B10904,'Артикул без-с размером'!C:C,0))</f>
        <v>#N/A</v>
      </c>
    </row>
    <row r="10905" spans="9:9" ht="21.75" customHeight="1" x14ac:dyDescent="0.3">
      <c r="I10905" s="23" t="e">
        <f>INDEX('Артикул без-с размером'!A:A,MATCH(Хранение!B10905,'Артикул без-с размером'!C:C,0))</f>
        <v>#N/A</v>
      </c>
    </row>
    <row r="10906" spans="9:9" ht="21.75" customHeight="1" x14ac:dyDescent="0.3">
      <c r="I10906" s="23" t="e">
        <f>INDEX('Артикул без-с размером'!A:A,MATCH(Хранение!B10906,'Артикул без-с размером'!C:C,0))</f>
        <v>#N/A</v>
      </c>
    </row>
    <row r="10907" spans="9:9" ht="21.75" customHeight="1" x14ac:dyDescent="0.3">
      <c r="I10907" s="23" t="e">
        <f>INDEX('Артикул без-с размером'!A:A,MATCH(Хранение!B10907,'Артикул без-с размером'!C:C,0))</f>
        <v>#N/A</v>
      </c>
    </row>
    <row r="10908" spans="9:9" ht="21.75" customHeight="1" x14ac:dyDescent="0.3">
      <c r="I10908" s="23" t="e">
        <f>INDEX('Артикул без-с размером'!A:A,MATCH(Хранение!B10908,'Артикул без-с размером'!C:C,0))</f>
        <v>#N/A</v>
      </c>
    </row>
    <row r="10909" spans="9:9" ht="21.75" customHeight="1" x14ac:dyDescent="0.3">
      <c r="I10909" s="23" t="e">
        <f>INDEX('Артикул без-с размером'!A:A,MATCH(Хранение!B10909,'Артикул без-с размером'!C:C,0))</f>
        <v>#N/A</v>
      </c>
    </row>
    <row r="10910" spans="9:9" ht="21.75" customHeight="1" x14ac:dyDescent="0.3">
      <c r="I10910" s="23" t="e">
        <f>INDEX('Артикул без-с размером'!A:A,MATCH(Хранение!B10910,'Артикул без-с размером'!C:C,0))</f>
        <v>#N/A</v>
      </c>
    </row>
    <row r="10911" spans="9:9" ht="21.75" customHeight="1" x14ac:dyDescent="0.3">
      <c r="I10911" s="23" t="e">
        <f>INDEX('Артикул без-с размером'!A:A,MATCH(Хранение!B10911,'Артикул без-с размером'!C:C,0))</f>
        <v>#N/A</v>
      </c>
    </row>
    <row r="10912" spans="9:9" ht="21.75" customHeight="1" x14ac:dyDescent="0.3">
      <c r="I10912" s="23" t="e">
        <f>INDEX('Артикул без-с размером'!A:A,MATCH(Хранение!B10912,'Артикул без-с размером'!C:C,0))</f>
        <v>#N/A</v>
      </c>
    </row>
    <row r="10913" spans="9:9" ht="21.75" customHeight="1" x14ac:dyDescent="0.3">
      <c r="I10913" s="23" t="e">
        <f>INDEX('Артикул без-с размером'!A:A,MATCH(Хранение!B10913,'Артикул без-с размером'!C:C,0))</f>
        <v>#N/A</v>
      </c>
    </row>
    <row r="10914" spans="9:9" ht="21.75" customHeight="1" x14ac:dyDescent="0.3">
      <c r="I10914" s="23" t="e">
        <f>INDEX('Артикул без-с размером'!A:A,MATCH(Хранение!B10914,'Артикул без-с размером'!C:C,0))</f>
        <v>#N/A</v>
      </c>
    </row>
    <row r="10915" spans="9:9" ht="21.75" customHeight="1" x14ac:dyDescent="0.3">
      <c r="I10915" s="23" t="e">
        <f>INDEX('Артикул без-с размером'!A:A,MATCH(Хранение!B10915,'Артикул без-с размером'!C:C,0))</f>
        <v>#N/A</v>
      </c>
    </row>
    <row r="10916" spans="9:9" ht="21.75" customHeight="1" x14ac:dyDescent="0.3">
      <c r="I10916" s="23" t="e">
        <f>INDEX('Артикул без-с размером'!A:A,MATCH(Хранение!B10916,'Артикул без-с размером'!C:C,0))</f>
        <v>#N/A</v>
      </c>
    </row>
    <row r="10917" spans="9:9" ht="21.75" customHeight="1" x14ac:dyDescent="0.3">
      <c r="I10917" s="23" t="e">
        <f>INDEX('Артикул без-с размером'!A:A,MATCH(Хранение!B10917,'Артикул без-с размером'!C:C,0))</f>
        <v>#N/A</v>
      </c>
    </row>
    <row r="10918" spans="9:9" ht="21.75" customHeight="1" x14ac:dyDescent="0.3">
      <c r="I10918" s="23" t="e">
        <f>INDEX('Артикул без-с размером'!A:A,MATCH(Хранение!B10918,'Артикул без-с размером'!C:C,0))</f>
        <v>#N/A</v>
      </c>
    </row>
    <row r="10919" spans="9:9" ht="21.75" customHeight="1" x14ac:dyDescent="0.3">
      <c r="I10919" s="23" t="e">
        <f>INDEX('Артикул без-с размером'!A:A,MATCH(Хранение!B10919,'Артикул без-с размером'!C:C,0))</f>
        <v>#N/A</v>
      </c>
    </row>
    <row r="10920" spans="9:9" ht="21.75" customHeight="1" x14ac:dyDescent="0.3">
      <c r="I10920" s="23" t="e">
        <f>INDEX('Артикул без-с размером'!A:A,MATCH(Хранение!B10920,'Артикул без-с размером'!C:C,0))</f>
        <v>#N/A</v>
      </c>
    </row>
    <row r="10921" spans="9:9" ht="21.75" customHeight="1" x14ac:dyDescent="0.3">
      <c r="I10921" s="23" t="e">
        <f>INDEX('Артикул без-с размером'!A:A,MATCH(Хранение!B10921,'Артикул без-с размером'!C:C,0))</f>
        <v>#N/A</v>
      </c>
    </row>
    <row r="10922" spans="9:9" ht="21.75" customHeight="1" x14ac:dyDescent="0.3">
      <c r="I10922" s="23" t="e">
        <f>INDEX('Артикул без-с размером'!A:A,MATCH(Хранение!B10922,'Артикул без-с размером'!C:C,0))</f>
        <v>#N/A</v>
      </c>
    </row>
    <row r="10923" spans="9:9" ht="21.75" customHeight="1" x14ac:dyDescent="0.3">
      <c r="I10923" s="23" t="e">
        <f>INDEX('Артикул без-с размером'!A:A,MATCH(Хранение!B10923,'Артикул без-с размером'!C:C,0))</f>
        <v>#N/A</v>
      </c>
    </row>
    <row r="10924" spans="9:9" ht="21.75" customHeight="1" x14ac:dyDescent="0.3">
      <c r="I10924" s="23" t="e">
        <f>INDEX('Артикул без-с размером'!A:A,MATCH(Хранение!B10924,'Артикул без-с размером'!C:C,0))</f>
        <v>#N/A</v>
      </c>
    </row>
    <row r="10925" spans="9:9" ht="21.75" customHeight="1" x14ac:dyDescent="0.3">
      <c r="I10925" s="23" t="e">
        <f>INDEX('Артикул без-с размером'!A:A,MATCH(Хранение!B10925,'Артикул без-с размером'!C:C,0))</f>
        <v>#N/A</v>
      </c>
    </row>
    <row r="10926" spans="9:9" ht="21.75" customHeight="1" x14ac:dyDescent="0.3">
      <c r="I10926" s="23" t="e">
        <f>INDEX('Артикул без-с размером'!A:A,MATCH(Хранение!B10926,'Артикул без-с размером'!C:C,0))</f>
        <v>#N/A</v>
      </c>
    </row>
    <row r="10927" spans="9:9" ht="21.75" customHeight="1" x14ac:dyDescent="0.3">
      <c r="I10927" s="23" t="e">
        <f>INDEX('Артикул без-с размером'!A:A,MATCH(Хранение!B10927,'Артикул без-с размером'!C:C,0))</f>
        <v>#N/A</v>
      </c>
    </row>
    <row r="10928" spans="9:9" ht="21.75" customHeight="1" x14ac:dyDescent="0.3">
      <c r="I10928" s="23" t="e">
        <f>INDEX('Артикул без-с размером'!A:A,MATCH(Хранение!B10928,'Артикул без-с размером'!C:C,0))</f>
        <v>#N/A</v>
      </c>
    </row>
    <row r="10929" spans="9:9" ht="21.75" customHeight="1" x14ac:dyDescent="0.3">
      <c r="I10929" s="23" t="e">
        <f>INDEX('Артикул без-с размером'!A:A,MATCH(Хранение!B10929,'Артикул без-с размером'!C:C,0))</f>
        <v>#N/A</v>
      </c>
    </row>
    <row r="10930" spans="9:9" ht="21.75" customHeight="1" x14ac:dyDescent="0.3">
      <c r="I10930" s="23" t="e">
        <f>INDEX('Артикул без-с размером'!A:A,MATCH(Хранение!B10930,'Артикул без-с размером'!C:C,0))</f>
        <v>#N/A</v>
      </c>
    </row>
    <row r="10931" spans="9:9" ht="21.75" customHeight="1" x14ac:dyDescent="0.3">
      <c r="I10931" s="23" t="e">
        <f>INDEX('Артикул без-с размером'!A:A,MATCH(Хранение!B10931,'Артикул без-с размером'!C:C,0))</f>
        <v>#N/A</v>
      </c>
    </row>
    <row r="10932" spans="9:9" ht="21.75" customHeight="1" x14ac:dyDescent="0.3">
      <c r="I10932" s="23" t="e">
        <f>INDEX('Артикул без-с размером'!A:A,MATCH(Хранение!B10932,'Артикул без-с размером'!C:C,0))</f>
        <v>#N/A</v>
      </c>
    </row>
    <row r="10933" spans="9:9" ht="21.75" customHeight="1" x14ac:dyDescent="0.3">
      <c r="I10933" s="23" t="e">
        <f>INDEX('Артикул без-с размером'!A:A,MATCH(Хранение!B10933,'Артикул без-с размером'!C:C,0))</f>
        <v>#N/A</v>
      </c>
    </row>
    <row r="10934" spans="9:9" ht="21.75" customHeight="1" x14ac:dyDescent="0.3">
      <c r="I10934" s="23" t="e">
        <f>INDEX('Артикул без-с размером'!A:A,MATCH(Хранение!B10934,'Артикул без-с размером'!C:C,0))</f>
        <v>#N/A</v>
      </c>
    </row>
    <row r="10935" spans="9:9" ht="21.75" customHeight="1" x14ac:dyDescent="0.3">
      <c r="I10935" s="23" t="e">
        <f>INDEX('Артикул без-с размером'!A:A,MATCH(Хранение!B10935,'Артикул без-с размером'!C:C,0))</f>
        <v>#N/A</v>
      </c>
    </row>
    <row r="10936" spans="9:9" ht="21.75" customHeight="1" x14ac:dyDescent="0.3">
      <c r="I10936" s="23" t="e">
        <f>INDEX('Артикул без-с размером'!A:A,MATCH(Хранение!B10936,'Артикул без-с размером'!C:C,0))</f>
        <v>#N/A</v>
      </c>
    </row>
    <row r="10937" spans="9:9" ht="21.75" customHeight="1" x14ac:dyDescent="0.3">
      <c r="I10937" s="23" t="e">
        <f>INDEX('Артикул без-с размером'!A:A,MATCH(Хранение!B10937,'Артикул без-с размером'!C:C,0))</f>
        <v>#N/A</v>
      </c>
    </row>
    <row r="10938" spans="9:9" ht="21.75" customHeight="1" x14ac:dyDescent="0.3">
      <c r="I10938" s="23" t="e">
        <f>INDEX('Артикул без-с размером'!A:A,MATCH(Хранение!B10938,'Артикул без-с размером'!C:C,0))</f>
        <v>#N/A</v>
      </c>
    </row>
    <row r="10939" spans="9:9" ht="21.75" customHeight="1" x14ac:dyDescent="0.3">
      <c r="I10939" s="23" t="e">
        <f>INDEX('Артикул без-с размером'!A:A,MATCH(Хранение!B10939,'Артикул без-с размером'!C:C,0))</f>
        <v>#N/A</v>
      </c>
    </row>
    <row r="10940" spans="9:9" ht="21.75" customHeight="1" x14ac:dyDescent="0.3">
      <c r="I10940" s="23" t="e">
        <f>INDEX('Артикул без-с размером'!A:A,MATCH(Хранение!B10940,'Артикул без-с размером'!C:C,0))</f>
        <v>#N/A</v>
      </c>
    </row>
    <row r="10941" spans="9:9" ht="21.75" customHeight="1" x14ac:dyDescent="0.3">
      <c r="I10941" s="23" t="e">
        <f>INDEX('Артикул без-с размером'!A:A,MATCH(Хранение!B10941,'Артикул без-с размером'!C:C,0))</f>
        <v>#N/A</v>
      </c>
    </row>
    <row r="10942" spans="9:9" ht="21.75" customHeight="1" x14ac:dyDescent="0.3">
      <c r="I10942" s="23" t="e">
        <f>INDEX('Артикул без-с размером'!A:A,MATCH(Хранение!B10942,'Артикул без-с размером'!C:C,0))</f>
        <v>#N/A</v>
      </c>
    </row>
    <row r="10943" spans="9:9" ht="21.75" customHeight="1" x14ac:dyDescent="0.3">
      <c r="I10943" s="23" t="e">
        <f>INDEX('Артикул без-с размером'!A:A,MATCH(Хранение!B10943,'Артикул без-с размером'!C:C,0))</f>
        <v>#N/A</v>
      </c>
    </row>
    <row r="10944" spans="9:9" ht="21.75" customHeight="1" x14ac:dyDescent="0.3">
      <c r="I10944" s="23" t="e">
        <f>INDEX('Артикул без-с размером'!A:A,MATCH(Хранение!B10944,'Артикул без-с размером'!C:C,0))</f>
        <v>#N/A</v>
      </c>
    </row>
    <row r="10945" spans="9:9" ht="21.75" customHeight="1" x14ac:dyDescent="0.3">
      <c r="I10945" s="23" t="e">
        <f>INDEX('Артикул без-с размером'!A:A,MATCH(Хранение!B10945,'Артикул без-с размером'!C:C,0))</f>
        <v>#N/A</v>
      </c>
    </row>
    <row r="10946" spans="9:9" ht="21.75" customHeight="1" x14ac:dyDescent="0.3">
      <c r="I10946" s="23" t="e">
        <f>INDEX('Артикул без-с размером'!A:A,MATCH(Хранение!B10946,'Артикул без-с размером'!C:C,0))</f>
        <v>#N/A</v>
      </c>
    </row>
    <row r="10947" spans="9:9" ht="21.75" customHeight="1" x14ac:dyDescent="0.3">
      <c r="I10947" s="23" t="e">
        <f>INDEX('Артикул без-с размером'!A:A,MATCH(Хранение!B10947,'Артикул без-с размером'!C:C,0))</f>
        <v>#N/A</v>
      </c>
    </row>
    <row r="10948" spans="9:9" ht="21.75" customHeight="1" x14ac:dyDescent="0.3">
      <c r="I10948" s="23" t="e">
        <f>INDEX('Артикул без-с размером'!A:A,MATCH(Хранение!B10948,'Артикул без-с размером'!C:C,0))</f>
        <v>#N/A</v>
      </c>
    </row>
    <row r="10949" spans="9:9" ht="21.75" customHeight="1" x14ac:dyDescent="0.3">
      <c r="I10949" s="23" t="e">
        <f>INDEX('Артикул без-с размером'!A:A,MATCH(Хранение!B10949,'Артикул без-с размером'!C:C,0))</f>
        <v>#N/A</v>
      </c>
    </row>
    <row r="10950" spans="9:9" ht="21.75" customHeight="1" x14ac:dyDescent="0.3">
      <c r="I10950" s="23" t="e">
        <f>INDEX('Артикул без-с размером'!A:A,MATCH(Хранение!B10950,'Артикул без-с размером'!C:C,0))</f>
        <v>#N/A</v>
      </c>
    </row>
    <row r="10951" spans="9:9" ht="21.75" customHeight="1" x14ac:dyDescent="0.3">
      <c r="I10951" s="23" t="e">
        <f>INDEX('Артикул без-с размером'!A:A,MATCH(Хранение!B10951,'Артикул без-с размером'!C:C,0))</f>
        <v>#N/A</v>
      </c>
    </row>
    <row r="10952" spans="9:9" ht="21.75" customHeight="1" x14ac:dyDescent="0.3">
      <c r="I10952" s="23" t="e">
        <f>INDEX('Артикул без-с размером'!A:A,MATCH(Хранение!B10952,'Артикул без-с размером'!C:C,0))</f>
        <v>#N/A</v>
      </c>
    </row>
    <row r="10953" spans="9:9" ht="21.75" customHeight="1" x14ac:dyDescent="0.3">
      <c r="I10953" s="23" t="e">
        <f>INDEX('Артикул без-с размером'!A:A,MATCH(Хранение!B10953,'Артикул без-с размером'!C:C,0))</f>
        <v>#N/A</v>
      </c>
    </row>
    <row r="10954" spans="9:9" ht="21.75" customHeight="1" x14ac:dyDescent="0.3">
      <c r="I10954" s="23" t="e">
        <f>INDEX('Артикул без-с размером'!A:A,MATCH(Хранение!B10954,'Артикул без-с размером'!C:C,0))</f>
        <v>#N/A</v>
      </c>
    </row>
    <row r="10955" spans="9:9" ht="21.75" customHeight="1" x14ac:dyDescent="0.3">
      <c r="I10955" s="23" t="e">
        <f>INDEX('Артикул без-с размером'!A:A,MATCH(Хранение!B10955,'Артикул без-с размером'!C:C,0))</f>
        <v>#N/A</v>
      </c>
    </row>
    <row r="10956" spans="9:9" ht="21.75" customHeight="1" x14ac:dyDescent="0.3">
      <c r="I10956" s="23" t="e">
        <f>INDEX('Артикул без-с размером'!A:A,MATCH(Хранение!B10956,'Артикул без-с размером'!C:C,0))</f>
        <v>#N/A</v>
      </c>
    </row>
    <row r="10957" spans="9:9" ht="21.75" customHeight="1" x14ac:dyDescent="0.3">
      <c r="I10957" s="23" t="e">
        <f>INDEX('Артикул без-с размером'!A:A,MATCH(Хранение!B10957,'Артикул без-с размером'!C:C,0))</f>
        <v>#N/A</v>
      </c>
    </row>
    <row r="10958" spans="9:9" ht="21.75" customHeight="1" x14ac:dyDescent="0.3">
      <c r="I10958" s="23" t="e">
        <f>INDEX('Артикул без-с размером'!A:A,MATCH(Хранение!B10958,'Артикул без-с размером'!C:C,0))</f>
        <v>#N/A</v>
      </c>
    </row>
    <row r="10959" spans="9:9" ht="21.75" customHeight="1" x14ac:dyDescent="0.3">
      <c r="I10959" s="23" t="e">
        <f>INDEX('Артикул без-с размером'!A:A,MATCH(Хранение!B10959,'Артикул без-с размером'!C:C,0))</f>
        <v>#N/A</v>
      </c>
    </row>
    <row r="10960" spans="9:9" ht="21.75" customHeight="1" x14ac:dyDescent="0.3">
      <c r="I10960" s="23" t="e">
        <f>INDEX('Артикул без-с размером'!A:A,MATCH(Хранение!B10960,'Артикул без-с размером'!C:C,0))</f>
        <v>#N/A</v>
      </c>
    </row>
    <row r="10961" spans="9:9" ht="21.75" customHeight="1" x14ac:dyDescent="0.3">
      <c r="I10961" s="23" t="e">
        <f>INDEX('Артикул без-с размером'!A:A,MATCH(Хранение!B10961,'Артикул без-с размером'!C:C,0))</f>
        <v>#N/A</v>
      </c>
    </row>
    <row r="10962" spans="9:9" ht="21.75" customHeight="1" x14ac:dyDescent="0.3">
      <c r="I10962" s="23" t="e">
        <f>INDEX('Артикул без-с размером'!A:A,MATCH(Хранение!B10962,'Артикул без-с размером'!C:C,0))</f>
        <v>#N/A</v>
      </c>
    </row>
    <row r="10963" spans="9:9" ht="21.75" customHeight="1" x14ac:dyDescent="0.3">
      <c r="I10963" s="23" t="e">
        <f>INDEX('Артикул без-с размером'!A:A,MATCH(Хранение!B10963,'Артикул без-с размером'!C:C,0))</f>
        <v>#N/A</v>
      </c>
    </row>
    <row r="10964" spans="9:9" ht="21.75" customHeight="1" x14ac:dyDescent="0.3">
      <c r="I10964" s="23" t="e">
        <f>INDEX('Артикул без-с размером'!A:A,MATCH(Хранение!B10964,'Артикул без-с размером'!C:C,0))</f>
        <v>#N/A</v>
      </c>
    </row>
    <row r="10965" spans="9:9" ht="21.75" customHeight="1" x14ac:dyDescent="0.3">
      <c r="I10965" s="23" t="e">
        <f>INDEX('Артикул без-с размером'!A:A,MATCH(Хранение!B10965,'Артикул без-с размером'!C:C,0))</f>
        <v>#N/A</v>
      </c>
    </row>
    <row r="10966" spans="9:9" ht="21.75" customHeight="1" x14ac:dyDescent="0.3">
      <c r="I10966" s="23" t="e">
        <f>INDEX('Артикул без-с размером'!A:A,MATCH(Хранение!B10966,'Артикул без-с размером'!C:C,0))</f>
        <v>#N/A</v>
      </c>
    </row>
    <row r="10967" spans="9:9" ht="21.75" customHeight="1" x14ac:dyDescent="0.3">
      <c r="I10967" s="23" t="e">
        <f>INDEX('Артикул без-с размером'!A:A,MATCH(Хранение!B10967,'Артикул без-с размером'!C:C,0))</f>
        <v>#N/A</v>
      </c>
    </row>
    <row r="10968" spans="9:9" ht="21.75" customHeight="1" x14ac:dyDescent="0.3">
      <c r="I10968" s="23" t="e">
        <f>INDEX('Артикул без-с размером'!A:A,MATCH(Хранение!B10968,'Артикул без-с размером'!C:C,0))</f>
        <v>#N/A</v>
      </c>
    </row>
    <row r="10969" spans="9:9" ht="21.75" customHeight="1" x14ac:dyDescent="0.3">
      <c r="I10969" s="23" t="e">
        <f>INDEX('Артикул без-с размером'!A:A,MATCH(Хранение!B10969,'Артикул без-с размером'!C:C,0))</f>
        <v>#N/A</v>
      </c>
    </row>
    <row r="10970" spans="9:9" ht="21.75" customHeight="1" x14ac:dyDescent="0.3">
      <c r="I10970" s="23" t="e">
        <f>INDEX('Артикул без-с размером'!A:A,MATCH(Хранение!B10970,'Артикул без-с размером'!C:C,0))</f>
        <v>#N/A</v>
      </c>
    </row>
    <row r="10971" spans="9:9" ht="21.75" customHeight="1" x14ac:dyDescent="0.3">
      <c r="I10971" s="23" t="e">
        <f>INDEX('Артикул без-с размером'!A:A,MATCH(Хранение!B10971,'Артикул без-с размером'!C:C,0))</f>
        <v>#N/A</v>
      </c>
    </row>
    <row r="10972" spans="9:9" ht="21.75" customHeight="1" x14ac:dyDescent="0.3">
      <c r="I10972" s="23" t="e">
        <f>INDEX('Артикул без-с размером'!A:A,MATCH(Хранение!B10972,'Артикул без-с размером'!C:C,0))</f>
        <v>#N/A</v>
      </c>
    </row>
    <row r="10973" spans="9:9" ht="21.75" customHeight="1" x14ac:dyDescent="0.3">
      <c r="I10973" s="23" t="e">
        <f>INDEX('Артикул без-с размером'!A:A,MATCH(Хранение!B10973,'Артикул без-с размером'!C:C,0))</f>
        <v>#N/A</v>
      </c>
    </row>
    <row r="10974" spans="9:9" ht="21.75" customHeight="1" x14ac:dyDescent="0.3">
      <c r="I10974" s="23" t="e">
        <f>INDEX('Артикул без-с размером'!A:A,MATCH(Хранение!B10974,'Артикул без-с размером'!C:C,0))</f>
        <v>#N/A</v>
      </c>
    </row>
    <row r="10975" spans="9:9" ht="21.75" customHeight="1" x14ac:dyDescent="0.3">
      <c r="I10975" s="23" t="e">
        <f>INDEX('Артикул без-с размером'!A:A,MATCH(Хранение!B10975,'Артикул без-с размером'!C:C,0))</f>
        <v>#N/A</v>
      </c>
    </row>
    <row r="10976" spans="9:9" ht="21.75" customHeight="1" x14ac:dyDescent="0.3">
      <c r="I10976" s="23" t="e">
        <f>INDEX('Артикул без-с размером'!A:A,MATCH(Хранение!B10976,'Артикул без-с размером'!C:C,0))</f>
        <v>#N/A</v>
      </c>
    </row>
    <row r="10977" spans="9:9" ht="21.75" customHeight="1" x14ac:dyDescent="0.3">
      <c r="I10977" s="23" t="e">
        <f>INDEX('Артикул без-с размером'!A:A,MATCH(Хранение!B10977,'Артикул без-с размером'!C:C,0))</f>
        <v>#N/A</v>
      </c>
    </row>
    <row r="10978" spans="9:9" ht="21.75" customHeight="1" x14ac:dyDescent="0.3">
      <c r="I10978" s="23" t="e">
        <f>INDEX('Артикул без-с размером'!A:A,MATCH(Хранение!B10978,'Артикул без-с размером'!C:C,0))</f>
        <v>#N/A</v>
      </c>
    </row>
    <row r="10979" spans="9:9" ht="21.75" customHeight="1" x14ac:dyDescent="0.3">
      <c r="I10979" s="23" t="e">
        <f>INDEX('Артикул без-с размером'!A:A,MATCH(Хранение!B10979,'Артикул без-с размером'!C:C,0))</f>
        <v>#N/A</v>
      </c>
    </row>
    <row r="10980" spans="9:9" ht="21.75" customHeight="1" x14ac:dyDescent="0.3">
      <c r="I10980" s="23" t="e">
        <f>INDEX('Артикул без-с размером'!A:A,MATCH(Хранение!B10980,'Артикул без-с размером'!C:C,0))</f>
        <v>#N/A</v>
      </c>
    </row>
    <row r="10981" spans="9:9" ht="21.75" customHeight="1" x14ac:dyDescent="0.3">
      <c r="I10981" s="23" t="e">
        <f>INDEX('Артикул без-с размером'!A:A,MATCH(Хранение!B10981,'Артикул без-с размером'!C:C,0))</f>
        <v>#N/A</v>
      </c>
    </row>
    <row r="10982" spans="9:9" ht="21.75" customHeight="1" x14ac:dyDescent="0.3">
      <c r="I10982" s="23" t="e">
        <f>INDEX('Артикул без-с размером'!A:A,MATCH(Хранение!B10982,'Артикул без-с размером'!C:C,0))</f>
        <v>#N/A</v>
      </c>
    </row>
    <row r="10983" spans="9:9" ht="21.75" customHeight="1" x14ac:dyDescent="0.3">
      <c r="I10983" s="23" t="e">
        <f>INDEX('Артикул без-с размером'!A:A,MATCH(Хранение!B10983,'Артикул без-с размером'!C:C,0))</f>
        <v>#N/A</v>
      </c>
    </row>
    <row r="10984" spans="9:9" ht="21.75" customHeight="1" x14ac:dyDescent="0.3">
      <c r="I10984" s="23" t="e">
        <f>INDEX('Артикул без-с размером'!A:A,MATCH(Хранение!B10984,'Артикул без-с размером'!C:C,0))</f>
        <v>#N/A</v>
      </c>
    </row>
    <row r="10985" spans="9:9" ht="21.75" customHeight="1" x14ac:dyDescent="0.3">
      <c r="I10985" s="23" t="e">
        <f>INDEX('Артикул без-с размером'!A:A,MATCH(Хранение!B10985,'Артикул без-с размером'!C:C,0))</f>
        <v>#N/A</v>
      </c>
    </row>
    <row r="10986" spans="9:9" ht="21.75" customHeight="1" x14ac:dyDescent="0.3">
      <c r="I10986" s="23" t="e">
        <f>INDEX('Артикул без-с размером'!A:A,MATCH(Хранение!B10986,'Артикул без-с размером'!C:C,0))</f>
        <v>#N/A</v>
      </c>
    </row>
    <row r="10987" spans="9:9" ht="21.75" customHeight="1" x14ac:dyDescent="0.3">
      <c r="I10987" s="23" t="e">
        <f>INDEX('Артикул без-с размером'!A:A,MATCH(Хранение!B10987,'Артикул без-с размером'!C:C,0))</f>
        <v>#N/A</v>
      </c>
    </row>
    <row r="10988" spans="9:9" ht="21.75" customHeight="1" x14ac:dyDescent="0.3">
      <c r="I10988" s="23" t="e">
        <f>INDEX('Артикул без-с размером'!A:A,MATCH(Хранение!B10988,'Артикул без-с размером'!C:C,0))</f>
        <v>#N/A</v>
      </c>
    </row>
    <row r="10989" spans="9:9" ht="21.75" customHeight="1" x14ac:dyDescent="0.3">
      <c r="I10989" s="23" t="e">
        <f>INDEX('Артикул без-с размером'!A:A,MATCH(Хранение!B10989,'Артикул без-с размером'!C:C,0))</f>
        <v>#N/A</v>
      </c>
    </row>
    <row r="10990" spans="9:9" ht="21.75" customHeight="1" x14ac:dyDescent="0.3">
      <c r="I10990" s="23" t="e">
        <f>INDEX('Артикул без-с размером'!A:A,MATCH(Хранение!B10990,'Артикул без-с размером'!C:C,0))</f>
        <v>#N/A</v>
      </c>
    </row>
    <row r="10991" spans="9:9" ht="21.75" customHeight="1" x14ac:dyDescent="0.3">
      <c r="I10991" s="23" t="e">
        <f>INDEX('Артикул без-с размером'!A:A,MATCH(Хранение!B10991,'Артикул без-с размером'!C:C,0))</f>
        <v>#N/A</v>
      </c>
    </row>
    <row r="10992" spans="9:9" ht="21.75" customHeight="1" x14ac:dyDescent="0.3">
      <c r="I10992" s="23" t="e">
        <f>INDEX('Артикул без-с размером'!A:A,MATCH(Хранение!B10992,'Артикул без-с размером'!C:C,0))</f>
        <v>#N/A</v>
      </c>
    </row>
    <row r="10993" spans="9:9" ht="21.75" customHeight="1" x14ac:dyDescent="0.3">
      <c r="I10993" s="23" t="e">
        <f>INDEX('Артикул без-с размером'!A:A,MATCH(Хранение!B10993,'Артикул без-с размером'!C:C,0))</f>
        <v>#N/A</v>
      </c>
    </row>
    <row r="10994" spans="9:9" ht="21.75" customHeight="1" x14ac:dyDescent="0.3">
      <c r="I10994" s="23" t="e">
        <f>INDEX('Артикул без-с размером'!A:A,MATCH(Хранение!B10994,'Артикул без-с размером'!C:C,0))</f>
        <v>#N/A</v>
      </c>
    </row>
    <row r="10995" spans="9:9" ht="21.75" customHeight="1" x14ac:dyDescent="0.3">
      <c r="I10995" s="23" t="e">
        <f>INDEX('Артикул без-с размером'!A:A,MATCH(Хранение!B10995,'Артикул без-с размером'!C:C,0))</f>
        <v>#N/A</v>
      </c>
    </row>
    <row r="10996" spans="9:9" ht="21.75" customHeight="1" x14ac:dyDescent="0.3">
      <c r="I10996" s="23" t="e">
        <f>INDEX('Артикул без-с размером'!A:A,MATCH(Хранение!B10996,'Артикул без-с размером'!C:C,0))</f>
        <v>#N/A</v>
      </c>
    </row>
    <row r="10997" spans="9:9" ht="21.75" customHeight="1" x14ac:dyDescent="0.3">
      <c r="I10997" s="23" t="e">
        <f>INDEX('Артикул без-с размером'!A:A,MATCH(Хранение!B10997,'Артикул без-с размером'!C:C,0))</f>
        <v>#N/A</v>
      </c>
    </row>
    <row r="10998" spans="9:9" ht="21.75" customHeight="1" x14ac:dyDescent="0.3">
      <c r="I10998" s="23" t="e">
        <f>INDEX('Артикул без-с размером'!A:A,MATCH(Хранение!B10998,'Артикул без-с размером'!C:C,0))</f>
        <v>#N/A</v>
      </c>
    </row>
    <row r="10999" spans="9:9" ht="21.75" customHeight="1" x14ac:dyDescent="0.3">
      <c r="I10999" s="23" t="e">
        <f>INDEX('Артикул без-с размером'!A:A,MATCH(Хранение!B10999,'Артикул без-с размером'!C:C,0))</f>
        <v>#N/A</v>
      </c>
    </row>
    <row r="11000" spans="9:9" ht="21.75" customHeight="1" x14ac:dyDescent="0.3">
      <c r="I11000" s="23" t="e">
        <f>INDEX('Артикул без-с размером'!A:A,MATCH(Хранение!B11000,'Артикул без-с размером'!C:C,0))</f>
        <v>#N/A</v>
      </c>
    </row>
    <row r="11001" spans="9:9" ht="21.75" customHeight="1" x14ac:dyDescent="0.3">
      <c r="I11001" s="23" t="e">
        <f>INDEX('Артикул без-с размером'!A:A,MATCH(Хранение!B11001,'Артикул без-с размером'!C:C,0))</f>
        <v>#N/A</v>
      </c>
    </row>
    <row r="11002" spans="9:9" ht="21.75" customHeight="1" x14ac:dyDescent="0.3">
      <c r="I11002" s="23" t="e">
        <f>INDEX('Артикул без-с размером'!A:A,MATCH(Хранение!B11002,'Артикул без-с размером'!C:C,0))</f>
        <v>#N/A</v>
      </c>
    </row>
    <row r="11003" spans="9:9" ht="21.75" customHeight="1" x14ac:dyDescent="0.3">
      <c r="I11003" s="23" t="e">
        <f>INDEX('Артикул без-с размером'!A:A,MATCH(Хранение!B11003,'Артикул без-с размером'!C:C,0))</f>
        <v>#N/A</v>
      </c>
    </row>
    <row r="11004" spans="9:9" ht="21.75" customHeight="1" x14ac:dyDescent="0.3">
      <c r="I11004" s="23" t="e">
        <f>INDEX('Артикул без-с размером'!A:A,MATCH(Хранение!B11004,'Артикул без-с размером'!C:C,0))</f>
        <v>#N/A</v>
      </c>
    </row>
    <row r="11005" spans="9:9" ht="21.75" customHeight="1" x14ac:dyDescent="0.3">
      <c r="I11005" s="23" t="e">
        <f>INDEX('Артикул без-с размером'!A:A,MATCH(Хранение!B11005,'Артикул без-с размером'!C:C,0))</f>
        <v>#N/A</v>
      </c>
    </row>
    <row r="11006" spans="9:9" ht="21.75" customHeight="1" x14ac:dyDescent="0.3">
      <c r="I11006" s="23" t="e">
        <f>INDEX('Артикул без-с размером'!A:A,MATCH(Хранение!B11006,'Артикул без-с размером'!C:C,0))</f>
        <v>#N/A</v>
      </c>
    </row>
    <row r="11007" spans="9:9" ht="21.75" customHeight="1" x14ac:dyDescent="0.3">
      <c r="I11007" s="23" t="e">
        <f>INDEX('Артикул без-с размером'!A:A,MATCH(Хранение!B11007,'Артикул без-с размером'!C:C,0))</f>
        <v>#N/A</v>
      </c>
    </row>
    <row r="11008" spans="9:9" ht="21.75" customHeight="1" x14ac:dyDescent="0.3">
      <c r="I11008" s="23" t="e">
        <f>INDEX('Артикул без-с размером'!A:A,MATCH(Хранение!B11008,'Артикул без-с размером'!C:C,0))</f>
        <v>#N/A</v>
      </c>
    </row>
    <row r="11009" spans="9:9" ht="21.75" customHeight="1" x14ac:dyDescent="0.3">
      <c r="I11009" s="23" t="e">
        <f>INDEX('Артикул без-с размером'!A:A,MATCH(Хранение!B11009,'Артикул без-с размером'!C:C,0))</f>
        <v>#N/A</v>
      </c>
    </row>
    <row r="11010" spans="9:9" ht="21.75" customHeight="1" x14ac:dyDescent="0.3">
      <c r="I11010" s="23" t="e">
        <f>INDEX('Артикул без-с размером'!A:A,MATCH(Хранение!B11010,'Артикул без-с размером'!C:C,0))</f>
        <v>#N/A</v>
      </c>
    </row>
    <row r="11011" spans="9:9" ht="21.75" customHeight="1" x14ac:dyDescent="0.3">
      <c r="I11011" s="23" t="e">
        <f>INDEX('Артикул без-с размером'!A:A,MATCH(Хранение!B11011,'Артикул без-с размером'!C:C,0))</f>
        <v>#N/A</v>
      </c>
    </row>
    <row r="11012" spans="9:9" ht="21.75" customHeight="1" x14ac:dyDescent="0.3">
      <c r="I11012" s="23" t="e">
        <f>INDEX('Артикул без-с размером'!A:A,MATCH(Хранение!B11012,'Артикул без-с размером'!C:C,0))</f>
        <v>#N/A</v>
      </c>
    </row>
    <row r="11013" spans="9:9" ht="21.75" customHeight="1" x14ac:dyDescent="0.3">
      <c r="I11013" s="23" t="e">
        <f>INDEX('Артикул без-с размером'!A:A,MATCH(Хранение!B11013,'Артикул без-с размером'!C:C,0))</f>
        <v>#N/A</v>
      </c>
    </row>
    <row r="11014" spans="9:9" ht="21.75" customHeight="1" x14ac:dyDescent="0.3">
      <c r="I11014" s="23" t="e">
        <f>INDEX('Артикул без-с размером'!A:A,MATCH(Хранение!B11014,'Артикул без-с размером'!C:C,0))</f>
        <v>#N/A</v>
      </c>
    </row>
    <row r="11015" spans="9:9" ht="21.75" customHeight="1" x14ac:dyDescent="0.3">
      <c r="I11015" s="23" t="e">
        <f>INDEX('Артикул без-с размером'!A:A,MATCH(Хранение!B11015,'Артикул без-с размером'!C:C,0))</f>
        <v>#N/A</v>
      </c>
    </row>
    <row r="11016" spans="9:9" ht="21.75" customHeight="1" x14ac:dyDescent="0.3">
      <c r="I11016" s="23" t="e">
        <f>INDEX('Артикул без-с размером'!A:A,MATCH(Хранение!B11016,'Артикул без-с размером'!C:C,0))</f>
        <v>#N/A</v>
      </c>
    </row>
    <row r="11017" spans="9:9" ht="21.75" customHeight="1" x14ac:dyDescent="0.3">
      <c r="I11017" s="23" t="e">
        <f>INDEX('Артикул без-с размером'!A:A,MATCH(Хранение!B11017,'Артикул без-с размером'!C:C,0))</f>
        <v>#N/A</v>
      </c>
    </row>
    <row r="11018" spans="9:9" ht="21.75" customHeight="1" x14ac:dyDescent="0.3">
      <c r="I11018" s="23" t="e">
        <f>INDEX('Артикул без-с размером'!A:A,MATCH(Хранение!B11018,'Артикул без-с размером'!C:C,0))</f>
        <v>#N/A</v>
      </c>
    </row>
    <row r="11019" spans="9:9" ht="21.75" customHeight="1" x14ac:dyDescent="0.3">
      <c r="I11019" s="23" t="e">
        <f>INDEX('Артикул без-с размером'!A:A,MATCH(Хранение!B11019,'Артикул без-с размером'!C:C,0))</f>
        <v>#N/A</v>
      </c>
    </row>
    <row r="11020" spans="9:9" ht="21.75" customHeight="1" x14ac:dyDescent="0.3">
      <c r="I11020" s="23" t="e">
        <f>INDEX('Артикул без-с размером'!A:A,MATCH(Хранение!B11020,'Артикул без-с размером'!C:C,0))</f>
        <v>#N/A</v>
      </c>
    </row>
    <row r="11021" spans="9:9" ht="21.75" customHeight="1" x14ac:dyDescent="0.3">
      <c r="I11021" s="23" t="e">
        <f>INDEX('Артикул без-с размером'!A:A,MATCH(Хранение!B11021,'Артикул без-с размером'!C:C,0))</f>
        <v>#N/A</v>
      </c>
    </row>
    <row r="11022" spans="9:9" ht="21.75" customHeight="1" x14ac:dyDescent="0.3">
      <c r="I11022" s="23" t="e">
        <f>INDEX('Артикул без-с размером'!A:A,MATCH(Хранение!B11022,'Артикул без-с размером'!C:C,0))</f>
        <v>#N/A</v>
      </c>
    </row>
    <row r="11023" spans="9:9" ht="21.75" customHeight="1" x14ac:dyDescent="0.3">
      <c r="I11023" s="23" t="e">
        <f>INDEX('Артикул без-с размером'!A:A,MATCH(Хранение!B11023,'Артикул без-с размером'!C:C,0))</f>
        <v>#N/A</v>
      </c>
    </row>
    <row r="11024" spans="9:9" ht="21.75" customHeight="1" x14ac:dyDescent="0.3">
      <c r="I11024" s="23" t="e">
        <f>INDEX('Артикул без-с размером'!A:A,MATCH(Хранение!B11024,'Артикул без-с размером'!C:C,0))</f>
        <v>#N/A</v>
      </c>
    </row>
    <row r="11025" spans="9:9" ht="21.75" customHeight="1" x14ac:dyDescent="0.3">
      <c r="I11025" s="23" t="e">
        <f>INDEX('Артикул без-с размером'!A:A,MATCH(Хранение!B11025,'Артикул без-с размером'!C:C,0))</f>
        <v>#N/A</v>
      </c>
    </row>
    <row r="11026" spans="9:9" ht="21.75" customHeight="1" x14ac:dyDescent="0.3">
      <c r="I11026" s="23" t="e">
        <f>INDEX('Артикул без-с размером'!A:A,MATCH(Хранение!B11026,'Артикул без-с размером'!C:C,0))</f>
        <v>#N/A</v>
      </c>
    </row>
    <row r="11027" spans="9:9" ht="21.75" customHeight="1" x14ac:dyDescent="0.3">
      <c r="I11027" s="23" t="e">
        <f>INDEX('Артикул без-с размером'!A:A,MATCH(Хранение!B11027,'Артикул без-с размером'!C:C,0))</f>
        <v>#N/A</v>
      </c>
    </row>
    <row r="11028" spans="9:9" ht="21.75" customHeight="1" x14ac:dyDescent="0.3">
      <c r="I11028" s="23" t="e">
        <f>INDEX('Артикул без-с размером'!A:A,MATCH(Хранение!B11028,'Артикул без-с размером'!C:C,0))</f>
        <v>#N/A</v>
      </c>
    </row>
    <row r="11029" spans="9:9" ht="21.75" customHeight="1" x14ac:dyDescent="0.3">
      <c r="I11029" s="23" t="e">
        <f>INDEX('Артикул без-с размером'!A:A,MATCH(Хранение!B11029,'Артикул без-с размером'!C:C,0))</f>
        <v>#N/A</v>
      </c>
    </row>
    <row r="11030" spans="9:9" ht="21.75" customHeight="1" x14ac:dyDescent="0.3">
      <c r="I11030" s="23" t="e">
        <f>INDEX('Артикул без-с размером'!A:A,MATCH(Хранение!B11030,'Артикул без-с размером'!C:C,0))</f>
        <v>#N/A</v>
      </c>
    </row>
    <row r="11031" spans="9:9" ht="21.75" customHeight="1" x14ac:dyDescent="0.3">
      <c r="I11031" s="23" t="e">
        <f>INDEX('Артикул без-с размером'!A:A,MATCH(Хранение!B11031,'Артикул без-с размером'!C:C,0))</f>
        <v>#N/A</v>
      </c>
    </row>
    <row r="11032" spans="9:9" ht="21.75" customHeight="1" x14ac:dyDescent="0.3">
      <c r="I11032" s="23" t="e">
        <f>INDEX('Артикул без-с размером'!A:A,MATCH(Хранение!B11032,'Артикул без-с размером'!C:C,0))</f>
        <v>#N/A</v>
      </c>
    </row>
    <row r="11033" spans="9:9" ht="21.75" customHeight="1" x14ac:dyDescent="0.3">
      <c r="I11033" s="23" t="e">
        <f>INDEX('Артикул без-с размером'!A:A,MATCH(Хранение!B11033,'Артикул без-с размером'!C:C,0))</f>
        <v>#N/A</v>
      </c>
    </row>
    <row r="11034" spans="9:9" ht="21.75" customHeight="1" x14ac:dyDescent="0.3">
      <c r="I11034" s="23" t="e">
        <f>INDEX('Артикул без-с размером'!A:A,MATCH(Хранение!B11034,'Артикул без-с размером'!C:C,0))</f>
        <v>#N/A</v>
      </c>
    </row>
    <row r="11035" spans="9:9" ht="21.75" customHeight="1" x14ac:dyDescent="0.3">
      <c r="I11035" s="23" t="e">
        <f>INDEX('Артикул без-с размером'!A:A,MATCH(Хранение!B11035,'Артикул без-с размером'!C:C,0))</f>
        <v>#N/A</v>
      </c>
    </row>
    <row r="11036" spans="9:9" ht="21.75" customHeight="1" x14ac:dyDescent="0.3">
      <c r="I11036" s="23" t="e">
        <f>INDEX('Артикул без-с размером'!A:A,MATCH(Хранение!B11036,'Артикул без-с размером'!C:C,0))</f>
        <v>#N/A</v>
      </c>
    </row>
    <row r="11037" spans="9:9" ht="21.75" customHeight="1" x14ac:dyDescent="0.3">
      <c r="I11037" s="23" t="e">
        <f>INDEX('Артикул без-с размером'!A:A,MATCH(Хранение!B11037,'Артикул без-с размером'!C:C,0))</f>
        <v>#N/A</v>
      </c>
    </row>
    <row r="11038" spans="9:9" ht="21.75" customHeight="1" x14ac:dyDescent="0.3">
      <c r="I11038" s="23" t="e">
        <f>INDEX('Артикул без-с размером'!A:A,MATCH(Хранение!B11038,'Артикул без-с размером'!C:C,0))</f>
        <v>#N/A</v>
      </c>
    </row>
    <row r="11039" spans="9:9" ht="21.75" customHeight="1" x14ac:dyDescent="0.3">
      <c r="I11039" s="23" t="e">
        <f>INDEX('Артикул без-с размером'!A:A,MATCH(Хранение!B11039,'Артикул без-с размером'!C:C,0))</f>
        <v>#N/A</v>
      </c>
    </row>
    <row r="11040" spans="9:9" ht="21.75" customHeight="1" x14ac:dyDescent="0.3">
      <c r="I11040" s="23" t="e">
        <f>INDEX('Артикул без-с размером'!A:A,MATCH(Хранение!B11040,'Артикул без-с размером'!C:C,0))</f>
        <v>#N/A</v>
      </c>
    </row>
    <row r="11041" spans="9:9" ht="21.75" customHeight="1" x14ac:dyDescent="0.3">
      <c r="I11041" s="23" t="e">
        <f>INDEX('Артикул без-с размером'!A:A,MATCH(Хранение!B11041,'Артикул без-с размером'!C:C,0))</f>
        <v>#N/A</v>
      </c>
    </row>
    <row r="11042" spans="9:9" ht="21.75" customHeight="1" x14ac:dyDescent="0.3">
      <c r="I11042" s="23" t="e">
        <f>INDEX('Артикул без-с размером'!A:A,MATCH(Хранение!B11042,'Артикул без-с размером'!C:C,0))</f>
        <v>#N/A</v>
      </c>
    </row>
    <row r="11043" spans="9:9" ht="21.75" customHeight="1" x14ac:dyDescent="0.3">
      <c r="I11043" s="23" t="e">
        <f>INDEX('Артикул без-с размером'!A:A,MATCH(Хранение!B11043,'Артикул без-с размером'!C:C,0))</f>
        <v>#N/A</v>
      </c>
    </row>
    <row r="11044" spans="9:9" ht="21.75" customHeight="1" x14ac:dyDescent="0.3">
      <c r="I11044" s="23" t="e">
        <f>INDEX('Артикул без-с размером'!A:A,MATCH(Хранение!B11044,'Артикул без-с размером'!C:C,0))</f>
        <v>#N/A</v>
      </c>
    </row>
    <row r="11045" spans="9:9" ht="21.75" customHeight="1" x14ac:dyDescent="0.3">
      <c r="I11045" s="23" t="e">
        <f>INDEX('Артикул без-с размером'!A:A,MATCH(Хранение!B11045,'Артикул без-с размером'!C:C,0))</f>
        <v>#N/A</v>
      </c>
    </row>
    <row r="11046" spans="9:9" ht="21.75" customHeight="1" x14ac:dyDescent="0.3">
      <c r="I11046" s="23" t="e">
        <f>INDEX('Артикул без-с размером'!A:A,MATCH(Хранение!B11046,'Артикул без-с размером'!C:C,0))</f>
        <v>#N/A</v>
      </c>
    </row>
    <row r="11047" spans="9:9" ht="21.75" customHeight="1" x14ac:dyDescent="0.3">
      <c r="I11047" s="23" t="e">
        <f>INDEX('Артикул без-с размером'!A:A,MATCH(Хранение!B11047,'Артикул без-с размером'!C:C,0))</f>
        <v>#N/A</v>
      </c>
    </row>
    <row r="11048" spans="9:9" ht="21.75" customHeight="1" x14ac:dyDescent="0.3">
      <c r="I11048" s="23" t="e">
        <f>INDEX('Артикул без-с размером'!A:A,MATCH(Хранение!B11048,'Артикул без-с размером'!C:C,0))</f>
        <v>#N/A</v>
      </c>
    </row>
    <row r="11049" spans="9:9" ht="21.75" customHeight="1" x14ac:dyDescent="0.3">
      <c r="I11049" s="23" t="e">
        <f>INDEX('Артикул без-с размером'!A:A,MATCH(Хранение!B11049,'Артикул без-с размером'!C:C,0))</f>
        <v>#N/A</v>
      </c>
    </row>
    <row r="11050" spans="9:9" ht="21.75" customHeight="1" x14ac:dyDescent="0.3">
      <c r="I11050" s="23" t="e">
        <f>INDEX('Артикул без-с размером'!A:A,MATCH(Хранение!B11050,'Артикул без-с размером'!C:C,0))</f>
        <v>#N/A</v>
      </c>
    </row>
    <row r="11051" spans="9:9" ht="21.75" customHeight="1" x14ac:dyDescent="0.3">
      <c r="I11051" s="23" t="e">
        <f>INDEX('Артикул без-с размером'!A:A,MATCH(Хранение!B11051,'Артикул без-с размером'!C:C,0))</f>
        <v>#N/A</v>
      </c>
    </row>
    <row r="11052" spans="9:9" ht="21.75" customHeight="1" x14ac:dyDescent="0.3">
      <c r="I11052" s="23" t="e">
        <f>INDEX('Артикул без-с размером'!A:A,MATCH(Хранение!B11052,'Артикул без-с размером'!C:C,0))</f>
        <v>#N/A</v>
      </c>
    </row>
    <row r="11053" spans="9:9" ht="21.75" customHeight="1" x14ac:dyDescent="0.3">
      <c r="I11053" s="23" t="e">
        <f>INDEX('Артикул без-с размером'!A:A,MATCH(Хранение!B11053,'Артикул без-с размером'!C:C,0))</f>
        <v>#N/A</v>
      </c>
    </row>
    <row r="11054" spans="9:9" ht="21.75" customHeight="1" x14ac:dyDescent="0.3">
      <c r="I11054" s="23" t="e">
        <f>INDEX('Артикул без-с размером'!A:A,MATCH(Хранение!B11054,'Артикул без-с размером'!C:C,0))</f>
        <v>#N/A</v>
      </c>
    </row>
    <row r="11055" spans="9:9" ht="21.75" customHeight="1" x14ac:dyDescent="0.3">
      <c r="I11055" s="23" t="e">
        <f>INDEX('Артикул без-с размером'!A:A,MATCH(Хранение!B11055,'Артикул без-с размером'!C:C,0))</f>
        <v>#N/A</v>
      </c>
    </row>
    <row r="11056" spans="9:9" ht="21.75" customHeight="1" x14ac:dyDescent="0.3">
      <c r="I11056" s="23" t="e">
        <f>INDEX('Артикул без-с размером'!A:A,MATCH(Хранение!B11056,'Артикул без-с размером'!C:C,0))</f>
        <v>#N/A</v>
      </c>
    </row>
    <row r="11057" spans="9:9" ht="21.75" customHeight="1" x14ac:dyDescent="0.3">
      <c r="I11057" s="23" t="e">
        <f>INDEX('Артикул без-с размером'!A:A,MATCH(Хранение!B11057,'Артикул без-с размером'!C:C,0))</f>
        <v>#N/A</v>
      </c>
    </row>
    <row r="11058" spans="9:9" ht="21.75" customHeight="1" x14ac:dyDescent="0.3">
      <c r="I11058" s="23" t="e">
        <f>INDEX('Артикул без-с размером'!A:A,MATCH(Хранение!B11058,'Артикул без-с размером'!C:C,0))</f>
        <v>#N/A</v>
      </c>
    </row>
    <row r="11059" spans="9:9" ht="21.75" customHeight="1" x14ac:dyDescent="0.3">
      <c r="I11059" s="23" t="e">
        <f>INDEX('Артикул без-с размером'!A:A,MATCH(Хранение!B11059,'Артикул без-с размером'!C:C,0))</f>
        <v>#N/A</v>
      </c>
    </row>
    <row r="11060" spans="9:9" ht="21.75" customHeight="1" x14ac:dyDescent="0.3">
      <c r="I11060" s="23" t="e">
        <f>INDEX('Артикул без-с размером'!A:A,MATCH(Хранение!B11060,'Артикул без-с размером'!C:C,0))</f>
        <v>#N/A</v>
      </c>
    </row>
    <row r="11061" spans="9:9" ht="21.75" customHeight="1" x14ac:dyDescent="0.3">
      <c r="I11061" s="23" t="e">
        <f>INDEX('Артикул без-с размером'!A:A,MATCH(Хранение!B11061,'Артикул без-с размером'!C:C,0))</f>
        <v>#N/A</v>
      </c>
    </row>
    <row r="11062" spans="9:9" ht="21.75" customHeight="1" x14ac:dyDescent="0.3">
      <c r="I11062" s="23" t="e">
        <f>INDEX('Артикул без-с размером'!A:A,MATCH(Хранение!B11062,'Артикул без-с размером'!C:C,0))</f>
        <v>#N/A</v>
      </c>
    </row>
    <row r="11063" spans="9:9" ht="21.75" customHeight="1" x14ac:dyDescent="0.3">
      <c r="I11063" s="23" t="e">
        <f>INDEX('Артикул без-с размером'!A:A,MATCH(Хранение!B11063,'Артикул без-с размером'!C:C,0))</f>
        <v>#N/A</v>
      </c>
    </row>
    <row r="11064" spans="9:9" ht="21.75" customHeight="1" x14ac:dyDescent="0.3">
      <c r="I11064" s="23" t="e">
        <f>INDEX('Артикул без-с размером'!A:A,MATCH(Хранение!B11064,'Артикул без-с размером'!C:C,0))</f>
        <v>#N/A</v>
      </c>
    </row>
    <row r="11065" spans="9:9" ht="21.75" customHeight="1" x14ac:dyDescent="0.3">
      <c r="I11065" s="23" t="e">
        <f>INDEX('Артикул без-с размером'!A:A,MATCH(Хранение!B11065,'Артикул без-с размером'!C:C,0))</f>
        <v>#N/A</v>
      </c>
    </row>
    <row r="11066" spans="9:9" ht="21.75" customHeight="1" x14ac:dyDescent="0.3">
      <c r="I11066" s="23" t="e">
        <f>INDEX('Артикул без-с размером'!A:A,MATCH(Хранение!B11066,'Артикул без-с размером'!C:C,0))</f>
        <v>#N/A</v>
      </c>
    </row>
    <row r="11067" spans="9:9" ht="21.75" customHeight="1" x14ac:dyDescent="0.3">
      <c r="I11067" s="23" t="e">
        <f>INDEX('Артикул без-с размером'!A:A,MATCH(Хранение!B11067,'Артикул без-с размером'!C:C,0))</f>
        <v>#N/A</v>
      </c>
    </row>
    <row r="11068" spans="9:9" ht="21.75" customHeight="1" x14ac:dyDescent="0.3">
      <c r="I11068" s="23" t="e">
        <f>INDEX('Артикул без-с размером'!A:A,MATCH(Хранение!B11068,'Артикул без-с размером'!C:C,0))</f>
        <v>#N/A</v>
      </c>
    </row>
    <row r="11069" spans="9:9" ht="21.75" customHeight="1" x14ac:dyDescent="0.3">
      <c r="I11069" s="23" t="e">
        <f>INDEX('Артикул без-с размером'!A:A,MATCH(Хранение!B11069,'Артикул без-с размером'!C:C,0))</f>
        <v>#N/A</v>
      </c>
    </row>
    <row r="11070" spans="9:9" ht="21.75" customHeight="1" x14ac:dyDescent="0.3">
      <c r="I11070" s="23" t="e">
        <f>INDEX('Артикул без-с размером'!A:A,MATCH(Хранение!B11070,'Артикул без-с размером'!C:C,0))</f>
        <v>#N/A</v>
      </c>
    </row>
    <row r="11071" spans="9:9" ht="21.75" customHeight="1" x14ac:dyDescent="0.3">
      <c r="I11071" s="23" t="e">
        <f>INDEX('Артикул без-с размером'!A:A,MATCH(Хранение!B11071,'Артикул без-с размером'!C:C,0))</f>
        <v>#N/A</v>
      </c>
    </row>
    <row r="11072" spans="9:9" ht="21.75" customHeight="1" x14ac:dyDescent="0.3">
      <c r="I11072" s="23" t="e">
        <f>INDEX('Артикул без-с размером'!A:A,MATCH(Хранение!B11072,'Артикул без-с размером'!C:C,0))</f>
        <v>#N/A</v>
      </c>
    </row>
    <row r="11073" spans="9:9" ht="21.75" customHeight="1" x14ac:dyDescent="0.3">
      <c r="I11073" s="23" t="e">
        <f>INDEX('Артикул без-с размером'!A:A,MATCH(Хранение!B11073,'Артикул без-с размером'!C:C,0))</f>
        <v>#N/A</v>
      </c>
    </row>
    <row r="11074" spans="9:9" ht="21.75" customHeight="1" x14ac:dyDescent="0.3">
      <c r="I11074" s="23" t="e">
        <f>INDEX('Артикул без-с размером'!A:A,MATCH(Хранение!B11074,'Артикул без-с размером'!C:C,0))</f>
        <v>#N/A</v>
      </c>
    </row>
    <row r="11075" spans="9:9" ht="21.75" customHeight="1" x14ac:dyDescent="0.3">
      <c r="I11075" s="23" t="e">
        <f>INDEX('Артикул без-с размером'!A:A,MATCH(Хранение!B11075,'Артикул без-с размером'!C:C,0))</f>
        <v>#N/A</v>
      </c>
    </row>
    <row r="11076" spans="9:9" ht="21.75" customHeight="1" x14ac:dyDescent="0.3">
      <c r="I11076" s="23" t="e">
        <f>INDEX('Артикул без-с размером'!A:A,MATCH(Хранение!B11076,'Артикул без-с размером'!C:C,0))</f>
        <v>#N/A</v>
      </c>
    </row>
    <row r="11077" spans="9:9" ht="21.75" customHeight="1" x14ac:dyDescent="0.3">
      <c r="I11077" s="23" t="e">
        <f>INDEX('Артикул без-с размером'!A:A,MATCH(Хранение!B11077,'Артикул без-с размером'!C:C,0))</f>
        <v>#N/A</v>
      </c>
    </row>
    <row r="11078" spans="9:9" ht="21.75" customHeight="1" x14ac:dyDescent="0.3">
      <c r="I11078" s="23" t="e">
        <f>INDEX('Артикул без-с размером'!A:A,MATCH(Хранение!B11078,'Артикул без-с размером'!C:C,0))</f>
        <v>#N/A</v>
      </c>
    </row>
    <row r="11079" spans="9:9" ht="21.75" customHeight="1" x14ac:dyDescent="0.3">
      <c r="I11079" s="23" t="e">
        <f>INDEX('Артикул без-с размером'!A:A,MATCH(Хранение!B11079,'Артикул без-с размером'!C:C,0))</f>
        <v>#N/A</v>
      </c>
    </row>
    <row r="11080" spans="9:9" ht="21.75" customHeight="1" x14ac:dyDescent="0.3">
      <c r="I11080" s="23" t="e">
        <f>INDEX('Артикул без-с размером'!A:A,MATCH(Хранение!B11080,'Артикул без-с размером'!C:C,0))</f>
        <v>#N/A</v>
      </c>
    </row>
    <row r="11081" spans="9:9" ht="21.75" customHeight="1" x14ac:dyDescent="0.3">
      <c r="I11081" s="23" t="e">
        <f>INDEX('Артикул без-с размером'!A:A,MATCH(Хранение!B11081,'Артикул без-с размером'!C:C,0))</f>
        <v>#N/A</v>
      </c>
    </row>
    <row r="11082" spans="9:9" ht="21.75" customHeight="1" x14ac:dyDescent="0.3">
      <c r="I11082" s="23" t="e">
        <f>INDEX('Артикул без-с размером'!A:A,MATCH(Хранение!B11082,'Артикул без-с размером'!C:C,0))</f>
        <v>#N/A</v>
      </c>
    </row>
    <row r="11083" spans="9:9" ht="21.75" customHeight="1" x14ac:dyDescent="0.3">
      <c r="I11083" s="23" t="e">
        <f>INDEX('Артикул без-с размером'!A:A,MATCH(Хранение!B11083,'Артикул без-с размером'!C:C,0))</f>
        <v>#N/A</v>
      </c>
    </row>
    <row r="11084" spans="9:9" ht="21.75" customHeight="1" x14ac:dyDescent="0.3">
      <c r="I11084" s="23" t="e">
        <f>INDEX('Артикул без-с размером'!A:A,MATCH(Хранение!B11084,'Артикул без-с размером'!C:C,0))</f>
        <v>#N/A</v>
      </c>
    </row>
    <row r="11085" spans="9:9" ht="21.75" customHeight="1" x14ac:dyDescent="0.3">
      <c r="I11085" s="23" t="e">
        <f>INDEX('Артикул без-с размером'!A:A,MATCH(Хранение!B11085,'Артикул без-с размером'!C:C,0))</f>
        <v>#N/A</v>
      </c>
    </row>
    <row r="11086" spans="9:9" ht="21.75" customHeight="1" x14ac:dyDescent="0.3">
      <c r="I11086" s="23" t="e">
        <f>INDEX('Артикул без-с размером'!A:A,MATCH(Хранение!B11086,'Артикул без-с размером'!C:C,0))</f>
        <v>#N/A</v>
      </c>
    </row>
    <row r="11087" spans="9:9" ht="21.75" customHeight="1" x14ac:dyDescent="0.3">
      <c r="I11087" s="23" t="e">
        <f>INDEX('Артикул без-с размером'!A:A,MATCH(Хранение!B11087,'Артикул без-с размером'!C:C,0))</f>
        <v>#N/A</v>
      </c>
    </row>
    <row r="11088" spans="9:9" ht="21.75" customHeight="1" x14ac:dyDescent="0.3">
      <c r="I11088" s="23" t="e">
        <f>INDEX('Артикул без-с размером'!A:A,MATCH(Хранение!B11088,'Артикул без-с размером'!C:C,0))</f>
        <v>#N/A</v>
      </c>
    </row>
    <row r="11089" spans="9:9" ht="21.75" customHeight="1" x14ac:dyDescent="0.3">
      <c r="I11089" s="23" t="e">
        <f>INDEX('Артикул без-с размером'!A:A,MATCH(Хранение!B11089,'Артикул без-с размером'!C:C,0))</f>
        <v>#N/A</v>
      </c>
    </row>
    <row r="11090" spans="9:9" ht="21.75" customHeight="1" x14ac:dyDescent="0.3">
      <c r="I11090" s="23" t="e">
        <f>INDEX('Артикул без-с размером'!A:A,MATCH(Хранение!B11090,'Артикул без-с размером'!C:C,0))</f>
        <v>#N/A</v>
      </c>
    </row>
    <row r="11091" spans="9:9" ht="21.75" customHeight="1" x14ac:dyDescent="0.3">
      <c r="I11091" s="23" t="e">
        <f>INDEX('Артикул без-с размером'!A:A,MATCH(Хранение!B11091,'Артикул без-с размером'!C:C,0))</f>
        <v>#N/A</v>
      </c>
    </row>
    <row r="11092" spans="9:9" ht="21.75" customHeight="1" x14ac:dyDescent="0.3">
      <c r="I11092" s="23" t="e">
        <f>INDEX('Артикул без-с размером'!A:A,MATCH(Хранение!B11092,'Артикул без-с размером'!C:C,0))</f>
        <v>#N/A</v>
      </c>
    </row>
    <row r="11093" spans="9:9" ht="21.75" customHeight="1" x14ac:dyDescent="0.3">
      <c r="I11093" s="23" t="e">
        <f>INDEX('Артикул без-с размером'!A:A,MATCH(Хранение!B11093,'Артикул без-с размером'!C:C,0))</f>
        <v>#N/A</v>
      </c>
    </row>
    <row r="11094" spans="9:9" ht="21.75" customHeight="1" x14ac:dyDescent="0.3">
      <c r="I11094" s="23" t="e">
        <f>INDEX('Артикул без-с размером'!A:A,MATCH(Хранение!B11094,'Артикул без-с размером'!C:C,0))</f>
        <v>#N/A</v>
      </c>
    </row>
    <row r="11095" spans="9:9" ht="21.75" customHeight="1" x14ac:dyDescent="0.3">
      <c r="I11095" s="23" t="e">
        <f>INDEX('Артикул без-с размером'!A:A,MATCH(Хранение!B11095,'Артикул без-с размером'!C:C,0))</f>
        <v>#N/A</v>
      </c>
    </row>
    <row r="11096" spans="9:9" ht="21.75" customHeight="1" x14ac:dyDescent="0.3">
      <c r="I11096" s="23" t="e">
        <f>INDEX('Артикул без-с размером'!A:A,MATCH(Хранение!B11096,'Артикул без-с размером'!C:C,0))</f>
        <v>#N/A</v>
      </c>
    </row>
    <row r="11097" spans="9:9" ht="21.75" customHeight="1" x14ac:dyDescent="0.3">
      <c r="I11097" s="23" t="e">
        <f>INDEX('Артикул без-с размером'!A:A,MATCH(Хранение!B11097,'Артикул без-с размером'!C:C,0))</f>
        <v>#N/A</v>
      </c>
    </row>
    <row r="11098" spans="9:9" ht="21.75" customHeight="1" x14ac:dyDescent="0.3">
      <c r="I11098" s="23" t="e">
        <f>INDEX('Артикул без-с размером'!A:A,MATCH(Хранение!B11098,'Артикул без-с размером'!C:C,0))</f>
        <v>#N/A</v>
      </c>
    </row>
    <row r="11099" spans="9:9" ht="21.75" customHeight="1" x14ac:dyDescent="0.3">
      <c r="I11099" s="23" t="e">
        <f>INDEX('Артикул без-с размером'!A:A,MATCH(Хранение!B11099,'Артикул без-с размером'!C:C,0))</f>
        <v>#N/A</v>
      </c>
    </row>
    <row r="11100" spans="9:9" ht="21.75" customHeight="1" x14ac:dyDescent="0.3">
      <c r="I11100" s="23" t="e">
        <f>INDEX('Артикул без-с размером'!A:A,MATCH(Хранение!B11100,'Артикул без-с размером'!C:C,0))</f>
        <v>#N/A</v>
      </c>
    </row>
    <row r="11101" spans="9:9" ht="21.75" customHeight="1" x14ac:dyDescent="0.3">
      <c r="I11101" s="23" t="e">
        <f>INDEX('Артикул без-с размером'!A:A,MATCH(Хранение!B11101,'Артикул без-с размером'!C:C,0))</f>
        <v>#N/A</v>
      </c>
    </row>
    <row r="11102" spans="9:9" ht="21.75" customHeight="1" x14ac:dyDescent="0.3">
      <c r="I11102" s="23" t="e">
        <f>INDEX('Артикул без-с размером'!A:A,MATCH(Хранение!B11102,'Артикул без-с размером'!C:C,0))</f>
        <v>#N/A</v>
      </c>
    </row>
    <row r="11103" spans="9:9" ht="21.75" customHeight="1" x14ac:dyDescent="0.3">
      <c r="I11103" s="23" t="e">
        <f>INDEX('Артикул без-с размером'!A:A,MATCH(Хранение!B11103,'Артикул без-с размером'!C:C,0))</f>
        <v>#N/A</v>
      </c>
    </row>
    <row r="11104" spans="9:9" ht="21.75" customHeight="1" x14ac:dyDescent="0.3">
      <c r="I11104" s="23" t="e">
        <f>INDEX('Артикул без-с размером'!A:A,MATCH(Хранение!B11104,'Артикул без-с размером'!C:C,0))</f>
        <v>#N/A</v>
      </c>
    </row>
    <row r="11105" spans="9:9" ht="21.75" customHeight="1" x14ac:dyDescent="0.3">
      <c r="I11105" s="23" t="e">
        <f>INDEX('Артикул без-с размером'!A:A,MATCH(Хранение!B11105,'Артикул без-с размером'!C:C,0))</f>
        <v>#N/A</v>
      </c>
    </row>
    <row r="11106" spans="9:9" ht="21.75" customHeight="1" x14ac:dyDescent="0.3">
      <c r="I11106" s="23" t="e">
        <f>INDEX('Артикул без-с размером'!A:A,MATCH(Хранение!B11106,'Артикул без-с размером'!C:C,0))</f>
        <v>#N/A</v>
      </c>
    </row>
    <row r="11107" spans="9:9" ht="21.75" customHeight="1" x14ac:dyDescent="0.3">
      <c r="I11107" s="23" t="e">
        <f>INDEX('Артикул без-с размером'!A:A,MATCH(Хранение!B11107,'Артикул без-с размером'!C:C,0))</f>
        <v>#N/A</v>
      </c>
    </row>
    <row r="11108" spans="9:9" ht="21.75" customHeight="1" x14ac:dyDescent="0.3">
      <c r="I11108" s="23" t="e">
        <f>INDEX('Артикул без-с размером'!A:A,MATCH(Хранение!B11108,'Артикул без-с размером'!C:C,0))</f>
        <v>#N/A</v>
      </c>
    </row>
    <row r="11109" spans="9:9" ht="21.75" customHeight="1" x14ac:dyDescent="0.3">
      <c r="I11109" s="23" t="e">
        <f>INDEX('Артикул без-с размером'!A:A,MATCH(Хранение!B11109,'Артикул без-с размером'!C:C,0))</f>
        <v>#N/A</v>
      </c>
    </row>
    <row r="11110" spans="9:9" ht="21.75" customHeight="1" x14ac:dyDescent="0.3">
      <c r="I11110" s="23" t="e">
        <f>INDEX('Артикул без-с размером'!A:A,MATCH(Хранение!B11110,'Артикул без-с размером'!C:C,0))</f>
        <v>#N/A</v>
      </c>
    </row>
    <row r="11111" spans="9:9" ht="21.75" customHeight="1" x14ac:dyDescent="0.3">
      <c r="I11111" s="23" t="e">
        <f>INDEX('Артикул без-с размером'!A:A,MATCH(Хранение!B11111,'Артикул без-с размером'!C:C,0))</f>
        <v>#N/A</v>
      </c>
    </row>
    <row r="11112" spans="9:9" ht="21.75" customHeight="1" x14ac:dyDescent="0.3">
      <c r="I11112" s="23" t="e">
        <f>INDEX('Артикул без-с размером'!A:A,MATCH(Хранение!B11112,'Артикул без-с размером'!C:C,0))</f>
        <v>#N/A</v>
      </c>
    </row>
    <row r="11113" spans="9:9" ht="21.75" customHeight="1" x14ac:dyDescent="0.3">
      <c r="I11113" s="23" t="e">
        <f>INDEX('Артикул без-с размером'!A:A,MATCH(Хранение!B11113,'Артикул без-с размером'!C:C,0))</f>
        <v>#N/A</v>
      </c>
    </row>
    <row r="11114" spans="9:9" ht="21.75" customHeight="1" x14ac:dyDescent="0.3">
      <c r="I11114" s="23" t="e">
        <f>INDEX('Артикул без-с размером'!A:A,MATCH(Хранение!B11114,'Артикул без-с размером'!C:C,0))</f>
        <v>#N/A</v>
      </c>
    </row>
    <row r="11115" spans="9:9" ht="21.75" customHeight="1" x14ac:dyDescent="0.3">
      <c r="I11115" s="23" t="e">
        <f>INDEX('Артикул без-с размером'!A:A,MATCH(Хранение!B11115,'Артикул без-с размером'!C:C,0))</f>
        <v>#N/A</v>
      </c>
    </row>
    <row r="11116" spans="9:9" ht="21.75" customHeight="1" x14ac:dyDescent="0.3">
      <c r="I11116" s="23" t="e">
        <f>INDEX('Артикул без-с размером'!A:A,MATCH(Хранение!B11116,'Артикул без-с размером'!C:C,0))</f>
        <v>#N/A</v>
      </c>
    </row>
    <row r="11117" spans="9:9" ht="21.75" customHeight="1" x14ac:dyDescent="0.3">
      <c r="I11117" s="23" t="e">
        <f>INDEX('Артикул без-с размером'!A:A,MATCH(Хранение!B11117,'Артикул без-с размером'!C:C,0))</f>
        <v>#N/A</v>
      </c>
    </row>
    <row r="11118" spans="9:9" ht="21.75" customHeight="1" x14ac:dyDescent="0.3">
      <c r="I11118" s="23" t="e">
        <f>INDEX('Артикул без-с размером'!A:A,MATCH(Хранение!B11118,'Артикул без-с размером'!C:C,0))</f>
        <v>#N/A</v>
      </c>
    </row>
    <row r="11119" spans="9:9" ht="21.75" customHeight="1" x14ac:dyDescent="0.3">
      <c r="I11119" s="23" t="e">
        <f>INDEX('Артикул без-с размером'!A:A,MATCH(Хранение!B11119,'Артикул без-с размером'!C:C,0))</f>
        <v>#N/A</v>
      </c>
    </row>
    <row r="11120" spans="9:9" ht="21.75" customHeight="1" x14ac:dyDescent="0.3">
      <c r="I11120" s="23" t="e">
        <f>INDEX('Артикул без-с размером'!A:A,MATCH(Хранение!B11120,'Артикул без-с размером'!C:C,0))</f>
        <v>#N/A</v>
      </c>
    </row>
    <row r="11121" spans="9:9" ht="21.75" customHeight="1" x14ac:dyDescent="0.3">
      <c r="I11121" s="23" t="e">
        <f>INDEX('Артикул без-с размером'!A:A,MATCH(Хранение!B11121,'Артикул без-с размером'!C:C,0))</f>
        <v>#N/A</v>
      </c>
    </row>
    <row r="11122" spans="9:9" ht="21.75" customHeight="1" x14ac:dyDescent="0.3">
      <c r="I11122" s="23" t="e">
        <f>INDEX('Артикул без-с размером'!A:A,MATCH(Хранение!B11122,'Артикул без-с размером'!C:C,0))</f>
        <v>#N/A</v>
      </c>
    </row>
    <row r="11123" spans="9:9" ht="21.75" customHeight="1" x14ac:dyDescent="0.3">
      <c r="I11123" s="23" t="e">
        <f>INDEX('Артикул без-с размером'!A:A,MATCH(Хранение!B11123,'Артикул без-с размером'!C:C,0))</f>
        <v>#N/A</v>
      </c>
    </row>
    <row r="11124" spans="9:9" ht="21.75" customHeight="1" x14ac:dyDescent="0.3">
      <c r="I11124" s="23" t="e">
        <f>INDEX('Артикул без-с размером'!A:A,MATCH(Хранение!B11124,'Артикул без-с размером'!C:C,0))</f>
        <v>#N/A</v>
      </c>
    </row>
    <row r="11125" spans="9:9" ht="21.75" customHeight="1" x14ac:dyDescent="0.3">
      <c r="I11125" s="23" t="e">
        <f>INDEX('Артикул без-с размером'!A:A,MATCH(Хранение!B11125,'Артикул без-с размером'!C:C,0))</f>
        <v>#N/A</v>
      </c>
    </row>
    <row r="11126" spans="9:9" ht="21.75" customHeight="1" x14ac:dyDescent="0.3">
      <c r="I11126" s="23" t="e">
        <f>INDEX('Артикул без-с размером'!A:A,MATCH(Хранение!B11126,'Артикул без-с размером'!C:C,0))</f>
        <v>#N/A</v>
      </c>
    </row>
    <row r="11127" spans="9:9" ht="21.75" customHeight="1" x14ac:dyDescent="0.3">
      <c r="I11127" s="23" t="e">
        <f>INDEX('Артикул без-с размером'!A:A,MATCH(Хранение!B11127,'Артикул без-с размером'!C:C,0))</f>
        <v>#N/A</v>
      </c>
    </row>
    <row r="11128" spans="9:9" ht="21.75" customHeight="1" x14ac:dyDescent="0.3">
      <c r="I11128" s="23" t="e">
        <f>INDEX('Артикул без-с размером'!A:A,MATCH(Хранение!B11128,'Артикул без-с размером'!C:C,0))</f>
        <v>#N/A</v>
      </c>
    </row>
    <row r="11129" spans="9:9" ht="21.75" customHeight="1" x14ac:dyDescent="0.3">
      <c r="I11129" s="23" t="e">
        <f>INDEX('Артикул без-с размером'!A:A,MATCH(Хранение!B11129,'Артикул без-с размером'!C:C,0))</f>
        <v>#N/A</v>
      </c>
    </row>
    <row r="11130" spans="9:9" ht="21.75" customHeight="1" x14ac:dyDescent="0.3">
      <c r="I11130" s="23" t="e">
        <f>INDEX('Артикул без-с размером'!A:A,MATCH(Хранение!B11130,'Артикул без-с размером'!C:C,0))</f>
        <v>#N/A</v>
      </c>
    </row>
    <row r="11131" spans="9:9" ht="21.75" customHeight="1" x14ac:dyDescent="0.3">
      <c r="I11131" s="23" t="e">
        <f>INDEX('Артикул без-с размером'!A:A,MATCH(Хранение!B11131,'Артикул без-с размером'!C:C,0))</f>
        <v>#N/A</v>
      </c>
    </row>
    <row r="11132" spans="9:9" ht="21.75" customHeight="1" x14ac:dyDescent="0.3">
      <c r="I11132" s="23" t="e">
        <f>INDEX('Артикул без-с размером'!A:A,MATCH(Хранение!B11132,'Артикул без-с размером'!C:C,0))</f>
        <v>#N/A</v>
      </c>
    </row>
    <row r="11133" spans="9:9" ht="21.75" customHeight="1" x14ac:dyDescent="0.3">
      <c r="I11133" s="23" t="e">
        <f>INDEX('Артикул без-с размером'!A:A,MATCH(Хранение!B11133,'Артикул без-с размером'!C:C,0))</f>
        <v>#N/A</v>
      </c>
    </row>
    <row r="11134" spans="9:9" ht="21.75" customHeight="1" x14ac:dyDescent="0.3">
      <c r="I11134" s="23" t="e">
        <f>INDEX('Артикул без-с размером'!A:A,MATCH(Хранение!B11134,'Артикул без-с размером'!C:C,0))</f>
        <v>#N/A</v>
      </c>
    </row>
    <row r="11135" spans="9:9" ht="21.75" customHeight="1" x14ac:dyDescent="0.3">
      <c r="I11135" s="23" t="e">
        <f>INDEX('Артикул без-с размером'!A:A,MATCH(Хранение!B11135,'Артикул без-с размером'!C:C,0))</f>
        <v>#N/A</v>
      </c>
    </row>
    <row r="11136" spans="9:9" ht="21.75" customHeight="1" x14ac:dyDescent="0.3">
      <c r="I11136" s="23" t="e">
        <f>INDEX('Артикул без-с размером'!A:A,MATCH(Хранение!B11136,'Артикул без-с размером'!C:C,0))</f>
        <v>#N/A</v>
      </c>
    </row>
    <row r="11137" spans="9:9" ht="21.75" customHeight="1" x14ac:dyDescent="0.3">
      <c r="I11137" s="23" t="e">
        <f>INDEX('Артикул без-с размером'!A:A,MATCH(Хранение!B11137,'Артикул без-с размером'!C:C,0))</f>
        <v>#N/A</v>
      </c>
    </row>
    <row r="11138" spans="9:9" ht="21.75" customHeight="1" x14ac:dyDescent="0.3">
      <c r="I11138" s="23" t="e">
        <f>INDEX('Артикул без-с размером'!A:A,MATCH(Хранение!B11138,'Артикул без-с размером'!C:C,0))</f>
        <v>#N/A</v>
      </c>
    </row>
    <row r="11139" spans="9:9" ht="21.75" customHeight="1" x14ac:dyDescent="0.3">
      <c r="I11139" s="23" t="e">
        <f>INDEX('Артикул без-с размером'!A:A,MATCH(Хранение!B11139,'Артикул без-с размером'!C:C,0))</f>
        <v>#N/A</v>
      </c>
    </row>
    <row r="11140" spans="9:9" ht="21.75" customHeight="1" x14ac:dyDescent="0.3">
      <c r="I11140" s="23" t="e">
        <f>INDEX('Артикул без-с размером'!A:A,MATCH(Хранение!B11140,'Артикул без-с размером'!C:C,0))</f>
        <v>#N/A</v>
      </c>
    </row>
    <row r="11141" spans="9:9" ht="21.75" customHeight="1" x14ac:dyDescent="0.3">
      <c r="I11141" s="23" t="e">
        <f>INDEX('Артикул без-с размером'!A:A,MATCH(Хранение!B11141,'Артикул без-с размером'!C:C,0))</f>
        <v>#N/A</v>
      </c>
    </row>
    <row r="11142" spans="9:9" ht="21.75" customHeight="1" x14ac:dyDescent="0.3">
      <c r="I11142" s="23" t="e">
        <f>INDEX('Артикул без-с размером'!A:A,MATCH(Хранение!B11142,'Артикул без-с размером'!C:C,0))</f>
        <v>#N/A</v>
      </c>
    </row>
    <row r="11143" spans="9:9" ht="21.75" customHeight="1" x14ac:dyDescent="0.3">
      <c r="I11143" s="23" t="e">
        <f>INDEX('Артикул без-с размером'!A:A,MATCH(Хранение!B11143,'Артикул без-с размером'!C:C,0))</f>
        <v>#N/A</v>
      </c>
    </row>
    <row r="11144" spans="9:9" ht="21.75" customHeight="1" x14ac:dyDescent="0.3">
      <c r="I11144" s="23" t="e">
        <f>INDEX('Артикул без-с размером'!A:A,MATCH(Хранение!B11144,'Артикул без-с размером'!C:C,0))</f>
        <v>#N/A</v>
      </c>
    </row>
    <row r="11145" spans="9:9" ht="21.75" customHeight="1" x14ac:dyDescent="0.3">
      <c r="I11145" s="23" t="e">
        <f>INDEX('Артикул без-с размером'!A:A,MATCH(Хранение!B11145,'Артикул без-с размером'!C:C,0))</f>
        <v>#N/A</v>
      </c>
    </row>
    <row r="11146" spans="9:9" ht="21.75" customHeight="1" x14ac:dyDescent="0.3">
      <c r="I11146" s="23" t="e">
        <f>INDEX('Артикул без-с размером'!A:A,MATCH(Хранение!B11146,'Артикул без-с размером'!C:C,0))</f>
        <v>#N/A</v>
      </c>
    </row>
    <row r="11147" spans="9:9" ht="21.75" customHeight="1" x14ac:dyDescent="0.3">
      <c r="I11147" s="23" t="e">
        <f>INDEX('Артикул без-с размером'!A:A,MATCH(Хранение!B11147,'Артикул без-с размером'!C:C,0))</f>
        <v>#N/A</v>
      </c>
    </row>
    <row r="11148" spans="9:9" ht="21.75" customHeight="1" x14ac:dyDescent="0.3">
      <c r="I11148" s="23" t="e">
        <f>INDEX('Артикул без-с размером'!A:A,MATCH(Хранение!B11148,'Артикул без-с размером'!C:C,0))</f>
        <v>#N/A</v>
      </c>
    </row>
    <row r="11149" spans="9:9" ht="21.75" customHeight="1" x14ac:dyDescent="0.3">
      <c r="I11149" s="23" t="e">
        <f>INDEX('Артикул без-с размером'!A:A,MATCH(Хранение!B11149,'Артикул без-с размером'!C:C,0))</f>
        <v>#N/A</v>
      </c>
    </row>
    <row r="11150" spans="9:9" ht="21.75" customHeight="1" x14ac:dyDescent="0.3">
      <c r="I11150" s="23" t="e">
        <f>INDEX('Артикул без-с размером'!A:A,MATCH(Хранение!B11150,'Артикул без-с размером'!C:C,0))</f>
        <v>#N/A</v>
      </c>
    </row>
    <row r="11151" spans="9:9" ht="21.75" customHeight="1" x14ac:dyDescent="0.3">
      <c r="I11151" s="23" t="e">
        <f>INDEX('Артикул без-с размером'!A:A,MATCH(Хранение!B11151,'Артикул без-с размером'!C:C,0))</f>
        <v>#N/A</v>
      </c>
    </row>
    <row r="11152" spans="9:9" ht="21.75" customHeight="1" x14ac:dyDescent="0.3">
      <c r="I11152" s="23" t="e">
        <f>INDEX('Артикул без-с размером'!A:A,MATCH(Хранение!B11152,'Артикул без-с размером'!C:C,0))</f>
        <v>#N/A</v>
      </c>
    </row>
    <row r="11153" spans="9:9" ht="21.75" customHeight="1" x14ac:dyDescent="0.3">
      <c r="I11153" s="23" t="e">
        <f>INDEX('Артикул без-с размером'!A:A,MATCH(Хранение!B11153,'Артикул без-с размером'!C:C,0))</f>
        <v>#N/A</v>
      </c>
    </row>
    <row r="11154" spans="9:9" ht="21.75" customHeight="1" x14ac:dyDescent="0.3">
      <c r="I11154" s="23" t="e">
        <f>INDEX('Артикул без-с размером'!A:A,MATCH(Хранение!B11154,'Артикул без-с размером'!C:C,0))</f>
        <v>#N/A</v>
      </c>
    </row>
    <row r="11155" spans="9:9" ht="21.75" customHeight="1" x14ac:dyDescent="0.3">
      <c r="I11155" s="23" t="e">
        <f>INDEX('Артикул без-с размером'!A:A,MATCH(Хранение!B11155,'Артикул без-с размером'!C:C,0))</f>
        <v>#N/A</v>
      </c>
    </row>
    <row r="11156" spans="9:9" ht="21.75" customHeight="1" x14ac:dyDescent="0.3">
      <c r="I11156" s="23" t="e">
        <f>INDEX('Артикул без-с размером'!A:A,MATCH(Хранение!B11156,'Артикул без-с размером'!C:C,0))</f>
        <v>#N/A</v>
      </c>
    </row>
    <row r="11157" spans="9:9" ht="21.75" customHeight="1" x14ac:dyDescent="0.3">
      <c r="I11157" s="23" t="e">
        <f>INDEX('Артикул без-с размером'!A:A,MATCH(Хранение!B11157,'Артикул без-с размером'!C:C,0))</f>
        <v>#N/A</v>
      </c>
    </row>
    <row r="11158" spans="9:9" ht="21.75" customHeight="1" x14ac:dyDescent="0.3">
      <c r="I11158" s="23" t="e">
        <f>INDEX('Артикул без-с размером'!A:A,MATCH(Хранение!B11158,'Артикул без-с размером'!C:C,0))</f>
        <v>#N/A</v>
      </c>
    </row>
    <row r="11159" spans="9:9" ht="21.75" customHeight="1" x14ac:dyDescent="0.3">
      <c r="I11159" s="23" t="e">
        <f>INDEX('Артикул без-с размером'!A:A,MATCH(Хранение!B11159,'Артикул без-с размером'!C:C,0))</f>
        <v>#N/A</v>
      </c>
    </row>
    <row r="11160" spans="9:9" ht="21.75" customHeight="1" x14ac:dyDescent="0.3">
      <c r="I11160" s="23" t="e">
        <f>INDEX('Артикул без-с размером'!A:A,MATCH(Хранение!B11160,'Артикул без-с размером'!C:C,0))</f>
        <v>#N/A</v>
      </c>
    </row>
    <row r="11161" spans="9:9" ht="21.75" customHeight="1" x14ac:dyDescent="0.3">
      <c r="I11161" s="23" t="e">
        <f>INDEX('Артикул без-с размером'!A:A,MATCH(Хранение!B11161,'Артикул без-с размером'!C:C,0))</f>
        <v>#N/A</v>
      </c>
    </row>
    <row r="11162" spans="9:9" ht="21.75" customHeight="1" x14ac:dyDescent="0.3">
      <c r="I11162" s="23" t="e">
        <f>INDEX('Артикул без-с размером'!A:A,MATCH(Хранение!B11162,'Артикул без-с размером'!C:C,0))</f>
        <v>#N/A</v>
      </c>
    </row>
    <row r="11163" spans="9:9" ht="21.75" customHeight="1" x14ac:dyDescent="0.3">
      <c r="I11163" s="23" t="e">
        <f>INDEX('Артикул без-с размером'!A:A,MATCH(Хранение!B11163,'Артикул без-с размером'!C:C,0))</f>
        <v>#N/A</v>
      </c>
    </row>
    <row r="11164" spans="9:9" ht="21.75" customHeight="1" x14ac:dyDescent="0.3">
      <c r="I11164" s="23" t="e">
        <f>INDEX('Артикул без-с размером'!A:A,MATCH(Хранение!B11164,'Артикул без-с размером'!C:C,0))</f>
        <v>#N/A</v>
      </c>
    </row>
    <row r="11165" spans="9:9" ht="21.75" customHeight="1" x14ac:dyDescent="0.3">
      <c r="I11165" s="23" t="e">
        <f>INDEX('Артикул без-с размером'!A:A,MATCH(Хранение!B11165,'Артикул без-с размером'!C:C,0))</f>
        <v>#N/A</v>
      </c>
    </row>
    <row r="11166" spans="9:9" ht="21.75" customHeight="1" x14ac:dyDescent="0.3">
      <c r="I11166" s="23" t="e">
        <f>INDEX('Артикул без-с размером'!A:A,MATCH(Хранение!B11166,'Артикул без-с размером'!C:C,0))</f>
        <v>#N/A</v>
      </c>
    </row>
    <row r="11167" spans="9:9" ht="21.75" customHeight="1" x14ac:dyDescent="0.3">
      <c r="I11167" s="23" t="e">
        <f>INDEX('Артикул без-с размером'!A:A,MATCH(Хранение!B11167,'Артикул без-с размером'!C:C,0))</f>
        <v>#N/A</v>
      </c>
    </row>
    <row r="11168" spans="9:9" ht="21.75" customHeight="1" x14ac:dyDescent="0.3">
      <c r="I11168" s="23" t="e">
        <f>INDEX('Артикул без-с размером'!A:A,MATCH(Хранение!B11168,'Артикул без-с размером'!C:C,0))</f>
        <v>#N/A</v>
      </c>
    </row>
    <row r="11169" spans="9:9" ht="21.75" customHeight="1" x14ac:dyDescent="0.3">
      <c r="I11169" s="23" t="e">
        <f>INDEX('Артикул без-с размером'!A:A,MATCH(Хранение!B11169,'Артикул без-с размером'!C:C,0))</f>
        <v>#N/A</v>
      </c>
    </row>
    <row r="11170" spans="9:9" ht="21.75" customHeight="1" x14ac:dyDescent="0.3">
      <c r="I11170" s="23" t="e">
        <f>INDEX('Артикул без-с размером'!A:A,MATCH(Хранение!B11170,'Артикул без-с размером'!C:C,0))</f>
        <v>#N/A</v>
      </c>
    </row>
    <row r="11171" spans="9:9" ht="21.75" customHeight="1" x14ac:dyDescent="0.3">
      <c r="I11171" s="23" t="e">
        <f>INDEX('Артикул без-с размером'!A:A,MATCH(Хранение!B11171,'Артикул без-с размером'!C:C,0))</f>
        <v>#N/A</v>
      </c>
    </row>
    <row r="11172" spans="9:9" ht="21.75" customHeight="1" x14ac:dyDescent="0.3">
      <c r="I11172" s="23" t="e">
        <f>INDEX('Артикул без-с размером'!A:A,MATCH(Хранение!B11172,'Артикул без-с размером'!C:C,0))</f>
        <v>#N/A</v>
      </c>
    </row>
    <row r="11173" spans="9:9" ht="21.75" customHeight="1" x14ac:dyDescent="0.3">
      <c r="I11173" s="23" t="e">
        <f>INDEX('Артикул без-с размером'!A:A,MATCH(Хранение!B11173,'Артикул без-с размером'!C:C,0))</f>
        <v>#N/A</v>
      </c>
    </row>
    <row r="11174" spans="9:9" ht="21.75" customHeight="1" x14ac:dyDescent="0.3">
      <c r="I11174" s="23" t="e">
        <f>INDEX('Артикул без-с размером'!A:A,MATCH(Хранение!B11174,'Артикул без-с размером'!C:C,0))</f>
        <v>#N/A</v>
      </c>
    </row>
    <row r="11175" spans="9:9" ht="21.75" customHeight="1" x14ac:dyDescent="0.3">
      <c r="I11175" s="23" t="e">
        <f>INDEX('Артикул без-с размером'!A:A,MATCH(Хранение!B11175,'Артикул без-с размером'!C:C,0))</f>
        <v>#N/A</v>
      </c>
    </row>
    <row r="11176" spans="9:9" ht="21.75" customHeight="1" x14ac:dyDescent="0.3">
      <c r="I11176" s="23" t="e">
        <f>INDEX('Артикул без-с размером'!A:A,MATCH(Хранение!B11176,'Артикул без-с размером'!C:C,0))</f>
        <v>#N/A</v>
      </c>
    </row>
    <row r="11177" spans="9:9" ht="21.75" customHeight="1" x14ac:dyDescent="0.3">
      <c r="I11177" s="23" t="e">
        <f>INDEX('Артикул без-с размером'!A:A,MATCH(Хранение!B11177,'Артикул без-с размером'!C:C,0))</f>
        <v>#N/A</v>
      </c>
    </row>
    <row r="11178" spans="9:9" ht="21.75" customHeight="1" x14ac:dyDescent="0.3">
      <c r="I11178" s="23" t="e">
        <f>INDEX('Артикул без-с размером'!A:A,MATCH(Хранение!B11178,'Артикул без-с размером'!C:C,0))</f>
        <v>#N/A</v>
      </c>
    </row>
    <row r="11179" spans="9:9" ht="21.75" customHeight="1" x14ac:dyDescent="0.3">
      <c r="I11179" s="23" t="e">
        <f>INDEX('Артикул без-с размером'!A:A,MATCH(Хранение!B11179,'Артикул без-с размером'!C:C,0))</f>
        <v>#N/A</v>
      </c>
    </row>
    <row r="11180" spans="9:9" ht="21.75" customHeight="1" x14ac:dyDescent="0.3">
      <c r="I11180" s="23" t="e">
        <f>INDEX('Артикул без-с размером'!A:A,MATCH(Хранение!B11180,'Артикул без-с размером'!C:C,0))</f>
        <v>#N/A</v>
      </c>
    </row>
    <row r="11181" spans="9:9" ht="21.75" customHeight="1" x14ac:dyDescent="0.3">
      <c r="I11181" s="23" t="e">
        <f>INDEX('Артикул без-с размером'!A:A,MATCH(Хранение!B11181,'Артикул без-с размером'!C:C,0))</f>
        <v>#N/A</v>
      </c>
    </row>
    <row r="11182" spans="9:9" ht="21.75" customHeight="1" x14ac:dyDescent="0.3">
      <c r="I11182" s="23" t="e">
        <f>INDEX('Артикул без-с размером'!A:A,MATCH(Хранение!B11182,'Артикул без-с размером'!C:C,0))</f>
        <v>#N/A</v>
      </c>
    </row>
    <row r="11183" spans="9:9" ht="21.75" customHeight="1" x14ac:dyDescent="0.3">
      <c r="I11183" s="23" t="e">
        <f>INDEX('Артикул без-с размером'!A:A,MATCH(Хранение!B11183,'Артикул без-с размером'!C:C,0))</f>
        <v>#N/A</v>
      </c>
    </row>
    <row r="11184" spans="9:9" ht="21.75" customHeight="1" x14ac:dyDescent="0.3">
      <c r="I11184" s="23" t="e">
        <f>INDEX('Артикул без-с размером'!A:A,MATCH(Хранение!B11184,'Артикул без-с размером'!C:C,0))</f>
        <v>#N/A</v>
      </c>
    </row>
    <row r="11185" spans="9:9" ht="21.75" customHeight="1" x14ac:dyDescent="0.3">
      <c r="I11185" s="23" t="e">
        <f>INDEX('Артикул без-с размером'!A:A,MATCH(Хранение!B11185,'Артикул без-с размером'!C:C,0))</f>
        <v>#N/A</v>
      </c>
    </row>
    <row r="11186" spans="9:9" ht="21.75" customHeight="1" x14ac:dyDescent="0.3">
      <c r="I11186" s="23" t="e">
        <f>INDEX('Артикул без-с размером'!A:A,MATCH(Хранение!B11186,'Артикул без-с размером'!C:C,0))</f>
        <v>#N/A</v>
      </c>
    </row>
    <row r="11187" spans="9:9" ht="21.75" customHeight="1" x14ac:dyDescent="0.3">
      <c r="I11187" s="23" t="e">
        <f>INDEX('Артикул без-с размером'!A:A,MATCH(Хранение!B11187,'Артикул без-с размером'!C:C,0))</f>
        <v>#N/A</v>
      </c>
    </row>
    <row r="11188" spans="9:9" ht="21.75" customHeight="1" x14ac:dyDescent="0.3">
      <c r="I11188" s="23" t="e">
        <f>INDEX('Артикул без-с размером'!A:A,MATCH(Хранение!B11188,'Артикул без-с размером'!C:C,0))</f>
        <v>#N/A</v>
      </c>
    </row>
    <row r="11189" spans="9:9" ht="21.75" customHeight="1" x14ac:dyDescent="0.3">
      <c r="I11189" s="23" t="e">
        <f>INDEX('Артикул без-с размером'!A:A,MATCH(Хранение!B11189,'Артикул без-с размером'!C:C,0))</f>
        <v>#N/A</v>
      </c>
    </row>
    <row r="11190" spans="9:9" ht="21.75" customHeight="1" x14ac:dyDescent="0.3">
      <c r="I11190" s="23" t="e">
        <f>INDEX('Артикул без-с размером'!A:A,MATCH(Хранение!B11190,'Артикул без-с размером'!C:C,0))</f>
        <v>#N/A</v>
      </c>
    </row>
    <row r="11191" spans="9:9" ht="21.75" customHeight="1" x14ac:dyDescent="0.3">
      <c r="I11191" s="23" t="e">
        <f>INDEX('Артикул без-с размером'!A:A,MATCH(Хранение!B11191,'Артикул без-с размером'!C:C,0))</f>
        <v>#N/A</v>
      </c>
    </row>
    <row r="11192" spans="9:9" ht="21.75" customHeight="1" x14ac:dyDescent="0.3">
      <c r="I11192" s="23" t="e">
        <f>INDEX('Артикул без-с размером'!A:A,MATCH(Хранение!B11192,'Артикул без-с размером'!C:C,0))</f>
        <v>#N/A</v>
      </c>
    </row>
    <row r="11193" spans="9:9" ht="21.75" customHeight="1" x14ac:dyDescent="0.3">
      <c r="I11193" s="23" t="e">
        <f>INDEX('Артикул без-с размером'!A:A,MATCH(Хранение!B11193,'Артикул без-с размером'!C:C,0))</f>
        <v>#N/A</v>
      </c>
    </row>
    <row r="11194" spans="9:9" ht="21.75" customHeight="1" x14ac:dyDescent="0.3">
      <c r="I11194" s="23" t="e">
        <f>INDEX('Артикул без-с размером'!A:A,MATCH(Хранение!B11194,'Артикул без-с размером'!C:C,0))</f>
        <v>#N/A</v>
      </c>
    </row>
    <row r="11195" spans="9:9" ht="21.75" customHeight="1" x14ac:dyDescent="0.3">
      <c r="I11195" s="23" t="e">
        <f>INDEX('Артикул без-с размером'!A:A,MATCH(Хранение!B11195,'Артикул без-с размером'!C:C,0))</f>
        <v>#N/A</v>
      </c>
    </row>
    <row r="11196" spans="9:9" ht="21.75" customHeight="1" x14ac:dyDescent="0.3">
      <c r="I11196" s="23" t="e">
        <f>INDEX('Артикул без-с размером'!A:A,MATCH(Хранение!B11196,'Артикул без-с размером'!C:C,0))</f>
        <v>#N/A</v>
      </c>
    </row>
    <row r="11197" spans="9:9" ht="21.75" customHeight="1" x14ac:dyDescent="0.3">
      <c r="I11197" s="23" t="e">
        <f>INDEX('Артикул без-с размером'!A:A,MATCH(Хранение!B11197,'Артикул без-с размером'!C:C,0))</f>
        <v>#N/A</v>
      </c>
    </row>
    <row r="11198" spans="9:9" ht="21.75" customHeight="1" x14ac:dyDescent="0.3">
      <c r="I11198" s="23" t="e">
        <f>INDEX('Артикул без-с размером'!A:A,MATCH(Хранение!B11198,'Артикул без-с размером'!C:C,0))</f>
        <v>#N/A</v>
      </c>
    </row>
    <row r="11199" spans="9:9" ht="21.75" customHeight="1" x14ac:dyDescent="0.3">
      <c r="I11199" s="23" t="e">
        <f>INDEX('Артикул без-с размером'!A:A,MATCH(Хранение!B11199,'Артикул без-с размером'!C:C,0))</f>
        <v>#N/A</v>
      </c>
    </row>
    <row r="11200" spans="9:9" ht="21.75" customHeight="1" x14ac:dyDescent="0.3">
      <c r="I11200" s="23" t="e">
        <f>INDEX('Артикул без-с размером'!A:A,MATCH(Хранение!B11200,'Артикул без-с размером'!C:C,0))</f>
        <v>#N/A</v>
      </c>
    </row>
    <row r="11201" spans="9:9" ht="21.75" customHeight="1" x14ac:dyDescent="0.3">
      <c r="I11201" s="23" t="e">
        <f>INDEX('Артикул без-с размером'!A:A,MATCH(Хранение!B11201,'Артикул без-с размером'!C:C,0))</f>
        <v>#N/A</v>
      </c>
    </row>
    <row r="11202" spans="9:9" ht="21.75" customHeight="1" x14ac:dyDescent="0.3">
      <c r="I11202" s="23" t="e">
        <f>INDEX('Артикул без-с размером'!A:A,MATCH(Хранение!B11202,'Артикул без-с размером'!C:C,0))</f>
        <v>#N/A</v>
      </c>
    </row>
    <row r="11203" spans="9:9" ht="21.75" customHeight="1" x14ac:dyDescent="0.3">
      <c r="I11203" s="23" t="e">
        <f>INDEX('Артикул без-с размером'!A:A,MATCH(Хранение!B11203,'Артикул без-с размером'!C:C,0))</f>
        <v>#N/A</v>
      </c>
    </row>
    <row r="11204" spans="9:9" ht="21.75" customHeight="1" x14ac:dyDescent="0.3">
      <c r="I11204" s="23" t="e">
        <f>INDEX('Артикул без-с размером'!A:A,MATCH(Хранение!B11204,'Артикул без-с размером'!C:C,0))</f>
        <v>#N/A</v>
      </c>
    </row>
    <row r="11205" spans="9:9" ht="21.75" customHeight="1" x14ac:dyDescent="0.3">
      <c r="I11205" s="23" t="e">
        <f>INDEX('Артикул без-с размером'!A:A,MATCH(Хранение!B11205,'Артикул без-с размером'!C:C,0))</f>
        <v>#N/A</v>
      </c>
    </row>
    <row r="11206" spans="9:9" ht="21.75" customHeight="1" x14ac:dyDescent="0.3">
      <c r="I11206" s="23" t="e">
        <f>INDEX('Артикул без-с размером'!A:A,MATCH(Хранение!B11206,'Артикул без-с размером'!C:C,0))</f>
        <v>#N/A</v>
      </c>
    </row>
    <row r="11207" spans="9:9" ht="21.75" customHeight="1" x14ac:dyDescent="0.3">
      <c r="I11207" s="23" t="e">
        <f>INDEX('Артикул без-с размером'!A:A,MATCH(Хранение!B11207,'Артикул без-с размером'!C:C,0))</f>
        <v>#N/A</v>
      </c>
    </row>
    <row r="11208" spans="9:9" ht="21.75" customHeight="1" x14ac:dyDescent="0.3">
      <c r="I11208" s="23" t="e">
        <f>INDEX('Артикул без-с размером'!A:A,MATCH(Хранение!B11208,'Артикул без-с размером'!C:C,0))</f>
        <v>#N/A</v>
      </c>
    </row>
    <row r="11209" spans="9:9" ht="21.75" customHeight="1" x14ac:dyDescent="0.3">
      <c r="I11209" s="23" t="e">
        <f>INDEX('Артикул без-с размером'!A:A,MATCH(Хранение!B11209,'Артикул без-с размером'!C:C,0))</f>
        <v>#N/A</v>
      </c>
    </row>
    <row r="11210" spans="9:9" ht="21.75" customHeight="1" x14ac:dyDescent="0.3">
      <c r="I11210" s="23" t="e">
        <f>INDEX('Артикул без-с размером'!A:A,MATCH(Хранение!B11210,'Артикул без-с размером'!C:C,0))</f>
        <v>#N/A</v>
      </c>
    </row>
    <row r="11211" spans="9:9" ht="21.75" customHeight="1" x14ac:dyDescent="0.3">
      <c r="I11211" s="23" t="e">
        <f>INDEX('Артикул без-с размером'!A:A,MATCH(Хранение!B11211,'Артикул без-с размером'!C:C,0))</f>
        <v>#N/A</v>
      </c>
    </row>
    <row r="11212" spans="9:9" ht="21.75" customHeight="1" x14ac:dyDescent="0.3">
      <c r="I11212" s="23" t="e">
        <f>INDEX('Артикул без-с размером'!A:A,MATCH(Хранение!B11212,'Артикул без-с размером'!C:C,0))</f>
        <v>#N/A</v>
      </c>
    </row>
    <row r="11213" spans="9:9" ht="21.75" customHeight="1" x14ac:dyDescent="0.3">
      <c r="I11213" s="23" t="e">
        <f>INDEX('Артикул без-с размером'!A:A,MATCH(Хранение!B11213,'Артикул без-с размером'!C:C,0))</f>
        <v>#N/A</v>
      </c>
    </row>
    <row r="11214" spans="9:9" ht="21.75" customHeight="1" x14ac:dyDescent="0.3">
      <c r="I11214" s="23" t="e">
        <f>INDEX('Артикул без-с размером'!A:A,MATCH(Хранение!B11214,'Артикул без-с размером'!C:C,0))</f>
        <v>#N/A</v>
      </c>
    </row>
    <row r="11215" spans="9:9" ht="21.75" customHeight="1" x14ac:dyDescent="0.3">
      <c r="I11215" s="23" t="e">
        <f>INDEX('Артикул без-с размером'!A:A,MATCH(Хранение!B11215,'Артикул без-с размером'!C:C,0))</f>
        <v>#N/A</v>
      </c>
    </row>
    <row r="11216" spans="9:9" ht="21.75" customHeight="1" x14ac:dyDescent="0.3">
      <c r="I11216" s="23" t="e">
        <f>INDEX('Артикул без-с размером'!A:A,MATCH(Хранение!B11216,'Артикул без-с размером'!C:C,0))</f>
        <v>#N/A</v>
      </c>
    </row>
    <row r="11217" spans="9:9" ht="21.75" customHeight="1" x14ac:dyDescent="0.3">
      <c r="I11217" s="23" t="e">
        <f>INDEX('Артикул без-с размером'!A:A,MATCH(Хранение!B11217,'Артикул без-с размером'!C:C,0))</f>
        <v>#N/A</v>
      </c>
    </row>
    <row r="11218" spans="9:9" ht="21.75" customHeight="1" x14ac:dyDescent="0.3">
      <c r="I11218" s="23" t="e">
        <f>INDEX('Артикул без-с размером'!A:A,MATCH(Хранение!B11218,'Артикул без-с размером'!C:C,0))</f>
        <v>#N/A</v>
      </c>
    </row>
    <row r="11219" spans="9:9" ht="21.75" customHeight="1" x14ac:dyDescent="0.3">
      <c r="I11219" s="23" t="e">
        <f>INDEX('Артикул без-с размером'!A:A,MATCH(Хранение!B11219,'Артикул без-с размером'!C:C,0))</f>
        <v>#N/A</v>
      </c>
    </row>
    <row r="11220" spans="9:9" ht="21.75" customHeight="1" x14ac:dyDescent="0.3">
      <c r="I11220" s="23" t="e">
        <f>INDEX('Артикул без-с размером'!A:A,MATCH(Хранение!B11220,'Артикул без-с размером'!C:C,0))</f>
        <v>#N/A</v>
      </c>
    </row>
    <row r="11221" spans="9:9" ht="21.75" customHeight="1" x14ac:dyDescent="0.3">
      <c r="I11221" s="23" t="e">
        <f>INDEX('Артикул без-с размером'!A:A,MATCH(Хранение!B11221,'Артикул без-с размером'!C:C,0))</f>
        <v>#N/A</v>
      </c>
    </row>
    <row r="11222" spans="9:9" ht="21.75" customHeight="1" x14ac:dyDescent="0.3">
      <c r="I11222" s="23" t="e">
        <f>INDEX('Артикул без-с размером'!A:A,MATCH(Хранение!B11222,'Артикул без-с размером'!C:C,0))</f>
        <v>#N/A</v>
      </c>
    </row>
    <row r="11223" spans="9:9" ht="21.75" customHeight="1" x14ac:dyDescent="0.3">
      <c r="I11223" s="23" t="e">
        <f>INDEX('Артикул без-с размером'!A:A,MATCH(Хранение!B11223,'Артикул без-с размером'!C:C,0))</f>
        <v>#N/A</v>
      </c>
    </row>
    <row r="11224" spans="9:9" ht="21.75" customHeight="1" x14ac:dyDescent="0.3">
      <c r="I11224" s="23" t="e">
        <f>INDEX('Артикул без-с размером'!A:A,MATCH(Хранение!B11224,'Артикул без-с размером'!C:C,0))</f>
        <v>#N/A</v>
      </c>
    </row>
    <row r="11225" spans="9:9" ht="21.75" customHeight="1" x14ac:dyDescent="0.3">
      <c r="I11225" s="23" t="e">
        <f>INDEX('Артикул без-с размером'!A:A,MATCH(Хранение!B11225,'Артикул без-с размером'!C:C,0))</f>
        <v>#N/A</v>
      </c>
    </row>
    <row r="11226" spans="9:9" ht="21.75" customHeight="1" x14ac:dyDescent="0.3">
      <c r="I11226" s="23" t="e">
        <f>INDEX('Артикул без-с размером'!A:A,MATCH(Хранение!B11226,'Артикул без-с размером'!C:C,0))</f>
        <v>#N/A</v>
      </c>
    </row>
    <row r="11227" spans="9:9" ht="21.75" customHeight="1" x14ac:dyDescent="0.3">
      <c r="I11227" s="23" t="e">
        <f>INDEX('Артикул без-с размером'!A:A,MATCH(Хранение!B11227,'Артикул без-с размером'!C:C,0))</f>
        <v>#N/A</v>
      </c>
    </row>
    <row r="11228" spans="9:9" ht="21.75" customHeight="1" x14ac:dyDescent="0.3">
      <c r="I11228" s="23" t="e">
        <f>INDEX('Артикул без-с размером'!A:A,MATCH(Хранение!B11228,'Артикул без-с размером'!C:C,0))</f>
        <v>#N/A</v>
      </c>
    </row>
    <row r="11229" spans="9:9" ht="21.75" customHeight="1" x14ac:dyDescent="0.3">
      <c r="I11229" s="23" t="e">
        <f>INDEX('Артикул без-с размером'!A:A,MATCH(Хранение!B11229,'Артикул без-с размером'!C:C,0))</f>
        <v>#N/A</v>
      </c>
    </row>
    <row r="11230" spans="9:9" ht="21.75" customHeight="1" x14ac:dyDescent="0.3">
      <c r="I11230" s="23" t="e">
        <f>INDEX('Артикул без-с размером'!A:A,MATCH(Хранение!B11230,'Артикул без-с размером'!C:C,0))</f>
        <v>#N/A</v>
      </c>
    </row>
    <row r="11231" spans="9:9" ht="21.75" customHeight="1" x14ac:dyDescent="0.3">
      <c r="I11231" s="23" t="e">
        <f>INDEX('Артикул без-с размером'!A:A,MATCH(Хранение!B11231,'Артикул без-с размером'!C:C,0))</f>
        <v>#N/A</v>
      </c>
    </row>
    <row r="11232" spans="9:9" ht="21.75" customHeight="1" x14ac:dyDescent="0.3">
      <c r="I11232" s="23" t="e">
        <f>INDEX('Артикул без-с размером'!A:A,MATCH(Хранение!B11232,'Артикул без-с размером'!C:C,0))</f>
        <v>#N/A</v>
      </c>
    </row>
    <row r="11233" spans="9:9" ht="21.75" customHeight="1" x14ac:dyDescent="0.3">
      <c r="I11233" s="23" t="e">
        <f>INDEX('Артикул без-с размером'!A:A,MATCH(Хранение!B11233,'Артикул без-с размером'!C:C,0))</f>
        <v>#N/A</v>
      </c>
    </row>
    <row r="11234" spans="9:9" ht="21.75" customHeight="1" x14ac:dyDescent="0.3">
      <c r="I11234" s="23" t="e">
        <f>INDEX('Артикул без-с размером'!A:A,MATCH(Хранение!B11234,'Артикул без-с размером'!C:C,0))</f>
        <v>#N/A</v>
      </c>
    </row>
    <row r="11235" spans="9:9" ht="21.75" customHeight="1" x14ac:dyDescent="0.3">
      <c r="I11235" s="23" t="e">
        <f>INDEX('Артикул без-с размером'!A:A,MATCH(Хранение!B11235,'Артикул без-с размером'!C:C,0))</f>
        <v>#N/A</v>
      </c>
    </row>
    <row r="11236" spans="9:9" ht="21.75" customHeight="1" x14ac:dyDescent="0.3">
      <c r="I11236" s="23" t="e">
        <f>INDEX('Артикул без-с размером'!A:A,MATCH(Хранение!B11236,'Артикул без-с размером'!C:C,0))</f>
        <v>#N/A</v>
      </c>
    </row>
    <row r="11237" spans="9:9" ht="21.75" customHeight="1" x14ac:dyDescent="0.3">
      <c r="I11237" s="23" t="e">
        <f>INDEX('Артикул без-с размером'!A:A,MATCH(Хранение!B11237,'Артикул без-с размером'!C:C,0))</f>
        <v>#N/A</v>
      </c>
    </row>
    <row r="11238" spans="9:9" ht="21.75" customHeight="1" x14ac:dyDescent="0.3">
      <c r="I11238" s="23" t="e">
        <f>INDEX('Артикул без-с размером'!A:A,MATCH(Хранение!B11238,'Артикул без-с размером'!C:C,0))</f>
        <v>#N/A</v>
      </c>
    </row>
    <row r="11239" spans="9:9" ht="21.75" customHeight="1" x14ac:dyDescent="0.3">
      <c r="I11239" s="23" t="e">
        <f>INDEX('Артикул без-с размером'!A:A,MATCH(Хранение!B11239,'Артикул без-с размером'!C:C,0))</f>
        <v>#N/A</v>
      </c>
    </row>
    <row r="11240" spans="9:9" ht="21.75" customHeight="1" x14ac:dyDescent="0.3">
      <c r="I11240" s="23" t="e">
        <f>INDEX('Артикул без-с размером'!A:A,MATCH(Хранение!B11240,'Артикул без-с размером'!C:C,0))</f>
        <v>#N/A</v>
      </c>
    </row>
    <row r="11241" spans="9:9" ht="21.75" customHeight="1" x14ac:dyDescent="0.3">
      <c r="I11241" s="23" t="e">
        <f>INDEX('Артикул без-с размером'!A:A,MATCH(Хранение!B11241,'Артикул без-с размером'!C:C,0))</f>
        <v>#N/A</v>
      </c>
    </row>
    <row r="11242" spans="9:9" ht="21.75" customHeight="1" x14ac:dyDescent="0.3">
      <c r="I11242" s="23" t="e">
        <f>INDEX('Артикул без-с размером'!A:A,MATCH(Хранение!B11242,'Артикул без-с размером'!C:C,0))</f>
        <v>#N/A</v>
      </c>
    </row>
    <row r="11243" spans="9:9" ht="21.75" customHeight="1" x14ac:dyDescent="0.3">
      <c r="I11243" s="23" t="e">
        <f>INDEX('Артикул без-с размером'!A:A,MATCH(Хранение!B11243,'Артикул без-с размером'!C:C,0))</f>
        <v>#N/A</v>
      </c>
    </row>
    <row r="11244" spans="9:9" ht="21.75" customHeight="1" x14ac:dyDescent="0.3">
      <c r="I11244" s="23" t="e">
        <f>INDEX('Артикул без-с размером'!A:A,MATCH(Хранение!B11244,'Артикул без-с размером'!C:C,0))</f>
        <v>#N/A</v>
      </c>
    </row>
    <row r="11245" spans="9:9" ht="21.75" customHeight="1" x14ac:dyDescent="0.3">
      <c r="I11245" s="23" t="e">
        <f>INDEX('Артикул без-с размером'!A:A,MATCH(Хранение!B11245,'Артикул без-с размером'!C:C,0))</f>
        <v>#N/A</v>
      </c>
    </row>
    <row r="11246" spans="9:9" ht="21.75" customHeight="1" x14ac:dyDescent="0.3">
      <c r="I11246" s="23" t="e">
        <f>INDEX('Артикул без-с размером'!A:A,MATCH(Хранение!B11246,'Артикул без-с размером'!C:C,0))</f>
        <v>#N/A</v>
      </c>
    </row>
    <row r="11247" spans="9:9" ht="21.75" customHeight="1" x14ac:dyDescent="0.3">
      <c r="I11247" s="23" t="e">
        <f>INDEX('Артикул без-с размером'!A:A,MATCH(Хранение!B11247,'Артикул без-с размером'!C:C,0))</f>
        <v>#N/A</v>
      </c>
    </row>
    <row r="11248" spans="9:9" ht="21.75" customHeight="1" x14ac:dyDescent="0.3">
      <c r="I11248" s="23" t="e">
        <f>INDEX('Артикул без-с размером'!A:A,MATCH(Хранение!B11248,'Артикул без-с размером'!C:C,0))</f>
        <v>#N/A</v>
      </c>
    </row>
    <row r="11249" spans="9:9" ht="21.75" customHeight="1" x14ac:dyDescent="0.3">
      <c r="I11249" s="23" t="e">
        <f>INDEX('Артикул без-с размером'!A:A,MATCH(Хранение!B11249,'Артикул без-с размером'!C:C,0))</f>
        <v>#N/A</v>
      </c>
    </row>
    <row r="11250" spans="9:9" ht="21.75" customHeight="1" x14ac:dyDescent="0.3">
      <c r="I11250" s="23" t="e">
        <f>INDEX('Артикул без-с размером'!A:A,MATCH(Хранение!B11250,'Артикул без-с размером'!C:C,0))</f>
        <v>#N/A</v>
      </c>
    </row>
    <row r="11251" spans="9:9" ht="21.75" customHeight="1" x14ac:dyDescent="0.3">
      <c r="I11251" s="23" t="e">
        <f>INDEX('Артикул без-с размером'!A:A,MATCH(Хранение!B11251,'Артикул без-с размером'!C:C,0))</f>
        <v>#N/A</v>
      </c>
    </row>
    <row r="11252" spans="9:9" ht="21.75" customHeight="1" x14ac:dyDescent="0.3">
      <c r="I11252" s="23" t="e">
        <f>INDEX('Артикул без-с размером'!A:A,MATCH(Хранение!B11252,'Артикул без-с размером'!C:C,0))</f>
        <v>#N/A</v>
      </c>
    </row>
    <row r="11253" spans="9:9" ht="21.75" customHeight="1" x14ac:dyDescent="0.3">
      <c r="I11253" s="23" t="e">
        <f>INDEX('Артикул без-с размером'!A:A,MATCH(Хранение!B11253,'Артикул без-с размером'!C:C,0))</f>
        <v>#N/A</v>
      </c>
    </row>
    <row r="11254" spans="9:9" ht="21.75" customHeight="1" x14ac:dyDescent="0.3">
      <c r="I11254" s="23" t="e">
        <f>INDEX('Артикул без-с размером'!A:A,MATCH(Хранение!B11254,'Артикул без-с размером'!C:C,0))</f>
        <v>#N/A</v>
      </c>
    </row>
    <row r="11255" spans="9:9" ht="21.75" customHeight="1" x14ac:dyDescent="0.3">
      <c r="I11255" s="23" t="e">
        <f>INDEX('Артикул без-с размером'!A:A,MATCH(Хранение!B11255,'Артикул без-с размером'!C:C,0))</f>
        <v>#N/A</v>
      </c>
    </row>
    <row r="11256" spans="9:9" ht="21.75" customHeight="1" x14ac:dyDescent="0.3">
      <c r="I11256" s="23" t="e">
        <f>INDEX('Артикул без-с размером'!A:A,MATCH(Хранение!B11256,'Артикул без-с размером'!C:C,0))</f>
        <v>#N/A</v>
      </c>
    </row>
    <row r="11257" spans="9:9" ht="21.75" customHeight="1" x14ac:dyDescent="0.3">
      <c r="I11257" s="23" t="e">
        <f>INDEX('Артикул без-с размером'!A:A,MATCH(Хранение!B11257,'Артикул без-с размером'!C:C,0))</f>
        <v>#N/A</v>
      </c>
    </row>
    <row r="11258" spans="9:9" ht="21.75" customHeight="1" x14ac:dyDescent="0.3">
      <c r="I11258" s="23" t="e">
        <f>INDEX('Артикул без-с размером'!A:A,MATCH(Хранение!B11258,'Артикул без-с размером'!C:C,0))</f>
        <v>#N/A</v>
      </c>
    </row>
    <row r="11259" spans="9:9" ht="21.75" customHeight="1" x14ac:dyDescent="0.3">
      <c r="I11259" s="23" t="e">
        <f>INDEX('Артикул без-с размером'!A:A,MATCH(Хранение!B11259,'Артикул без-с размером'!C:C,0))</f>
        <v>#N/A</v>
      </c>
    </row>
    <row r="11260" spans="9:9" ht="21.75" customHeight="1" x14ac:dyDescent="0.3">
      <c r="I11260" s="23" t="e">
        <f>INDEX('Артикул без-с размером'!A:A,MATCH(Хранение!B11260,'Артикул без-с размером'!C:C,0))</f>
        <v>#N/A</v>
      </c>
    </row>
    <row r="11261" spans="9:9" ht="21.75" customHeight="1" x14ac:dyDescent="0.3">
      <c r="I11261" s="23" t="e">
        <f>INDEX('Артикул без-с размером'!A:A,MATCH(Хранение!B11261,'Артикул без-с размером'!C:C,0))</f>
        <v>#N/A</v>
      </c>
    </row>
    <row r="11262" spans="9:9" ht="21.75" customHeight="1" x14ac:dyDescent="0.3">
      <c r="I11262" s="23" t="e">
        <f>INDEX('Артикул без-с размером'!A:A,MATCH(Хранение!B11262,'Артикул без-с размером'!C:C,0))</f>
        <v>#N/A</v>
      </c>
    </row>
    <row r="11263" spans="9:9" ht="21.75" customHeight="1" x14ac:dyDescent="0.3">
      <c r="I11263" s="23" t="e">
        <f>INDEX('Артикул без-с размером'!A:A,MATCH(Хранение!B11263,'Артикул без-с размером'!C:C,0))</f>
        <v>#N/A</v>
      </c>
    </row>
    <row r="11264" spans="9:9" ht="21.75" customHeight="1" x14ac:dyDescent="0.3">
      <c r="I11264" s="23" t="e">
        <f>INDEX('Артикул без-с размером'!A:A,MATCH(Хранение!B11264,'Артикул без-с размером'!C:C,0))</f>
        <v>#N/A</v>
      </c>
    </row>
    <row r="11265" spans="9:9" ht="21.75" customHeight="1" x14ac:dyDescent="0.3">
      <c r="I11265" s="23" t="e">
        <f>INDEX('Артикул без-с размером'!A:A,MATCH(Хранение!B11265,'Артикул без-с размером'!C:C,0))</f>
        <v>#N/A</v>
      </c>
    </row>
    <row r="11266" spans="9:9" ht="21.75" customHeight="1" x14ac:dyDescent="0.3">
      <c r="I11266" s="23" t="e">
        <f>INDEX('Артикул без-с размером'!A:A,MATCH(Хранение!B11266,'Артикул без-с размером'!C:C,0))</f>
        <v>#N/A</v>
      </c>
    </row>
    <row r="11267" spans="9:9" ht="21.75" customHeight="1" x14ac:dyDescent="0.3">
      <c r="I11267" s="23" t="e">
        <f>INDEX('Артикул без-с размером'!A:A,MATCH(Хранение!B11267,'Артикул без-с размером'!C:C,0))</f>
        <v>#N/A</v>
      </c>
    </row>
    <row r="11268" spans="9:9" ht="21.75" customHeight="1" x14ac:dyDescent="0.3">
      <c r="I11268" s="23" t="e">
        <f>INDEX('Артикул без-с размером'!A:A,MATCH(Хранение!B11268,'Артикул без-с размером'!C:C,0))</f>
        <v>#N/A</v>
      </c>
    </row>
    <row r="11269" spans="9:9" ht="21.75" customHeight="1" x14ac:dyDescent="0.3">
      <c r="I11269" s="23" t="e">
        <f>INDEX('Артикул без-с размером'!A:A,MATCH(Хранение!B11269,'Артикул без-с размером'!C:C,0))</f>
        <v>#N/A</v>
      </c>
    </row>
    <row r="11270" spans="9:9" ht="21.75" customHeight="1" x14ac:dyDescent="0.3">
      <c r="I11270" s="23" t="e">
        <f>INDEX('Артикул без-с размером'!A:A,MATCH(Хранение!B11270,'Артикул без-с размером'!C:C,0))</f>
        <v>#N/A</v>
      </c>
    </row>
    <row r="11271" spans="9:9" ht="21.75" customHeight="1" x14ac:dyDescent="0.3">
      <c r="I11271" s="23" t="e">
        <f>INDEX('Артикул без-с размером'!A:A,MATCH(Хранение!B11271,'Артикул без-с размером'!C:C,0))</f>
        <v>#N/A</v>
      </c>
    </row>
    <row r="11272" spans="9:9" ht="21.75" customHeight="1" x14ac:dyDescent="0.3">
      <c r="I11272" s="23" t="e">
        <f>INDEX('Артикул без-с размером'!A:A,MATCH(Хранение!B11272,'Артикул без-с размером'!C:C,0))</f>
        <v>#N/A</v>
      </c>
    </row>
    <row r="11273" spans="9:9" ht="21.75" customHeight="1" x14ac:dyDescent="0.3">
      <c r="I11273" s="23" t="e">
        <f>INDEX('Артикул без-с размером'!A:A,MATCH(Хранение!B11273,'Артикул без-с размером'!C:C,0))</f>
        <v>#N/A</v>
      </c>
    </row>
    <row r="11274" spans="9:9" ht="21.75" customHeight="1" x14ac:dyDescent="0.3">
      <c r="I11274" s="23" t="e">
        <f>INDEX('Артикул без-с размером'!A:A,MATCH(Хранение!B11274,'Артикул без-с размером'!C:C,0))</f>
        <v>#N/A</v>
      </c>
    </row>
    <row r="11275" spans="9:9" ht="21.75" customHeight="1" x14ac:dyDescent="0.3">
      <c r="I11275" s="23" t="e">
        <f>INDEX('Артикул без-с размером'!A:A,MATCH(Хранение!B11275,'Артикул без-с размером'!C:C,0))</f>
        <v>#N/A</v>
      </c>
    </row>
    <row r="11276" spans="9:9" ht="21.75" customHeight="1" x14ac:dyDescent="0.3">
      <c r="I11276" s="23" t="e">
        <f>INDEX('Артикул без-с размером'!A:A,MATCH(Хранение!B11276,'Артикул без-с размером'!C:C,0))</f>
        <v>#N/A</v>
      </c>
    </row>
    <row r="11277" spans="9:9" ht="21.75" customHeight="1" x14ac:dyDescent="0.3">
      <c r="I11277" s="23" t="e">
        <f>INDEX('Артикул без-с размером'!A:A,MATCH(Хранение!B11277,'Артикул без-с размером'!C:C,0))</f>
        <v>#N/A</v>
      </c>
    </row>
    <row r="11278" spans="9:9" ht="21.75" customHeight="1" x14ac:dyDescent="0.3">
      <c r="I11278" s="23" t="e">
        <f>INDEX('Артикул без-с размером'!A:A,MATCH(Хранение!B11278,'Артикул без-с размером'!C:C,0))</f>
        <v>#N/A</v>
      </c>
    </row>
    <row r="11279" spans="9:9" ht="21.75" customHeight="1" x14ac:dyDescent="0.3">
      <c r="I11279" s="23" t="e">
        <f>INDEX('Артикул без-с размером'!A:A,MATCH(Хранение!B11279,'Артикул без-с размером'!C:C,0))</f>
        <v>#N/A</v>
      </c>
    </row>
    <row r="11280" spans="9:9" ht="21.75" customHeight="1" x14ac:dyDescent="0.3">
      <c r="I11280" s="23" t="e">
        <f>INDEX('Артикул без-с размером'!A:A,MATCH(Хранение!B11280,'Артикул без-с размером'!C:C,0))</f>
        <v>#N/A</v>
      </c>
    </row>
    <row r="11281" spans="9:9" ht="21.75" customHeight="1" x14ac:dyDescent="0.3">
      <c r="I11281" s="23" t="e">
        <f>INDEX('Артикул без-с размером'!A:A,MATCH(Хранение!B11281,'Артикул без-с размером'!C:C,0))</f>
        <v>#N/A</v>
      </c>
    </row>
    <row r="11282" spans="9:9" ht="21.75" customHeight="1" x14ac:dyDescent="0.3">
      <c r="I11282" s="23" t="e">
        <f>INDEX('Артикул без-с размером'!A:A,MATCH(Хранение!B11282,'Артикул без-с размером'!C:C,0))</f>
        <v>#N/A</v>
      </c>
    </row>
    <row r="11283" spans="9:9" ht="21.75" customHeight="1" x14ac:dyDescent="0.3">
      <c r="I11283" s="23" t="e">
        <f>INDEX('Артикул без-с размером'!A:A,MATCH(Хранение!B11283,'Артикул без-с размером'!C:C,0))</f>
        <v>#N/A</v>
      </c>
    </row>
    <row r="11284" spans="9:9" ht="21.75" customHeight="1" x14ac:dyDescent="0.3">
      <c r="I11284" s="23" t="e">
        <f>INDEX('Артикул без-с размером'!A:A,MATCH(Хранение!B11284,'Артикул без-с размером'!C:C,0))</f>
        <v>#N/A</v>
      </c>
    </row>
    <row r="11285" spans="9:9" ht="21.75" customHeight="1" x14ac:dyDescent="0.3">
      <c r="I11285" s="23" t="e">
        <f>INDEX('Артикул без-с размером'!A:A,MATCH(Хранение!B11285,'Артикул без-с размером'!C:C,0))</f>
        <v>#N/A</v>
      </c>
    </row>
    <row r="11286" spans="9:9" ht="21.75" customHeight="1" x14ac:dyDescent="0.3">
      <c r="I11286" s="23" t="e">
        <f>INDEX('Артикул без-с размером'!A:A,MATCH(Хранение!B11286,'Артикул без-с размером'!C:C,0))</f>
        <v>#N/A</v>
      </c>
    </row>
    <row r="11287" spans="9:9" ht="21.75" customHeight="1" x14ac:dyDescent="0.3">
      <c r="I11287" s="23" t="e">
        <f>INDEX('Артикул без-с размером'!A:A,MATCH(Хранение!B11287,'Артикул без-с размером'!C:C,0))</f>
        <v>#N/A</v>
      </c>
    </row>
    <row r="11288" spans="9:9" ht="21.75" customHeight="1" x14ac:dyDescent="0.3">
      <c r="I11288" s="23" t="e">
        <f>INDEX('Артикул без-с размером'!A:A,MATCH(Хранение!B11288,'Артикул без-с размером'!C:C,0))</f>
        <v>#N/A</v>
      </c>
    </row>
    <row r="11289" spans="9:9" ht="21.75" customHeight="1" x14ac:dyDescent="0.3">
      <c r="I11289" s="23" t="e">
        <f>INDEX('Артикул без-с размером'!A:A,MATCH(Хранение!B11289,'Артикул без-с размером'!C:C,0))</f>
        <v>#N/A</v>
      </c>
    </row>
    <row r="11290" spans="9:9" ht="21.75" customHeight="1" x14ac:dyDescent="0.3">
      <c r="I11290" s="23" t="e">
        <f>INDEX('Артикул без-с размером'!A:A,MATCH(Хранение!B11290,'Артикул без-с размером'!C:C,0))</f>
        <v>#N/A</v>
      </c>
    </row>
    <row r="11291" spans="9:9" ht="21.75" customHeight="1" x14ac:dyDescent="0.3">
      <c r="I11291" s="23" t="e">
        <f>INDEX('Артикул без-с размером'!A:A,MATCH(Хранение!B11291,'Артикул без-с размером'!C:C,0))</f>
        <v>#N/A</v>
      </c>
    </row>
    <row r="11292" spans="9:9" ht="21.75" customHeight="1" x14ac:dyDescent="0.3">
      <c r="I11292" s="23" t="e">
        <f>INDEX('Артикул без-с размером'!A:A,MATCH(Хранение!B11292,'Артикул без-с размером'!C:C,0))</f>
        <v>#N/A</v>
      </c>
    </row>
    <row r="11293" spans="9:9" ht="21.75" customHeight="1" x14ac:dyDescent="0.3">
      <c r="I11293" s="23" t="e">
        <f>INDEX('Артикул без-с размером'!A:A,MATCH(Хранение!B11293,'Артикул без-с размером'!C:C,0))</f>
        <v>#N/A</v>
      </c>
    </row>
    <row r="11294" spans="9:9" ht="21.75" customHeight="1" x14ac:dyDescent="0.3">
      <c r="I11294" s="23" t="e">
        <f>INDEX('Артикул без-с размером'!A:A,MATCH(Хранение!B11294,'Артикул без-с размером'!C:C,0))</f>
        <v>#N/A</v>
      </c>
    </row>
    <row r="11295" spans="9:9" ht="21.75" customHeight="1" x14ac:dyDescent="0.3">
      <c r="I11295" s="23" t="e">
        <f>INDEX('Артикул без-с размером'!A:A,MATCH(Хранение!B11295,'Артикул без-с размером'!C:C,0))</f>
        <v>#N/A</v>
      </c>
    </row>
    <row r="11296" spans="9:9" ht="21.75" customHeight="1" x14ac:dyDescent="0.3">
      <c r="I11296" s="23" t="e">
        <f>INDEX('Артикул без-с размером'!A:A,MATCH(Хранение!B11296,'Артикул без-с размером'!C:C,0))</f>
        <v>#N/A</v>
      </c>
    </row>
    <row r="11297" spans="9:9" ht="21.75" customHeight="1" x14ac:dyDescent="0.3">
      <c r="I11297" s="23" t="e">
        <f>INDEX('Артикул без-с размером'!A:A,MATCH(Хранение!B11297,'Артикул без-с размером'!C:C,0))</f>
        <v>#N/A</v>
      </c>
    </row>
    <row r="11298" spans="9:9" ht="21.75" customHeight="1" x14ac:dyDescent="0.3">
      <c r="I11298" s="23" t="e">
        <f>INDEX('Артикул без-с размером'!A:A,MATCH(Хранение!B11298,'Артикул без-с размером'!C:C,0))</f>
        <v>#N/A</v>
      </c>
    </row>
    <row r="11299" spans="9:9" ht="21.75" customHeight="1" x14ac:dyDescent="0.3">
      <c r="I11299" s="23" t="e">
        <f>INDEX('Артикул без-с размером'!A:A,MATCH(Хранение!B11299,'Артикул без-с размером'!C:C,0))</f>
        <v>#N/A</v>
      </c>
    </row>
    <row r="11300" spans="9:9" ht="21.75" customHeight="1" x14ac:dyDescent="0.3">
      <c r="I11300" s="23" t="e">
        <f>INDEX('Артикул без-с размером'!A:A,MATCH(Хранение!B11300,'Артикул без-с размером'!C:C,0))</f>
        <v>#N/A</v>
      </c>
    </row>
    <row r="11301" spans="9:9" ht="21.75" customHeight="1" x14ac:dyDescent="0.3">
      <c r="I11301" s="23" t="e">
        <f>INDEX('Артикул без-с размером'!A:A,MATCH(Хранение!B11301,'Артикул без-с размером'!C:C,0))</f>
        <v>#N/A</v>
      </c>
    </row>
    <row r="11302" spans="9:9" ht="21.75" customHeight="1" x14ac:dyDescent="0.3">
      <c r="I11302" s="23" t="e">
        <f>INDEX('Артикул без-с размером'!A:A,MATCH(Хранение!B11302,'Артикул без-с размером'!C:C,0))</f>
        <v>#N/A</v>
      </c>
    </row>
    <row r="11303" spans="9:9" ht="21.75" customHeight="1" x14ac:dyDescent="0.3">
      <c r="I11303" s="23" t="e">
        <f>INDEX('Артикул без-с размером'!A:A,MATCH(Хранение!B11303,'Артикул без-с размером'!C:C,0))</f>
        <v>#N/A</v>
      </c>
    </row>
    <row r="11304" spans="9:9" ht="21.75" customHeight="1" x14ac:dyDescent="0.3">
      <c r="I11304" s="23" t="e">
        <f>INDEX('Артикул без-с размером'!A:A,MATCH(Хранение!B11304,'Артикул без-с размером'!C:C,0))</f>
        <v>#N/A</v>
      </c>
    </row>
    <row r="11305" spans="9:9" ht="21.75" customHeight="1" x14ac:dyDescent="0.3">
      <c r="I11305" s="23" t="e">
        <f>INDEX('Артикул без-с размером'!A:A,MATCH(Хранение!B11305,'Артикул без-с размером'!C:C,0))</f>
        <v>#N/A</v>
      </c>
    </row>
    <row r="11306" spans="9:9" ht="21.75" customHeight="1" x14ac:dyDescent="0.3">
      <c r="I11306" s="23" t="e">
        <f>INDEX('Артикул без-с размером'!A:A,MATCH(Хранение!B11306,'Артикул без-с размером'!C:C,0))</f>
        <v>#N/A</v>
      </c>
    </row>
    <row r="11307" spans="9:9" ht="21.75" customHeight="1" x14ac:dyDescent="0.3">
      <c r="I11307" s="23" t="e">
        <f>INDEX('Артикул без-с размером'!A:A,MATCH(Хранение!B11307,'Артикул без-с размером'!C:C,0))</f>
        <v>#N/A</v>
      </c>
    </row>
    <row r="11308" spans="9:9" ht="21.75" customHeight="1" x14ac:dyDescent="0.3">
      <c r="I11308" s="23" t="e">
        <f>INDEX('Артикул без-с размером'!A:A,MATCH(Хранение!B11308,'Артикул без-с размером'!C:C,0))</f>
        <v>#N/A</v>
      </c>
    </row>
    <row r="11309" spans="9:9" ht="21.75" customHeight="1" x14ac:dyDescent="0.3">
      <c r="I11309" s="23" t="e">
        <f>INDEX('Артикул без-с размером'!A:A,MATCH(Хранение!B11309,'Артикул без-с размером'!C:C,0))</f>
        <v>#N/A</v>
      </c>
    </row>
    <row r="11310" spans="9:9" ht="21.75" customHeight="1" x14ac:dyDescent="0.3">
      <c r="I11310" s="23" t="e">
        <f>INDEX('Артикул без-с размером'!A:A,MATCH(Хранение!B11310,'Артикул без-с размером'!C:C,0))</f>
        <v>#N/A</v>
      </c>
    </row>
    <row r="11311" spans="9:9" ht="21.75" customHeight="1" x14ac:dyDescent="0.3">
      <c r="I11311" s="23" t="e">
        <f>INDEX('Артикул без-с размером'!A:A,MATCH(Хранение!B11311,'Артикул без-с размером'!C:C,0))</f>
        <v>#N/A</v>
      </c>
    </row>
    <row r="11312" spans="9:9" ht="21.75" customHeight="1" x14ac:dyDescent="0.3">
      <c r="I11312" s="23" t="e">
        <f>INDEX('Артикул без-с размером'!A:A,MATCH(Хранение!B11312,'Артикул без-с размером'!C:C,0))</f>
        <v>#N/A</v>
      </c>
    </row>
    <row r="11313" spans="9:9" ht="21.75" customHeight="1" x14ac:dyDescent="0.3">
      <c r="I11313" s="23" t="e">
        <f>INDEX('Артикул без-с размером'!A:A,MATCH(Хранение!B11313,'Артикул без-с размером'!C:C,0))</f>
        <v>#N/A</v>
      </c>
    </row>
    <row r="11314" spans="9:9" ht="21.75" customHeight="1" x14ac:dyDescent="0.3">
      <c r="I11314" s="23" t="e">
        <f>INDEX('Артикул без-с размером'!A:A,MATCH(Хранение!B11314,'Артикул без-с размером'!C:C,0))</f>
        <v>#N/A</v>
      </c>
    </row>
    <row r="11315" spans="9:9" ht="21.75" customHeight="1" x14ac:dyDescent="0.3">
      <c r="I11315" s="23" t="e">
        <f>INDEX('Артикул без-с размером'!A:A,MATCH(Хранение!B11315,'Артикул без-с размером'!C:C,0))</f>
        <v>#N/A</v>
      </c>
    </row>
    <row r="11316" spans="9:9" ht="21.75" customHeight="1" x14ac:dyDescent="0.3">
      <c r="I11316" s="23" t="e">
        <f>INDEX('Артикул без-с размером'!A:A,MATCH(Хранение!B11316,'Артикул без-с размером'!C:C,0))</f>
        <v>#N/A</v>
      </c>
    </row>
    <row r="11317" spans="9:9" ht="21.75" customHeight="1" x14ac:dyDescent="0.3">
      <c r="I11317" s="23" t="e">
        <f>INDEX('Артикул без-с размером'!A:A,MATCH(Хранение!B11317,'Артикул без-с размером'!C:C,0))</f>
        <v>#N/A</v>
      </c>
    </row>
    <row r="11318" spans="9:9" ht="21.75" customHeight="1" x14ac:dyDescent="0.3">
      <c r="I11318" s="23" t="e">
        <f>INDEX('Артикул без-с размером'!A:A,MATCH(Хранение!B11318,'Артикул без-с размером'!C:C,0))</f>
        <v>#N/A</v>
      </c>
    </row>
    <row r="11319" spans="9:9" ht="21.75" customHeight="1" x14ac:dyDescent="0.3">
      <c r="I11319" s="23" t="e">
        <f>INDEX('Артикул без-с размером'!A:A,MATCH(Хранение!B11319,'Артикул без-с размером'!C:C,0))</f>
        <v>#N/A</v>
      </c>
    </row>
    <row r="11320" spans="9:9" ht="21.75" customHeight="1" x14ac:dyDescent="0.3">
      <c r="I11320" s="23" t="e">
        <f>INDEX('Артикул без-с размером'!A:A,MATCH(Хранение!B11320,'Артикул без-с размером'!C:C,0))</f>
        <v>#N/A</v>
      </c>
    </row>
    <row r="11321" spans="9:9" ht="21.75" customHeight="1" x14ac:dyDescent="0.3">
      <c r="I11321" s="23" t="e">
        <f>INDEX('Артикул без-с размером'!A:A,MATCH(Хранение!B11321,'Артикул без-с размером'!C:C,0))</f>
        <v>#N/A</v>
      </c>
    </row>
    <row r="11322" spans="9:9" ht="21.75" customHeight="1" x14ac:dyDescent="0.3">
      <c r="I11322" s="23" t="e">
        <f>INDEX('Артикул без-с размером'!A:A,MATCH(Хранение!B11322,'Артикул без-с размером'!C:C,0))</f>
        <v>#N/A</v>
      </c>
    </row>
    <row r="11323" spans="9:9" ht="21.75" customHeight="1" x14ac:dyDescent="0.3">
      <c r="I11323" s="23" t="e">
        <f>INDEX('Артикул без-с размером'!A:A,MATCH(Хранение!B11323,'Артикул без-с размером'!C:C,0))</f>
        <v>#N/A</v>
      </c>
    </row>
    <row r="11324" spans="9:9" ht="21.75" customHeight="1" x14ac:dyDescent="0.3">
      <c r="I11324" s="23" t="e">
        <f>INDEX('Артикул без-с размером'!A:A,MATCH(Хранение!B11324,'Артикул без-с размером'!C:C,0))</f>
        <v>#N/A</v>
      </c>
    </row>
    <row r="11325" spans="9:9" ht="21.75" customHeight="1" x14ac:dyDescent="0.3">
      <c r="I11325" s="23" t="e">
        <f>INDEX('Артикул без-с размером'!A:A,MATCH(Хранение!B11325,'Артикул без-с размером'!C:C,0))</f>
        <v>#N/A</v>
      </c>
    </row>
    <row r="11326" spans="9:9" ht="21.75" customHeight="1" x14ac:dyDescent="0.3">
      <c r="I11326" s="23" t="e">
        <f>INDEX('Артикул без-с размером'!A:A,MATCH(Хранение!B11326,'Артикул без-с размером'!C:C,0))</f>
        <v>#N/A</v>
      </c>
    </row>
    <row r="11327" spans="9:9" ht="21.75" customHeight="1" x14ac:dyDescent="0.3">
      <c r="I11327" s="23" t="e">
        <f>INDEX('Артикул без-с размером'!A:A,MATCH(Хранение!B11327,'Артикул без-с размером'!C:C,0))</f>
        <v>#N/A</v>
      </c>
    </row>
    <row r="11328" spans="9:9" ht="21.75" customHeight="1" x14ac:dyDescent="0.3">
      <c r="I11328" s="23" t="e">
        <f>INDEX('Артикул без-с размером'!A:A,MATCH(Хранение!B11328,'Артикул без-с размером'!C:C,0))</f>
        <v>#N/A</v>
      </c>
    </row>
    <row r="11329" spans="9:9" ht="21.75" customHeight="1" x14ac:dyDescent="0.3">
      <c r="I11329" s="23" t="e">
        <f>INDEX('Артикул без-с размером'!A:A,MATCH(Хранение!B11329,'Артикул без-с размером'!C:C,0))</f>
        <v>#N/A</v>
      </c>
    </row>
    <row r="11330" spans="9:9" ht="21.75" customHeight="1" x14ac:dyDescent="0.3">
      <c r="I11330" s="23" t="e">
        <f>INDEX('Артикул без-с размером'!A:A,MATCH(Хранение!B11330,'Артикул без-с размером'!C:C,0))</f>
        <v>#N/A</v>
      </c>
    </row>
    <row r="11331" spans="9:9" ht="21.75" customHeight="1" x14ac:dyDescent="0.3">
      <c r="I11331" s="23" t="e">
        <f>INDEX('Артикул без-с размером'!A:A,MATCH(Хранение!B11331,'Артикул без-с размером'!C:C,0))</f>
        <v>#N/A</v>
      </c>
    </row>
    <row r="11332" spans="9:9" ht="21.75" customHeight="1" x14ac:dyDescent="0.3">
      <c r="I11332" s="23" t="e">
        <f>INDEX('Артикул без-с размером'!A:A,MATCH(Хранение!B11332,'Артикул без-с размером'!C:C,0))</f>
        <v>#N/A</v>
      </c>
    </row>
    <row r="11333" spans="9:9" ht="21.75" customHeight="1" x14ac:dyDescent="0.3">
      <c r="I11333" s="23" t="e">
        <f>INDEX('Артикул без-с размером'!A:A,MATCH(Хранение!B11333,'Артикул без-с размером'!C:C,0))</f>
        <v>#N/A</v>
      </c>
    </row>
    <row r="11334" spans="9:9" ht="21.75" customHeight="1" x14ac:dyDescent="0.3">
      <c r="I11334" s="23" t="e">
        <f>INDEX('Артикул без-с размером'!A:A,MATCH(Хранение!B11334,'Артикул без-с размером'!C:C,0))</f>
        <v>#N/A</v>
      </c>
    </row>
    <row r="11335" spans="9:9" ht="21.75" customHeight="1" x14ac:dyDescent="0.3">
      <c r="I11335" s="23" t="e">
        <f>INDEX('Артикул без-с размером'!A:A,MATCH(Хранение!B11335,'Артикул без-с размером'!C:C,0))</f>
        <v>#N/A</v>
      </c>
    </row>
    <row r="11336" spans="9:9" ht="21.75" customHeight="1" x14ac:dyDescent="0.3">
      <c r="I11336" s="23" t="e">
        <f>INDEX('Артикул без-с размером'!A:A,MATCH(Хранение!B11336,'Артикул без-с размером'!C:C,0))</f>
        <v>#N/A</v>
      </c>
    </row>
    <row r="11337" spans="9:9" ht="21.75" customHeight="1" x14ac:dyDescent="0.3">
      <c r="I11337" s="23" t="e">
        <f>INDEX('Артикул без-с размером'!A:A,MATCH(Хранение!B11337,'Артикул без-с размером'!C:C,0))</f>
        <v>#N/A</v>
      </c>
    </row>
    <row r="11338" spans="9:9" ht="21.75" customHeight="1" x14ac:dyDescent="0.3">
      <c r="I11338" s="23" t="e">
        <f>INDEX('Артикул без-с размером'!A:A,MATCH(Хранение!B11338,'Артикул без-с размером'!C:C,0))</f>
        <v>#N/A</v>
      </c>
    </row>
    <row r="11339" spans="9:9" ht="21.75" customHeight="1" x14ac:dyDescent="0.3">
      <c r="I11339" s="23" t="e">
        <f>INDEX('Артикул без-с размером'!A:A,MATCH(Хранение!B11339,'Артикул без-с размером'!C:C,0))</f>
        <v>#N/A</v>
      </c>
    </row>
    <row r="11340" spans="9:9" ht="21.75" customHeight="1" x14ac:dyDescent="0.3">
      <c r="I11340" s="23" t="e">
        <f>INDEX('Артикул без-с размером'!A:A,MATCH(Хранение!B11340,'Артикул без-с размером'!C:C,0))</f>
        <v>#N/A</v>
      </c>
    </row>
    <row r="11341" spans="9:9" ht="21.75" customHeight="1" x14ac:dyDescent="0.3">
      <c r="I11341" s="23" t="e">
        <f>INDEX('Артикул без-с размером'!A:A,MATCH(Хранение!B11341,'Артикул без-с размером'!C:C,0))</f>
        <v>#N/A</v>
      </c>
    </row>
    <row r="11342" spans="9:9" ht="21.75" customHeight="1" x14ac:dyDescent="0.3">
      <c r="I11342" s="23" t="e">
        <f>INDEX('Артикул без-с размером'!A:A,MATCH(Хранение!B11342,'Артикул без-с размером'!C:C,0))</f>
        <v>#N/A</v>
      </c>
    </row>
    <row r="11343" spans="9:9" ht="21.75" customHeight="1" x14ac:dyDescent="0.3">
      <c r="I11343" s="23" t="e">
        <f>INDEX('Артикул без-с размером'!A:A,MATCH(Хранение!B11343,'Артикул без-с размером'!C:C,0))</f>
        <v>#N/A</v>
      </c>
    </row>
    <row r="11344" spans="9:9" ht="21.75" customHeight="1" x14ac:dyDescent="0.3">
      <c r="I11344" s="23" t="e">
        <f>INDEX('Артикул без-с размером'!A:A,MATCH(Хранение!B11344,'Артикул без-с размером'!C:C,0))</f>
        <v>#N/A</v>
      </c>
    </row>
    <row r="11345" spans="9:9" ht="21.75" customHeight="1" x14ac:dyDescent="0.3">
      <c r="I11345" s="23" t="e">
        <f>INDEX('Артикул без-с размером'!A:A,MATCH(Хранение!B11345,'Артикул без-с размером'!C:C,0))</f>
        <v>#N/A</v>
      </c>
    </row>
    <row r="11346" spans="9:9" ht="21.75" customHeight="1" x14ac:dyDescent="0.3">
      <c r="I11346" s="23" t="e">
        <f>INDEX('Артикул без-с размером'!A:A,MATCH(Хранение!B11346,'Артикул без-с размером'!C:C,0))</f>
        <v>#N/A</v>
      </c>
    </row>
    <row r="11347" spans="9:9" ht="21.75" customHeight="1" x14ac:dyDescent="0.3">
      <c r="I11347" s="23" t="e">
        <f>INDEX('Артикул без-с размером'!A:A,MATCH(Хранение!B11347,'Артикул без-с размером'!C:C,0))</f>
        <v>#N/A</v>
      </c>
    </row>
    <row r="11348" spans="9:9" ht="21.75" customHeight="1" x14ac:dyDescent="0.3">
      <c r="I11348" s="23" t="e">
        <f>INDEX('Артикул без-с размером'!A:A,MATCH(Хранение!B11348,'Артикул без-с размером'!C:C,0))</f>
        <v>#N/A</v>
      </c>
    </row>
    <row r="11349" spans="9:9" ht="21.75" customHeight="1" x14ac:dyDescent="0.3">
      <c r="I11349" s="23" t="e">
        <f>INDEX('Артикул без-с размером'!A:A,MATCH(Хранение!B11349,'Артикул без-с размером'!C:C,0))</f>
        <v>#N/A</v>
      </c>
    </row>
    <row r="11350" spans="9:9" ht="21.75" customHeight="1" x14ac:dyDescent="0.3">
      <c r="I11350" s="23" t="e">
        <f>INDEX('Артикул без-с размером'!A:A,MATCH(Хранение!B11350,'Артикул без-с размером'!C:C,0))</f>
        <v>#N/A</v>
      </c>
    </row>
    <row r="11351" spans="9:9" ht="21.75" customHeight="1" x14ac:dyDescent="0.3">
      <c r="I11351" s="23" t="e">
        <f>INDEX('Артикул без-с размером'!A:A,MATCH(Хранение!B11351,'Артикул без-с размером'!C:C,0))</f>
        <v>#N/A</v>
      </c>
    </row>
    <row r="11352" spans="9:9" ht="21.75" customHeight="1" x14ac:dyDescent="0.3">
      <c r="I11352" s="23" t="e">
        <f>INDEX('Артикул без-с размером'!A:A,MATCH(Хранение!B11352,'Артикул без-с размером'!C:C,0))</f>
        <v>#N/A</v>
      </c>
    </row>
    <row r="11353" spans="9:9" ht="21.75" customHeight="1" x14ac:dyDescent="0.3">
      <c r="I11353" s="23" t="e">
        <f>INDEX('Артикул без-с размером'!A:A,MATCH(Хранение!B11353,'Артикул без-с размером'!C:C,0))</f>
        <v>#N/A</v>
      </c>
    </row>
    <row r="11354" spans="9:9" ht="21.75" customHeight="1" x14ac:dyDescent="0.3">
      <c r="I11354" s="23" t="e">
        <f>INDEX('Артикул без-с размером'!A:A,MATCH(Хранение!B11354,'Артикул без-с размером'!C:C,0))</f>
        <v>#N/A</v>
      </c>
    </row>
    <row r="11355" spans="9:9" ht="21.75" customHeight="1" x14ac:dyDescent="0.3">
      <c r="I11355" s="23" t="e">
        <f>INDEX('Артикул без-с размером'!A:A,MATCH(Хранение!B11355,'Артикул без-с размером'!C:C,0))</f>
        <v>#N/A</v>
      </c>
    </row>
    <row r="11356" spans="9:9" ht="21.75" customHeight="1" x14ac:dyDescent="0.3">
      <c r="I11356" s="23" t="e">
        <f>INDEX('Артикул без-с размером'!A:A,MATCH(Хранение!B11356,'Артикул без-с размером'!C:C,0))</f>
        <v>#N/A</v>
      </c>
    </row>
    <row r="11357" spans="9:9" ht="21.75" customHeight="1" x14ac:dyDescent="0.3">
      <c r="I11357" s="23" t="e">
        <f>INDEX('Артикул без-с размером'!A:A,MATCH(Хранение!B11357,'Артикул без-с размером'!C:C,0))</f>
        <v>#N/A</v>
      </c>
    </row>
    <row r="11358" spans="9:9" ht="21.75" customHeight="1" x14ac:dyDescent="0.3">
      <c r="I11358" s="23" t="e">
        <f>INDEX('Артикул без-с размером'!A:A,MATCH(Хранение!B11358,'Артикул без-с размером'!C:C,0))</f>
        <v>#N/A</v>
      </c>
    </row>
    <row r="11359" spans="9:9" ht="21.75" customHeight="1" x14ac:dyDescent="0.3">
      <c r="I11359" s="23" t="e">
        <f>INDEX('Артикул без-с размером'!A:A,MATCH(Хранение!B11359,'Артикул без-с размером'!C:C,0))</f>
        <v>#N/A</v>
      </c>
    </row>
    <row r="11360" spans="9:9" ht="21.75" customHeight="1" x14ac:dyDescent="0.3">
      <c r="I11360" s="23" t="e">
        <f>INDEX('Артикул без-с размером'!A:A,MATCH(Хранение!B11360,'Артикул без-с размером'!C:C,0))</f>
        <v>#N/A</v>
      </c>
    </row>
    <row r="11361" spans="9:9" ht="21.75" customHeight="1" x14ac:dyDescent="0.3">
      <c r="I11361" s="23" t="e">
        <f>INDEX('Артикул без-с размером'!A:A,MATCH(Хранение!B11361,'Артикул без-с размером'!C:C,0))</f>
        <v>#N/A</v>
      </c>
    </row>
    <row r="11362" spans="9:9" ht="21.75" customHeight="1" x14ac:dyDescent="0.3">
      <c r="I11362" s="23" t="e">
        <f>INDEX('Артикул без-с размером'!A:A,MATCH(Хранение!B11362,'Артикул без-с размером'!C:C,0))</f>
        <v>#N/A</v>
      </c>
    </row>
    <row r="11363" spans="9:9" ht="21.75" customHeight="1" x14ac:dyDescent="0.3">
      <c r="I11363" s="23" t="e">
        <f>INDEX('Артикул без-с размером'!A:A,MATCH(Хранение!B11363,'Артикул без-с размером'!C:C,0))</f>
        <v>#N/A</v>
      </c>
    </row>
    <row r="11364" spans="9:9" ht="21.75" customHeight="1" x14ac:dyDescent="0.3">
      <c r="I11364" s="23" t="e">
        <f>INDEX('Артикул без-с размером'!A:A,MATCH(Хранение!B11364,'Артикул без-с размером'!C:C,0))</f>
        <v>#N/A</v>
      </c>
    </row>
    <row r="11365" spans="9:9" ht="21.75" customHeight="1" x14ac:dyDescent="0.3">
      <c r="I11365" s="23" t="e">
        <f>INDEX('Артикул без-с размером'!A:A,MATCH(Хранение!B11365,'Артикул без-с размером'!C:C,0))</f>
        <v>#N/A</v>
      </c>
    </row>
    <row r="11366" spans="9:9" ht="21.75" customHeight="1" x14ac:dyDescent="0.3">
      <c r="I11366" s="23" t="e">
        <f>INDEX('Артикул без-с размером'!A:A,MATCH(Хранение!B11366,'Артикул без-с размером'!C:C,0))</f>
        <v>#N/A</v>
      </c>
    </row>
    <row r="11367" spans="9:9" ht="21.75" customHeight="1" x14ac:dyDescent="0.3">
      <c r="I11367" s="23" t="e">
        <f>INDEX('Артикул без-с размером'!A:A,MATCH(Хранение!B11367,'Артикул без-с размером'!C:C,0))</f>
        <v>#N/A</v>
      </c>
    </row>
    <row r="11368" spans="9:9" ht="21.75" customHeight="1" x14ac:dyDescent="0.3">
      <c r="I11368" s="23" t="e">
        <f>INDEX('Артикул без-с размером'!A:A,MATCH(Хранение!B11368,'Артикул без-с размером'!C:C,0))</f>
        <v>#N/A</v>
      </c>
    </row>
    <row r="11369" spans="9:9" ht="21.75" customHeight="1" x14ac:dyDescent="0.3">
      <c r="I11369" s="23" t="e">
        <f>INDEX('Артикул без-с размером'!A:A,MATCH(Хранение!B11369,'Артикул без-с размером'!C:C,0))</f>
        <v>#N/A</v>
      </c>
    </row>
    <row r="11370" spans="9:9" ht="21.75" customHeight="1" x14ac:dyDescent="0.3">
      <c r="I11370" s="23" t="e">
        <f>INDEX('Артикул без-с размером'!A:A,MATCH(Хранение!B11370,'Артикул без-с размером'!C:C,0))</f>
        <v>#N/A</v>
      </c>
    </row>
    <row r="11371" spans="9:9" ht="21.75" customHeight="1" x14ac:dyDescent="0.3">
      <c r="I11371" s="23" t="e">
        <f>INDEX('Артикул без-с размером'!A:A,MATCH(Хранение!B11371,'Артикул без-с размером'!C:C,0))</f>
        <v>#N/A</v>
      </c>
    </row>
    <row r="11372" spans="9:9" ht="21.75" customHeight="1" x14ac:dyDescent="0.3">
      <c r="I11372" s="23" t="e">
        <f>INDEX('Артикул без-с размером'!A:A,MATCH(Хранение!B11372,'Артикул без-с размером'!C:C,0))</f>
        <v>#N/A</v>
      </c>
    </row>
    <row r="11373" spans="9:9" ht="21.75" customHeight="1" x14ac:dyDescent="0.3">
      <c r="I11373" s="23" t="e">
        <f>INDEX('Артикул без-с размером'!A:A,MATCH(Хранение!B11373,'Артикул без-с размером'!C:C,0))</f>
        <v>#N/A</v>
      </c>
    </row>
    <row r="11374" spans="9:9" ht="21.75" customHeight="1" x14ac:dyDescent="0.3">
      <c r="I11374" s="23" t="e">
        <f>INDEX('Артикул без-с размером'!A:A,MATCH(Хранение!B11374,'Артикул без-с размером'!C:C,0))</f>
        <v>#N/A</v>
      </c>
    </row>
    <row r="11375" spans="9:9" ht="21.75" customHeight="1" x14ac:dyDescent="0.3">
      <c r="I11375" s="23" t="e">
        <f>INDEX('Артикул без-с размером'!A:A,MATCH(Хранение!B11375,'Артикул без-с размером'!C:C,0))</f>
        <v>#N/A</v>
      </c>
    </row>
    <row r="11376" spans="9:9" ht="21.75" customHeight="1" x14ac:dyDescent="0.3">
      <c r="I11376" s="23" t="e">
        <f>INDEX('Артикул без-с размером'!A:A,MATCH(Хранение!B11376,'Артикул без-с размером'!C:C,0))</f>
        <v>#N/A</v>
      </c>
    </row>
    <row r="11377" spans="9:9" ht="21.75" customHeight="1" x14ac:dyDescent="0.3">
      <c r="I11377" s="23" t="e">
        <f>INDEX('Артикул без-с размером'!A:A,MATCH(Хранение!B11377,'Артикул без-с размером'!C:C,0))</f>
        <v>#N/A</v>
      </c>
    </row>
    <row r="11378" spans="9:9" ht="21.75" customHeight="1" x14ac:dyDescent="0.3">
      <c r="I11378" s="23" t="e">
        <f>INDEX('Артикул без-с размером'!A:A,MATCH(Хранение!B11378,'Артикул без-с размером'!C:C,0))</f>
        <v>#N/A</v>
      </c>
    </row>
    <row r="11379" spans="9:9" ht="21.75" customHeight="1" x14ac:dyDescent="0.3">
      <c r="I11379" s="23" t="e">
        <f>INDEX('Артикул без-с размером'!A:A,MATCH(Хранение!B11379,'Артикул без-с размером'!C:C,0))</f>
        <v>#N/A</v>
      </c>
    </row>
    <row r="11380" spans="9:9" ht="21.75" customHeight="1" x14ac:dyDescent="0.3">
      <c r="I11380" s="23" t="e">
        <f>INDEX('Артикул без-с размером'!A:A,MATCH(Хранение!B11380,'Артикул без-с размером'!C:C,0))</f>
        <v>#N/A</v>
      </c>
    </row>
    <row r="11381" spans="9:9" ht="21.75" customHeight="1" x14ac:dyDescent="0.3">
      <c r="I11381" s="23" t="e">
        <f>INDEX('Артикул без-с размером'!A:A,MATCH(Хранение!B11381,'Артикул без-с размером'!C:C,0))</f>
        <v>#N/A</v>
      </c>
    </row>
    <row r="11382" spans="9:9" ht="21.75" customHeight="1" x14ac:dyDescent="0.3">
      <c r="I11382" s="23" t="e">
        <f>INDEX('Артикул без-с размером'!A:A,MATCH(Хранение!B11382,'Артикул без-с размером'!C:C,0))</f>
        <v>#N/A</v>
      </c>
    </row>
    <row r="11383" spans="9:9" ht="21.75" customHeight="1" x14ac:dyDescent="0.3">
      <c r="I11383" s="23" t="e">
        <f>INDEX('Артикул без-с размером'!A:A,MATCH(Хранение!B11383,'Артикул без-с размером'!C:C,0))</f>
        <v>#N/A</v>
      </c>
    </row>
    <row r="11384" spans="9:9" ht="21.75" customHeight="1" x14ac:dyDescent="0.3">
      <c r="I11384" s="23" t="e">
        <f>INDEX('Артикул без-с размером'!A:A,MATCH(Хранение!B11384,'Артикул без-с размером'!C:C,0))</f>
        <v>#N/A</v>
      </c>
    </row>
    <row r="11385" spans="9:9" ht="21.75" customHeight="1" x14ac:dyDescent="0.3">
      <c r="I11385" s="23" t="e">
        <f>INDEX('Артикул без-с размером'!A:A,MATCH(Хранение!B11385,'Артикул без-с размером'!C:C,0))</f>
        <v>#N/A</v>
      </c>
    </row>
    <row r="11386" spans="9:9" ht="21.75" customHeight="1" x14ac:dyDescent="0.3">
      <c r="I11386" s="23" t="e">
        <f>INDEX('Артикул без-с размером'!A:A,MATCH(Хранение!B11386,'Артикул без-с размером'!C:C,0))</f>
        <v>#N/A</v>
      </c>
    </row>
    <row r="11387" spans="9:9" ht="21.75" customHeight="1" x14ac:dyDescent="0.3">
      <c r="I11387" s="23" t="e">
        <f>INDEX('Артикул без-с размером'!A:A,MATCH(Хранение!B11387,'Артикул без-с размером'!C:C,0))</f>
        <v>#N/A</v>
      </c>
    </row>
    <row r="11388" spans="9:9" ht="21.75" customHeight="1" x14ac:dyDescent="0.3">
      <c r="I11388" s="23" t="e">
        <f>INDEX('Артикул без-с размером'!A:A,MATCH(Хранение!B11388,'Артикул без-с размером'!C:C,0))</f>
        <v>#N/A</v>
      </c>
    </row>
    <row r="11389" spans="9:9" ht="21.75" customHeight="1" x14ac:dyDescent="0.3">
      <c r="I11389" s="23" t="e">
        <f>INDEX('Артикул без-с размером'!A:A,MATCH(Хранение!B11389,'Артикул без-с размером'!C:C,0))</f>
        <v>#N/A</v>
      </c>
    </row>
    <row r="11390" spans="9:9" ht="21.75" customHeight="1" x14ac:dyDescent="0.3">
      <c r="I11390" s="23" t="e">
        <f>INDEX('Артикул без-с размером'!A:A,MATCH(Хранение!B11390,'Артикул без-с размером'!C:C,0))</f>
        <v>#N/A</v>
      </c>
    </row>
    <row r="11391" spans="9:9" ht="21.75" customHeight="1" x14ac:dyDescent="0.3">
      <c r="I11391" s="23" t="e">
        <f>INDEX('Артикул без-с размером'!A:A,MATCH(Хранение!B11391,'Артикул без-с размером'!C:C,0))</f>
        <v>#N/A</v>
      </c>
    </row>
    <row r="11392" spans="9:9" ht="21.75" customHeight="1" x14ac:dyDescent="0.3">
      <c r="I11392" s="23" t="e">
        <f>INDEX('Артикул без-с размером'!A:A,MATCH(Хранение!B11392,'Артикул без-с размером'!C:C,0))</f>
        <v>#N/A</v>
      </c>
    </row>
    <row r="11393" spans="9:9" ht="21.75" customHeight="1" x14ac:dyDescent="0.3">
      <c r="I11393" s="23" t="e">
        <f>INDEX('Артикул без-с размером'!A:A,MATCH(Хранение!B11393,'Артикул без-с размером'!C:C,0))</f>
        <v>#N/A</v>
      </c>
    </row>
    <row r="11394" spans="9:9" ht="21.75" customHeight="1" x14ac:dyDescent="0.3">
      <c r="I11394" s="23" t="e">
        <f>INDEX('Артикул без-с размером'!A:A,MATCH(Хранение!B11394,'Артикул без-с размером'!C:C,0))</f>
        <v>#N/A</v>
      </c>
    </row>
    <row r="11395" spans="9:9" ht="21.75" customHeight="1" x14ac:dyDescent="0.3">
      <c r="I11395" s="23" t="e">
        <f>INDEX('Артикул без-с размером'!A:A,MATCH(Хранение!B11395,'Артикул без-с размером'!C:C,0))</f>
        <v>#N/A</v>
      </c>
    </row>
    <row r="11396" spans="9:9" ht="21.75" customHeight="1" x14ac:dyDescent="0.3">
      <c r="I11396" s="23" t="e">
        <f>INDEX('Артикул без-с размером'!A:A,MATCH(Хранение!B11396,'Артикул без-с размером'!C:C,0))</f>
        <v>#N/A</v>
      </c>
    </row>
    <row r="11397" spans="9:9" ht="21.75" customHeight="1" x14ac:dyDescent="0.3">
      <c r="I11397" s="23" t="e">
        <f>INDEX('Артикул без-с размером'!A:A,MATCH(Хранение!B11397,'Артикул без-с размером'!C:C,0))</f>
        <v>#N/A</v>
      </c>
    </row>
    <row r="11398" spans="9:9" ht="21.75" customHeight="1" x14ac:dyDescent="0.3">
      <c r="I11398" s="23" t="e">
        <f>INDEX('Артикул без-с размером'!A:A,MATCH(Хранение!B11398,'Артикул без-с размером'!C:C,0))</f>
        <v>#N/A</v>
      </c>
    </row>
    <row r="11399" spans="9:9" ht="21.75" customHeight="1" x14ac:dyDescent="0.3">
      <c r="I11399" s="23" t="e">
        <f>INDEX('Артикул без-с размером'!A:A,MATCH(Хранение!B11399,'Артикул без-с размером'!C:C,0))</f>
        <v>#N/A</v>
      </c>
    </row>
    <row r="11400" spans="9:9" ht="21.75" customHeight="1" x14ac:dyDescent="0.3">
      <c r="I11400" s="23" t="e">
        <f>INDEX('Артикул без-с размером'!A:A,MATCH(Хранение!B11400,'Артикул без-с размером'!C:C,0))</f>
        <v>#N/A</v>
      </c>
    </row>
    <row r="11401" spans="9:9" ht="21.75" customHeight="1" x14ac:dyDescent="0.3">
      <c r="I11401" s="23" t="e">
        <f>INDEX('Артикул без-с размером'!A:A,MATCH(Хранение!B11401,'Артикул без-с размером'!C:C,0))</f>
        <v>#N/A</v>
      </c>
    </row>
    <row r="11402" spans="9:9" ht="21.75" customHeight="1" x14ac:dyDescent="0.3">
      <c r="I11402" s="23" t="e">
        <f>INDEX('Артикул без-с размером'!A:A,MATCH(Хранение!B11402,'Артикул без-с размером'!C:C,0))</f>
        <v>#N/A</v>
      </c>
    </row>
    <row r="11403" spans="9:9" ht="21.75" customHeight="1" x14ac:dyDescent="0.3">
      <c r="I11403" s="23" t="e">
        <f>INDEX('Артикул без-с размером'!A:A,MATCH(Хранение!B11403,'Артикул без-с размером'!C:C,0))</f>
        <v>#N/A</v>
      </c>
    </row>
    <row r="11404" spans="9:9" ht="21.75" customHeight="1" x14ac:dyDescent="0.3">
      <c r="I11404" s="23" t="e">
        <f>INDEX('Артикул без-с размером'!A:A,MATCH(Хранение!B11404,'Артикул без-с размером'!C:C,0))</f>
        <v>#N/A</v>
      </c>
    </row>
    <row r="11405" spans="9:9" ht="21.75" customHeight="1" x14ac:dyDescent="0.3">
      <c r="I11405" s="23" t="e">
        <f>INDEX('Артикул без-с размером'!A:A,MATCH(Хранение!B11405,'Артикул без-с размером'!C:C,0))</f>
        <v>#N/A</v>
      </c>
    </row>
    <row r="11406" spans="9:9" ht="21.75" customHeight="1" x14ac:dyDescent="0.3">
      <c r="I11406" s="23" t="e">
        <f>INDEX('Артикул без-с размером'!A:A,MATCH(Хранение!B11406,'Артикул без-с размером'!C:C,0))</f>
        <v>#N/A</v>
      </c>
    </row>
    <row r="11407" spans="9:9" ht="21.75" customHeight="1" x14ac:dyDescent="0.3">
      <c r="I11407" s="23" t="e">
        <f>INDEX('Артикул без-с размером'!A:A,MATCH(Хранение!B11407,'Артикул без-с размером'!C:C,0))</f>
        <v>#N/A</v>
      </c>
    </row>
    <row r="11408" spans="9:9" ht="21.75" customHeight="1" x14ac:dyDescent="0.3">
      <c r="I11408" s="23" t="e">
        <f>INDEX('Артикул без-с размером'!A:A,MATCH(Хранение!B11408,'Артикул без-с размером'!C:C,0))</f>
        <v>#N/A</v>
      </c>
    </row>
    <row r="11409" spans="9:9" ht="21.75" customHeight="1" x14ac:dyDescent="0.3">
      <c r="I11409" s="23" t="e">
        <f>INDEX('Артикул без-с размером'!A:A,MATCH(Хранение!B11409,'Артикул без-с размером'!C:C,0))</f>
        <v>#N/A</v>
      </c>
    </row>
    <row r="11410" spans="9:9" ht="21.75" customHeight="1" x14ac:dyDescent="0.3">
      <c r="I11410" s="23" t="e">
        <f>INDEX('Артикул без-с размером'!A:A,MATCH(Хранение!B11410,'Артикул без-с размером'!C:C,0))</f>
        <v>#N/A</v>
      </c>
    </row>
    <row r="11411" spans="9:9" ht="21.75" customHeight="1" x14ac:dyDescent="0.3">
      <c r="I11411" s="23" t="e">
        <f>INDEX('Артикул без-с размером'!A:A,MATCH(Хранение!B11411,'Артикул без-с размером'!C:C,0))</f>
        <v>#N/A</v>
      </c>
    </row>
    <row r="11412" spans="9:9" ht="21.75" customHeight="1" x14ac:dyDescent="0.3">
      <c r="I11412" s="23" t="e">
        <f>INDEX('Артикул без-с размером'!A:A,MATCH(Хранение!B11412,'Артикул без-с размером'!C:C,0))</f>
        <v>#N/A</v>
      </c>
    </row>
    <row r="11413" spans="9:9" ht="21.75" customHeight="1" x14ac:dyDescent="0.3">
      <c r="I11413" s="23" t="e">
        <f>INDEX('Артикул без-с размером'!A:A,MATCH(Хранение!B11413,'Артикул без-с размером'!C:C,0))</f>
        <v>#N/A</v>
      </c>
    </row>
    <row r="11414" spans="9:9" ht="21.75" customHeight="1" x14ac:dyDescent="0.3">
      <c r="I11414" s="23" t="e">
        <f>INDEX('Артикул без-с размером'!A:A,MATCH(Хранение!B11414,'Артикул без-с размером'!C:C,0))</f>
        <v>#N/A</v>
      </c>
    </row>
    <row r="11415" spans="9:9" ht="21.75" customHeight="1" x14ac:dyDescent="0.3">
      <c r="I11415" s="23" t="e">
        <f>INDEX('Артикул без-с размером'!A:A,MATCH(Хранение!B11415,'Артикул без-с размером'!C:C,0))</f>
        <v>#N/A</v>
      </c>
    </row>
    <row r="11416" spans="9:9" ht="21.75" customHeight="1" x14ac:dyDescent="0.3">
      <c r="I11416" s="23" t="e">
        <f>INDEX('Артикул без-с размером'!A:A,MATCH(Хранение!B11416,'Артикул без-с размером'!C:C,0))</f>
        <v>#N/A</v>
      </c>
    </row>
    <row r="11417" spans="9:9" ht="21.75" customHeight="1" x14ac:dyDescent="0.3">
      <c r="I11417" s="23" t="e">
        <f>INDEX('Артикул без-с размером'!A:A,MATCH(Хранение!B11417,'Артикул без-с размером'!C:C,0))</f>
        <v>#N/A</v>
      </c>
    </row>
    <row r="11418" spans="9:9" ht="21.75" customHeight="1" x14ac:dyDescent="0.3">
      <c r="I11418" s="23" t="e">
        <f>INDEX('Артикул без-с размером'!A:A,MATCH(Хранение!B11418,'Артикул без-с размером'!C:C,0))</f>
        <v>#N/A</v>
      </c>
    </row>
    <row r="11419" spans="9:9" ht="21.75" customHeight="1" x14ac:dyDescent="0.3">
      <c r="I11419" s="23" t="e">
        <f>INDEX('Артикул без-с размером'!A:A,MATCH(Хранение!B11419,'Артикул без-с размером'!C:C,0))</f>
        <v>#N/A</v>
      </c>
    </row>
    <row r="11420" spans="9:9" ht="21.75" customHeight="1" x14ac:dyDescent="0.3">
      <c r="I11420" s="23" t="e">
        <f>INDEX('Артикул без-с размером'!A:A,MATCH(Хранение!B11420,'Артикул без-с размером'!C:C,0))</f>
        <v>#N/A</v>
      </c>
    </row>
    <row r="11421" spans="9:9" ht="21.75" customHeight="1" x14ac:dyDescent="0.3">
      <c r="I11421" s="23" t="e">
        <f>INDEX('Артикул без-с размером'!A:A,MATCH(Хранение!B11421,'Артикул без-с размером'!C:C,0))</f>
        <v>#N/A</v>
      </c>
    </row>
    <row r="11422" spans="9:9" ht="21.75" customHeight="1" x14ac:dyDescent="0.3">
      <c r="I11422" s="23" t="e">
        <f>INDEX('Артикул без-с размером'!A:A,MATCH(Хранение!B11422,'Артикул без-с размером'!C:C,0))</f>
        <v>#N/A</v>
      </c>
    </row>
    <row r="11423" spans="9:9" ht="21.75" customHeight="1" x14ac:dyDescent="0.3">
      <c r="I11423" s="23" t="e">
        <f>INDEX('Артикул без-с размером'!A:A,MATCH(Хранение!B11423,'Артикул без-с размером'!C:C,0))</f>
        <v>#N/A</v>
      </c>
    </row>
    <row r="11424" spans="9:9" ht="21.75" customHeight="1" x14ac:dyDescent="0.3">
      <c r="I11424" s="23" t="e">
        <f>INDEX('Артикул без-с размером'!A:A,MATCH(Хранение!B11424,'Артикул без-с размером'!C:C,0))</f>
        <v>#N/A</v>
      </c>
    </row>
    <row r="11425" spans="9:9" ht="21.75" customHeight="1" x14ac:dyDescent="0.3">
      <c r="I11425" s="23" t="e">
        <f>INDEX('Артикул без-с размером'!A:A,MATCH(Хранение!B11425,'Артикул без-с размером'!C:C,0))</f>
        <v>#N/A</v>
      </c>
    </row>
    <row r="11426" spans="9:9" ht="21.75" customHeight="1" x14ac:dyDescent="0.3">
      <c r="I11426" s="23" t="e">
        <f>INDEX('Артикул без-с размером'!A:A,MATCH(Хранение!B11426,'Артикул без-с размером'!C:C,0))</f>
        <v>#N/A</v>
      </c>
    </row>
    <row r="11427" spans="9:9" ht="21.75" customHeight="1" x14ac:dyDescent="0.3">
      <c r="I11427" s="23" t="e">
        <f>INDEX('Артикул без-с размером'!A:A,MATCH(Хранение!B11427,'Артикул без-с размером'!C:C,0))</f>
        <v>#N/A</v>
      </c>
    </row>
    <row r="11428" spans="9:9" ht="21.75" customHeight="1" x14ac:dyDescent="0.3">
      <c r="I11428" s="23" t="e">
        <f>INDEX('Артикул без-с размером'!A:A,MATCH(Хранение!B11428,'Артикул без-с размером'!C:C,0))</f>
        <v>#N/A</v>
      </c>
    </row>
    <row r="11429" spans="9:9" ht="21.75" customHeight="1" x14ac:dyDescent="0.3">
      <c r="I11429" s="23" t="e">
        <f>INDEX('Артикул без-с размером'!A:A,MATCH(Хранение!B11429,'Артикул без-с размером'!C:C,0))</f>
        <v>#N/A</v>
      </c>
    </row>
    <row r="11430" spans="9:9" ht="21.75" customHeight="1" x14ac:dyDescent="0.3">
      <c r="I11430" s="23" t="e">
        <f>INDEX('Артикул без-с размером'!A:A,MATCH(Хранение!B11430,'Артикул без-с размером'!C:C,0))</f>
        <v>#N/A</v>
      </c>
    </row>
    <row r="11431" spans="9:9" ht="21.75" customHeight="1" x14ac:dyDescent="0.3">
      <c r="I11431" s="23" t="e">
        <f>INDEX('Артикул без-с размером'!A:A,MATCH(Хранение!B11431,'Артикул без-с размером'!C:C,0))</f>
        <v>#N/A</v>
      </c>
    </row>
    <row r="11432" spans="9:9" ht="21.75" customHeight="1" x14ac:dyDescent="0.3">
      <c r="I11432" s="23" t="e">
        <f>INDEX('Артикул без-с размером'!A:A,MATCH(Хранение!B11432,'Артикул без-с размером'!C:C,0))</f>
        <v>#N/A</v>
      </c>
    </row>
    <row r="11433" spans="9:9" ht="21.75" customHeight="1" x14ac:dyDescent="0.3">
      <c r="I11433" s="23" t="e">
        <f>INDEX('Артикул без-с размером'!A:A,MATCH(Хранение!B11433,'Артикул без-с размером'!C:C,0))</f>
        <v>#N/A</v>
      </c>
    </row>
    <row r="11434" spans="9:9" ht="21.75" customHeight="1" x14ac:dyDescent="0.3">
      <c r="I11434" s="23" t="e">
        <f>INDEX('Артикул без-с размером'!A:A,MATCH(Хранение!B11434,'Артикул без-с размером'!C:C,0))</f>
        <v>#N/A</v>
      </c>
    </row>
    <row r="11435" spans="9:9" ht="21.75" customHeight="1" x14ac:dyDescent="0.3">
      <c r="I11435" s="23" t="e">
        <f>INDEX('Артикул без-с размером'!A:A,MATCH(Хранение!B11435,'Артикул без-с размером'!C:C,0))</f>
        <v>#N/A</v>
      </c>
    </row>
    <row r="11436" spans="9:9" ht="21.75" customHeight="1" x14ac:dyDescent="0.3">
      <c r="I11436" s="23" t="e">
        <f>INDEX('Артикул без-с размером'!A:A,MATCH(Хранение!B11436,'Артикул без-с размером'!C:C,0))</f>
        <v>#N/A</v>
      </c>
    </row>
    <row r="11437" spans="9:9" ht="21.75" customHeight="1" x14ac:dyDescent="0.3">
      <c r="I11437" s="23" t="e">
        <f>INDEX('Артикул без-с размером'!A:A,MATCH(Хранение!B11437,'Артикул без-с размером'!C:C,0))</f>
        <v>#N/A</v>
      </c>
    </row>
    <row r="11438" spans="9:9" ht="21.75" customHeight="1" x14ac:dyDescent="0.3">
      <c r="I11438" s="23" t="e">
        <f>INDEX('Артикул без-с размером'!A:A,MATCH(Хранение!B11438,'Артикул без-с размером'!C:C,0))</f>
        <v>#N/A</v>
      </c>
    </row>
    <row r="11439" spans="9:9" ht="21.75" customHeight="1" x14ac:dyDescent="0.3">
      <c r="I11439" s="23" t="e">
        <f>INDEX('Артикул без-с размером'!A:A,MATCH(Хранение!B11439,'Артикул без-с размером'!C:C,0))</f>
        <v>#N/A</v>
      </c>
    </row>
    <row r="11440" spans="9:9" ht="21.75" customHeight="1" x14ac:dyDescent="0.3">
      <c r="I11440" s="23" t="e">
        <f>INDEX('Артикул без-с размером'!A:A,MATCH(Хранение!B11440,'Артикул без-с размером'!C:C,0))</f>
        <v>#N/A</v>
      </c>
    </row>
    <row r="11441" spans="9:9" ht="21.75" customHeight="1" x14ac:dyDescent="0.3">
      <c r="I11441" s="23" t="e">
        <f>INDEX('Артикул без-с размером'!A:A,MATCH(Хранение!B11441,'Артикул без-с размером'!C:C,0))</f>
        <v>#N/A</v>
      </c>
    </row>
    <row r="11442" spans="9:9" ht="21.75" customHeight="1" x14ac:dyDescent="0.3">
      <c r="I11442" s="23" t="e">
        <f>INDEX('Артикул без-с размером'!A:A,MATCH(Хранение!B11442,'Артикул без-с размером'!C:C,0))</f>
        <v>#N/A</v>
      </c>
    </row>
    <row r="11443" spans="9:9" ht="21.75" customHeight="1" x14ac:dyDescent="0.3">
      <c r="I11443" s="23" t="e">
        <f>INDEX('Артикул без-с размером'!A:A,MATCH(Хранение!B11443,'Артикул без-с размером'!C:C,0))</f>
        <v>#N/A</v>
      </c>
    </row>
    <row r="11444" spans="9:9" ht="21.75" customHeight="1" x14ac:dyDescent="0.3">
      <c r="I11444" s="23" t="e">
        <f>INDEX('Артикул без-с размером'!A:A,MATCH(Хранение!B11444,'Артикул без-с размером'!C:C,0))</f>
        <v>#N/A</v>
      </c>
    </row>
    <row r="11445" spans="9:9" ht="21.75" customHeight="1" x14ac:dyDescent="0.3">
      <c r="I11445" s="23" t="e">
        <f>INDEX('Артикул без-с размером'!A:A,MATCH(Хранение!B11445,'Артикул без-с размером'!C:C,0))</f>
        <v>#N/A</v>
      </c>
    </row>
    <row r="11446" spans="9:9" ht="21.75" customHeight="1" x14ac:dyDescent="0.3">
      <c r="I11446" s="23" t="e">
        <f>INDEX('Артикул без-с размером'!A:A,MATCH(Хранение!B11446,'Артикул без-с размером'!C:C,0))</f>
        <v>#N/A</v>
      </c>
    </row>
    <row r="11447" spans="9:9" ht="21.75" customHeight="1" x14ac:dyDescent="0.3">
      <c r="I11447" s="23" t="e">
        <f>INDEX('Артикул без-с размером'!A:A,MATCH(Хранение!B11447,'Артикул без-с размером'!C:C,0))</f>
        <v>#N/A</v>
      </c>
    </row>
    <row r="11448" spans="9:9" ht="21.75" customHeight="1" x14ac:dyDescent="0.3">
      <c r="I11448" s="23" t="e">
        <f>INDEX('Артикул без-с размером'!A:A,MATCH(Хранение!B11448,'Артикул без-с размером'!C:C,0))</f>
        <v>#N/A</v>
      </c>
    </row>
    <row r="11449" spans="9:9" ht="21.75" customHeight="1" x14ac:dyDescent="0.3">
      <c r="I11449" s="23" t="e">
        <f>INDEX('Артикул без-с размером'!A:A,MATCH(Хранение!B11449,'Артикул без-с размером'!C:C,0))</f>
        <v>#N/A</v>
      </c>
    </row>
    <row r="11450" spans="9:9" ht="21.75" customHeight="1" x14ac:dyDescent="0.3">
      <c r="I11450" s="23" t="e">
        <f>INDEX('Артикул без-с размером'!A:A,MATCH(Хранение!B11450,'Артикул без-с размером'!C:C,0))</f>
        <v>#N/A</v>
      </c>
    </row>
    <row r="11451" spans="9:9" ht="21.75" customHeight="1" x14ac:dyDescent="0.3">
      <c r="I11451" s="23" t="e">
        <f>INDEX('Артикул без-с размером'!A:A,MATCH(Хранение!B11451,'Артикул без-с размером'!C:C,0))</f>
        <v>#N/A</v>
      </c>
    </row>
    <row r="11452" spans="9:9" ht="21.75" customHeight="1" x14ac:dyDescent="0.3">
      <c r="I11452" s="23" t="e">
        <f>INDEX('Артикул без-с размером'!A:A,MATCH(Хранение!B11452,'Артикул без-с размером'!C:C,0))</f>
        <v>#N/A</v>
      </c>
    </row>
    <row r="11453" spans="9:9" ht="21.75" customHeight="1" x14ac:dyDescent="0.3">
      <c r="I11453" s="23" t="e">
        <f>INDEX('Артикул без-с размером'!A:A,MATCH(Хранение!B11453,'Артикул без-с размером'!C:C,0))</f>
        <v>#N/A</v>
      </c>
    </row>
    <row r="11454" spans="9:9" ht="21.75" customHeight="1" x14ac:dyDescent="0.3">
      <c r="I11454" s="23" t="e">
        <f>INDEX('Артикул без-с размером'!A:A,MATCH(Хранение!B11454,'Артикул без-с размером'!C:C,0))</f>
        <v>#N/A</v>
      </c>
    </row>
    <row r="11455" spans="9:9" ht="21.75" customHeight="1" x14ac:dyDescent="0.3">
      <c r="I11455" s="23" t="e">
        <f>INDEX('Артикул без-с размером'!A:A,MATCH(Хранение!B11455,'Артикул без-с размером'!C:C,0))</f>
        <v>#N/A</v>
      </c>
    </row>
    <row r="11456" spans="9:9" ht="21.75" customHeight="1" x14ac:dyDescent="0.3">
      <c r="I11456" s="23" t="e">
        <f>INDEX('Артикул без-с размером'!A:A,MATCH(Хранение!B11456,'Артикул без-с размером'!C:C,0))</f>
        <v>#N/A</v>
      </c>
    </row>
    <row r="11457" spans="9:9" ht="21.75" customHeight="1" x14ac:dyDescent="0.3">
      <c r="I11457" s="23" t="e">
        <f>INDEX('Артикул без-с размером'!A:A,MATCH(Хранение!B11457,'Артикул без-с размером'!C:C,0))</f>
        <v>#N/A</v>
      </c>
    </row>
    <row r="11458" spans="9:9" ht="21.75" customHeight="1" x14ac:dyDescent="0.3">
      <c r="I11458" s="23" t="e">
        <f>INDEX('Артикул без-с размером'!A:A,MATCH(Хранение!B11458,'Артикул без-с размером'!C:C,0))</f>
        <v>#N/A</v>
      </c>
    </row>
    <row r="11459" spans="9:9" ht="21.75" customHeight="1" x14ac:dyDescent="0.3">
      <c r="I11459" s="23" t="e">
        <f>INDEX('Артикул без-с размером'!A:A,MATCH(Хранение!B11459,'Артикул без-с размером'!C:C,0))</f>
        <v>#N/A</v>
      </c>
    </row>
    <row r="11460" spans="9:9" ht="21.75" customHeight="1" x14ac:dyDescent="0.3">
      <c r="I11460" s="23" t="e">
        <f>INDEX('Артикул без-с размером'!A:A,MATCH(Хранение!B11460,'Артикул без-с размером'!C:C,0))</f>
        <v>#N/A</v>
      </c>
    </row>
    <row r="11461" spans="9:9" ht="21.75" customHeight="1" x14ac:dyDescent="0.3">
      <c r="I11461" s="23" t="e">
        <f>INDEX('Артикул без-с размером'!A:A,MATCH(Хранение!B11461,'Артикул без-с размером'!C:C,0))</f>
        <v>#N/A</v>
      </c>
    </row>
    <row r="11462" spans="9:9" ht="21.75" customHeight="1" x14ac:dyDescent="0.3">
      <c r="I11462" s="23" t="e">
        <f>INDEX('Артикул без-с размером'!A:A,MATCH(Хранение!B11462,'Артикул без-с размером'!C:C,0))</f>
        <v>#N/A</v>
      </c>
    </row>
    <row r="11463" spans="9:9" ht="21.75" customHeight="1" x14ac:dyDescent="0.3">
      <c r="I11463" s="23" t="e">
        <f>INDEX('Артикул без-с размером'!A:A,MATCH(Хранение!B11463,'Артикул без-с размером'!C:C,0))</f>
        <v>#N/A</v>
      </c>
    </row>
    <row r="11464" spans="9:9" ht="21.75" customHeight="1" x14ac:dyDescent="0.3">
      <c r="I11464" s="23" t="e">
        <f>INDEX('Артикул без-с размером'!A:A,MATCH(Хранение!B11464,'Артикул без-с размером'!C:C,0))</f>
        <v>#N/A</v>
      </c>
    </row>
    <row r="11465" spans="9:9" ht="21.75" customHeight="1" x14ac:dyDescent="0.3">
      <c r="I11465" s="23" t="e">
        <f>INDEX('Артикул без-с размером'!A:A,MATCH(Хранение!B11465,'Артикул без-с размером'!C:C,0))</f>
        <v>#N/A</v>
      </c>
    </row>
    <row r="11466" spans="9:9" ht="21.75" customHeight="1" x14ac:dyDescent="0.3">
      <c r="I11466" s="23" t="e">
        <f>INDEX('Артикул без-с размером'!A:A,MATCH(Хранение!B11466,'Артикул без-с размером'!C:C,0))</f>
        <v>#N/A</v>
      </c>
    </row>
    <row r="11467" spans="9:9" ht="21.75" customHeight="1" x14ac:dyDescent="0.3">
      <c r="I11467" s="23" t="e">
        <f>INDEX('Артикул без-с размером'!A:A,MATCH(Хранение!B11467,'Артикул без-с размером'!C:C,0))</f>
        <v>#N/A</v>
      </c>
    </row>
    <row r="11468" spans="9:9" ht="21.75" customHeight="1" x14ac:dyDescent="0.3">
      <c r="I11468" s="23" t="e">
        <f>INDEX('Артикул без-с размером'!A:A,MATCH(Хранение!B11468,'Артикул без-с размером'!C:C,0))</f>
        <v>#N/A</v>
      </c>
    </row>
    <row r="11469" spans="9:9" ht="21.75" customHeight="1" x14ac:dyDescent="0.3">
      <c r="I11469" s="23" t="e">
        <f>INDEX('Артикул без-с размером'!A:A,MATCH(Хранение!B11469,'Артикул без-с размером'!C:C,0))</f>
        <v>#N/A</v>
      </c>
    </row>
    <row r="11470" spans="9:9" ht="21.75" customHeight="1" x14ac:dyDescent="0.3">
      <c r="I11470" s="23" t="e">
        <f>INDEX('Артикул без-с размером'!A:A,MATCH(Хранение!B11470,'Артикул без-с размером'!C:C,0))</f>
        <v>#N/A</v>
      </c>
    </row>
    <row r="11471" spans="9:9" ht="21.75" customHeight="1" x14ac:dyDescent="0.3">
      <c r="I11471" s="23" t="e">
        <f>INDEX('Артикул без-с размером'!A:A,MATCH(Хранение!B11471,'Артикул без-с размером'!C:C,0))</f>
        <v>#N/A</v>
      </c>
    </row>
    <row r="11472" spans="9:9" ht="21.75" customHeight="1" x14ac:dyDescent="0.3">
      <c r="I11472" s="23" t="e">
        <f>INDEX('Артикул без-с размером'!A:A,MATCH(Хранение!B11472,'Артикул без-с размером'!C:C,0))</f>
        <v>#N/A</v>
      </c>
    </row>
    <row r="11473" spans="9:9" ht="21.75" customHeight="1" x14ac:dyDescent="0.3">
      <c r="I11473" s="23" t="e">
        <f>INDEX('Артикул без-с размером'!A:A,MATCH(Хранение!B11473,'Артикул без-с размером'!C:C,0))</f>
        <v>#N/A</v>
      </c>
    </row>
    <row r="11474" spans="9:9" ht="21.75" customHeight="1" x14ac:dyDescent="0.3">
      <c r="I11474" s="23" t="e">
        <f>INDEX('Артикул без-с размером'!A:A,MATCH(Хранение!B11474,'Артикул без-с размером'!C:C,0))</f>
        <v>#N/A</v>
      </c>
    </row>
    <row r="11475" spans="9:9" ht="21.75" customHeight="1" x14ac:dyDescent="0.3">
      <c r="I11475" s="23" t="e">
        <f>INDEX('Артикул без-с размером'!A:A,MATCH(Хранение!B11475,'Артикул без-с размером'!C:C,0))</f>
        <v>#N/A</v>
      </c>
    </row>
    <row r="11476" spans="9:9" ht="21.75" customHeight="1" x14ac:dyDescent="0.3">
      <c r="I11476" s="23" t="e">
        <f>INDEX('Артикул без-с размером'!A:A,MATCH(Хранение!B11476,'Артикул без-с размером'!C:C,0))</f>
        <v>#N/A</v>
      </c>
    </row>
    <row r="11477" spans="9:9" ht="21.75" customHeight="1" x14ac:dyDescent="0.3">
      <c r="I11477" s="23" t="e">
        <f>INDEX('Артикул без-с размером'!A:A,MATCH(Хранение!B11477,'Артикул без-с размером'!C:C,0))</f>
        <v>#N/A</v>
      </c>
    </row>
    <row r="11478" spans="9:9" ht="21.75" customHeight="1" x14ac:dyDescent="0.3">
      <c r="I11478" s="23" t="e">
        <f>INDEX('Артикул без-с размером'!A:A,MATCH(Хранение!B11478,'Артикул без-с размером'!C:C,0))</f>
        <v>#N/A</v>
      </c>
    </row>
    <row r="11479" spans="9:9" ht="21.75" customHeight="1" x14ac:dyDescent="0.3">
      <c r="I11479" s="23" t="e">
        <f>INDEX('Артикул без-с размером'!A:A,MATCH(Хранение!B11479,'Артикул без-с размером'!C:C,0))</f>
        <v>#N/A</v>
      </c>
    </row>
    <row r="11480" spans="9:9" ht="21.75" customHeight="1" x14ac:dyDescent="0.3">
      <c r="I11480" s="23" t="e">
        <f>INDEX('Артикул без-с размером'!A:A,MATCH(Хранение!B11480,'Артикул без-с размером'!C:C,0))</f>
        <v>#N/A</v>
      </c>
    </row>
    <row r="11481" spans="9:9" ht="21.75" customHeight="1" x14ac:dyDescent="0.3">
      <c r="I11481" s="23" t="e">
        <f>INDEX('Артикул без-с размером'!A:A,MATCH(Хранение!B11481,'Артикул без-с размером'!C:C,0))</f>
        <v>#N/A</v>
      </c>
    </row>
    <row r="11482" spans="9:9" ht="21.75" customHeight="1" x14ac:dyDescent="0.3">
      <c r="I11482" s="23" t="e">
        <f>INDEX('Артикул без-с размером'!A:A,MATCH(Хранение!B11482,'Артикул без-с размером'!C:C,0))</f>
        <v>#N/A</v>
      </c>
    </row>
    <row r="11483" spans="9:9" ht="21.75" customHeight="1" x14ac:dyDescent="0.3">
      <c r="I11483" s="23" t="e">
        <f>INDEX('Артикул без-с размером'!A:A,MATCH(Хранение!B11483,'Артикул без-с размером'!C:C,0))</f>
        <v>#N/A</v>
      </c>
    </row>
    <row r="11484" spans="9:9" ht="21.75" customHeight="1" x14ac:dyDescent="0.3">
      <c r="I11484" s="23" t="e">
        <f>INDEX('Артикул без-с размером'!A:A,MATCH(Хранение!B11484,'Артикул без-с размером'!C:C,0))</f>
        <v>#N/A</v>
      </c>
    </row>
    <row r="11485" spans="9:9" ht="21.75" customHeight="1" x14ac:dyDescent="0.3">
      <c r="I11485" s="23" t="e">
        <f>INDEX('Артикул без-с размером'!A:A,MATCH(Хранение!B11485,'Артикул без-с размером'!C:C,0))</f>
        <v>#N/A</v>
      </c>
    </row>
    <row r="11486" spans="9:9" ht="21.75" customHeight="1" x14ac:dyDescent="0.3">
      <c r="I11486" s="23" t="e">
        <f>INDEX('Артикул без-с размером'!A:A,MATCH(Хранение!B11486,'Артикул без-с размером'!C:C,0))</f>
        <v>#N/A</v>
      </c>
    </row>
    <row r="11487" spans="9:9" ht="21.75" customHeight="1" x14ac:dyDescent="0.3">
      <c r="I11487" s="23" t="e">
        <f>INDEX('Артикул без-с размером'!A:A,MATCH(Хранение!B11487,'Артикул без-с размером'!C:C,0))</f>
        <v>#N/A</v>
      </c>
    </row>
    <row r="11488" spans="9:9" ht="21.75" customHeight="1" x14ac:dyDescent="0.3">
      <c r="I11488" s="23" t="e">
        <f>INDEX('Артикул без-с размером'!A:A,MATCH(Хранение!B11488,'Артикул без-с размером'!C:C,0))</f>
        <v>#N/A</v>
      </c>
    </row>
    <row r="11489" spans="9:9" ht="21.75" customHeight="1" x14ac:dyDescent="0.3">
      <c r="I11489" s="23" t="e">
        <f>INDEX('Артикул без-с размером'!A:A,MATCH(Хранение!B11489,'Артикул без-с размером'!C:C,0))</f>
        <v>#N/A</v>
      </c>
    </row>
    <row r="11490" spans="9:9" ht="21.75" customHeight="1" x14ac:dyDescent="0.3">
      <c r="I11490" s="23" t="e">
        <f>INDEX('Артикул без-с размером'!A:A,MATCH(Хранение!B11490,'Артикул без-с размером'!C:C,0))</f>
        <v>#N/A</v>
      </c>
    </row>
    <row r="11491" spans="9:9" ht="21.75" customHeight="1" x14ac:dyDescent="0.3">
      <c r="I11491" s="23" t="e">
        <f>INDEX('Артикул без-с размером'!A:A,MATCH(Хранение!B11491,'Артикул без-с размером'!C:C,0))</f>
        <v>#N/A</v>
      </c>
    </row>
    <row r="11492" spans="9:9" ht="21.75" customHeight="1" x14ac:dyDescent="0.3">
      <c r="I11492" s="23" t="e">
        <f>INDEX('Артикул без-с размером'!A:A,MATCH(Хранение!B11492,'Артикул без-с размером'!C:C,0))</f>
        <v>#N/A</v>
      </c>
    </row>
    <row r="11493" spans="9:9" ht="21.75" customHeight="1" x14ac:dyDescent="0.3">
      <c r="I11493" s="23" t="e">
        <f>INDEX('Артикул без-с размером'!A:A,MATCH(Хранение!B11493,'Артикул без-с размером'!C:C,0))</f>
        <v>#N/A</v>
      </c>
    </row>
    <row r="11494" spans="9:9" ht="21.75" customHeight="1" x14ac:dyDescent="0.3">
      <c r="I11494" s="23" t="e">
        <f>INDEX('Артикул без-с размером'!A:A,MATCH(Хранение!B11494,'Артикул без-с размером'!C:C,0))</f>
        <v>#N/A</v>
      </c>
    </row>
    <row r="11495" spans="9:9" ht="21.75" customHeight="1" x14ac:dyDescent="0.3">
      <c r="I11495" s="23" t="e">
        <f>INDEX('Артикул без-с размером'!A:A,MATCH(Хранение!B11495,'Артикул без-с размером'!C:C,0))</f>
        <v>#N/A</v>
      </c>
    </row>
    <row r="11496" spans="9:9" ht="21.75" customHeight="1" x14ac:dyDescent="0.3">
      <c r="I11496" s="23" t="e">
        <f>INDEX('Артикул без-с размером'!A:A,MATCH(Хранение!B11496,'Артикул без-с размером'!C:C,0))</f>
        <v>#N/A</v>
      </c>
    </row>
    <row r="11497" spans="9:9" ht="21.75" customHeight="1" x14ac:dyDescent="0.3">
      <c r="I11497" s="23" t="e">
        <f>INDEX('Артикул без-с размером'!A:A,MATCH(Хранение!B11497,'Артикул без-с размером'!C:C,0))</f>
        <v>#N/A</v>
      </c>
    </row>
    <row r="11498" spans="9:9" ht="21.75" customHeight="1" x14ac:dyDescent="0.3">
      <c r="I11498" s="23" t="e">
        <f>INDEX('Артикул без-с размером'!A:A,MATCH(Хранение!B11498,'Артикул без-с размером'!C:C,0))</f>
        <v>#N/A</v>
      </c>
    </row>
    <row r="11499" spans="9:9" ht="21.75" customHeight="1" x14ac:dyDescent="0.3">
      <c r="I11499" s="23" t="e">
        <f>INDEX('Артикул без-с размером'!A:A,MATCH(Хранение!B11499,'Артикул без-с размером'!C:C,0))</f>
        <v>#N/A</v>
      </c>
    </row>
    <row r="11500" spans="9:9" ht="21.75" customHeight="1" x14ac:dyDescent="0.3">
      <c r="I11500" s="23" t="e">
        <f>INDEX('Артикул без-с размером'!A:A,MATCH(Хранение!B11500,'Артикул без-с размером'!C:C,0))</f>
        <v>#N/A</v>
      </c>
    </row>
    <row r="11501" spans="9:9" ht="21.75" customHeight="1" x14ac:dyDescent="0.3">
      <c r="I11501" s="23" t="e">
        <f>INDEX('Артикул без-с размером'!A:A,MATCH(Хранение!B11501,'Артикул без-с размером'!C:C,0))</f>
        <v>#N/A</v>
      </c>
    </row>
    <row r="11502" spans="9:9" ht="21.75" customHeight="1" x14ac:dyDescent="0.3">
      <c r="I11502" s="23" t="e">
        <f>INDEX('Артикул без-с размером'!A:A,MATCH(Хранение!B11502,'Артикул без-с размером'!C:C,0))</f>
        <v>#N/A</v>
      </c>
    </row>
    <row r="11503" spans="9:9" ht="21.75" customHeight="1" x14ac:dyDescent="0.3">
      <c r="I11503" s="23" t="e">
        <f>INDEX('Артикул без-с размером'!A:A,MATCH(Хранение!B11503,'Артикул без-с размером'!C:C,0))</f>
        <v>#N/A</v>
      </c>
    </row>
    <row r="11504" spans="9:9" ht="21.75" customHeight="1" x14ac:dyDescent="0.3">
      <c r="I11504" s="23" t="e">
        <f>INDEX('Артикул без-с размером'!A:A,MATCH(Хранение!B11504,'Артикул без-с размером'!C:C,0))</f>
        <v>#N/A</v>
      </c>
    </row>
    <row r="11505" spans="9:9" ht="21.75" customHeight="1" x14ac:dyDescent="0.3">
      <c r="I11505" s="23" t="e">
        <f>INDEX('Артикул без-с размером'!A:A,MATCH(Хранение!B11505,'Артикул без-с размером'!C:C,0))</f>
        <v>#N/A</v>
      </c>
    </row>
    <row r="11506" spans="9:9" ht="21.75" customHeight="1" x14ac:dyDescent="0.3">
      <c r="I11506" s="23" t="e">
        <f>INDEX('Артикул без-с размером'!A:A,MATCH(Хранение!B11506,'Артикул без-с размером'!C:C,0))</f>
        <v>#N/A</v>
      </c>
    </row>
    <row r="11507" spans="9:9" ht="21.75" customHeight="1" x14ac:dyDescent="0.3">
      <c r="I11507" s="23" t="e">
        <f>INDEX('Артикул без-с размером'!A:A,MATCH(Хранение!B11507,'Артикул без-с размером'!C:C,0))</f>
        <v>#N/A</v>
      </c>
    </row>
    <row r="11508" spans="9:9" ht="21.75" customHeight="1" x14ac:dyDescent="0.3">
      <c r="I11508" s="23" t="e">
        <f>INDEX('Артикул без-с размером'!A:A,MATCH(Хранение!B11508,'Артикул без-с размером'!C:C,0))</f>
        <v>#N/A</v>
      </c>
    </row>
    <row r="11509" spans="9:9" ht="21.75" customHeight="1" x14ac:dyDescent="0.3">
      <c r="I11509" s="23" t="e">
        <f>INDEX('Артикул без-с размером'!A:A,MATCH(Хранение!B11509,'Артикул без-с размером'!C:C,0))</f>
        <v>#N/A</v>
      </c>
    </row>
    <row r="11510" spans="9:9" ht="21.75" customHeight="1" x14ac:dyDescent="0.3">
      <c r="I11510" s="23" t="e">
        <f>INDEX('Артикул без-с размером'!A:A,MATCH(Хранение!B11510,'Артикул без-с размером'!C:C,0))</f>
        <v>#N/A</v>
      </c>
    </row>
    <row r="11511" spans="9:9" ht="21.75" customHeight="1" x14ac:dyDescent="0.3">
      <c r="I11511" s="23" t="e">
        <f>INDEX('Артикул без-с размером'!A:A,MATCH(Хранение!B11511,'Артикул без-с размером'!C:C,0))</f>
        <v>#N/A</v>
      </c>
    </row>
    <row r="11512" spans="9:9" ht="21.75" customHeight="1" x14ac:dyDescent="0.3">
      <c r="I11512" s="23" t="e">
        <f>INDEX('Артикул без-с размером'!A:A,MATCH(Хранение!B11512,'Артикул без-с размером'!C:C,0))</f>
        <v>#N/A</v>
      </c>
    </row>
    <row r="11513" spans="9:9" ht="21.75" customHeight="1" x14ac:dyDescent="0.3">
      <c r="I11513" s="23" t="e">
        <f>INDEX('Артикул без-с размером'!A:A,MATCH(Хранение!B11513,'Артикул без-с размером'!C:C,0))</f>
        <v>#N/A</v>
      </c>
    </row>
    <row r="11514" spans="9:9" ht="21.75" customHeight="1" x14ac:dyDescent="0.3">
      <c r="I11514" s="23" t="e">
        <f>INDEX('Артикул без-с размером'!A:A,MATCH(Хранение!B11514,'Артикул без-с размером'!C:C,0))</f>
        <v>#N/A</v>
      </c>
    </row>
    <row r="11515" spans="9:9" ht="21.75" customHeight="1" x14ac:dyDescent="0.3">
      <c r="I11515" s="23" t="e">
        <f>INDEX('Артикул без-с размером'!A:A,MATCH(Хранение!B11515,'Артикул без-с размером'!C:C,0))</f>
        <v>#N/A</v>
      </c>
    </row>
    <row r="11516" spans="9:9" ht="21.75" customHeight="1" x14ac:dyDescent="0.3">
      <c r="I11516" s="23" t="e">
        <f>INDEX('Артикул без-с размером'!A:A,MATCH(Хранение!B11516,'Артикул без-с размером'!C:C,0))</f>
        <v>#N/A</v>
      </c>
    </row>
    <row r="11517" spans="9:9" ht="21.75" customHeight="1" x14ac:dyDescent="0.3">
      <c r="I11517" s="23" t="e">
        <f>INDEX('Артикул без-с размером'!A:A,MATCH(Хранение!B11517,'Артикул без-с размером'!C:C,0))</f>
        <v>#N/A</v>
      </c>
    </row>
    <row r="11518" spans="9:9" ht="21.75" customHeight="1" x14ac:dyDescent="0.3">
      <c r="I11518" s="23" t="e">
        <f>INDEX('Артикул без-с размером'!A:A,MATCH(Хранение!B11518,'Артикул без-с размером'!C:C,0))</f>
        <v>#N/A</v>
      </c>
    </row>
    <row r="11519" spans="9:9" ht="21.75" customHeight="1" x14ac:dyDescent="0.3">
      <c r="I11519" s="23" t="e">
        <f>INDEX('Артикул без-с размером'!A:A,MATCH(Хранение!B11519,'Артикул без-с размером'!C:C,0))</f>
        <v>#N/A</v>
      </c>
    </row>
    <row r="11520" spans="9:9" ht="21.75" customHeight="1" x14ac:dyDescent="0.3">
      <c r="I11520" s="23" t="e">
        <f>INDEX('Артикул без-с размером'!A:A,MATCH(Хранение!B11520,'Артикул без-с размером'!C:C,0))</f>
        <v>#N/A</v>
      </c>
    </row>
    <row r="11521" spans="9:9" ht="21.75" customHeight="1" x14ac:dyDescent="0.3">
      <c r="I11521" s="23" t="e">
        <f>INDEX('Артикул без-с размером'!A:A,MATCH(Хранение!B11521,'Артикул без-с размером'!C:C,0))</f>
        <v>#N/A</v>
      </c>
    </row>
    <row r="11522" spans="9:9" ht="21.75" customHeight="1" x14ac:dyDescent="0.3">
      <c r="I11522" s="23" t="e">
        <f>INDEX('Артикул без-с размером'!A:A,MATCH(Хранение!B11522,'Артикул без-с размером'!C:C,0))</f>
        <v>#N/A</v>
      </c>
    </row>
    <row r="11523" spans="9:9" ht="21.75" customHeight="1" x14ac:dyDescent="0.3">
      <c r="I11523" s="23" t="e">
        <f>INDEX('Артикул без-с размером'!A:A,MATCH(Хранение!B11523,'Артикул без-с размером'!C:C,0))</f>
        <v>#N/A</v>
      </c>
    </row>
    <row r="11524" spans="9:9" ht="21.75" customHeight="1" x14ac:dyDescent="0.3">
      <c r="I11524" s="23" t="e">
        <f>INDEX('Артикул без-с размером'!A:A,MATCH(Хранение!B11524,'Артикул без-с размером'!C:C,0))</f>
        <v>#N/A</v>
      </c>
    </row>
    <row r="11525" spans="9:9" ht="21.75" customHeight="1" x14ac:dyDescent="0.3">
      <c r="I11525" s="23" t="e">
        <f>INDEX('Артикул без-с размером'!A:A,MATCH(Хранение!B11525,'Артикул без-с размером'!C:C,0))</f>
        <v>#N/A</v>
      </c>
    </row>
    <row r="11526" spans="9:9" ht="21.75" customHeight="1" x14ac:dyDescent="0.3">
      <c r="I11526" s="23" t="e">
        <f>INDEX('Артикул без-с размером'!A:A,MATCH(Хранение!B11526,'Артикул без-с размером'!C:C,0))</f>
        <v>#N/A</v>
      </c>
    </row>
    <row r="11527" spans="9:9" ht="21.75" customHeight="1" x14ac:dyDescent="0.3">
      <c r="I11527" s="23" t="e">
        <f>INDEX('Артикул без-с размером'!A:A,MATCH(Хранение!B11527,'Артикул без-с размером'!C:C,0))</f>
        <v>#N/A</v>
      </c>
    </row>
    <row r="11528" spans="9:9" ht="21.75" customHeight="1" x14ac:dyDescent="0.3">
      <c r="I11528" s="23" t="e">
        <f>INDEX('Артикул без-с размером'!A:A,MATCH(Хранение!B11528,'Артикул без-с размером'!C:C,0))</f>
        <v>#N/A</v>
      </c>
    </row>
    <row r="11529" spans="9:9" ht="21.75" customHeight="1" x14ac:dyDescent="0.3">
      <c r="I11529" s="23" t="e">
        <f>INDEX('Артикул без-с размером'!A:A,MATCH(Хранение!B11529,'Артикул без-с размером'!C:C,0))</f>
        <v>#N/A</v>
      </c>
    </row>
    <row r="11530" spans="9:9" ht="21.75" customHeight="1" x14ac:dyDescent="0.3">
      <c r="I11530" s="23" t="e">
        <f>INDEX('Артикул без-с размером'!A:A,MATCH(Хранение!B11530,'Артикул без-с размером'!C:C,0))</f>
        <v>#N/A</v>
      </c>
    </row>
    <row r="11531" spans="9:9" ht="21.75" customHeight="1" x14ac:dyDescent="0.3">
      <c r="I11531" s="23" t="e">
        <f>INDEX('Артикул без-с размером'!A:A,MATCH(Хранение!B11531,'Артикул без-с размером'!C:C,0))</f>
        <v>#N/A</v>
      </c>
    </row>
    <row r="11532" spans="9:9" ht="21.75" customHeight="1" x14ac:dyDescent="0.3">
      <c r="I11532" s="23" t="e">
        <f>INDEX('Артикул без-с размером'!A:A,MATCH(Хранение!B11532,'Артикул без-с размером'!C:C,0))</f>
        <v>#N/A</v>
      </c>
    </row>
    <row r="11533" spans="9:9" ht="21.75" customHeight="1" x14ac:dyDescent="0.3">
      <c r="I11533" s="23" t="e">
        <f>INDEX('Артикул без-с размером'!A:A,MATCH(Хранение!B11533,'Артикул без-с размером'!C:C,0))</f>
        <v>#N/A</v>
      </c>
    </row>
    <row r="11534" spans="9:9" ht="21.75" customHeight="1" x14ac:dyDescent="0.3">
      <c r="I11534" s="23" t="e">
        <f>INDEX('Артикул без-с размером'!A:A,MATCH(Хранение!B11534,'Артикул без-с размером'!C:C,0))</f>
        <v>#N/A</v>
      </c>
    </row>
    <row r="11535" spans="9:9" ht="21.75" customHeight="1" x14ac:dyDescent="0.3">
      <c r="I11535" s="23" t="e">
        <f>INDEX('Артикул без-с размером'!A:A,MATCH(Хранение!B11535,'Артикул без-с размером'!C:C,0))</f>
        <v>#N/A</v>
      </c>
    </row>
    <row r="11536" spans="9:9" ht="21.75" customHeight="1" x14ac:dyDescent="0.3">
      <c r="I11536" s="23" t="e">
        <f>INDEX('Артикул без-с размером'!A:A,MATCH(Хранение!B11536,'Артикул без-с размером'!C:C,0))</f>
        <v>#N/A</v>
      </c>
    </row>
    <row r="11537" spans="9:9" ht="21.75" customHeight="1" x14ac:dyDescent="0.3">
      <c r="I11537" s="23" t="e">
        <f>INDEX('Артикул без-с размером'!A:A,MATCH(Хранение!B11537,'Артикул без-с размером'!C:C,0))</f>
        <v>#N/A</v>
      </c>
    </row>
    <row r="11538" spans="9:9" ht="21.75" customHeight="1" x14ac:dyDescent="0.3">
      <c r="I11538" s="23" t="e">
        <f>INDEX('Артикул без-с размером'!A:A,MATCH(Хранение!B11538,'Артикул без-с размером'!C:C,0))</f>
        <v>#N/A</v>
      </c>
    </row>
    <row r="11539" spans="9:9" ht="21.75" customHeight="1" x14ac:dyDescent="0.3">
      <c r="I11539" s="23" t="e">
        <f>INDEX('Артикул без-с размером'!A:A,MATCH(Хранение!B11539,'Артикул без-с размером'!C:C,0))</f>
        <v>#N/A</v>
      </c>
    </row>
    <row r="11540" spans="9:9" ht="21.75" customHeight="1" x14ac:dyDescent="0.3">
      <c r="I11540" s="23" t="e">
        <f>INDEX('Артикул без-с размером'!A:A,MATCH(Хранение!B11540,'Артикул без-с размером'!C:C,0))</f>
        <v>#N/A</v>
      </c>
    </row>
    <row r="11541" spans="9:9" ht="21.75" customHeight="1" x14ac:dyDescent="0.3">
      <c r="I11541" s="23" t="e">
        <f>INDEX('Артикул без-с размером'!A:A,MATCH(Хранение!B11541,'Артикул без-с размером'!C:C,0))</f>
        <v>#N/A</v>
      </c>
    </row>
    <row r="11542" spans="9:9" ht="21.75" customHeight="1" x14ac:dyDescent="0.3">
      <c r="I11542" s="23" t="e">
        <f>INDEX('Артикул без-с размером'!A:A,MATCH(Хранение!B11542,'Артикул без-с размером'!C:C,0))</f>
        <v>#N/A</v>
      </c>
    </row>
    <row r="11543" spans="9:9" ht="21.75" customHeight="1" x14ac:dyDescent="0.3">
      <c r="I11543" s="23" t="e">
        <f>INDEX('Артикул без-с размером'!A:A,MATCH(Хранение!B11543,'Артикул без-с размером'!C:C,0))</f>
        <v>#N/A</v>
      </c>
    </row>
    <row r="11544" spans="9:9" ht="21.75" customHeight="1" x14ac:dyDescent="0.3">
      <c r="I11544" s="23" t="e">
        <f>INDEX('Артикул без-с размером'!A:A,MATCH(Хранение!B11544,'Артикул без-с размером'!C:C,0))</f>
        <v>#N/A</v>
      </c>
    </row>
    <row r="11545" spans="9:9" ht="21.75" customHeight="1" x14ac:dyDescent="0.3">
      <c r="I11545" s="23" t="e">
        <f>INDEX('Артикул без-с размером'!A:A,MATCH(Хранение!B11545,'Артикул без-с размером'!C:C,0))</f>
        <v>#N/A</v>
      </c>
    </row>
    <row r="11546" spans="9:9" ht="21.75" customHeight="1" x14ac:dyDescent="0.3">
      <c r="I11546" s="23" t="e">
        <f>INDEX('Артикул без-с размером'!A:A,MATCH(Хранение!B11546,'Артикул без-с размером'!C:C,0))</f>
        <v>#N/A</v>
      </c>
    </row>
    <row r="11547" spans="9:9" ht="21.75" customHeight="1" x14ac:dyDescent="0.3">
      <c r="I11547" s="23" t="e">
        <f>INDEX('Артикул без-с размером'!A:A,MATCH(Хранение!B11547,'Артикул без-с размером'!C:C,0))</f>
        <v>#N/A</v>
      </c>
    </row>
    <row r="11548" spans="9:9" ht="21.75" customHeight="1" x14ac:dyDescent="0.3">
      <c r="I11548" s="23" t="e">
        <f>INDEX('Артикул без-с размером'!A:A,MATCH(Хранение!B11548,'Артикул без-с размером'!C:C,0))</f>
        <v>#N/A</v>
      </c>
    </row>
    <row r="11549" spans="9:9" ht="21.75" customHeight="1" x14ac:dyDescent="0.3">
      <c r="I11549" s="23" t="e">
        <f>INDEX('Артикул без-с размером'!A:A,MATCH(Хранение!B11549,'Артикул без-с размером'!C:C,0))</f>
        <v>#N/A</v>
      </c>
    </row>
    <row r="11550" spans="9:9" ht="21.75" customHeight="1" x14ac:dyDescent="0.3">
      <c r="I11550" s="23" t="e">
        <f>INDEX('Артикул без-с размером'!A:A,MATCH(Хранение!B11550,'Артикул без-с размером'!C:C,0))</f>
        <v>#N/A</v>
      </c>
    </row>
    <row r="11551" spans="9:9" ht="21.75" customHeight="1" x14ac:dyDescent="0.3">
      <c r="I11551" s="23" t="e">
        <f>INDEX('Артикул без-с размером'!A:A,MATCH(Хранение!B11551,'Артикул без-с размером'!C:C,0))</f>
        <v>#N/A</v>
      </c>
    </row>
    <row r="11552" spans="9:9" ht="21.75" customHeight="1" x14ac:dyDescent="0.3">
      <c r="I11552" s="23" t="e">
        <f>INDEX('Артикул без-с размером'!A:A,MATCH(Хранение!B11552,'Артикул без-с размером'!C:C,0))</f>
        <v>#N/A</v>
      </c>
    </row>
    <row r="11553" spans="9:9" ht="21.75" customHeight="1" x14ac:dyDescent="0.3">
      <c r="I11553" s="23" t="e">
        <f>INDEX('Артикул без-с размером'!A:A,MATCH(Хранение!B11553,'Артикул без-с размером'!C:C,0))</f>
        <v>#N/A</v>
      </c>
    </row>
    <row r="11554" spans="9:9" ht="21.75" customHeight="1" x14ac:dyDescent="0.3">
      <c r="I11554" s="23" t="e">
        <f>INDEX('Артикул без-с размером'!A:A,MATCH(Хранение!B11554,'Артикул без-с размером'!C:C,0))</f>
        <v>#N/A</v>
      </c>
    </row>
    <row r="11555" spans="9:9" ht="21.75" customHeight="1" x14ac:dyDescent="0.3">
      <c r="I11555" s="23" t="e">
        <f>INDEX('Артикул без-с размером'!A:A,MATCH(Хранение!B11555,'Артикул без-с размером'!C:C,0))</f>
        <v>#N/A</v>
      </c>
    </row>
    <row r="11556" spans="9:9" ht="21.75" customHeight="1" x14ac:dyDescent="0.3">
      <c r="I11556" s="23" t="e">
        <f>INDEX('Артикул без-с размером'!A:A,MATCH(Хранение!B11556,'Артикул без-с размером'!C:C,0))</f>
        <v>#N/A</v>
      </c>
    </row>
    <row r="11557" spans="9:9" ht="21.75" customHeight="1" x14ac:dyDescent="0.3">
      <c r="I11557" s="23" t="e">
        <f>INDEX('Артикул без-с размером'!A:A,MATCH(Хранение!B11557,'Артикул без-с размером'!C:C,0))</f>
        <v>#N/A</v>
      </c>
    </row>
    <row r="11558" spans="9:9" ht="21.75" customHeight="1" x14ac:dyDescent="0.3">
      <c r="I11558" s="23" t="e">
        <f>INDEX('Артикул без-с размером'!A:A,MATCH(Хранение!B11558,'Артикул без-с размером'!C:C,0))</f>
        <v>#N/A</v>
      </c>
    </row>
    <row r="11559" spans="9:9" ht="21.75" customHeight="1" x14ac:dyDescent="0.3">
      <c r="I11559" s="23" t="e">
        <f>INDEX('Артикул без-с размером'!A:A,MATCH(Хранение!B11559,'Артикул без-с размером'!C:C,0))</f>
        <v>#N/A</v>
      </c>
    </row>
    <row r="11560" spans="9:9" ht="21.75" customHeight="1" x14ac:dyDescent="0.3">
      <c r="I11560" s="23" t="e">
        <f>INDEX('Артикул без-с размером'!A:A,MATCH(Хранение!B11560,'Артикул без-с размером'!C:C,0))</f>
        <v>#N/A</v>
      </c>
    </row>
    <row r="11561" spans="9:9" ht="21.75" customHeight="1" x14ac:dyDescent="0.3">
      <c r="I11561" s="23" t="e">
        <f>INDEX('Артикул без-с размером'!A:A,MATCH(Хранение!B11561,'Артикул без-с размером'!C:C,0))</f>
        <v>#N/A</v>
      </c>
    </row>
    <row r="11562" spans="9:9" ht="21.75" customHeight="1" x14ac:dyDescent="0.3">
      <c r="I11562" s="23" t="e">
        <f>INDEX('Артикул без-с размером'!A:A,MATCH(Хранение!B11562,'Артикул без-с размером'!C:C,0))</f>
        <v>#N/A</v>
      </c>
    </row>
    <row r="11563" spans="9:9" ht="21.75" customHeight="1" x14ac:dyDescent="0.3">
      <c r="I11563" s="23" t="e">
        <f>INDEX('Артикул без-с размером'!A:A,MATCH(Хранение!B11563,'Артикул без-с размером'!C:C,0))</f>
        <v>#N/A</v>
      </c>
    </row>
    <row r="11564" spans="9:9" ht="21.75" customHeight="1" x14ac:dyDescent="0.3">
      <c r="I11564" s="23" t="e">
        <f>INDEX('Артикул без-с размером'!A:A,MATCH(Хранение!B11564,'Артикул без-с размером'!C:C,0))</f>
        <v>#N/A</v>
      </c>
    </row>
    <row r="11565" spans="9:9" ht="21.75" customHeight="1" x14ac:dyDescent="0.3">
      <c r="I11565" s="23" t="e">
        <f>INDEX('Артикул без-с размером'!A:A,MATCH(Хранение!B11565,'Артикул без-с размером'!C:C,0))</f>
        <v>#N/A</v>
      </c>
    </row>
    <row r="11566" spans="9:9" ht="21.75" customHeight="1" x14ac:dyDescent="0.3">
      <c r="I11566" s="23" t="e">
        <f>INDEX('Артикул без-с размером'!A:A,MATCH(Хранение!B11566,'Артикул без-с размером'!C:C,0))</f>
        <v>#N/A</v>
      </c>
    </row>
    <row r="11567" spans="9:9" ht="21.75" customHeight="1" x14ac:dyDescent="0.3">
      <c r="I11567" s="23" t="e">
        <f>INDEX('Артикул без-с размером'!A:A,MATCH(Хранение!B11567,'Артикул без-с размером'!C:C,0))</f>
        <v>#N/A</v>
      </c>
    </row>
    <row r="11568" spans="9:9" ht="21.75" customHeight="1" x14ac:dyDescent="0.3">
      <c r="I11568" s="23" t="e">
        <f>INDEX('Артикул без-с размером'!A:A,MATCH(Хранение!B11568,'Артикул без-с размером'!C:C,0))</f>
        <v>#N/A</v>
      </c>
    </row>
    <row r="11569" spans="9:9" ht="21.75" customHeight="1" x14ac:dyDescent="0.3">
      <c r="I11569" s="23" t="e">
        <f>INDEX('Артикул без-с размером'!A:A,MATCH(Хранение!B11569,'Артикул без-с размером'!C:C,0))</f>
        <v>#N/A</v>
      </c>
    </row>
    <row r="11570" spans="9:9" ht="21.75" customHeight="1" x14ac:dyDescent="0.3">
      <c r="I11570" s="23" t="e">
        <f>INDEX('Артикул без-с размером'!A:A,MATCH(Хранение!B11570,'Артикул без-с размером'!C:C,0))</f>
        <v>#N/A</v>
      </c>
    </row>
    <row r="11571" spans="9:9" ht="21.75" customHeight="1" x14ac:dyDescent="0.3">
      <c r="I11571" s="23" t="e">
        <f>INDEX('Артикул без-с размером'!A:A,MATCH(Хранение!B11571,'Артикул без-с размером'!C:C,0))</f>
        <v>#N/A</v>
      </c>
    </row>
    <row r="11572" spans="9:9" ht="21.75" customHeight="1" x14ac:dyDescent="0.3">
      <c r="I11572" s="23" t="e">
        <f>INDEX('Артикул без-с размером'!A:A,MATCH(Хранение!B11572,'Артикул без-с размером'!C:C,0))</f>
        <v>#N/A</v>
      </c>
    </row>
    <row r="11573" spans="9:9" ht="21.75" customHeight="1" x14ac:dyDescent="0.3">
      <c r="I11573" s="23" t="e">
        <f>INDEX('Артикул без-с размером'!A:A,MATCH(Хранение!B11573,'Артикул без-с размером'!C:C,0))</f>
        <v>#N/A</v>
      </c>
    </row>
    <row r="11574" spans="9:9" ht="21.75" customHeight="1" x14ac:dyDescent="0.3">
      <c r="I11574" s="23" t="e">
        <f>INDEX('Артикул без-с размером'!A:A,MATCH(Хранение!B11574,'Артикул без-с размером'!C:C,0))</f>
        <v>#N/A</v>
      </c>
    </row>
    <row r="11575" spans="9:9" ht="21.75" customHeight="1" x14ac:dyDescent="0.3">
      <c r="I11575" s="23" t="e">
        <f>INDEX('Артикул без-с размером'!A:A,MATCH(Хранение!B11575,'Артикул без-с размером'!C:C,0))</f>
        <v>#N/A</v>
      </c>
    </row>
    <row r="11576" spans="9:9" ht="21.75" customHeight="1" x14ac:dyDescent="0.3">
      <c r="I11576" s="23" t="e">
        <f>INDEX('Артикул без-с размером'!A:A,MATCH(Хранение!B11576,'Артикул без-с размером'!C:C,0))</f>
        <v>#N/A</v>
      </c>
    </row>
    <row r="11577" spans="9:9" ht="21.75" customHeight="1" x14ac:dyDescent="0.3">
      <c r="I11577" s="23" t="e">
        <f>INDEX('Артикул без-с размером'!A:A,MATCH(Хранение!B11577,'Артикул без-с размером'!C:C,0))</f>
        <v>#N/A</v>
      </c>
    </row>
    <row r="11578" spans="9:9" ht="21.75" customHeight="1" x14ac:dyDescent="0.3">
      <c r="I11578" s="23" t="e">
        <f>INDEX('Артикул без-с размером'!A:A,MATCH(Хранение!B11578,'Артикул без-с размером'!C:C,0))</f>
        <v>#N/A</v>
      </c>
    </row>
    <row r="11579" spans="9:9" ht="21.75" customHeight="1" x14ac:dyDescent="0.3">
      <c r="I11579" s="23" t="e">
        <f>INDEX('Артикул без-с размером'!A:A,MATCH(Хранение!B11579,'Артикул без-с размером'!C:C,0))</f>
        <v>#N/A</v>
      </c>
    </row>
    <row r="11580" spans="9:9" ht="21.75" customHeight="1" x14ac:dyDescent="0.3">
      <c r="I11580" s="23" t="e">
        <f>INDEX('Артикул без-с размером'!A:A,MATCH(Хранение!B11580,'Артикул без-с размером'!C:C,0))</f>
        <v>#N/A</v>
      </c>
    </row>
    <row r="11581" spans="9:9" ht="21.75" customHeight="1" x14ac:dyDescent="0.3">
      <c r="I11581" s="23" t="e">
        <f>INDEX('Артикул без-с размером'!A:A,MATCH(Хранение!B11581,'Артикул без-с размером'!C:C,0))</f>
        <v>#N/A</v>
      </c>
    </row>
    <row r="11582" spans="9:9" ht="21.75" customHeight="1" x14ac:dyDescent="0.3">
      <c r="I11582" s="23" t="e">
        <f>INDEX('Артикул без-с размером'!A:A,MATCH(Хранение!B11582,'Артикул без-с размером'!C:C,0))</f>
        <v>#N/A</v>
      </c>
    </row>
    <row r="11583" spans="9:9" ht="21.75" customHeight="1" x14ac:dyDescent="0.3">
      <c r="I11583" s="23" t="e">
        <f>INDEX('Артикул без-с размером'!A:A,MATCH(Хранение!B11583,'Артикул без-с размером'!C:C,0))</f>
        <v>#N/A</v>
      </c>
    </row>
    <row r="11584" spans="9:9" ht="21.75" customHeight="1" x14ac:dyDescent="0.3">
      <c r="I11584" s="23" t="e">
        <f>INDEX('Артикул без-с размером'!A:A,MATCH(Хранение!B11584,'Артикул без-с размером'!C:C,0))</f>
        <v>#N/A</v>
      </c>
    </row>
    <row r="11585" spans="9:9" ht="21.75" customHeight="1" x14ac:dyDescent="0.3">
      <c r="I11585" s="23" t="e">
        <f>INDEX('Артикул без-с размером'!A:A,MATCH(Хранение!B11585,'Артикул без-с размером'!C:C,0))</f>
        <v>#N/A</v>
      </c>
    </row>
    <row r="11586" spans="9:9" ht="21.75" customHeight="1" x14ac:dyDescent="0.3">
      <c r="I11586" s="23" t="e">
        <f>INDEX('Артикул без-с размером'!A:A,MATCH(Хранение!B11586,'Артикул без-с размером'!C:C,0))</f>
        <v>#N/A</v>
      </c>
    </row>
    <row r="11587" spans="9:9" ht="21.75" customHeight="1" x14ac:dyDescent="0.3">
      <c r="I11587" s="23" t="e">
        <f>INDEX('Артикул без-с размером'!A:A,MATCH(Хранение!B11587,'Артикул без-с размером'!C:C,0))</f>
        <v>#N/A</v>
      </c>
    </row>
    <row r="11588" spans="9:9" ht="21.75" customHeight="1" x14ac:dyDescent="0.3">
      <c r="I11588" s="23" t="e">
        <f>INDEX('Артикул без-с размером'!A:A,MATCH(Хранение!B11588,'Артикул без-с размером'!C:C,0))</f>
        <v>#N/A</v>
      </c>
    </row>
    <row r="11589" spans="9:9" ht="21.75" customHeight="1" x14ac:dyDescent="0.3">
      <c r="I11589" s="23" t="e">
        <f>INDEX('Артикул без-с размером'!A:A,MATCH(Хранение!B11589,'Артикул без-с размером'!C:C,0))</f>
        <v>#N/A</v>
      </c>
    </row>
    <row r="11590" spans="9:9" ht="21.75" customHeight="1" x14ac:dyDescent="0.3">
      <c r="I11590" s="23" t="e">
        <f>INDEX('Артикул без-с размером'!A:A,MATCH(Хранение!B11590,'Артикул без-с размером'!C:C,0))</f>
        <v>#N/A</v>
      </c>
    </row>
    <row r="11591" spans="9:9" ht="21.75" customHeight="1" x14ac:dyDescent="0.3">
      <c r="I11591" s="23" t="e">
        <f>INDEX('Артикул без-с размером'!A:A,MATCH(Хранение!B11591,'Артикул без-с размером'!C:C,0))</f>
        <v>#N/A</v>
      </c>
    </row>
    <row r="11592" spans="9:9" ht="21.75" customHeight="1" x14ac:dyDescent="0.3">
      <c r="I11592" s="23" t="e">
        <f>INDEX('Артикул без-с размером'!A:A,MATCH(Хранение!B11592,'Артикул без-с размером'!C:C,0))</f>
        <v>#N/A</v>
      </c>
    </row>
    <row r="11593" spans="9:9" ht="21.75" customHeight="1" x14ac:dyDescent="0.3">
      <c r="I11593" s="23" t="e">
        <f>INDEX('Артикул без-с размером'!A:A,MATCH(Хранение!B11593,'Артикул без-с размером'!C:C,0))</f>
        <v>#N/A</v>
      </c>
    </row>
    <row r="11594" spans="9:9" ht="21.75" customHeight="1" x14ac:dyDescent="0.3">
      <c r="I11594" s="23" t="e">
        <f>INDEX('Артикул без-с размером'!A:A,MATCH(Хранение!B11594,'Артикул без-с размером'!C:C,0))</f>
        <v>#N/A</v>
      </c>
    </row>
    <row r="11595" spans="9:9" ht="21.75" customHeight="1" x14ac:dyDescent="0.3">
      <c r="I11595" s="23" t="e">
        <f>INDEX('Артикул без-с размером'!A:A,MATCH(Хранение!B11595,'Артикул без-с размером'!C:C,0))</f>
        <v>#N/A</v>
      </c>
    </row>
    <row r="11596" spans="9:9" ht="21.75" customHeight="1" x14ac:dyDescent="0.3">
      <c r="I11596" s="23" t="e">
        <f>INDEX('Артикул без-с размером'!A:A,MATCH(Хранение!B11596,'Артикул без-с размером'!C:C,0))</f>
        <v>#N/A</v>
      </c>
    </row>
    <row r="11597" spans="9:9" ht="21.75" customHeight="1" x14ac:dyDescent="0.3">
      <c r="I11597" s="23" t="e">
        <f>INDEX('Артикул без-с размером'!A:A,MATCH(Хранение!B11597,'Артикул без-с размером'!C:C,0))</f>
        <v>#N/A</v>
      </c>
    </row>
    <row r="11598" spans="9:9" ht="21.75" customHeight="1" x14ac:dyDescent="0.3">
      <c r="I11598" s="23" t="e">
        <f>INDEX('Артикул без-с размером'!A:A,MATCH(Хранение!B11598,'Артикул без-с размером'!C:C,0))</f>
        <v>#N/A</v>
      </c>
    </row>
    <row r="11599" spans="9:9" ht="21.75" customHeight="1" x14ac:dyDescent="0.3">
      <c r="I11599" s="23" t="e">
        <f>INDEX('Артикул без-с размером'!A:A,MATCH(Хранение!B11599,'Артикул без-с размером'!C:C,0))</f>
        <v>#N/A</v>
      </c>
    </row>
    <row r="11600" spans="9:9" ht="21.75" customHeight="1" x14ac:dyDescent="0.3">
      <c r="I11600" s="23" t="e">
        <f>INDEX('Артикул без-с размером'!A:A,MATCH(Хранение!B11600,'Артикул без-с размером'!C:C,0))</f>
        <v>#N/A</v>
      </c>
    </row>
    <row r="11601" spans="9:9" ht="21.75" customHeight="1" x14ac:dyDescent="0.3">
      <c r="I11601" s="23" t="e">
        <f>INDEX('Артикул без-с размером'!A:A,MATCH(Хранение!B11601,'Артикул без-с размером'!C:C,0))</f>
        <v>#N/A</v>
      </c>
    </row>
    <row r="11602" spans="9:9" ht="21.75" customHeight="1" x14ac:dyDescent="0.3">
      <c r="I11602" s="23" t="e">
        <f>INDEX('Артикул без-с размером'!A:A,MATCH(Хранение!B11602,'Артикул без-с размером'!C:C,0))</f>
        <v>#N/A</v>
      </c>
    </row>
    <row r="11603" spans="9:9" ht="21.75" customHeight="1" x14ac:dyDescent="0.3">
      <c r="I11603" s="23" t="e">
        <f>INDEX('Артикул без-с размером'!A:A,MATCH(Хранение!B11603,'Артикул без-с размером'!C:C,0))</f>
        <v>#N/A</v>
      </c>
    </row>
    <row r="11604" spans="9:9" ht="21.75" customHeight="1" x14ac:dyDescent="0.3">
      <c r="I11604" s="23" t="e">
        <f>INDEX('Артикул без-с размером'!A:A,MATCH(Хранение!B11604,'Артикул без-с размером'!C:C,0))</f>
        <v>#N/A</v>
      </c>
    </row>
    <row r="11605" spans="9:9" ht="21.75" customHeight="1" x14ac:dyDescent="0.3">
      <c r="I11605" s="23" t="e">
        <f>INDEX('Артикул без-с размером'!A:A,MATCH(Хранение!B11605,'Артикул без-с размером'!C:C,0))</f>
        <v>#N/A</v>
      </c>
    </row>
    <row r="11606" spans="9:9" ht="21.75" customHeight="1" x14ac:dyDescent="0.3">
      <c r="I11606" s="23" t="e">
        <f>INDEX('Артикул без-с размером'!A:A,MATCH(Хранение!B11606,'Артикул без-с размером'!C:C,0))</f>
        <v>#N/A</v>
      </c>
    </row>
    <row r="11607" spans="9:9" ht="21.75" customHeight="1" x14ac:dyDescent="0.3">
      <c r="I11607" s="23" t="e">
        <f>INDEX('Артикул без-с размером'!A:A,MATCH(Хранение!B11607,'Артикул без-с размером'!C:C,0))</f>
        <v>#N/A</v>
      </c>
    </row>
    <row r="11608" spans="9:9" ht="21.75" customHeight="1" x14ac:dyDescent="0.3">
      <c r="I11608" s="23" t="e">
        <f>INDEX('Артикул без-с размером'!A:A,MATCH(Хранение!B11608,'Артикул без-с размером'!C:C,0))</f>
        <v>#N/A</v>
      </c>
    </row>
    <row r="11609" spans="9:9" ht="21.75" customHeight="1" x14ac:dyDescent="0.3">
      <c r="I11609" s="23" t="e">
        <f>INDEX('Артикул без-с размером'!A:A,MATCH(Хранение!B11609,'Артикул без-с размером'!C:C,0))</f>
        <v>#N/A</v>
      </c>
    </row>
    <row r="11610" spans="9:9" ht="21.75" customHeight="1" x14ac:dyDescent="0.3">
      <c r="I11610" s="23" t="e">
        <f>INDEX('Артикул без-с размером'!A:A,MATCH(Хранение!B11610,'Артикул без-с размером'!C:C,0))</f>
        <v>#N/A</v>
      </c>
    </row>
    <row r="11611" spans="9:9" ht="21.75" customHeight="1" x14ac:dyDescent="0.3">
      <c r="I11611" s="23" t="e">
        <f>INDEX('Артикул без-с размером'!A:A,MATCH(Хранение!B11611,'Артикул без-с размером'!C:C,0))</f>
        <v>#N/A</v>
      </c>
    </row>
    <row r="11612" spans="9:9" ht="21.75" customHeight="1" x14ac:dyDescent="0.3">
      <c r="I11612" s="23" t="e">
        <f>INDEX('Артикул без-с размером'!A:A,MATCH(Хранение!B11612,'Артикул без-с размером'!C:C,0))</f>
        <v>#N/A</v>
      </c>
    </row>
    <row r="11613" spans="9:9" ht="21.75" customHeight="1" x14ac:dyDescent="0.3">
      <c r="I11613" s="23" t="e">
        <f>INDEX('Артикул без-с размером'!A:A,MATCH(Хранение!B11613,'Артикул без-с размером'!C:C,0))</f>
        <v>#N/A</v>
      </c>
    </row>
    <row r="11614" spans="9:9" ht="21.75" customHeight="1" x14ac:dyDescent="0.3">
      <c r="I11614" s="23" t="e">
        <f>INDEX('Артикул без-с размером'!A:A,MATCH(Хранение!B11614,'Артикул без-с размером'!C:C,0))</f>
        <v>#N/A</v>
      </c>
    </row>
    <row r="11615" spans="9:9" ht="21.75" customHeight="1" x14ac:dyDescent="0.3">
      <c r="I11615" s="23" t="e">
        <f>INDEX('Артикул без-с размером'!A:A,MATCH(Хранение!B11615,'Артикул без-с размером'!C:C,0))</f>
        <v>#N/A</v>
      </c>
    </row>
    <row r="11616" spans="9:9" ht="21.75" customHeight="1" x14ac:dyDescent="0.3">
      <c r="I11616" s="23" t="e">
        <f>INDEX('Артикул без-с размером'!A:A,MATCH(Хранение!B11616,'Артикул без-с размером'!C:C,0))</f>
        <v>#N/A</v>
      </c>
    </row>
    <row r="11617" spans="9:9" ht="21.75" customHeight="1" x14ac:dyDescent="0.3">
      <c r="I11617" s="23" t="e">
        <f>INDEX('Артикул без-с размером'!A:A,MATCH(Хранение!B11617,'Артикул без-с размером'!C:C,0))</f>
        <v>#N/A</v>
      </c>
    </row>
    <row r="11618" spans="9:9" ht="21.75" customHeight="1" x14ac:dyDescent="0.3">
      <c r="I11618" s="23" t="e">
        <f>INDEX('Артикул без-с размером'!A:A,MATCH(Хранение!B11618,'Артикул без-с размером'!C:C,0))</f>
        <v>#N/A</v>
      </c>
    </row>
    <row r="11619" spans="9:9" ht="21.75" customHeight="1" x14ac:dyDescent="0.3">
      <c r="I11619" s="23" t="e">
        <f>INDEX('Артикул без-с размером'!A:A,MATCH(Хранение!B11619,'Артикул без-с размером'!C:C,0))</f>
        <v>#N/A</v>
      </c>
    </row>
    <row r="11620" spans="9:9" ht="21.75" customHeight="1" x14ac:dyDescent="0.3">
      <c r="I11620" s="23" t="e">
        <f>INDEX('Артикул без-с размером'!A:A,MATCH(Хранение!B11620,'Артикул без-с размером'!C:C,0))</f>
        <v>#N/A</v>
      </c>
    </row>
    <row r="11621" spans="9:9" ht="21.75" customHeight="1" x14ac:dyDescent="0.3">
      <c r="I11621" s="23" t="e">
        <f>INDEX('Артикул без-с размером'!A:A,MATCH(Хранение!B11621,'Артикул без-с размером'!C:C,0))</f>
        <v>#N/A</v>
      </c>
    </row>
    <row r="11622" spans="9:9" ht="21.75" customHeight="1" x14ac:dyDescent="0.3">
      <c r="I11622" s="23" t="e">
        <f>INDEX('Артикул без-с размером'!A:A,MATCH(Хранение!B11622,'Артикул без-с размером'!C:C,0))</f>
        <v>#N/A</v>
      </c>
    </row>
    <row r="11623" spans="9:9" ht="21.75" customHeight="1" x14ac:dyDescent="0.3">
      <c r="I11623" s="23" t="e">
        <f>INDEX('Артикул без-с размером'!A:A,MATCH(Хранение!B11623,'Артикул без-с размером'!C:C,0))</f>
        <v>#N/A</v>
      </c>
    </row>
    <row r="11624" spans="9:9" ht="21.75" customHeight="1" x14ac:dyDescent="0.3">
      <c r="I11624" s="23" t="e">
        <f>INDEX('Артикул без-с размером'!A:A,MATCH(Хранение!B11624,'Артикул без-с размером'!C:C,0))</f>
        <v>#N/A</v>
      </c>
    </row>
    <row r="11625" spans="9:9" ht="21.75" customHeight="1" x14ac:dyDescent="0.3">
      <c r="I11625" s="23" t="e">
        <f>INDEX('Артикул без-с размером'!A:A,MATCH(Хранение!B11625,'Артикул без-с размером'!C:C,0))</f>
        <v>#N/A</v>
      </c>
    </row>
    <row r="11626" spans="9:9" ht="21.75" customHeight="1" x14ac:dyDescent="0.3">
      <c r="I11626" s="23" t="e">
        <f>INDEX('Артикул без-с размером'!A:A,MATCH(Хранение!B11626,'Артикул без-с размером'!C:C,0))</f>
        <v>#N/A</v>
      </c>
    </row>
    <row r="11627" spans="9:9" ht="21.75" customHeight="1" x14ac:dyDescent="0.3">
      <c r="I11627" s="23" t="e">
        <f>INDEX('Артикул без-с размером'!A:A,MATCH(Хранение!B11627,'Артикул без-с размером'!C:C,0))</f>
        <v>#N/A</v>
      </c>
    </row>
    <row r="11628" spans="9:9" ht="21.75" customHeight="1" x14ac:dyDescent="0.3">
      <c r="I11628" s="23" t="e">
        <f>INDEX('Артикул без-с размером'!A:A,MATCH(Хранение!B11628,'Артикул без-с размером'!C:C,0))</f>
        <v>#N/A</v>
      </c>
    </row>
    <row r="11629" spans="9:9" ht="21.75" customHeight="1" x14ac:dyDescent="0.3">
      <c r="I11629" s="23" t="e">
        <f>INDEX('Артикул без-с размером'!A:A,MATCH(Хранение!B11629,'Артикул без-с размером'!C:C,0))</f>
        <v>#N/A</v>
      </c>
    </row>
    <row r="11630" spans="9:9" ht="21.75" customHeight="1" x14ac:dyDescent="0.3">
      <c r="I11630" s="23" t="e">
        <f>INDEX('Артикул без-с размером'!A:A,MATCH(Хранение!B11630,'Артикул без-с размером'!C:C,0))</f>
        <v>#N/A</v>
      </c>
    </row>
    <row r="11631" spans="9:9" ht="21.75" customHeight="1" x14ac:dyDescent="0.3">
      <c r="I11631" s="23" t="e">
        <f>INDEX('Артикул без-с размером'!A:A,MATCH(Хранение!B11631,'Артикул без-с размером'!C:C,0))</f>
        <v>#N/A</v>
      </c>
    </row>
    <row r="11632" spans="9:9" ht="21.75" customHeight="1" x14ac:dyDescent="0.3">
      <c r="I11632" s="23" t="e">
        <f>INDEX('Артикул без-с размером'!A:A,MATCH(Хранение!B11632,'Артикул без-с размером'!C:C,0))</f>
        <v>#N/A</v>
      </c>
    </row>
    <row r="11633" spans="9:9" ht="21.75" customHeight="1" x14ac:dyDescent="0.3">
      <c r="I11633" s="23" t="e">
        <f>INDEX('Артикул без-с размером'!A:A,MATCH(Хранение!B11633,'Артикул без-с размером'!C:C,0))</f>
        <v>#N/A</v>
      </c>
    </row>
    <row r="11634" spans="9:9" ht="21.75" customHeight="1" x14ac:dyDescent="0.3">
      <c r="I11634" s="23" t="e">
        <f>INDEX('Артикул без-с размером'!A:A,MATCH(Хранение!B11634,'Артикул без-с размером'!C:C,0))</f>
        <v>#N/A</v>
      </c>
    </row>
    <row r="11635" spans="9:9" ht="21.75" customHeight="1" x14ac:dyDescent="0.3">
      <c r="I11635" s="23" t="e">
        <f>INDEX('Артикул без-с размером'!A:A,MATCH(Хранение!B11635,'Артикул без-с размером'!C:C,0))</f>
        <v>#N/A</v>
      </c>
    </row>
    <row r="11636" spans="9:9" ht="21.75" customHeight="1" x14ac:dyDescent="0.3">
      <c r="I11636" s="23" t="e">
        <f>INDEX('Артикул без-с размером'!A:A,MATCH(Хранение!B11636,'Артикул без-с размером'!C:C,0))</f>
        <v>#N/A</v>
      </c>
    </row>
    <row r="11637" spans="9:9" ht="21.75" customHeight="1" x14ac:dyDescent="0.3">
      <c r="I11637" s="23" t="e">
        <f>INDEX('Артикул без-с размером'!A:A,MATCH(Хранение!B11637,'Артикул без-с размером'!C:C,0))</f>
        <v>#N/A</v>
      </c>
    </row>
    <row r="11638" spans="9:9" ht="21.75" customHeight="1" x14ac:dyDescent="0.3">
      <c r="I11638" s="23" t="e">
        <f>INDEX('Артикул без-с размером'!A:A,MATCH(Хранение!B11638,'Артикул без-с размером'!C:C,0))</f>
        <v>#N/A</v>
      </c>
    </row>
    <row r="11639" spans="9:9" ht="21.75" customHeight="1" x14ac:dyDescent="0.3">
      <c r="I11639" s="23" t="e">
        <f>INDEX('Артикул без-с размером'!A:A,MATCH(Хранение!B11639,'Артикул без-с размером'!C:C,0))</f>
        <v>#N/A</v>
      </c>
    </row>
    <row r="11640" spans="9:9" ht="21.75" customHeight="1" x14ac:dyDescent="0.3">
      <c r="I11640" s="23" t="e">
        <f>INDEX('Артикул без-с размером'!A:A,MATCH(Хранение!B11640,'Артикул без-с размером'!C:C,0))</f>
        <v>#N/A</v>
      </c>
    </row>
    <row r="11641" spans="9:9" ht="21.75" customHeight="1" x14ac:dyDescent="0.3">
      <c r="I11641" s="23" t="e">
        <f>INDEX('Артикул без-с размером'!A:A,MATCH(Хранение!B11641,'Артикул без-с размером'!C:C,0))</f>
        <v>#N/A</v>
      </c>
    </row>
    <row r="11642" spans="9:9" ht="21.75" customHeight="1" x14ac:dyDescent="0.3">
      <c r="I11642" s="23" t="e">
        <f>INDEX('Артикул без-с размером'!A:A,MATCH(Хранение!B11642,'Артикул без-с размером'!C:C,0))</f>
        <v>#N/A</v>
      </c>
    </row>
    <row r="11643" spans="9:9" ht="21.75" customHeight="1" x14ac:dyDescent="0.3">
      <c r="I11643" s="23" t="e">
        <f>INDEX('Артикул без-с размером'!A:A,MATCH(Хранение!B11643,'Артикул без-с размером'!C:C,0))</f>
        <v>#N/A</v>
      </c>
    </row>
    <row r="11644" spans="9:9" ht="21.75" customHeight="1" x14ac:dyDescent="0.3">
      <c r="I11644" s="23" t="e">
        <f>INDEX('Артикул без-с размером'!A:A,MATCH(Хранение!B11644,'Артикул без-с размером'!C:C,0))</f>
        <v>#N/A</v>
      </c>
    </row>
    <row r="11645" spans="9:9" ht="21.75" customHeight="1" x14ac:dyDescent="0.3">
      <c r="I11645" s="23" t="e">
        <f>INDEX('Артикул без-с размером'!A:A,MATCH(Хранение!B11645,'Артикул без-с размером'!C:C,0))</f>
        <v>#N/A</v>
      </c>
    </row>
    <row r="11646" spans="9:9" ht="21.75" customHeight="1" x14ac:dyDescent="0.3">
      <c r="I11646" s="23" t="e">
        <f>INDEX('Артикул без-с размером'!A:A,MATCH(Хранение!B11646,'Артикул без-с размером'!C:C,0))</f>
        <v>#N/A</v>
      </c>
    </row>
    <row r="11647" spans="9:9" ht="21.75" customHeight="1" x14ac:dyDescent="0.3">
      <c r="I11647" s="23" t="e">
        <f>INDEX('Артикул без-с размером'!A:A,MATCH(Хранение!B11647,'Артикул без-с размером'!C:C,0))</f>
        <v>#N/A</v>
      </c>
    </row>
    <row r="11648" spans="9:9" ht="21.75" customHeight="1" x14ac:dyDescent="0.3">
      <c r="I11648" s="23" t="e">
        <f>INDEX('Артикул без-с размером'!A:A,MATCH(Хранение!B11648,'Артикул без-с размером'!C:C,0))</f>
        <v>#N/A</v>
      </c>
    </row>
    <row r="11649" spans="9:9" ht="21.75" customHeight="1" x14ac:dyDescent="0.3">
      <c r="I11649" s="23" t="e">
        <f>INDEX('Артикул без-с размером'!A:A,MATCH(Хранение!B11649,'Артикул без-с размером'!C:C,0))</f>
        <v>#N/A</v>
      </c>
    </row>
    <row r="11650" spans="9:9" ht="21.75" customHeight="1" x14ac:dyDescent="0.3">
      <c r="I11650" s="23" t="e">
        <f>INDEX('Артикул без-с размером'!A:A,MATCH(Хранение!B11650,'Артикул без-с размером'!C:C,0))</f>
        <v>#N/A</v>
      </c>
    </row>
    <row r="11651" spans="9:9" ht="21.75" customHeight="1" x14ac:dyDescent="0.3">
      <c r="I11651" s="23" t="e">
        <f>INDEX('Артикул без-с размером'!A:A,MATCH(Хранение!B11651,'Артикул без-с размером'!C:C,0))</f>
        <v>#N/A</v>
      </c>
    </row>
    <row r="11652" spans="9:9" ht="21.75" customHeight="1" x14ac:dyDescent="0.3">
      <c r="I11652" s="23" t="e">
        <f>INDEX('Артикул без-с размером'!A:A,MATCH(Хранение!B11652,'Артикул без-с размером'!C:C,0))</f>
        <v>#N/A</v>
      </c>
    </row>
    <row r="11653" spans="9:9" ht="21.75" customHeight="1" x14ac:dyDescent="0.3">
      <c r="I11653" s="23" t="e">
        <f>INDEX('Артикул без-с размером'!A:A,MATCH(Хранение!B11653,'Артикул без-с размером'!C:C,0))</f>
        <v>#N/A</v>
      </c>
    </row>
    <row r="11654" spans="9:9" ht="21.75" customHeight="1" x14ac:dyDescent="0.3">
      <c r="I11654" s="23" t="e">
        <f>INDEX('Артикул без-с размером'!A:A,MATCH(Хранение!B11654,'Артикул без-с размером'!C:C,0))</f>
        <v>#N/A</v>
      </c>
    </row>
    <row r="11655" spans="9:9" ht="21.75" customHeight="1" x14ac:dyDescent="0.3">
      <c r="I11655" s="23" t="e">
        <f>INDEX('Артикул без-с размером'!A:A,MATCH(Хранение!B11655,'Артикул без-с размером'!C:C,0))</f>
        <v>#N/A</v>
      </c>
    </row>
    <row r="11656" spans="9:9" ht="21.75" customHeight="1" x14ac:dyDescent="0.3">
      <c r="I11656" s="23" t="e">
        <f>INDEX('Артикул без-с размером'!A:A,MATCH(Хранение!B11656,'Артикул без-с размером'!C:C,0))</f>
        <v>#N/A</v>
      </c>
    </row>
    <row r="11657" spans="9:9" ht="21.75" customHeight="1" x14ac:dyDescent="0.3">
      <c r="I11657" s="23" t="e">
        <f>INDEX('Артикул без-с размером'!A:A,MATCH(Хранение!B11657,'Артикул без-с размером'!C:C,0))</f>
        <v>#N/A</v>
      </c>
    </row>
    <row r="11658" spans="9:9" ht="21.75" customHeight="1" x14ac:dyDescent="0.3">
      <c r="I11658" s="23" t="e">
        <f>INDEX('Артикул без-с размером'!A:A,MATCH(Хранение!B11658,'Артикул без-с размером'!C:C,0))</f>
        <v>#N/A</v>
      </c>
    </row>
    <row r="11659" spans="9:9" ht="21.75" customHeight="1" x14ac:dyDescent="0.3">
      <c r="I11659" s="23" t="e">
        <f>INDEX('Артикул без-с размером'!A:A,MATCH(Хранение!B11659,'Артикул без-с размером'!C:C,0))</f>
        <v>#N/A</v>
      </c>
    </row>
    <row r="11660" spans="9:9" ht="21.75" customHeight="1" x14ac:dyDescent="0.3">
      <c r="I11660" s="23" t="e">
        <f>INDEX('Артикул без-с размером'!A:A,MATCH(Хранение!B11660,'Артикул без-с размером'!C:C,0))</f>
        <v>#N/A</v>
      </c>
    </row>
    <row r="11661" spans="9:9" ht="21.75" customHeight="1" x14ac:dyDescent="0.3">
      <c r="I11661" s="23" t="e">
        <f>INDEX('Артикул без-с размером'!A:A,MATCH(Хранение!B11661,'Артикул без-с размером'!C:C,0))</f>
        <v>#N/A</v>
      </c>
    </row>
    <row r="11662" spans="9:9" ht="21.75" customHeight="1" x14ac:dyDescent="0.3">
      <c r="I11662" s="23" t="e">
        <f>INDEX('Артикул без-с размером'!A:A,MATCH(Хранение!B11662,'Артикул без-с размером'!C:C,0))</f>
        <v>#N/A</v>
      </c>
    </row>
    <row r="11663" spans="9:9" ht="21.75" customHeight="1" x14ac:dyDescent="0.3">
      <c r="I11663" s="23" t="e">
        <f>INDEX('Артикул без-с размером'!A:A,MATCH(Хранение!B11663,'Артикул без-с размером'!C:C,0))</f>
        <v>#N/A</v>
      </c>
    </row>
    <row r="11664" spans="9:9" ht="21.75" customHeight="1" x14ac:dyDescent="0.3">
      <c r="I11664" s="23" t="e">
        <f>INDEX('Артикул без-с размером'!A:A,MATCH(Хранение!B11664,'Артикул без-с размером'!C:C,0))</f>
        <v>#N/A</v>
      </c>
    </row>
    <row r="11665" spans="9:9" ht="21.75" customHeight="1" x14ac:dyDescent="0.3">
      <c r="I11665" s="23" t="e">
        <f>INDEX('Артикул без-с размером'!A:A,MATCH(Хранение!B11665,'Артикул без-с размером'!C:C,0))</f>
        <v>#N/A</v>
      </c>
    </row>
    <row r="11666" spans="9:9" ht="21.75" customHeight="1" x14ac:dyDescent="0.3">
      <c r="I11666" s="23" t="e">
        <f>INDEX('Артикул без-с размером'!A:A,MATCH(Хранение!B11666,'Артикул без-с размером'!C:C,0))</f>
        <v>#N/A</v>
      </c>
    </row>
    <row r="11667" spans="9:9" ht="21.75" customHeight="1" x14ac:dyDescent="0.3">
      <c r="I11667" s="23" t="e">
        <f>INDEX('Артикул без-с размером'!A:A,MATCH(Хранение!B11667,'Артикул без-с размером'!C:C,0))</f>
        <v>#N/A</v>
      </c>
    </row>
    <row r="11668" spans="9:9" ht="21.75" customHeight="1" x14ac:dyDescent="0.3">
      <c r="I11668" s="23" t="e">
        <f>INDEX('Артикул без-с размером'!A:A,MATCH(Хранение!B11668,'Артикул без-с размером'!C:C,0))</f>
        <v>#N/A</v>
      </c>
    </row>
    <row r="11669" spans="9:9" ht="21.75" customHeight="1" x14ac:dyDescent="0.3">
      <c r="I11669" s="23" t="e">
        <f>INDEX('Артикул без-с размером'!A:A,MATCH(Хранение!B11669,'Артикул без-с размером'!C:C,0))</f>
        <v>#N/A</v>
      </c>
    </row>
    <row r="11670" spans="9:9" ht="21.75" customHeight="1" x14ac:dyDescent="0.3">
      <c r="I11670" s="23" t="e">
        <f>INDEX('Артикул без-с размером'!A:A,MATCH(Хранение!B11670,'Артикул без-с размером'!C:C,0))</f>
        <v>#N/A</v>
      </c>
    </row>
    <row r="11671" spans="9:9" ht="21.75" customHeight="1" x14ac:dyDescent="0.3">
      <c r="I11671" s="23" t="e">
        <f>INDEX('Артикул без-с размером'!A:A,MATCH(Хранение!B11671,'Артикул без-с размером'!C:C,0))</f>
        <v>#N/A</v>
      </c>
    </row>
    <row r="11672" spans="9:9" ht="21.75" customHeight="1" x14ac:dyDescent="0.3">
      <c r="I11672" s="23" t="e">
        <f>INDEX('Артикул без-с размером'!A:A,MATCH(Хранение!B11672,'Артикул без-с размером'!C:C,0))</f>
        <v>#N/A</v>
      </c>
    </row>
    <row r="11673" spans="9:9" ht="21.75" customHeight="1" x14ac:dyDescent="0.3">
      <c r="I11673" s="23" t="e">
        <f>INDEX('Артикул без-с размером'!A:A,MATCH(Хранение!B11673,'Артикул без-с размером'!C:C,0))</f>
        <v>#N/A</v>
      </c>
    </row>
    <row r="11674" spans="9:9" ht="21.75" customHeight="1" x14ac:dyDescent="0.3">
      <c r="I11674" s="23" t="e">
        <f>INDEX('Артикул без-с размером'!A:A,MATCH(Хранение!B11674,'Артикул без-с размером'!C:C,0))</f>
        <v>#N/A</v>
      </c>
    </row>
    <row r="11675" spans="9:9" ht="21.75" customHeight="1" x14ac:dyDescent="0.3">
      <c r="I11675" s="23" t="e">
        <f>INDEX('Артикул без-с размером'!A:A,MATCH(Хранение!B11675,'Артикул без-с размером'!C:C,0))</f>
        <v>#N/A</v>
      </c>
    </row>
    <row r="11676" spans="9:9" ht="21.75" customHeight="1" x14ac:dyDescent="0.3">
      <c r="I11676" s="23" t="e">
        <f>INDEX('Артикул без-с размером'!A:A,MATCH(Хранение!B11676,'Артикул без-с размером'!C:C,0))</f>
        <v>#N/A</v>
      </c>
    </row>
    <row r="11677" spans="9:9" ht="21.75" customHeight="1" x14ac:dyDescent="0.3">
      <c r="I11677" s="23" t="e">
        <f>INDEX('Артикул без-с размером'!A:A,MATCH(Хранение!B11677,'Артикул без-с размером'!C:C,0))</f>
        <v>#N/A</v>
      </c>
    </row>
    <row r="11678" spans="9:9" ht="21.75" customHeight="1" x14ac:dyDescent="0.3">
      <c r="I11678" s="23" t="e">
        <f>INDEX('Артикул без-с размером'!A:A,MATCH(Хранение!B11678,'Артикул без-с размером'!C:C,0))</f>
        <v>#N/A</v>
      </c>
    </row>
    <row r="11679" spans="9:9" ht="21.75" customHeight="1" x14ac:dyDescent="0.3">
      <c r="I11679" s="23" t="e">
        <f>INDEX('Артикул без-с размером'!A:A,MATCH(Хранение!B11679,'Артикул без-с размером'!C:C,0))</f>
        <v>#N/A</v>
      </c>
    </row>
    <row r="11680" spans="9:9" ht="21.75" customHeight="1" x14ac:dyDescent="0.3">
      <c r="I11680" s="23" t="e">
        <f>INDEX('Артикул без-с размером'!A:A,MATCH(Хранение!B11680,'Артикул без-с размером'!C:C,0))</f>
        <v>#N/A</v>
      </c>
    </row>
    <row r="11681" spans="9:9" ht="21.75" customHeight="1" x14ac:dyDescent="0.3">
      <c r="I11681" s="23" t="e">
        <f>INDEX('Артикул без-с размером'!A:A,MATCH(Хранение!B11681,'Артикул без-с размером'!C:C,0))</f>
        <v>#N/A</v>
      </c>
    </row>
    <row r="11682" spans="9:9" ht="21.75" customHeight="1" x14ac:dyDescent="0.3">
      <c r="I11682" s="23" t="e">
        <f>INDEX('Артикул без-с размером'!A:A,MATCH(Хранение!B11682,'Артикул без-с размером'!C:C,0))</f>
        <v>#N/A</v>
      </c>
    </row>
    <row r="11683" spans="9:9" ht="21.75" customHeight="1" x14ac:dyDescent="0.3">
      <c r="I11683" s="23" t="e">
        <f>INDEX('Артикул без-с размером'!A:A,MATCH(Хранение!B11683,'Артикул без-с размером'!C:C,0))</f>
        <v>#N/A</v>
      </c>
    </row>
    <row r="11684" spans="9:9" ht="21.75" customHeight="1" x14ac:dyDescent="0.3">
      <c r="I11684" s="23" t="e">
        <f>INDEX('Артикул без-с размером'!A:A,MATCH(Хранение!B11684,'Артикул без-с размером'!C:C,0))</f>
        <v>#N/A</v>
      </c>
    </row>
    <row r="11685" spans="9:9" ht="21.75" customHeight="1" x14ac:dyDescent="0.3">
      <c r="I11685" s="23" t="e">
        <f>INDEX('Артикул без-с размером'!A:A,MATCH(Хранение!B11685,'Артикул без-с размером'!C:C,0))</f>
        <v>#N/A</v>
      </c>
    </row>
    <row r="11686" spans="9:9" ht="21.75" customHeight="1" x14ac:dyDescent="0.3">
      <c r="I11686" s="23" t="e">
        <f>INDEX('Артикул без-с размером'!A:A,MATCH(Хранение!B11686,'Артикул без-с размером'!C:C,0))</f>
        <v>#N/A</v>
      </c>
    </row>
    <row r="11687" spans="9:9" ht="21.75" customHeight="1" x14ac:dyDescent="0.3">
      <c r="I11687" s="23" t="e">
        <f>INDEX('Артикул без-с размером'!A:A,MATCH(Хранение!B11687,'Артикул без-с размером'!C:C,0))</f>
        <v>#N/A</v>
      </c>
    </row>
    <row r="11688" spans="9:9" ht="21.75" customHeight="1" x14ac:dyDescent="0.3">
      <c r="I11688" s="23" t="e">
        <f>INDEX('Артикул без-с размером'!A:A,MATCH(Хранение!B11688,'Артикул без-с размером'!C:C,0))</f>
        <v>#N/A</v>
      </c>
    </row>
    <row r="11689" spans="9:9" ht="21.75" customHeight="1" x14ac:dyDescent="0.3">
      <c r="I11689" s="23" t="e">
        <f>INDEX('Артикул без-с размером'!A:A,MATCH(Хранение!B11689,'Артикул без-с размером'!C:C,0))</f>
        <v>#N/A</v>
      </c>
    </row>
    <row r="11690" spans="9:9" ht="21.75" customHeight="1" x14ac:dyDescent="0.3">
      <c r="I11690" s="23" t="e">
        <f>INDEX('Артикул без-с размером'!A:A,MATCH(Хранение!B11690,'Артикул без-с размером'!C:C,0))</f>
        <v>#N/A</v>
      </c>
    </row>
    <row r="11691" spans="9:9" ht="21.75" customHeight="1" x14ac:dyDescent="0.3">
      <c r="I11691" s="23" t="e">
        <f>INDEX('Артикул без-с размером'!A:A,MATCH(Хранение!B11691,'Артикул без-с размером'!C:C,0))</f>
        <v>#N/A</v>
      </c>
    </row>
    <row r="11692" spans="9:9" ht="21.75" customHeight="1" x14ac:dyDescent="0.3">
      <c r="I11692" s="23" t="e">
        <f>INDEX('Артикул без-с размером'!A:A,MATCH(Хранение!B11692,'Артикул без-с размером'!C:C,0))</f>
        <v>#N/A</v>
      </c>
    </row>
    <row r="11693" spans="9:9" ht="21.75" customHeight="1" x14ac:dyDescent="0.3">
      <c r="I11693" s="23" t="e">
        <f>INDEX('Артикул без-с размером'!A:A,MATCH(Хранение!B11693,'Артикул без-с размером'!C:C,0))</f>
        <v>#N/A</v>
      </c>
    </row>
    <row r="11694" spans="9:9" ht="21.75" customHeight="1" x14ac:dyDescent="0.3">
      <c r="I11694" s="23" t="e">
        <f>INDEX('Артикул без-с размером'!A:A,MATCH(Хранение!B11694,'Артикул без-с размером'!C:C,0))</f>
        <v>#N/A</v>
      </c>
    </row>
    <row r="11695" spans="9:9" ht="21.75" customHeight="1" x14ac:dyDescent="0.3">
      <c r="I11695" s="23" t="e">
        <f>INDEX('Артикул без-с размером'!A:A,MATCH(Хранение!B11695,'Артикул без-с размером'!C:C,0))</f>
        <v>#N/A</v>
      </c>
    </row>
    <row r="11696" spans="9:9" ht="21.75" customHeight="1" x14ac:dyDescent="0.3">
      <c r="I11696" s="23" t="e">
        <f>INDEX('Артикул без-с размером'!A:A,MATCH(Хранение!B11696,'Артикул без-с размером'!C:C,0))</f>
        <v>#N/A</v>
      </c>
    </row>
    <row r="11697" spans="9:9" ht="21.75" customHeight="1" x14ac:dyDescent="0.3">
      <c r="I11697" s="23" t="e">
        <f>INDEX('Артикул без-с размером'!A:A,MATCH(Хранение!B11697,'Артикул без-с размером'!C:C,0))</f>
        <v>#N/A</v>
      </c>
    </row>
    <row r="11698" spans="9:9" ht="21.75" customHeight="1" x14ac:dyDescent="0.3">
      <c r="I11698" s="23" t="e">
        <f>INDEX('Артикул без-с размером'!A:A,MATCH(Хранение!B11698,'Артикул без-с размером'!C:C,0))</f>
        <v>#N/A</v>
      </c>
    </row>
    <row r="11699" spans="9:9" ht="21.75" customHeight="1" x14ac:dyDescent="0.3">
      <c r="I11699" s="23" t="e">
        <f>INDEX('Артикул без-с размером'!A:A,MATCH(Хранение!B11699,'Артикул без-с размером'!C:C,0))</f>
        <v>#N/A</v>
      </c>
    </row>
    <row r="11700" spans="9:9" ht="21.75" customHeight="1" x14ac:dyDescent="0.3">
      <c r="I11700" s="23" t="e">
        <f>INDEX('Артикул без-с размером'!A:A,MATCH(Хранение!B11700,'Артикул без-с размером'!C:C,0))</f>
        <v>#N/A</v>
      </c>
    </row>
    <row r="11701" spans="9:9" ht="21.75" customHeight="1" x14ac:dyDescent="0.3">
      <c r="I11701" s="23" t="e">
        <f>INDEX('Артикул без-с размером'!A:A,MATCH(Хранение!B11701,'Артикул без-с размером'!C:C,0))</f>
        <v>#N/A</v>
      </c>
    </row>
    <row r="11702" spans="9:9" ht="21.75" customHeight="1" x14ac:dyDescent="0.3">
      <c r="I11702" s="23" t="e">
        <f>INDEX('Артикул без-с размером'!A:A,MATCH(Хранение!B11702,'Артикул без-с размером'!C:C,0))</f>
        <v>#N/A</v>
      </c>
    </row>
    <row r="11703" spans="9:9" ht="21.75" customHeight="1" x14ac:dyDescent="0.3">
      <c r="I11703" s="23" t="e">
        <f>INDEX('Артикул без-с размером'!A:A,MATCH(Хранение!B11703,'Артикул без-с размером'!C:C,0))</f>
        <v>#N/A</v>
      </c>
    </row>
    <row r="11704" spans="9:9" ht="21.75" customHeight="1" x14ac:dyDescent="0.3">
      <c r="I11704" s="23" t="e">
        <f>INDEX('Артикул без-с размером'!A:A,MATCH(Хранение!B11704,'Артикул без-с размером'!C:C,0))</f>
        <v>#N/A</v>
      </c>
    </row>
    <row r="11705" spans="9:9" ht="21.75" customHeight="1" x14ac:dyDescent="0.3">
      <c r="I11705" s="23" t="e">
        <f>INDEX('Артикул без-с размером'!A:A,MATCH(Хранение!B11705,'Артикул без-с размером'!C:C,0))</f>
        <v>#N/A</v>
      </c>
    </row>
    <row r="11706" spans="9:9" ht="21.75" customHeight="1" x14ac:dyDescent="0.3">
      <c r="I11706" s="23" t="e">
        <f>INDEX('Артикул без-с размером'!A:A,MATCH(Хранение!B11706,'Артикул без-с размером'!C:C,0))</f>
        <v>#N/A</v>
      </c>
    </row>
    <row r="11707" spans="9:9" ht="21.75" customHeight="1" x14ac:dyDescent="0.3">
      <c r="I11707" s="23" t="e">
        <f>INDEX('Артикул без-с размером'!A:A,MATCH(Хранение!B11707,'Артикул без-с размером'!C:C,0))</f>
        <v>#N/A</v>
      </c>
    </row>
    <row r="11708" spans="9:9" ht="21.75" customHeight="1" x14ac:dyDescent="0.3">
      <c r="I11708" s="23" t="e">
        <f>INDEX('Артикул без-с размером'!A:A,MATCH(Хранение!B11708,'Артикул без-с размером'!C:C,0))</f>
        <v>#N/A</v>
      </c>
    </row>
    <row r="11709" spans="9:9" ht="21.75" customHeight="1" x14ac:dyDescent="0.3">
      <c r="I11709" s="23" t="e">
        <f>INDEX('Артикул без-с размером'!A:A,MATCH(Хранение!B11709,'Артикул без-с размером'!C:C,0))</f>
        <v>#N/A</v>
      </c>
    </row>
    <row r="11710" spans="9:9" ht="21.75" customHeight="1" x14ac:dyDescent="0.3">
      <c r="I11710" s="23" t="e">
        <f>INDEX('Артикул без-с размером'!A:A,MATCH(Хранение!B11710,'Артикул без-с размером'!C:C,0))</f>
        <v>#N/A</v>
      </c>
    </row>
    <row r="11711" spans="9:9" ht="21.75" customHeight="1" x14ac:dyDescent="0.3">
      <c r="I11711" s="23" t="e">
        <f>INDEX('Артикул без-с размером'!A:A,MATCH(Хранение!B11711,'Артикул без-с размером'!C:C,0))</f>
        <v>#N/A</v>
      </c>
    </row>
    <row r="11712" spans="9:9" ht="21.75" customHeight="1" x14ac:dyDescent="0.3">
      <c r="I11712" s="23" t="e">
        <f>INDEX('Артикул без-с размером'!A:A,MATCH(Хранение!B11712,'Артикул без-с размером'!C:C,0))</f>
        <v>#N/A</v>
      </c>
    </row>
    <row r="11713" spans="9:9" ht="21.75" customHeight="1" x14ac:dyDescent="0.3">
      <c r="I11713" s="23" t="e">
        <f>INDEX('Артикул без-с размером'!A:A,MATCH(Хранение!B11713,'Артикул без-с размером'!C:C,0))</f>
        <v>#N/A</v>
      </c>
    </row>
    <row r="11714" spans="9:9" ht="21.75" customHeight="1" x14ac:dyDescent="0.3">
      <c r="I11714" s="23" t="e">
        <f>INDEX('Артикул без-с размером'!A:A,MATCH(Хранение!B11714,'Артикул без-с размером'!C:C,0))</f>
        <v>#N/A</v>
      </c>
    </row>
    <row r="11715" spans="9:9" ht="21.75" customHeight="1" x14ac:dyDescent="0.3">
      <c r="I11715" s="23" t="e">
        <f>INDEX('Артикул без-с размером'!A:A,MATCH(Хранение!B11715,'Артикул без-с размером'!C:C,0))</f>
        <v>#N/A</v>
      </c>
    </row>
    <row r="11716" spans="9:9" ht="21.75" customHeight="1" x14ac:dyDescent="0.3">
      <c r="I11716" s="23" t="e">
        <f>INDEX('Артикул без-с размером'!A:A,MATCH(Хранение!B11716,'Артикул без-с размером'!C:C,0))</f>
        <v>#N/A</v>
      </c>
    </row>
    <row r="11717" spans="9:9" ht="21.75" customHeight="1" x14ac:dyDescent="0.3">
      <c r="I11717" s="23" t="e">
        <f>INDEX('Артикул без-с размером'!A:A,MATCH(Хранение!B11717,'Артикул без-с размером'!C:C,0))</f>
        <v>#N/A</v>
      </c>
    </row>
    <row r="11718" spans="9:9" ht="21.75" customHeight="1" x14ac:dyDescent="0.3">
      <c r="I11718" s="23" t="e">
        <f>INDEX('Артикул без-с размером'!A:A,MATCH(Хранение!B11718,'Артикул без-с размером'!C:C,0))</f>
        <v>#N/A</v>
      </c>
    </row>
    <row r="11719" spans="9:9" ht="21.75" customHeight="1" x14ac:dyDescent="0.3">
      <c r="I11719" s="23" t="e">
        <f>INDEX('Артикул без-с размером'!A:A,MATCH(Хранение!B11719,'Артикул без-с размером'!C:C,0))</f>
        <v>#N/A</v>
      </c>
    </row>
    <row r="11720" spans="9:9" ht="21.75" customHeight="1" x14ac:dyDescent="0.3">
      <c r="I11720" s="23" t="e">
        <f>INDEX('Артикул без-с размером'!A:A,MATCH(Хранение!B11720,'Артикул без-с размером'!C:C,0))</f>
        <v>#N/A</v>
      </c>
    </row>
    <row r="11721" spans="9:9" ht="21.75" customHeight="1" x14ac:dyDescent="0.3">
      <c r="I11721" s="23" t="e">
        <f>INDEX('Артикул без-с размером'!A:A,MATCH(Хранение!B11721,'Артикул без-с размером'!C:C,0))</f>
        <v>#N/A</v>
      </c>
    </row>
    <row r="11722" spans="9:9" ht="21.75" customHeight="1" x14ac:dyDescent="0.3">
      <c r="I11722" s="23" t="e">
        <f>INDEX('Артикул без-с размером'!A:A,MATCH(Хранение!B11722,'Артикул без-с размером'!C:C,0))</f>
        <v>#N/A</v>
      </c>
    </row>
    <row r="11723" spans="9:9" ht="21.75" customHeight="1" x14ac:dyDescent="0.3">
      <c r="I11723" s="23" t="e">
        <f>INDEX('Артикул без-с размером'!A:A,MATCH(Хранение!B11723,'Артикул без-с размером'!C:C,0))</f>
        <v>#N/A</v>
      </c>
    </row>
    <row r="11724" spans="9:9" ht="21.75" customHeight="1" x14ac:dyDescent="0.3">
      <c r="I11724" s="23" t="e">
        <f>INDEX('Артикул без-с размером'!A:A,MATCH(Хранение!B11724,'Артикул без-с размером'!C:C,0))</f>
        <v>#N/A</v>
      </c>
    </row>
    <row r="11725" spans="9:9" ht="21.75" customHeight="1" x14ac:dyDescent="0.3">
      <c r="I11725" s="23" t="e">
        <f>INDEX('Артикул без-с размером'!A:A,MATCH(Хранение!B11725,'Артикул без-с размером'!C:C,0))</f>
        <v>#N/A</v>
      </c>
    </row>
    <row r="11726" spans="9:9" ht="21.75" customHeight="1" x14ac:dyDescent="0.3">
      <c r="I11726" s="23" t="e">
        <f>INDEX('Артикул без-с размером'!A:A,MATCH(Хранение!B11726,'Артикул без-с размером'!C:C,0))</f>
        <v>#N/A</v>
      </c>
    </row>
    <row r="11727" spans="9:9" ht="21.75" customHeight="1" x14ac:dyDescent="0.3">
      <c r="I11727" s="23" t="e">
        <f>INDEX('Артикул без-с размером'!A:A,MATCH(Хранение!B11727,'Артикул без-с размером'!C:C,0))</f>
        <v>#N/A</v>
      </c>
    </row>
    <row r="11728" spans="9:9" ht="21.75" customHeight="1" x14ac:dyDescent="0.3">
      <c r="I11728" s="23" t="e">
        <f>INDEX('Артикул без-с размером'!A:A,MATCH(Хранение!B11728,'Артикул без-с размером'!C:C,0))</f>
        <v>#N/A</v>
      </c>
    </row>
    <row r="11729" spans="9:9" ht="21.75" customHeight="1" x14ac:dyDescent="0.3">
      <c r="I11729" s="23" t="e">
        <f>INDEX('Артикул без-с размером'!A:A,MATCH(Хранение!B11729,'Артикул без-с размером'!C:C,0))</f>
        <v>#N/A</v>
      </c>
    </row>
    <row r="11730" spans="9:9" ht="21.75" customHeight="1" x14ac:dyDescent="0.3">
      <c r="I11730" s="23" t="e">
        <f>INDEX('Артикул без-с размером'!A:A,MATCH(Хранение!B11730,'Артикул без-с размером'!C:C,0))</f>
        <v>#N/A</v>
      </c>
    </row>
    <row r="11731" spans="9:9" ht="21.75" customHeight="1" x14ac:dyDescent="0.3">
      <c r="I11731" s="23" t="e">
        <f>INDEX('Артикул без-с размером'!A:A,MATCH(Хранение!B11731,'Артикул без-с размером'!C:C,0))</f>
        <v>#N/A</v>
      </c>
    </row>
    <row r="11732" spans="9:9" ht="21.75" customHeight="1" x14ac:dyDescent="0.3">
      <c r="I11732" s="23" t="e">
        <f>INDEX('Артикул без-с размером'!A:A,MATCH(Хранение!B11732,'Артикул без-с размером'!C:C,0))</f>
        <v>#N/A</v>
      </c>
    </row>
    <row r="11733" spans="9:9" ht="21.75" customHeight="1" x14ac:dyDescent="0.3">
      <c r="I11733" s="23" t="e">
        <f>INDEX('Артикул без-с размером'!A:A,MATCH(Хранение!B11733,'Артикул без-с размером'!C:C,0))</f>
        <v>#N/A</v>
      </c>
    </row>
    <row r="11734" spans="9:9" ht="21.75" customHeight="1" x14ac:dyDescent="0.3">
      <c r="I11734" s="23" t="e">
        <f>INDEX('Артикул без-с размером'!A:A,MATCH(Хранение!B11734,'Артикул без-с размером'!C:C,0))</f>
        <v>#N/A</v>
      </c>
    </row>
    <row r="11735" spans="9:9" ht="21.75" customHeight="1" x14ac:dyDescent="0.3">
      <c r="I11735" s="23" t="e">
        <f>INDEX('Артикул без-с размером'!A:A,MATCH(Хранение!B11735,'Артикул без-с размером'!C:C,0))</f>
        <v>#N/A</v>
      </c>
    </row>
    <row r="11736" spans="9:9" ht="21.75" customHeight="1" x14ac:dyDescent="0.3">
      <c r="I11736" s="23" t="e">
        <f>INDEX('Артикул без-с размером'!A:A,MATCH(Хранение!B11736,'Артикул без-с размером'!C:C,0))</f>
        <v>#N/A</v>
      </c>
    </row>
    <row r="11737" spans="9:9" ht="21.75" customHeight="1" x14ac:dyDescent="0.3">
      <c r="I11737" s="23" t="e">
        <f>INDEX('Артикул без-с размером'!A:A,MATCH(Хранение!B11737,'Артикул без-с размером'!C:C,0))</f>
        <v>#N/A</v>
      </c>
    </row>
    <row r="11738" spans="9:9" ht="21.75" customHeight="1" x14ac:dyDescent="0.3">
      <c r="I11738" s="23" t="e">
        <f>INDEX('Артикул без-с размером'!A:A,MATCH(Хранение!B11738,'Артикул без-с размером'!C:C,0))</f>
        <v>#N/A</v>
      </c>
    </row>
    <row r="11739" spans="9:9" ht="21.75" customHeight="1" x14ac:dyDescent="0.3">
      <c r="I11739" s="23" t="e">
        <f>INDEX('Артикул без-с размером'!A:A,MATCH(Хранение!B11739,'Артикул без-с размером'!C:C,0))</f>
        <v>#N/A</v>
      </c>
    </row>
    <row r="11740" spans="9:9" ht="21.75" customHeight="1" x14ac:dyDescent="0.3">
      <c r="I11740" s="23" t="e">
        <f>INDEX('Артикул без-с размером'!A:A,MATCH(Хранение!B11740,'Артикул без-с размером'!C:C,0))</f>
        <v>#N/A</v>
      </c>
    </row>
    <row r="11741" spans="9:9" ht="21.75" customHeight="1" x14ac:dyDescent="0.3">
      <c r="I11741" s="23" t="e">
        <f>INDEX('Артикул без-с размером'!A:A,MATCH(Хранение!B11741,'Артикул без-с размером'!C:C,0))</f>
        <v>#N/A</v>
      </c>
    </row>
    <row r="11742" spans="9:9" ht="21.75" customHeight="1" x14ac:dyDescent="0.3">
      <c r="I11742" s="23" t="e">
        <f>INDEX('Артикул без-с размером'!A:A,MATCH(Хранение!B11742,'Артикул без-с размером'!C:C,0))</f>
        <v>#N/A</v>
      </c>
    </row>
    <row r="11743" spans="9:9" ht="21.75" customHeight="1" x14ac:dyDescent="0.3">
      <c r="I11743" s="23" t="e">
        <f>INDEX('Артикул без-с размером'!A:A,MATCH(Хранение!B11743,'Артикул без-с размером'!C:C,0))</f>
        <v>#N/A</v>
      </c>
    </row>
    <row r="11744" spans="9:9" ht="21.75" customHeight="1" x14ac:dyDescent="0.3">
      <c r="I11744" s="23" t="e">
        <f>INDEX('Артикул без-с размером'!A:A,MATCH(Хранение!B11744,'Артикул без-с размером'!C:C,0))</f>
        <v>#N/A</v>
      </c>
    </row>
    <row r="11745" spans="9:9" ht="21.75" customHeight="1" x14ac:dyDescent="0.3">
      <c r="I11745" s="23" t="e">
        <f>INDEX('Артикул без-с размером'!A:A,MATCH(Хранение!B11745,'Артикул без-с размером'!C:C,0))</f>
        <v>#N/A</v>
      </c>
    </row>
    <row r="11746" spans="9:9" ht="21.75" customHeight="1" x14ac:dyDescent="0.3">
      <c r="I11746" s="23" t="e">
        <f>INDEX('Артикул без-с размером'!A:A,MATCH(Хранение!B11746,'Артикул без-с размером'!C:C,0))</f>
        <v>#N/A</v>
      </c>
    </row>
    <row r="11747" spans="9:9" ht="21.75" customHeight="1" x14ac:dyDescent="0.3">
      <c r="I11747" s="23" t="e">
        <f>INDEX('Артикул без-с размером'!A:A,MATCH(Хранение!B11747,'Артикул без-с размером'!C:C,0))</f>
        <v>#N/A</v>
      </c>
    </row>
    <row r="11748" spans="9:9" ht="21.75" customHeight="1" x14ac:dyDescent="0.3">
      <c r="I11748" s="23" t="e">
        <f>INDEX('Артикул без-с размером'!A:A,MATCH(Хранение!B11748,'Артикул без-с размером'!C:C,0))</f>
        <v>#N/A</v>
      </c>
    </row>
    <row r="11749" spans="9:9" ht="21.75" customHeight="1" x14ac:dyDescent="0.3">
      <c r="I11749" s="23" t="e">
        <f>INDEX('Артикул без-с размером'!A:A,MATCH(Хранение!B11749,'Артикул без-с размером'!C:C,0))</f>
        <v>#N/A</v>
      </c>
    </row>
    <row r="11750" spans="9:9" ht="21.75" customHeight="1" x14ac:dyDescent="0.3">
      <c r="I11750" s="23" t="e">
        <f>INDEX('Артикул без-с размером'!A:A,MATCH(Хранение!B11750,'Артикул без-с размером'!C:C,0))</f>
        <v>#N/A</v>
      </c>
    </row>
    <row r="11751" spans="9:9" ht="21.75" customHeight="1" x14ac:dyDescent="0.3">
      <c r="I11751" s="23" t="e">
        <f>INDEX('Артикул без-с размером'!A:A,MATCH(Хранение!B11751,'Артикул без-с размером'!C:C,0))</f>
        <v>#N/A</v>
      </c>
    </row>
    <row r="11752" spans="9:9" ht="21.75" customHeight="1" x14ac:dyDescent="0.3">
      <c r="I11752" s="23" t="e">
        <f>INDEX('Артикул без-с размером'!A:A,MATCH(Хранение!B11752,'Артикул без-с размером'!C:C,0))</f>
        <v>#N/A</v>
      </c>
    </row>
    <row r="11753" spans="9:9" ht="21.75" customHeight="1" x14ac:dyDescent="0.3">
      <c r="I11753" s="23" t="e">
        <f>INDEX('Артикул без-с размером'!A:A,MATCH(Хранение!B11753,'Артикул без-с размером'!C:C,0))</f>
        <v>#N/A</v>
      </c>
    </row>
    <row r="11754" spans="9:9" ht="21.75" customHeight="1" x14ac:dyDescent="0.3">
      <c r="I11754" s="23" t="e">
        <f>INDEX('Артикул без-с размером'!A:A,MATCH(Хранение!B11754,'Артикул без-с размером'!C:C,0))</f>
        <v>#N/A</v>
      </c>
    </row>
    <row r="11755" spans="9:9" ht="21.75" customHeight="1" x14ac:dyDescent="0.3">
      <c r="I11755" s="23" t="e">
        <f>INDEX('Артикул без-с размером'!A:A,MATCH(Хранение!B11755,'Артикул без-с размером'!C:C,0))</f>
        <v>#N/A</v>
      </c>
    </row>
    <row r="11756" spans="9:9" ht="21.75" customHeight="1" x14ac:dyDescent="0.3">
      <c r="I11756" s="23" t="e">
        <f>INDEX('Артикул без-с размером'!A:A,MATCH(Хранение!B11756,'Артикул без-с размером'!C:C,0))</f>
        <v>#N/A</v>
      </c>
    </row>
    <row r="11757" spans="9:9" ht="21.75" customHeight="1" x14ac:dyDescent="0.3">
      <c r="I11757" s="23" t="e">
        <f>INDEX('Артикул без-с размером'!A:A,MATCH(Хранение!B11757,'Артикул без-с размером'!C:C,0))</f>
        <v>#N/A</v>
      </c>
    </row>
    <row r="11758" spans="9:9" ht="21.75" customHeight="1" x14ac:dyDescent="0.3">
      <c r="I11758" s="23" t="e">
        <f>INDEX('Артикул без-с размером'!A:A,MATCH(Хранение!B11758,'Артикул без-с размером'!C:C,0))</f>
        <v>#N/A</v>
      </c>
    </row>
    <row r="11759" spans="9:9" ht="21.75" customHeight="1" x14ac:dyDescent="0.3">
      <c r="I11759" s="23" t="e">
        <f>INDEX('Артикул без-с размером'!A:A,MATCH(Хранение!B11759,'Артикул без-с размером'!C:C,0))</f>
        <v>#N/A</v>
      </c>
    </row>
    <row r="11760" spans="9:9" ht="21.75" customHeight="1" x14ac:dyDescent="0.3">
      <c r="I11760" s="23" t="e">
        <f>INDEX('Артикул без-с размером'!A:A,MATCH(Хранение!B11760,'Артикул без-с размером'!C:C,0))</f>
        <v>#N/A</v>
      </c>
    </row>
    <row r="11761" spans="9:9" ht="21.75" customHeight="1" x14ac:dyDescent="0.3">
      <c r="I11761" s="23" t="e">
        <f>INDEX('Артикул без-с размером'!A:A,MATCH(Хранение!B11761,'Артикул без-с размером'!C:C,0))</f>
        <v>#N/A</v>
      </c>
    </row>
    <row r="11762" spans="9:9" ht="21.75" customHeight="1" x14ac:dyDescent="0.3">
      <c r="I11762" s="23" t="e">
        <f>INDEX('Артикул без-с размером'!A:A,MATCH(Хранение!B11762,'Артикул без-с размером'!C:C,0))</f>
        <v>#N/A</v>
      </c>
    </row>
    <row r="11763" spans="9:9" ht="21.75" customHeight="1" x14ac:dyDescent="0.3">
      <c r="I11763" s="23" t="e">
        <f>INDEX('Артикул без-с размером'!A:A,MATCH(Хранение!B11763,'Артикул без-с размером'!C:C,0))</f>
        <v>#N/A</v>
      </c>
    </row>
    <row r="11764" spans="9:9" ht="21.75" customHeight="1" x14ac:dyDescent="0.3">
      <c r="I11764" s="23" t="e">
        <f>INDEX('Артикул без-с размером'!A:A,MATCH(Хранение!B11764,'Артикул без-с размером'!C:C,0))</f>
        <v>#N/A</v>
      </c>
    </row>
    <row r="11765" spans="9:9" ht="21.75" customHeight="1" x14ac:dyDescent="0.3">
      <c r="I11765" s="23" t="e">
        <f>INDEX('Артикул без-с размером'!A:A,MATCH(Хранение!B11765,'Артикул без-с размером'!C:C,0))</f>
        <v>#N/A</v>
      </c>
    </row>
    <row r="11766" spans="9:9" ht="21.75" customHeight="1" x14ac:dyDescent="0.3">
      <c r="I11766" s="23" t="e">
        <f>INDEX('Артикул без-с размером'!A:A,MATCH(Хранение!B11766,'Артикул без-с размером'!C:C,0))</f>
        <v>#N/A</v>
      </c>
    </row>
    <row r="11767" spans="9:9" ht="21.75" customHeight="1" x14ac:dyDescent="0.3">
      <c r="I11767" s="23" t="e">
        <f>INDEX('Артикул без-с размером'!A:A,MATCH(Хранение!B11767,'Артикул без-с размером'!C:C,0))</f>
        <v>#N/A</v>
      </c>
    </row>
    <row r="11768" spans="9:9" ht="21.75" customHeight="1" x14ac:dyDescent="0.3">
      <c r="I11768" s="23" t="e">
        <f>INDEX('Артикул без-с размером'!A:A,MATCH(Хранение!B11768,'Артикул без-с размером'!C:C,0))</f>
        <v>#N/A</v>
      </c>
    </row>
    <row r="11769" spans="9:9" ht="21.75" customHeight="1" x14ac:dyDescent="0.3">
      <c r="I11769" s="23" t="e">
        <f>INDEX('Артикул без-с размером'!A:A,MATCH(Хранение!B11769,'Артикул без-с размером'!C:C,0))</f>
        <v>#N/A</v>
      </c>
    </row>
    <row r="11770" spans="9:9" ht="21.75" customHeight="1" x14ac:dyDescent="0.3">
      <c r="I11770" s="23" t="e">
        <f>INDEX('Артикул без-с размером'!A:A,MATCH(Хранение!B11770,'Артикул без-с размером'!C:C,0))</f>
        <v>#N/A</v>
      </c>
    </row>
    <row r="11771" spans="9:9" ht="21.75" customHeight="1" x14ac:dyDescent="0.3">
      <c r="I11771" s="23" t="e">
        <f>INDEX('Артикул без-с размером'!A:A,MATCH(Хранение!B11771,'Артикул без-с размером'!C:C,0))</f>
        <v>#N/A</v>
      </c>
    </row>
    <row r="11772" spans="9:9" ht="21.75" customHeight="1" x14ac:dyDescent="0.3">
      <c r="I11772" s="23" t="e">
        <f>INDEX('Артикул без-с размером'!A:A,MATCH(Хранение!B11772,'Артикул без-с размером'!C:C,0))</f>
        <v>#N/A</v>
      </c>
    </row>
    <row r="11773" spans="9:9" ht="21.75" customHeight="1" x14ac:dyDescent="0.3">
      <c r="I11773" s="23" t="e">
        <f>INDEX('Артикул без-с размером'!A:A,MATCH(Хранение!B11773,'Артикул без-с размером'!C:C,0))</f>
        <v>#N/A</v>
      </c>
    </row>
    <row r="11774" spans="9:9" ht="21.75" customHeight="1" x14ac:dyDescent="0.3">
      <c r="I11774" s="23" t="e">
        <f>INDEX('Артикул без-с размером'!A:A,MATCH(Хранение!B11774,'Артикул без-с размером'!C:C,0))</f>
        <v>#N/A</v>
      </c>
    </row>
    <row r="11775" spans="9:9" ht="21.75" customHeight="1" x14ac:dyDescent="0.3">
      <c r="I11775" s="23" t="e">
        <f>INDEX('Артикул без-с размером'!A:A,MATCH(Хранение!B11775,'Артикул без-с размером'!C:C,0))</f>
        <v>#N/A</v>
      </c>
    </row>
    <row r="11776" spans="9:9" ht="21.75" customHeight="1" x14ac:dyDescent="0.3">
      <c r="I11776" s="23" t="e">
        <f>INDEX('Артикул без-с размером'!A:A,MATCH(Хранение!B11776,'Артикул без-с размером'!C:C,0))</f>
        <v>#N/A</v>
      </c>
    </row>
    <row r="11777" spans="9:9" ht="21.75" customHeight="1" x14ac:dyDescent="0.3">
      <c r="I11777" s="23" t="e">
        <f>INDEX('Артикул без-с размером'!A:A,MATCH(Хранение!B11777,'Артикул без-с размером'!C:C,0))</f>
        <v>#N/A</v>
      </c>
    </row>
    <row r="11778" spans="9:9" ht="21.75" customHeight="1" x14ac:dyDescent="0.3">
      <c r="I11778" s="23" t="e">
        <f>INDEX('Артикул без-с размером'!A:A,MATCH(Хранение!B11778,'Артикул без-с размером'!C:C,0))</f>
        <v>#N/A</v>
      </c>
    </row>
    <row r="11779" spans="9:9" ht="21.75" customHeight="1" x14ac:dyDescent="0.3">
      <c r="I11779" s="23" t="e">
        <f>INDEX('Артикул без-с размером'!A:A,MATCH(Хранение!B11779,'Артикул без-с размером'!C:C,0))</f>
        <v>#N/A</v>
      </c>
    </row>
    <row r="11780" spans="9:9" ht="21.75" customHeight="1" x14ac:dyDescent="0.3">
      <c r="I11780" s="23" t="e">
        <f>INDEX('Артикул без-с размером'!A:A,MATCH(Хранение!B11780,'Артикул без-с размером'!C:C,0))</f>
        <v>#N/A</v>
      </c>
    </row>
    <row r="11781" spans="9:9" ht="21.75" customHeight="1" x14ac:dyDescent="0.3">
      <c r="I11781" s="23" t="e">
        <f>INDEX('Артикул без-с размером'!A:A,MATCH(Хранение!B11781,'Артикул без-с размером'!C:C,0))</f>
        <v>#N/A</v>
      </c>
    </row>
    <row r="11782" spans="9:9" ht="21.75" customHeight="1" x14ac:dyDescent="0.3">
      <c r="I11782" s="23" t="e">
        <f>INDEX('Артикул без-с размером'!A:A,MATCH(Хранение!B11782,'Артикул без-с размером'!C:C,0))</f>
        <v>#N/A</v>
      </c>
    </row>
    <row r="11783" spans="9:9" ht="21.75" customHeight="1" x14ac:dyDescent="0.3">
      <c r="I11783" s="23" t="e">
        <f>INDEX('Артикул без-с размером'!A:A,MATCH(Хранение!B11783,'Артикул без-с размером'!C:C,0))</f>
        <v>#N/A</v>
      </c>
    </row>
    <row r="11784" spans="9:9" ht="21.75" customHeight="1" x14ac:dyDescent="0.3">
      <c r="I11784" s="23" t="e">
        <f>INDEX('Артикул без-с размером'!A:A,MATCH(Хранение!B11784,'Артикул без-с размером'!C:C,0))</f>
        <v>#N/A</v>
      </c>
    </row>
    <row r="11785" spans="9:9" ht="21.75" customHeight="1" x14ac:dyDescent="0.3">
      <c r="I11785" s="23" t="e">
        <f>INDEX('Артикул без-с размером'!A:A,MATCH(Хранение!B11785,'Артикул без-с размером'!C:C,0))</f>
        <v>#N/A</v>
      </c>
    </row>
    <row r="11786" spans="9:9" ht="21.75" customHeight="1" x14ac:dyDescent="0.3">
      <c r="I11786" s="23" t="e">
        <f>INDEX('Артикул без-с размером'!A:A,MATCH(Хранение!B11786,'Артикул без-с размером'!C:C,0))</f>
        <v>#N/A</v>
      </c>
    </row>
    <row r="11787" spans="9:9" ht="21.75" customHeight="1" x14ac:dyDescent="0.3">
      <c r="I11787" s="23" t="e">
        <f>INDEX('Артикул без-с размером'!A:A,MATCH(Хранение!B11787,'Артикул без-с размером'!C:C,0))</f>
        <v>#N/A</v>
      </c>
    </row>
    <row r="11788" spans="9:9" ht="21.75" customHeight="1" x14ac:dyDescent="0.3">
      <c r="I11788" s="23" t="e">
        <f>INDEX('Артикул без-с размером'!A:A,MATCH(Хранение!B11788,'Артикул без-с размером'!C:C,0))</f>
        <v>#N/A</v>
      </c>
    </row>
    <row r="11789" spans="9:9" ht="21.75" customHeight="1" x14ac:dyDescent="0.3">
      <c r="I11789" s="23" t="e">
        <f>INDEX('Артикул без-с размером'!A:A,MATCH(Хранение!B11789,'Артикул без-с размером'!C:C,0))</f>
        <v>#N/A</v>
      </c>
    </row>
    <row r="11790" spans="9:9" ht="21.75" customHeight="1" x14ac:dyDescent="0.3">
      <c r="I11790" s="23" t="e">
        <f>INDEX('Артикул без-с размером'!A:A,MATCH(Хранение!B11790,'Артикул без-с размером'!C:C,0))</f>
        <v>#N/A</v>
      </c>
    </row>
    <row r="11791" spans="9:9" ht="21.75" customHeight="1" x14ac:dyDescent="0.3">
      <c r="I11791" s="23" t="e">
        <f>INDEX('Артикул без-с размером'!A:A,MATCH(Хранение!B11791,'Артикул без-с размером'!C:C,0))</f>
        <v>#N/A</v>
      </c>
    </row>
    <row r="11792" spans="9:9" ht="21.75" customHeight="1" x14ac:dyDescent="0.3">
      <c r="I11792" s="23" t="e">
        <f>INDEX('Артикул без-с размером'!A:A,MATCH(Хранение!B11792,'Артикул без-с размером'!C:C,0))</f>
        <v>#N/A</v>
      </c>
    </row>
    <row r="11793" spans="9:9" ht="21.75" customHeight="1" x14ac:dyDescent="0.3">
      <c r="I11793" s="23" t="e">
        <f>INDEX('Артикул без-с размером'!A:A,MATCH(Хранение!B11793,'Артикул без-с размером'!C:C,0))</f>
        <v>#N/A</v>
      </c>
    </row>
    <row r="11794" spans="9:9" ht="21.75" customHeight="1" x14ac:dyDescent="0.3">
      <c r="I11794" s="23" t="e">
        <f>INDEX('Артикул без-с размером'!A:A,MATCH(Хранение!B11794,'Артикул без-с размером'!C:C,0))</f>
        <v>#N/A</v>
      </c>
    </row>
    <row r="11795" spans="9:9" ht="21.75" customHeight="1" x14ac:dyDescent="0.3">
      <c r="I11795" s="23" t="e">
        <f>INDEX('Артикул без-с размером'!A:A,MATCH(Хранение!B11795,'Артикул без-с размером'!C:C,0))</f>
        <v>#N/A</v>
      </c>
    </row>
    <row r="11796" spans="9:9" ht="21.75" customHeight="1" x14ac:dyDescent="0.3">
      <c r="I11796" s="23" t="e">
        <f>INDEX('Артикул без-с размером'!A:A,MATCH(Хранение!B11796,'Артикул без-с размером'!C:C,0))</f>
        <v>#N/A</v>
      </c>
    </row>
    <row r="11797" spans="9:9" ht="21.75" customHeight="1" x14ac:dyDescent="0.3">
      <c r="I11797" s="23" t="e">
        <f>INDEX('Артикул без-с размером'!A:A,MATCH(Хранение!B11797,'Артикул без-с размером'!C:C,0))</f>
        <v>#N/A</v>
      </c>
    </row>
    <row r="11798" spans="9:9" ht="21.75" customHeight="1" x14ac:dyDescent="0.3">
      <c r="I11798" s="23" t="e">
        <f>INDEX('Артикул без-с размером'!A:A,MATCH(Хранение!B11798,'Артикул без-с размером'!C:C,0))</f>
        <v>#N/A</v>
      </c>
    </row>
    <row r="11799" spans="9:9" ht="21.75" customHeight="1" x14ac:dyDescent="0.3">
      <c r="I11799" s="23" t="e">
        <f>INDEX('Артикул без-с размером'!A:A,MATCH(Хранение!B11799,'Артикул без-с размером'!C:C,0))</f>
        <v>#N/A</v>
      </c>
    </row>
    <row r="11800" spans="9:9" ht="21.75" customHeight="1" x14ac:dyDescent="0.3">
      <c r="I11800" s="23" t="e">
        <f>INDEX('Артикул без-с размером'!A:A,MATCH(Хранение!B11800,'Артикул без-с размером'!C:C,0))</f>
        <v>#N/A</v>
      </c>
    </row>
    <row r="11801" spans="9:9" ht="21.75" customHeight="1" x14ac:dyDescent="0.3">
      <c r="I11801" s="23" t="e">
        <f>INDEX('Артикул без-с размером'!A:A,MATCH(Хранение!B11801,'Артикул без-с размером'!C:C,0))</f>
        <v>#N/A</v>
      </c>
    </row>
    <row r="11802" spans="9:9" ht="21.75" customHeight="1" x14ac:dyDescent="0.3">
      <c r="I11802" s="23" t="e">
        <f>INDEX('Артикул без-с размером'!A:A,MATCH(Хранение!B11802,'Артикул без-с размером'!C:C,0))</f>
        <v>#N/A</v>
      </c>
    </row>
    <row r="11803" spans="9:9" ht="21.75" customHeight="1" x14ac:dyDescent="0.3">
      <c r="I11803" s="23" t="e">
        <f>INDEX('Артикул без-с размером'!A:A,MATCH(Хранение!B11803,'Артикул без-с размером'!C:C,0))</f>
        <v>#N/A</v>
      </c>
    </row>
    <row r="11804" spans="9:9" ht="21.75" customHeight="1" x14ac:dyDescent="0.3">
      <c r="I11804" s="23" t="e">
        <f>INDEX('Артикул без-с размером'!A:A,MATCH(Хранение!B11804,'Артикул без-с размером'!C:C,0))</f>
        <v>#N/A</v>
      </c>
    </row>
    <row r="11805" spans="9:9" ht="21.75" customHeight="1" x14ac:dyDescent="0.3">
      <c r="I11805" s="23" t="e">
        <f>INDEX('Артикул без-с размером'!A:A,MATCH(Хранение!B11805,'Артикул без-с размером'!C:C,0))</f>
        <v>#N/A</v>
      </c>
    </row>
    <row r="11806" spans="9:9" ht="21.75" customHeight="1" x14ac:dyDescent="0.3">
      <c r="I11806" s="23" t="e">
        <f>INDEX('Артикул без-с размером'!A:A,MATCH(Хранение!B11806,'Артикул без-с размером'!C:C,0))</f>
        <v>#N/A</v>
      </c>
    </row>
    <row r="11807" spans="9:9" ht="21.75" customHeight="1" x14ac:dyDescent="0.3">
      <c r="I11807" s="23" t="e">
        <f>INDEX('Артикул без-с размером'!A:A,MATCH(Хранение!B11807,'Артикул без-с размером'!C:C,0))</f>
        <v>#N/A</v>
      </c>
    </row>
    <row r="11808" spans="9:9" ht="21.75" customHeight="1" x14ac:dyDescent="0.3">
      <c r="I11808" s="23" t="e">
        <f>INDEX('Артикул без-с размером'!A:A,MATCH(Хранение!B11808,'Артикул без-с размером'!C:C,0))</f>
        <v>#N/A</v>
      </c>
    </row>
    <row r="11809" spans="9:9" ht="21.75" customHeight="1" x14ac:dyDescent="0.3">
      <c r="I11809" s="23" t="e">
        <f>INDEX('Артикул без-с размером'!A:A,MATCH(Хранение!B11809,'Артикул без-с размером'!C:C,0))</f>
        <v>#N/A</v>
      </c>
    </row>
    <row r="11810" spans="9:9" ht="21.75" customHeight="1" x14ac:dyDescent="0.3">
      <c r="I11810" s="23" t="e">
        <f>INDEX('Артикул без-с размером'!A:A,MATCH(Хранение!B11810,'Артикул без-с размером'!C:C,0))</f>
        <v>#N/A</v>
      </c>
    </row>
    <row r="11811" spans="9:9" ht="21.75" customHeight="1" x14ac:dyDescent="0.3">
      <c r="I11811" s="23" t="e">
        <f>INDEX('Артикул без-с размером'!A:A,MATCH(Хранение!B11811,'Артикул без-с размером'!C:C,0))</f>
        <v>#N/A</v>
      </c>
    </row>
    <row r="11812" spans="9:9" ht="21.75" customHeight="1" x14ac:dyDescent="0.3">
      <c r="I11812" s="23" t="e">
        <f>INDEX('Артикул без-с размером'!A:A,MATCH(Хранение!B11812,'Артикул без-с размером'!C:C,0))</f>
        <v>#N/A</v>
      </c>
    </row>
    <row r="11813" spans="9:9" ht="21.75" customHeight="1" x14ac:dyDescent="0.3">
      <c r="I11813" s="23" t="e">
        <f>INDEX('Артикул без-с размером'!A:A,MATCH(Хранение!B11813,'Артикул без-с размером'!C:C,0))</f>
        <v>#N/A</v>
      </c>
    </row>
    <row r="11814" spans="9:9" ht="21.75" customHeight="1" x14ac:dyDescent="0.3">
      <c r="I11814" s="23" t="e">
        <f>INDEX('Артикул без-с размером'!A:A,MATCH(Хранение!B11814,'Артикул без-с размером'!C:C,0))</f>
        <v>#N/A</v>
      </c>
    </row>
    <row r="11815" spans="9:9" ht="21.75" customHeight="1" x14ac:dyDescent="0.3">
      <c r="I11815" s="23" t="e">
        <f>INDEX('Артикул без-с размером'!A:A,MATCH(Хранение!B11815,'Артикул без-с размером'!C:C,0))</f>
        <v>#N/A</v>
      </c>
    </row>
    <row r="11816" spans="9:9" ht="21.75" customHeight="1" x14ac:dyDescent="0.3">
      <c r="I11816" s="23" t="e">
        <f>INDEX('Артикул без-с размером'!A:A,MATCH(Хранение!B11816,'Артикул без-с размером'!C:C,0))</f>
        <v>#N/A</v>
      </c>
    </row>
    <row r="11817" spans="9:9" ht="21.75" customHeight="1" x14ac:dyDescent="0.3">
      <c r="I11817" s="23" t="e">
        <f>INDEX('Артикул без-с размером'!A:A,MATCH(Хранение!B11817,'Артикул без-с размером'!C:C,0))</f>
        <v>#N/A</v>
      </c>
    </row>
    <row r="11818" spans="9:9" ht="21.75" customHeight="1" x14ac:dyDescent="0.3">
      <c r="I11818" s="23" t="e">
        <f>INDEX('Артикул без-с размером'!A:A,MATCH(Хранение!B11818,'Артикул без-с размером'!C:C,0))</f>
        <v>#N/A</v>
      </c>
    </row>
    <row r="11819" spans="9:9" ht="21.75" customHeight="1" x14ac:dyDescent="0.3">
      <c r="I11819" s="23" t="e">
        <f>INDEX('Артикул без-с размером'!A:A,MATCH(Хранение!B11819,'Артикул без-с размером'!C:C,0))</f>
        <v>#N/A</v>
      </c>
    </row>
    <row r="11820" spans="9:9" ht="21.75" customHeight="1" x14ac:dyDescent="0.3">
      <c r="I11820" s="23" t="e">
        <f>INDEX('Артикул без-с размером'!A:A,MATCH(Хранение!B11820,'Артикул без-с размером'!C:C,0))</f>
        <v>#N/A</v>
      </c>
    </row>
    <row r="11821" spans="9:9" ht="21.75" customHeight="1" x14ac:dyDescent="0.3">
      <c r="I11821" s="23" t="e">
        <f>INDEX('Артикул без-с размером'!A:A,MATCH(Хранение!B11821,'Артикул без-с размером'!C:C,0))</f>
        <v>#N/A</v>
      </c>
    </row>
    <row r="11822" spans="9:9" ht="21.75" customHeight="1" x14ac:dyDescent="0.3">
      <c r="I11822" s="23" t="e">
        <f>INDEX('Артикул без-с размером'!A:A,MATCH(Хранение!B11822,'Артикул без-с размером'!C:C,0))</f>
        <v>#N/A</v>
      </c>
    </row>
    <row r="11823" spans="9:9" ht="21.75" customHeight="1" x14ac:dyDescent="0.3">
      <c r="I11823" s="23" t="e">
        <f>INDEX('Артикул без-с размером'!A:A,MATCH(Хранение!B11823,'Артикул без-с размером'!C:C,0))</f>
        <v>#N/A</v>
      </c>
    </row>
    <row r="11824" spans="9:9" ht="21.75" customHeight="1" x14ac:dyDescent="0.3">
      <c r="I11824" s="23" t="e">
        <f>INDEX('Артикул без-с размером'!A:A,MATCH(Хранение!B11824,'Артикул без-с размером'!C:C,0))</f>
        <v>#N/A</v>
      </c>
    </row>
    <row r="11825" spans="9:9" ht="21.75" customHeight="1" x14ac:dyDescent="0.3">
      <c r="I11825" s="23" t="e">
        <f>INDEX('Артикул без-с размером'!A:A,MATCH(Хранение!B11825,'Артикул без-с размером'!C:C,0))</f>
        <v>#N/A</v>
      </c>
    </row>
    <row r="11826" spans="9:9" ht="21.75" customHeight="1" x14ac:dyDescent="0.3">
      <c r="I11826" s="23" t="e">
        <f>INDEX('Артикул без-с размером'!A:A,MATCH(Хранение!B11826,'Артикул без-с размером'!C:C,0))</f>
        <v>#N/A</v>
      </c>
    </row>
    <row r="11827" spans="9:9" ht="21.75" customHeight="1" x14ac:dyDescent="0.3">
      <c r="I11827" s="23" t="e">
        <f>INDEX('Артикул без-с размером'!A:A,MATCH(Хранение!B11827,'Артикул без-с размером'!C:C,0))</f>
        <v>#N/A</v>
      </c>
    </row>
    <row r="11828" spans="9:9" ht="21.75" customHeight="1" x14ac:dyDescent="0.3">
      <c r="I11828" s="23" t="e">
        <f>INDEX('Артикул без-с размером'!A:A,MATCH(Хранение!B11828,'Артикул без-с размером'!C:C,0))</f>
        <v>#N/A</v>
      </c>
    </row>
    <row r="11829" spans="9:9" ht="21.75" customHeight="1" x14ac:dyDescent="0.3">
      <c r="I11829" s="23" t="e">
        <f>INDEX('Артикул без-с размером'!A:A,MATCH(Хранение!B11829,'Артикул без-с размером'!C:C,0))</f>
        <v>#N/A</v>
      </c>
    </row>
    <row r="11830" spans="9:9" ht="21.75" customHeight="1" x14ac:dyDescent="0.3">
      <c r="I11830" s="23" t="e">
        <f>INDEX('Артикул без-с размером'!A:A,MATCH(Хранение!B11830,'Артикул без-с размером'!C:C,0))</f>
        <v>#N/A</v>
      </c>
    </row>
    <row r="11831" spans="9:9" ht="21.75" customHeight="1" x14ac:dyDescent="0.3">
      <c r="I11831" s="23" t="e">
        <f>INDEX('Артикул без-с размером'!A:A,MATCH(Хранение!B11831,'Артикул без-с размером'!C:C,0))</f>
        <v>#N/A</v>
      </c>
    </row>
    <row r="11832" spans="9:9" ht="21.75" customHeight="1" x14ac:dyDescent="0.3">
      <c r="I11832" s="23" t="e">
        <f>INDEX('Артикул без-с размером'!A:A,MATCH(Хранение!B11832,'Артикул без-с размером'!C:C,0))</f>
        <v>#N/A</v>
      </c>
    </row>
    <row r="11833" spans="9:9" ht="21.75" customHeight="1" x14ac:dyDescent="0.3">
      <c r="I11833" s="23" t="e">
        <f>INDEX('Артикул без-с размером'!A:A,MATCH(Хранение!B11833,'Артикул без-с размером'!C:C,0))</f>
        <v>#N/A</v>
      </c>
    </row>
    <row r="11834" spans="9:9" ht="21.75" customHeight="1" x14ac:dyDescent="0.3">
      <c r="I11834" s="23" t="e">
        <f>INDEX('Артикул без-с размером'!A:A,MATCH(Хранение!B11834,'Артикул без-с размером'!C:C,0))</f>
        <v>#N/A</v>
      </c>
    </row>
    <row r="11835" spans="9:9" ht="21.75" customHeight="1" x14ac:dyDescent="0.3">
      <c r="I11835" s="23" t="e">
        <f>INDEX('Артикул без-с размером'!A:A,MATCH(Хранение!B11835,'Артикул без-с размером'!C:C,0))</f>
        <v>#N/A</v>
      </c>
    </row>
    <row r="11836" spans="9:9" ht="21.75" customHeight="1" x14ac:dyDescent="0.3">
      <c r="I11836" s="23" t="e">
        <f>INDEX('Артикул без-с размером'!A:A,MATCH(Хранение!B11836,'Артикул без-с размером'!C:C,0))</f>
        <v>#N/A</v>
      </c>
    </row>
    <row r="11837" spans="9:9" ht="21.75" customHeight="1" x14ac:dyDescent="0.3">
      <c r="I11837" s="23" t="e">
        <f>INDEX('Артикул без-с размером'!A:A,MATCH(Хранение!B11837,'Артикул без-с размером'!C:C,0))</f>
        <v>#N/A</v>
      </c>
    </row>
    <row r="11838" spans="9:9" ht="21.75" customHeight="1" x14ac:dyDescent="0.3">
      <c r="I11838" s="23" t="e">
        <f>INDEX('Артикул без-с размером'!A:A,MATCH(Хранение!B11838,'Артикул без-с размером'!C:C,0))</f>
        <v>#N/A</v>
      </c>
    </row>
    <row r="11839" spans="9:9" ht="21.75" customHeight="1" x14ac:dyDescent="0.3">
      <c r="I11839" s="23" t="e">
        <f>INDEX('Артикул без-с размером'!A:A,MATCH(Хранение!B11839,'Артикул без-с размером'!C:C,0))</f>
        <v>#N/A</v>
      </c>
    </row>
    <row r="11840" spans="9:9" ht="21.75" customHeight="1" x14ac:dyDescent="0.3">
      <c r="I11840" s="23" t="e">
        <f>INDEX('Артикул без-с размером'!A:A,MATCH(Хранение!B11840,'Артикул без-с размером'!C:C,0))</f>
        <v>#N/A</v>
      </c>
    </row>
    <row r="11841" spans="9:9" ht="21.75" customHeight="1" x14ac:dyDescent="0.3">
      <c r="I11841" s="23" t="e">
        <f>INDEX('Артикул без-с размером'!A:A,MATCH(Хранение!B11841,'Артикул без-с размером'!C:C,0))</f>
        <v>#N/A</v>
      </c>
    </row>
    <row r="11842" spans="9:9" ht="21.75" customHeight="1" x14ac:dyDescent="0.3">
      <c r="I11842" s="23" t="e">
        <f>INDEX('Артикул без-с размером'!A:A,MATCH(Хранение!B11842,'Артикул без-с размером'!C:C,0))</f>
        <v>#N/A</v>
      </c>
    </row>
    <row r="11843" spans="9:9" ht="21.75" customHeight="1" x14ac:dyDescent="0.3">
      <c r="I11843" s="23" t="e">
        <f>INDEX('Артикул без-с размером'!A:A,MATCH(Хранение!B11843,'Артикул без-с размером'!C:C,0))</f>
        <v>#N/A</v>
      </c>
    </row>
    <row r="11844" spans="9:9" ht="21.75" customHeight="1" x14ac:dyDescent="0.3">
      <c r="I11844" s="23" t="e">
        <f>INDEX('Артикул без-с размером'!A:A,MATCH(Хранение!B11844,'Артикул без-с размером'!C:C,0))</f>
        <v>#N/A</v>
      </c>
    </row>
    <row r="11845" spans="9:9" ht="21.75" customHeight="1" x14ac:dyDescent="0.3">
      <c r="I11845" s="23" t="e">
        <f>INDEX('Артикул без-с размером'!A:A,MATCH(Хранение!B11845,'Артикул без-с размером'!C:C,0))</f>
        <v>#N/A</v>
      </c>
    </row>
    <row r="11846" spans="9:9" ht="21.75" customHeight="1" x14ac:dyDescent="0.3">
      <c r="I11846" s="23" t="e">
        <f>INDEX('Артикул без-с размером'!A:A,MATCH(Хранение!B11846,'Артикул без-с размером'!C:C,0))</f>
        <v>#N/A</v>
      </c>
    </row>
    <row r="11847" spans="9:9" ht="21.75" customHeight="1" x14ac:dyDescent="0.3">
      <c r="I11847" s="23" t="e">
        <f>INDEX('Артикул без-с размером'!A:A,MATCH(Хранение!B11847,'Артикул без-с размером'!C:C,0))</f>
        <v>#N/A</v>
      </c>
    </row>
    <row r="11848" spans="9:9" ht="21.75" customHeight="1" x14ac:dyDescent="0.3">
      <c r="I11848" s="23" t="e">
        <f>INDEX('Артикул без-с размером'!A:A,MATCH(Хранение!B11848,'Артикул без-с размером'!C:C,0))</f>
        <v>#N/A</v>
      </c>
    </row>
    <row r="11849" spans="9:9" ht="21.75" customHeight="1" x14ac:dyDescent="0.3">
      <c r="I11849" s="23" t="e">
        <f>INDEX('Артикул без-с размером'!A:A,MATCH(Хранение!B11849,'Артикул без-с размером'!C:C,0))</f>
        <v>#N/A</v>
      </c>
    </row>
    <row r="11850" spans="9:9" ht="21.75" customHeight="1" x14ac:dyDescent="0.3">
      <c r="I11850" s="23" t="e">
        <f>INDEX('Артикул без-с размером'!A:A,MATCH(Хранение!B11850,'Артикул без-с размером'!C:C,0))</f>
        <v>#N/A</v>
      </c>
    </row>
    <row r="11851" spans="9:9" ht="21.75" customHeight="1" x14ac:dyDescent="0.3">
      <c r="I11851" s="23" t="e">
        <f>INDEX('Артикул без-с размером'!A:A,MATCH(Хранение!B11851,'Артикул без-с размером'!C:C,0))</f>
        <v>#N/A</v>
      </c>
    </row>
    <row r="11852" spans="9:9" ht="21.75" customHeight="1" x14ac:dyDescent="0.3">
      <c r="I11852" s="23" t="e">
        <f>INDEX('Артикул без-с размером'!A:A,MATCH(Хранение!B11852,'Артикул без-с размером'!C:C,0))</f>
        <v>#N/A</v>
      </c>
    </row>
    <row r="11853" spans="9:9" ht="21.75" customHeight="1" x14ac:dyDescent="0.3">
      <c r="I11853" s="23" t="e">
        <f>INDEX('Артикул без-с размером'!A:A,MATCH(Хранение!B11853,'Артикул без-с размером'!C:C,0))</f>
        <v>#N/A</v>
      </c>
    </row>
    <row r="11854" spans="9:9" ht="21.75" customHeight="1" x14ac:dyDescent="0.3">
      <c r="I11854" s="23" t="e">
        <f>INDEX('Артикул без-с размером'!A:A,MATCH(Хранение!B11854,'Артикул без-с размером'!C:C,0))</f>
        <v>#N/A</v>
      </c>
    </row>
    <row r="11855" spans="9:9" ht="21.75" customHeight="1" x14ac:dyDescent="0.3">
      <c r="I11855" s="23" t="e">
        <f>INDEX('Артикул без-с размером'!A:A,MATCH(Хранение!B11855,'Артикул без-с размером'!C:C,0))</f>
        <v>#N/A</v>
      </c>
    </row>
    <row r="11856" spans="9:9" ht="21.75" customHeight="1" x14ac:dyDescent="0.3">
      <c r="I11856" s="23" t="e">
        <f>INDEX('Артикул без-с размером'!A:A,MATCH(Хранение!B11856,'Артикул без-с размером'!C:C,0))</f>
        <v>#N/A</v>
      </c>
    </row>
    <row r="11857" spans="9:9" ht="21.75" customHeight="1" x14ac:dyDescent="0.3">
      <c r="I11857" s="23" t="e">
        <f>INDEX('Артикул без-с размером'!A:A,MATCH(Хранение!B11857,'Артикул без-с размером'!C:C,0))</f>
        <v>#N/A</v>
      </c>
    </row>
    <row r="11858" spans="9:9" ht="21.75" customHeight="1" x14ac:dyDescent="0.3">
      <c r="I11858" s="23" t="e">
        <f>INDEX('Артикул без-с размером'!A:A,MATCH(Хранение!B11858,'Артикул без-с размером'!C:C,0))</f>
        <v>#N/A</v>
      </c>
    </row>
    <row r="11859" spans="9:9" ht="21.75" customHeight="1" x14ac:dyDescent="0.3">
      <c r="I11859" s="23" t="e">
        <f>INDEX('Артикул без-с размером'!A:A,MATCH(Хранение!B11859,'Артикул без-с размером'!C:C,0))</f>
        <v>#N/A</v>
      </c>
    </row>
    <row r="11860" spans="9:9" ht="21.75" customHeight="1" x14ac:dyDescent="0.3">
      <c r="I11860" s="23" t="e">
        <f>INDEX('Артикул без-с размером'!A:A,MATCH(Хранение!B11860,'Артикул без-с размером'!C:C,0))</f>
        <v>#N/A</v>
      </c>
    </row>
    <row r="11861" spans="9:9" ht="21.75" customHeight="1" x14ac:dyDescent="0.3">
      <c r="I11861" s="23" t="e">
        <f>INDEX('Артикул без-с размером'!A:A,MATCH(Хранение!B11861,'Артикул без-с размером'!C:C,0))</f>
        <v>#N/A</v>
      </c>
    </row>
    <row r="11862" spans="9:9" ht="21.75" customHeight="1" x14ac:dyDescent="0.3">
      <c r="I11862" s="23" t="e">
        <f>INDEX('Артикул без-с размером'!A:A,MATCH(Хранение!B11862,'Артикул без-с размером'!C:C,0))</f>
        <v>#N/A</v>
      </c>
    </row>
    <row r="11863" spans="9:9" ht="21.75" customHeight="1" x14ac:dyDescent="0.3">
      <c r="I11863" s="23" t="e">
        <f>INDEX('Артикул без-с размером'!A:A,MATCH(Хранение!B11863,'Артикул без-с размером'!C:C,0))</f>
        <v>#N/A</v>
      </c>
    </row>
    <row r="11864" spans="9:9" ht="21.75" customHeight="1" x14ac:dyDescent="0.3">
      <c r="I11864" s="23" t="e">
        <f>INDEX('Артикул без-с размером'!A:A,MATCH(Хранение!B11864,'Артикул без-с размером'!C:C,0))</f>
        <v>#N/A</v>
      </c>
    </row>
    <row r="11865" spans="9:9" ht="21.75" customHeight="1" x14ac:dyDescent="0.3">
      <c r="I11865" s="23" t="e">
        <f>INDEX('Артикул без-с размером'!A:A,MATCH(Хранение!B11865,'Артикул без-с размером'!C:C,0))</f>
        <v>#N/A</v>
      </c>
    </row>
    <row r="11866" spans="9:9" ht="21.75" customHeight="1" x14ac:dyDescent="0.3">
      <c r="I11866" s="23" t="e">
        <f>INDEX('Артикул без-с размером'!A:A,MATCH(Хранение!B11866,'Артикул без-с размером'!C:C,0))</f>
        <v>#N/A</v>
      </c>
    </row>
    <row r="11867" spans="9:9" ht="21.75" customHeight="1" x14ac:dyDescent="0.3">
      <c r="I11867" s="23" t="e">
        <f>INDEX('Артикул без-с размером'!A:A,MATCH(Хранение!B11867,'Артикул без-с размером'!C:C,0))</f>
        <v>#N/A</v>
      </c>
    </row>
    <row r="11868" spans="9:9" ht="21.75" customHeight="1" x14ac:dyDescent="0.3">
      <c r="I11868" s="23" t="e">
        <f>INDEX('Артикул без-с размером'!A:A,MATCH(Хранение!B11868,'Артикул без-с размером'!C:C,0))</f>
        <v>#N/A</v>
      </c>
    </row>
    <row r="11869" spans="9:9" ht="21.75" customHeight="1" x14ac:dyDescent="0.3">
      <c r="I11869" s="23" t="e">
        <f>INDEX('Артикул без-с размером'!A:A,MATCH(Хранение!B11869,'Артикул без-с размером'!C:C,0))</f>
        <v>#N/A</v>
      </c>
    </row>
    <row r="11870" spans="9:9" ht="21.75" customHeight="1" x14ac:dyDescent="0.3">
      <c r="I11870" s="23" t="e">
        <f>INDEX('Артикул без-с размером'!A:A,MATCH(Хранение!B11870,'Артикул без-с размером'!C:C,0))</f>
        <v>#N/A</v>
      </c>
    </row>
    <row r="11871" spans="9:9" ht="21.75" customHeight="1" x14ac:dyDescent="0.3">
      <c r="I11871" s="23" t="e">
        <f>INDEX('Артикул без-с размером'!A:A,MATCH(Хранение!B11871,'Артикул без-с размером'!C:C,0))</f>
        <v>#N/A</v>
      </c>
    </row>
    <row r="11872" spans="9:9" ht="21.75" customHeight="1" x14ac:dyDescent="0.3">
      <c r="I11872" s="23" t="e">
        <f>INDEX('Артикул без-с размером'!A:A,MATCH(Хранение!B11872,'Артикул без-с размером'!C:C,0))</f>
        <v>#N/A</v>
      </c>
    </row>
    <row r="11873" spans="9:9" ht="21.75" customHeight="1" x14ac:dyDescent="0.3">
      <c r="I11873" s="23" t="e">
        <f>INDEX('Артикул без-с размером'!A:A,MATCH(Хранение!B11873,'Артикул без-с размером'!C:C,0))</f>
        <v>#N/A</v>
      </c>
    </row>
    <row r="11874" spans="9:9" ht="21.75" customHeight="1" x14ac:dyDescent="0.3">
      <c r="I11874" s="23" t="e">
        <f>INDEX('Артикул без-с размером'!A:A,MATCH(Хранение!B11874,'Артикул без-с размером'!C:C,0))</f>
        <v>#N/A</v>
      </c>
    </row>
    <row r="11875" spans="9:9" ht="21.75" customHeight="1" x14ac:dyDescent="0.3">
      <c r="I11875" s="23" t="e">
        <f>INDEX('Артикул без-с размером'!A:A,MATCH(Хранение!B11875,'Артикул без-с размером'!C:C,0))</f>
        <v>#N/A</v>
      </c>
    </row>
    <row r="11876" spans="9:9" ht="21.75" customHeight="1" x14ac:dyDescent="0.3">
      <c r="I11876" s="23" t="e">
        <f>INDEX('Артикул без-с размером'!A:A,MATCH(Хранение!B11876,'Артикул без-с размером'!C:C,0))</f>
        <v>#N/A</v>
      </c>
    </row>
    <row r="11877" spans="9:9" ht="21.75" customHeight="1" x14ac:dyDescent="0.3">
      <c r="I11877" s="23" t="e">
        <f>INDEX('Артикул без-с размером'!A:A,MATCH(Хранение!B11877,'Артикул без-с размером'!C:C,0))</f>
        <v>#N/A</v>
      </c>
    </row>
    <row r="11878" spans="9:9" ht="21.75" customHeight="1" x14ac:dyDescent="0.3">
      <c r="I11878" s="23" t="e">
        <f>INDEX('Артикул без-с размером'!A:A,MATCH(Хранение!B11878,'Артикул без-с размером'!C:C,0))</f>
        <v>#N/A</v>
      </c>
    </row>
    <row r="11879" spans="9:9" ht="21.75" customHeight="1" x14ac:dyDescent="0.3">
      <c r="I11879" s="23" t="e">
        <f>INDEX('Артикул без-с размером'!A:A,MATCH(Хранение!B11879,'Артикул без-с размером'!C:C,0))</f>
        <v>#N/A</v>
      </c>
    </row>
    <row r="11880" spans="9:9" ht="21.75" customHeight="1" x14ac:dyDescent="0.3">
      <c r="I11880" s="23" t="e">
        <f>INDEX('Артикул без-с размером'!A:A,MATCH(Хранение!B11880,'Артикул без-с размером'!C:C,0))</f>
        <v>#N/A</v>
      </c>
    </row>
    <row r="11881" spans="9:9" ht="21.75" customHeight="1" x14ac:dyDescent="0.3">
      <c r="I11881" s="23" t="e">
        <f>INDEX('Артикул без-с размером'!A:A,MATCH(Хранение!B11881,'Артикул без-с размером'!C:C,0))</f>
        <v>#N/A</v>
      </c>
    </row>
    <row r="11882" spans="9:9" ht="21.75" customHeight="1" x14ac:dyDescent="0.3">
      <c r="I11882" s="23" t="e">
        <f>INDEX('Артикул без-с размером'!A:A,MATCH(Хранение!B11882,'Артикул без-с размером'!C:C,0))</f>
        <v>#N/A</v>
      </c>
    </row>
    <row r="11883" spans="9:9" ht="21.75" customHeight="1" x14ac:dyDescent="0.3">
      <c r="I11883" s="23" t="e">
        <f>INDEX('Артикул без-с размером'!A:A,MATCH(Хранение!B11883,'Артикул без-с размером'!C:C,0))</f>
        <v>#N/A</v>
      </c>
    </row>
    <row r="11884" spans="9:9" ht="21.75" customHeight="1" x14ac:dyDescent="0.3">
      <c r="I11884" s="23" t="e">
        <f>INDEX('Артикул без-с размером'!A:A,MATCH(Хранение!B11884,'Артикул без-с размером'!C:C,0))</f>
        <v>#N/A</v>
      </c>
    </row>
    <row r="11885" spans="9:9" ht="21.75" customHeight="1" x14ac:dyDescent="0.3">
      <c r="I11885" s="23" t="e">
        <f>INDEX('Артикул без-с размером'!A:A,MATCH(Хранение!B11885,'Артикул без-с размером'!C:C,0))</f>
        <v>#N/A</v>
      </c>
    </row>
    <row r="11886" spans="9:9" ht="21.75" customHeight="1" x14ac:dyDescent="0.3">
      <c r="I11886" s="23" t="e">
        <f>INDEX('Артикул без-с размером'!A:A,MATCH(Хранение!B11886,'Артикул без-с размером'!C:C,0))</f>
        <v>#N/A</v>
      </c>
    </row>
    <row r="11887" spans="9:9" ht="21.75" customHeight="1" x14ac:dyDescent="0.3">
      <c r="I11887" s="23" t="e">
        <f>INDEX('Артикул без-с размером'!A:A,MATCH(Хранение!B11887,'Артикул без-с размером'!C:C,0))</f>
        <v>#N/A</v>
      </c>
    </row>
    <row r="11888" spans="9:9" ht="21.75" customHeight="1" x14ac:dyDescent="0.3">
      <c r="I11888" s="23" t="e">
        <f>INDEX('Артикул без-с размером'!A:A,MATCH(Хранение!B11888,'Артикул без-с размером'!C:C,0))</f>
        <v>#N/A</v>
      </c>
    </row>
    <row r="11889" spans="9:9" ht="21.75" customHeight="1" x14ac:dyDescent="0.3">
      <c r="I11889" s="23" t="e">
        <f>INDEX('Артикул без-с размером'!A:A,MATCH(Хранение!B11889,'Артикул без-с размером'!C:C,0))</f>
        <v>#N/A</v>
      </c>
    </row>
    <row r="11890" spans="9:9" ht="21.75" customHeight="1" x14ac:dyDescent="0.3">
      <c r="I11890" s="23" t="e">
        <f>INDEX('Артикул без-с размером'!A:A,MATCH(Хранение!B11890,'Артикул без-с размером'!C:C,0))</f>
        <v>#N/A</v>
      </c>
    </row>
    <row r="11891" spans="9:9" ht="21.75" customHeight="1" x14ac:dyDescent="0.3">
      <c r="I11891" s="23" t="e">
        <f>INDEX('Артикул без-с размером'!A:A,MATCH(Хранение!B11891,'Артикул без-с размером'!C:C,0))</f>
        <v>#N/A</v>
      </c>
    </row>
    <row r="11892" spans="9:9" ht="21.75" customHeight="1" x14ac:dyDescent="0.3">
      <c r="I11892" s="23" t="e">
        <f>INDEX('Артикул без-с размером'!A:A,MATCH(Хранение!B11892,'Артикул без-с размером'!C:C,0))</f>
        <v>#N/A</v>
      </c>
    </row>
    <row r="11893" spans="9:9" ht="21.75" customHeight="1" x14ac:dyDescent="0.3">
      <c r="I11893" s="23" t="e">
        <f>INDEX('Артикул без-с размером'!A:A,MATCH(Хранение!B11893,'Артикул без-с размером'!C:C,0))</f>
        <v>#N/A</v>
      </c>
    </row>
    <row r="11894" spans="9:9" ht="21.75" customHeight="1" x14ac:dyDescent="0.3">
      <c r="I11894" s="23" t="e">
        <f>INDEX('Артикул без-с размером'!A:A,MATCH(Хранение!B11894,'Артикул без-с размером'!C:C,0))</f>
        <v>#N/A</v>
      </c>
    </row>
    <row r="11895" spans="9:9" ht="21.75" customHeight="1" x14ac:dyDescent="0.3">
      <c r="I11895" s="23" t="e">
        <f>INDEX('Артикул без-с размером'!A:A,MATCH(Хранение!B11895,'Артикул без-с размером'!C:C,0))</f>
        <v>#N/A</v>
      </c>
    </row>
    <row r="11896" spans="9:9" ht="21.75" customHeight="1" x14ac:dyDescent="0.3">
      <c r="I11896" s="23" t="e">
        <f>INDEX('Артикул без-с размером'!A:A,MATCH(Хранение!B11896,'Артикул без-с размером'!C:C,0))</f>
        <v>#N/A</v>
      </c>
    </row>
    <row r="11897" spans="9:9" ht="21.75" customHeight="1" x14ac:dyDescent="0.3">
      <c r="I11897" s="23" t="e">
        <f>INDEX('Артикул без-с размером'!A:A,MATCH(Хранение!B11897,'Артикул без-с размером'!C:C,0))</f>
        <v>#N/A</v>
      </c>
    </row>
    <row r="11898" spans="9:9" ht="21.75" customHeight="1" x14ac:dyDescent="0.3">
      <c r="I11898" s="23" t="e">
        <f>INDEX('Артикул без-с размером'!A:A,MATCH(Хранение!B11898,'Артикул без-с размером'!C:C,0))</f>
        <v>#N/A</v>
      </c>
    </row>
    <row r="11899" spans="9:9" ht="21.75" customHeight="1" x14ac:dyDescent="0.3">
      <c r="I11899" s="23" t="e">
        <f>INDEX('Артикул без-с размером'!A:A,MATCH(Хранение!B11899,'Артикул без-с размером'!C:C,0))</f>
        <v>#N/A</v>
      </c>
    </row>
    <row r="11900" spans="9:9" ht="21.75" customHeight="1" x14ac:dyDescent="0.3">
      <c r="I11900" s="23" t="e">
        <f>INDEX('Артикул без-с размером'!A:A,MATCH(Хранение!B11900,'Артикул без-с размером'!C:C,0))</f>
        <v>#N/A</v>
      </c>
    </row>
    <row r="11901" spans="9:9" ht="21.75" customHeight="1" x14ac:dyDescent="0.3">
      <c r="I11901" s="23" t="e">
        <f>INDEX('Артикул без-с размером'!A:A,MATCH(Хранение!B11901,'Артикул без-с размером'!C:C,0))</f>
        <v>#N/A</v>
      </c>
    </row>
    <row r="11902" spans="9:9" ht="21.75" customHeight="1" x14ac:dyDescent="0.3">
      <c r="I11902" s="23" t="e">
        <f>INDEX('Артикул без-с размером'!A:A,MATCH(Хранение!B11902,'Артикул без-с размером'!C:C,0))</f>
        <v>#N/A</v>
      </c>
    </row>
    <row r="11903" spans="9:9" ht="21.75" customHeight="1" x14ac:dyDescent="0.3">
      <c r="I11903" s="23" t="e">
        <f>INDEX('Артикул без-с размером'!A:A,MATCH(Хранение!B11903,'Артикул без-с размером'!C:C,0))</f>
        <v>#N/A</v>
      </c>
    </row>
    <row r="11904" spans="9:9" ht="21.75" customHeight="1" x14ac:dyDescent="0.3">
      <c r="I11904" s="23" t="e">
        <f>INDEX('Артикул без-с размером'!A:A,MATCH(Хранение!B11904,'Артикул без-с размером'!C:C,0))</f>
        <v>#N/A</v>
      </c>
    </row>
    <row r="11905" spans="9:9" ht="21.75" customHeight="1" x14ac:dyDescent="0.3">
      <c r="I11905" s="23" t="e">
        <f>INDEX('Артикул без-с размером'!A:A,MATCH(Хранение!B11905,'Артикул без-с размером'!C:C,0))</f>
        <v>#N/A</v>
      </c>
    </row>
    <row r="11906" spans="9:9" ht="21.75" customHeight="1" x14ac:dyDescent="0.3">
      <c r="I11906" s="23" t="e">
        <f>INDEX('Артикул без-с размером'!A:A,MATCH(Хранение!B11906,'Артикул без-с размером'!C:C,0))</f>
        <v>#N/A</v>
      </c>
    </row>
    <row r="11907" spans="9:9" ht="21.75" customHeight="1" x14ac:dyDescent="0.3">
      <c r="I11907" s="23" t="e">
        <f>INDEX('Артикул без-с размером'!A:A,MATCH(Хранение!B11907,'Артикул без-с размером'!C:C,0))</f>
        <v>#N/A</v>
      </c>
    </row>
    <row r="11908" spans="9:9" ht="21.75" customHeight="1" x14ac:dyDescent="0.3">
      <c r="I11908" s="23" t="e">
        <f>INDEX('Артикул без-с размером'!A:A,MATCH(Хранение!B11908,'Артикул без-с размером'!C:C,0))</f>
        <v>#N/A</v>
      </c>
    </row>
    <row r="11909" spans="9:9" ht="21.75" customHeight="1" x14ac:dyDescent="0.3">
      <c r="I11909" s="23" t="e">
        <f>INDEX('Артикул без-с размером'!A:A,MATCH(Хранение!B11909,'Артикул без-с размером'!C:C,0))</f>
        <v>#N/A</v>
      </c>
    </row>
    <row r="11910" spans="9:9" ht="21.75" customHeight="1" x14ac:dyDescent="0.3">
      <c r="I11910" s="23" t="e">
        <f>INDEX('Артикул без-с размером'!A:A,MATCH(Хранение!B11910,'Артикул без-с размером'!C:C,0))</f>
        <v>#N/A</v>
      </c>
    </row>
    <row r="11911" spans="9:9" ht="21.75" customHeight="1" x14ac:dyDescent="0.3">
      <c r="I11911" s="23" t="e">
        <f>INDEX('Артикул без-с размером'!A:A,MATCH(Хранение!B11911,'Артикул без-с размером'!C:C,0))</f>
        <v>#N/A</v>
      </c>
    </row>
    <row r="11912" spans="9:9" ht="21.75" customHeight="1" x14ac:dyDescent="0.3">
      <c r="I11912" s="23" t="e">
        <f>INDEX('Артикул без-с размером'!A:A,MATCH(Хранение!B11912,'Артикул без-с размером'!C:C,0))</f>
        <v>#N/A</v>
      </c>
    </row>
    <row r="11913" spans="9:9" ht="21.75" customHeight="1" x14ac:dyDescent="0.3">
      <c r="I11913" s="23" t="e">
        <f>INDEX('Артикул без-с размером'!A:A,MATCH(Хранение!B11913,'Артикул без-с размером'!C:C,0))</f>
        <v>#N/A</v>
      </c>
    </row>
    <row r="11914" spans="9:9" ht="21.75" customHeight="1" x14ac:dyDescent="0.3">
      <c r="I11914" s="23" t="e">
        <f>INDEX('Артикул без-с размером'!A:A,MATCH(Хранение!B11914,'Артикул без-с размером'!C:C,0))</f>
        <v>#N/A</v>
      </c>
    </row>
    <row r="11915" spans="9:9" ht="21.75" customHeight="1" x14ac:dyDescent="0.3">
      <c r="I11915" s="23" t="e">
        <f>INDEX('Артикул без-с размером'!A:A,MATCH(Хранение!B11915,'Артикул без-с размером'!C:C,0))</f>
        <v>#N/A</v>
      </c>
    </row>
    <row r="11916" spans="9:9" ht="21.75" customHeight="1" x14ac:dyDescent="0.3">
      <c r="I11916" s="23" t="e">
        <f>INDEX('Артикул без-с размером'!A:A,MATCH(Хранение!B11916,'Артикул без-с размером'!C:C,0))</f>
        <v>#N/A</v>
      </c>
    </row>
    <row r="11917" spans="9:9" ht="21.75" customHeight="1" x14ac:dyDescent="0.3">
      <c r="I11917" s="23" t="e">
        <f>INDEX('Артикул без-с размером'!A:A,MATCH(Хранение!B11917,'Артикул без-с размером'!C:C,0))</f>
        <v>#N/A</v>
      </c>
    </row>
    <row r="11918" spans="9:9" ht="21.75" customHeight="1" x14ac:dyDescent="0.3">
      <c r="I11918" s="23" t="e">
        <f>INDEX('Артикул без-с размером'!A:A,MATCH(Хранение!B11918,'Артикул без-с размером'!C:C,0))</f>
        <v>#N/A</v>
      </c>
    </row>
    <row r="11919" spans="9:9" ht="21.75" customHeight="1" x14ac:dyDescent="0.3">
      <c r="I11919" s="23" t="e">
        <f>INDEX('Артикул без-с размером'!A:A,MATCH(Хранение!B11919,'Артикул без-с размером'!C:C,0))</f>
        <v>#N/A</v>
      </c>
    </row>
    <row r="11920" spans="9:9" ht="21.75" customHeight="1" x14ac:dyDescent="0.3">
      <c r="I11920" s="23" t="e">
        <f>INDEX('Артикул без-с размером'!A:A,MATCH(Хранение!B11920,'Артикул без-с размером'!C:C,0))</f>
        <v>#N/A</v>
      </c>
    </row>
    <row r="11921" spans="9:9" ht="21.75" customHeight="1" x14ac:dyDescent="0.3">
      <c r="I11921" s="23" t="e">
        <f>INDEX('Артикул без-с размером'!A:A,MATCH(Хранение!B11921,'Артикул без-с размером'!C:C,0))</f>
        <v>#N/A</v>
      </c>
    </row>
    <row r="11922" spans="9:9" ht="21.75" customHeight="1" x14ac:dyDescent="0.3">
      <c r="I11922" s="23" t="e">
        <f>INDEX('Артикул без-с размером'!A:A,MATCH(Хранение!B11922,'Артикул без-с размером'!C:C,0))</f>
        <v>#N/A</v>
      </c>
    </row>
    <row r="11923" spans="9:9" ht="21.75" customHeight="1" x14ac:dyDescent="0.3">
      <c r="I11923" s="23" t="e">
        <f>INDEX('Артикул без-с размером'!A:A,MATCH(Хранение!B11923,'Артикул без-с размером'!C:C,0))</f>
        <v>#N/A</v>
      </c>
    </row>
    <row r="11924" spans="9:9" ht="21.75" customHeight="1" x14ac:dyDescent="0.3">
      <c r="I11924" s="23" t="e">
        <f>INDEX('Артикул без-с размером'!A:A,MATCH(Хранение!B11924,'Артикул без-с размером'!C:C,0))</f>
        <v>#N/A</v>
      </c>
    </row>
    <row r="11925" spans="9:9" ht="21.75" customHeight="1" x14ac:dyDescent="0.3">
      <c r="I11925" s="23" t="e">
        <f>INDEX('Артикул без-с размером'!A:A,MATCH(Хранение!B11925,'Артикул без-с размером'!C:C,0))</f>
        <v>#N/A</v>
      </c>
    </row>
    <row r="11926" spans="9:9" ht="21.75" customHeight="1" x14ac:dyDescent="0.3">
      <c r="I11926" s="23" t="e">
        <f>INDEX('Артикул без-с размером'!A:A,MATCH(Хранение!B11926,'Артикул без-с размером'!C:C,0))</f>
        <v>#N/A</v>
      </c>
    </row>
    <row r="11927" spans="9:9" ht="21.75" customHeight="1" x14ac:dyDescent="0.3">
      <c r="I11927" s="23" t="e">
        <f>INDEX('Артикул без-с размером'!A:A,MATCH(Хранение!B11927,'Артикул без-с размером'!C:C,0))</f>
        <v>#N/A</v>
      </c>
    </row>
    <row r="11928" spans="9:9" ht="21.75" customHeight="1" x14ac:dyDescent="0.3">
      <c r="I11928" s="23" t="e">
        <f>INDEX('Артикул без-с размером'!A:A,MATCH(Хранение!B11928,'Артикул без-с размером'!C:C,0))</f>
        <v>#N/A</v>
      </c>
    </row>
    <row r="11929" spans="9:9" ht="21.75" customHeight="1" x14ac:dyDescent="0.3">
      <c r="I11929" s="23" t="e">
        <f>INDEX('Артикул без-с размером'!A:A,MATCH(Хранение!B11929,'Артикул без-с размером'!C:C,0))</f>
        <v>#N/A</v>
      </c>
    </row>
    <row r="11930" spans="9:9" ht="21.75" customHeight="1" x14ac:dyDescent="0.3">
      <c r="I11930" s="23" t="e">
        <f>INDEX('Артикул без-с размером'!A:A,MATCH(Хранение!B11930,'Артикул без-с размером'!C:C,0))</f>
        <v>#N/A</v>
      </c>
    </row>
    <row r="11931" spans="9:9" ht="21.75" customHeight="1" x14ac:dyDescent="0.3">
      <c r="I11931" s="23" t="e">
        <f>INDEX('Артикул без-с размером'!A:A,MATCH(Хранение!B11931,'Артикул без-с размером'!C:C,0))</f>
        <v>#N/A</v>
      </c>
    </row>
    <row r="11932" spans="9:9" ht="21.75" customHeight="1" x14ac:dyDescent="0.3">
      <c r="I11932" s="23" t="e">
        <f>INDEX('Артикул без-с размером'!A:A,MATCH(Хранение!B11932,'Артикул без-с размером'!C:C,0))</f>
        <v>#N/A</v>
      </c>
    </row>
    <row r="11933" spans="9:9" ht="21.75" customHeight="1" x14ac:dyDescent="0.3">
      <c r="I11933" s="23" t="e">
        <f>INDEX('Артикул без-с размером'!A:A,MATCH(Хранение!B11933,'Артикул без-с размером'!C:C,0))</f>
        <v>#N/A</v>
      </c>
    </row>
    <row r="11934" spans="9:9" ht="21.75" customHeight="1" x14ac:dyDescent="0.3">
      <c r="I11934" s="23" t="e">
        <f>INDEX('Артикул без-с размером'!A:A,MATCH(Хранение!B11934,'Артикул без-с размером'!C:C,0))</f>
        <v>#N/A</v>
      </c>
    </row>
    <row r="11935" spans="9:9" ht="21.75" customHeight="1" x14ac:dyDescent="0.3">
      <c r="I11935" s="23" t="e">
        <f>INDEX('Артикул без-с размером'!A:A,MATCH(Хранение!B11935,'Артикул без-с размером'!C:C,0))</f>
        <v>#N/A</v>
      </c>
    </row>
    <row r="11936" spans="9:9" ht="21.75" customHeight="1" x14ac:dyDescent="0.3">
      <c r="I11936" s="23" t="e">
        <f>INDEX('Артикул без-с размером'!A:A,MATCH(Хранение!B11936,'Артикул без-с размером'!C:C,0))</f>
        <v>#N/A</v>
      </c>
    </row>
    <row r="11937" spans="9:9" ht="21.75" customHeight="1" x14ac:dyDescent="0.3">
      <c r="I11937" s="23" t="e">
        <f>INDEX('Артикул без-с размером'!A:A,MATCH(Хранение!B11937,'Артикул без-с размером'!C:C,0))</f>
        <v>#N/A</v>
      </c>
    </row>
    <row r="11938" spans="9:9" ht="21.75" customHeight="1" x14ac:dyDescent="0.3">
      <c r="I11938" s="23" t="e">
        <f>INDEX('Артикул без-с размером'!A:A,MATCH(Хранение!B11938,'Артикул без-с размером'!C:C,0))</f>
        <v>#N/A</v>
      </c>
    </row>
    <row r="11939" spans="9:9" ht="21.75" customHeight="1" x14ac:dyDescent="0.3">
      <c r="I11939" s="23" t="e">
        <f>INDEX('Артикул без-с размером'!A:A,MATCH(Хранение!B11939,'Артикул без-с размером'!C:C,0))</f>
        <v>#N/A</v>
      </c>
    </row>
    <row r="11940" spans="9:9" ht="21.75" customHeight="1" x14ac:dyDescent="0.3">
      <c r="I11940" s="23" t="e">
        <f>INDEX('Артикул без-с размером'!A:A,MATCH(Хранение!B11940,'Артикул без-с размером'!C:C,0))</f>
        <v>#N/A</v>
      </c>
    </row>
    <row r="11941" spans="9:9" ht="21.75" customHeight="1" x14ac:dyDescent="0.3">
      <c r="I11941" s="23" t="e">
        <f>INDEX('Артикул без-с размером'!A:A,MATCH(Хранение!B11941,'Артикул без-с размером'!C:C,0))</f>
        <v>#N/A</v>
      </c>
    </row>
    <row r="11942" spans="9:9" ht="21.75" customHeight="1" x14ac:dyDescent="0.3">
      <c r="I11942" s="23" t="e">
        <f>INDEX('Артикул без-с размером'!A:A,MATCH(Хранение!B11942,'Артикул без-с размером'!C:C,0))</f>
        <v>#N/A</v>
      </c>
    </row>
    <row r="11943" spans="9:9" ht="21.75" customHeight="1" x14ac:dyDescent="0.3">
      <c r="I11943" s="23" t="e">
        <f>INDEX('Артикул без-с размером'!A:A,MATCH(Хранение!B11943,'Артикул без-с размером'!C:C,0))</f>
        <v>#N/A</v>
      </c>
    </row>
    <row r="11944" spans="9:9" ht="21.75" customHeight="1" x14ac:dyDescent="0.3">
      <c r="I11944" s="23" t="e">
        <f>INDEX('Артикул без-с размером'!A:A,MATCH(Хранение!B11944,'Артикул без-с размером'!C:C,0))</f>
        <v>#N/A</v>
      </c>
    </row>
    <row r="11945" spans="9:9" ht="21.75" customHeight="1" x14ac:dyDescent="0.3">
      <c r="I11945" s="23" t="e">
        <f>INDEX('Артикул без-с размером'!A:A,MATCH(Хранение!B11945,'Артикул без-с размером'!C:C,0))</f>
        <v>#N/A</v>
      </c>
    </row>
    <row r="11946" spans="9:9" ht="21.75" customHeight="1" x14ac:dyDescent="0.3">
      <c r="I11946" s="23" t="e">
        <f>INDEX('Артикул без-с размером'!A:A,MATCH(Хранение!B11946,'Артикул без-с размером'!C:C,0))</f>
        <v>#N/A</v>
      </c>
    </row>
    <row r="11947" spans="9:9" ht="21.75" customHeight="1" x14ac:dyDescent="0.3">
      <c r="I11947" s="23" t="e">
        <f>INDEX('Артикул без-с размером'!A:A,MATCH(Хранение!B11947,'Артикул без-с размером'!C:C,0))</f>
        <v>#N/A</v>
      </c>
    </row>
    <row r="11948" spans="9:9" ht="21.75" customHeight="1" x14ac:dyDescent="0.3">
      <c r="I11948" s="23" t="e">
        <f>INDEX('Артикул без-с размером'!A:A,MATCH(Хранение!B11948,'Артикул без-с размером'!C:C,0))</f>
        <v>#N/A</v>
      </c>
    </row>
    <row r="11949" spans="9:9" ht="21.75" customHeight="1" x14ac:dyDescent="0.3">
      <c r="I11949" s="23" t="e">
        <f>INDEX('Артикул без-с размером'!A:A,MATCH(Хранение!B11949,'Артикул без-с размером'!C:C,0))</f>
        <v>#N/A</v>
      </c>
    </row>
    <row r="11950" spans="9:9" ht="21.75" customHeight="1" x14ac:dyDescent="0.3">
      <c r="I11950" s="23" t="e">
        <f>INDEX('Артикул без-с размером'!A:A,MATCH(Хранение!B11950,'Артикул без-с размером'!C:C,0))</f>
        <v>#N/A</v>
      </c>
    </row>
    <row r="11951" spans="9:9" ht="21.75" customHeight="1" x14ac:dyDescent="0.3">
      <c r="I11951" s="23" t="e">
        <f>INDEX('Артикул без-с размером'!A:A,MATCH(Хранение!B11951,'Артикул без-с размером'!C:C,0))</f>
        <v>#N/A</v>
      </c>
    </row>
    <row r="11952" spans="9:9" ht="21.75" customHeight="1" x14ac:dyDescent="0.3">
      <c r="I11952" s="23" t="e">
        <f>INDEX('Артикул без-с размером'!A:A,MATCH(Хранение!B11952,'Артикул без-с размером'!C:C,0))</f>
        <v>#N/A</v>
      </c>
    </row>
    <row r="11953" spans="9:9" ht="21.75" customHeight="1" x14ac:dyDescent="0.3">
      <c r="I11953" s="23" t="e">
        <f>INDEX('Артикул без-с размером'!A:A,MATCH(Хранение!B11953,'Артикул без-с размером'!C:C,0))</f>
        <v>#N/A</v>
      </c>
    </row>
    <row r="11954" spans="9:9" ht="21.75" customHeight="1" x14ac:dyDescent="0.3">
      <c r="I11954" s="23" t="e">
        <f>INDEX('Артикул без-с размером'!A:A,MATCH(Хранение!B11954,'Артикул без-с размером'!C:C,0))</f>
        <v>#N/A</v>
      </c>
    </row>
    <row r="11955" spans="9:9" ht="21.75" customHeight="1" x14ac:dyDescent="0.3">
      <c r="I11955" s="23" t="e">
        <f>INDEX('Артикул без-с размером'!A:A,MATCH(Хранение!B11955,'Артикул без-с размером'!C:C,0))</f>
        <v>#N/A</v>
      </c>
    </row>
    <row r="11956" spans="9:9" ht="21.75" customHeight="1" x14ac:dyDescent="0.3">
      <c r="I11956" s="23" t="e">
        <f>INDEX('Артикул без-с размером'!A:A,MATCH(Хранение!B11956,'Артикул без-с размером'!C:C,0))</f>
        <v>#N/A</v>
      </c>
    </row>
    <row r="11957" spans="9:9" ht="21.75" customHeight="1" x14ac:dyDescent="0.3">
      <c r="I11957" s="23" t="e">
        <f>INDEX('Артикул без-с размером'!A:A,MATCH(Хранение!B11957,'Артикул без-с размером'!C:C,0))</f>
        <v>#N/A</v>
      </c>
    </row>
    <row r="11958" spans="9:9" ht="21.75" customHeight="1" x14ac:dyDescent="0.3">
      <c r="I11958" s="23" t="e">
        <f>INDEX('Артикул без-с размером'!A:A,MATCH(Хранение!B11958,'Артикул без-с размером'!C:C,0))</f>
        <v>#N/A</v>
      </c>
    </row>
    <row r="11959" spans="9:9" ht="21.75" customHeight="1" x14ac:dyDescent="0.3">
      <c r="I11959" s="23" t="e">
        <f>INDEX('Артикул без-с размером'!A:A,MATCH(Хранение!B11959,'Артикул без-с размером'!C:C,0))</f>
        <v>#N/A</v>
      </c>
    </row>
    <row r="11960" spans="9:9" ht="21.75" customHeight="1" x14ac:dyDescent="0.3">
      <c r="I11960" s="23" t="e">
        <f>INDEX('Артикул без-с размером'!A:A,MATCH(Хранение!B11960,'Артикул без-с размером'!C:C,0))</f>
        <v>#N/A</v>
      </c>
    </row>
    <row r="11961" spans="9:9" ht="21.75" customHeight="1" x14ac:dyDescent="0.3">
      <c r="I11961" s="23" t="e">
        <f>INDEX('Артикул без-с размером'!A:A,MATCH(Хранение!B11961,'Артикул без-с размером'!C:C,0))</f>
        <v>#N/A</v>
      </c>
    </row>
    <row r="11962" spans="9:9" ht="21.75" customHeight="1" x14ac:dyDescent="0.3">
      <c r="I11962" s="23" t="e">
        <f>INDEX('Артикул без-с размером'!A:A,MATCH(Хранение!B11962,'Артикул без-с размером'!C:C,0))</f>
        <v>#N/A</v>
      </c>
    </row>
    <row r="11963" spans="9:9" ht="21.75" customHeight="1" x14ac:dyDescent="0.3">
      <c r="I11963" s="23" t="e">
        <f>INDEX('Артикул без-с размером'!A:A,MATCH(Хранение!B11963,'Артикул без-с размером'!C:C,0))</f>
        <v>#N/A</v>
      </c>
    </row>
    <row r="11964" spans="9:9" ht="21.75" customHeight="1" x14ac:dyDescent="0.3">
      <c r="I11964" s="23" t="e">
        <f>INDEX('Артикул без-с размером'!A:A,MATCH(Хранение!B11964,'Артикул без-с размером'!C:C,0))</f>
        <v>#N/A</v>
      </c>
    </row>
    <row r="11965" spans="9:9" ht="21.75" customHeight="1" x14ac:dyDescent="0.3">
      <c r="I11965" s="23" t="e">
        <f>INDEX('Артикул без-с размером'!A:A,MATCH(Хранение!B11965,'Артикул без-с размером'!C:C,0))</f>
        <v>#N/A</v>
      </c>
    </row>
    <row r="11966" spans="9:9" ht="21.75" customHeight="1" x14ac:dyDescent="0.3">
      <c r="I11966" s="23" t="e">
        <f>INDEX('Артикул без-с размером'!A:A,MATCH(Хранение!B11966,'Артикул без-с размером'!C:C,0))</f>
        <v>#N/A</v>
      </c>
    </row>
    <row r="11967" spans="9:9" ht="21.75" customHeight="1" x14ac:dyDescent="0.3">
      <c r="I11967" s="23" t="e">
        <f>INDEX('Артикул без-с размером'!A:A,MATCH(Хранение!B11967,'Артикул без-с размером'!C:C,0))</f>
        <v>#N/A</v>
      </c>
    </row>
    <row r="11968" spans="9:9" ht="21.75" customHeight="1" x14ac:dyDescent="0.3">
      <c r="I11968" s="23" t="e">
        <f>INDEX('Артикул без-с размером'!A:A,MATCH(Хранение!B11968,'Артикул без-с размером'!C:C,0))</f>
        <v>#N/A</v>
      </c>
    </row>
    <row r="11969" spans="9:9" ht="21.75" customHeight="1" x14ac:dyDescent="0.3">
      <c r="I11969" s="23" t="e">
        <f>INDEX('Артикул без-с размером'!A:A,MATCH(Хранение!B11969,'Артикул без-с размером'!C:C,0))</f>
        <v>#N/A</v>
      </c>
    </row>
    <row r="11970" spans="9:9" ht="21.75" customHeight="1" x14ac:dyDescent="0.3">
      <c r="I11970" s="23" t="e">
        <f>INDEX('Артикул без-с размером'!A:A,MATCH(Хранение!B11970,'Артикул без-с размером'!C:C,0))</f>
        <v>#N/A</v>
      </c>
    </row>
    <row r="11971" spans="9:9" ht="21.75" customHeight="1" x14ac:dyDescent="0.3">
      <c r="I11971" s="23" t="e">
        <f>INDEX('Артикул без-с размером'!A:A,MATCH(Хранение!B11971,'Артикул без-с размером'!C:C,0))</f>
        <v>#N/A</v>
      </c>
    </row>
    <row r="11972" spans="9:9" ht="21.75" customHeight="1" x14ac:dyDescent="0.3">
      <c r="I11972" s="23" t="e">
        <f>INDEX('Артикул без-с размером'!A:A,MATCH(Хранение!B11972,'Артикул без-с размером'!C:C,0))</f>
        <v>#N/A</v>
      </c>
    </row>
    <row r="11973" spans="9:9" ht="21.75" customHeight="1" x14ac:dyDescent="0.3">
      <c r="I11973" s="23" t="e">
        <f>INDEX('Артикул без-с размером'!A:A,MATCH(Хранение!B11973,'Артикул без-с размером'!C:C,0))</f>
        <v>#N/A</v>
      </c>
    </row>
    <row r="11974" spans="9:9" ht="21.75" customHeight="1" x14ac:dyDescent="0.3">
      <c r="I11974" s="23" t="e">
        <f>INDEX('Артикул без-с размером'!A:A,MATCH(Хранение!B11974,'Артикул без-с размером'!C:C,0))</f>
        <v>#N/A</v>
      </c>
    </row>
    <row r="11975" spans="9:9" ht="21.75" customHeight="1" x14ac:dyDescent="0.3">
      <c r="I11975" s="23" t="e">
        <f>INDEX('Артикул без-с размером'!A:A,MATCH(Хранение!B11975,'Артикул без-с размером'!C:C,0))</f>
        <v>#N/A</v>
      </c>
    </row>
    <row r="11976" spans="9:9" ht="21.75" customHeight="1" x14ac:dyDescent="0.3">
      <c r="I11976" s="23" t="e">
        <f>INDEX('Артикул без-с размером'!A:A,MATCH(Хранение!B11976,'Артикул без-с размером'!C:C,0))</f>
        <v>#N/A</v>
      </c>
    </row>
    <row r="11977" spans="9:9" ht="21.75" customHeight="1" x14ac:dyDescent="0.3">
      <c r="I11977" s="23" t="e">
        <f>INDEX('Артикул без-с размером'!A:A,MATCH(Хранение!B11977,'Артикул без-с размером'!C:C,0))</f>
        <v>#N/A</v>
      </c>
    </row>
    <row r="11978" spans="9:9" ht="21.75" customHeight="1" x14ac:dyDescent="0.3">
      <c r="I11978" s="23" t="e">
        <f>INDEX('Артикул без-с размером'!A:A,MATCH(Хранение!B11978,'Артикул без-с размером'!C:C,0))</f>
        <v>#N/A</v>
      </c>
    </row>
    <row r="11979" spans="9:9" ht="21.75" customHeight="1" x14ac:dyDescent="0.3">
      <c r="I11979" s="23" t="e">
        <f>INDEX('Артикул без-с размером'!A:A,MATCH(Хранение!B11979,'Артикул без-с размером'!C:C,0))</f>
        <v>#N/A</v>
      </c>
    </row>
    <row r="11980" spans="9:9" ht="21.75" customHeight="1" x14ac:dyDescent="0.3">
      <c r="I11980" s="23" t="e">
        <f>INDEX('Артикул без-с размером'!A:A,MATCH(Хранение!B11980,'Артикул без-с размером'!C:C,0))</f>
        <v>#N/A</v>
      </c>
    </row>
    <row r="11981" spans="9:9" ht="21.75" customHeight="1" x14ac:dyDescent="0.3">
      <c r="I11981" s="23" t="e">
        <f>INDEX('Артикул без-с размером'!A:A,MATCH(Хранение!B11981,'Артикул без-с размером'!C:C,0))</f>
        <v>#N/A</v>
      </c>
    </row>
    <row r="11982" spans="9:9" ht="21.75" customHeight="1" x14ac:dyDescent="0.3">
      <c r="I11982" s="23" t="e">
        <f>INDEX('Артикул без-с размером'!A:A,MATCH(Хранение!B11982,'Артикул без-с размером'!C:C,0))</f>
        <v>#N/A</v>
      </c>
    </row>
    <row r="11983" spans="9:9" ht="21.75" customHeight="1" x14ac:dyDescent="0.3">
      <c r="I11983" s="23" t="e">
        <f>INDEX('Артикул без-с размером'!A:A,MATCH(Хранение!B11983,'Артикул без-с размером'!C:C,0))</f>
        <v>#N/A</v>
      </c>
    </row>
    <row r="11984" spans="9:9" ht="21.75" customHeight="1" x14ac:dyDescent="0.3">
      <c r="I11984" s="23" t="e">
        <f>INDEX('Артикул без-с размером'!A:A,MATCH(Хранение!B11984,'Артикул без-с размером'!C:C,0))</f>
        <v>#N/A</v>
      </c>
    </row>
    <row r="11985" spans="9:9" ht="21.75" customHeight="1" x14ac:dyDescent="0.3">
      <c r="I11985" s="23" t="e">
        <f>INDEX('Артикул без-с размером'!A:A,MATCH(Хранение!B11985,'Артикул без-с размером'!C:C,0))</f>
        <v>#N/A</v>
      </c>
    </row>
    <row r="11986" spans="9:9" ht="21.75" customHeight="1" x14ac:dyDescent="0.3">
      <c r="I11986" s="23" t="e">
        <f>INDEX('Артикул без-с размером'!A:A,MATCH(Хранение!B11986,'Артикул без-с размером'!C:C,0))</f>
        <v>#N/A</v>
      </c>
    </row>
    <row r="11987" spans="9:9" ht="21.75" customHeight="1" x14ac:dyDescent="0.3">
      <c r="I11987" s="23" t="e">
        <f>INDEX('Артикул без-с размером'!A:A,MATCH(Хранение!B11987,'Артикул без-с размером'!C:C,0))</f>
        <v>#N/A</v>
      </c>
    </row>
    <row r="11988" spans="9:9" ht="21.75" customHeight="1" x14ac:dyDescent="0.3">
      <c r="I11988" s="23" t="e">
        <f>INDEX('Артикул без-с размером'!A:A,MATCH(Хранение!B11988,'Артикул без-с размером'!C:C,0))</f>
        <v>#N/A</v>
      </c>
    </row>
    <row r="11989" spans="9:9" ht="21.75" customHeight="1" x14ac:dyDescent="0.3">
      <c r="I11989" s="23" t="e">
        <f>INDEX('Артикул без-с размером'!A:A,MATCH(Хранение!B11989,'Артикул без-с размером'!C:C,0))</f>
        <v>#N/A</v>
      </c>
    </row>
    <row r="11990" spans="9:9" ht="21.75" customHeight="1" x14ac:dyDescent="0.3">
      <c r="I11990" s="23" t="e">
        <f>INDEX('Артикул без-с размером'!A:A,MATCH(Хранение!B11990,'Артикул без-с размером'!C:C,0))</f>
        <v>#N/A</v>
      </c>
    </row>
    <row r="11991" spans="9:9" ht="21.75" customHeight="1" x14ac:dyDescent="0.3">
      <c r="I11991" s="23" t="e">
        <f>INDEX('Артикул без-с размером'!A:A,MATCH(Хранение!B11991,'Артикул без-с размером'!C:C,0))</f>
        <v>#N/A</v>
      </c>
    </row>
    <row r="11992" spans="9:9" ht="21.75" customHeight="1" x14ac:dyDescent="0.3">
      <c r="I11992" s="23" t="e">
        <f>INDEX('Артикул без-с размером'!A:A,MATCH(Хранение!B11992,'Артикул без-с размером'!C:C,0))</f>
        <v>#N/A</v>
      </c>
    </row>
    <row r="11993" spans="9:9" ht="21.75" customHeight="1" x14ac:dyDescent="0.3">
      <c r="I11993" s="23" t="e">
        <f>INDEX('Артикул без-с размером'!A:A,MATCH(Хранение!B11993,'Артикул без-с размером'!C:C,0))</f>
        <v>#N/A</v>
      </c>
    </row>
    <row r="11994" spans="9:9" ht="21.75" customHeight="1" x14ac:dyDescent="0.3">
      <c r="I11994" s="23" t="e">
        <f>INDEX('Артикул без-с размером'!A:A,MATCH(Хранение!B11994,'Артикул без-с размером'!C:C,0))</f>
        <v>#N/A</v>
      </c>
    </row>
    <row r="11995" spans="9:9" ht="21.75" customHeight="1" x14ac:dyDescent="0.3">
      <c r="I11995" s="23" t="e">
        <f>INDEX('Артикул без-с размером'!A:A,MATCH(Хранение!B11995,'Артикул без-с размером'!C:C,0))</f>
        <v>#N/A</v>
      </c>
    </row>
    <row r="11996" spans="9:9" ht="21.75" customHeight="1" x14ac:dyDescent="0.3">
      <c r="I11996" s="23" t="e">
        <f>INDEX('Артикул без-с размером'!A:A,MATCH(Хранение!B11996,'Артикул без-с размером'!C:C,0))</f>
        <v>#N/A</v>
      </c>
    </row>
    <row r="11997" spans="9:9" ht="21.75" customHeight="1" x14ac:dyDescent="0.3">
      <c r="I11997" s="23" t="e">
        <f>INDEX('Артикул без-с размером'!A:A,MATCH(Хранение!B11997,'Артикул без-с размером'!C:C,0))</f>
        <v>#N/A</v>
      </c>
    </row>
    <row r="11998" spans="9:9" ht="21.75" customHeight="1" x14ac:dyDescent="0.3">
      <c r="I11998" s="23" t="e">
        <f>INDEX('Артикул без-с размером'!A:A,MATCH(Хранение!B11998,'Артикул без-с размером'!C:C,0))</f>
        <v>#N/A</v>
      </c>
    </row>
    <row r="11999" spans="9:9" ht="21.75" customHeight="1" x14ac:dyDescent="0.3">
      <c r="I11999" s="23" t="e">
        <f>INDEX('Артикул без-с размером'!A:A,MATCH(Хранение!B11999,'Артикул без-с размером'!C:C,0))</f>
        <v>#N/A</v>
      </c>
    </row>
    <row r="12000" spans="9:9" ht="21.75" customHeight="1" x14ac:dyDescent="0.3">
      <c r="I12000" s="23" t="e">
        <f>INDEX('Артикул без-с размером'!A:A,MATCH(Хранение!B12000,'Артикул без-с размером'!C:C,0))</f>
        <v>#N/A</v>
      </c>
    </row>
    <row r="12001" spans="9:9" ht="21.75" customHeight="1" x14ac:dyDescent="0.3">
      <c r="I12001" s="23" t="e">
        <f>INDEX('Артикул без-с размером'!A:A,MATCH(Хранение!B12001,'Артикул без-с размером'!C:C,0))</f>
        <v>#N/A</v>
      </c>
    </row>
    <row r="12002" spans="9:9" ht="21.75" customHeight="1" x14ac:dyDescent="0.3">
      <c r="I12002" s="23" t="e">
        <f>INDEX('Артикул без-с размером'!A:A,MATCH(Хранение!B12002,'Артикул без-с размером'!C:C,0))</f>
        <v>#N/A</v>
      </c>
    </row>
    <row r="12003" spans="9:9" ht="21.75" customHeight="1" x14ac:dyDescent="0.3">
      <c r="I12003" s="23" t="e">
        <f>INDEX('Артикул без-с размером'!A:A,MATCH(Хранение!B12003,'Артикул без-с размером'!C:C,0))</f>
        <v>#N/A</v>
      </c>
    </row>
    <row r="12004" spans="9:9" ht="21.75" customHeight="1" x14ac:dyDescent="0.3">
      <c r="I12004" s="23" t="e">
        <f>INDEX('Артикул без-с размером'!A:A,MATCH(Хранение!B12004,'Артикул без-с размером'!C:C,0))</f>
        <v>#N/A</v>
      </c>
    </row>
    <row r="12005" spans="9:9" ht="21.75" customHeight="1" x14ac:dyDescent="0.3">
      <c r="I12005" s="23" t="e">
        <f>INDEX('Артикул без-с размером'!A:A,MATCH(Хранение!B12005,'Артикул без-с размером'!C:C,0))</f>
        <v>#N/A</v>
      </c>
    </row>
    <row r="12006" spans="9:9" ht="21.75" customHeight="1" x14ac:dyDescent="0.3">
      <c r="I12006" s="23" t="e">
        <f>INDEX('Артикул без-с размером'!A:A,MATCH(Хранение!B12006,'Артикул без-с размером'!C:C,0))</f>
        <v>#N/A</v>
      </c>
    </row>
    <row r="12007" spans="9:9" ht="21.75" customHeight="1" x14ac:dyDescent="0.3">
      <c r="I12007" s="23" t="e">
        <f>INDEX('Артикул без-с размером'!A:A,MATCH(Хранение!B12007,'Артикул без-с размером'!C:C,0))</f>
        <v>#N/A</v>
      </c>
    </row>
    <row r="12008" spans="9:9" ht="21.75" customHeight="1" x14ac:dyDescent="0.3">
      <c r="I12008" s="23" t="e">
        <f>INDEX('Артикул без-с размером'!A:A,MATCH(Хранение!B12008,'Артикул без-с размером'!C:C,0))</f>
        <v>#N/A</v>
      </c>
    </row>
    <row r="12009" spans="9:9" ht="21.75" customHeight="1" x14ac:dyDescent="0.3">
      <c r="I12009" s="23" t="e">
        <f>INDEX('Артикул без-с размером'!A:A,MATCH(Хранение!B12009,'Артикул без-с размером'!C:C,0))</f>
        <v>#N/A</v>
      </c>
    </row>
    <row r="12010" spans="9:9" ht="21.75" customHeight="1" x14ac:dyDescent="0.3">
      <c r="I12010" s="23" t="e">
        <f>INDEX('Артикул без-с размером'!A:A,MATCH(Хранение!B12010,'Артикул без-с размером'!C:C,0))</f>
        <v>#N/A</v>
      </c>
    </row>
    <row r="12011" spans="9:9" ht="21.75" customHeight="1" x14ac:dyDescent="0.3">
      <c r="I12011" s="23" t="e">
        <f>INDEX('Артикул без-с размером'!A:A,MATCH(Хранение!B12011,'Артикул без-с размером'!C:C,0))</f>
        <v>#N/A</v>
      </c>
    </row>
    <row r="12012" spans="9:9" ht="21.75" customHeight="1" x14ac:dyDescent="0.3">
      <c r="I12012" s="23" t="e">
        <f>INDEX('Артикул без-с размером'!A:A,MATCH(Хранение!B12012,'Артикул без-с размером'!C:C,0))</f>
        <v>#N/A</v>
      </c>
    </row>
    <row r="12013" spans="9:9" ht="21.75" customHeight="1" x14ac:dyDescent="0.3">
      <c r="I12013" s="23" t="e">
        <f>INDEX('Артикул без-с размером'!A:A,MATCH(Хранение!B12013,'Артикул без-с размером'!C:C,0))</f>
        <v>#N/A</v>
      </c>
    </row>
    <row r="12014" spans="9:9" ht="21.75" customHeight="1" x14ac:dyDescent="0.3">
      <c r="I12014" s="23" t="e">
        <f>INDEX('Артикул без-с размером'!A:A,MATCH(Хранение!B12014,'Артикул без-с размером'!C:C,0))</f>
        <v>#N/A</v>
      </c>
    </row>
    <row r="12015" spans="9:9" ht="21.75" customHeight="1" x14ac:dyDescent="0.3">
      <c r="I12015" s="23" t="e">
        <f>INDEX('Артикул без-с размером'!A:A,MATCH(Хранение!B12015,'Артикул без-с размером'!C:C,0))</f>
        <v>#N/A</v>
      </c>
    </row>
    <row r="12016" spans="9:9" ht="21.75" customHeight="1" x14ac:dyDescent="0.3">
      <c r="I12016" s="23" t="e">
        <f>INDEX('Артикул без-с размером'!A:A,MATCH(Хранение!B12016,'Артикул без-с размером'!C:C,0))</f>
        <v>#N/A</v>
      </c>
    </row>
    <row r="12017" spans="9:9" ht="21.75" customHeight="1" x14ac:dyDescent="0.3">
      <c r="I12017" s="23" t="e">
        <f>INDEX('Артикул без-с размером'!A:A,MATCH(Хранение!B12017,'Артикул без-с размером'!C:C,0))</f>
        <v>#N/A</v>
      </c>
    </row>
    <row r="12018" spans="9:9" ht="21.75" customHeight="1" x14ac:dyDescent="0.3">
      <c r="I12018" s="23" t="e">
        <f>INDEX('Артикул без-с размером'!A:A,MATCH(Хранение!B12018,'Артикул без-с размером'!C:C,0))</f>
        <v>#N/A</v>
      </c>
    </row>
    <row r="12019" spans="9:9" ht="21.75" customHeight="1" x14ac:dyDescent="0.3">
      <c r="I12019" s="23" t="e">
        <f>INDEX('Артикул без-с размером'!A:A,MATCH(Хранение!B12019,'Артикул без-с размером'!C:C,0))</f>
        <v>#N/A</v>
      </c>
    </row>
    <row r="12020" spans="9:9" ht="21.75" customHeight="1" x14ac:dyDescent="0.3">
      <c r="I12020" s="23" t="e">
        <f>INDEX('Артикул без-с размером'!A:A,MATCH(Хранение!B12020,'Артикул без-с размером'!C:C,0))</f>
        <v>#N/A</v>
      </c>
    </row>
    <row r="12021" spans="9:9" ht="21.75" customHeight="1" x14ac:dyDescent="0.3">
      <c r="I12021" s="23" t="e">
        <f>INDEX('Артикул без-с размером'!A:A,MATCH(Хранение!B12021,'Артикул без-с размером'!C:C,0))</f>
        <v>#N/A</v>
      </c>
    </row>
    <row r="12022" spans="9:9" ht="21.75" customHeight="1" x14ac:dyDescent="0.3">
      <c r="I12022" s="23" t="e">
        <f>INDEX('Артикул без-с размером'!A:A,MATCH(Хранение!B12022,'Артикул без-с размером'!C:C,0))</f>
        <v>#N/A</v>
      </c>
    </row>
    <row r="12023" spans="9:9" ht="21.75" customHeight="1" x14ac:dyDescent="0.3">
      <c r="I12023" s="23" t="e">
        <f>INDEX('Артикул без-с размером'!A:A,MATCH(Хранение!B12023,'Артикул без-с размером'!C:C,0))</f>
        <v>#N/A</v>
      </c>
    </row>
    <row r="12024" spans="9:9" ht="21.75" customHeight="1" x14ac:dyDescent="0.3">
      <c r="I12024" s="23" t="e">
        <f>INDEX('Артикул без-с размером'!A:A,MATCH(Хранение!B12024,'Артикул без-с размером'!C:C,0))</f>
        <v>#N/A</v>
      </c>
    </row>
    <row r="12025" spans="9:9" ht="21.75" customHeight="1" x14ac:dyDescent="0.3">
      <c r="I12025" s="23" t="e">
        <f>INDEX('Артикул без-с размером'!A:A,MATCH(Хранение!B12025,'Артикул без-с размером'!C:C,0))</f>
        <v>#N/A</v>
      </c>
    </row>
    <row r="12026" spans="9:9" ht="21.75" customHeight="1" x14ac:dyDescent="0.3">
      <c r="I12026" s="23" t="e">
        <f>INDEX('Артикул без-с размером'!A:A,MATCH(Хранение!B12026,'Артикул без-с размером'!C:C,0))</f>
        <v>#N/A</v>
      </c>
    </row>
    <row r="12027" spans="9:9" ht="21.75" customHeight="1" x14ac:dyDescent="0.3">
      <c r="I12027" s="23" t="e">
        <f>INDEX('Артикул без-с размером'!A:A,MATCH(Хранение!B12027,'Артикул без-с размером'!C:C,0))</f>
        <v>#N/A</v>
      </c>
    </row>
    <row r="12028" spans="9:9" ht="21.75" customHeight="1" x14ac:dyDescent="0.3">
      <c r="I12028" s="23" t="e">
        <f>INDEX('Артикул без-с размером'!A:A,MATCH(Хранение!B12028,'Артикул без-с размером'!C:C,0))</f>
        <v>#N/A</v>
      </c>
    </row>
    <row r="12029" spans="9:9" ht="21.75" customHeight="1" x14ac:dyDescent="0.3">
      <c r="I12029" s="23" t="e">
        <f>INDEX('Артикул без-с размером'!A:A,MATCH(Хранение!B12029,'Артикул без-с размером'!C:C,0))</f>
        <v>#N/A</v>
      </c>
    </row>
    <row r="12030" spans="9:9" ht="21.75" customHeight="1" x14ac:dyDescent="0.3">
      <c r="I12030" s="23" t="e">
        <f>INDEX('Артикул без-с размером'!A:A,MATCH(Хранение!B12030,'Артикул без-с размером'!C:C,0))</f>
        <v>#N/A</v>
      </c>
    </row>
    <row r="12031" spans="9:9" ht="21.75" customHeight="1" x14ac:dyDescent="0.3">
      <c r="I12031" s="23" t="e">
        <f>INDEX('Артикул без-с размером'!A:A,MATCH(Хранение!B12031,'Артикул без-с размером'!C:C,0))</f>
        <v>#N/A</v>
      </c>
    </row>
    <row r="12032" spans="9:9" ht="21.75" customHeight="1" x14ac:dyDescent="0.3">
      <c r="I12032" s="23" t="e">
        <f>INDEX('Артикул без-с размером'!A:A,MATCH(Хранение!B12032,'Артикул без-с размером'!C:C,0))</f>
        <v>#N/A</v>
      </c>
    </row>
    <row r="12033" spans="9:9" ht="21.75" customHeight="1" x14ac:dyDescent="0.3">
      <c r="I12033" s="23" t="e">
        <f>INDEX('Артикул без-с размером'!A:A,MATCH(Хранение!B12033,'Артикул без-с размером'!C:C,0))</f>
        <v>#N/A</v>
      </c>
    </row>
    <row r="12034" spans="9:9" ht="21.75" customHeight="1" x14ac:dyDescent="0.3">
      <c r="I12034" s="23" t="e">
        <f>INDEX('Артикул без-с размером'!A:A,MATCH(Хранение!B12034,'Артикул без-с размером'!C:C,0))</f>
        <v>#N/A</v>
      </c>
    </row>
    <row r="12035" spans="9:9" ht="21.75" customHeight="1" x14ac:dyDescent="0.3">
      <c r="I12035" s="23" t="e">
        <f>INDEX('Артикул без-с размером'!A:A,MATCH(Хранение!B12035,'Артикул без-с размером'!C:C,0))</f>
        <v>#N/A</v>
      </c>
    </row>
    <row r="12036" spans="9:9" ht="21.75" customHeight="1" x14ac:dyDescent="0.3">
      <c r="I12036" s="23" t="e">
        <f>INDEX('Артикул без-с размером'!A:A,MATCH(Хранение!B12036,'Артикул без-с размером'!C:C,0))</f>
        <v>#N/A</v>
      </c>
    </row>
    <row r="12037" spans="9:9" ht="21.75" customHeight="1" x14ac:dyDescent="0.3">
      <c r="I12037" s="23" t="e">
        <f>INDEX('Артикул без-с размером'!A:A,MATCH(Хранение!B12037,'Артикул без-с размером'!C:C,0))</f>
        <v>#N/A</v>
      </c>
    </row>
    <row r="12038" spans="9:9" ht="21.75" customHeight="1" x14ac:dyDescent="0.3">
      <c r="I12038" s="23" t="e">
        <f>INDEX('Артикул без-с размером'!A:A,MATCH(Хранение!B12038,'Артикул без-с размером'!C:C,0))</f>
        <v>#N/A</v>
      </c>
    </row>
    <row r="12039" spans="9:9" ht="21.75" customHeight="1" x14ac:dyDescent="0.3">
      <c r="I12039" s="23" t="e">
        <f>INDEX('Артикул без-с размером'!A:A,MATCH(Хранение!B12039,'Артикул без-с размером'!C:C,0))</f>
        <v>#N/A</v>
      </c>
    </row>
    <row r="12040" spans="9:9" ht="21.75" customHeight="1" x14ac:dyDescent="0.3">
      <c r="I12040" s="23" t="e">
        <f>INDEX('Артикул без-с размером'!A:A,MATCH(Хранение!B12040,'Артикул без-с размером'!C:C,0))</f>
        <v>#N/A</v>
      </c>
    </row>
    <row r="12041" spans="9:9" ht="21.75" customHeight="1" x14ac:dyDescent="0.3">
      <c r="I12041" s="23" t="e">
        <f>INDEX('Артикул без-с размером'!A:A,MATCH(Хранение!B12041,'Артикул без-с размером'!C:C,0))</f>
        <v>#N/A</v>
      </c>
    </row>
    <row r="12042" spans="9:9" ht="21.75" customHeight="1" x14ac:dyDescent="0.3">
      <c r="I12042" s="23" t="e">
        <f>INDEX('Артикул без-с размером'!A:A,MATCH(Хранение!B12042,'Артикул без-с размером'!C:C,0))</f>
        <v>#N/A</v>
      </c>
    </row>
    <row r="12043" spans="9:9" ht="21.75" customHeight="1" x14ac:dyDescent="0.3">
      <c r="I12043" s="23" t="e">
        <f>INDEX('Артикул без-с размером'!A:A,MATCH(Хранение!B12043,'Артикул без-с размером'!C:C,0))</f>
        <v>#N/A</v>
      </c>
    </row>
    <row r="12044" spans="9:9" ht="21.75" customHeight="1" x14ac:dyDescent="0.3">
      <c r="I12044" s="23" t="e">
        <f>INDEX('Артикул без-с размером'!A:A,MATCH(Хранение!B12044,'Артикул без-с размером'!C:C,0))</f>
        <v>#N/A</v>
      </c>
    </row>
    <row r="12045" spans="9:9" ht="21.75" customHeight="1" x14ac:dyDescent="0.3">
      <c r="I12045" s="23" t="e">
        <f>INDEX('Артикул без-с размером'!A:A,MATCH(Хранение!B12045,'Артикул без-с размером'!C:C,0))</f>
        <v>#N/A</v>
      </c>
    </row>
    <row r="12046" spans="9:9" ht="21.75" customHeight="1" x14ac:dyDescent="0.3">
      <c r="I12046" s="23" t="e">
        <f>INDEX('Артикул без-с размером'!A:A,MATCH(Хранение!B12046,'Артикул без-с размером'!C:C,0))</f>
        <v>#N/A</v>
      </c>
    </row>
    <row r="12047" spans="9:9" ht="21.75" customHeight="1" x14ac:dyDescent="0.3">
      <c r="I12047" s="23" t="e">
        <f>INDEX('Артикул без-с размером'!A:A,MATCH(Хранение!B12047,'Артикул без-с размером'!C:C,0))</f>
        <v>#N/A</v>
      </c>
    </row>
    <row r="12048" spans="9:9" ht="21.75" customHeight="1" x14ac:dyDescent="0.3">
      <c r="I12048" s="23" t="e">
        <f>INDEX('Артикул без-с размером'!A:A,MATCH(Хранение!B12048,'Артикул без-с размером'!C:C,0))</f>
        <v>#N/A</v>
      </c>
    </row>
    <row r="12049" spans="9:9" ht="21.75" customHeight="1" x14ac:dyDescent="0.3">
      <c r="I12049" s="23" t="e">
        <f>INDEX('Артикул без-с размером'!A:A,MATCH(Хранение!B12049,'Артикул без-с размером'!C:C,0))</f>
        <v>#N/A</v>
      </c>
    </row>
    <row r="12050" spans="9:9" ht="21.75" customHeight="1" x14ac:dyDescent="0.3">
      <c r="I12050" s="23" t="e">
        <f>INDEX('Артикул без-с размером'!A:A,MATCH(Хранение!B12050,'Артикул без-с размером'!C:C,0))</f>
        <v>#N/A</v>
      </c>
    </row>
    <row r="12051" spans="9:9" ht="21.75" customHeight="1" x14ac:dyDescent="0.3">
      <c r="I12051" s="23" t="e">
        <f>INDEX('Артикул без-с размером'!A:A,MATCH(Хранение!B12051,'Артикул без-с размером'!C:C,0))</f>
        <v>#N/A</v>
      </c>
    </row>
    <row r="12052" spans="9:9" ht="21.75" customHeight="1" x14ac:dyDescent="0.3">
      <c r="I12052" s="23" t="e">
        <f>INDEX('Артикул без-с размером'!A:A,MATCH(Хранение!B12052,'Артикул без-с размером'!C:C,0))</f>
        <v>#N/A</v>
      </c>
    </row>
    <row r="12053" spans="9:9" ht="21.75" customHeight="1" x14ac:dyDescent="0.3">
      <c r="I12053" s="23" t="e">
        <f>INDEX('Артикул без-с размером'!A:A,MATCH(Хранение!B12053,'Артикул без-с размером'!C:C,0))</f>
        <v>#N/A</v>
      </c>
    </row>
    <row r="12054" spans="9:9" ht="21.75" customHeight="1" x14ac:dyDescent="0.3">
      <c r="I12054" s="23" t="e">
        <f>INDEX('Артикул без-с размером'!A:A,MATCH(Хранение!B12054,'Артикул без-с размером'!C:C,0))</f>
        <v>#N/A</v>
      </c>
    </row>
    <row r="12055" spans="9:9" ht="21.75" customHeight="1" x14ac:dyDescent="0.3">
      <c r="I12055" s="23" t="e">
        <f>INDEX('Артикул без-с размером'!A:A,MATCH(Хранение!B12055,'Артикул без-с размером'!C:C,0))</f>
        <v>#N/A</v>
      </c>
    </row>
    <row r="12056" spans="9:9" ht="21.75" customHeight="1" x14ac:dyDescent="0.3">
      <c r="I12056" s="23" t="e">
        <f>INDEX('Артикул без-с размером'!A:A,MATCH(Хранение!B12056,'Артикул без-с размером'!C:C,0))</f>
        <v>#N/A</v>
      </c>
    </row>
    <row r="12057" spans="9:9" ht="21.75" customHeight="1" x14ac:dyDescent="0.3">
      <c r="I12057" s="23" t="e">
        <f>INDEX('Артикул без-с размером'!A:A,MATCH(Хранение!B12057,'Артикул без-с размером'!C:C,0))</f>
        <v>#N/A</v>
      </c>
    </row>
    <row r="12058" spans="9:9" ht="21.75" customHeight="1" x14ac:dyDescent="0.3">
      <c r="I12058" s="23" t="e">
        <f>INDEX('Артикул без-с размером'!A:A,MATCH(Хранение!B12058,'Артикул без-с размером'!C:C,0))</f>
        <v>#N/A</v>
      </c>
    </row>
    <row r="12059" spans="9:9" ht="21.75" customHeight="1" x14ac:dyDescent="0.3">
      <c r="I12059" s="23" t="e">
        <f>INDEX('Артикул без-с размером'!A:A,MATCH(Хранение!B12059,'Артикул без-с размером'!C:C,0))</f>
        <v>#N/A</v>
      </c>
    </row>
    <row r="12060" spans="9:9" ht="21.75" customHeight="1" x14ac:dyDescent="0.3">
      <c r="I12060" s="23" t="e">
        <f>INDEX('Артикул без-с размером'!A:A,MATCH(Хранение!B12060,'Артикул без-с размером'!C:C,0))</f>
        <v>#N/A</v>
      </c>
    </row>
    <row r="12061" spans="9:9" ht="21.75" customHeight="1" x14ac:dyDescent="0.3">
      <c r="I12061" s="23" t="e">
        <f>INDEX('Артикул без-с размером'!A:A,MATCH(Хранение!B12061,'Артикул без-с размером'!C:C,0))</f>
        <v>#N/A</v>
      </c>
    </row>
    <row r="12062" spans="9:9" ht="21.75" customHeight="1" x14ac:dyDescent="0.3">
      <c r="I12062" s="23" t="e">
        <f>INDEX('Артикул без-с размером'!A:A,MATCH(Хранение!B12062,'Артикул без-с размером'!C:C,0))</f>
        <v>#N/A</v>
      </c>
    </row>
    <row r="12063" spans="9:9" ht="21.75" customHeight="1" x14ac:dyDescent="0.3">
      <c r="I12063" s="23" t="e">
        <f>INDEX('Артикул без-с размером'!A:A,MATCH(Хранение!B12063,'Артикул без-с размером'!C:C,0))</f>
        <v>#N/A</v>
      </c>
    </row>
    <row r="12064" spans="9:9" ht="21.75" customHeight="1" x14ac:dyDescent="0.3">
      <c r="I12064" s="23" t="e">
        <f>INDEX('Артикул без-с размером'!A:A,MATCH(Хранение!B12064,'Артикул без-с размером'!C:C,0))</f>
        <v>#N/A</v>
      </c>
    </row>
    <row r="12065" spans="9:9" ht="21.75" customHeight="1" x14ac:dyDescent="0.3">
      <c r="I12065" s="23" t="e">
        <f>INDEX('Артикул без-с размером'!A:A,MATCH(Хранение!B12065,'Артикул без-с размером'!C:C,0))</f>
        <v>#N/A</v>
      </c>
    </row>
    <row r="12066" spans="9:9" ht="21.75" customHeight="1" x14ac:dyDescent="0.3">
      <c r="I12066" s="23" t="e">
        <f>INDEX('Артикул без-с размером'!A:A,MATCH(Хранение!B12066,'Артикул без-с размером'!C:C,0))</f>
        <v>#N/A</v>
      </c>
    </row>
    <row r="12067" spans="9:9" ht="21.75" customHeight="1" x14ac:dyDescent="0.3">
      <c r="I12067" s="23" t="e">
        <f>INDEX('Артикул без-с размером'!A:A,MATCH(Хранение!B12067,'Артикул без-с размером'!C:C,0))</f>
        <v>#N/A</v>
      </c>
    </row>
    <row r="12068" spans="9:9" ht="21.75" customHeight="1" x14ac:dyDescent="0.3">
      <c r="I12068" s="23" t="e">
        <f>INDEX('Артикул без-с размером'!A:A,MATCH(Хранение!B12068,'Артикул без-с размером'!C:C,0))</f>
        <v>#N/A</v>
      </c>
    </row>
    <row r="12069" spans="9:9" ht="21.75" customHeight="1" x14ac:dyDescent="0.3">
      <c r="I12069" s="23" t="e">
        <f>INDEX('Артикул без-с размером'!A:A,MATCH(Хранение!B12069,'Артикул без-с размером'!C:C,0))</f>
        <v>#N/A</v>
      </c>
    </row>
    <row r="12070" spans="9:9" ht="21.75" customHeight="1" x14ac:dyDescent="0.3">
      <c r="I12070" s="23" t="e">
        <f>INDEX('Артикул без-с размером'!A:A,MATCH(Хранение!B12070,'Артикул без-с размером'!C:C,0))</f>
        <v>#N/A</v>
      </c>
    </row>
    <row r="12071" spans="9:9" ht="21.75" customHeight="1" x14ac:dyDescent="0.3">
      <c r="I12071" s="23" t="e">
        <f>INDEX('Артикул без-с размером'!A:A,MATCH(Хранение!B12071,'Артикул без-с размером'!C:C,0))</f>
        <v>#N/A</v>
      </c>
    </row>
    <row r="12072" spans="9:9" ht="21.75" customHeight="1" x14ac:dyDescent="0.3">
      <c r="I12072" s="23" t="e">
        <f>INDEX('Артикул без-с размером'!A:A,MATCH(Хранение!B12072,'Артикул без-с размером'!C:C,0))</f>
        <v>#N/A</v>
      </c>
    </row>
    <row r="12073" spans="9:9" ht="21.75" customHeight="1" x14ac:dyDescent="0.3">
      <c r="I12073" s="23" t="e">
        <f>INDEX('Артикул без-с размером'!A:A,MATCH(Хранение!B12073,'Артикул без-с размером'!C:C,0))</f>
        <v>#N/A</v>
      </c>
    </row>
    <row r="12074" spans="9:9" ht="21.75" customHeight="1" x14ac:dyDescent="0.3">
      <c r="I12074" s="23" t="e">
        <f>INDEX('Артикул без-с размером'!A:A,MATCH(Хранение!B12074,'Артикул без-с размером'!C:C,0))</f>
        <v>#N/A</v>
      </c>
    </row>
    <row r="12075" spans="9:9" ht="21.75" customHeight="1" x14ac:dyDescent="0.3">
      <c r="I12075" s="23" t="e">
        <f>INDEX('Артикул без-с размером'!A:A,MATCH(Хранение!B12075,'Артикул без-с размером'!C:C,0))</f>
        <v>#N/A</v>
      </c>
    </row>
    <row r="12076" spans="9:9" ht="21.75" customHeight="1" x14ac:dyDescent="0.3">
      <c r="I12076" s="23" t="e">
        <f>INDEX('Артикул без-с размером'!A:A,MATCH(Хранение!B12076,'Артикул без-с размером'!C:C,0))</f>
        <v>#N/A</v>
      </c>
    </row>
    <row r="12077" spans="9:9" ht="21.75" customHeight="1" x14ac:dyDescent="0.3">
      <c r="I12077" s="23" t="e">
        <f>INDEX('Артикул без-с размером'!A:A,MATCH(Хранение!B12077,'Артикул без-с размером'!C:C,0))</f>
        <v>#N/A</v>
      </c>
    </row>
    <row r="12078" spans="9:9" ht="21.75" customHeight="1" x14ac:dyDescent="0.3">
      <c r="I12078" s="23" t="e">
        <f>INDEX('Артикул без-с размером'!A:A,MATCH(Хранение!B12078,'Артикул без-с размером'!C:C,0))</f>
        <v>#N/A</v>
      </c>
    </row>
    <row r="12079" spans="9:9" ht="21.75" customHeight="1" x14ac:dyDescent="0.3">
      <c r="I12079" s="23" t="e">
        <f>INDEX('Артикул без-с размером'!A:A,MATCH(Хранение!B12079,'Артикул без-с размером'!C:C,0))</f>
        <v>#N/A</v>
      </c>
    </row>
    <row r="12080" spans="9:9" ht="21.75" customHeight="1" x14ac:dyDescent="0.3">
      <c r="I12080" s="23" t="e">
        <f>INDEX('Артикул без-с размером'!A:A,MATCH(Хранение!B12080,'Артикул без-с размером'!C:C,0))</f>
        <v>#N/A</v>
      </c>
    </row>
    <row r="12081" spans="9:9" ht="21.75" customHeight="1" x14ac:dyDescent="0.3">
      <c r="I12081" s="23" t="e">
        <f>INDEX('Артикул без-с размером'!A:A,MATCH(Хранение!B12081,'Артикул без-с размером'!C:C,0))</f>
        <v>#N/A</v>
      </c>
    </row>
    <row r="12082" spans="9:9" ht="21.75" customHeight="1" x14ac:dyDescent="0.3">
      <c r="I12082" s="23" t="e">
        <f>INDEX('Артикул без-с размером'!A:A,MATCH(Хранение!B12082,'Артикул без-с размером'!C:C,0))</f>
        <v>#N/A</v>
      </c>
    </row>
    <row r="12083" spans="9:9" ht="21.75" customHeight="1" x14ac:dyDescent="0.3">
      <c r="I12083" s="23" t="e">
        <f>INDEX('Артикул без-с размером'!A:A,MATCH(Хранение!B12083,'Артикул без-с размером'!C:C,0))</f>
        <v>#N/A</v>
      </c>
    </row>
    <row r="12084" spans="9:9" ht="21.75" customHeight="1" x14ac:dyDescent="0.3">
      <c r="I12084" s="23" t="e">
        <f>INDEX('Артикул без-с размером'!A:A,MATCH(Хранение!B12084,'Артикул без-с размером'!C:C,0))</f>
        <v>#N/A</v>
      </c>
    </row>
    <row r="12085" spans="9:9" ht="21.75" customHeight="1" x14ac:dyDescent="0.3">
      <c r="I12085" s="23" t="e">
        <f>INDEX('Артикул без-с размером'!A:A,MATCH(Хранение!B12085,'Артикул без-с размером'!C:C,0))</f>
        <v>#N/A</v>
      </c>
    </row>
    <row r="12086" spans="9:9" ht="21.75" customHeight="1" x14ac:dyDescent="0.3">
      <c r="I12086" s="23" t="e">
        <f>INDEX('Артикул без-с размером'!A:A,MATCH(Хранение!B12086,'Артикул без-с размером'!C:C,0))</f>
        <v>#N/A</v>
      </c>
    </row>
    <row r="12087" spans="9:9" ht="21.75" customHeight="1" x14ac:dyDescent="0.3">
      <c r="I12087" s="23" t="e">
        <f>INDEX('Артикул без-с размером'!A:A,MATCH(Хранение!B12087,'Артикул без-с размером'!C:C,0))</f>
        <v>#N/A</v>
      </c>
    </row>
    <row r="12088" spans="9:9" ht="21.75" customHeight="1" x14ac:dyDescent="0.3">
      <c r="I12088" s="23" t="e">
        <f>INDEX('Артикул без-с размером'!A:A,MATCH(Хранение!B12088,'Артикул без-с размером'!C:C,0))</f>
        <v>#N/A</v>
      </c>
    </row>
    <row r="12089" spans="9:9" ht="21.75" customHeight="1" x14ac:dyDescent="0.3">
      <c r="I12089" s="23" t="e">
        <f>INDEX('Артикул без-с размером'!A:A,MATCH(Хранение!B12089,'Артикул без-с размером'!C:C,0))</f>
        <v>#N/A</v>
      </c>
    </row>
    <row r="12090" spans="9:9" ht="21.75" customHeight="1" x14ac:dyDescent="0.3">
      <c r="I12090" s="23" t="e">
        <f>INDEX('Артикул без-с размером'!A:A,MATCH(Хранение!B12090,'Артикул без-с размером'!C:C,0))</f>
        <v>#N/A</v>
      </c>
    </row>
    <row r="12091" spans="9:9" ht="21.75" customHeight="1" x14ac:dyDescent="0.3">
      <c r="I12091" s="23" t="e">
        <f>INDEX('Артикул без-с размером'!A:A,MATCH(Хранение!B12091,'Артикул без-с размером'!C:C,0))</f>
        <v>#N/A</v>
      </c>
    </row>
    <row r="12092" spans="9:9" ht="21.75" customHeight="1" x14ac:dyDescent="0.3">
      <c r="I12092" s="23" t="e">
        <f>INDEX('Артикул без-с размером'!A:A,MATCH(Хранение!B12092,'Артикул без-с размером'!C:C,0))</f>
        <v>#N/A</v>
      </c>
    </row>
    <row r="12093" spans="9:9" ht="21.75" customHeight="1" x14ac:dyDescent="0.3">
      <c r="I12093" s="23" t="e">
        <f>INDEX('Артикул без-с размером'!A:A,MATCH(Хранение!B12093,'Артикул без-с размером'!C:C,0))</f>
        <v>#N/A</v>
      </c>
    </row>
    <row r="12094" spans="9:9" ht="21.75" customHeight="1" x14ac:dyDescent="0.3">
      <c r="I12094" s="23" t="e">
        <f>INDEX('Артикул без-с размером'!A:A,MATCH(Хранение!B12094,'Артикул без-с размером'!C:C,0))</f>
        <v>#N/A</v>
      </c>
    </row>
    <row r="12095" spans="9:9" ht="21.75" customHeight="1" x14ac:dyDescent="0.3">
      <c r="I12095" s="23" t="e">
        <f>INDEX('Артикул без-с размером'!A:A,MATCH(Хранение!B12095,'Артикул без-с размером'!C:C,0))</f>
        <v>#N/A</v>
      </c>
    </row>
    <row r="12096" spans="9:9" ht="21.75" customHeight="1" x14ac:dyDescent="0.3">
      <c r="I12096" s="23" t="e">
        <f>INDEX('Артикул без-с размером'!A:A,MATCH(Хранение!B12096,'Артикул без-с размером'!C:C,0))</f>
        <v>#N/A</v>
      </c>
    </row>
    <row r="12097" spans="9:9" ht="21.75" customHeight="1" x14ac:dyDescent="0.3">
      <c r="I12097" s="23" t="e">
        <f>INDEX('Артикул без-с размером'!A:A,MATCH(Хранение!B12097,'Артикул без-с размером'!C:C,0))</f>
        <v>#N/A</v>
      </c>
    </row>
    <row r="12098" spans="9:9" ht="21.75" customHeight="1" x14ac:dyDescent="0.3">
      <c r="I12098" s="23" t="e">
        <f>INDEX('Артикул без-с размером'!A:A,MATCH(Хранение!B12098,'Артикул без-с размером'!C:C,0))</f>
        <v>#N/A</v>
      </c>
    </row>
    <row r="12099" spans="9:9" ht="21.75" customHeight="1" x14ac:dyDescent="0.3">
      <c r="I12099" s="23" t="e">
        <f>INDEX('Артикул без-с размером'!A:A,MATCH(Хранение!B12099,'Артикул без-с размером'!C:C,0))</f>
        <v>#N/A</v>
      </c>
    </row>
    <row r="12100" spans="9:9" ht="21.75" customHeight="1" x14ac:dyDescent="0.3">
      <c r="I12100" s="23" t="e">
        <f>INDEX('Артикул без-с размером'!A:A,MATCH(Хранение!B12100,'Артикул без-с размером'!C:C,0))</f>
        <v>#N/A</v>
      </c>
    </row>
    <row r="12101" spans="9:9" ht="21.75" customHeight="1" x14ac:dyDescent="0.3">
      <c r="I12101" s="23" t="e">
        <f>INDEX('Артикул без-с размером'!A:A,MATCH(Хранение!B12101,'Артикул без-с размером'!C:C,0))</f>
        <v>#N/A</v>
      </c>
    </row>
    <row r="12102" spans="9:9" ht="21.75" customHeight="1" x14ac:dyDescent="0.3">
      <c r="I12102" s="23" t="e">
        <f>INDEX('Артикул без-с размером'!A:A,MATCH(Хранение!B12102,'Артикул без-с размером'!C:C,0))</f>
        <v>#N/A</v>
      </c>
    </row>
    <row r="12103" spans="9:9" ht="21.75" customHeight="1" x14ac:dyDescent="0.3">
      <c r="I12103" s="23" t="e">
        <f>INDEX('Артикул без-с размером'!A:A,MATCH(Хранение!B12103,'Артикул без-с размером'!C:C,0))</f>
        <v>#N/A</v>
      </c>
    </row>
    <row r="12104" spans="9:9" ht="21.75" customHeight="1" x14ac:dyDescent="0.3">
      <c r="I12104" s="23" t="e">
        <f>INDEX('Артикул без-с размером'!A:A,MATCH(Хранение!B12104,'Артикул без-с размером'!C:C,0))</f>
        <v>#N/A</v>
      </c>
    </row>
    <row r="12105" spans="9:9" ht="21.75" customHeight="1" x14ac:dyDescent="0.3">
      <c r="I12105" s="23" t="e">
        <f>INDEX('Артикул без-с размером'!A:A,MATCH(Хранение!B12105,'Артикул без-с размером'!C:C,0))</f>
        <v>#N/A</v>
      </c>
    </row>
    <row r="12106" spans="9:9" ht="21.75" customHeight="1" x14ac:dyDescent="0.3">
      <c r="I12106" s="23" t="e">
        <f>INDEX('Артикул без-с размером'!A:A,MATCH(Хранение!B12106,'Артикул без-с размером'!C:C,0))</f>
        <v>#N/A</v>
      </c>
    </row>
    <row r="12107" spans="9:9" ht="21.75" customHeight="1" x14ac:dyDescent="0.3">
      <c r="I12107" s="23" t="e">
        <f>INDEX('Артикул без-с размером'!A:A,MATCH(Хранение!B12107,'Артикул без-с размером'!C:C,0))</f>
        <v>#N/A</v>
      </c>
    </row>
    <row r="12108" spans="9:9" ht="21.75" customHeight="1" x14ac:dyDescent="0.3">
      <c r="I12108" s="23" t="e">
        <f>INDEX('Артикул без-с размером'!A:A,MATCH(Хранение!B12108,'Артикул без-с размером'!C:C,0))</f>
        <v>#N/A</v>
      </c>
    </row>
    <row r="12109" spans="9:9" ht="21.75" customHeight="1" x14ac:dyDescent="0.3">
      <c r="I12109" s="23" t="e">
        <f>INDEX('Артикул без-с размером'!A:A,MATCH(Хранение!B12109,'Артикул без-с размером'!C:C,0))</f>
        <v>#N/A</v>
      </c>
    </row>
    <row r="12110" spans="9:9" ht="21.75" customHeight="1" x14ac:dyDescent="0.3">
      <c r="I12110" s="23" t="e">
        <f>INDEX('Артикул без-с размером'!A:A,MATCH(Хранение!B12110,'Артикул без-с размером'!C:C,0))</f>
        <v>#N/A</v>
      </c>
    </row>
    <row r="12111" spans="9:9" ht="21.75" customHeight="1" x14ac:dyDescent="0.3">
      <c r="I12111" s="23" t="e">
        <f>INDEX('Артикул без-с размером'!A:A,MATCH(Хранение!B12111,'Артикул без-с размером'!C:C,0))</f>
        <v>#N/A</v>
      </c>
    </row>
    <row r="12112" spans="9:9" ht="21.75" customHeight="1" x14ac:dyDescent="0.3">
      <c r="I12112" s="23" t="e">
        <f>INDEX('Артикул без-с размером'!A:A,MATCH(Хранение!B12112,'Артикул без-с размером'!C:C,0))</f>
        <v>#N/A</v>
      </c>
    </row>
    <row r="12113" spans="9:9" ht="21.75" customHeight="1" x14ac:dyDescent="0.3">
      <c r="I12113" s="23" t="e">
        <f>INDEX('Артикул без-с размером'!A:A,MATCH(Хранение!B12113,'Артикул без-с размером'!C:C,0))</f>
        <v>#N/A</v>
      </c>
    </row>
    <row r="12114" spans="9:9" ht="21.75" customHeight="1" x14ac:dyDescent="0.3">
      <c r="I12114" s="23" t="e">
        <f>INDEX('Артикул без-с размером'!A:A,MATCH(Хранение!B12114,'Артикул без-с размером'!C:C,0))</f>
        <v>#N/A</v>
      </c>
    </row>
    <row r="12115" spans="9:9" ht="21.75" customHeight="1" x14ac:dyDescent="0.3">
      <c r="I12115" s="23" t="e">
        <f>INDEX('Артикул без-с размером'!A:A,MATCH(Хранение!B12115,'Артикул без-с размером'!C:C,0))</f>
        <v>#N/A</v>
      </c>
    </row>
    <row r="12116" spans="9:9" ht="21.75" customHeight="1" x14ac:dyDescent="0.3">
      <c r="I12116" s="23" t="e">
        <f>INDEX('Артикул без-с размером'!A:A,MATCH(Хранение!B12116,'Артикул без-с размером'!C:C,0))</f>
        <v>#N/A</v>
      </c>
    </row>
    <row r="12117" spans="9:9" ht="21.75" customHeight="1" x14ac:dyDescent="0.3">
      <c r="I12117" s="23" t="e">
        <f>INDEX('Артикул без-с размером'!A:A,MATCH(Хранение!B12117,'Артикул без-с размером'!C:C,0))</f>
        <v>#N/A</v>
      </c>
    </row>
    <row r="12118" spans="9:9" ht="21.75" customHeight="1" x14ac:dyDescent="0.3">
      <c r="I12118" s="23" t="e">
        <f>INDEX('Артикул без-с размером'!A:A,MATCH(Хранение!B12118,'Артикул без-с размером'!C:C,0))</f>
        <v>#N/A</v>
      </c>
    </row>
    <row r="12119" spans="9:9" ht="21.75" customHeight="1" x14ac:dyDescent="0.3">
      <c r="I12119" s="23" t="e">
        <f>INDEX('Артикул без-с размером'!A:A,MATCH(Хранение!B12119,'Артикул без-с размером'!C:C,0))</f>
        <v>#N/A</v>
      </c>
    </row>
    <row r="12120" spans="9:9" ht="21.75" customHeight="1" x14ac:dyDescent="0.3">
      <c r="I12120" s="23" t="e">
        <f>INDEX('Артикул без-с размером'!A:A,MATCH(Хранение!B12120,'Артикул без-с размером'!C:C,0))</f>
        <v>#N/A</v>
      </c>
    </row>
    <row r="12121" spans="9:9" ht="21.75" customHeight="1" x14ac:dyDescent="0.3">
      <c r="I12121" s="23" t="e">
        <f>INDEX('Артикул без-с размером'!A:A,MATCH(Хранение!B12121,'Артикул без-с размером'!C:C,0))</f>
        <v>#N/A</v>
      </c>
    </row>
    <row r="12122" spans="9:9" ht="21.75" customHeight="1" x14ac:dyDescent="0.3">
      <c r="I12122" s="23" t="e">
        <f>INDEX('Артикул без-с размером'!A:A,MATCH(Хранение!B12122,'Артикул без-с размером'!C:C,0))</f>
        <v>#N/A</v>
      </c>
    </row>
    <row r="12123" spans="9:9" ht="21.75" customHeight="1" x14ac:dyDescent="0.3">
      <c r="I12123" s="23" t="e">
        <f>INDEX('Артикул без-с размером'!A:A,MATCH(Хранение!B12123,'Артикул без-с размером'!C:C,0))</f>
        <v>#N/A</v>
      </c>
    </row>
    <row r="12124" spans="9:9" ht="21.75" customHeight="1" x14ac:dyDescent="0.3">
      <c r="I12124" s="23" t="e">
        <f>INDEX('Артикул без-с размером'!A:A,MATCH(Хранение!B12124,'Артикул без-с размером'!C:C,0))</f>
        <v>#N/A</v>
      </c>
    </row>
    <row r="12125" spans="9:9" ht="21.75" customHeight="1" x14ac:dyDescent="0.3">
      <c r="I12125" s="23" t="e">
        <f>INDEX('Артикул без-с размером'!A:A,MATCH(Хранение!B12125,'Артикул без-с размером'!C:C,0))</f>
        <v>#N/A</v>
      </c>
    </row>
    <row r="12126" spans="9:9" ht="21.75" customHeight="1" x14ac:dyDescent="0.3">
      <c r="I12126" s="23" t="e">
        <f>INDEX('Артикул без-с размером'!A:A,MATCH(Хранение!B12126,'Артикул без-с размером'!C:C,0))</f>
        <v>#N/A</v>
      </c>
    </row>
    <row r="12127" spans="9:9" ht="21.75" customHeight="1" x14ac:dyDescent="0.3">
      <c r="I12127" s="23" t="e">
        <f>INDEX('Артикул без-с размером'!A:A,MATCH(Хранение!B12127,'Артикул без-с размером'!C:C,0))</f>
        <v>#N/A</v>
      </c>
    </row>
    <row r="12128" spans="9:9" ht="21.75" customHeight="1" x14ac:dyDescent="0.3">
      <c r="I12128" s="23" t="e">
        <f>INDEX('Артикул без-с размером'!A:A,MATCH(Хранение!B12128,'Артикул без-с размером'!C:C,0))</f>
        <v>#N/A</v>
      </c>
    </row>
    <row r="12129" spans="9:9" ht="21.75" customHeight="1" x14ac:dyDescent="0.3">
      <c r="I12129" s="23" t="e">
        <f>INDEX('Артикул без-с размером'!A:A,MATCH(Хранение!B12129,'Артикул без-с размером'!C:C,0))</f>
        <v>#N/A</v>
      </c>
    </row>
    <row r="12130" spans="9:9" ht="21.75" customHeight="1" x14ac:dyDescent="0.3">
      <c r="I12130" s="23" t="e">
        <f>INDEX('Артикул без-с размером'!A:A,MATCH(Хранение!B12130,'Артикул без-с размером'!C:C,0))</f>
        <v>#N/A</v>
      </c>
    </row>
    <row r="12131" spans="9:9" ht="21.75" customHeight="1" x14ac:dyDescent="0.3">
      <c r="I12131" s="23" t="e">
        <f>INDEX('Артикул без-с размером'!A:A,MATCH(Хранение!B12131,'Артикул без-с размером'!C:C,0))</f>
        <v>#N/A</v>
      </c>
    </row>
    <row r="12132" spans="9:9" ht="21.75" customHeight="1" x14ac:dyDescent="0.3">
      <c r="I12132" s="23" t="e">
        <f>INDEX('Артикул без-с размером'!A:A,MATCH(Хранение!B12132,'Артикул без-с размером'!C:C,0))</f>
        <v>#N/A</v>
      </c>
    </row>
    <row r="12133" spans="9:9" ht="21.75" customHeight="1" x14ac:dyDescent="0.3">
      <c r="I12133" s="23" t="e">
        <f>INDEX('Артикул без-с размером'!A:A,MATCH(Хранение!B12133,'Артикул без-с размером'!C:C,0))</f>
        <v>#N/A</v>
      </c>
    </row>
    <row r="12134" spans="9:9" ht="21.75" customHeight="1" x14ac:dyDescent="0.3">
      <c r="I12134" s="23" t="e">
        <f>INDEX('Артикул без-с размером'!A:A,MATCH(Хранение!B12134,'Артикул без-с размером'!C:C,0))</f>
        <v>#N/A</v>
      </c>
    </row>
    <row r="12135" spans="9:9" ht="21.75" customHeight="1" x14ac:dyDescent="0.3">
      <c r="I12135" s="23" t="e">
        <f>INDEX('Артикул без-с размером'!A:A,MATCH(Хранение!B12135,'Артикул без-с размером'!C:C,0))</f>
        <v>#N/A</v>
      </c>
    </row>
    <row r="12136" spans="9:9" ht="21.75" customHeight="1" x14ac:dyDescent="0.3">
      <c r="I12136" s="23" t="e">
        <f>INDEX('Артикул без-с размером'!A:A,MATCH(Хранение!B12136,'Артикул без-с размером'!C:C,0))</f>
        <v>#N/A</v>
      </c>
    </row>
    <row r="12137" spans="9:9" ht="21.75" customHeight="1" x14ac:dyDescent="0.3">
      <c r="I12137" s="23" t="e">
        <f>INDEX('Артикул без-с размером'!A:A,MATCH(Хранение!B12137,'Артикул без-с размером'!C:C,0))</f>
        <v>#N/A</v>
      </c>
    </row>
    <row r="12138" spans="9:9" ht="21.75" customHeight="1" x14ac:dyDescent="0.3">
      <c r="I12138" s="23" t="e">
        <f>INDEX('Артикул без-с размером'!A:A,MATCH(Хранение!B12138,'Артикул без-с размером'!C:C,0))</f>
        <v>#N/A</v>
      </c>
    </row>
    <row r="12139" spans="9:9" ht="21.75" customHeight="1" x14ac:dyDescent="0.3">
      <c r="I12139" s="23" t="e">
        <f>INDEX('Артикул без-с размером'!A:A,MATCH(Хранение!B12139,'Артикул без-с размером'!C:C,0))</f>
        <v>#N/A</v>
      </c>
    </row>
    <row r="12140" spans="9:9" ht="21.75" customHeight="1" x14ac:dyDescent="0.3">
      <c r="I12140" s="23" t="e">
        <f>INDEX('Артикул без-с размером'!A:A,MATCH(Хранение!B12140,'Артикул без-с размером'!C:C,0))</f>
        <v>#N/A</v>
      </c>
    </row>
    <row r="12141" spans="9:9" ht="21.75" customHeight="1" x14ac:dyDescent="0.3">
      <c r="I12141" s="23" t="e">
        <f>INDEX('Артикул без-с размером'!A:A,MATCH(Хранение!B12141,'Артикул без-с размером'!C:C,0))</f>
        <v>#N/A</v>
      </c>
    </row>
    <row r="12142" spans="9:9" ht="21.75" customHeight="1" x14ac:dyDescent="0.3">
      <c r="I12142" s="23" t="e">
        <f>INDEX('Артикул без-с размером'!A:A,MATCH(Хранение!B12142,'Артикул без-с размером'!C:C,0))</f>
        <v>#N/A</v>
      </c>
    </row>
    <row r="12143" spans="9:9" ht="21.75" customHeight="1" x14ac:dyDescent="0.3">
      <c r="I12143" s="23" t="e">
        <f>INDEX('Артикул без-с размером'!A:A,MATCH(Хранение!B12143,'Артикул без-с размером'!C:C,0))</f>
        <v>#N/A</v>
      </c>
    </row>
    <row r="12144" spans="9:9" ht="21.75" customHeight="1" x14ac:dyDescent="0.3">
      <c r="I12144" s="23" t="e">
        <f>INDEX('Артикул без-с размером'!A:A,MATCH(Хранение!B12144,'Артикул без-с размером'!C:C,0))</f>
        <v>#N/A</v>
      </c>
    </row>
    <row r="12145" spans="9:9" ht="21.75" customHeight="1" x14ac:dyDescent="0.3">
      <c r="I12145" s="23" t="e">
        <f>INDEX('Артикул без-с размером'!A:A,MATCH(Хранение!B12145,'Артикул без-с размером'!C:C,0))</f>
        <v>#N/A</v>
      </c>
    </row>
    <row r="12146" spans="9:9" ht="21.75" customHeight="1" x14ac:dyDescent="0.3">
      <c r="I12146" s="23" t="e">
        <f>INDEX('Артикул без-с размером'!A:A,MATCH(Хранение!B12146,'Артикул без-с размером'!C:C,0))</f>
        <v>#N/A</v>
      </c>
    </row>
    <row r="12147" spans="9:9" ht="21.75" customHeight="1" x14ac:dyDescent="0.3">
      <c r="I12147" s="23" t="e">
        <f>INDEX('Артикул без-с размером'!A:A,MATCH(Хранение!B12147,'Артикул без-с размером'!C:C,0))</f>
        <v>#N/A</v>
      </c>
    </row>
    <row r="12148" spans="9:9" ht="21.75" customHeight="1" x14ac:dyDescent="0.3">
      <c r="I12148" s="23" t="e">
        <f>INDEX('Артикул без-с размером'!A:A,MATCH(Хранение!B12148,'Артикул без-с размером'!C:C,0))</f>
        <v>#N/A</v>
      </c>
    </row>
    <row r="12149" spans="9:9" ht="21.75" customHeight="1" x14ac:dyDescent="0.3">
      <c r="I12149" s="23" t="e">
        <f>INDEX('Артикул без-с размером'!A:A,MATCH(Хранение!B12149,'Артикул без-с размером'!C:C,0))</f>
        <v>#N/A</v>
      </c>
    </row>
    <row r="12150" spans="9:9" ht="21.75" customHeight="1" x14ac:dyDescent="0.3">
      <c r="I12150" s="23" t="e">
        <f>INDEX('Артикул без-с размером'!A:A,MATCH(Хранение!B12150,'Артикул без-с размером'!C:C,0))</f>
        <v>#N/A</v>
      </c>
    </row>
    <row r="12151" spans="9:9" ht="21.75" customHeight="1" x14ac:dyDescent="0.3">
      <c r="I12151" s="23" t="e">
        <f>INDEX('Артикул без-с размером'!A:A,MATCH(Хранение!B12151,'Артикул без-с размером'!C:C,0))</f>
        <v>#N/A</v>
      </c>
    </row>
    <row r="12152" spans="9:9" ht="21.75" customHeight="1" x14ac:dyDescent="0.3">
      <c r="I12152" s="23" t="e">
        <f>INDEX('Артикул без-с размером'!A:A,MATCH(Хранение!B12152,'Артикул без-с размером'!C:C,0))</f>
        <v>#N/A</v>
      </c>
    </row>
    <row r="12153" spans="9:9" ht="21.75" customHeight="1" x14ac:dyDescent="0.3">
      <c r="I12153" s="23" t="e">
        <f>INDEX('Артикул без-с размером'!A:A,MATCH(Хранение!B12153,'Артикул без-с размером'!C:C,0))</f>
        <v>#N/A</v>
      </c>
    </row>
    <row r="12154" spans="9:9" ht="21.75" customHeight="1" x14ac:dyDescent="0.3">
      <c r="I12154" s="23" t="e">
        <f>INDEX('Артикул без-с размером'!A:A,MATCH(Хранение!B12154,'Артикул без-с размером'!C:C,0))</f>
        <v>#N/A</v>
      </c>
    </row>
    <row r="12155" spans="9:9" ht="21.75" customHeight="1" x14ac:dyDescent="0.3">
      <c r="I12155" s="23" t="e">
        <f>INDEX('Артикул без-с размером'!A:A,MATCH(Хранение!B12155,'Артикул без-с размером'!C:C,0))</f>
        <v>#N/A</v>
      </c>
    </row>
    <row r="12156" spans="9:9" ht="21.75" customHeight="1" x14ac:dyDescent="0.3">
      <c r="I12156" s="23" t="e">
        <f>INDEX('Артикул без-с размером'!A:A,MATCH(Хранение!B12156,'Артикул без-с размером'!C:C,0))</f>
        <v>#N/A</v>
      </c>
    </row>
    <row r="12157" spans="9:9" ht="21.75" customHeight="1" x14ac:dyDescent="0.3">
      <c r="I12157" s="23" t="e">
        <f>INDEX('Артикул без-с размером'!A:A,MATCH(Хранение!B12157,'Артикул без-с размером'!C:C,0))</f>
        <v>#N/A</v>
      </c>
    </row>
    <row r="12158" spans="9:9" ht="21.75" customHeight="1" x14ac:dyDescent="0.3">
      <c r="I12158" s="23" t="e">
        <f>INDEX('Артикул без-с размером'!A:A,MATCH(Хранение!B12158,'Артикул без-с размером'!C:C,0))</f>
        <v>#N/A</v>
      </c>
    </row>
    <row r="12159" spans="9:9" ht="21.75" customHeight="1" x14ac:dyDescent="0.3">
      <c r="I12159" s="23" t="e">
        <f>INDEX('Артикул без-с размером'!A:A,MATCH(Хранение!B12159,'Артикул без-с размером'!C:C,0))</f>
        <v>#N/A</v>
      </c>
    </row>
    <row r="12160" spans="9:9" ht="21.75" customHeight="1" x14ac:dyDescent="0.3">
      <c r="I12160" s="23" t="e">
        <f>INDEX('Артикул без-с размером'!A:A,MATCH(Хранение!B12160,'Артикул без-с размером'!C:C,0))</f>
        <v>#N/A</v>
      </c>
    </row>
    <row r="12161" spans="9:9" ht="21.75" customHeight="1" x14ac:dyDescent="0.3">
      <c r="I12161" s="23" t="e">
        <f>INDEX('Артикул без-с размером'!A:A,MATCH(Хранение!B12161,'Артикул без-с размером'!C:C,0))</f>
        <v>#N/A</v>
      </c>
    </row>
    <row r="12162" spans="9:9" ht="21.75" customHeight="1" x14ac:dyDescent="0.3">
      <c r="I12162" s="23" t="e">
        <f>INDEX('Артикул без-с размером'!A:A,MATCH(Хранение!B12162,'Артикул без-с размером'!C:C,0))</f>
        <v>#N/A</v>
      </c>
    </row>
    <row r="12163" spans="9:9" ht="21.75" customHeight="1" x14ac:dyDescent="0.3">
      <c r="I12163" s="23" t="e">
        <f>INDEX('Артикул без-с размером'!A:A,MATCH(Хранение!B12163,'Артикул без-с размером'!C:C,0))</f>
        <v>#N/A</v>
      </c>
    </row>
    <row r="12164" spans="9:9" ht="21.75" customHeight="1" x14ac:dyDescent="0.3">
      <c r="I12164" s="23" t="e">
        <f>INDEX('Артикул без-с размером'!A:A,MATCH(Хранение!B12164,'Артикул без-с размером'!C:C,0))</f>
        <v>#N/A</v>
      </c>
    </row>
    <row r="12165" spans="9:9" ht="21.75" customHeight="1" x14ac:dyDescent="0.3">
      <c r="I12165" s="23" t="e">
        <f>INDEX('Артикул без-с размером'!A:A,MATCH(Хранение!B12165,'Артикул без-с размером'!C:C,0))</f>
        <v>#N/A</v>
      </c>
    </row>
    <row r="12166" spans="9:9" ht="21.75" customHeight="1" x14ac:dyDescent="0.3">
      <c r="I12166" s="23" t="e">
        <f>INDEX('Артикул без-с размером'!A:A,MATCH(Хранение!B12166,'Артикул без-с размером'!C:C,0))</f>
        <v>#N/A</v>
      </c>
    </row>
    <row r="12167" spans="9:9" ht="21.75" customHeight="1" x14ac:dyDescent="0.3">
      <c r="I12167" s="23" t="e">
        <f>INDEX('Артикул без-с размером'!A:A,MATCH(Хранение!B12167,'Артикул без-с размером'!C:C,0))</f>
        <v>#N/A</v>
      </c>
    </row>
    <row r="12168" spans="9:9" ht="21.75" customHeight="1" x14ac:dyDescent="0.3">
      <c r="I12168" s="23" t="e">
        <f>INDEX('Артикул без-с размером'!A:A,MATCH(Хранение!B12168,'Артикул без-с размером'!C:C,0))</f>
        <v>#N/A</v>
      </c>
    </row>
    <row r="12169" spans="9:9" ht="21.75" customHeight="1" x14ac:dyDescent="0.3">
      <c r="I12169" s="23" t="e">
        <f>INDEX('Артикул без-с размером'!A:A,MATCH(Хранение!B12169,'Артикул без-с размером'!C:C,0))</f>
        <v>#N/A</v>
      </c>
    </row>
    <row r="12170" spans="9:9" ht="21.75" customHeight="1" x14ac:dyDescent="0.3">
      <c r="I12170" s="23" t="e">
        <f>INDEX('Артикул без-с размером'!A:A,MATCH(Хранение!B12170,'Артикул без-с размером'!C:C,0))</f>
        <v>#N/A</v>
      </c>
    </row>
    <row r="12171" spans="9:9" ht="21.75" customHeight="1" x14ac:dyDescent="0.3">
      <c r="I12171" s="23" t="e">
        <f>INDEX('Артикул без-с размером'!A:A,MATCH(Хранение!B12171,'Артикул без-с размером'!C:C,0))</f>
        <v>#N/A</v>
      </c>
    </row>
    <row r="12172" spans="9:9" ht="21.75" customHeight="1" x14ac:dyDescent="0.3">
      <c r="I12172" s="23" t="e">
        <f>INDEX('Артикул без-с размером'!A:A,MATCH(Хранение!B12172,'Артикул без-с размером'!C:C,0))</f>
        <v>#N/A</v>
      </c>
    </row>
    <row r="12173" spans="9:9" ht="21.75" customHeight="1" x14ac:dyDescent="0.3">
      <c r="I12173" s="23" t="e">
        <f>INDEX('Артикул без-с размером'!A:A,MATCH(Хранение!B12173,'Артикул без-с размером'!C:C,0))</f>
        <v>#N/A</v>
      </c>
    </row>
    <row r="12174" spans="9:9" ht="21.75" customHeight="1" x14ac:dyDescent="0.3">
      <c r="I12174" s="23" t="e">
        <f>INDEX('Артикул без-с размером'!A:A,MATCH(Хранение!B12174,'Артикул без-с размером'!C:C,0))</f>
        <v>#N/A</v>
      </c>
    </row>
    <row r="12175" spans="9:9" ht="21.75" customHeight="1" x14ac:dyDescent="0.3">
      <c r="I12175" s="23" t="e">
        <f>INDEX('Артикул без-с размером'!A:A,MATCH(Хранение!B12175,'Артикул без-с размером'!C:C,0))</f>
        <v>#N/A</v>
      </c>
    </row>
    <row r="12176" spans="9:9" ht="21.75" customHeight="1" x14ac:dyDescent="0.3">
      <c r="I12176" s="23" t="e">
        <f>INDEX('Артикул без-с размером'!A:A,MATCH(Хранение!B12176,'Артикул без-с размером'!C:C,0))</f>
        <v>#N/A</v>
      </c>
    </row>
    <row r="12177" spans="9:9" ht="21.75" customHeight="1" x14ac:dyDescent="0.3">
      <c r="I12177" s="23" t="e">
        <f>INDEX('Артикул без-с размером'!A:A,MATCH(Хранение!B12177,'Артикул без-с размером'!C:C,0))</f>
        <v>#N/A</v>
      </c>
    </row>
    <row r="12178" spans="9:9" ht="21.75" customHeight="1" x14ac:dyDescent="0.3">
      <c r="I12178" s="23" t="e">
        <f>INDEX('Артикул без-с размером'!A:A,MATCH(Хранение!B12178,'Артикул без-с размером'!C:C,0))</f>
        <v>#N/A</v>
      </c>
    </row>
    <row r="12179" spans="9:9" ht="21.75" customHeight="1" x14ac:dyDescent="0.3">
      <c r="I12179" s="23" t="e">
        <f>INDEX('Артикул без-с размером'!A:A,MATCH(Хранение!B12179,'Артикул без-с размером'!C:C,0))</f>
        <v>#N/A</v>
      </c>
    </row>
    <row r="12180" spans="9:9" ht="21.75" customHeight="1" x14ac:dyDescent="0.3">
      <c r="I12180" s="23" t="e">
        <f>INDEX('Артикул без-с размером'!A:A,MATCH(Хранение!B12180,'Артикул без-с размером'!C:C,0))</f>
        <v>#N/A</v>
      </c>
    </row>
    <row r="12181" spans="9:9" ht="21.75" customHeight="1" x14ac:dyDescent="0.3">
      <c r="I12181" s="23" t="e">
        <f>INDEX('Артикул без-с размером'!A:A,MATCH(Хранение!B12181,'Артикул без-с размером'!C:C,0))</f>
        <v>#N/A</v>
      </c>
    </row>
    <row r="12182" spans="9:9" ht="21.75" customHeight="1" x14ac:dyDescent="0.3">
      <c r="I12182" s="23" t="e">
        <f>INDEX('Артикул без-с размером'!A:A,MATCH(Хранение!B12182,'Артикул без-с размером'!C:C,0))</f>
        <v>#N/A</v>
      </c>
    </row>
    <row r="12183" spans="9:9" ht="21.75" customHeight="1" x14ac:dyDescent="0.3">
      <c r="I12183" s="23" t="e">
        <f>INDEX('Артикул без-с размером'!A:A,MATCH(Хранение!B12183,'Артикул без-с размером'!C:C,0))</f>
        <v>#N/A</v>
      </c>
    </row>
    <row r="12184" spans="9:9" ht="21.75" customHeight="1" x14ac:dyDescent="0.3">
      <c r="I12184" s="23" t="e">
        <f>INDEX('Артикул без-с размером'!A:A,MATCH(Хранение!B12184,'Артикул без-с размером'!C:C,0))</f>
        <v>#N/A</v>
      </c>
    </row>
    <row r="12185" spans="9:9" ht="21.75" customHeight="1" x14ac:dyDescent="0.3">
      <c r="I12185" s="23" t="e">
        <f>INDEX('Артикул без-с размером'!A:A,MATCH(Хранение!B12185,'Артикул без-с размером'!C:C,0))</f>
        <v>#N/A</v>
      </c>
    </row>
    <row r="12186" spans="9:9" ht="21.75" customHeight="1" x14ac:dyDescent="0.3">
      <c r="I12186" s="23" t="e">
        <f>INDEX('Артикул без-с размером'!A:A,MATCH(Хранение!B12186,'Артикул без-с размером'!C:C,0))</f>
        <v>#N/A</v>
      </c>
    </row>
    <row r="12187" spans="9:9" ht="21.75" customHeight="1" x14ac:dyDescent="0.3">
      <c r="I12187" s="23" t="e">
        <f>INDEX('Артикул без-с размером'!A:A,MATCH(Хранение!B12187,'Артикул без-с размером'!C:C,0))</f>
        <v>#N/A</v>
      </c>
    </row>
    <row r="12188" spans="9:9" ht="21.75" customHeight="1" x14ac:dyDescent="0.3">
      <c r="I12188" s="23" t="e">
        <f>INDEX('Артикул без-с размером'!A:A,MATCH(Хранение!B12188,'Артикул без-с размером'!C:C,0))</f>
        <v>#N/A</v>
      </c>
    </row>
    <row r="12189" spans="9:9" ht="21.75" customHeight="1" x14ac:dyDescent="0.3">
      <c r="I12189" s="23" t="e">
        <f>INDEX('Артикул без-с размером'!A:A,MATCH(Хранение!B12189,'Артикул без-с размером'!C:C,0))</f>
        <v>#N/A</v>
      </c>
    </row>
    <row r="12190" spans="9:9" ht="21.75" customHeight="1" x14ac:dyDescent="0.3">
      <c r="I12190" s="23" t="e">
        <f>INDEX('Артикул без-с размером'!A:A,MATCH(Хранение!B12190,'Артикул без-с размером'!C:C,0))</f>
        <v>#N/A</v>
      </c>
    </row>
    <row r="12191" spans="9:9" ht="21.75" customHeight="1" x14ac:dyDescent="0.3">
      <c r="I12191" s="23" t="e">
        <f>INDEX('Артикул без-с размером'!A:A,MATCH(Хранение!B12191,'Артикул без-с размером'!C:C,0))</f>
        <v>#N/A</v>
      </c>
    </row>
    <row r="12192" spans="9:9" ht="21.75" customHeight="1" x14ac:dyDescent="0.3">
      <c r="I12192" s="23" t="e">
        <f>INDEX('Артикул без-с размером'!A:A,MATCH(Хранение!B12192,'Артикул без-с размером'!C:C,0))</f>
        <v>#N/A</v>
      </c>
    </row>
    <row r="12193" spans="9:9" ht="21.75" customHeight="1" x14ac:dyDescent="0.3">
      <c r="I12193" s="23" t="e">
        <f>INDEX('Артикул без-с размером'!A:A,MATCH(Хранение!B12193,'Артикул без-с размером'!C:C,0))</f>
        <v>#N/A</v>
      </c>
    </row>
    <row r="12194" spans="9:9" ht="21.75" customHeight="1" x14ac:dyDescent="0.3">
      <c r="I12194" s="23" t="e">
        <f>INDEX('Артикул без-с размером'!A:A,MATCH(Хранение!B12194,'Артикул без-с размером'!C:C,0))</f>
        <v>#N/A</v>
      </c>
    </row>
    <row r="12195" spans="9:9" ht="21.75" customHeight="1" x14ac:dyDescent="0.3">
      <c r="I12195" s="23" t="e">
        <f>INDEX('Артикул без-с размером'!A:A,MATCH(Хранение!B12195,'Артикул без-с размером'!C:C,0))</f>
        <v>#N/A</v>
      </c>
    </row>
    <row r="12196" spans="9:9" ht="21.75" customHeight="1" x14ac:dyDescent="0.3">
      <c r="I12196" s="23" t="e">
        <f>INDEX('Артикул без-с размером'!A:A,MATCH(Хранение!B12196,'Артикул без-с размером'!C:C,0))</f>
        <v>#N/A</v>
      </c>
    </row>
    <row r="12197" spans="9:9" ht="21.75" customHeight="1" x14ac:dyDescent="0.3">
      <c r="I12197" s="23" t="e">
        <f>INDEX('Артикул без-с размером'!A:A,MATCH(Хранение!B12197,'Артикул без-с размером'!C:C,0))</f>
        <v>#N/A</v>
      </c>
    </row>
    <row r="12198" spans="9:9" ht="21.75" customHeight="1" x14ac:dyDescent="0.3">
      <c r="I12198" s="23" t="e">
        <f>INDEX('Артикул без-с размером'!A:A,MATCH(Хранение!B12198,'Артикул без-с размером'!C:C,0))</f>
        <v>#N/A</v>
      </c>
    </row>
    <row r="12199" spans="9:9" ht="21.75" customHeight="1" x14ac:dyDescent="0.3">
      <c r="I12199" s="23" t="e">
        <f>INDEX('Артикул без-с размером'!A:A,MATCH(Хранение!B12199,'Артикул без-с размером'!C:C,0))</f>
        <v>#N/A</v>
      </c>
    </row>
    <row r="12200" spans="9:9" ht="21.75" customHeight="1" x14ac:dyDescent="0.3">
      <c r="I12200" s="23" t="e">
        <f>INDEX('Артикул без-с размером'!A:A,MATCH(Хранение!B12200,'Артикул без-с размером'!C:C,0))</f>
        <v>#N/A</v>
      </c>
    </row>
    <row r="12201" spans="9:9" ht="21.75" customHeight="1" x14ac:dyDescent="0.3">
      <c r="I12201" s="23" t="e">
        <f>INDEX('Артикул без-с размером'!A:A,MATCH(Хранение!B12201,'Артикул без-с размером'!C:C,0))</f>
        <v>#N/A</v>
      </c>
    </row>
    <row r="12202" spans="9:9" ht="21.75" customHeight="1" x14ac:dyDescent="0.3">
      <c r="I12202" s="23" t="e">
        <f>INDEX('Артикул без-с размером'!A:A,MATCH(Хранение!B12202,'Артикул без-с размером'!C:C,0))</f>
        <v>#N/A</v>
      </c>
    </row>
    <row r="12203" spans="9:9" ht="21.75" customHeight="1" x14ac:dyDescent="0.3">
      <c r="I12203" s="23" t="e">
        <f>INDEX('Артикул без-с размером'!A:A,MATCH(Хранение!B12203,'Артикул без-с размером'!C:C,0))</f>
        <v>#N/A</v>
      </c>
    </row>
    <row r="12204" spans="9:9" ht="21.75" customHeight="1" x14ac:dyDescent="0.3">
      <c r="I12204" s="23" t="e">
        <f>INDEX('Артикул без-с размером'!A:A,MATCH(Хранение!B12204,'Артикул без-с размером'!C:C,0))</f>
        <v>#N/A</v>
      </c>
    </row>
    <row r="12205" spans="9:9" ht="21.75" customHeight="1" x14ac:dyDescent="0.3">
      <c r="I12205" s="23" t="e">
        <f>INDEX('Артикул без-с размером'!A:A,MATCH(Хранение!B12205,'Артикул без-с размером'!C:C,0))</f>
        <v>#N/A</v>
      </c>
    </row>
    <row r="12206" spans="9:9" ht="21.75" customHeight="1" x14ac:dyDescent="0.3">
      <c r="I12206" s="23" t="e">
        <f>INDEX('Артикул без-с размером'!A:A,MATCH(Хранение!B12206,'Артикул без-с размером'!C:C,0))</f>
        <v>#N/A</v>
      </c>
    </row>
    <row r="12207" spans="9:9" ht="21.75" customHeight="1" x14ac:dyDescent="0.3">
      <c r="I12207" s="23" t="e">
        <f>INDEX('Артикул без-с размером'!A:A,MATCH(Хранение!B12207,'Артикул без-с размером'!C:C,0))</f>
        <v>#N/A</v>
      </c>
    </row>
    <row r="12208" spans="9:9" ht="21.75" customHeight="1" x14ac:dyDescent="0.3">
      <c r="I12208" s="23" t="e">
        <f>INDEX('Артикул без-с размером'!A:A,MATCH(Хранение!B12208,'Артикул без-с размером'!C:C,0))</f>
        <v>#N/A</v>
      </c>
    </row>
    <row r="12209" spans="9:9" ht="21.75" customHeight="1" x14ac:dyDescent="0.3">
      <c r="I12209" s="23" t="e">
        <f>INDEX('Артикул без-с размером'!A:A,MATCH(Хранение!B12209,'Артикул без-с размером'!C:C,0))</f>
        <v>#N/A</v>
      </c>
    </row>
    <row r="12210" spans="9:9" ht="21.75" customHeight="1" x14ac:dyDescent="0.3">
      <c r="I12210" s="23" t="e">
        <f>INDEX('Артикул без-с размером'!A:A,MATCH(Хранение!B12210,'Артикул без-с размером'!C:C,0))</f>
        <v>#N/A</v>
      </c>
    </row>
    <row r="12211" spans="9:9" ht="21.75" customHeight="1" x14ac:dyDescent="0.3">
      <c r="I12211" s="23" t="e">
        <f>INDEX('Артикул без-с размером'!A:A,MATCH(Хранение!B12211,'Артикул без-с размером'!C:C,0))</f>
        <v>#N/A</v>
      </c>
    </row>
    <row r="12212" spans="9:9" ht="21.75" customHeight="1" x14ac:dyDescent="0.3">
      <c r="I12212" s="23" t="e">
        <f>INDEX('Артикул без-с размером'!A:A,MATCH(Хранение!B12212,'Артикул без-с размером'!C:C,0))</f>
        <v>#N/A</v>
      </c>
    </row>
    <row r="12213" spans="9:9" ht="21.75" customHeight="1" x14ac:dyDescent="0.3">
      <c r="I12213" s="23" t="e">
        <f>INDEX('Артикул без-с размером'!A:A,MATCH(Хранение!B12213,'Артикул без-с размером'!C:C,0))</f>
        <v>#N/A</v>
      </c>
    </row>
    <row r="12214" spans="9:9" ht="21.75" customHeight="1" x14ac:dyDescent="0.3">
      <c r="I12214" s="23" t="e">
        <f>INDEX('Артикул без-с размером'!A:A,MATCH(Хранение!B12214,'Артикул без-с размером'!C:C,0))</f>
        <v>#N/A</v>
      </c>
    </row>
    <row r="12215" spans="9:9" ht="21.75" customHeight="1" x14ac:dyDescent="0.3">
      <c r="I12215" s="23" t="e">
        <f>INDEX('Артикул без-с размером'!A:A,MATCH(Хранение!B12215,'Артикул без-с размером'!C:C,0))</f>
        <v>#N/A</v>
      </c>
    </row>
    <row r="12216" spans="9:9" ht="21.75" customHeight="1" x14ac:dyDescent="0.3">
      <c r="I12216" s="23" t="e">
        <f>INDEX('Артикул без-с размером'!A:A,MATCH(Хранение!B12216,'Артикул без-с размером'!C:C,0))</f>
        <v>#N/A</v>
      </c>
    </row>
    <row r="12217" spans="9:9" ht="21.75" customHeight="1" x14ac:dyDescent="0.3">
      <c r="I12217" s="23" t="e">
        <f>INDEX('Артикул без-с размером'!A:A,MATCH(Хранение!B12217,'Артикул без-с размером'!C:C,0))</f>
        <v>#N/A</v>
      </c>
    </row>
    <row r="12218" spans="9:9" ht="21.75" customHeight="1" x14ac:dyDescent="0.3">
      <c r="I12218" s="23" t="e">
        <f>INDEX('Артикул без-с размером'!A:A,MATCH(Хранение!B12218,'Артикул без-с размером'!C:C,0))</f>
        <v>#N/A</v>
      </c>
    </row>
    <row r="12219" spans="9:9" ht="21.75" customHeight="1" x14ac:dyDescent="0.3">
      <c r="I12219" s="23" t="e">
        <f>INDEX('Артикул без-с размером'!A:A,MATCH(Хранение!B12219,'Артикул без-с размером'!C:C,0))</f>
        <v>#N/A</v>
      </c>
    </row>
    <row r="12220" spans="9:9" ht="21.75" customHeight="1" x14ac:dyDescent="0.3">
      <c r="I12220" s="23" t="e">
        <f>INDEX('Артикул без-с размером'!A:A,MATCH(Хранение!B12220,'Артикул без-с размером'!C:C,0))</f>
        <v>#N/A</v>
      </c>
    </row>
    <row r="12221" spans="9:9" ht="21.75" customHeight="1" x14ac:dyDescent="0.3">
      <c r="I12221" s="23" t="e">
        <f>INDEX('Артикул без-с размером'!A:A,MATCH(Хранение!B12221,'Артикул без-с размером'!C:C,0))</f>
        <v>#N/A</v>
      </c>
    </row>
    <row r="12222" spans="9:9" ht="21.75" customHeight="1" x14ac:dyDescent="0.3">
      <c r="I12222" s="23" t="e">
        <f>INDEX('Артикул без-с размером'!A:A,MATCH(Хранение!B12222,'Артикул без-с размером'!C:C,0))</f>
        <v>#N/A</v>
      </c>
    </row>
    <row r="12223" spans="9:9" ht="21.75" customHeight="1" x14ac:dyDescent="0.3">
      <c r="I12223" s="23" t="e">
        <f>INDEX('Артикул без-с размером'!A:A,MATCH(Хранение!B12223,'Артикул без-с размером'!C:C,0))</f>
        <v>#N/A</v>
      </c>
    </row>
    <row r="12224" spans="9:9" ht="21.75" customHeight="1" x14ac:dyDescent="0.3">
      <c r="I12224" s="23" t="e">
        <f>INDEX('Артикул без-с размером'!A:A,MATCH(Хранение!B12224,'Артикул без-с размером'!C:C,0))</f>
        <v>#N/A</v>
      </c>
    </row>
    <row r="12225" spans="9:9" ht="21.75" customHeight="1" x14ac:dyDescent="0.3">
      <c r="I12225" s="23" t="e">
        <f>INDEX('Артикул без-с размером'!A:A,MATCH(Хранение!B12225,'Артикул без-с размером'!C:C,0))</f>
        <v>#N/A</v>
      </c>
    </row>
    <row r="12226" spans="9:9" ht="21.75" customHeight="1" x14ac:dyDescent="0.3">
      <c r="I12226" s="23" t="e">
        <f>INDEX('Артикул без-с размером'!A:A,MATCH(Хранение!B12226,'Артикул без-с размером'!C:C,0))</f>
        <v>#N/A</v>
      </c>
    </row>
    <row r="12227" spans="9:9" ht="21.75" customHeight="1" x14ac:dyDescent="0.3">
      <c r="I12227" s="23" t="e">
        <f>INDEX('Артикул без-с размером'!A:A,MATCH(Хранение!B12227,'Артикул без-с размером'!C:C,0))</f>
        <v>#N/A</v>
      </c>
    </row>
    <row r="12228" spans="9:9" ht="21.75" customHeight="1" x14ac:dyDescent="0.3">
      <c r="I12228" s="23" t="e">
        <f>INDEX('Артикул без-с размером'!A:A,MATCH(Хранение!B12228,'Артикул без-с размером'!C:C,0))</f>
        <v>#N/A</v>
      </c>
    </row>
    <row r="12229" spans="9:9" ht="21.75" customHeight="1" x14ac:dyDescent="0.3">
      <c r="I12229" s="23" t="e">
        <f>INDEX('Артикул без-с размером'!A:A,MATCH(Хранение!B12229,'Артикул без-с размером'!C:C,0))</f>
        <v>#N/A</v>
      </c>
    </row>
    <row r="12230" spans="9:9" ht="21.75" customHeight="1" x14ac:dyDescent="0.3">
      <c r="I12230" s="23" t="e">
        <f>INDEX('Артикул без-с размером'!A:A,MATCH(Хранение!B12230,'Артикул без-с размером'!C:C,0))</f>
        <v>#N/A</v>
      </c>
    </row>
    <row r="12231" spans="9:9" ht="21.75" customHeight="1" x14ac:dyDescent="0.3">
      <c r="I12231" s="23" t="e">
        <f>INDEX('Артикул без-с размером'!A:A,MATCH(Хранение!B12231,'Артикул без-с размером'!C:C,0))</f>
        <v>#N/A</v>
      </c>
    </row>
    <row r="12232" spans="9:9" ht="21.75" customHeight="1" x14ac:dyDescent="0.3">
      <c r="I12232" s="23" t="e">
        <f>INDEX('Артикул без-с размером'!A:A,MATCH(Хранение!B12232,'Артикул без-с размером'!C:C,0))</f>
        <v>#N/A</v>
      </c>
    </row>
    <row r="12233" spans="9:9" ht="21.75" customHeight="1" x14ac:dyDescent="0.3">
      <c r="I12233" s="23" t="e">
        <f>INDEX('Артикул без-с размером'!A:A,MATCH(Хранение!B12233,'Артикул без-с размером'!C:C,0))</f>
        <v>#N/A</v>
      </c>
    </row>
    <row r="12234" spans="9:9" ht="21.75" customHeight="1" x14ac:dyDescent="0.3">
      <c r="I12234" s="23" t="e">
        <f>INDEX('Артикул без-с размером'!A:A,MATCH(Хранение!B12234,'Артикул без-с размером'!C:C,0))</f>
        <v>#N/A</v>
      </c>
    </row>
    <row r="12235" spans="9:9" ht="21.75" customHeight="1" x14ac:dyDescent="0.3">
      <c r="I12235" s="23" t="e">
        <f>INDEX('Артикул без-с размером'!A:A,MATCH(Хранение!B12235,'Артикул без-с размером'!C:C,0))</f>
        <v>#N/A</v>
      </c>
    </row>
    <row r="12236" spans="9:9" ht="21.75" customHeight="1" x14ac:dyDescent="0.3">
      <c r="I12236" s="23" t="e">
        <f>INDEX('Артикул без-с размером'!A:A,MATCH(Хранение!B12236,'Артикул без-с размером'!C:C,0))</f>
        <v>#N/A</v>
      </c>
    </row>
    <row r="12237" spans="9:9" ht="21.75" customHeight="1" x14ac:dyDescent="0.3">
      <c r="I12237" s="23" t="e">
        <f>INDEX('Артикул без-с размером'!A:A,MATCH(Хранение!B12237,'Артикул без-с размером'!C:C,0))</f>
        <v>#N/A</v>
      </c>
    </row>
    <row r="12238" spans="9:9" ht="21.75" customHeight="1" x14ac:dyDescent="0.3">
      <c r="I12238" s="23" t="e">
        <f>INDEX('Артикул без-с размером'!A:A,MATCH(Хранение!B12238,'Артикул без-с размером'!C:C,0))</f>
        <v>#N/A</v>
      </c>
    </row>
    <row r="12239" spans="9:9" ht="21.75" customHeight="1" x14ac:dyDescent="0.3">
      <c r="I12239" s="23" t="e">
        <f>INDEX('Артикул без-с размером'!A:A,MATCH(Хранение!B12239,'Артикул без-с размером'!C:C,0))</f>
        <v>#N/A</v>
      </c>
    </row>
    <row r="12240" spans="9:9" ht="21.75" customHeight="1" x14ac:dyDescent="0.3">
      <c r="I12240" s="23" t="e">
        <f>INDEX('Артикул без-с размером'!A:A,MATCH(Хранение!B12240,'Артикул без-с размером'!C:C,0))</f>
        <v>#N/A</v>
      </c>
    </row>
    <row r="12241" spans="9:9" ht="21.75" customHeight="1" x14ac:dyDescent="0.3">
      <c r="I12241" s="23" t="e">
        <f>INDEX('Артикул без-с размером'!A:A,MATCH(Хранение!B12241,'Артикул без-с размером'!C:C,0))</f>
        <v>#N/A</v>
      </c>
    </row>
    <row r="12242" spans="9:9" ht="21.75" customHeight="1" x14ac:dyDescent="0.3">
      <c r="I12242" s="23" t="e">
        <f>INDEX('Артикул без-с размером'!A:A,MATCH(Хранение!B12242,'Артикул без-с размером'!C:C,0))</f>
        <v>#N/A</v>
      </c>
    </row>
    <row r="12243" spans="9:9" ht="21.75" customHeight="1" x14ac:dyDescent="0.3">
      <c r="I12243" s="23" t="e">
        <f>INDEX('Артикул без-с размером'!A:A,MATCH(Хранение!B12243,'Артикул без-с размером'!C:C,0))</f>
        <v>#N/A</v>
      </c>
    </row>
    <row r="12244" spans="9:9" ht="21.75" customHeight="1" x14ac:dyDescent="0.3">
      <c r="I12244" s="23" t="e">
        <f>INDEX('Артикул без-с размером'!A:A,MATCH(Хранение!B12244,'Артикул без-с размером'!C:C,0))</f>
        <v>#N/A</v>
      </c>
    </row>
    <row r="12245" spans="9:9" ht="21.75" customHeight="1" x14ac:dyDescent="0.3">
      <c r="I12245" s="23" t="e">
        <f>INDEX('Артикул без-с размером'!A:A,MATCH(Хранение!B12245,'Артикул без-с размером'!C:C,0))</f>
        <v>#N/A</v>
      </c>
    </row>
    <row r="12246" spans="9:9" ht="21.75" customHeight="1" x14ac:dyDescent="0.3">
      <c r="I12246" s="23" t="e">
        <f>INDEX('Артикул без-с размером'!A:A,MATCH(Хранение!B12246,'Артикул без-с размером'!C:C,0))</f>
        <v>#N/A</v>
      </c>
    </row>
    <row r="12247" spans="9:9" ht="21.75" customHeight="1" x14ac:dyDescent="0.3">
      <c r="I12247" s="23" t="e">
        <f>INDEX('Артикул без-с размером'!A:A,MATCH(Хранение!B12247,'Артикул без-с размером'!C:C,0))</f>
        <v>#N/A</v>
      </c>
    </row>
    <row r="12248" spans="9:9" ht="21.75" customHeight="1" x14ac:dyDescent="0.3">
      <c r="I12248" s="23" t="e">
        <f>INDEX('Артикул без-с размером'!A:A,MATCH(Хранение!B12248,'Артикул без-с размером'!C:C,0))</f>
        <v>#N/A</v>
      </c>
    </row>
    <row r="12249" spans="9:9" ht="21.75" customHeight="1" x14ac:dyDescent="0.3">
      <c r="I12249" s="23" t="e">
        <f>INDEX('Артикул без-с размером'!A:A,MATCH(Хранение!B12249,'Артикул без-с размером'!C:C,0))</f>
        <v>#N/A</v>
      </c>
    </row>
    <row r="12250" spans="9:9" ht="21.75" customHeight="1" x14ac:dyDescent="0.3">
      <c r="I12250" s="23" t="e">
        <f>INDEX('Артикул без-с размером'!A:A,MATCH(Хранение!B12250,'Артикул без-с размером'!C:C,0))</f>
        <v>#N/A</v>
      </c>
    </row>
    <row r="12251" spans="9:9" ht="21.75" customHeight="1" x14ac:dyDescent="0.3">
      <c r="I12251" s="23" t="e">
        <f>INDEX('Артикул без-с размером'!A:A,MATCH(Хранение!B12251,'Артикул без-с размером'!C:C,0))</f>
        <v>#N/A</v>
      </c>
    </row>
    <row r="12252" spans="9:9" ht="21.75" customHeight="1" x14ac:dyDescent="0.3">
      <c r="I12252" s="23" t="e">
        <f>INDEX('Артикул без-с размером'!A:A,MATCH(Хранение!B12252,'Артикул без-с размером'!C:C,0))</f>
        <v>#N/A</v>
      </c>
    </row>
    <row r="12253" spans="9:9" ht="21.75" customHeight="1" x14ac:dyDescent="0.3">
      <c r="I12253" s="23" t="e">
        <f>INDEX('Артикул без-с размером'!A:A,MATCH(Хранение!B12253,'Артикул без-с размером'!C:C,0))</f>
        <v>#N/A</v>
      </c>
    </row>
    <row r="12254" spans="9:9" ht="21.75" customHeight="1" x14ac:dyDescent="0.3">
      <c r="I12254" s="23" t="e">
        <f>INDEX('Артикул без-с размером'!A:A,MATCH(Хранение!B12254,'Артикул без-с размером'!C:C,0))</f>
        <v>#N/A</v>
      </c>
    </row>
    <row r="12255" spans="9:9" ht="21.75" customHeight="1" x14ac:dyDescent="0.3">
      <c r="I12255" s="23" t="e">
        <f>INDEX('Артикул без-с размером'!A:A,MATCH(Хранение!B12255,'Артикул без-с размером'!C:C,0))</f>
        <v>#N/A</v>
      </c>
    </row>
    <row r="12256" spans="9:9" ht="21.75" customHeight="1" x14ac:dyDescent="0.3">
      <c r="I12256" s="23" t="e">
        <f>INDEX('Артикул без-с размером'!A:A,MATCH(Хранение!B12256,'Артикул без-с размером'!C:C,0))</f>
        <v>#N/A</v>
      </c>
    </row>
    <row r="12257" spans="9:9" ht="21.75" customHeight="1" x14ac:dyDescent="0.3">
      <c r="I12257" s="23" t="e">
        <f>INDEX('Артикул без-с размером'!A:A,MATCH(Хранение!B12257,'Артикул без-с размером'!C:C,0))</f>
        <v>#N/A</v>
      </c>
    </row>
    <row r="12258" spans="9:9" ht="21.75" customHeight="1" x14ac:dyDescent="0.3">
      <c r="I12258" s="23" t="e">
        <f>INDEX('Артикул без-с размером'!A:A,MATCH(Хранение!B12258,'Артикул без-с размером'!C:C,0))</f>
        <v>#N/A</v>
      </c>
    </row>
    <row r="12259" spans="9:9" ht="21.75" customHeight="1" x14ac:dyDescent="0.3">
      <c r="I12259" s="23" t="e">
        <f>INDEX('Артикул без-с размером'!A:A,MATCH(Хранение!B12259,'Артикул без-с размером'!C:C,0))</f>
        <v>#N/A</v>
      </c>
    </row>
    <row r="12260" spans="9:9" ht="21.75" customHeight="1" x14ac:dyDescent="0.3">
      <c r="I12260" s="23" t="e">
        <f>INDEX('Артикул без-с размером'!A:A,MATCH(Хранение!B12260,'Артикул без-с размером'!C:C,0))</f>
        <v>#N/A</v>
      </c>
    </row>
    <row r="12261" spans="9:9" ht="21.75" customHeight="1" x14ac:dyDescent="0.3">
      <c r="I12261" s="23" t="e">
        <f>INDEX('Артикул без-с размером'!A:A,MATCH(Хранение!B12261,'Артикул без-с размером'!C:C,0))</f>
        <v>#N/A</v>
      </c>
    </row>
    <row r="12262" spans="9:9" ht="21.75" customHeight="1" x14ac:dyDescent="0.3">
      <c r="I12262" s="23" t="e">
        <f>INDEX('Артикул без-с размером'!A:A,MATCH(Хранение!B12262,'Артикул без-с размером'!C:C,0))</f>
        <v>#N/A</v>
      </c>
    </row>
    <row r="12263" spans="9:9" ht="21.75" customHeight="1" x14ac:dyDescent="0.3">
      <c r="I12263" s="23" t="e">
        <f>INDEX('Артикул без-с размером'!A:A,MATCH(Хранение!B12263,'Артикул без-с размером'!C:C,0))</f>
        <v>#N/A</v>
      </c>
    </row>
    <row r="12264" spans="9:9" ht="21.75" customHeight="1" x14ac:dyDescent="0.3">
      <c r="I12264" s="23" t="e">
        <f>INDEX('Артикул без-с размером'!A:A,MATCH(Хранение!B12264,'Артикул без-с размером'!C:C,0))</f>
        <v>#N/A</v>
      </c>
    </row>
    <row r="12265" spans="9:9" ht="21.75" customHeight="1" x14ac:dyDescent="0.3">
      <c r="I12265" s="23" t="e">
        <f>INDEX('Артикул без-с размером'!A:A,MATCH(Хранение!B12265,'Артикул без-с размером'!C:C,0))</f>
        <v>#N/A</v>
      </c>
    </row>
    <row r="12266" spans="9:9" ht="21.75" customHeight="1" x14ac:dyDescent="0.3">
      <c r="I12266" s="23" t="e">
        <f>INDEX('Артикул без-с размером'!A:A,MATCH(Хранение!B12266,'Артикул без-с размером'!C:C,0))</f>
        <v>#N/A</v>
      </c>
    </row>
    <row r="12267" spans="9:9" ht="21.75" customHeight="1" x14ac:dyDescent="0.3">
      <c r="I12267" s="23" t="e">
        <f>INDEX('Артикул без-с размером'!A:A,MATCH(Хранение!B12267,'Артикул без-с размером'!C:C,0))</f>
        <v>#N/A</v>
      </c>
    </row>
    <row r="12268" spans="9:9" ht="21.75" customHeight="1" x14ac:dyDescent="0.3">
      <c r="I12268" s="23" t="e">
        <f>INDEX('Артикул без-с размером'!A:A,MATCH(Хранение!B12268,'Артикул без-с размером'!C:C,0))</f>
        <v>#N/A</v>
      </c>
    </row>
    <row r="12269" spans="9:9" ht="21.75" customHeight="1" x14ac:dyDescent="0.3">
      <c r="I12269" s="23" t="e">
        <f>INDEX('Артикул без-с размером'!A:A,MATCH(Хранение!B12269,'Артикул без-с размером'!C:C,0))</f>
        <v>#N/A</v>
      </c>
    </row>
    <row r="12270" spans="9:9" ht="21.75" customHeight="1" x14ac:dyDescent="0.3">
      <c r="I12270" s="23" t="e">
        <f>INDEX('Артикул без-с размером'!A:A,MATCH(Хранение!B12270,'Артикул без-с размером'!C:C,0))</f>
        <v>#N/A</v>
      </c>
    </row>
    <row r="12271" spans="9:9" ht="21.75" customHeight="1" x14ac:dyDescent="0.3">
      <c r="I12271" s="23" t="e">
        <f>INDEX('Артикул без-с размером'!A:A,MATCH(Хранение!B12271,'Артикул без-с размером'!C:C,0))</f>
        <v>#N/A</v>
      </c>
    </row>
    <row r="12272" spans="9:9" ht="21.75" customHeight="1" x14ac:dyDescent="0.3">
      <c r="I12272" s="23" t="e">
        <f>INDEX('Артикул без-с размером'!A:A,MATCH(Хранение!B12272,'Артикул без-с размером'!C:C,0))</f>
        <v>#N/A</v>
      </c>
    </row>
    <row r="12273" spans="9:9" ht="21.75" customHeight="1" x14ac:dyDescent="0.3">
      <c r="I12273" s="23" t="e">
        <f>INDEX('Артикул без-с размером'!A:A,MATCH(Хранение!B12273,'Артикул без-с размером'!C:C,0))</f>
        <v>#N/A</v>
      </c>
    </row>
    <row r="12274" spans="9:9" ht="21.75" customHeight="1" x14ac:dyDescent="0.3">
      <c r="I12274" s="23" t="e">
        <f>INDEX('Артикул без-с размером'!A:A,MATCH(Хранение!B12274,'Артикул без-с размером'!C:C,0))</f>
        <v>#N/A</v>
      </c>
    </row>
    <row r="12275" spans="9:9" ht="21.75" customHeight="1" x14ac:dyDescent="0.3">
      <c r="I12275" s="23" t="e">
        <f>INDEX('Артикул без-с размером'!A:A,MATCH(Хранение!B12275,'Артикул без-с размером'!C:C,0))</f>
        <v>#N/A</v>
      </c>
    </row>
    <row r="12276" spans="9:9" ht="21.75" customHeight="1" x14ac:dyDescent="0.3">
      <c r="I12276" s="23" t="e">
        <f>INDEX('Артикул без-с размером'!A:A,MATCH(Хранение!B12276,'Артикул без-с размером'!C:C,0))</f>
        <v>#N/A</v>
      </c>
    </row>
    <row r="12277" spans="9:9" ht="21.75" customHeight="1" x14ac:dyDescent="0.3">
      <c r="I12277" s="23" t="e">
        <f>INDEX('Артикул без-с размером'!A:A,MATCH(Хранение!B12277,'Артикул без-с размером'!C:C,0))</f>
        <v>#N/A</v>
      </c>
    </row>
    <row r="12278" spans="9:9" ht="21.75" customHeight="1" x14ac:dyDescent="0.3">
      <c r="I12278" s="23" t="e">
        <f>INDEX('Артикул без-с размером'!A:A,MATCH(Хранение!B12278,'Артикул без-с размером'!C:C,0))</f>
        <v>#N/A</v>
      </c>
    </row>
    <row r="12279" spans="9:9" ht="21.75" customHeight="1" x14ac:dyDescent="0.3">
      <c r="I12279" s="23" t="e">
        <f>INDEX('Артикул без-с размером'!A:A,MATCH(Хранение!B12279,'Артикул без-с размером'!C:C,0))</f>
        <v>#N/A</v>
      </c>
    </row>
    <row r="12280" spans="9:9" ht="21.75" customHeight="1" x14ac:dyDescent="0.3">
      <c r="I12280" s="23" t="e">
        <f>INDEX('Артикул без-с размером'!A:A,MATCH(Хранение!B12280,'Артикул без-с размером'!C:C,0))</f>
        <v>#N/A</v>
      </c>
    </row>
    <row r="12281" spans="9:9" ht="21.75" customHeight="1" x14ac:dyDescent="0.3">
      <c r="I12281" s="23" t="e">
        <f>INDEX('Артикул без-с размером'!A:A,MATCH(Хранение!B12281,'Артикул без-с размером'!C:C,0))</f>
        <v>#N/A</v>
      </c>
    </row>
    <row r="12282" spans="9:9" ht="21.75" customHeight="1" x14ac:dyDescent="0.3">
      <c r="I12282" s="23" t="e">
        <f>INDEX('Артикул без-с размером'!A:A,MATCH(Хранение!B12282,'Артикул без-с размером'!C:C,0))</f>
        <v>#N/A</v>
      </c>
    </row>
    <row r="12283" spans="9:9" ht="21.75" customHeight="1" x14ac:dyDescent="0.3">
      <c r="I12283" s="23" t="e">
        <f>INDEX('Артикул без-с размером'!A:A,MATCH(Хранение!B12283,'Артикул без-с размером'!C:C,0))</f>
        <v>#N/A</v>
      </c>
    </row>
    <row r="12284" spans="9:9" ht="21.75" customHeight="1" x14ac:dyDescent="0.3">
      <c r="I12284" s="23" t="e">
        <f>INDEX('Артикул без-с размером'!A:A,MATCH(Хранение!B12284,'Артикул без-с размером'!C:C,0))</f>
        <v>#N/A</v>
      </c>
    </row>
    <row r="12285" spans="9:9" ht="21.75" customHeight="1" x14ac:dyDescent="0.3">
      <c r="I12285" s="23" t="e">
        <f>INDEX('Артикул без-с размером'!A:A,MATCH(Хранение!B12285,'Артикул без-с размером'!C:C,0))</f>
        <v>#N/A</v>
      </c>
    </row>
    <row r="12286" spans="9:9" ht="21.75" customHeight="1" x14ac:dyDescent="0.3">
      <c r="I12286" s="23" t="e">
        <f>INDEX('Артикул без-с размером'!A:A,MATCH(Хранение!B12286,'Артикул без-с размером'!C:C,0))</f>
        <v>#N/A</v>
      </c>
    </row>
    <row r="12287" spans="9:9" ht="21.75" customHeight="1" x14ac:dyDescent="0.3">
      <c r="I12287" s="23" t="e">
        <f>INDEX('Артикул без-с размером'!A:A,MATCH(Хранение!B12287,'Артикул без-с размером'!C:C,0))</f>
        <v>#N/A</v>
      </c>
    </row>
    <row r="12288" spans="9:9" ht="21.75" customHeight="1" x14ac:dyDescent="0.3">
      <c r="I12288" s="23" t="e">
        <f>INDEX('Артикул без-с размером'!A:A,MATCH(Хранение!B12288,'Артикул без-с размером'!C:C,0))</f>
        <v>#N/A</v>
      </c>
    </row>
    <row r="12289" spans="9:9" ht="21.75" customHeight="1" x14ac:dyDescent="0.3">
      <c r="I12289" s="23" t="e">
        <f>INDEX('Артикул без-с размером'!A:A,MATCH(Хранение!B12289,'Артикул без-с размером'!C:C,0))</f>
        <v>#N/A</v>
      </c>
    </row>
    <row r="12290" spans="9:9" ht="21.75" customHeight="1" x14ac:dyDescent="0.3">
      <c r="I12290" s="23" t="e">
        <f>INDEX('Артикул без-с размером'!A:A,MATCH(Хранение!B12290,'Артикул без-с размером'!C:C,0))</f>
        <v>#N/A</v>
      </c>
    </row>
    <row r="12291" spans="9:9" ht="21.75" customHeight="1" x14ac:dyDescent="0.3">
      <c r="I12291" s="23" t="e">
        <f>INDEX('Артикул без-с размером'!A:A,MATCH(Хранение!B12291,'Артикул без-с размером'!C:C,0))</f>
        <v>#N/A</v>
      </c>
    </row>
    <row r="12292" spans="9:9" ht="21.75" customHeight="1" x14ac:dyDescent="0.3">
      <c r="I12292" s="23" t="e">
        <f>INDEX('Артикул без-с размером'!A:A,MATCH(Хранение!B12292,'Артикул без-с размером'!C:C,0))</f>
        <v>#N/A</v>
      </c>
    </row>
    <row r="12293" spans="9:9" ht="21.75" customHeight="1" x14ac:dyDescent="0.3">
      <c r="I12293" s="23" t="e">
        <f>INDEX('Артикул без-с размером'!A:A,MATCH(Хранение!B12293,'Артикул без-с размером'!C:C,0))</f>
        <v>#N/A</v>
      </c>
    </row>
    <row r="12294" spans="9:9" ht="21.75" customHeight="1" x14ac:dyDescent="0.3">
      <c r="I12294" s="23" t="e">
        <f>INDEX('Артикул без-с размером'!A:A,MATCH(Хранение!B12294,'Артикул без-с размером'!C:C,0))</f>
        <v>#N/A</v>
      </c>
    </row>
    <row r="12295" spans="9:9" ht="21.75" customHeight="1" x14ac:dyDescent="0.3">
      <c r="I12295" s="23" t="e">
        <f>INDEX('Артикул без-с размером'!A:A,MATCH(Хранение!B12295,'Артикул без-с размером'!C:C,0))</f>
        <v>#N/A</v>
      </c>
    </row>
    <row r="12296" spans="9:9" ht="21.75" customHeight="1" x14ac:dyDescent="0.3">
      <c r="I12296" s="23" t="e">
        <f>INDEX('Артикул без-с размером'!A:A,MATCH(Хранение!B12296,'Артикул без-с размером'!C:C,0))</f>
        <v>#N/A</v>
      </c>
    </row>
    <row r="12297" spans="9:9" ht="21.75" customHeight="1" x14ac:dyDescent="0.3">
      <c r="I12297" s="23" t="e">
        <f>INDEX('Артикул без-с размером'!A:A,MATCH(Хранение!B12297,'Артикул без-с размером'!C:C,0))</f>
        <v>#N/A</v>
      </c>
    </row>
    <row r="12298" spans="9:9" ht="21.75" customHeight="1" x14ac:dyDescent="0.3">
      <c r="I12298" s="23" t="e">
        <f>INDEX('Артикул без-с размером'!A:A,MATCH(Хранение!B12298,'Артикул без-с размером'!C:C,0))</f>
        <v>#N/A</v>
      </c>
    </row>
    <row r="12299" spans="9:9" ht="21.75" customHeight="1" x14ac:dyDescent="0.3">
      <c r="I12299" s="23" t="e">
        <f>INDEX('Артикул без-с размером'!A:A,MATCH(Хранение!B12299,'Артикул без-с размером'!C:C,0))</f>
        <v>#N/A</v>
      </c>
    </row>
    <row r="12300" spans="9:9" ht="21.75" customHeight="1" x14ac:dyDescent="0.3">
      <c r="I12300" s="23" t="e">
        <f>INDEX('Артикул без-с размером'!A:A,MATCH(Хранение!B12300,'Артикул без-с размером'!C:C,0))</f>
        <v>#N/A</v>
      </c>
    </row>
    <row r="12301" spans="9:9" ht="21.75" customHeight="1" x14ac:dyDescent="0.3">
      <c r="I12301" s="23" t="e">
        <f>INDEX('Артикул без-с размером'!A:A,MATCH(Хранение!B12301,'Артикул без-с размером'!C:C,0))</f>
        <v>#N/A</v>
      </c>
    </row>
    <row r="12302" spans="9:9" ht="21.75" customHeight="1" x14ac:dyDescent="0.3">
      <c r="I12302" s="23" t="e">
        <f>INDEX('Артикул без-с размером'!A:A,MATCH(Хранение!B12302,'Артикул без-с размером'!C:C,0))</f>
        <v>#N/A</v>
      </c>
    </row>
    <row r="12303" spans="9:9" ht="21.75" customHeight="1" x14ac:dyDescent="0.3">
      <c r="I12303" s="23" t="e">
        <f>INDEX('Артикул без-с размером'!A:A,MATCH(Хранение!B12303,'Артикул без-с размером'!C:C,0))</f>
        <v>#N/A</v>
      </c>
    </row>
    <row r="12304" spans="9:9" ht="21.75" customHeight="1" x14ac:dyDescent="0.3">
      <c r="I12304" s="23" t="e">
        <f>INDEX('Артикул без-с размером'!A:A,MATCH(Хранение!B12304,'Артикул без-с размером'!C:C,0))</f>
        <v>#N/A</v>
      </c>
    </row>
    <row r="12305" spans="9:9" ht="21.75" customHeight="1" x14ac:dyDescent="0.3">
      <c r="I12305" s="23" t="e">
        <f>INDEX('Артикул без-с размером'!A:A,MATCH(Хранение!B12305,'Артикул без-с размером'!C:C,0))</f>
        <v>#N/A</v>
      </c>
    </row>
    <row r="12306" spans="9:9" ht="21.75" customHeight="1" x14ac:dyDescent="0.3">
      <c r="I12306" s="23" t="e">
        <f>INDEX('Артикул без-с размером'!A:A,MATCH(Хранение!B12306,'Артикул без-с размером'!C:C,0))</f>
        <v>#N/A</v>
      </c>
    </row>
    <row r="12307" spans="9:9" ht="21.75" customHeight="1" x14ac:dyDescent="0.3">
      <c r="I12307" s="23" t="e">
        <f>INDEX('Артикул без-с размером'!A:A,MATCH(Хранение!B12307,'Артикул без-с размером'!C:C,0))</f>
        <v>#N/A</v>
      </c>
    </row>
    <row r="12308" spans="9:9" ht="21.75" customHeight="1" x14ac:dyDescent="0.3">
      <c r="I12308" s="23" t="e">
        <f>INDEX('Артикул без-с размером'!A:A,MATCH(Хранение!B12308,'Артикул без-с размером'!C:C,0))</f>
        <v>#N/A</v>
      </c>
    </row>
    <row r="12309" spans="9:9" ht="21.75" customHeight="1" x14ac:dyDescent="0.3">
      <c r="I12309" s="23" t="e">
        <f>INDEX('Артикул без-с размером'!A:A,MATCH(Хранение!B12309,'Артикул без-с размером'!C:C,0))</f>
        <v>#N/A</v>
      </c>
    </row>
    <row r="12310" spans="9:9" ht="21.75" customHeight="1" x14ac:dyDescent="0.3">
      <c r="I12310" s="23" t="e">
        <f>INDEX('Артикул без-с размером'!A:A,MATCH(Хранение!B12310,'Артикул без-с размером'!C:C,0))</f>
        <v>#N/A</v>
      </c>
    </row>
    <row r="12311" spans="9:9" ht="21.75" customHeight="1" x14ac:dyDescent="0.3">
      <c r="I12311" s="23" t="e">
        <f>INDEX('Артикул без-с размером'!A:A,MATCH(Хранение!B12311,'Артикул без-с размером'!C:C,0))</f>
        <v>#N/A</v>
      </c>
    </row>
    <row r="12312" spans="9:9" ht="21.75" customHeight="1" x14ac:dyDescent="0.3">
      <c r="I12312" s="23" t="e">
        <f>INDEX('Артикул без-с размером'!A:A,MATCH(Хранение!B12312,'Артикул без-с размером'!C:C,0))</f>
        <v>#N/A</v>
      </c>
    </row>
    <row r="12313" spans="9:9" ht="21.75" customHeight="1" x14ac:dyDescent="0.3">
      <c r="I12313" s="23" t="e">
        <f>INDEX('Артикул без-с размером'!A:A,MATCH(Хранение!B12313,'Артикул без-с размером'!C:C,0))</f>
        <v>#N/A</v>
      </c>
    </row>
    <row r="12314" spans="9:9" ht="21.75" customHeight="1" x14ac:dyDescent="0.3">
      <c r="I12314" s="23" t="e">
        <f>INDEX('Артикул без-с размером'!A:A,MATCH(Хранение!B12314,'Артикул без-с размером'!C:C,0))</f>
        <v>#N/A</v>
      </c>
    </row>
    <row r="12315" spans="9:9" ht="21.75" customHeight="1" x14ac:dyDescent="0.3">
      <c r="I12315" s="23" t="e">
        <f>INDEX('Артикул без-с размером'!A:A,MATCH(Хранение!B12315,'Артикул без-с размером'!C:C,0))</f>
        <v>#N/A</v>
      </c>
    </row>
    <row r="12316" spans="9:9" ht="21.75" customHeight="1" x14ac:dyDescent="0.3">
      <c r="I12316" s="23" t="e">
        <f>INDEX('Артикул без-с размером'!A:A,MATCH(Хранение!B12316,'Артикул без-с размером'!C:C,0))</f>
        <v>#N/A</v>
      </c>
    </row>
    <row r="12317" spans="9:9" ht="21.75" customHeight="1" x14ac:dyDescent="0.3">
      <c r="I12317" s="23" t="e">
        <f>INDEX('Артикул без-с размером'!A:A,MATCH(Хранение!B12317,'Артикул без-с размером'!C:C,0))</f>
        <v>#N/A</v>
      </c>
    </row>
    <row r="12318" spans="9:9" ht="21.75" customHeight="1" x14ac:dyDescent="0.3">
      <c r="I12318" s="23" t="e">
        <f>INDEX('Артикул без-с размером'!A:A,MATCH(Хранение!B12318,'Артикул без-с размером'!C:C,0))</f>
        <v>#N/A</v>
      </c>
    </row>
    <row r="12319" spans="9:9" ht="21.75" customHeight="1" x14ac:dyDescent="0.3">
      <c r="I12319" s="23" t="e">
        <f>INDEX('Артикул без-с размером'!A:A,MATCH(Хранение!B12319,'Артикул без-с размером'!C:C,0))</f>
        <v>#N/A</v>
      </c>
    </row>
    <row r="12320" spans="9:9" ht="21.75" customHeight="1" x14ac:dyDescent="0.3">
      <c r="I12320" s="23" t="e">
        <f>INDEX('Артикул без-с размером'!A:A,MATCH(Хранение!B12320,'Артикул без-с размером'!C:C,0))</f>
        <v>#N/A</v>
      </c>
    </row>
    <row r="12321" spans="9:9" ht="21.75" customHeight="1" x14ac:dyDescent="0.3">
      <c r="I12321" s="23" t="e">
        <f>INDEX('Артикул без-с размером'!A:A,MATCH(Хранение!B12321,'Артикул без-с размером'!C:C,0))</f>
        <v>#N/A</v>
      </c>
    </row>
    <row r="12322" spans="9:9" ht="21.75" customHeight="1" x14ac:dyDescent="0.3">
      <c r="I12322" s="23" t="e">
        <f>INDEX('Артикул без-с размером'!A:A,MATCH(Хранение!B12322,'Артикул без-с размером'!C:C,0))</f>
        <v>#N/A</v>
      </c>
    </row>
    <row r="12323" spans="9:9" ht="21.75" customHeight="1" x14ac:dyDescent="0.3">
      <c r="I12323" s="23" t="e">
        <f>INDEX('Артикул без-с размером'!A:A,MATCH(Хранение!B12323,'Артикул без-с размером'!C:C,0))</f>
        <v>#N/A</v>
      </c>
    </row>
    <row r="12324" spans="9:9" ht="21.75" customHeight="1" x14ac:dyDescent="0.3">
      <c r="I12324" s="23" t="e">
        <f>INDEX('Артикул без-с размером'!A:A,MATCH(Хранение!B12324,'Артикул без-с размером'!C:C,0))</f>
        <v>#N/A</v>
      </c>
    </row>
    <row r="12325" spans="9:9" ht="21.75" customHeight="1" x14ac:dyDescent="0.3">
      <c r="I12325" s="23" t="e">
        <f>INDEX('Артикул без-с размером'!A:A,MATCH(Хранение!B12325,'Артикул без-с размером'!C:C,0))</f>
        <v>#N/A</v>
      </c>
    </row>
    <row r="12326" spans="9:9" ht="21.75" customHeight="1" x14ac:dyDescent="0.3">
      <c r="I12326" s="23" t="e">
        <f>INDEX('Артикул без-с размером'!A:A,MATCH(Хранение!B12326,'Артикул без-с размером'!C:C,0))</f>
        <v>#N/A</v>
      </c>
    </row>
    <row r="12327" spans="9:9" ht="21.75" customHeight="1" x14ac:dyDescent="0.3">
      <c r="I12327" s="23" t="e">
        <f>INDEX('Артикул без-с размером'!A:A,MATCH(Хранение!B12327,'Артикул без-с размером'!C:C,0))</f>
        <v>#N/A</v>
      </c>
    </row>
    <row r="12328" spans="9:9" ht="21.75" customHeight="1" x14ac:dyDescent="0.3">
      <c r="I12328" s="23" t="e">
        <f>INDEX('Артикул без-с размером'!A:A,MATCH(Хранение!B12328,'Артикул без-с размером'!C:C,0))</f>
        <v>#N/A</v>
      </c>
    </row>
    <row r="12329" spans="9:9" ht="21.75" customHeight="1" x14ac:dyDescent="0.3">
      <c r="I12329" s="23" t="e">
        <f>INDEX('Артикул без-с размером'!A:A,MATCH(Хранение!B12329,'Артикул без-с размером'!C:C,0))</f>
        <v>#N/A</v>
      </c>
    </row>
    <row r="12330" spans="9:9" ht="21.75" customHeight="1" x14ac:dyDescent="0.3">
      <c r="I12330" s="23" t="e">
        <f>INDEX('Артикул без-с размером'!A:A,MATCH(Хранение!B12330,'Артикул без-с размером'!C:C,0))</f>
        <v>#N/A</v>
      </c>
    </row>
    <row r="12331" spans="9:9" ht="21.75" customHeight="1" x14ac:dyDescent="0.3">
      <c r="I12331" s="23" t="e">
        <f>INDEX('Артикул без-с размером'!A:A,MATCH(Хранение!B12331,'Артикул без-с размером'!C:C,0))</f>
        <v>#N/A</v>
      </c>
    </row>
    <row r="12332" spans="9:9" ht="21.75" customHeight="1" x14ac:dyDescent="0.3">
      <c r="I12332" s="23" t="e">
        <f>INDEX('Артикул без-с размером'!A:A,MATCH(Хранение!B12332,'Артикул без-с размером'!C:C,0))</f>
        <v>#N/A</v>
      </c>
    </row>
    <row r="12333" spans="9:9" ht="21.75" customHeight="1" x14ac:dyDescent="0.3">
      <c r="I12333" s="23" t="e">
        <f>INDEX('Артикул без-с размером'!A:A,MATCH(Хранение!B12333,'Артикул без-с размером'!C:C,0))</f>
        <v>#N/A</v>
      </c>
    </row>
    <row r="12334" spans="9:9" ht="21.75" customHeight="1" x14ac:dyDescent="0.3">
      <c r="I12334" s="23" t="e">
        <f>INDEX('Артикул без-с размером'!A:A,MATCH(Хранение!B12334,'Артикул без-с размером'!C:C,0))</f>
        <v>#N/A</v>
      </c>
    </row>
    <row r="12335" spans="9:9" ht="21.75" customHeight="1" x14ac:dyDescent="0.3">
      <c r="I12335" s="23" t="e">
        <f>INDEX('Артикул без-с размером'!A:A,MATCH(Хранение!B12335,'Артикул без-с размером'!C:C,0))</f>
        <v>#N/A</v>
      </c>
    </row>
    <row r="12336" spans="9:9" ht="21.75" customHeight="1" x14ac:dyDescent="0.3">
      <c r="I12336" s="23" t="e">
        <f>INDEX('Артикул без-с размером'!A:A,MATCH(Хранение!B12336,'Артикул без-с размером'!C:C,0))</f>
        <v>#N/A</v>
      </c>
    </row>
    <row r="12337" spans="9:9" ht="21.75" customHeight="1" x14ac:dyDescent="0.3">
      <c r="I12337" s="23" t="e">
        <f>INDEX('Артикул без-с размером'!A:A,MATCH(Хранение!B12337,'Артикул без-с размером'!C:C,0))</f>
        <v>#N/A</v>
      </c>
    </row>
    <row r="12338" spans="9:9" ht="21.75" customHeight="1" x14ac:dyDescent="0.3">
      <c r="I12338" s="23" t="e">
        <f>INDEX('Артикул без-с размером'!A:A,MATCH(Хранение!B12338,'Артикул без-с размером'!C:C,0))</f>
        <v>#N/A</v>
      </c>
    </row>
    <row r="12339" spans="9:9" ht="21.75" customHeight="1" x14ac:dyDescent="0.3">
      <c r="I12339" s="23" t="e">
        <f>INDEX('Артикул без-с размером'!A:A,MATCH(Хранение!B12339,'Артикул без-с размером'!C:C,0))</f>
        <v>#N/A</v>
      </c>
    </row>
    <row r="12340" spans="9:9" ht="21.75" customHeight="1" x14ac:dyDescent="0.3">
      <c r="I12340" s="23" t="e">
        <f>INDEX('Артикул без-с размером'!A:A,MATCH(Хранение!B12340,'Артикул без-с размером'!C:C,0))</f>
        <v>#N/A</v>
      </c>
    </row>
    <row r="12341" spans="9:9" ht="21.75" customHeight="1" x14ac:dyDescent="0.3">
      <c r="I12341" s="23" t="e">
        <f>INDEX('Артикул без-с размером'!A:A,MATCH(Хранение!B12341,'Артикул без-с размером'!C:C,0))</f>
        <v>#N/A</v>
      </c>
    </row>
    <row r="12342" spans="9:9" ht="21.75" customHeight="1" x14ac:dyDescent="0.3">
      <c r="I12342" s="23" t="e">
        <f>INDEX('Артикул без-с размером'!A:A,MATCH(Хранение!B12342,'Артикул без-с размером'!C:C,0))</f>
        <v>#N/A</v>
      </c>
    </row>
    <row r="12343" spans="9:9" ht="21.75" customHeight="1" x14ac:dyDescent="0.3">
      <c r="I12343" s="23" t="e">
        <f>INDEX('Артикул без-с размером'!A:A,MATCH(Хранение!B12343,'Артикул без-с размером'!C:C,0))</f>
        <v>#N/A</v>
      </c>
    </row>
    <row r="12344" spans="9:9" ht="21.75" customHeight="1" x14ac:dyDescent="0.3">
      <c r="I12344" s="23" t="e">
        <f>INDEX('Артикул без-с размером'!A:A,MATCH(Хранение!B12344,'Артикул без-с размером'!C:C,0))</f>
        <v>#N/A</v>
      </c>
    </row>
    <row r="12345" spans="9:9" ht="21.75" customHeight="1" x14ac:dyDescent="0.3">
      <c r="I12345" s="23" t="e">
        <f>INDEX('Артикул без-с размером'!A:A,MATCH(Хранение!B12345,'Артикул без-с размером'!C:C,0))</f>
        <v>#N/A</v>
      </c>
    </row>
    <row r="12346" spans="9:9" ht="21.75" customHeight="1" x14ac:dyDescent="0.3">
      <c r="I12346" s="23" t="e">
        <f>INDEX('Артикул без-с размером'!A:A,MATCH(Хранение!B12346,'Артикул без-с размером'!C:C,0))</f>
        <v>#N/A</v>
      </c>
    </row>
    <row r="12347" spans="9:9" ht="21.75" customHeight="1" x14ac:dyDescent="0.3">
      <c r="I12347" s="23" t="e">
        <f>INDEX('Артикул без-с размером'!A:A,MATCH(Хранение!B12347,'Артикул без-с размером'!C:C,0))</f>
        <v>#N/A</v>
      </c>
    </row>
    <row r="12348" spans="9:9" ht="21.75" customHeight="1" x14ac:dyDescent="0.3">
      <c r="I12348" s="23" t="e">
        <f>INDEX('Артикул без-с размером'!A:A,MATCH(Хранение!B12348,'Артикул без-с размером'!C:C,0))</f>
        <v>#N/A</v>
      </c>
    </row>
    <row r="12349" spans="9:9" ht="21.75" customHeight="1" x14ac:dyDescent="0.3">
      <c r="I12349" s="23" t="e">
        <f>INDEX('Артикул без-с размером'!A:A,MATCH(Хранение!B12349,'Артикул без-с размером'!C:C,0))</f>
        <v>#N/A</v>
      </c>
    </row>
    <row r="12350" spans="9:9" ht="21.75" customHeight="1" x14ac:dyDescent="0.3">
      <c r="I12350" s="23" t="e">
        <f>INDEX('Артикул без-с размером'!A:A,MATCH(Хранение!B12350,'Артикул без-с размером'!C:C,0))</f>
        <v>#N/A</v>
      </c>
    </row>
    <row r="12351" spans="9:9" ht="21.75" customHeight="1" x14ac:dyDescent="0.3">
      <c r="I12351" s="23" t="e">
        <f>INDEX('Артикул без-с размером'!A:A,MATCH(Хранение!B12351,'Артикул без-с размером'!C:C,0))</f>
        <v>#N/A</v>
      </c>
    </row>
    <row r="12352" spans="9:9" ht="21.75" customHeight="1" x14ac:dyDescent="0.3">
      <c r="I12352" s="23" t="e">
        <f>INDEX('Артикул без-с размером'!A:A,MATCH(Хранение!B12352,'Артикул без-с размером'!C:C,0))</f>
        <v>#N/A</v>
      </c>
    </row>
    <row r="12353" spans="9:9" ht="21.75" customHeight="1" x14ac:dyDescent="0.3">
      <c r="I12353" s="23" t="e">
        <f>INDEX('Артикул без-с размером'!A:A,MATCH(Хранение!B12353,'Артикул без-с размером'!C:C,0))</f>
        <v>#N/A</v>
      </c>
    </row>
    <row r="12354" spans="9:9" ht="21.75" customHeight="1" x14ac:dyDescent="0.3">
      <c r="I12354" s="23" t="e">
        <f>INDEX('Артикул без-с размером'!A:A,MATCH(Хранение!B12354,'Артикул без-с размером'!C:C,0))</f>
        <v>#N/A</v>
      </c>
    </row>
    <row r="12355" spans="9:9" ht="21.75" customHeight="1" x14ac:dyDescent="0.3">
      <c r="I12355" s="23" t="e">
        <f>INDEX('Артикул без-с размером'!A:A,MATCH(Хранение!B12355,'Артикул без-с размером'!C:C,0))</f>
        <v>#N/A</v>
      </c>
    </row>
    <row r="12356" spans="9:9" ht="21.75" customHeight="1" x14ac:dyDescent="0.3">
      <c r="I12356" s="23" t="e">
        <f>INDEX('Артикул без-с размером'!A:A,MATCH(Хранение!B12356,'Артикул без-с размером'!C:C,0))</f>
        <v>#N/A</v>
      </c>
    </row>
    <row r="12357" spans="9:9" ht="21.75" customHeight="1" x14ac:dyDescent="0.3">
      <c r="I12357" s="23" t="e">
        <f>INDEX('Артикул без-с размером'!A:A,MATCH(Хранение!B12357,'Артикул без-с размером'!C:C,0))</f>
        <v>#N/A</v>
      </c>
    </row>
    <row r="12358" spans="9:9" ht="21.75" customHeight="1" x14ac:dyDescent="0.3">
      <c r="I12358" s="23" t="e">
        <f>INDEX('Артикул без-с размером'!A:A,MATCH(Хранение!B12358,'Артикул без-с размером'!C:C,0))</f>
        <v>#N/A</v>
      </c>
    </row>
    <row r="12359" spans="9:9" ht="21.75" customHeight="1" x14ac:dyDescent="0.3">
      <c r="I12359" s="23" t="e">
        <f>INDEX('Артикул без-с размером'!A:A,MATCH(Хранение!B12359,'Артикул без-с размером'!C:C,0))</f>
        <v>#N/A</v>
      </c>
    </row>
    <row r="12360" spans="9:9" ht="21.75" customHeight="1" x14ac:dyDescent="0.3">
      <c r="I12360" s="23" t="e">
        <f>INDEX('Артикул без-с размером'!A:A,MATCH(Хранение!B12360,'Артикул без-с размером'!C:C,0))</f>
        <v>#N/A</v>
      </c>
    </row>
    <row r="12361" spans="9:9" ht="21.75" customHeight="1" x14ac:dyDescent="0.3">
      <c r="I12361" s="23" t="e">
        <f>INDEX('Артикул без-с размером'!A:A,MATCH(Хранение!B12361,'Артикул без-с размером'!C:C,0))</f>
        <v>#N/A</v>
      </c>
    </row>
    <row r="12362" spans="9:9" ht="21.75" customHeight="1" x14ac:dyDescent="0.3">
      <c r="I12362" s="23" t="e">
        <f>INDEX('Артикул без-с размером'!A:A,MATCH(Хранение!B12362,'Артикул без-с размером'!C:C,0))</f>
        <v>#N/A</v>
      </c>
    </row>
    <row r="12363" spans="9:9" ht="21.75" customHeight="1" x14ac:dyDescent="0.3">
      <c r="I12363" s="23" t="e">
        <f>INDEX('Артикул без-с размером'!A:A,MATCH(Хранение!B12363,'Артикул без-с размером'!C:C,0))</f>
        <v>#N/A</v>
      </c>
    </row>
    <row r="12364" spans="9:9" ht="21.75" customHeight="1" x14ac:dyDescent="0.3">
      <c r="I12364" s="23" t="e">
        <f>INDEX('Артикул без-с размером'!A:A,MATCH(Хранение!B12364,'Артикул без-с размером'!C:C,0))</f>
        <v>#N/A</v>
      </c>
    </row>
    <row r="12365" spans="9:9" ht="21.75" customHeight="1" x14ac:dyDescent="0.3">
      <c r="I12365" s="23" t="e">
        <f>INDEX('Артикул без-с размером'!A:A,MATCH(Хранение!B12365,'Артикул без-с размером'!C:C,0))</f>
        <v>#N/A</v>
      </c>
    </row>
    <row r="12366" spans="9:9" ht="21.75" customHeight="1" x14ac:dyDescent="0.3">
      <c r="I12366" s="23" t="e">
        <f>INDEX('Артикул без-с размером'!A:A,MATCH(Хранение!B12366,'Артикул без-с размером'!C:C,0))</f>
        <v>#N/A</v>
      </c>
    </row>
    <row r="12367" spans="9:9" ht="21.75" customHeight="1" x14ac:dyDescent="0.3">
      <c r="I12367" s="23" t="e">
        <f>INDEX('Артикул без-с размером'!A:A,MATCH(Хранение!B12367,'Артикул без-с размером'!C:C,0))</f>
        <v>#N/A</v>
      </c>
    </row>
    <row r="12368" spans="9:9" ht="21.75" customHeight="1" x14ac:dyDescent="0.3">
      <c r="I12368" s="23" t="e">
        <f>INDEX('Артикул без-с размером'!A:A,MATCH(Хранение!B12368,'Артикул без-с размером'!C:C,0))</f>
        <v>#N/A</v>
      </c>
    </row>
    <row r="12369" spans="9:9" ht="21.75" customHeight="1" x14ac:dyDescent="0.3">
      <c r="I12369" s="23" t="e">
        <f>INDEX('Артикул без-с размером'!A:A,MATCH(Хранение!B12369,'Артикул без-с размером'!C:C,0))</f>
        <v>#N/A</v>
      </c>
    </row>
    <row r="12370" spans="9:9" ht="21.75" customHeight="1" x14ac:dyDescent="0.3">
      <c r="I12370" s="23" t="e">
        <f>INDEX('Артикул без-с размером'!A:A,MATCH(Хранение!B12370,'Артикул без-с размером'!C:C,0))</f>
        <v>#N/A</v>
      </c>
    </row>
    <row r="12371" spans="9:9" ht="21.75" customHeight="1" x14ac:dyDescent="0.3">
      <c r="I12371" s="23" t="e">
        <f>INDEX('Артикул без-с размером'!A:A,MATCH(Хранение!B12371,'Артикул без-с размером'!C:C,0))</f>
        <v>#N/A</v>
      </c>
    </row>
    <row r="12372" spans="9:9" ht="21.75" customHeight="1" x14ac:dyDescent="0.3">
      <c r="I12372" s="23" t="e">
        <f>INDEX('Артикул без-с размером'!A:A,MATCH(Хранение!B12372,'Артикул без-с размером'!C:C,0))</f>
        <v>#N/A</v>
      </c>
    </row>
    <row r="12373" spans="9:9" ht="21.75" customHeight="1" x14ac:dyDescent="0.3">
      <c r="I12373" s="23" t="e">
        <f>INDEX('Артикул без-с размером'!A:A,MATCH(Хранение!B12373,'Артикул без-с размером'!C:C,0))</f>
        <v>#N/A</v>
      </c>
    </row>
    <row r="12374" spans="9:9" ht="21.75" customHeight="1" x14ac:dyDescent="0.3">
      <c r="I12374" s="23" t="e">
        <f>INDEX('Артикул без-с размером'!A:A,MATCH(Хранение!B12374,'Артикул без-с размером'!C:C,0))</f>
        <v>#N/A</v>
      </c>
    </row>
    <row r="12375" spans="9:9" ht="21.75" customHeight="1" x14ac:dyDescent="0.3">
      <c r="I12375" s="23" t="e">
        <f>INDEX('Артикул без-с размером'!A:A,MATCH(Хранение!B12375,'Артикул без-с размером'!C:C,0))</f>
        <v>#N/A</v>
      </c>
    </row>
    <row r="12376" spans="9:9" ht="21.75" customHeight="1" x14ac:dyDescent="0.3">
      <c r="I12376" s="23" t="e">
        <f>INDEX('Артикул без-с размером'!A:A,MATCH(Хранение!B12376,'Артикул без-с размером'!C:C,0))</f>
        <v>#N/A</v>
      </c>
    </row>
    <row r="12377" spans="9:9" ht="21.75" customHeight="1" x14ac:dyDescent="0.3">
      <c r="I12377" s="23" t="e">
        <f>INDEX('Артикул без-с размером'!A:A,MATCH(Хранение!B12377,'Артикул без-с размером'!C:C,0))</f>
        <v>#N/A</v>
      </c>
    </row>
    <row r="12378" spans="9:9" ht="21.75" customHeight="1" x14ac:dyDescent="0.3">
      <c r="I12378" s="23" t="e">
        <f>INDEX('Артикул без-с размером'!A:A,MATCH(Хранение!B12378,'Артикул без-с размером'!C:C,0))</f>
        <v>#N/A</v>
      </c>
    </row>
    <row r="12379" spans="9:9" ht="21.75" customHeight="1" x14ac:dyDescent="0.3">
      <c r="I12379" s="23" t="e">
        <f>INDEX('Артикул без-с размером'!A:A,MATCH(Хранение!B12379,'Артикул без-с размером'!C:C,0))</f>
        <v>#N/A</v>
      </c>
    </row>
    <row r="12380" spans="9:9" ht="21.75" customHeight="1" x14ac:dyDescent="0.3">
      <c r="I12380" s="23" t="e">
        <f>INDEX('Артикул без-с размером'!A:A,MATCH(Хранение!B12380,'Артикул без-с размером'!C:C,0))</f>
        <v>#N/A</v>
      </c>
    </row>
    <row r="12381" spans="9:9" ht="21.75" customHeight="1" x14ac:dyDescent="0.3">
      <c r="I12381" s="23" t="e">
        <f>INDEX('Артикул без-с размером'!A:A,MATCH(Хранение!B12381,'Артикул без-с размером'!C:C,0))</f>
        <v>#N/A</v>
      </c>
    </row>
    <row r="12382" spans="9:9" ht="21.75" customHeight="1" x14ac:dyDescent="0.3">
      <c r="I12382" s="23" t="e">
        <f>INDEX('Артикул без-с размером'!A:A,MATCH(Хранение!B12382,'Артикул без-с размером'!C:C,0))</f>
        <v>#N/A</v>
      </c>
    </row>
    <row r="12383" spans="9:9" ht="21.75" customHeight="1" x14ac:dyDescent="0.3">
      <c r="I12383" s="23" t="e">
        <f>INDEX('Артикул без-с размером'!A:A,MATCH(Хранение!B12383,'Артикул без-с размером'!C:C,0))</f>
        <v>#N/A</v>
      </c>
    </row>
    <row r="12384" spans="9:9" ht="21.75" customHeight="1" x14ac:dyDescent="0.3">
      <c r="I12384" s="23" t="e">
        <f>INDEX('Артикул без-с размером'!A:A,MATCH(Хранение!B12384,'Артикул без-с размером'!C:C,0))</f>
        <v>#N/A</v>
      </c>
    </row>
    <row r="12385" spans="9:9" ht="21.75" customHeight="1" x14ac:dyDescent="0.3">
      <c r="I12385" s="23" t="e">
        <f>INDEX('Артикул без-с размером'!A:A,MATCH(Хранение!B12385,'Артикул без-с размером'!C:C,0))</f>
        <v>#N/A</v>
      </c>
    </row>
    <row r="12386" spans="9:9" ht="21.75" customHeight="1" x14ac:dyDescent="0.3">
      <c r="I12386" s="23" t="e">
        <f>INDEX('Артикул без-с размером'!A:A,MATCH(Хранение!B12386,'Артикул без-с размером'!C:C,0))</f>
        <v>#N/A</v>
      </c>
    </row>
    <row r="12387" spans="9:9" ht="21.75" customHeight="1" x14ac:dyDescent="0.3">
      <c r="I12387" s="23" t="e">
        <f>INDEX('Артикул без-с размером'!A:A,MATCH(Хранение!B12387,'Артикул без-с размером'!C:C,0))</f>
        <v>#N/A</v>
      </c>
    </row>
    <row r="12388" spans="9:9" ht="21.75" customHeight="1" x14ac:dyDescent="0.3">
      <c r="I12388" s="23" t="e">
        <f>INDEX('Артикул без-с размером'!A:A,MATCH(Хранение!B12388,'Артикул без-с размером'!C:C,0))</f>
        <v>#N/A</v>
      </c>
    </row>
    <row r="12389" spans="9:9" ht="21.75" customHeight="1" x14ac:dyDescent="0.3">
      <c r="I12389" s="23" t="e">
        <f>INDEX('Артикул без-с размером'!A:A,MATCH(Хранение!B12389,'Артикул без-с размером'!C:C,0))</f>
        <v>#N/A</v>
      </c>
    </row>
    <row r="12390" spans="9:9" ht="21.75" customHeight="1" x14ac:dyDescent="0.3">
      <c r="I12390" s="23" t="e">
        <f>INDEX('Артикул без-с размером'!A:A,MATCH(Хранение!B12390,'Артикул без-с размером'!C:C,0))</f>
        <v>#N/A</v>
      </c>
    </row>
    <row r="12391" spans="9:9" ht="21.75" customHeight="1" x14ac:dyDescent="0.3">
      <c r="I12391" s="23" t="e">
        <f>INDEX('Артикул без-с размером'!A:A,MATCH(Хранение!B12391,'Артикул без-с размером'!C:C,0))</f>
        <v>#N/A</v>
      </c>
    </row>
    <row r="12392" spans="9:9" ht="21.75" customHeight="1" x14ac:dyDescent="0.3">
      <c r="I12392" s="23" t="e">
        <f>INDEX('Артикул без-с размером'!A:A,MATCH(Хранение!B12392,'Артикул без-с размером'!C:C,0))</f>
        <v>#N/A</v>
      </c>
    </row>
    <row r="12393" spans="9:9" ht="21.75" customHeight="1" x14ac:dyDescent="0.3">
      <c r="I12393" s="23" t="e">
        <f>INDEX('Артикул без-с размером'!A:A,MATCH(Хранение!B12393,'Артикул без-с размером'!C:C,0))</f>
        <v>#N/A</v>
      </c>
    </row>
    <row r="12394" spans="9:9" ht="21.75" customHeight="1" x14ac:dyDescent="0.3">
      <c r="I12394" s="23" t="e">
        <f>INDEX('Артикул без-с размером'!A:A,MATCH(Хранение!B12394,'Артикул без-с размером'!C:C,0))</f>
        <v>#N/A</v>
      </c>
    </row>
    <row r="12395" spans="9:9" ht="21.75" customHeight="1" x14ac:dyDescent="0.3">
      <c r="I12395" s="23" t="e">
        <f>INDEX('Артикул без-с размером'!A:A,MATCH(Хранение!B12395,'Артикул без-с размером'!C:C,0))</f>
        <v>#N/A</v>
      </c>
    </row>
    <row r="12396" spans="9:9" ht="21.75" customHeight="1" x14ac:dyDescent="0.3">
      <c r="I12396" s="23" t="e">
        <f>INDEX('Артикул без-с размером'!A:A,MATCH(Хранение!B12396,'Артикул без-с размером'!C:C,0))</f>
        <v>#N/A</v>
      </c>
    </row>
    <row r="12397" spans="9:9" ht="21.75" customHeight="1" x14ac:dyDescent="0.3">
      <c r="I12397" s="23" t="e">
        <f>INDEX('Артикул без-с размером'!A:A,MATCH(Хранение!B12397,'Артикул без-с размером'!C:C,0))</f>
        <v>#N/A</v>
      </c>
    </row>
    <row r="12398" spans="9:9" ht="21.75" customHeight="1" x14ac:dyDescent="0.3">
      <c r="I12398" s="23" t="e">
        <f>INDEX('Артикул без-с размером'!A:A,MATCH(Хранение!B12398,'Артикул без-с размером'!C:C,0))</f>
        <v>#N/A</v>
      </c>
    </row>
    <row r="12399" spans="9:9" ht="21.75" customHeight="1" x14ac:dyDescent="0.3">
      <c r="I12399" s="23" t="e">
        <f>INDEX('Артикул без-с размером'!A:A,MATCH(Хранение!B12399,'Артикул без-с размером'!C:C,0))</f>
        <v>#N/A</v>
      </c>
    </row>
    <row r="12400" spans="9:9" ht="21.75" customHeight="1" x14ac:dyDescent="0.3">
      <c r="I12400" s="23" t="e">
        <f>INDEX('Артикул без-с размером'!A:A,MATCH(Хранение!B12400,'Артикул без-с размером'!C:C,0))</f>
        <v>#N/A</v>
      </c>
    </row>
    <row r="12401" spans="9:9" ht="21.75" customHeight="1" x14ac:dyDescent="0.3">
      <c r="I12401" s="23" t="e">
        <f>INDEX('Артикул без-с размером'!A:A,MATCH(Хранение!B12401,'Артикул без-с размером'!C:C,0))</f>
        <v>#N/A</v>
      </c>
    </row>
    <row r="12402" spans="9:9" ht="21.75" customHeight="1" x14ac:dyDescent="0.3">
      <c r="I12402" s="23" t="e">
        <f>INDEX('Артикул без-с размером'!A:A,MATCH(Хранение!B12402,'Артикул без-с размером'!C:C,0))</f>
        <v>#N/A</v>
      </c>
    </row>
    <row r="12403" spans="9:9" ht="21.75" customHeight="1" x14ac:dyDescent="0.3">
      <c r="I12403" s="23" t="e">
        <f>INDEX('Артикул без-с размером'!A:A,MATCH(Хранение!B12403,'Артикул без-с размером'!C:C,0))</f>
        <v>#N/A</v>
      </c>
    </row>
    <row r="12404" spans="9:9" ht="21.75" customHeight="1" x14ac:dyDescent="0.3">
      <c r="I12404" s="23" t="e">
        <f>INDEX('Артикул без-с размером'!A:A,MATCH(Хранение!B12404,'Артикул без-с размером'!C:C,0))</f>
        <v>#N/A</v>
      </c>
    </row>
    <row r="12405" spans="9:9" ht="21.75" customHeight="1" x14ac:dyDescent="0.3">
      <c r="I12405" s="23" t="e">
        <f>INDEX('Артикул без-с размером'!A:A,MATCH(Хранение!B12405,'Артикул без-с размером'!C:C,0))</f>
        <v>#N/A</v>
      </c>
    </row>
    <row r="12406" spans="9:9" ht="21.75" customHeight="1" x14ac:dyDescent="0.3">
      <c r="I12406" s="23" t="e">
        <f>INDEX('Артикул без-с размером'!A:A,MATCH(Хранение!B12406,'Артикул без-с размером'!C:C,0))</f>
        <v>#N/A</v>
      </c>
    </row>
    <row r="12407" spans="9:9" ht="21.75" customHeight="1" x14ac:dyDescent="0.3">
      <c r="I12407" s="23" t="e">
        <f>INDEX('Артикул без-с размером'!A:A,MATCH(Хранение!B12407,'Артикул без-с размером'!C:C,0))</f>
        <v>#N/A</v>
      </c>
    </row>
    <row r="12408" spans="9:9" ht="21.75" customHeight="1" x14ac:dyDescent="0.3">
      <c r="I12408" s="23" t="e">
        <f>INDEX('Артикул без-с размером'!A:A,MATCH(Хранение!B12408,'Артикул без-с размером'!C:C,0))</f>
        <v>#N/A</v>
      </c>
    </row>
    <row r="12409" spans="9:9" ht="21.75" customHeight="1" x14ac:dyDescent="0.3">
      <c r="I12409" s="23" t="e">
        <f>INDEX('Артикул без-с размером'!A:A,MATCH(Хранение!B12409,'Артикул без-с размером'!C:C,0))</f>
        <v>#N/A</v>
      </c>
    </row>
    <row r="12410" spans="9:9" ht="21.75" customHeight="1" x14ac:dyDescent="0.3">
      <c r="I12410" s="23" t="e">
        <f>INDEX('Артикул без-с размером'!A:A,MATCH(Хранение!B12410,'Артикул без-с размером'!C:C,0))</f>
        <v>#N/A</v>
      </c>
    </row>
    <row r="12411" spans="9:9" ht="21.75" customHeight="1" x14ac:dyDescent="0.3">
      <c r="I12411" s="23" t="e">
        <f>INDEX('Артикул без-с размером'!A:A,MATCH(Хранение!B12411,'Артикул без-с размером'!C:C,0))</f>
        <v>#N/A</v>
      </c>
    </row>
    <row r="12412" spans="9:9" ht="21.75" customHeight="1" x14ac:dyDescent="0.3">
      <c r="I12412" s="23" t="e">
        <f>INDEX('Артикул без-с размером'!A:A,MATCH(Хранение!B12412,'Артикул без-с размером'!C:C,0))</f>
        <v>#N/A</v>
      </c>
    </row>
    <row r="12413" spans="9:9" ht="21.75" customHeight="1" x14ac:dyDescent="0.3">
      <c r="I12413" s="23" t="e">
        <f>INDEX('Артикул без-с размером'!A:A,MATCH(Хранение!B12413,'Артикул без-с размером'!C:C,0))</f>
        <v>#N/A</v>
      </c>
    </row>
    <row r="12414" spans="9:9" ht="21.75" customHeight="1" x14ac:dyDescent="0.3">
      <c r="I12414" s="23" t="e">
        <f>INDEX('Артикул без-с размером'!A:A,MATCH(Хранение!B12414,'Артикул без-с размером'!C:C,0))</f>
        <v>#N/A</v>
      </c>
    </row>
    <row r="12415" spans="9:9" ht="21.75" customHeight="1" x14ac:dyDescent="0.3">
      <c r="I12415" s="23" t="e">
        <f>INDEX('Артикул без-с размером'!A:A,MATCH(Хранение!B12415,'Артикул без-с размером'!C:C,0))</f>
        <v>#N/A</v>
      </c>
    </row>
    <row r="12416" spans="9:9" ht="21.75" customHeight="1" x14ac:dyDescent="0.3">
      <c r="I12416" s="23" t="e">
        <f>INDEX('Артикул без-с размером'!A:A,MATCH(Хранение!B12416,'Артикул без-с размером'!C:C,0))</f>
        <v>#N/A</v>
      </c>
    </row>
    <row r="12417" spans="9:9" ht="21.75" customHeight="1" x14ac:dyDescent="0.3">
      <c r="I12417" s="23" t="e">
        <f>INDEX('Артикул без-с размером'!A:A,MATCH(Хранение!B12417,'Артикул без-с размером'!C:C,0))</f>
        <v>#N/A</v>
      </c>
    </row>
    <row r="12418" spans="9:9" ht="21.75" customHeight="1" x14ac:dyDescent="0.3">
      <c r="I12418" s="23" t="e">
        <f>INDEX('Артикул без-с размером'!A:A,MATCH(Хранение!B12418,'Артикул без-с размером'!C:C,0))</f>
        <v>#N/A</v>
      </c>
    </row>
    <row r="12419" spans="9:9" ht="21.75" customHeight="1" x14ac:dyDescent="0.3">
      <c r="I12419" s="23" t="e">
        <f>INDEX('Артикул без-с размером'!A:A,MATCH(Хранение!B12419,'Артикул без-с размером'!C:C,0))</f>
        <v>#N/A</v>
      </c>
    </row>
    <row r="12420" spans="9:9" ht="21.75" customHeight="1" x14ac:dyDescent="0.3">
      <c r="I12420" s="23" t="e">
        <f>INDEX('Артикул без-с размером'!A:A,MATCH(Хранение!B12420,'Артикул без-с размером'!C:C,0))</f>
        <v>#N/A</v>
      </c>
    </row>
    <row r="12421" spans="9:9" ht="21.75" customHeight="1" x14ac:dyDescent="0.3">
      <c r="I12421" s="23" t="e">
        <f>INDEX('Артикул без-с размером'!A:A,MATCH(Хранение!B12421,'Артикул без-с размером'!C:C,0))</f>
        <v>#N/A</v>
      </c>
    </row>
    <row r="12422" spans="9:9" ht="21.75" customHeight="1" x14ac:dyDescent="0.3">
      <c r="I12422" s="23" t="e">
        <f>INDEX('Артикул без-с размером'!A:A,MATCH(Хранение!B12422,'Артикул без-с размером'!C:C,0))</f>
        <v>#N/A</v>
      </c>
    </row>
    <row r="12423" spans="9:9" ht="21.75" customHeight="1" x14ac:dyDescent="0.3">
      <c r="I12423" s="23" t="e">
        <f>INDEX('Артикул без-с размером'!A:A,MATCH(Хранение!B12423,'Артикул без-с размером'!C:C,0))</f>
        <v>#N/A</v>
      </c>
    </row>
    <row r="12424" spans="9:9" ht="21.75" customHeight="1" x14ac:dyDescent="0.3">
      <c r="I12424" s="23" t="e">
        <f>INDEX('Артикул без-с размером'!A:A,MATCH(Хранение!B12424,'Артикул без-с размером'!C:C,0))</f>
        <v>#N/A</v>
      </c>
    </row>
    <row r="12425" spans="9:9" ht="21.75" customHeight="1" x14ac:dyDescent="0.3">
      <c r="I12425" s="23" t="e">
        <f>INDEX('Артикул без-с размером'!A:A,MATCH(Хранение!B12425,'Артикул без-с размером'!C:C,0))</f>
        <v>#N/A</v>
      </c>
    </row>
    <row r="12426" spans="9:9" ht="21.75" customHeight="1" x14ac:dyDescent="0.3">
      <c r="I12426" s="23" t="e">
        <f>INDEX('Артикул без-с размером'!A:A,MATCH(Хранение!B12426,'Артикул без-с размером'!C:C,0))</f>
        <v>#N/A</v>
      </c>
    </row>
    <row r="12427" spans="9:9" ht="21.75" customHeight="1" x14ac:dyDescent="0.3">
      <c r="I12427" s="23" t="e">
        <f>INDEX('Артикул без-с размером'!A:A,MATCH(Хранение!B12427,'Артикул без-с размером'!C:C,0))</f>
        <v>#N/A</v>
      </c>
    </row>
    <row r="12428" spans="9:9" ht="21.75" customHeight="1" x14ac:dyDescent="0.3">
      <c r="I12428" s="23" t="e">
        <f>INDEX('Артикул без-с размером'!A:A,MATCH(Хранение!B12428,'Артикул без-с размером'!C:C,0))</f>
        <v>#N/A</v>
      </c>
    </row>
    <row r="12429" spans="9:9" ht="21.75" customHeight="1" x14ac:dyDescent="0.3">
      <c r="I12429" s="23" t="e">
        <f>INDEX('Артикул без-с размером'!A:A,MATCH(Хранение!B12429,'Артикул без-с размером'!C:C,0))</f>
        <v>#N/A</v>
      </c>
    </row>
    <row r="12430" spans="9:9" ht="21.75" customHeight="1" x14ac:dyDescent="0.3">
      <c r="I12430" s="23" t="e">
        <f>INDEX('Артикул без-с размером'!A:A,MATCH(Хранение!B12430,'Артикул без-с размером'!C:C,0))</f>
        <v>#N/A</v>
      </c>
    </row>
    <row r="12431" spans="9:9" ht="21.75" customHeight="1" x14ac:dyDescent="0.3">
      <c r="I12431" s="23" t="e">
        <f>INDEX('Артикул без-с размером'!A:A,MATCH(Хранение!B12431,'Артикул без-с размером'!C:C,0))</f>
        <v>#N/A</v>
      </c>
    </row>
    <row r="12432" spans="9:9" ht="21.75" customHeight="1" x14ac:dyDescent="0.3">
      <c r="I12432" s="23" t="e">
        <f>INDEX('Артикул без-с размером'!A:A,MATCH(Хранение!B12432,'Артикул без-с размером'!C:C,0))</f>
        <v>#N/A</v>
      </c>
    </row>
    <row r="12433" spans="9:9" ht="21.75" customHeight="1" x14ac:dyDescent="0.3">
      <c r="I12433" s="23" t="e">
        <f>INDEX('Артикул без-с размером'!A:A,MATCH(Хранение!B12433,'Артикул без-с размером'!C:C,0))</f>
        <v>#N/A</v>
      </c>
    </row>
    <row r="12434" spans="9:9" ht="21.75" customHeight="1" x14ac:dyDescent="0.3">
      <c r="I12434" s="23" t="e">
        <f>INDEX('Артикул без-с размером'!A:A,MATCH(Хранение!B12434,'Артикул без-с размером'!C:C,0))</f>
        <v>#N/A</v>
      </c>
    </row>
    <row r="12435" spans="9:9" ht="21.75" customHeight="1" x14ac:dyDescent="0.3">
      <c r="I12435" s="23" t="e">
        <f>INDEX('Артикул без-с размером'!A:A,MATCH(Хранение!B12435,'Артикул без-с размером'!C:C,0))</f>
        <v>#N/A</v>
      </c>
    </row>
    <row r="12436" spans="9:9" ht="21.75" customHeight="1" x14ac:dyDescent="0.3">
      <c r="I12436" s="23" t="e">
        <f>INDEX('Артикул без-с размером'!A:A,MATCH(Хранение!B12436,'Артикул без-с размером'!C:C,0))</f>
        <v>#N/A</v>
      </c>
    </row>
    <row r="12437" spans="9:9" ht="21.75" customHeight="1" x14ac:dyDescent="0.3">
      <c r="I12437" s="23" t="e">
        <f>INDEX('Артикул без-с размером'!A:A,MATCH(Хранение!B12437,'Артикул без-с размером'!C:C,0))</f>
        <v>#N/A</v>
      </c>
    </row>
    <row r="12438" spans="9:9" ht="21.75" customHeight="1" x14ac:dyDescent="0.3">
      <c r="I12438" s="23" t="e">
        <f>INDEX('Артикул без-с размером'!A:A,MATCH(Хранение!B12438,'Артикул без-с размером'!C:C,0))</f>
        <v>#N/A</v>
      </c>
    </row>
    <row r="12439" spans="9:9" ht="21.75" customHeight="1" x14ac:dyDescent="0.3">
      <c r="I12439" s="23" t="e">
        <f>INDEX('Артикул без-с размером'!A:A,MATCH(Хранение!B12439,'Артикул без-с размером'!C:C,0))</f>
        <v>#N/A</v>
      </c>
    </row>
    <row r="12440" spans="9:9" ht="21.75" customHeight="1" x14ac:dyDescent="0.3">
      <c r="I12440" s="23" t="e">
        <f>INDEX('Артикул без-с размером'!A:A,MATCH(Хранение!B12440,'Артикул без-с размером'!C:C,0))</f>
        <v>#N/A</v>
      </c>
    </row>
    <row r="12441" spans="9:9" ht="21.75" customHeight="1" x14ac:dyDescent="0.3">
      <c r="I12441" s="23" t="e">
        <f>INDEX('Артикул без-с размером'!A:A,MATCH(Хранение!B12441,'Артикул без-с размером'!C:C,0))</f>
        <v>#N/A</v>
      </c>
    </row>
    <row r="12442" spans="9:9" ht="21.75" customHeight="1" x14ac:dyDescent="0.3">
      <c r="I12442" s="23" t="e">
        <f>INDEX('Артикул без-с размером'!A:A,MATCH(Хранение!B12442,'Артикул без-с размером'!C:C,0))</f>
        <v>#N/A</v>
      </c>
    </row>
    <row r="12443" spans="9:9" ht="21.75" customHeight="1" x14ac:dyDescent="0.3">
      <c r="I12443" s="23" t="e">
        <f>INDEX('Артикул без-с размером'!A:A,MATCH(Хранение!B12443,'Артикул без-с размером'!C:C,0))</f>
        <v>#N/A</v>
      </c>
    </row>
    <row r="12444" spans="9:9" ht="21.75" customHeight="1" x14ac:dyDescent="0.3">
      <c r="I12444" s="23" t="e">
        <f>INDEX('Артикул без-с размером'!A:A,MATCH(Хранение!B12444,'Артикул без-с размером'!C:C,0))</f>
        <v>#N/A</v>
      </c>
    </row>
    <row r="12445" spans="9:9" ht="21.75" customHeight="1" x14ac:dyDescent="0.3">
      <c r="I12445" s="23" t="e">
        <f>INDEX('Артикул без-с размером'!A:A,MATCH(Хранение!B12445,'Артикул без-с размером'!C:C,0))</f>
        <v>#N/A</v>
      </c>
    </row>
    <row r="12446" spans="9:9" ht="21.75" customHeight="1" x14ac:dyDescent="0.3">
      <c r="I12446" s="23" t="e">
        <f>INDEX('Артикул без-с размером'!A:A,MATCH(Хранение!B12446,'Артикул без-с размером'!C:C,0))</f>
        <v>#N/A</v>
      </c>
    </row>
    <row r="12447" spans="9:9" ht="21.75" customHeight="1" x14ac:dyDescent="0.3">
      <c r="I12447" s="23" t="e">
        <f>INDEX('Артикул без-с размером'!A:A,MATCH(Хранение!B12447,'Артикул без-с размером'!C:C,0))</f>
        <v>#N/A</v>
      </c>
    </row>
    <row r="12448" spans="9:9" ht="21.75" customHeight="1" x14ac:dyDescent="0.3">
      <c r="I12448" s="23" t="e">
        <f>INDEX('Артикул без-с размером'!A:A,MATCH(Хранение!B12448,'Артикул без-с размером'!C:C,0))</f>
        <v>#N/A</v>
      </c>
    </row>
    <row r="12449" spans="9:9" ht="21.75" customHeight="1" x14ac:dyDescent="0.3">
      <c r="I12449" s="23" t="e">
        <f>INDEX('Артикул без-с размером'!A:A,MATCH(Хранение!B12449,'Артикул без-с размером'!C:C,0))</f>
        <v>#N/A</v>
      </c>
    </row>
    <row r="12450" spans="9:9" ht="21.75" customHeight="1" x14ac:dyDescent="0.3">
      <c r="I12450" s="23" t="e">
        <f>INDEX('Артикул без-с размером'!A:A,MATCH(Хранение!B12450,'Артикул без-с размером'!C:C,0))</f>
        <v>#N/A</v>
      </c>
    </row>
    <row r="12451" spans="9:9" ht="21.75" customHeight="1" x14ac:dyDescent="0.3">
      <c r="I12451" s="23" t="e">
        <f>INDEX('Артикул без-с размером'!A:A,MATCH(Хранение!B12451,'Артикул без-с размером'!C:C,0))</f>
        <v>#N/A</v>
      </c>
    </row>
    <row r="12452" spans="9:9" ht="21.75" customHeight="1" x14ac:dyDescent="0.3">
      <c r="I12452" s="23" t="e">
        <f>INDEX('Артикул без-с размером'!A:A,MATCH(Хранение!B12452,'Артикул без-с размером'!C:C,0))</f>
        <v>#N/A</v>
      </c>
    </row>
    <row r="12453" spans="9:9" ht="21.75" customHeight="1" x14ac:dyDescent="0.3">
      <c r="I12453" s="23" t="e">
        <f>INDEX('Артикул без-с размером'!A:A,MATCH(Хранение!B12453,'Артикул без-с размером'!C:C,0))</f>
        <v>#N/A</v>
      </c>
    </row>
    <row r="12454" spans="9:9" ht="21.75" customHeight="1" x14ac:dyDescent="0.3">
      <c r="I12454" s="23" t="e">
        <f>INDEX('Артикул без-с размером'!A:A,MATCH(Хранение!B12454,'Артикул без-с размером'!C:C,0))</f>
        <v>#N/A</v>
      </c>
    </row>
    <row r="12455" spans="9:9" ht="21.75" customHeight="1" x14ac:dyDescent="0.3">
      <c r="I12455" s="23" t="e">
        <f>INDEX('Артикул без-с размером'!A:A,MATCH(Хранение!B12455,'Артикул без-с размером'!C:C,0))</f>
        <v>#N/A</v>
      </c>
    </row>
    <row r="12456" spans="9:9" ht="21.75" customHeight="1" x14ac:dyDescent="0.3">
      <c r="I12456" s="23" t="e">
        <f>INDEX('Артикул без-с размером'!A:A,MATCH(Хранение!B12456,'Артикул без-с размером'!C:C,0))</f>
        <v>#N/A</v>
      </c>
    </row>
    <row r="12457" spans="9:9" ht="21.75" customHeight="1" x14ac:dyDescent="0.3">
      <c r="I12457" s="23" t="e">
        <f>INDEX('Артикул без-с размером'!A:A,MATCH(Хранение!B12457,'Артикул без-с размером'!C:C,0))</f>
        <v>#N/A</v>
      </c>
    </row>
    <row r="12458" spans="9:9" ht="21.75" customHeight="1" x14ac:dyDescent="0.3">
      <c r="I12458" s="23" t="e">
        <f>INDEX('Артикул без-с размером'!A:A,MATCH(Хранение!B12458,'Артикул без-с размером'!C:C,0))</f>
        <v>#N/A</v>
      </c>
    </row>
    <row r="12459" spans="9:9" ht="21.75" customHeight="1" x14ac:dyDescent="0.3">
      <c r="I12459" s="23" t="e">
        <f>INDEX('Артикул без-с размером'!A:A,MATCH(Хранение!B12459,'Артикул без-с размером'!C:C,0))</f>
        <v>#N/A</v>
      </c>
    </row>
    <row r="12460" spans="9:9" ht="21.75" customHeight="1" x14ac:dyDescent="0.3">
      <c r="I12460" s="23" t="e">
        <f>INDEX('Артикул без-с размером'!A:A,MATCH(Хранение!B12460,'Артикул без-с размером'!C:C,0))</f>
        <v>#N/A</v>
      </c>
    </row>
    <row r="12461" spans="9:9" ht="21.75" customHeight="1" x14ac:dyDescent="0.3">
      <c r="I12461" s="23" t="e">
        <f>INDEX('Артикул без-с размером'!A:A,MATCH(Хранение!B12461,'Артикул без-с размером'!C:C,0))</f>
        <v>#N/A</v>
      </c>
    </row>
    <row r="12462" spans="9:9" ht="21.75" customHeight="1" x14ac:dyDescent="0.3">
      <c r="I12462" s="23" t="e">
        <f>INDEX('Артикул без-с размером'!A:A,MATCH(Хранение!B12462,'Артикул без-с размером'!C:C,0))</f>
        <v>#N/A</v>
      </c>
    </row>
    <row r="12463" spans="9:9" ht="21.75" customHeight="1" x14ac:dyDescent="0.3">
      <c r="I12463" s="23" t="e">
        <f>INDEX('Артикул без-с размером'!A:A,MATCH(Хранение!B12463,'Артикул без-с размером'!C:C,0))</f>
        <v>#N/A</v>
      </c>
    </row>
    <row r="12464" spans="9:9" ht="21.75" customHeight="1" x14ac:dyDescent="0.3">
      <c r="I12464" s="23" t="e">
        <f>INDEX('Артикул без-с размером'!A:A,MATCH(Хранение!B12464,'Артикул без-с размером'!C:C,0))</f>
        <v>#N/A</v>
      </c>
    </row>
    <row r="12465" spans="9:9" ht="21.75" customHeight="1" x14ac:dyDescent="0.3">
      <c r="I12465" s="23" t="e">
        <f>INDEX('Артикул без-с размером'!A:A,MATCH(Хранение!B12465,'Артикул без-с размером'!C:C,0))</f>
        <v>#N/A</v>
      </c>
    </row>
    <row r="12466" spans="9:9" ht="21.75" customHeight="1" x14ac:dyDescent="0.3">
      <c r="I12466" s="23" t="e">
        <f>INDEX('Артикул без-с размером'!A:A,MATCH(Хранение!B12466,'Артикул без-с размером'!C:C,0))</f>
        <v>#N/A</v>
      </c>
    </row>
    <row r="12467" spans="9:9" ht="21.75" customHeight="1" x14ac:dyDescent="0.3">
      <c r="I12467" s="23" t="e">
        <f>INDEX('Артикул без-с размером'!A:A,MATCH(Хранение!B12467,'Артикул без-с размером'!C:C,0))</f>
        <v>#N/A</v>
      </c>
    </row>
    <row r="12468" spans="9:9" ht="21.75" customHeight="1" x14ac:dyDescent="0.3">
      <c r="I12468" s="23" t="e">
        <f>INDEX('Артикул без-с размером'!A:A,MATCH(Хранение!B12468,'Артикул без-с размером'!C:C,0))</f>
        <v>#N/A</v>
      </c>
    </row>
    <row r="12469" spans="9:9" ht="21.75" customHeight="1" x14ac:dyDescent="0.3">
      <c r="I12469" s="23" t="e">
        <f>INDEX('Артикул без-с размером'!A:A,MATCH(Хранение!B12469,'Артикул без-с размером'!C:C,0))</f>
        <v>#N/A</v>
      </c>
    </row>
    <row r="12470" spans="9:9" ht="21.75" customHeight="1" x14ac:dyDescent="0.3">
      <c r="I12470" s="23" t="e">
        <f>INDEX('Артикул без-с размером'!A:A,MATCH(Хранение!B12470,'Артикул без-с размером'!C:C,0))</f>
        <v>#N/A</v>
      </c>
    </row>
    <row r="12471" spans="9:9" ht="21.75" customHeight="1" x14ac:dyDescent="0.3">
      <c r="I12471" s="23" t="e">
        <f>INDEX('Артикул без-с размером'!A:A,MATCH(Хранение!B12471,'Артикул без-с размером'!C:C,0))</f>
        <v>#N/A</v>
      </c>
    </row>
    <row r="12472" spans="9:9" ht="21.75" customHeight="1" x14ac:dyDescent="0.3">
      <c r="I12472" s="23" t="e">
        <f>INDEX('Артикул без-с размером'!A:A,MATCH(Хранение!B12472,'Артикул без-с размером'!C:C,0))</f>
        <v>#N/A</v>
      </c>
    </row>
    <row r="12473" spans="9:9" ht="21.75" customHeight="1" x14ac:dyDescent="0.3">
      <c r="I12473" s="23" t="e">
        <f>INDEX('Артикул без-с размером'!A:A,MATCH(Хранение!B12473,'Артикул без-с размером'!C:C,0))</f>
        <v>#N/A</v>
      </c>
    </row>
    <row r="12474" spans="9:9" ht="21.75" customHeight="1" x14ac:dyDescent="0.3">
      <c r="I12474" s="23" t="e">
        <f>INDEX('Артикул без-с размером'!A:A,MATCH(Хранение!B12474,'Артикул без-с размером'!C:C,0))</f>
        <v>#N/A</v>
      </c>
    </row>
    <row r="12475" spans="9:9" ht="21.75" customHeight="1" x14ac:dyDescent="0.3">
      <c r="I12475" s="23" t="e">
        <f>INDEX('Артикул без-с размером'!A:A,MATCH(Хранение!B12475,'Артикул без-с размером'!C:C,0))</f>
        <v>#N/A</v>
      </c>
    </row>
    <row r="12476" spans="9:9" ht="21.75" customHeight="1" x14ac:dyDescent="0.3">
      <c r="I12476" s="23" t="e">
        <f>INDEX('Артикул без-с размером'!A:A,MATCH(Хранение!B12476,'Артикул без-с размером'!C:C,0))</f>
        <v>#N/A</v>
      </c>
    </row>
    <row r="12477" spans="9:9" ht="21.75" customHeight="1" x14ac:dyDescent="0.3">
      <c r="I12477" s="23" t="e">
        <f>INDEX('Артикул без-с размером'!A:A,MATCH(Хранение!B12477,'Артикул без-с размером'!C:C,0))</f>
        <v>#N/A</v>
      </c>
    </row>
    <row r="12478" spans="9:9" ht="21.75" customHeight="1" x14ac:dyDescent="0.3">
      <c r="I12478" s="23" t="e">
        <f>INDEX('Артикул без-с размером'!A:A,MATCH(Хранение!B12478,'Артикул без-с размером'!C:C,0))</f>
        <v>#N/A</v>
      </c>
    </row>
    <row r="12479" spans="9:9" ht="21.75" customHeight="1" x14ac:dyDescent="0.3">
      <c r="I12479" s="23" t="e">
        <f>INDEX('Артикул без-с размером'!A:A,MATCH(Хранение!B12479,'Артикул без-с размером'!C:C,0))</f>
        <v>#N/A</v>
      </c>
    </row>
    <row r="12480" spans="9:9" ht="21.75" customHeight="1" x14ac:dyDescent="0.3">
      <c r="I12480" s="23" t="e">
        <f>INDEX('Артикул без-с размером'!A:A,MATCH(Хранение!B12480,'Артикул без-с размером'!C:C,0))</f>
        <v>#N/A</v>
      </c>
    </row>
    <row r="12481" spans="9:9" ht="21.75" customHeight="1" x14ac:dyDescent="0.3">
      <c r="I12481" s="23" t="e">
        <f>INDEX('Артикул без-с размером'!A:A,MATCH(Хранение!B12481,'Артикул без-с размером'!C:C,0))</f>
        <v>#N/A</v>
      </c>
    </row>
    <row r="12482" spans="9:9" ht="21.75" customHeight="1" x14ac:dyDescent="0.3">
      <c r="I12482" s="23" t="e">
        <f>INDEX('Артикул без-с размером'!A:A,MATCH(Хранение!B12482,'Артикул без-с размером'!C:C,0))</f>
        <v>#N/A</v>
      </c>
    </row>
    <row r="12483" spans="9:9" ht="21.75" customHeight="1" x14ac:dyDescent="0.3">
      <c r="I12483" s="23" t="e">
        <f>INDEX('Артикул без-с размером'!A:A,MATCH(Хранение!B12483,'Артикул без-с размером'!C:C,0))</f>
        <v>#N/A</v>
      </c>
    </row>
    <row r="12484" spans="9:9" ht="21.75" customHeight="1" x14ac:dyDescent="0.3">
      <c r="I12484" s="23" t="e">
        <f>INDEX('Артикул без-с размером'!A:A,MATCH(Хранение!B12484,'Артикул без-с размером'!C:C,0))</f>
        <v>#N/A</v>
      </c>
    </row>
    <row r="12485" spans="9:9" ht="21.75" customHeight="1" x14ac:dyDescent="0.3">
      <c r="I12485" s="23" t="e">
        <f>INDEX('Артикул без-с размером'!A:A,MATCH(Хранение!B12485,'Артикул без-с размером'!C:C,0))</f>
        <v>#N/A</v>
      </c>
    </row>
    <row r="12486" spans="9:9" ht="21.75" customHeight="1" x14ac:dyDescent="0.3">
      <c r="I12486" s="23" t="e">
        <f>INDEX('Артикул без-с размером'!A:A,MATCH(Хранение!B12486,'Артикул без-с размером'!C:C,0))</f>
        <v>#N/A</v>
      </c>
    </row>
    <row r="12487" spans="9:9" ht="21.75" customHeight="1" x14ac:dyDescent="0.3">
      <c r="I12487" s="23" t="e">
        <f>INDEX('Артикул без-с размером'!A:A,MATCH(Хранение!B12487,'Артикул без-с размером'!C:C,0))</f>
        <v>#N/A</v>
      </c>
    </row>
    <row r="12488" spans="9:9" ht="21.75" customHeight="1" x14ac:dyDescent="0.3">
      <c r="I12488" s="23" t="e">
        <f>INDEX('Артикул без-с размером'!A:A,MATCH(Хранение!B12488,'Артикул без-с размером'!C:C,0))</f>
        <v>#N/A</v>
      </c>
    </row>
    <row r="12489" spans="9:9" ht="21.75" customHeight="1" x14ac:dyDescent="0.3">
      <c r="I12489" s="23" t="e">
        <f>INDEX('Артикул без-с размером'!A:A,MATCH(Хранение!B12489,'Артикул без-с размером'!C:C,0))</f>
        <v>#N/A</v>
      </c>
    </row>
    <row r="12490" spans="9:9" ht="21.75" customHeight="1" x14ac:dyDescent="0.3">
      <c r="I12490" s="23" t="e">
        <f>INDEX('Артикул без-с размером'!A:A,MATCH(Хранение!B12490,'Артикул без-с размером'!C:C,0))</f>
        <v>#N/A</v>
      </c>
    </row>
    <row r="12491" spans="9:9" ht="21.75" customHeight="1" x14ac:dyDescent="0.3">
      <c r="I12491" s="23" t="e">
        <f>INDEX('Артикул без-с размером'!A:A,MATCH(Хранение!B12491,'Артикул без-с размером'!C:C,0))</f>
        <v>#N/A</v>
      </c>
    </row>
    <row r="12492" spans="9:9" ht="21.75" customHeight="1" x14ac:dyDescent="0.3">
      <c r="I12492" s="23" t="e">
        <f>INDEX('Артикул без-с размером'!A:A,MATCH(Хранение!B12492,'Артикул без-с размером'!C:C,0))</f>
        <v>#N/A</v>
      </c>
    </row>
    <row r="12493" spans="9:9" ht="21.75" customHeight="1" x14ac:dyDescent="0.3">
      <c r="I12493" s="23" t="e">
        <f>INDEX('Артикул без-с размером'!A:A,MATCH(Хранение!B12493,'Артикул без-с размером'!C:C,0))</f>
        <v>#N/A</v>
      </c>
    </row>
    <row r="12494" spans="9:9" ht="21.75" customHeight="1" x14ac:dyDescent="0.3">
      <c r="I12494" s="23" t="e">
        <f>INDEX('Артикул без-с размером'!A:A,MATCH(Хранение!B12494,'Артикул без-с размером'!C:C,0))</f>
        <v>#N/A</v>
      </c>
    </row>
    <row r="12495" spans="9:9" ht="21.75" customHeight="1" x14ac:dyDescent="0.3">
      <c r="I12495" s="23" t="e">
        <f>INDEX('Артикул без-с размером'!A:A,MATCH(Хранение!B12495,'Артикул без-с размером'!C:C,0))</f>
        <v>#N/A</v>
      </c>
    </row>
    <row r="12496" spans="9:9" ht="21.75" customHeight="1" x14ac:dyDescent="0.3">
      <c r="I12496" s="23" t="e">
        <f>INDEX('Артикул без-с размером'!A:A,MATCH(Хранение!B12496,'Артикул без-с размером'!C:C,0))</f>
        <v>#N/A</v>
      </c>
    </row>
    <row r="12497" spans="9:9" ht="21.75" customHeight="1" x14ac:dyDescent="0.3">
      <c r="I12497" s="23" t="e">
        <f>INDEX('Артикул без-с размером'!A:A,MATCH(Хранение!B12497,'Артикул без-с размером'!C:C,0))</f>
        <v>#N/A</v>
      </c>
    </row>
    <row r="12498" spans="9:9" ht="21.75" customHeight="1" x14ac:dyDescent="0.3">
      <c r="I12498" s="23" t="e">
        <f>INDEX('Артикул без-с размером'!A:A,MATCH(Хранение!B12498,'Артикул без-с размером'!C:C,0))</f>
        <v>#N/A</v>
      </c>
    </row>
    <row r="12499" spans="9:9" ht="21.75" customHeight="1" x14ac:dyDescent="0.3">
      <c r="I12499" s="23" t="e">
        <f>INDEX('Артикул без-с размером'!A:A,MATCH(Хранение!B12499,'Артикул без-с размером'!C:C,0))</f>
        <v>#N/A</v>
      </c>
    </row>
    <row r="12500" spans="9:9" ht="21.75" customHeight="1" x14ac:dyDescent="0.3">
      <c r="I12500" s="23" t="e">
        <f>INDEX('Артикул без-с размером'!A:A,MATCH(Хранение!B12500,'Артикул без-с размером'!C:C,0))</f>
        <v>#N/A</v>
      </c>
    </row>
    <row r="12501" spans="9:9" ht="21.75" customHeight="1" x14ac:dyDescent="0.3">
      <c r="I12501" s="23" t="e">
        <f>INDEX('Артикул без-с размером'!A:A,MATCH(Хранение!B12501,'Артикул без-с размером'!C:C,0))</f>
        <v>#N/A</v>
      </c>
    </row>
    <row r="12502" spans="9:9" ht="21.75" customHeight="1" x14ac:dyDescent="0.3">
      <c r="I12502" s="23" t="e">
        <f>INDEX('Артикул без-с размером'!A:A,MATCH(Хранение!B12502,'Артикул без-с размером'!C:C,0))</f>
        <v>#N/A</v>
      </c>
    </row>
    <row r="12503" spans="9:9" ht="21.75" customHeight="1" x14ac:dyDescent="0.3">
      <c r="I12503" s="23" t="e">
        <f>INDEX('Артикул без-с размером'!A:A,MATCH(Хранение!B12503,'Артикул без-с размером'!C:C,0))</f>
        <v>#N/A</v>
      </c>
    </row>
    <row r="12504" spans="9:9" ht="21.75" customHeight="1" x14ac:dyDescent="0.3">
      <c r="I12504" s="23" t="e">
        <f>INDEX('Артикул без-с размером'!A:A,MATCH(Хранение!B12504,'Артикул без-с размером'!C:C,0))</f>
        <v>#N/A</v>
      </c>
    </row>
    <row r="12505" spans="9:9" ht="21.75" customHeight="1" x14ac:dyDescent="0.3">
      <c r="I12505" s="23" t="e">
        <f>INDEX('Артикул без-с размером'!A:A,MATCH(Хранение!B12505,'Артикул без-с размером'!C:C,0))</f>
        <v>#N/A</v>
      </c>
    </row>
    <row r="12506" spans="9:9" ht="21.75" customHeight="1" x14ac:dyDescent="0.3">
      <c r="I12506" s="23" t="e">
        <f>INDEX('Артикул без-с размером'!A:A,MATCH(Хранение!B12506,'Артикул без-с размером'!C:C,0))</f>
        <v>#N/A</v>
      </c>
    </row>
    <row r="12507" spans="9:9" ht="21.75" customHeight="1" x14ac:dyDescent="0.3">
      <c r="I12507" s="23" t="e">
        <f>INDEX('Артикул без-с размером'!A:A,MATCH(Хранение!B12507,'Артикул без-с размером'!C:C,0))</f>
        <v>#N/A</v>
      </c>
    </row>
    <row r="12508" spans="9:9" ht="21.75" customHeight="1" x14ac:dyDescent="0.3">
      <c r="I12508" s="23" t="e">
        <f>INDEX('Артикул без-с размером'!A:A,MATCH(Хранение!B12508,'Артикул без-с размером'!C:C,0))</f>
        <v>#N/A</v>
      </c>
    </row>
    <row r="12509" spans="9:9" ht="21.75" customHeight="1" x14ac:dyDescent="0.3">
      <c r="I12509" s="23" t="e">
        <f>INDEX('Артикул без-с размером'!A:A,MATCH(Хранение!B12509,'Артикул без-с размером'!C:C,0))</f>
        <v>#N/A</v>
      </c>
    </row>
    <row r="12510" spans="9:9" ht="21.75" customHeight="1" x14ac:dyDescent="0.3">
      <c r="I12510" s="23" t="e">
        <f>INDEX('Артикул без-с размером'!A:A,MATCH(Хранение!B12510,'Артикул без-с размером'!C:C,0))</f>
        <v>#N/A</v>
      </c>
    </row>
    <row r="12511" spans="9:9" ht="21.75" customHeight="1" x14ac:dyDescent="0.3">
      <c r="I12511" s="23" t="e">
        <f>INDEX('Артикул без-с размером'!A:A,MATCH(Хранение!B12511,'Артикул без-с размером'!C:C,0))</f>
        <v>#N/A</v>
      </c>
    </row>
    <row r="12512" spans="9:9" ht="21.75" customHeight="1" x14ac:dyDescent="0.3">
      <c r="I12512" s="23" t="e">
        <f>INDEX('Артикул без-с размером'!A:A,MATCH(Хранение!B12512,'Артикул без-с размером'!C:C,0))</f>
        <v>#N/A</v>
      </c>
    </row>
    <row r="12513" spans="9:9" ht="21.75" customHeight="1" x14ac:dyDescent="0.3">
      <c r="I12513" s="23" t="e">
        <f>INDEX('Артикул без-с размером'!A:A,MATCH(Хранение!B12513,'Артикул без-с размером'!C:C,0))</f>
        <v>#N/A</v>
      </c>
    </row>
    <row r="12514" spans="9:9" ht="21.75" customHeight="1" x14ac:dyDescent="0.3">
      <c r="I12514" s="23" t="e">
        <f>INDEX('Артикул без-с размером'!A:A,MATCH(Хранение!B12514,'Артикул без-с размером'!C:C,0))</f>
        <v>#N/A</v>
      </c>
    </row>
    <row r="12515" spans="9:9" ht="21.75" customHeight="1" x14ac:dyDescent="0.3">
      <c r="I12515" s="23" t="e">
        <f>INDEX('Артикул без-с размером'!A:A,MATCH(Хранение!B12515,'Артикул без-с размером'!C:C,0))</f>
        <v>#N/A</v>
      </c>
    </row>
    <row r="12516" spans="9:9" ht="21.75" customHeight="1" x14ac:dyDescent="0.3">
      <c r="I12516" s="23" t="e">
        <f>INDEX('Артикул без-с размером'!A:A,MATCH(Хранение!B12516,'Артикул без-с размером'!C:C,0))</f>
        <v>#N/A</v>
      </c>
    </row>
    <row r="12517" spans="9:9" ht="21.75" customHeight="1" x14ac:dyDescent="0.3">
      <c r="I12517" s="23" t="e">
        <f>INDEX('Артикул без-с размером'!A:A,MATCH(Хранение!B12517,'Артикул без-с размером'!C:C,0))</f>
        <v>#N/A</v>
      </c>
    </row>
    <row r="12518" spans="9:9" ht="21.75" customHeight="1" x14ac:dyDescent="0.3">
      <c r="I12518" s="23" t="e">
        <f>INDEX('Артикул без-с размером'!A:A,MATCH(Хранение!B12518,'Артикул без-с размером'!C:C,0))</f>
        <v>#N/A</v>
      </c>
    </row>
    <row r="12519" spans="9:9" ht="21.75" customHeight="1" x14ac:dyDescent="0.3">
      <c r="I12519" s="23" t="e">
        <f>INDEX('Артикул без-с размером'!A:A,MATCH(Хранение!B12519,'Артикул без-с размером'!C:C,0))</f>
        <v>#N/A</v>
      </c>
    </row>
    <row r="12520" spans="9:9" ht="21.75" customHeight="1" x14ac:dyDescent="0.3">
      <c r="I12520" s="23" t="e">
        <f>INDEX('Артикул без-с размером'!A:A,MATCH(Хранение!B12520,'Артикул без-с размером'!C:C,0))</f>
        <v>#N/A</v>
      </c>
    </row>
    <row r="12521" spans="9:9" ht="21.75" customHeight="1" x14ac:dyDescent="0.3">
      <c r="I12521" s="23" t="e">
        <f>INDEX('Артикул без-с размером'!A:A,MATCH(Хранение!B12521,'Артикул без-с размером'!C:C,0))</f>
        <v>#N/A</v>
      </c>
    </row>
    <row r="12522" spans="9:9" ht="21.75" customHeight="1" x14ac:dyDescent="0.3">
      <c r="I12522" s="23" t="e">
        <f>INDEX('Артикул без-с размером'!A:A,MATCH(Хранение!B12522,'Артикул без-с размером'!C:C,0))</f>
        <v>#N/A</v>
      </c>
    </row>
    <row r="12523" spans="9:9" ht="21.75" customHeight="1" x14ac:dyDescent="0.3">
      <c r="I12523" s="23" t="e">
        <f>INDEX('Артикул без-с размером'!A:A,MATCH(Хранение!B12523,'Артикул без-с размером'!C:C,0))</f>
        <v>#N/A</v>
      </c>
    </row>
    <row r="12524" spans="9:9" ht="21.75" customHeight="1" x14ac:dyDescent="0.3">
      <c r="I12524" s="23" t="e">
        <f>INDEX('Артикул без-с размером'!A:A,MATCH(Хранение!B12524,'Артикул без-с размером'!C:C,0))</f>
        <v>#N/A</v>
      </c>
    </row>
    <row r="12525" spans="9:9" ht="21.75" customHeight="1" x14ac:dyDescent="0.3">
      <c r="I12525" s="23" t="e">
        <f>INDEX('Артикул без-с размером'!A:A,MATCH(Хранение!B12525,'Артикул без-с размером'!C:C,0))</f>
        <v>#N/A</v>
      </c>
    </row>
    <row r="12526" spans="9:9" ht="21.75" customHeight="1" x14ac:dyDescent="0.3">
      <c r="I12526" s="23" t="e">
        <f>INDEX('Артикул без-с размером'!A:A,MATCH(Хранение!B12526,'Артикул без-с размером'!C:C,0))</f>
        <v>#N/A</v>
      </c>
    </row>
    <row r="12527" spans="9:9" ht="21.75" customHeight="1" x14ac:dyDescent="0.3">
      <c r="I12527" s="23" t="e">
        <f>INDEX('Артикул без-с размером'!A:A,MATCH(Хранение!B12527,'Артикул без-с размером'!C:C,0))</f>
        <v>#N/A</v>
      </c>
    </row>
    <row r="12528" spans="9:9" ht="21.75" customHeight="1" x14ac:dyDescent="0.3">
      <c r="I12528" s="23" t="e">
        <f>INDEX('Артикул без-с размером'!A:A,MATCH(Хранение!B12528,'Артикул без-с размером'!C:C,0))</f>
        <v>#N/A</v>
      </c>
    </row>
    <row r="12529" spans="9:9" ht="21.75" customHeight="1" x14ac:dyDescent="0.3">
      <c r="I12529" s="23" t="e">
        <f>INDEX('Артикул без-с размером'!A:A,MATCH(Хранение!B12529,'Артикул без-с размером'!C:C,0))</f>
        <v>#N/A</v>
      </c>
    </row>
    <row r="12530" spans="9:9" ht="21.75" customHeight="1" x14ac:dyDescent="0.3">
      <c r="I12530" s="23" t="e">
        <f>INDEX('Артикул без-с размером'!A:A,MATCH(Хранение!B12530,'Артикул без-с размером'!C:C,0))</f>
        <v>#N/A</v>
      </c>
    </row>
    <row r="12531" spans="9:9" ht="21.75" customHeight="1" x14ac:dyDescent="0.3">
      <c r="I12531" s="23" t="e">
        <f>INDEX('Артикул без-с размером'!A:A,MATCH(Хранение!B12531,'Артикул без-с размером'!C:C,0))</f>
        <v>#N/A</v>
      </c>
    </row>
    <row r="12532" spans="9:9" ht="21.75" customHeight="1" x14ac:dyDescent="0.3">
      <c r="I12532" s="23" t="e">
        <f>INDEX('Артикул без-с размером'!A:A,MATCH(Хранение!B12532,'Артикул без-с размером'!C:C,0))</f>
        <v>#N/A</v>
      </c>
    </row>
    <row r="12533" spans="9:9" ht="21.75" customHeight="1" x14ac:dyDescent="0.3">
      <c r="I12533" s="23" t="e">
        <f>INDEX('Артикул без-с размером'!A:A,MATCH(Хранение!B12533,'Артикул без-с размером'!C:C,0))</f>
        <v>#N/A</v>
      </c>
    </row>
    <row r="12534" spans="9:9" ht="21.75" customHeight="1" x14ac:dyDescent="0.3">
      <c r="I12534" s="23" t="e">
        <f>INDEX('Артикул без-с размером'!A:A,MATCH(Хранение!B12534,'Артикул без-с размером'!C:C,0))</f>
        <v>#N/A</v>
      </c>
    </row>
    <row r="12535" spans="9:9" ht="21.75" customHeight="1" x14ac:dyDescent="0.3">
      <c r="I12535" s="23" t="e">
        <f>INDEX('Артикул без-с размером'!A:A,MATCH(Хранение!B12535,'Артикул без-с размером'!C:C,0))</f>
        <v>#N/A</v>
      </c>
    </row>
    <row r="12536" spans="9:9" ht="21.75" customHeight="1" x14ac:dyDescent="0.3">
      <c r="I12536" s="23" t="e">
        <f>INDEX('Артикул без-с размером'!A:A,MATCH(Хранение!B12536,'Артикул без-с размером'!C:C,0))</f>
        <v>#N/A</v>
      </c>
    </row>
    <row r="12537" spans="9:9" ht="21.75" customHeight="1" x14ac:dyDescent="0.3">
      <c r="I12537" s="23" t="e">
        <f>INDEX('Артикул без-с размером'!A:A,MATCH(Хранение!B12537,'Артикул без-с размером'!C:C,0))</f>
        <v>#N/A</v>
      </c>
    </row>
    <row r="12538" spans="9:9" ht="21.75" customHeight="1" x14ac:dyDescent="0.3">
      <c r="I12538" s="23" t="e">
        <f>INDEX('Артикул без-с размером'!A:A,MATCH(Хранение!B12538,'Артикул без-с размером'!C:C,0))</f>
        <v>#N/A</v>
      </c>
    </row>
    <row r="12539" spans="9:9" ht="21.75" customHeight="1" x14ac:dyDescent="0.3">
      <c r="I12539" s="23" t="e">
        <f>INDEX('Артикул без-с размером'!A:A,MATCH(Хранение!B12539,'Артикул без-с размером'!C:C,0))</f>
        <v>#N/A</v>
      </c>
    </row>
    <row r="12540" spans="9:9" ht="21.75" customHeight="1" x14ac:dyDescent="0.3">
      <c r="I12540" s="23" t="e">
        <f>INDEX('Артикул без-с размером'!A:A,MATCH(Хранение!B12540,'Артикул без-с размером'!C:C,0))</f>
        <v>#N/A</v>
      </c>
    </row>
    <row r="12541" spans="9:9" ht="21.75" customHeight="1" x14ac:dyDescent="0.3">
      <c r="I12541" s="23" t="e">
        <f>INDEX('Артикул без-с размером'!A:A,MATCH(Хранение!B12541,'Артикул без-с размером'!C:C,0))</f>
        <v>#N/A</v>
      </c>
    </row>
    <row r="12542" spans="9:9" ht="21.75" customHeight="1" x14ac:dyDescent="0.3">
      <c r="I12542" s="23" t="e">
        <f>INDEX('Артикул без-с размером'!A:A,MATCH(Хранение!B12542,'Артикул без-с размером'!C:C,0))</f>
        <v>#N/A</v>
      </c>
    </row>
    <row r="12543" spans="9:9" ht="21.75" customHeight="1" x14ac:dyDescent="0.3">
      <c r="I12543" s="23" t="e">
        <f>INDEX('Артикул без-с размером'!A:A,MATCH(Хранение!B12543,'Артикул без-с размером'!C:C,0))</f>
        <v>#N/A</v>
      </c>
    </row>
    <row r="12544" spans="9:9" ht="21.75" customHeight="1" x14ac:dyDescent="0.3">
      <c r="I12544" s="23" t="e">
        <f>INDEX('Артикул без-с размером'!A:A,MATCH(Хранение!B12544,'Артикул без-с размером'!C:C,0))</f>
        <v>#N/A</v>
      </c>
    </row>
    <row r="12545" spans="9:9" ht="21.75" customHeight="1" x14ac:dyDescent="0.3">
      <c r="I12545" s="23" t="e">
        <f>INDEX('Артикул без-с размером'!A:A,MATCH(Хранение!B12545,'Артикул без-с размером'!C:C,0))</f>
        <v>#N/A</v>
      </c>
    </row>
    <row r="12546" spans="9:9" ht="21.75" customHeight="1" x14ac:dyDescent="0.3">
      <c r="I12546" s="23" t="e">
        <f>INDEX('Артикул без-с размером'!A:A,MATCH(Хранение!B12546,'Артикул без-с размером'!C:C,0))</f>
        <v>#N/A</v>
      </c>
    </row>
    <row r="12547" spans="9:9" ht="21.75" customHeight="1" x14ac:dyDescent="0.3">
      <c r="I12547" s="23" t="e">
        <f>INDEX('Артикул без-с размером'!A:A,MATCH(Хранение!B12547,'Артикул без-с размером'!C:C,0))</f>
        <v>#N/A</v>
      </c>
    </row>
    <row r="12548" spans="9:9" ht="21.75" customHeight="1" x14ac:dyDescent="0.3">
      <c r="I12548" s="23" t="e">
        <f>INDEX('Артикул без-с размером'!A:A,MATCH(Хранение!B12548,'Артикул без-с размером'!C:C,0))</f>
        <v>#N/A</v>
      </c>
    </row>
    <row r="12549" spans="9:9" ht="21.75" customHeight="1" x14ac:dyDescent="0.3">
      <c r="I12549" s="23" t="e">
        <f>INDEX('Артикул без-с размером'!A:A,MATCH(Хранение!B12549,'Артикул без-с размером'!C:C,0))</f>
        <v>#N/A</v>
      </c>
    </row>
    <row r="12550" spans="9:9" ht="21.75" customHeight="1" x14ac:dyDescent="0.3">
      <c r="I12550" s="23" t="e">
        <f>INDEX('Артикул без-с размером'!A:A,MATCH(Хранение!B12550,'Артикул без-с размером'!C:C,0))</f>
        <v>#N/A</v>
      </c>
    </row>
    <row r="12551" spans="9:9" ht="21.75" customHeight="1" x14ac:dyDescent="0.3">
      <c r="I12551" s="23" t="e">
        <f>INDEX('Артикул без-с размером'!A:A,MATCH(Хранение!B12551,'Артикул без-с размером'!C:C,0))</f>
        <v>#N/A</v>
      </c>
    </row>
    <row r="12552" spans="9:9" ht="21.75" customHeight="1" x14ac:dyDescent="0.3">
      <c r="I12552" s="23" t="e">
        <f>INDEX('Артикул без-с размером'!A:A,MATCH(Хранение!B12552,'Артикул без-с размером'!C:C,0))</f>
        <v>#N/A</v>
      </c>
    </row>
    <row r="12553" spans="9:9" ht="21.75" customHeight="1" x14ac:dyDescent="0.3">
      <c r="I12553" s="23" t="e">
        <f>INDEX('Артикул без-с размером'!A:A,MATCH(Хранение!B12553,'Артикул без-с размером'!C:C,0))</f>
        <v>#N/A</v>
      </c>
    </row>
    <row r="12554" spans="9:9" ht="21.75" customHeight="1" x14ac:dyDescent="0.3">
      <c r="I12554" s="23" t="e">
        <f>INDEX('Артикул без-с размером'!A:A,MATCH(Хранение!B12554,'Артикул без-с размером'!C:C,0))</f>
        <v>#N/A</v>
      </c>
    </row>
    <row r="12555" spans="9:9" ht="21.75" customHeight="1" x14ac:dyDescent="0.3">
      <c r="I12555" s="23" t="e">
        <f>INDEX('Артикул без-с размером'!A:A,MATCH(Хранение!B12555,'Артикул без-с размером'!C:C,0))</f>
        <v>#N/A</v>
      </c>
    </row>
    <row r="12556" spans="9:9" ht="21.75" customHeight="1" x14ac:dyDescent="0.3">
      <c r="I12556" s="23" t="e">
        <f>INDEX('Артикул без-с размером'!A:A,MATCH(Хранение!B12556,'Артикул без-с размером'!C:C,0))</f>
        <v>#N/A</v>
      </c>
    </row>
    <row r="12557" spans="9:9" ht="21.75" customHeight="1" x14ac:dyDescent="0.3">
      <c r="I12557" s="23" t="e">
        <f>INDEX('Артикул без-с размером'!A:A,MATCH(Хранение!B12557,'Артикул без-с размером'!C:C,0))</f>
        <v>#N/A</v>
      </c>
    </row>
    <row r="12558" spans="9:9" ht="21.75" customHeight="1" x14ac:dyDescent="0.3">
      <c r="I12558" s="23" t="e">
        <f>INDEX('Артикул без-с размером'!A:A,MATCH(Хранение!B12558,'Артикул без-с размером'!C:C,0))</f>
        <v>#N/A</v>
      </c>
    </row>
    <row r="12559" spans="9:9" ht="21.75" customHeight="1" x14ac:dyDescent="0.3">
      <c r="I12559" s="23" t="e">
        <f>INDEX('Артикул без-с размером'!A:A,MATCH(Хранение!B12559,'Артикул без-с размером'!C:C,0))</f>
        <v>#N/A</v>
      </c>
    </row>
    <row r="12560" spans="9:9" ht="21.75" customHeight="1" x14ac:dyDescent="0.3">
      <c r="I12560" s="23" t="e">
        <f>INDEX('Артикул без-с размером'!A:A,MATCH(Хранение!B12560,'Артикул без-с размером'!C:C,0))</f>
        <v>#N/A</v>
      </c>
    </row>
    <row r="12561" spans="9:9" ht="21.75" customHeight="1" x14ac:dyDescent="0.3">
      <c r="I12561" s="23" t="e">
        <f>INDEX('Артикул без-с размером'!A:A,MATCH(Хранение!B12561,'Артикул без-с размером'!C:C,0))</f>
        <v>#N/A</v>
      </c>
    </row>
    <row r="12562" spans="9:9" ht="21.75" customHeight="1" x14ac:dyDescent="0.3">
      <c r="I12562" s="23" t="e">
        <f>INDEX('Артикул без-с размером'!A:A,MATCH(Хранение!B12562,'Артикул без-с размером'!C:C,0))</f>
        <v>#N/A</v>
      </c>
    </row>
    <row r="12563" spans="9:9" ht="21.75" customHeight="1" x14ac:dyDescent="0.3">
      <c r="I12563" s="23" t="e">
        <f>INDEX('Артикул без-с размером'!A:A,MATCH(Хранение!B12563,'Артикул без-с размером'!C:C,0))</f>
        <v>#N/A</v>
      </c>
    </row>
    <row r="12564" spans="9:9" ht="21.75" customHeight="1" x14ac:dyDescent="0.3">
      <c r="I12564" s="23" t="e">
        <f>INDEX('Артикул без-с размером'!A:A,MATCH(Хранение!B12564,'Артикул без-с размером'!C:C,0))</f>
        <v>#N/A</v>
      </c>
    </row>
    <row r="12565" spans="9:9" ht="21.75" customHeight="1" x14ac:dyDescent="0.3">
      <c r="I12565" s="23" t="e">
        <f>INDEX('Артикул без-с размером'!A:A,MATCH(Хранение!B12565,'Артикул без-с размером'!C:C,0))</f>
        <v>#N/A</v>
      </c>
    </row>
    <row r="12566" spans="9:9" ht="21.75" customHeight="1" x14ac:dyDescent="0.3">
      <c r="I12566" s="23" t="e">
        <f>INDEX('Артикул без-с размером'!A:A,MATCH(Хранение!B12566,'Артикул без-с размером'!C:C,0))</f>
        <v>#N/A</v>
      </c>
    </row>
    <row r="12567" spans="9:9" ht="21.75" customHeight="1" x14ac:dyDescent="0.3">
      <c r="I12567" s="23" t="e">
        <f>INDEX('Артикул без-с размером'!A:A,MATCH(Хранение!B12567,'Артикул без-с размером'!C:C,0))</f>
        <v>#N/A</v>
      </c>
    </row>
    <row r="12568" spans="9:9" ht="21.75" customHeight="1" x14ac:dyDescent="0.3">
      <c r="I12568" s="23" t="e">
        <f>INDEX('Артикул без-с размером'!A:A,MATCH(Хранение!B12568,'Артикул без-с размером'!C:C,0))</f>
        <v>#N/A</v>
      </c>
    </row>
    <row r="12569" spans="9:9" ht="21.75" customHeight="1" x14ac:dyDescent="0.3">
      <c r="I12569" s="23" t="e">
        <f>INDEX('Артикул без-с размером'!A:A,MATCH(Хранение!B12569,'Артикул без-с размером'!C:C,0))</f>
        <v>#N/A</v>
      </c>
    </row>
    <row r="12570" spans="9:9" ht="21.75" customHeight="1" x14ac:dyDescent="0.3">
      <c r="I12570" s="23" t="e">
        <f>INDEX('Артикул без-с размером'!A:A,MATCH(Хранение!B12570,'Артикул без-с размером'!C:C,0))</f>
        <v>#N/A</v>
      </c>
    </row>
    <row r="12571" spans="9:9" ht="21.75" customHeight="1" x14ac:dyDescent="0.3">
      <c r="I12571" s="23" t="e">
        <f>INDEX('Артикул без-с размером'!A:A,MATCH(Хранение!B12571,'Артикул без-с размером'!C:C,0))</f>
        <v>#N/A</v>
      </c>
    </row>
    <row r="12572" spans="9:9" ht="21.75" customHeight="1" x14ac:dyDescent="0.3">
      <c r="I12572" s="23" t="e">
        <f>INDEX('Артикул без-с размером'!A:A,MATCH(Хранение!B12572,'Артикул без-с размером'!C:C,0))</f>
        <v>#N/A</v>
      </c>
    </row>
    <row r="12573" spans="9:9" ht="21.75" customHeight="1" x14ac:dyDescent="0.3">
      <c r="I12573" s="23" t="e">
        <f>INDEX('Артикул без-с размером'!A:A,MATCH(Хранение!B12573,'Артикул без-с размером'!C:C,0))</f>
        <v>#N/A</v>
      </c>
    </row>
    <row r="12574" spans="9:9" ht="21.75" customHeight="1" x14ac:dyDescent="0.3">
      <c r="I12574" s="23" t="e">
        <f>INDEX('Артикул без-с размером'!A:A,MATCH(Хранение!B12574,'Артикул без-с размером'!C:C,0))</f>
        <v>#N/A</v>
      </c>
    </row>
    <row r="12575" spans="9:9" ht="21.75" customHeight="1" x14ac:dyDescent="0.3">
      <c r="I12575" s="23" t="e">
        <f>INDEX('Артикул без-с размером'!A:A,MATCH(Хранение!B12575,'Артикул без-с размером'!C:C,0))</f>
        <v>#N/A</v>
      </c>
    </row>
    <row r="12576" spans="9:9" ht="21.75" customHeight="1" x14ac:dyDescent="0.3">
      <c r="I12576" s="23" t="e">
        <f>INDEX('Артикул без-с размером'!A:A,MATCH(Хранение!B12576,'Артикул без-с размером'!C:C,0))</f>
        <v>#N/A</v>
      </c>
    </row>
    <row r="12577" spans="9:9" ht="21.75" customHeight="1" x14ac:dyDescent="0.3">
      <c r="I12577" s="23" t="e">
        <f>INDEX('Артикул без-с размером'!A:A,MATCH(Хранение!B12577,'Артикул без-с размером'!C:C,0))</f>
        <v>#N/A</v>
      </c>
    </row>
    <row r="12578" spans="9:9" ht="21.75" customHeight="1" x14ac:dyDescent="0.3">
      <c r="I12578" s="23" t="e">
        <f>INDEX('Артикул без-с размером'!A:A,MATCH(Хранение!B12578,'Артикул без-с размером'!C:C,0))</f>
        <v>#N/A</v>
      </c>
    </row>
    <row r="12579" spans="9:9" ht="21.75" customHeight="1" x14ac:dyDescent="0.3">
      <c r="I12579" s="23" t="e">
        <f>INDEX('Артикул без-с размером'!A:A,MATCH(Хранение!B12579,'Артикул без-с размером'!C:C,0))</f>
        <v>#N/A</v>
      </c>
    </row>
    <row r="12580" spans="9:9" ht="21.75" customHeight="1" x14ac:dyDescent="0.3">
      <c r="I12580" s="23" t="e">
        <f>INDEX('Артикул без-с размером'!A:A,MATCH(Хранение!B12580,'Артикул без-с размером'!C:C,0))</f>
        <v>#N/A</v>
      </c>
    </row>
    <row r="12581" spans="9:9" ht="21.75" customHeight="1" x14ac:dyDescent="0.3">
      <c r="I12581" s="23" t="e">
        <f>INDEX('Артикул без-с размером'!A:A,MATCH(Хранение!B12581,'Артикул без-с размером'!C:C,0))</f>
        <v>#N/A</v>
      </c>
    </row>
    <row r="12582" spans="9:9" ht="21.75" customHeight="1" x14ac:dyDescent="0.3">
      <c r="I12582" s="23" t="e">
        <f>INDEX('Артикул без-с размером'!A:A,MATCH(Хранение!B12582,'Артикул без-с размером'!C:C,0))</f>
        <v>#N/A</v>
      </c>
    </row>
    <row r="12583" spans="9:9" ht="21.75" customHeight="1" x14ac:dyDescent="0.3">
      <c r="I12583" s="23" t="e">
        <f>INDEX('Артикул без-с размером'!A:A,MATCH(Хранение!B12583,'Артикул без-с размером'!C:C,0))</f>
        <v>#N/A</v>
      </c>
    </row>
    <row r="12584" spans="9:9" ht="21.75" customHeight="1" x14ac:dyDescent="0.3">
      <c r="I12584" s="23" t="e">
        <f>INDEX('Артикул без-с размером'!A:A,MATCH(Хранение!B12584,'Артикул без-с размером'!C:C,0))</f>
        <v>#N/A</v>
      </c>
    </row>
    <row r="12585" spans="9:9" ht="21.75" customHeight="1" x14ac:dyDescent="0.3">
      <c r="I12585" s="23" t="e">
        <f>INDEX('Артикул без-с размером'!A:A,MATCH(Хранение!B12585,'Артикул без-с размером'!C:C,0))</f>
        <v>#N/A</v>
      </c>
    </row>
    <row r="12586" spans="9:9" ht="21.75" customHeight="1" x14ac:dyDescent="0.3">
      <c r="I12586" s="23" t="e">
        <f>INDEX('Артикул без-с размером'!A:A,MATCH(Хранение!B12586,'Артикул без-с размером'!C:C,0))</f>
        <v>#N/A</v>
      </c>
    </row>
    <row r="12587" spans="9:9" ht="21.75" customHeight="1" x14ac:dyDescent="0.3">
      <c r="I12587" s="23" t="e">
        <f>INDEX('Артикул без-с размером'!A:A,MATCH(Хранение!B12587,'Артикул без-с размером'!C:C,0))</f>
        <v>#N/A</v>
      </c>
    </row>
    <row r="12588" spans="9:9" ht="21.75" customHeight="1" x14ac:dyDescent="0.3">
      <c r="I12588" s="23" t="e">
        <f>INDEX('Артикул без-с размером'!A:A,MATCH(Хранение!B12588,'Артикул без-с размером'!C:C,0))</f>
        <v>#N/A</v>
      </c>
    </row>
    <row r="12589" spans="9:9" ht="21.75" customHeight="1" x14ac:dyDescent="0.3">
      <c r="I12589" s="23" t="e">
        <f>INDEX('Артикул без-с размером'!A:A,MATCH(Хранение!B12589,'Артикул без-с размером'!C:C,0))</f>
        <v>#N/A</v>
      </c>
    </row>
    <row r="12590" spans="9:9" ht="21.75" customHeight="1" x14ac:dyDescent="0.3">
      <c r="I12590" s="23" t="e">
        <f>INDEX('Артикул без-с размером'!A:A,MATCH(Хранение!B12590,'Артикул без-с размером'!C:C,0))</f>
        <v>#N/A</v>
      </c>
    </row>
    <row r="12591" spans="9:9" ht="21.75" customHeight="1" x14ac:dyDescent="0.3">
      <c r="I12591" s="23" t="e">
        <f>INDEX('Артикул без-с размером'!A:A,MATCH(Хранение!B12591,'Артикул без-с размером'!C:C,0))</f>
        <v>#N/A</v>
      </c>
    </row>
    <row r="12592" spans="9:9" ht="21.75" customHeight="1" x14ac:dyDescent="0.3">
      <c r="I12592" s="23" t="e">
        <f>INDEX('Артикул без-с размером'!A:A,MATCH(Хранение!B12592,'Артикул без-с размером'!C:C,0))</f>
        <v>#N/A</v>
      </c>
    </row>
    <row r="12593" spans="9:9" ht="21.75" customHeight="1" x14ac:dyDescent="0.3">
      <c r="I12593" s="23" t="e">
        <f>INDEX('Артикул без-с размером'!A:A,MATCH(Хранение!B12593,'Артикул без-с размером'!C:C,0))</f>
        <v>#N/A</v>
      </c>
    </row>
    <row r="12594" spans="9:9" ht="21.75" customHeight="1" x14ac:dyDescent="0.3">
      <c r="I12594" s="23" t="e">
        <f>INDEX('Артикул без-с размером'!A:A,MATCH(Хранение!B12594,'Артикул без-с размером'!C:C,0))</f>
        <v>#N/A</v>
      </c>
    </row>
    <row r="12595" spans="9:9" ht="21.75" customHeight="1" x14ac:dyDescent="0.3">
      <c r="I12595" s="23" t="e">
        <f>INDEX('Артикул без-с размером'!A:A,MATCH(Хранение!B12595,'Артикул без-с размером'!C:C,0))</f>
        <v>#N/A</v>
      </c>
    </row>
    <row r="12596" spans="9:9" ht="21.75" customHeight="1" x14ac:dyDescent="0.3">
      <c r="I12596" s="23" t="e">
        <f>INDEX('Артикул без-с размером'!A:A,MATCH(Хранение!B12596,'Артикул без-с размером'!C:C,0))</f>
        <v>#N/A</v>
      </c>
    </row>
    <row r="12597" spans="9:9" ht="21.75" customHeight="1" x14ac:dyDescent="0.3">
      <c r="I12597" s="23" t="e">
        <f>INDEX('Артикул без-с размером'!A:A,MATCH(Хранение!B12597,'Артикул без-с размером'!C:C,0))</f>
        <v>#N/A</v>
      </c>
    </row>
    <row r="12598" spans="9:9" ht="21.75" customHeight="1" x14ac:dyDescent="0.3">
      <c r="I12598" s="23" t="e">
        <f>INDEX('Артикул без-с размером'!A:A,MATCH(Хранение!B12598,'Артикул без-с размером'!C:C,0))</f>
        <v>#N/A</v>
      </c>
    </row>
    <row r="12599" spans="9:9" ht="21.75" customHeight="1" x14ac:dyDescent="0.3">
      <c r="I12599" s="23" t="e">
        <f>INDEX('Артикул без-с размером'!A:A,MATCH(Хранение!B12599,'Артикул без-с размером'!C:C,0))</f>
        <v>#N/A</v>
      </c>
    </row>
    <row r="12600" spans="9:9" ht="21.75" customHeight="1" x14ac:dyDescent="0.3">
      <c r="I12600" s="23" t="e">
        <f>INDEX('Артикул без-с размером'!A:A,MATCH(Хранение!B12600,'Артикул без-с размером'!C:C,0))</f>
        <v>#N/A</v>
      </c>
    </row>
    <row r="12601" spans="9:9" ht="21.75" customHeight="1" x14ac:dyDescent="0.3">
      <c r="I12601" s="23" t="e">
        <f>INDEX('Артикул без-с размером'!A:A,MATCH(Хранение!B12601,'Артикул без-с размером'!C:C,0))</f>
        <v>#N/A</v>
      </c>
    </row>
    <row r="12602" spans="9:9" ht="21.75" customHeight="1" x14ac:dyDescent="0.3">
      <c r="I12602" s="23" t="e">
        <f>INDEX('Артикул без-с размером'!A:A,MATCH(Хранение!B12602,'Артикул без-с размером'!C:C,0))</f>
        <v>#N/A</v>
      </c>
    </row>
    <row r="12603" spans="9:9" ht="21.75" customHeight="1" x14ac:dyDescent="0.3">
      <c r="I12603" s="23" t="e">
        <f>INDEX('Артикул без-с размером'!A:A,MATCH(Хранение!B12603,'Артикул без-с размером'!C:C,0))</f>
        <v>#N/A</v>
      </c>
    </row>
    <row r="12604" spans="9:9" ht="21.75" customHeight="1" x14ac:dyDescent="0.3">
      <c r="I12604" s="23" t="e">
        <f>INDEX('Артикул без-с размером'!A:A,MATCH(Хранение!B12604,'Артикул без-с размером'!C:C,0))</f>
        <v>#N/A</v>
      </c>
    </row>
    <row r="12605" spans="9:9" ht="21.75" customHeight="1" x14ac:dyDescent="0.3">
      <c r="I12605" s="23" t="e">
        <f>INDEX('Артикул без-с размером'!A:A,MATCH(Хранение!B12605,'Артикул без-с размером'!C:C,0))</f>
        <v>#N/A</v>
      </c>
    </row>
    <row r="12606" spans="9:9" ht="21.75" customHeight="1" x14ac:dyDescent="0.3">
      <c r="I12606" s="23" t="e">
        <f>INDEX('Артикул без-с размером'!A:A,MATCH(Хранение!B12606,'Артикул без-с размером'!C:C,0))</f>
        <v>#N/A</v>
      </c>
    </row>
    <row r="12607" spans="9:9" ht="21.75" customHeight="1" x14ac:dyDescent="0.3">
      <c r="I12607" s="23" t="e">
        <f>INDEX('Артикул без-с размером'!A:A,MATCH(Хранение!B12607,'Артикул без-с размером'!C:C,0))</f>
        <v>#N/A</v>
      </c>
    </row>
    <row r="12608" spans="9:9" ht="21.75" customHeight="1" x14ac:dyDescent="0.3">
      <c r="I12608" s="23" t="e">
        <f>INDEX('Артикул без-с размером'!A:A,MATCH(Хранение!B12608,'Артикул без-с размером'!C:C,0))</f>
        <v>#N/A</v>
      </c>
    </row>
    <row r="12609" spans="9:9" ht="21.75" customHeight="1" x14ac:dyDescent="0.3">
      <c r="I12609" s="23" t="e">
        <f>INDEX('Артикул без-с размером'!A:A,MATCH(Хранение!B12609,'Артикул без-с размером'!C:C,0))</f>
        <v>#N/A</v>
      </c>
    </row>
    <row r="12610" spans="9:9" ht="21.75" customHeight="1" x14ac:dyDescent="0.3">
      <c r="I12610" s="23" t="e">
        <f>INDEX('Артикул без-с размером'!A:A,MATCH(Хранение!B12610,'Артикул без-с размером'!C:C,0))</f>
        <v>#N/A</v>
      </c>
    </row>
    <row r="12611" spans="9:9" ht="21.75" customHeight="1" x14ac:dyDescent="0.3">
      <c r="I12611" s="23" t="e">
        <f>INDEX('Артикул без-с размером'!A:A,MATCH(Хранение!B12611,'Артикул без-с размером'!C:C,0))</f>
        <v>#N/A</v>
      </c>
    </row>
    <row r="12612" spans="9:9" ht="21.75" customHeight="1" x14ac:dyDescent="0.3">
      <c r="I12612" s="23" t="e">
        <f>INDEX('Артикул без-с размером'!A:A,MATCH(Хранение!B12612,'Артикул без-с размером'!C:C,0))</f>
        <v>#N/A</v>
      </c>
    </row>
    <row r="12613" spans="9:9" ht="21.75" customHeight="1" x14ac:dyDescent="0.3">
      <c r="I12613" s="23" t="e">
        <f>INDEX('Артикул без-с размером'!A:A,MATCH(Хранение!B12613,'Артикул без-с размером'!C:C,0))</f>
        <v>#N/A</v>
      </c>
    </row>
    <row r="12614" spans="9:9" ht="21.75" customHeight="1" x14ac:dyDescent="0.3">
      <c r="I12614" s="23" t="e">
        <f>INDEX('Артикул без-с размером'!A:A,MATCH(Хранение!B12614,'Артикул без-с размером'!C:C,0))</f>
        <v>#N/A</v>
      </c>
    </row>
    <row r="12615" spans="9:9" ht="21.75" customHeight="1" x14ac:dyDescent="0.3">
      <c r="I12615" s="23" t="e">
        <f>INDEX('Артикул без-с размером'!A:A,MATCH(Хранение!B12615,'Артикул без-с размером'!C:C,0))</f>
        <v>#N/A</v>
      </c>
    </row>
    <row r="12616" spans="9:9" ht="21.75" customHeight="1" x14ac:dyDescent="0.3">
      <c r="I12616" s="23" t="e">
        <f>INDEX('Артикул без-с размером'!A:A,MATCH(Хранение!B12616,'Артикул без-с размером'!C:C,0))</f>
        <v>#N/A</v>
      </c>
    </row>
    <row r="12617" spans="9:9" ht="21.75" customHeight="1" x14ac:dyDescent="0.3">
      <c r="I12617" s="23" t="e">
        <f>INDEX('Артикул без-с размером'!A:A,MATCH(Хранение!B12617,'Артикул без-с размером'!C:C,0))</f>
        <v>#N/A</v>
      </c>
    </row>
    <row r="12618" spans="9:9" ht="21.75" customHeight="1" x14ac:dyDescent="0.3">
      <c r="I12618" s="23" t="e">
        <f>INDEX('Артикул без-с размером'!A:A,MATCH(Хранение!B12618,'Артикул без-с размером'!C:C,0))</f>
        <v>#N/A</v>
      </c>
    </row>
    <row r="12619" spans="9:9" ht="21.75" customHeight="1" x14ac:dyDescent="0.3">
      <c r="I12619" s="23" t="e">
        <f>INDEX('Артикул без-с размером'!A:A,MATCH(Хранение!B12619,'Артикул без-с размером'!C:C,0))</f>
        <v>#N/A</v>
      </c>
    </row>
    <row r="12620" spans="9:9" ht="21.75" customHeight="1" x14ac:dyDescent="0.3">
      <c r="I12620" s="23" t="e">
        <f>INDEX('Артикул без-с размером'!A:A,MATCH(Хранение!B12620,'Артикул без-с размером'!C:C,0))</f>
        <v>#N/A</v>
      </c>
    </row>
    <row r="12621" spans="9:9" ht="21.75" customHeight="1" x14ac:dyDescent="0.3">
      <c r="I12621" s="23" t="e">
        <f>INDEX('Артикул без-с размером'!A:A,MATCH(Хранение!B12621,'Артикул без-с размером'!C:C,0))</f>
        <v>#N/A</v>
      </c>
    </row>
    <row r="12622" spans="9:9" ht="21.75" customHeight="1" x14ac:dyDescent="0.3">
      <c r="I12622" s="23" t="e">
        <f>INDEX('Артикул без-с размером'!A:A,MATCH(Хранение!B12622,'Артикул без-с размером'!C:C,0))</f>
        <v>#N/A</v>
      </c>
    </row>
    <row r="12623" spans="9:9" ht="21.75" customHeight="1" x14ac:dyDescent="0.3">
      <c r="I12623" s="23" t="e">
        <f>INDEX('Артикул без-с размером'!A:A,MATCH(Хранение!B12623,'Артикул без-с размером'!C:C,0))</f>
        <v>#N/A</v>
      </c>
    </row>
    <row r="12624" spans="9:9" ht="21.75" customHeight="1" x14ac:dyDescent="0.3">
      <c r="I12624" s="23" t="e">
        <f>INDEX('Артикул без-с размером'!A:A,MATCH(Хранение!B12624,'Артикул без-с размером'!C:C,0))</f>
        <v>#N/A</v>
      </c>
    </row>
    <row r="12625" spans="9:9" ht="21.75" customHeight="1" x14ac:dyDescent="0.3">
      <c r="I12625" s="23" t="e">
        <f>INDEX('Артикул без-с размером'!A:A,MATCH(Хранение!B12625,'Артикул без-с размером'!C:C,0))</f>
        <v>#N/A</v>
      </c>
    </row>
    <row r="12626" spans="9:9" ht="21.75" customHeight="1" x14ac:dyDescent="0.3">
      <c r="I12626" s="23" t="e">
        <f>INDEX('Артикул без-с размером'!A:A,MATCH(Хранение!B12626,'Артикул без-с размером'!C:C,0))</f>
        <v>#N/A</v>
      </c>
    </row>
    <row r="12627" spans="9:9" ht="21.75" customHeight="1" x14ac:dyDescent="0.3">
      <c r="I12627" s="23" t="e">
        <f>INDEX('Артикул без-с размером'!A:A,MATCH(Хранение!B12627,'Артикул без-с размером'!C:C,0))</f>
        <v>#N/A</v>
      </c>
    </row>
    <row r="12628" spans="9:9" ht="21.75" customHeight="1" x14ac:dyDescent="0.3">
      <c r="I12628" s="23" t="e">
        <f>INDEX('Артикул без-с размером'!A:A,MATCH(Хранение!B12628,'Артикул без-с размером'!C:C,0))</f>
        <v>#N/A</v>
      </c>
    </row>
    <row r="12629" spans="9:9" ht="21.75" customHeight="1" x14ac:dyDescent="0.3">
      <c r="I12629" s="23" t="e">
        <f>INDEX('Артикул без-с размером'!A:A,MATCH(Хранение!B12629,'Артикул без-с размером'!C:C,0))</f>
        <v>#N/A</v>
      </c>
    </row>
    <row r="12630" spans="9:9" ht="21.75" customHeight="1" x14ac:dyDescent="0.3">
      <c r="I12630" s="23" t="e">
        <f>INDEX('Артикул без-с размером'!A:A,MATCH(Хранение!B12630,'Артикул без-с размером'!C:C,0))</f>
        <v>#N/A</v>
      </c>
    </row>
    <row r="12631" spans="9:9" ht="21.75" customHeight="1" x14ac:dyDescent="0.3">
      <c r="I12631" s="23" t="e">
        <f>INDEX('Артикул без-с размером'!A:A,MATCH(Хранение!B12631,'Артикул без-с размером'!C:C,0))</f>
        <v>#N/A</v>
      </c>
    </row>
    <row r="12632" spans="9:9" ht="21.75" customHeight="1" x14ac:dyDescent="0.3">
      <c r="I12632" s="23" t="e">
        <f>INDEX('Артикул без-с размером'!A:A,MATCH(Хранение!B12632,'Артикул без-с размером'!C:C,0))</f>
        <v>#N/A</v>
      </c>
    </row>
    <row r="12633" spans="9:9" ht="21.75" customHeight="1" x14ac:dyDescent="0.3">
      <c r="I12633" s="23" t="e">
        <f>INDEX('Артикул без-с размером'!A:A,MATCH(Хранение!B12633,'Артикул без-с размером'!C:C,0))</f>
        <v>#N/A</v>
      </c>
    </row>
    <row r="12634" spans="9:9" ht="21.75" customHeight="1" x14ac:dyDescent="0.3">
      <c r="I12634" s="23" t="e">
        <f>INDEX('Артикул без-с размером'!A:A,MATCH(Хранение!B12634,'Артикул без-с размером'!C:C,0))</f>
        <v>#N/A</v>
      </c>
    </row>
    <row r="12635" spans="9:9" ht="21.75" customHeight="1" x14ac:dyDescent="0.3">
      <c r="I12635" s="23" t="e">
        <f>INDEX('Артикул без-с размером'!A:A,MATCH(Хранение!B12635,'Артикул без-с размером'!C:C,0))</f>
        <v>#N/A</v>
      </c>
    </row>
    <row r="12636" spans="9:9" ht="21.75" customHeight="1" x14ac:dyDescent="0.3">
      <c r="I12636" s="23" t="e">
        <f>INDEX('Артикул без-с размером'!A:A,MATCH(Хранение!B12636,'Артикул без-с размером'!C:C,0))</f>
        <v>#N/A</v>
      </c>
    </row>
    <row r="12637" spans="9:9" ht="21.75" customHeight="1" x14ac:dyDescent="0.3">
      <c r="I12637" s="23" t="e">
        <f>INDEX('Артикул без-с размером'!A:A,MATCH(Хранение!B12637,'Артикул без-с размером'!C:C,0))</f>
        <v>#N/A</v>
      </c>
    </row>
    <row r="12638" spans="9:9" ht="21.75" customHeight="1" x14ac:dyDescent="0.3">
      <c r="I12638" s="23" t="e">
        <f>INDEX('Артикул без-с размером'!A:A,MATCH(Хранение!B12638,'Артикул без-с размером'!C:C,0))</f>
        <v>#N/A</v>
      </c>
    </row>
    <row r="12639" spans="9:9" ht="21.75" customHeight="1" x14ac:dyDescent="0.3">
      <c r="I12639" s="23" t="e">
        <f>INDEX('Артикул без-с размером'!A:A,MATCH(Хранение!B12639,'Артикул без-с размером'!C:C,0))</f>
        <v>#N/A</v>
      </c>
    </row>
    <row r="12640" spans="9:9" ht="21.75" customHeight="1" x14ac:dyDescent="0.3">
      <c r="I12640" s="23" t="e">
        <f>INDEX('Артикул без-с размером'!A:A,MATCH(Хранение!B12640,'Артикул без-с размером'!C:C,0))</f>
        <v>#N/A</v>
      </c>
    </row>
    <row r="12641" spans="9:9" ht="21.75" customHeight="1" x14ac:dyDescent="0.3">
      <c r="I12641" s="23" t="e">
        <f>INDEX('Артикул без-с размером'!A:A,MATCH(Хранение!B12641,'Артикул без-с размером'!C:C,0))</f>
        <v>#N/A</v>
      </c>
    </row>
    <row r="12642" spans="9:9" ht="21.75" customHeight="1" x14ac:dyDescent="0.3">
      <c r="I12642" s="23" t="e">
        <f>INDEX('Артикул без-с размером'!A:A,MATCH(Хранение!B12642,'Артикул без-с размером'!C:C,0))</f>
        <v>#N/A</v>
      </c>
    </row>
    <row r="12643" spans="9:9" ht="21.75" customHeight="1" x14ac:dyDescent="0.3">
      <c r="I12643" s="23" t="e">
        <f>INDEX('Артикул без-с размером'!A:A,MATCH(Хранение!B12643,'Артикул без-с размером'!C:C,0))</f>
        <v>#N/A</v>
      </c>
    </row>
    <row r="12644" spans="9:9" ht="21.75" customHeight="1" x14ac:dyDescent="0.3">
      <c r="I12644" s="23" t="e">
        <f>INDEX('Артикул без-с размером'!A:A,MATCH(Хранение!B12644,'Артикул без-с размером'!C:C,0))</f>
        <v>#N/A</v>
      </c>
    </row>
    <row r="12645" spans="9:9" ht="21.75" customHeight="1" x14ac:dyDescent="0.3">
      <c r="I12645" s="23" t="e">
        <f>INDEX('Артикул без-с размером'!A:A,MATCH(Хранение!B12645,'Артикул без-с размером'!C:C,0))</f>
        <v>#N/A</v>
      </c>
    </row>
    <row r="12646" spans="9:9" ht="21.75" customHeight="1" x14ac:dyDescent="0.3">
      <c r="I12646" s="23" t="e">
        <f>INDEX('Артикул без-с размером'!A:A,MATCH(Хранение!B12646,'Артикул без-с размером'!C:C,0))</f>
        <v>#N/A</v>
      </c>
    </row>
    <row r="12647" spans="9:9" ht="21.75" customHeight="1" x14ac:dyDescent="0.3">
      <c r="I12647" s="23" t="e">
        <f>INDEX('Артикул без-с размером'!A:A,MATCH(Хранение!B12647,'Артикул без-с размером'!C:C,0))</f>
        <v>#N/A</v>
      </c>
    </row>
    <row r="12648" spans="9:9" ht="21.75" customHeight="1" x14ac:dyDescent="0.3">
      <c r="I12648" s="23" t="e">
        <f>INDEX('Артикул без-с размером'!A:A,MATCH(Хранение!B12648,'Артикул без-с размером'!C:C,0))</f>
        <v>#N/A</v>
      </c>
    </row>
    <row r="12649" spans="9:9" ht="21.75" customHeight="1" x14ac:dyDescent="0.3">
      <c r="I12649" s="23" t="e">
        <f>INDEX('Артикул без-с размером'!A:A,MATCH(Хранение!B12649,'Артикул без-с размером'!C:C,0))</f>
        <v>#N/A</v>
      </c>
    </row>
    <row r="12650" spans="9:9" ht="21.75" customHeight="1" x14ac:dyDescent="0.3">
      <c r="I12650" s="23" t="e">
        <f>INDEX('Артикул без-с размером'!A:A,MATCH(Хранение!B12650,'Артикул без-с размером'!C:C,0))</f>
        <v>#N/A</v>
      </c>
    </row>
    <row r="12651" spans="9:9" ht="21.75" customHeight="1" x14ac:dyDescent="0.3">
      <c r="I12651" s="23" t="e">
        <f>INDEX('Артикул без-с размером'!A:A,MATCH(Хранение!B12651,'Артикул без-с размером'!C:C,0))</f>
        <v>#N/A</v>
      </c>
    </row>
    <row r="12652" spans="9:9" ht="21.75" customHeight="1" x14ac:dyDescent="0.3">
      <c r="I12652" s="23" t="e">
        <f>INDEX('Артикул без-с размером'!A:A,MATCH(Хранение!B12652,'Артикул без-с размером'!C:C,0))</f>
        <v>#N/A</v>
      </c>
    </row>
    <row r="12653" spans="9:9" ht="21.75" customHeight="1" x14ac:dyDescent="0.3">
      <c r="I12653" s="23" t="e">
        <f>INDEX('Артикул без-с размером'!A:A,MATCH(Хранение!B12653,'Артикул без-с размером'!C:C,0))</f>
        <v>#N/A</v>
      </c>
    </row>
    <row r="12654" spans="9:9" ht="21.75" customHeight="1" x14ac:dyDescent="0.3">
      <c r="I12654" s="23" t="e">
        <f>INDEX('Артикул без-с размером'!A:A,MATCH(Хранение!B12654,'Артикул без-с размером'!C:C,0))</f>
        <v>#N/A</v>
      </c>
    </row>
    <row r="12655" spans="9:9" ht="21.75" customHeight="1" x14ac:dyDescent="0.3">
      <c r="I12655" s="23" t="e">
        <f>INDEX('Артикул без-с размером'!A:A,MATCH(Хранение!B12655,'Артикул без-с размером'!C:C,0))</f>
        <v>#N/A</v>
      </c>
    </row>
    <row r="12656" spans="9:9" ht="21.75" customHeight="1" x14ac:dyDescent="0.3">
      <c r="I12656" s="23" t="e">
        <f>INDEX('Артикул без-с размером'!A:A,MATCH(Хранение!B12656,'Артикул без-с размером'!C:C,0))</f>
        <v>#N/A</v>
      </c>
    </row>
    <row r="12657" spans="9:9" ht="21.75" customHeight="1" x14ac:dyDescent="0.3">
      <c r="I12657" s="23" t="e">
        <f>INDEX('Артикул без-с размером'!A:A,MATCH(Хранение!B12657,'Артикул без-с размером'!C:C,0))</f>
        <v>#N/A</v>
      </c>
    </row>
    <row r="12658" spans="9:9" ht="21.75" customHeight="1" x14ac:dyDescent="0.3">
      <c r="I12658" s="23" t="e">
        <f>INDEX('Артикул без-с размером'!A:A,MATCH(Хранение!B12658,'Артикул без-с размером'!C:C,0))</f>
        <v>#N/A</v>
      </c>
    </row>
    <row r="12659" spans="9:9" ht="21.75" customHeight="1" x14ac:dyDescent="0.3">
      <c r="I12659" s="23" t="e">
        <f>INDEX('Артикул без-с размером'!A:A,MATCH(Хранение!B12659,'Артикул без-с размером'!C:C,0))</f>
        <v>#N/A</v>
      </c>
    </row>
    <row r="12660" spans="9:9" ht="21.75" customHeight="1" x14ac:dyDescent="0.3">
      <c r="I12660" s="23" t="e">
        <f>INDEX('Артикул без-с размером'!A:A,MATCH(Хранение!B12660,'Артикул без-с размером'!C:C,0))</f>
        <v>#N/A</v>
      </c>
    </row>
    <row r="12661" spans="9:9" ht="21.75" customHeight="1" x14ac:dyDescent="0.3">
      <c r="I12661" s="23" t="e">
        <f>INDEX('Артикул без-с размером'!A:A,MATCH(Хранение!B12661,'Артикул без-с размером'!C:C,0))</f>
        <v>#N/A</v>
      </c>
    </row>
    <row r="12662" spans="9:9" ht="21.75" customHeight="1" x14ac:dyDescent="0.3">
      <c r="I12662" s="23" t="e">
        <f>INDEX('Артикул без-с размером'!A:A,MATCH(Хранение!B12662,'Артикул без-с размером'!C:C,0))</f>
        <v>#N/A</v>
      </c>
    </row>
    <row r="12663" spans="9:9" ht="21.75" customHeight="1" x14ac:dyDescent="0.3">
      <c r="I12663" s="23" t="e">
        <f>INDEX('Артикул без-с размером'!A:A,MATCH(Хранение!B12663,'Артикул без-с размером'!C:C,0))</f>
        <v>#N/A</v>
      </c>
    </row>
    <row r="12664" spans="9:9" ht="21.75" customHeight="1" x14ac:dyDescent="0.3">
      <c r="I12664" s="23" t="e">
        <f>INDEX('Артикул без-с размером'!A:A,MATCH(Хранение!B12664,'Артикул без-с размером'!C:C,0))</f>
        <v>#N/A</v>
      </c>
    </row>
    <row r="12665" spans="9:9" ht="21.75" customHeight="1" x14ac:dyDescent="0.3">
      <c r="I12665" s="23" t="e">
        <f>INDEX('Артикул без-с размером'!A:A,MATCH(Хранение!B12665,'Артикул без-с размером'!C:C,0))</f>
        <v>#N/A</v>
      </c>
    </row>
    <row r="12666" spans="9:9" ht="21.75" customHeight="1" x14ac:dyDescent="0.3">
      <c r="I12666" s="23" t="e">
        <f>INDEX('Артикул без-с размером'!A:A,MATCH(Хранение!B12666,'Артикул без-с размером'!C:C,0))</f>
        <v>#N/A</v>
      </c>
    </row>
    <row r="12667" spans="9:9" ht="21.75" customHeight="1" x14ac:dyDescent="0.3">
      <c r="I12667" s="23" t="e">
        <f>INDEX('Артикул без-с размером'!A:A,MATCH(Хранение!B12667,'Артикул без-с размером'!C:C,0))</f>
        <v>#N/A</v>
      </c>
    </row>
    <row r="12668" spans="9:9" ht="21.75" customHeight="1" x14ac:dyDescent="0.3">
      <c r="I12668" s="23" t="e">
        <f>INDEX('Артикул без-с размером'!A:A,MATCH(Хранение!B12668,'Артикул без-с размером'!C:C,0))</f>
        <v>#N/A</v>
      </c>
    </row>
    <row r="12669" spans="9:9" ht="21.75" customHeight="1" x14ac:dyDescent="0.3">
      <c r="I12669" s="23" t="e">
        <f>INDEX('Артикул без-с размером'!A:A,MATCH(Хранение!B12669,'Артикул без-с размером'!C:C,0))</f>
        <v>#N/A</v>
      </c>
    </row>
    <row r="12670" spans="9:9" ht="21.75" customHeight="1" x14ac:dyDescent="0.3">
      <c r="I12670" s="23" t="e">
        <f>INDEX('Артикул без-с размером'!A:A,MATCH(Хранение!B12670,'Артикул без-с размером'!C:C,0))</f>
        <v>#N/A</v>
      </c>
    </row>
    <row r="12671" spans="9:9" ht="21.75" customHeight="1" x14ac:dyDescent="0.3">
      <c r="I12671" s="23" t="e">
        <f>INDEX('Артикул без-с размером'!A:A,MATCH(Хранение!B12671,'Артикул без-с размером'!C:C,0))</f>
        <v>#N/A</v>
      </c>
    </row>
    <row r="12672" spans="9:9" ht="21.75" customHeight="1" x14ac:dyDescent="0.3">
      <c r="I12672" s="23" t="e">
        <f>INDEX('Артикул без-с размером'!A:A,MATCH(Хранение!B12672,'Артикул без-с размером'!C:C,0))</f>
        <v>#N/A</v>
      </c>
    </row>
    <row r="12673" spans="9:9" ht="21.75" customHeight="1" x14ac:dyDescent="0.3">
      <c r="I12673" s="23" t="e">
        <f>INDEX('Артикул без-с размером'!A:A,MATCH(Хранение!B12673,'Артикул без-с размером'!C:C,0))</f>
        <v>#N/A</v>
      </c>
    </row>
    <row r="12674" spans="9:9" ht="21.75" customHeight="1" x14ac:dyDescent="0.3">
      <c r="I12674" s="23" t="e">
        <f>INDEX('Артикул без-с размером'!A:A,MATCH(Хранение!B12674,'Артикул без-с размером'!C:C,0))</f>
        <v>#N/A</v>
      </c>
    </row>
    <row r="12675" spans="9:9" ht="21.75" customHeight="1" x14ac:dyDescent="0.3">
      <c r="I12675" s="23" t="e">
        <f>INDEX('Артикул без-с размером'!A:A,MATCH(Хранение!B12675,'Артикул без-с размером'!C:C,0))</f>
        <v>#N/A</v>
      </c>
    </row>
    <row r="12676" spans="9:9" ht="21.75" customHeight="1" x14ac:dyDescent="0.3">
      <c r="I12676" s="23" t="e">
        <f>INDEX('Артикул без-с размером'!A:A,MATCH(Хранение!B12676,'Артикул без-с размером'!C:C,0))</f>
        <v>#N/A</v>
      </c>
    </row>
    <row r="12677" spans="9:9" ht="21.75" customHeight="1" x14ac:dyDescent="0.3">
      <c r="I12677" s="23" t="e">
        <f>INDEX('Артикул без-с размером'!A:A,MATCH(Хранение!B12677,'Артикул без-с размером'!C:C,0))</f>
        <v>#N/A</v>
      </c>
    </row>
    <row r="12678" spans="9:9" ht="21.75" customHeight="1" x14ac:dyDescent="0.3">
      <c r="I12678" s="23" t="e">
        <f>INDEX('Артикул без-с размером'!A:A,MATCH(Хранение!B12678,'Артикул без-с размером'!C:C,0))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803"/>
  <sheetViews>
    <sheetView topLeftCell="A2645" workbookViewId="0">
      <selection activeCell="A2634" sqref="A2634:B2803"/>
    </sheetView>
  </sheetViews>
  <sheetFormatPr defaultRowHeight="14.4" x14ac:dyDescent="0.3"/>
  <cols>
    <col min="1" max="1" width="15.88671875" style="28" customWidth="1"/>
    <col min="2" max="2" width="27.88671875" style="50" bestFit="1" customWidth="1"/>
    <col min="3" max="3" width="16.5546875" style="37" bestFit="1" customWidth="1"/>
    <col min="7" max="7" width="15.88671875" style="51" bestFit="1" customWidth="1"/>
    <col min="8" max="8" width="16.33203125" style="51" bestFit="1" customWidth="1"/>
    <col min="9" max="9" width="16.5546875" style="51" bestFit="1" customWidth="1"/>
  </cols>
  <sheetData>
    <row r="3" spans="1:9" x14ac:dyDescent="0.3">
      <c r="A3" s="34" t="s">
        <v>0</v>
      </c>
      <c r="B3" s="34" t="s">
        <v>2070</v>
      </c>
      <c r="C3" s="37" t="s">
        <v>2071</v>
      </c>
      <c r="H3" t="s">
        <v>2072</v>
      </c>
      <c r="I3" t="s">
        <v>2071</v>
      </c>
    </row>
    <row r="4" spans="1:9" x14ac:dyDescent="0.3">
      <c r="A4" t="s">
        <v>538</v>
      </c>
      <c r="B4" t="s">
        <v>538</v>
      </c>
      <c r="C4">
        <v>300803095</v>
      </c>
      <c r="G4" t="s">
        <v>538</v>
      </c>
      <c r="H4" t="s">
        <v>538</v>
      </c>
      <c r="I4">
        <v>300803095</v>
      </c>
    </row>
    <row r="5" spans="1:9" x14ac:dyDescent="0.3">
      <c r="A5" t="s">
        <v>129</v>
      </c>
      <c r="B5" t="s">
        <v>129</v>
      </c>
      <c r="C5">
        <v>300843111</v>
      </c>
      <c r="G5" t="s">
        <v>129</v>
      </c>
      <c r="H5" t="s">
        <v>129</v>
      </c>
      <c r="I5">
        <v>300843111</v>
      </c>
    </row>
    <row r="6" spans="1:9" x14ac:dyDescent="0.3">
      <c r="A6" t="s">
        <v>532</v>
      </c>
      <c r="B6" t="s">
        <v>532</v>
      </c>
      <c r="C6">
        <v>309117765</v>
      </c>
      <c r="G6" t="s">
        <v>532</v>
      </c>
      <c r="H6" t="s">
        <v>532</v>
      </c>
      <c r="I6">
        <v>309117765</v>
      </c>
    </row>
    <row r="7" spans="1:9" x14ac:dyDescent="0.3">
      <c r="A7" t="s">
        <v>123</v>
      </c>
      <c r="B7" t="s">
        <v>123</v>
      </c>
      <c r="C7">
        <v>309115480</v>
      </c>
      <c r="G7" t="s">
        <v>123</v>
      </c>
      <c r="H7" t="s">
        <v>123</v>
      </c>
      <c r="I7">
        <v>309115480</v>
      </c>
    </row>
    <row r="8" spans="1:9" x14ac:dyDescent="0.3">
      <c r="A8" t="s">
        <v>122</v>
      </c>
      <c r="B8" t="s">
        <v>122</v>
      </c>
      <c r="C8">
        <v>309117776</v>
      </c>
      <c r="G8" t="s">
        <v>122</v>
      </c>
      <c r="H8" t="s">
        <v>122</v>
      </c>
      <c r="I8">
        <v>309117776</v>
      </c>
    </row>
    <row r="9" spans="1:9" x14ac:dyDescent="0.3">
      <c r="A9" t="s">
        <v>124</v>
      </c>
      <c r="B9" t="s">
        <v>124</v>
      </c>
      <c r="C9">
        <v>309116056</v>
      </c>
      <c r="G9" t="s">
        <v>124</v>
      </c>
      <c r="H9" t="s">
        <v>124</v>
      </c>
      <c r="I9">
        <v>309116056</v>
      </c>
    </row>
    <row r="10" spans="1:9" x14ac:dyDescent="0.3">
      <c r="A10" t="s">
        <v>534</v>
      </c>
      <c r="B10" t="s">
        <v>534</v>
      </c>
      <c r="C10">
        <v>309117812</v>
      </c>
      <c r="G10" t="s">
        <v>534</v>
      </c>
      <c r="H10" t="s">
        <v>534</v>
      </c>
      <c r="I10">
        <v>309117812</v>
      </c>
    </row>
    <row r="11" spans="1:9" x14ac:dyDescent="0.3">
      <c r="A11" t="s">
        <v>533</v>
      </c>
      <c r="B11" t="s">
        <v>533</v>
      </c>
      <c r="C11">
        <v>309114994</v>
      </c>
      <c r="G11" t="s">
        <v>533</v>
      </c>
      <c r="H11" t="s">
        <v>533</v>
      </c>
      <c r="I11">
        <v>309114994</v>
      </c>
    </row>
    <row r="12" spans="1:9" x14ac:dyDescent="0.3">
      <c r="A12" t="s">
        <v>125</v>
      </c>
      <c r="B12" t="s">
        <v>125</v>
      </c>
      <c r="C12">
        <v>309116075</v>
      </c>
      <c r="G12" t="s">
        <v>125</v>
      </c>
      <c r="H12" t="s">
        <v>125</v>
      </c>
      <c r="I12">
        <v>309116075</v>
      </c>
    </row>
    <row r="13" spans="1:9" x14ac:dyDescent="0.3">
      <c r="A13" t="s">
        <v>121</v>
      </c>
      <c r="B13" t="s">
        <v>121</v>
      </c>
      <c r="C13">
        <v>309112822</v>
      </c>
      <c r="G13" t="s">
        <v>121</v>
      </c>
      <c r="H13" t="s">
        <v>121</v>
      </c>
      <c r="I13">
        <v>309112822</v>
      </c>
    </row>
    <row r="14" spans="1:9" x14ac:dyDescent="0.3">
      <c r="A14" t="s">
        <v>154</v>
      </c>
      <c r="B14" t="s">
        <v>154</v>
      </c>
      <c r="C14">
        <v>392238883</v>
      </c>
      <c r="G14" t="s">
        <v>154</v>
      </c>
      <c r="H14" t="s">
        <v>154</v>
      </c>
      <c r="I14">
        <v>392238883</v>
      </c>
    </row>
    <row r="15" spans="1:9" x14ac:dyDescent="0.3">
      <c r="A15" t="s">
        <v>150</v>
      </c>
      <c r="B15" t="s">
        <v>150</v>
      </c>
      <c r="C15">
        <v>391253680</v>
      </c>
      <c r="G15" t="s">
        <v>150</v>
      </c>
      <c r="H15" t="s">
        <v>150</v>
      </c>
      <c r="I15">
        <v>391253680</v>
      </c>
    </row>
    <row r="16" spans="1:9" x14ac:dyDescent="0.3">
      <c r="A16" t="s">
        <v>170</v>
      </c>
      <c r="B16" t="s">
        <v>170</v>
      </c>
      <c r="C16">
        <v>391254061</v>
      </c>
      <c r="G16" t="s">
        <v>170</v>
      </c>
      <c r="H16" t="s">
        <v>170</v>
      </c>
      <c r="I16">
        <v>391254061</v>
      </c>
    </row>
    <row r="17" spans="1:9" x14ac:dyDescent="0.3">
      <c r="A17" t="s">
        <v>301</v>
      </c>
      <c r="B17" t="s">
        <v>301</v>
      </c>
      <c r="C17">
        <v>392229250</v>
      </c>
      <c r="G17" t="s">
        <v>301</v>
      </c>
      <c r="H17" t="s">
        <v>301</v>
      </c>
      <c r="I17">
        <v>392229250</v>
      </c>
    </row>
    <row r="18" spans="1:9" x14ac:dyDescent="0.3">
      <c r="A18" t="s">
        <v>153</v>
      </c>
      <c r="B18" t="s">
        <v>153</v>
      </c>
      <c r="C18">
        <v>392213639</v>
      </c>
      <c r="G18" t="s">
        <v>153</v>
      </c>
      <c r="H18" t="s">
        <v>153</v>
      </c>
      <c r="I18">
        <v>392213639</v>
      </c>
    </row>
    <row r="19" spans="1:9" x14ac:dyDescent="0.3">
      <c r="A19" t="s">
        <v>155</v>
      </c>
      <c r="B19" t="s">
        <v>155</v>
      </c>
      <c r="C19">
        <v>392207487</v>
      </c>
      <c r="G19" t="s">
        <v>155</v>
      </c>
      <c r="H19" t="s">
        <v>155</v>
      </c>
      <c r="I19">
        <v>392207487</v>
      </c>
    </row>
    <row r="20" spans="1:9" x14ac:dyDescent="0.3">
      <c r="A20" t="s">
        <v>278</v>
      </c>
      <c r="B20" t="s">
        <v>278</v>
      </c>
      <c r="C20">
        <v>416408542</v>
      </c>
      <c r="G20" t="s">
        <v>278</v>
      </c>
      <c r="H20" t="s">
        <v>278</v>
      </c>
      <c r="I20">
        <v>416408542</v>
      </c>
    </row>
    <row r="21" spans="1:9" x14ac:dyDescent="0.3">
      <c r="A21" t="s">
        <v>157</v>
      </c>
      <c r="B21" t="s">
        <v>157</v>
      </c>
      <c r="C21">
        <v>499416482</v>
      </c>
      <c r="G21" t="s">
        <v>157</v>
      </c>
      <c r="H21" t="s">
        <v>157</v>
      </c>
      <c r="I21">
        <v>499416482</v>
      </c>
    </row>
    <row r="22" spans="1:9" x14ac:dyDescent="0.3">
      <c r="A22" t="s">
        <v>159</v>
      </c>
      <c r="B22" t="s">
        <v>159</v>
      </c>
      <c r="C22">
        <v>497543248</v>
      </c>
      <c r="G22" t="s">
        <v>159</v>
      </c>
      <c r="H22" t="s">
        <v>159</v>
      </c>
      <c r="I22">
        <v>497543248</v>
      </c>
    </row>
    <row r="23" spans="1:9" x14ac:dyDescent="0.3">
      <c r="A23" t="s">
        <v>160</v>
      </c>
      <c r="B23" t="s">
        <v>160</v>
      </c>
      <c r="C23">
        <v>497545685</v>
      </c>
      <c r="G23" t="s">
        <v>160</v>
      </c>
      <c r="H23" t="s">
        <v>160</v>
      </c>
      <c r="I23">
        <v>497545685</v>
      </c>
    </row>
    <row r="24" spans="1:9" x14ac:dyDescent="0.3">
      <c r="A24" t="s">
        <v>156</v>
      </c>
      <c r="B24" t="s">
        <v>156</v>
      </c>
      <c r="C24">
        <v>497543244</v>
      </c>
      <c r="G24" t="s">
        <v>156</v>
      </c>
      <c r="H24" t="s">
        <v>156</v>
      </c>
      <c r="I24">
        <v>497543244</v>
      </c>
    </row>
    <row r="25" spans="1:9" x14ac:dyDescent="0.3">
      <c r="A25" t="s">
        <v>258</v>
      </c>
      <c r="B25" t="s">
        <v>258</v>
      </c>
      <c r="C25">
        <v>515320566</v>
      </c>
      <c r="G25" t="s">
        <v>258</v>
      </c>
      <c r="H25" t="s">
        <v>258</v>
      </c>
      <c r="I25">
        <v>515320566</v>
      </c>
    </row>
    <row r="26" spans="1:9" x14ac:dyDescent="0.3">
      <c r="A26" t="s">
        <v>256</v>
      </c>
      <c r="B26" t="s">
        <v>256</v>
      </c>
      <c r="C26">
        <v>515314699</v>
      </c>
      <c r="G26" t="s">
        <v>256</v>
      </c>
      <c r="H26" t="s">
        <v>256</v>
      </c>
      <c r="I26">
        <v>515314699</v>
      </c>
    </row>
    <row r="27" spans="1:9" x14ac:dyDescent="0.3">
      <c r="A27" t="s">
        <v>263</v>
      </c>
      <c r="B27" t="s">
        <v>263</v>
      </c>
      <c r="C27">
        <v>515320488</v>
      </c>
      <c r="G27" t="s">
        <v>263</v>
      </c>
      <c r="H27" t="s">
        <v>263</v>
      </c>
      <c r="I27">
        <v>515320488</v>
      </c>
    </row>
    <row r="28" spans="1:9" x14ac:dyDescent="0.3">
      <c r="A28" t="s">
        <v>254</v>
      </c>
      <c r="B28" t="s">
        <v>254</v>
      </c>
      <c r="C28">
        <v>515314157</v>
      </c>
      <c r="G28" t="s">
        <v>254</v>
      </c>
      <c r="H28" t="s">
        <v>254</v>
      </c>
      <c r="I28">
        <v>515314157</v>
      </c>
    </row>
    <row r="29" spans="1:9" x14ac:dyDescent="0.3">
      <c r="A29" t="s">
        <v>327</v>
      </c>
      <c r="B29" t="s">
        <v>327</v>
      </c>
      <c r="C29">
        <v>530452039</v>
      </c>
      <c r="G29" t="s">
        <v>327</v>
      </c>
      <c r="H29" t="s">
        <v>327</v>
      </c>
      <c r="I29">
        <v>530452039</v>
      </c>
    </row>
    <row r="30" spans="1:9" x14ac:dyDescent="0.3">
      <c r="A30" t="s">
        <v>224</v>
      </c>
      <c r="B30" t="s">
        <v>224</v>
      </c>
      <c r="C30">
        <v>530451075</v>
      </c>
      <c r="G30" t="s">
        <v>224</v>
      </c>
      <c r="H30" t="s">
        <v>224</v>
      </c>
      <c r="I30">
        <v>530451075</v>
      </c>
    </row>
    <row r="31" spans="1:9" x14ac:dyDescent="0.3">
      <c r="A31" t="s">
        <v>161</v>
      </c>
      <c r="B31" t="s">
        <v>161</v>
      </c>
      <c r="C31">
        <v>534260943</v>
      </c>
      <c r="G31" t="s">
        <v>161</v>
      </c>
      <c r="H31" t="s">
        <v>161</v>
      </c>
      <c r="I31">
        <v>534260943</v>
      </c>
    </row>
    <row r="32" spans="1:9" x14ac:dyDescent="0.3">
      <c r="A32" t="s">
        <v>162</v>
      </c>
      <c r="B32" t="s">
        <v>162</v>
      </c>
      <c r="C32">
        <v>534260155</v>
      </c>
      <c r="G32" t="s">
        <v>162</v>
      </c>
      <c r="H32" t="s">
        <v>162</v>
      </c>
      <c r="I32">
        <v>534260155</v>
      </c>
    </row>
    <row r="33" spans="1:9" x14ac:dyDescent="0.3">
      <c r="A33" t="s">
        <v>120</v>
      </c>
      <c r="B33" t="s">
        <v>120</v>
      </c>
      <c r="C33">
        <v>567272065</v>
      </c>
      <c r="G33" t="s">
        <v>120</v>
      </c>
      <c r="H33" t="s">
        <v>120</v>
      </c>
      <c r="I33">
        <v>567272065</v>
      </c>
    </row>
    <row r="34" spans="1:9" x14ac:dyDescent="0.3">
      <c r="A34" t="s">
        <v>178</v>
      </c>
      <c r="B34" t="s">
        <v>178</v>
      </c>
      <c r="C34">
        <v>182179807</v>
      </c>
      <c r="G34" t="s">
        <v>178</v>
      </c>
      <c r="H34" t="s">
        <v>178</v>
      </c>
      <c r="I34">
        <v>182179807</v>
      </c>
    </row>
    <row r="35" spans="1:9" x14ac:dyDescent="0.3">
      <c r="A35" t="s">
        <v>316</v>
      </c>
      <c r="B35" t="s">
        <v>316</v>
      </c>
      <c r="C35">
        <v>184709443</v>
      </c>
      <c r="G35" t="s">
        <v>316</v>
      </c>
      <c r="H35" t="s">
        <v>316</v>
      </c>
      <c r="I35">
        <v>184709443</v>
      </c>
    </row>
    <row r="36" spans="1:9" x14ac:dyDescent="0.3">
      <c r="A36" t="s">
        <v>189</v>
      </c>
      <c r="B36" t="s">
        <v>189</v>
      </c>
      <c r="C36">
        <v>184709449</v>
      </c>
      <c r="G36" t="s">
        <v>189</v>
      </c>
      <c r="H36" t="s">
        <v>189</v>
      </c>
      <c r="I36">
        <v>184709449</v>
      </c>
    </row>
    <row r="37" spans="1:9" x14ac:dyDescent="0.3">
      <c r="A37" t="s">
        <v>174</v>
      </c>
      <c r="B37" t="s">
        <v>174</v>
      </c>
      <c r="C37">
        <v>184709447</v>
      </c>
      <c r="G37" t="s">
        <v>174</v>
      </c>
      <c r="H37" t="s">
        <v>174</v>
      </c>
      <c r="I37">
        <v>184709447</v>
      </c>
    </row>
    <row r="38" spans="1:9" x14ac:dyDescent="0.3">
      <c r="A38" t="s">
        <v>173</v>
      </c>
      <c r="B38" t="s">
        <v>173</v>
      </c>
      <c r="C38">
        <v>184709446</v>
      </c>
      <c r="G38" t="s">
        <v>173</v>
      </c>
      <c r="H38" t="s">
        <v>173</v>
      </c>
      <c r="I38">
        <v>184709446</v>
      </c>
    </row>
    <row r="39" spans="1:9" x14ac:dyDescent="0.3">
      <c r="A39" t="s">
        <v>317</v>
      </c>
      <c r="B39" t="s">
        <v>317</v>
      </c>
      <c r="C39">
        <v>184709448</v>
      </c>
      <c r="G39" t="s">
        <v>317</v>
      </c>
      <c r="H39" t="s">
        <v>317</v>
      </c>
      <c r="I39">
        <v>184709448</v>
      </c>
    </row>
    <row r="40" spans="1:9" x14ac:dyDescent="0.3">
      <c r="A40" t="s">
        <v>248</v>
      </c>
      <c r="B40" t="s">
        <v>248</v>
      </c>
      <c r="C40">
        <v>629823010</v>
      </c>
      <c r="G40" t="s">
        <v>248</v>
      </c>
      <c r="H40" t="s">
        <v>248</v>
      </c>
      <c r="I40">
        <v>629823010</v>
      </c>
    </row>
    <row r="41" spans="1:9" x14ac:dyDescent="0.3">
      <c r="A41" t="s">
        <v>333</v>
      </c>
      <c r="B41" t="s">
        <v>333</v>
      </c>
      <c r="C41">
        <v>629821214</v>
      </c>
      <c r="G41" t="s">
        <v>333</v>
      </c>
      <c r="H41" t="s">
        <v>333</v>
      </c>
      <c r="I41">
        <v>629821214</v>
      </c>
    </row>
    <row r="42" spans="1:9" x14ac:dyDescent="0.3">
      <c r="A42" t="s">
        <v>212</v>
      </c>
      <c r="B42" t="s">
        <v>212</v>
      </c>
      <c r="C42">
        <v>200619007</v>
      </c>
      <c r="G42" t="s">
        <v>212</v>
      </c>
      <c r="H42" t="s">
        <v>212</v>
      </c>
      <c r="I42">
        <v>200619007</v>
      </c>
    </row>
    <row r="43" spans="1:9" x14ac:dyDescent="0.3">
      <c r="A43" t="s">
        <v>210</v>
      </c>
      <c r="B43" t="s">
        <v>210</v>
      </c>
      <c r="C43">
        <v>200619000</v>
      </c>
      <c r="G43" t="s">
        <v>210</v>
      </c>
      <c r="H43" t="s">
        <v>210</v>
      </c>
      <c r="I43">
        <v>200619000</v>
      </c>
    </row>
    <row r="44" spans="1:9" x14ac:dyDescent="0.3">
      <c r="A44" t="s">
        <v>211</v>
      </c>
      <c r="B44" t="s">
        <v>211</v>
      </c>
      <c r="C44">
        <v>200592612</v>
      </c>
      <c r="G44" t="s">
        <v>211</v>
      </c>
      <c r="H44" t="s">
        <v>211</v>
      </c>
      <c r="I44">
        <v>200592612</v>
      </c>
    </row>
    <row r="45" spans="1:9" x14ac:dyDescent="0.3">
      <c r="A45" t="s">
        <v>323</v>
      </c>
      <c r="B45" t="s">
        <v>323</v>
      </c>
      <c r="C45">
        <v>200633799</v>
      </c>
      <c r="G45" t="s">
        <v>323</v>
      </c>
      <c r="H45" t="s">
        <v>323</v>
      </c>
      <c r="I45">
        <v>200633799</v>
      </c>
    </row>
    <row r="46" spans="1:9" x14ac:dyDescent="0.3">
      <c r="A46" t="s">
        <v>207</v>
      </c>
      <c r="B46" t="s">
        <v>207</v>
      </c>
      <c r="C46">
        <v>200592614</v>
      </c>
      <c r="G46" t="s">
        <v>207</v>
      </c>
      <c r="H46" t="s">
        <v>207</v>
      </c>
      <c r="I46">
        <v>200592614</v>
      </c>
    </row>
    <row r="47" spans="1:9" x14ac:dyDescent="0.3">
      <c r="A47" t="s">
        <v>199</v>
      </c>
      <c r="B47" t="s">
        <v>199</v>
      </c>
      <c r="C47">
        <v>200830881</v>
      </c>
      <c r="G47" t="s">
        <v>199</v>
      </c>
      <c r="H47" t="s">
        <v>199</v>
      </c>
      <c r="I47">
        <v>200830881</v>
      </c>
    </row>
    <row r="48" spans="1:9" x14ac:dyDescent="0.3">
      <c r="A48" t="s">
        <v>196</v>
      </c>
      <c r="B48" t="s">
        <v>196</v>
      </c>
      <c r="C48">
        <v>200592623</v>
      </c>
      <c r="G48" t="s">
        <v>196</v>
      </c>
      <c r="H48" t="s">
        <v>196</v>
      </c>
      <c r="I48">
        <v>200592623</v>
      </c>
    </row>
    <row r="49" spans="1:9" x14ac:dyDescent="0.3">
      <c r="A49" t="s">
        <v>319</v>
      </c>
      <c r="B49" t="s">
        <v>319</v>
      </c>
      <c r="C49">
        <v>200608073</v>
      </c>
      <c r="G49" t="s">
        <v>319</v>
      </c>
      <c r="H49" t="s">
        <v>319</v>
      </c>
      <c r="I49">
        <v>200608073</v>
      </c>
    </row>
    <row r="50" spans="1:9" x14ac:dyDescent="0.3">
      <c r="A50" t="s">
        <v>217</v>
      </c>
      <c r="B50" t="s">
        <v>217</v>
      </c>
      <c r="C50">
        <v>200608085</v>
      </c>
      <c r="G50" t="s">
        <v>217</v>
      </c>
      <c r="H50" t="s">
        <v>217</v>
      </c>
      <c r="I50">
        <v>200608085</v>
      </c>
    </row>
    <row r="51" spans="1:9" x14ac:dyDescent="0.3">
      <c r="A51" t="s">
        <v>131</v>
      </c>
      <c r="B51" t="s">
        <v>131</v>
      </c>
      <c r="C51">
        <v>200609295</v>
      </c>
      <c r="G51" t="s">
        <v>131</v>
      </c>
      <c r="H51" t="s">
        <v>131</v>
      </c>
      <c r="I51">
        <v>200609295</v>
      </c>
    </row>
    <row r="52" spans="1:9" x14ac:dyDescent="0.3">
      <c r="A52" t="s">
        <v>130</v>
      </c>
      <c r="B52" t="s">
        <v>130</v>
      </c>
      <c r="C52">
        <v>200609294</v>
      </c>
      <c r="G52" t="s">
        <v>130</v>
      </c>
      <c r="H52" t="s">
        <v>130</v>
      </c>
      <c r="I52">
        <v>200609294</v>
      </c>
    </row>
    <row r="53" spans="1:9" x14ac:dyDescent="0.3">
      <c r="A53" t="s">
        <v>252</v>
      </c>
      <c r="B53" t="s">
        <v>252</v>
      </c>
      <c r="C53">
        <v>200550036</v>
      </c>
      <c r="G53" t="s">
        <v>252</v>
      </c>
      <c r="H53" t="s">
        <v>252</v>
      </c>
      <c r="I53">
        <v>200550036</v>
      </c>
    </row>
    <row r="54" spans="1:9" x14ac:dyDescent="0.3">
      <c r="A54" t="s">
        <v>202</v>
      </c>
      <c r="B54" t="s">
        <v>202</v>
      </c>
      <c r="C54">
        <v>203782872</v>
      </c>
      <c r="G54" t="s">
        <v>202</v>
      </c>
      <c r="H54" t="s">
        <v>202</v>
      </c>
      <c r="I54">
        <v>203782872</v>
      </c>
    </row>
    <row r="55" spans="1:9" x14ac:dyDescent="0.3">
      <c r="A55" t="s">
        <v>219</v>
      </c>
      <c r="B55" t="s">
        <v>219</v>
      </c>
      <c r="C55">
        <v>203271591</v>
      </c>
      <c r="G55" t="s">
        <v>219</v>
      </c>
      <c r="H55" t="s">
        <v>219</v>
      </c>
      <c r="I55">
        <v>203271591</v>
      </c>
    </row>
    <row r="56" spans="1:9" x14ac:dyDescent="0.3">
      <c r="A56" t="s">
        <v>118</v>
      </c>
      <c r="B56" t="s">
        <v>118</v>
      </c>
      <c r="C56">
        <v>203783063</v>
      </c>
      <c r="G56" t="s">
        <v>118</v>
      </c>
      <c r="H56" t="s">
        <v>118</v>
      </c>
      <c r="I56">
        <v>203783063</v>
      </c>
    </row>
    <row r="57" spans="1:9" x14ac:dyDescent="0.3">
      <c r="A57" t="s">
        <v>321</v>
      </c>
      <c r="B57" t="s">
        <v>321</v>
      </c>
      <c r="C57">
        <v>203617504</v>
      </c>
      <c r="G57" t="s">
        <v>321</v>
      </c>
      <c r="H57" t="s">
        <v>321</v>
      </c>
      <c r="I57">
        <v>203617504</v>
      </c>
    </row>
    <row r="58" spans="1:9" x14ac:dyDescent="0.3">
      <c r="A58" t="s">
        <v>192</v>
      </c>
      <c r="B58" t="s">
        <v>192</v>
      </c>
      <c r="C58">
        <v>203402398</v>
      </c>
      <c r="G58" t="s">
        <v>192</v>
      </c>
      <c r="H58" t="s">
        <v>192</v>
      </c>
      <c r="I58">
        <v>203402398</v>
      </c>
    </row>
    <row r="59" spans="1:9" x14ac:dyDescent="0.3">
      <c r="A59" t="s">
        <v>194</v>
      </c>
      <c r="B59" t="s">
        <v>194</v>
      </c>
      <c r="C59">
        <v>203553263</v>
      </c>
      <c r="G59" t="s">
        <v>194</v>
      </c>
      <c r="H59" t="s">
        <v>194</v>
      </c>
      <c r="I59">
        <v>203553263</v>
      </c>
    </row>
    <row r="60" spans="1:9" x14ac:dyDescent="0.3">
      <c r="A60" t="s">
        <v>322</v>
      </c>
      <c r="B60" t="s">
        <v>322</v>
      </c>
      <c r="C60">
        <v>203418941</v>
      </c>
      <c r="G60" t="s">
        <v>322</v>
      </c>
      <c r="H60" t="s">
        <v>322</v>
      </c>
      <c r="I60">
        <v>203418941</v>
      </c>
    </row>
    <row r="61" spans="1:9" x14ac:dyDescent="0.3">
      <c r="A61" t="s">
        <v>262</v>
      </c>
      <c r="B61" t="s">
        <v>262</v>
      </c>
      <c r="C61">
        <v>203609986</v>
      </c>
      <c r="G61" t="s">
        <v>262</v>
      </c>
      <c r="H61" t="s">
        <v>262</v>
      </c>
      <c r="I61">
        <v>203609986</v>
      </c>
    </row>
    <row r="62" spans="1:9" x14ac:dyDescent="0.3">
      <c r="A62" t="s">
        <v>255</v>
      </c>
      <c r="B62" t="s">
        <v>255</v>
      </c>
      <c r="C62">
        <v>203486495</v>
      </c>
      <c r="G62" t="s">
        <v>255</v>
      </c>
      <c r="H62" t="s">
        <v>255</v>
      </c>
      <c r="I62">
        <v>203486495</v>
      </c>
    </row>
    <row r="63" spans="1:9" x14ac:dyDescent="0.3">
      <c r="A63" t="s">
        <v>259</v>
      </c>
      <c r="B63" t="s">
        <v>259</v>
      </c>
      <c r="C63">
        <v>203570118</v>
      </c>
      <c r="G63" t="s">
        <v>259</v>
      </c>
      <c r="H63" t="s">
        <v>259</v>
      </c>
      <c r="I63">
        <v>203570118</v>
      </c>
    </row>
    <row r="64" spans="1:9" x14ac:dyDescent="0.3">
      <c r="A64" t="s">
        <v>198</v>
      </c>
      <c r="B64" t="s">
        <v>198</v>
      </c>
      <c r="C64">
        <v>203688338</v>
      </c>
      <c r="G64" t="s">
        <v>198</v>
      </c>
      <c r="H64" t="s">
        <v>198</v>
      </c>
      <c r="I64">
        <v>203688338</v>
      </c>
    </row>
    <row r="65" spans="1:9" x14ac:dyDescent="0.3">
      <c r="A65" t="s">
        <v>115</v>
      </c>
      <c r="B65" t="s">
        <v>115</v>
      </c>
      <c r="C65">
        <v>203685216</v>
      </c>
      <c r="G65" t="s">
        <v>115</v>
      </c>
      <c r="H65" t="s">
        <v>115</v>
      </c>
      <c r="I65">
        <v>203685216</v>
      </c>
    </row>
    <row r="66" spans="1:9" x14ac:dyDescent="0.3">
      <c r="A66" t="s">
        <v>117</v>
      </c>
      <c r="B66" t="s">
        <v>117</v>
      </c>
      <c r="C66">
        <v>203685344</v>
      </c>
      <c r="G66" t="s">
        <v>117</v>
      </c>
      <c r="H66" t="s">
        <v>117</v>
      </c>
      <c r="I66">
        <v>203685344</v>
      </c>
    </row>
    <row r="67" spans="1:9" x14ac:dyDescent="0.3">
      <c r="A67" t="s">
        <v>179</v>
      </c>
      <c r="B67" t="s">
        <v>179</v>
      </c>
      <c r="C67">
        <v>203729073</v>
      </c>
      <c r="G67" t="s">
        <v>179</v>
      </c>
      <c r="H67" t="s">
        <v>179</v>
      </c>
      <c r="I67">
        <v>203729073</v>
      </c>
    </row>
    <row r="68" spans="1:9" x14ac:dyDescent="0.3">
      <c r="A68" t="s">
        <v>187</v>
      </c>
      <c r="B68" t="s">
        <v>187</v>
      </c>
      <c r="C68">
        <v>203685217</v>
      </c>
      <c r="G68" t="s">
        <v>187</v>
      </c>
      <c r="H68" t="s">
        <v>187</v>
      </c>
      <c r="I68">
        <v>203685217</v>
      </c>
    </row>
    <row r="69" spans="1:9" x14ac:dyDescent="0.3">
      <c r="A69" t="s">
        <v>190</v>
      </c>
      <c r="B69" t="s">
        <v>190</v>
      </c>
      <c r="C69">
        <v>203710358</v>
      </c>
      <c r="G69" t="s">
        <v>190</v>
      </c>
      <c r="H69" t="s">
        <v>190</v>
      </c>
      <c r="I69">
        <v>203710358</v>
      </c>
    </row>
    <row r="70" spans="1:9" x14ac:dyDescent="0.3">
      <c r="A70" t="s">
        <v>195</v>
      </c>
      <c r="B70" t="s">
        <v>195</v>
      </c>
      <c r="C70">
        <v>203710356</v>
      </c>
      <c r="G70" t="s">
        <v>195</v>
      </c>
      <c r="H70" t="s">
        <v>195</v>
      </c>
      <c r="I70">
        <v>203710356</v>
      </c>
    </row>
    <row r="71" spans="1:9" x14ac:dyDescent="0.3">
      <c r="A71" t="s">
        <v>318</v>
      </c>
      <c r="B71" t="s">
        <v>318</v>
      </c>
      <c r="C71">
        <v>203710506</v>
      </c>
      <c r="G71" t="s">
        <v>318</v>
      </c>
      <c r="H71" t="s">
        <v>318</v>
      </c>
      <c r="I71">
        <v>203710506</v>
      </c>
    </row>
    <row r="72" spans="1:9" x14ac:dyDescent="0.3">
      <c r="A72" t="s">
        <v>186</v>
      </c>
      <c r="B72" t="s">
        <v>186</v>
      </c>
      <c r="C72">
        <v>203729090</v>
      </c>
      <c r="G72" t="s">
        <v>186</v>
      </c>
      <c r="H72" t="s">
        <v>186</v>
      </c>
      <c r="I72">
        <v>203729090</v>
      </c>
    </row>
    <row r="73" spans="1:9" x14ac:dyDescent="0.3">
      <c r="A73" t="s">
        <v>191</v>
      </c>
      <c r="B73" t="s">
        <v>191</v>
      </c>
      <c r="C73">
        <v>203728921</v>
      </c>
      <c r="G73" t="s">
        <v>191</v>
      </c>
      <c r="H73" t="s">
        <v>191</v>
      </c>
      <c r="I73">
        <v>203728921</v>
      </c>
    </row>
    <row r="74" spans="1:9" x14ac:dyDescent="0.3">
      <c r="A74" t="s">
        <v>314</v>
      </c>
      <c r="B74" t="s">
        <v>314</v>
      </c>
      <c r="C74">
        <v>203685349</v>
      </c>
      <c r="G74" t="s">
        <v>314</v>
      </c>
      <c r="H74" t="s">
        <v>314</v>
      </c>
      <c r="I74">
        <v>203685349</v>
      </c>
    </row>
    <row r="75" spans="1:9" x14ac:dyDescent="0.3">
      <c r="A75" t="s">
        <v>63</v>
      </c>
      <c r="B75" t="s">
        <v>2073</v>
      </c>
      <c r="C75">
        <v>772696020</v>
      </c>
      <c r="G75" t="s">
        <v>63</v>
      </c>
      <c r="H75" t="s">
        <v>2073</v>
      </c>
      <c r="I75">
        <v>772696020</v>
      </c>
    </row>
    <row r="76" spans="1:9" x14ac:dyDescent="0.3">
      <c r="A76" t="s">
        <v>63</v>
      </c>
      <c r="B76" t="s">
        <v>2074</v>
      </c>
      <c r="C76">
        <v>772695816</v>
      </c>
      <c r="G76" t="s">
        <v>63</v>
      </c>
      <c r="H76" t="s">
        <v>2074</v>
      </c>
      <c r="I76">
        <v>772695816</v>
      </c>
    </row>
    <row r="77" spans="1:9" x14ac:dyDescent="0.3">
      <c r="A77" t="s">
        <v>63</v>
      </c>
      <c r="B77" t="s">
        <v>2075</v>
      </c>
      <c r="C77">
        <v>772680393</v>
      </c>
      <c r="G77" t="s">
        <v>63</v>
      </c>
      <c r="H77" t="s">
        <v>2075</v>
      </c>
      <c r="I77">
        <v>772680393</v>
      </c>
    </row>
    <row r="78" spans="1:9" x14ac:dyDescent="0.3">
      <c r="A78" t="s">
        <v>63</v>
      </c>
      <c r="B78" t="s">
        <v>2076</v>
      </c>
      <c r="C78">
        <v>772683044</v>
      </c>
      <c r="G78" t="s">
        <v>63</v>
      </c>
      <c r="H78" t="s">
        <v>2076</v>
      </c>
      <c r="I78">
        <v>772683044</v>
      </c>
    </row>
    <row r="79" spans="1:9" x14ac:dyDescent="0.3">
      <c r="A79" t="s">
        <v>63</v>
      </c>
      <c r="B79" t="s">
        <v>2077</v>
      </c>
      <c r="C79">
        <v>772680715</v>
      </c>
      <c r="G79" t="s">
        <v>63</v>
      </c>
      <c r="H79" t="s">
        <v>2077</v>
      </c>
      <c r="I79">
        <v>772680715</v>
      </c>
    </row>
    <row r="80" spans="1:9" x14ac:dyDescent="0.3">
      <c r="A80" t="s">
        <v>68</v>
      </c>
      <c r="B80" t="s">
        <v>2078</v>
      </c>
      <c r="C80">
        <v>774501471</v>
      </c>
      <c r="G80" t="s">
        <v>68</v>
      </c>
      <c r="H80" t="s">
        <v>2078</v>
      </c>
      <c r="I80">
        <v>774501471</v>
      </c>
    </row>
    <row r="81" spans="1:9" x14ac:dyDescent="0.3">
      <c r="A81" t="s">
        <v>68</v>
      </c>
      <c r="B81" t="s">
        <v>2079</v>
      </c>
      <c r="C81">
        <v>774453358</v>
      </c>
      <c r="G81" t="s">
        <v>68</v>
      </c>
      <c r="H81" t="s">
        <v>2079</v>
      </c>
      <c r="I81">
        <v>774453358</v>
      </c>
    </row>
    <row r="82" spans="1:9" x14ac:dyDescent="0.3">
      <c r="A82" t="s">
        <v>68</v>
      </c>
      <c r="B82" t="s">
        <v>2080</v>
      </c>
      <c r="C82">
        <v>774474624</v>
      </c>
      <c r="G82" t="s">
        <v>68</v>
      </c>
      <c r="H82" t="s">
        <v>2080</v>
      </c>
      <c r="I82">
        <v>774474624</v>
      </c>
    </row>
    <row r="83" spans="1:9" x14ac:dyDescent="0.3">
      <c r="A83" t="s">
        <v>68</v>
      </c>
      <c r="B83" t="s">
        <v>2081</v>
      </c>
      <c r="C83">
        <v>774459955</v>
      </c>
      <c r="G83" t="s">
        <v>68</v>
      </c>
      <c r="H83" t="s">
        <v>2081</v>
      </c>
      <c r="I83">
        <v>774459955</v>
      </c>
    </row>
    <row r="84" spans="1:9" x14ac:dyDescent="0.3">
      <c r="A84" t="s">
        <v>68</v>
      </c>
      <c r="B84" t="s">
        <v>2082</v>
      </c>
      <c r="C84">
        <v>774445740</v>
      </c>
      <c r="G84" t="s">
        <v>68</v>
      </c>
      <c r="H84" t="s">
        <v>2082</v>
      </c>
      <c r="I84">
        <v>774445740</v>
      </c>
    </row>
    <row r="85" spans="1:9" x14ac:dyDescent="0.3">
      <c r="A85" t="s">
        <v>68</v>
      </c>
      <c r="B85" t="s">
        <v>2083</v>
      </c>
      <c r="C85">
        <v>774439688</v>
      </c>
      <c r="G85" t="s">
        <v>68</v>
      </c>
      <c r="H85" t="s">
        <v>2083</v>
      </c>
      <c r="I85">
        <v>774439688</v>
      </c>
    </row>
    <row r="86" spans="1:9" x14ac:dyDescent="0.3">
      <c r="A86" t="s">
        <v>68</v>
      </c>
      <c r="B86" t="s">
        <v>2084</v>
      </c>
      <c r="C86">
        <v>774438334</v>
      </c>
      <c r="G86" t="s">
        <v>68</v>
      </c>
      <c r="H86" t="s">
        <v>2084</v>
      </c>
      <c r="I86">
        <v>774438334</v>
      </c>
    </row>
    <row r="87" spans="1:9" x14ac:dyDescent="0.3">
      <c r="A87" t="s">
        <v>68</v>
      </c>
      <c r="B87" t="s">
        <v>2085</v>
      </c>
      <c r="C87">
        <v>774397323</v>
      </c>
      <c r="G87" t="s">
        <v>68</v>
      </c>
      <c r="H87" t="s">
        <v>2085</v>
      </c>
      <c r="I87">
        <v>774397323</v>
      </c>
    </row>
    <row r="88" spans="1:9" x14ac:dyDescent="0.3">
      <c r="A88" t="s">
        <v>68</v>
      </c>
      <c r="B88" t="s">
        <v>2086</v>
      </c>
      <c r="C88">
        <v>774430723</v>
      </c>
      <c r="G88" t="s">
        <v>68</v>
      </c>
      <c r="H88" t="s">
        <v>2086</v>
      </c>
      <c r="I88">
        <v>774430723</v>
      </c>
    </row>
    <row r="89" spans="1:9" x14ac:dyDescent="0.3">
      <c r="A89" t="s">
        <v>320</v>
      </c>
      <c r="B89" t="s">
        <v>320</v>
      </c>
      <c r="C89">
        <v>204689923</v>
      </c>
      <c r="G89" t="s">
        <v>320</v>
      </c>
      <c r="H89" t="s">
        <v>320</v>
      </c>
      <c r="I89">
        <v>204689923</v>
      </c>
    </row>
    <row r="90" spans="1:9" x14ac:dyDescent="0.3">
      <c r="A90" t="s">
        <v>49</v>
      </c>
      <c r="B90" t="s">
        <v>1834</v>
      </c>
      <c r="C90">
        <v>205092769</v>
      </c>
      <c r="G90" t="s">
        <v>49</v>
      </c>
      <c r="H90" t="s">
        <v>1834</v>
      </c>
      <c r="I90">
        <v>205092769</v>
      </c>
    </row>
    <row r="91" spans="1:9" x14ac:dyDescent="0.3">
      <c r="A91" t="s">
        <v>46</v>
      </c>
      <c r="B91" t="s">
        <v>1843</v>
      </c>
      <c r="C91">
        <v>205156661</v>
      </c>
      <c r="G91" t="s">
        <v>46</v>
      </c>
      <c r="H91" t="s">
        <v>1843</v>
      </c>
      <c r="I91">
        <v>205156661</v>
      </c>
    </row>
    <row r="92" spans="1:9" x14ac:dyDescent="0.3">
      <c r="A92" t="s">
        <v>49</v>
      </c>
      <c r="B92" t="s">
        <v>1842</v>
      </c>
      <c r="C92">
        <v>205148573</v>
      </c>
      <c r="G92" t="s">
        <v>49</v>
      </c>
      <c r="H92" t="s">
        <v>1842</v>
      </c>
      <c r="I92">
        <v>205148573</v>
      </c>
    </row>
    <row r="93" spans="1:9" x14ac:dyDescent="0.3">
      <c r="A93" t="s">
        <v>49</v>
      </c>
      <c r="B93" t="s">
        <v>1836</v>
      </c>
      <c r="C93">
        <v>205093338</v>
      </c>
      <c r="G93" t="s">
        <v>49</v>
      </c>
      <c r="H93" t="s">
        <v>1836</v>
      </c>
      <c r="I93">
        <v>205093338</v>
      </c>
    </row>
    <row r="94" spans="1:9" x14ac:dyDescent="0.3">
      <c r="A94" t="s">
        <v>49</v>
      </c>
      <c r="B94" t="s">
        <v>1835</v>
      </c>
      <c r="C94">
        <v>205093323</v>
      </c>
      <c r="G94" t="s">
        <v>49</v>
      </c>
      <c r="H94" t="s">
        <v>1835</v>
      </c>
      <c r="I94">
        <v>205093323</v>
      </c>
    </row>
    <row r="95" spans="1:9" x14ac:dyDescent="0.3">
      <c r="A95" t="s">
        <v>52</v>
      </c>
      <c r="B95" t="s">
        <v>1837</v>
      </c>
      <c r="C95">
        <v>205094380</v>
      </c>
      <c r="G95" t="s">
        <v>52</v>
      </c>
      <c r="H95" t="s">
        <v>1837</v>
      </c>
      <c r="I95">
        <v>205094380</v>
      </c>
    </row>
    <row r="96" spans="1:9" x14ac:dyDescent="0.3">
      <c r="A96" t="s">
        <v>52</v>
      </c>
      <c r="B96" t="s">
        <v>1841</v>
      </c>
      <c r="C96">
        <v>205148557</v>
      </c>
      <c r="G96" t="s">
        <v>52</v>
      </c>
      <c r="H96" t="s">
        <v>1841</v>
      </c>
      <c r="I96">
        <v>205148557</v>
      </c>
    </row>
    <row r="97" spans="1:9" x14ac:dyDescent="0.3">
      <c r="A97" t="s">
        <v>65</v>
      </c>
      <c r="B97" t="s">
        <v>2087</v>
      </c>
      <c r="C97">
        <v>848901690</v>
      </c>
      <c r="G97" t="s">
        <v>65</v>
      </c>
      <c r="H97" t="s">
        <v>2087</v>
      </c>
      <c r="I97">
        <v>848901690</v>
      </c>
    </row>
    <row r="98" spans="1:9" x14ac:dyDescent="0.3">
      <c r="A98" t="s">
        <v>65</v>
      </c>
      <c r="B98" t="s">
        <v>2088</v>
      </c>
      <c r="C98">
        <v>848901688</v>
      </c>
      <c r="G98" t="s">
        <v>65</v>
      </c>
      <c r="H98" t="s">
        <v>2088</v>
      </c>
      <c r="I98">
        <v>848901688</v>
      </c>
    </row>
    <row r="99" spans="1:9" x14ac:dyDescent="0.3">
      <c r="A99" t="s">
        <v>65</v>
      </c>
      <c r="B99" t="s">
        <v>2089</v>
      </c>
      <c r="C99">
        <v>848901686</v>
      </c>
      <c r="G99" t="s">
        <v>65</v>
      </c>
      <c r="H99" t="s">
        <v>2089</v>
      </c>
      <c r="I99">
        <v>848901686</v>
      </c>
    </row>
    <row r="100" spans="1:9" x14ac:dyDescent="0.3">
      <c r="A100" t="s">
        <v>67</v>
      </c>
      <c r="B100" t="s">
        <v>2090</v>
      </c>
      <c r="C100">
        <v>848905183</v>
      </c>
      <c r="G100" t="s">
        <v>67</v>
      </c>
      <c r="H100" t="s">
        <v>2090</v>
      </c>
      <c r="I100">
        <v>848905183</v>
      </c>
    </row>
    <row r="101" spans="1:9" x14ac:dyDescent="0.3">
      <c r="A101" t="s">
        <v>67</v>
      </c>
      <c r="B101" t="s">
        <v>2091</v>
      </c>
      <c r="C101">
        <v>848905189</v>
      </c>
      <c r="G101" t="s">
        <v>67</v>
      </c>
      <c r="H101" t="s">
        <v>2091</v>
      </c>
      <c r="I101">
        <v>848905189</v>
      </c>
    </row>
    <row r="102" spans="1:9" x14ac:dyDescent="0.3">
      <c r="A102" t="s">
        <v>65</v>
      </c>
      <c r="B102" t="s">
        <v>2092</v>
      </c>
      <c r="C102">
        <v>848902401</v>
      </c>
      <c r="G102" t="s">
        <v>65</v>
      </c>
      <c r="H102" t="s">
        <v>2092</v>
      </c>
      <c r="I102">
        <v>848902401</v>
      </c>
    </row>
    <row r="103" spans="1:9" x14ac:dyDescent="0.3">
      <c r="A103" t="s">
        <v>67</v>
      </c>
      <c r="B103" t="s">
        <v>2093</v>
      </c>
      <c r="C103">
        <v>848904987</v>
      </c>
      <c r="G103" t="s">
        <v>67</v>
      </c>
      <c r="H103" t="s">
        <v>2093</v>
      </c>
      <c r="I103">
        <v>848904987</v>
      </c>
    </row>
    <row r="104" spans="1:9" x14ac:dyDescent="0.3">
      <c r="A104" t="s">
        <v>65</v>
      </c>
      <c r="B104" t="s">
        <v>2094</v>
      </c>
      <c r="C104">
        <v>848901693</v>
      </c>
      <c r="G104" t="s">
        <v>65</v>
      </c>
      <c r="H104" t="s">
        <v>2094</v>
      </c>
      <c r="I104">
        <v>848901693</v>
      </c>
    </row>
    <row r="105" spans="1:9" x14ac:dyDescent="0.3">
      <c r="A105" t="s">
        <v>67</v>
      </c>
      <c r="B105" t="s">
        <v>2095</v>
      </c>
      <c r="C105">
        <v>848905155</v>
      </c>
      <c r="G105" t="s">
        <v>67</v>
      </c>
      <c r="H105" t="s">
        <v>2095</v>
      </c>
      <c r="I105">
        <v>848905155</v>
      </c>
    </row>
    <row r="106" spans="1:9" x14ac:dyDescent="0.3">
      <c r="A106" t="s">
        <v>65</v>
      </c>
      <c r="B106" t="s">
        <v>2096</v>
      </c>
      <c r="C106">
        <v>848902801</v>
      </c>
      <c r="G106" t="s">
        <v>65</v>
      </c>
      <c r="H106" t="s">
        <v>2096</v>
      </c>
      <c r="I106">
        <v>848902801</v>
      </c>
    </row>
    <row r="107" spans="1:9" x14ac:dyDescent="0.3">
      <c r="A107" t="s">
        <v>65</v>
      </c>
      <c r="B107" t="s">
        <v>2097</v>
      </c>
      <c r="C107">
        <v>848902421</v>
      </c>
      <c r="G107" t="s">
        <v>65</v>
      </c>
      <c r="H107" t="s">
        <v>2097</v>
      </c>
      <c r="I107">
        <v>848902421</v>
      </c>
    </row>
    <row r="108" spans="1:9" x14ac:dyDescent="0.3">
      <c r="A108" t="s">
        <v>67</v>
      </c>
      <c r="B108" t="s">
        <v>2098</v>
      </c>
      <c r="C108">
        <v>848905194</v>
      </c>
      <c r="G108" t="s">
        <v>67</v>
      </c>
      <c r="H108" t="s">
        <v>2098</v>
      </c>
      <c r="I108">
        <v>848905194</v>
      </c>
    </row>
    <row r="109" spans="1:9" x14ac:dyDescent="0.3">
      <c r="A109" t="s">
        <v>65</v>
      </c>
      <c r="B109" t="s">
        <v>2099</v>
      </c>
      <c r="C109">
        <v>848901683</v>
      </c>
      <c r="G109" t="s">
        <v>65</v>
      </c>
      <c r="H109" t="s">
        <v>2099</v>
      </c>
      <c r="I109">
        <v>848901683</v>
      </c>
    </row>
    <row r="110" spans="1:9" x14ac:dyDescent="0.3">
      <c r="A110" t="s">
        <v>65</v>
      </c>
      <c r="B110" t="s">
        <v>2100</v>
      </c>
      <c r="C110">
        <v>848902810</v>
      </c>
      <c r="G110" t="s">
        <v>65</v>
      </c>
      <c r="H110" t="s">
        <v>2100</v>
      </c>
      <c r="I110">
        <v>848902810</v>
      </c>
    </row>
    <row r="111" spans="1:9" x14ac:dyDescent="0.3">
      <c r="A111" t="s">
        <v>67</v>
      </c>
      <c r="B111" t="s">
        <v>2101</v>
      </c>
      <c r="C111">
        <v>848905187</v>
      </c>
      <c r="G111" t="s">
        <v>67</v>
      </c>
      <c r="H111" t="s">
        <v>2101</v>
      </c>
      <c r="I111">
        <v>848905187</v>
      </c>
    </row>
    <row r="112" spans="1:9" x14ac:dyDescent="0.3">
      <c r="A112" t="s">
        <v>67</v>
      </c>
      <c r="B112" t="s">
        <v>2102</v>
      </c>
      <c r="C112">
        <v>848905180</v>
      </c>
      <c r="G112" t="s">
        <v>67</v>
      </c>
      <c r="H112" t="s">
        <v>2102</v>
      </c>
      <c r="I112">
        <v>848905180</v>
      </c>
    </row>
    <row r="113" spans="1:9" x14ac:dyDescent="0.3">
      <c r="A113" t="s">
        <v>67</v>
      </c>
      <c r="B113" t="s">
        <v>2103</v>
      </c>
      <c r="C113">
        <v>848905149</v>
      </c>
      <c r="G113" t="s">
        <v>67</v>
      </c>
      <c r="H113" t="s">
        <v>2103</v>
      </c>
      <c r="I113">
        <v>848905149</v>
      </c>
    </row>
    <row r="114" spans="1:9" x14ac:dyDescent="0.3">
      <c r="A114" t="s">
        <v>67</v>
      </c>
      <c r="B114" t="s">
        <v>2104</v>
      </c>
      <c r="C114">
        <v>848905191</v>
      </c>
      <c r="G114" t="s">
        <v>67</v>
      </c>
      <c r="H114" t="s">
        <v>2104</v>
      </c>
      <c r="I114">
        <v>848905191</v>
      </c>
    </row>
    <row r="115" spans="1:9" x14ac:dyDescent="0.3">
      <c r="A115" t="s">
        <v>177</v>
      </c>
      <c r="B115" t="s">
        <v>177</v>
      </c>
      <c r="C115">
        <v>212992076</v>
      </c>
      <c r="G115" t="s">
        <v>177</v>
      </c>
      <c r="H115" t="s">
        <v>177</v>
      </c>
      <c r="I115">
        <v>212992076</v>
      </c>
    </row>
    <row r="116" spans="1:9" x14ac:dyDescent="0.3">
      <c r="A116" t="s">
        <v>325</v>
      </c>
      <c r="B116" t="s">
        <v>325</v>
      </c>
      <c r="C116">
        <v>215070145</v>
      </c>
      <c r="G116" t="s">
        <v>325</v>
      </c>
      <c r="H116" t="s">
        <v>325</v>
      </c>
      <c r="I116">
        <v>215070145</v>
      </c>
    </row>
    <row r="117" spans="1:9" x14ac:dyDescent="0.3">
      <c r="A117" t="s">
        <v>216</v>
      </c>
      <c r="B117" t="s">
        <v>216</v>
      </c>
      <c r="C117">
        <v>212992387</v>
      </c>
      <c r="G117" t="s">
        <v>216</v>
      </c>
      <c r="H117" t="s">
        <v>216</v>
      </c>
      <c r="I117">
        <v>212992387</v>
      </c>
    </row>
    <row r="118" spans="1:9" x14ac:dyDescent="0.3">
      <c r="A118" t="s">
        <v>193</v>
      </c>
      <c r="B118" t="s">
        <v>193</v>
      </c>
      <c r="C118">
        <v>214595017</v>
      </c>
      <c r="G118" t="s">
        <v>193</v>
      </c>
      <c r="H118" t="s">
        <v>193</v>
      </c>
      <c r="I118">
        <v>214595017</v>
      </c>
    </row>
    <row r="119" spans="1:9" x14ac:dyDescent="0.3">
      <c r="A119" t="s">
        <v>83</v>
      </c>
      <c r="B119" t="s">
        <v>83</v>
      </c>
      <c r="C119">
        <v>214919196</v>
      </c>
      <c r="G119" t="s">
        <v>83</v>
      </c>
      <c r="H119" t="s">
        <v>83</v>
      </c>
      <c r="I119">
        <v>214919196</v>
      </c>
    </row>
    <row r="120" spans="1:9" x14ac:dyDescent="0.3">
      <c r="A120" t="s">
        <v>287</v>
      </c>
      <c r="B120" t="s">
        <v>287</v>
      </c>
      <c r="C120">
        <v>217277338</v>
      </c>
      <c r="G120" t="s">
        <v>287</v>
      </c>
      <c r="H120" t="s">
        <v>287</v>
      </c>
      <c r="I120">
        <v>217277338</v>
      </c>
    </row>
    <row r="121" spans="1:9" x14ac:dyDescent="0.3">
      <c r="A121" t="s">
        <v>85</v>
      </c>
      <c r="B121" t="s">
        <v>85</v>
      </c>
      <c r="C121">
        <v>215756411</v>
      </c>
      <c r="G121" t="s">
        <v>85</v>
      </c>
      <c r="H121" t="s">
        <v>85</v>
      </c>
      <c r="I121">
        <v>215756411</v>
      </c>
    </row>
    <row r="122" spans="1:9" x14ac:dyDescent="0.3">
      <c r="A122" t="s">
        <v>315</v>
      </c>
      <c r="B122" t="s">
        <v>315</v>
      </c>
      <c r="C122">
        <v>216809686</v>
      </c>
      <c r="G122" t="s">
        <v>315</v>
      </c>
      <c r="H122" t="s">
        <v>315</v>
      </c>
      <c r="I122">
        <v>216809686</v>
      </c>
    </row>
    <row r="123" spans="1:9" x14ac:dyDescent="0.3">
      <c r="A123" t="s">
        <v>175</v>
      </c>
      <c r="B123" t="s">
        <v>175</v>
      </c>
      <c r="C123">
        <v>215683138</v>
      </c>
      <c r="G123" t="s">
        <v>175</v>
      </c>
      <c r="H123" t="s">
        <v>175</v>
      </c>
      <c r="I123">
        <v>215683138</v>
      </c>
    </row>
    <row r="124" spans="1:9" x14ac:dyDescent="0.3">
      <c r="A124" t="s">
        <v>540</v>
      </c>
      <c r="B124" t="s">
        <v>540</v>
      </c>
      <c r="C124">
        <v>216984749</v>
      </c>
      <c r="G124" t="s">
        <v>540</v>
      </c>
      <c r="H124" t="s">
        <v>540</v>
      </c>
      <c r="I124">
        <v>216984749</v>
      </c>
    </row>
    <row r="125" spans="1:9" x14ac:dyDescent="0.3">
      <c r="A125" t="s">
        <v>260</v>
      </c>
      <c r="B125" t="s">
        <v>260</v>
      </c>
      <c r="C125">
        <v>216978221</v>
      </c>
      <c r="G125" t="s">
        <v>260</v>
      </c>
      <c r="H125" t="s">
        <v>260</v>
      </c>
      <c r="I125">
        <v>216978221</v>
      </c>
    </row>
    <row r="126" spans="1:9" x14ac:dyDescent="0.3">
      <c r="A126" t="s">
        <v>127</v>
      </c>
      <c r="B126" t="s">
        <v>127</v>
      </c>
      <c r="C126">
        <v>217030120</v>
      </c>
      <c r="G126" t="s">
        <v>127</v>
      </c>
      <c r="H126" t="s">
        <v>127</v>
      </c>
      <c r="I126">
        <v>217030120</v>
      </c>
    </row>
    <row r="127" spans="1:9" x14ac:dyDescent="0.3">
      <c r="A127" t="s">
        <v>126</v>
      </c>
      <c r="B127" t="s">
        <v>126</v>
      </c>
      <c r="C127">
        <v>217026708</v>
      </c>
      <c r="G127" t="s">
        <v>126</v>
      </c>
      <c r="H127" t="s">
        <v>126</v>
      </c>
      <c r="I127">
        <v>217026708</v>
      </c>
    </row>
    <row r="128" spans="1:9" x14ac:dyDescent="0.3">
      <c r="A128" t="s">
        <v>128</v>
      </c>
      <c r="B128" t="s">
        <v>128</v>
      </c>
      <c r="C128">
        <v>217026197</v>
      </c>
      <c r="G128" t="s">
        <v>128</v>
      </c>
      <c r="H128" t="s">
        <v>128</v>
      </c>
      <c r="I128">
        <v>217026197</v>
      </c>
    </row>
    <row r="129" spans="1:9" x14ac:dyDescent="0.3">
      <c r="A129" t="s">
        <v>330</v>
      </c>
      <c r="B129" t="s">
        <v>330</v>
      </c>
      <c r="C129">
        <v>217048081</v>
      </c>
      <c r="G129" t="s">
        <v>330</v>
      </c>
      <c r="H129" t="s">
        <v>330</v>
      </c>
      <c r="I129">
        <v>217048081</v>
      </c>
    </row>
    <row r="130" spans="1:9" x14ac:dyDescent="0.3">
      <c r="A130" t="s">
        <v>331</v>
      </c>
      <c r="B130" t="s">
        <v>331</v>
      </c>
      <c r="C130">
        <v>217047501</v>
      </c>
      <c r="G130" t="s">
        <v>331</v>
      </c>
      <c r="H130" t="s">
        <v>331</v>
      </c>
      <c r="I130">
        <v>217047501</v>
      </c>
    </row>
    <row r="131" spans="1:9" x14ac:dyDescent="0.3">
      <c r="A131" t="s">
        <v>332</v>
      </c>
      <c r="B131" t="s">
        <v>332</v>
      </c>
      <c r="C131">
        <v>217047060</v>
      </c>
      <c r="G131" t="s">
        <v>332</v>
      </c>
      <c r="H131" t="s">
        <v>332</v>
      </c>
      <c r="I131">
        <v>217047060</v>
      </c>
    </row>
    <row r="132" spans="1:9" x14ac:dyDescent="0.3">
      <c r="A132" t="s">
        <v>246</v>
      </c>
      <c r="B132" t="s">
        <v>246</v>
      </c>
      <c r="C132">
        <v>217057777</v>
      </c>
      <c r="G132" t="s">
        <v>246</v>
      </c>
      <c r="H132" t="s">
        <v>246</v>
      </c>
      <c r="I132">
        <v>217057777</v>
      </c>
    </row>
    <row r="133" spans="1:9" x14ac:dyDescent="0.3">
      <c r="A133" t="s">
        <v>329</v>
      </c>
      <c r="B133" t="s">
        <v>329</v>
      </c>
      <c r="C133">
        <v>217047107</v>
      </c>
      <c r="G133" t="s">
        <v>329</v>
      </c>
      <c r="H133" t="s">
        <v>329</v>
      </c>
      <c r="I133">
        <v>217047107</v>
      </c>
    </row>
    <row r="134" spans="1:9" x14ac:dyDescent="0.3">
      <c r="A134" t="s">
        <v>247</v>
      </c>
      <c r="B134" t="s">
        <v>247</v>
      </c>
      <c r="C134">
        <v>217057207</v>
      </c>
      <c r="G134" t="s">
        <v>247</v>
      </c>
      <c r="H134" t="s">
        <v>247</v>
      </c>
      <c r="I134">
        <v>217057207</v>
      </c>
    </row>
    <row r="135" spans="1:9" x14ac:dyDescent="0.3">
      <c r="A135" t="s">
        <v>116</v>
      </c>
      <c r="B135" t="s">
        <v>116</v>
      </c>
      <c r="C135">
        <v>217370661</v>
      </c>
      <c r="G135" t="s">
        <v>116</v>
      </c>
      <c r="H135" t="s">
        <v>116</v>
      </c>
      <c r="I135">
        <v>217370661</v>
      </c>
    </row>
    <row r="136" spans="1:9" x14ac:dyDescent="0.3">
      <c r="A136" t="s">
        <v>326</v>
      </c>
      <c r="B136" t="s">
        <v>326</v>
      </c>
      <c r="C136">
        <v>217393875</v>
      </c>
      <c r="G136" t="s">
        <v>326</v>
      </c>
      <c r="H136" t="s">
        <v>326</v>
      </c>
      <c r="I136">
        <v>217393875</v>
      </c>
    </row>
    <row r="137" spans="1:9" x14ac:dyDescent="0.3">
      <c r="A137" t="s">
        <v>148</v>
      </c>
      <c r="B137" t="s">
        <v>148</v>
      </c>
      <c r="C137">
        <v>217942758</v>
      </c>
      <c r="G137" t="s">
        <v>148</v>
      </c>
      <c r="H137" t="s">
        <v>148</v>
      </c>
      <c r="I137">
        <v>217942758</v>
      </c>
    </row>
    <row r="138" spans="1:9" x14ac:dyDescent="0.3">
      <c r="A138" t="s">
        <v>200</v>
      </c>
      <c r="B138" t="s">
        <v>200</v>
      </c>
      <c r="C138">
        <v>217658904</v>
      </c>
      <c r="G138" t="s">
        <v>200</v>
      </c>
      <c r="H138" t="s">
        <v>200</v>
      </c>
      <c r="I138">
        <v>217658904</v>
      </c>
    </row>
    <row r="139" spans="1:9" x14ac:dyDescent="0.3">
      <c r="A139" t="s">
        <v>203</v>
      </c>
      <c r="B139" t="s">
        <v>203</v>
      </c>
      <c r="C139">
        <v>217663541</v>
      </c>
      <c r="G139" t="s">
        <v>203</v>
      </c>
      <c r="H139" t="s">
        <v>203</v>
      </c>
      <c r="I139">
        <v>217663541</v>
      </c>
    </row>
    <row r="140" spans="1:9" x14ac:dyDescent="0.3">
      <c r="A140" t="s">
        <v>176</v>
      </c>
      <c r="B140" t="s">
        <v>176</v>
      </c>
      <c r="C140">
        <v>217821382</v>
      </c>
      <c r="G140" t="s">
        <v>176</v>
      </c>
      <c r="H140" t="s">
        <v>176</v>
      </c>
      <c r="I140">
        <v>217821382</v>
      </c>
    </row>
    <row r="141" spans="1:9" x14ac:dyDescent="0.3">
      <c r="A141" t="s">
        <v>63</v>
      </c>
      <c r="B141" t="s">
        <v>2105</v>
      </c>
      <c r="C141">
        <v>221772681</v>
      </c>
      <c r="G141" t="s">
        <v>63</v>
      </c>
      <c r="H141" t="s">
        <v>2105</v>
      </c>
      <c r="I141">
        <v>221772681</v>
      </c>
    </row>
    <row r="142" spans="1:9" x14ac:dyDescent="0.3">
      <c r="A142" t="s">
        <v>63</v>
      </c>
      <c r="B142" t="s">
        <v>2106</v>
      </c>
      <c r="C142">
        <v>221772569</v>
      </c>
      <c r="G142" t="s">
        <v>63</v>
      </c>
      <c r="H142" t="s">
        <v>2106</v>
      </c>
      <c r="I142">
        <v>221772569</v>
      </c>
    </row>
    <row r="143" spans="1:9" x14ac:dyDescent="0.3">
      <c r="A143" t="s">
        <v>63</v>
      </c>
      <c r="B143" t="s">
        <v>2107</v>
      </c>
      <c r="C143">
        <v>221772683</v>
      </c>
      <c r="G143" t="s">
        <v>63</v>
      </c>
      <c r="H143" t="s">
        <v>2107</v>
      </c>
      <c r="I143">
        <v>221772683</v>
      </c>
    </row>
    <row r="144" spans="1:9" x14ac:dyDescent="0.3">
      <c r="A144" t="s">
        <v>66</v>
      </c>
      <c r="B144" t="s">
        <v>2108</v>
      </c>
      <c r="C144">
        <v>221772507</v>
      </c>
      <c r="G144" t="s">
        <v>66</v>
      </c>
      <c r="H144" t="s">
        <v>2108</v>
      </c>
      <c r="I144">
        <v>221772507</v>
      </c>
    </row>
    <row r="145" spans="1:9" x14ac:dyDescent="0.3">
      <c r="A145" t="s">
        <v>76</v>
      </c>
      <c r="B145" t="s">
        <v>76</v>
      </c>
      <c r="C145">
        <v>222159495</v>
      </c>
      <c r="G145" t="s">
        <v>76</v>
      </c>
      <c r="H145" t="s">
        <v>76</v>
      </c>
      <c r="I145">
        <v>222159495</v>
      </c>
    </row>
    <row r="146" spans="1:9" x14ac:dyDescent="0.3">
      <c r="A146" t="s">
        <v>75</v>
      </c>
      <c r="B146" t="s">
        <v>75</v>
      </c>
      <c r="C146">
        <v>222159415</v>
      </c>
      <c r="G146" t="s">
        <v>75</v>
      </c>
      <c r="H146" t="s">
        <v>75</v>
      </c>
      <c r="I146">
        <v>222159415</v>
      </c>
    </row>
    <row r="147" spans="1:9" x14ac:dyDescent="0.3">
      <c r="A147" t="s">
        <v>73</v>
      </c>
      <c r="B147" t="s">
        <v>73</v>
      </c>
      <c r="C147">
        <v>222161144</v>
      </c>
      <c r="G147" t="s">
        <v>73</v>
      </c>
      <c r="H147" t="s">
        <v>73</v>
      </c>
      <c r="I147">
        <v>222161144</v>
      </c>
    </row>
    <row r="148" spans="1:9" x14ac:dyDescent="0.3">
      <c r="A148" t="s">
        <v>74</v>
      </c>
      <c r="B148" t="s">
        <v>74</v>
      </c>
      <c r="C148">
        <v>222160650</v>
      </c>
      <c r="G148" t="s">
        <v>74</v>
      </c>
      <c r="H148" t="s">
        <v>74</v>
      </c>
      <c r="I148">
        <v>222160650</v>
      </c>
    </row>
    <row r="149" spans="1:9" x14ac:dyDescent="0.3">
      <c r="A149" t="s">
        <v>261</v>
      </c>
      <c r="B149" t="s">
        <v>261</v>
      </c>
      <c r="C149">
        <v>222297446</v>
      </c>
      <c r="G149" t="s">
        <v>261</v>
      </c>
      <c r="H149" t="s">
        <v>261</v>
      </c>
      <c r="I149">
        <v>222297446</v>
      </c>
    </row>
    <row r="150" spans="1:9" x14ac:dyDescent="0.3">
      <c r="A150" t="s">
        <v>257</v>
      </c>
      <c r="B150" t="s">
        <v>257</v>
      </c>
      <c r="C150">
        <v>222297533</v>
      </c>
      <c r="G150" t="s">
        <v>257</v>
      </c>
      <c r="H150" t="s">
        <v>257</v>
      </c>
      <c r="I150">
        <v>222297533</v>
      </c>
    </row>
    <row r="151" spans="1:9" x14ac:dyDescent="0.3">
      <c r="A151" t="s">
        <v>56</v>
      </c>
      <c r="B151" t="s">
        <v>1898</v>
      </c>
      <c r="C151">
        <v>229431032</v>
      </c>
      <c r="G151" t="s">
        <v>56</v>
      </c>
      <c r="H151" t="s">
        <v>1898</v>
      </c>
      <c r="I151">
        <v>229431032</v>
      </c>
    </row>
    <row r="152" spans="1:9" x14ac:dyDescent="0.3">
      <c r="A152" t="s">
        <v>48</v>
      </c>
      <c r="B152" t="s">
        <v>1894</v>
      </c>
      <c r="C152">
        <v>229304709</v>
      </c>
      <c r="G152" t="s">
        <v>48</v>
      </c>
      <c r="H152" t="s">
        <v>1894</v>
      </c>
      <c r="I152">
        <v>229304709</v>
      </c>
    </row>
    <row r="153" spans="1:9" x14ac:dyDescent="0.3">
      <c r="A153" t="s">
        <v>56</v>
      </c>
      <c r="B153" t="s">
        <v>1889</v>
      </c>
      <c r="C153">
        <v>229282937</v>
      </c>
      <c r="G153" t="s">
        <v>56</v>
      </c>
      <c r="H153" t="s">
        <v>1889</v>
      </c>
      <c r="I153">
        <v>229282937</v>
      </c>
    </row>
    <row r="154" spans="1:9" x14ac:dyDescent="0.3">
      <c r="A154" t="s">
        <v>56</v>
      </c>
      <c r="B154" t="s">
        <v>1888</v>
      </c>
      <c r="C154">
        <v>229282816</v>
      </c>
      <c r="G154" t="s">
        <v>56</v>
      </c>
      <c r="H154" t="s">
        <v>1888</v>
      </c>
      <c r="I154">
        <v>229282816</v>
      </c>
    </row>
    <row r="155" spans="1:9" x14ac:dyDescent="0.3">
      <c r="A155" t="s">
        <v>48</v>
      </c>
      <c r="B155" t="s">
        <v>1900</v>
      </c>
      <c r="C155">
        <v>229434833</v>
      </c>
      <c r="G155" t="s">
        <v>48</v>
      </c>
      <c r="H155" t="s">
        <v>1900</v>
      </c>
      <c r="I155">
        <v>229434833</v>
      </c>
    </row>
    <row r="156" spans="1:9" x14ac:dyDescent="0.3">
      <c r="A156" t="s">
        <v>48</v>
      </c>
      <c r="B156" t="s">
        <v>1895</v>
      </c>
      <c r="C156">
        <v>229304711</v>
      </c>
      <c r="G156" t="s">
        <v>48</v>
      </c>
      <c r="H156" t="s">
        <v>1895</v>
      </c>
      <c r="I156">
        <v>229304711</v>
      </c>
    </row>
    <row r="157" spans="1:9" x14ac:dyDescent="0.3">
      <c r="A157" t="s">
        <v>48</v>
      </c>
      <c r="B157" t="s">
        <v>1896</v>
      </c>
      <c r="C157">
        <v>229304715</v>
      </c>
      <c r="G157" t="s">
        <v>48</v>
      </c>
      <c r="H157" t="s">
        <v>1896</v>
      </c>
      <c r="I157">
        <v>229304715</v>
      </c>
    </row>
    <row r="158" spans="1:9" x14ac:dyDescent="0.3">
      <c r="A158" t="s">
        <v>50</v>
      </c>
      <c r="B158" t="s">
        <v>1908</v>
      </c>
      <c r="C158">
        <v>231739682</v>
      </c>
      <c r="G158" t="s">
        <v>50</v>
      </c>
      <c r="H158" t="s">
        <v>1908</v>
      </c>
      <c r="I158">
        <v>231739682</v>
      </c>
    </row>
    <row r="159" spans="1:9" x14ac:dyDescent="0.3">
      <c r="A159" t="s">
        <v>51</v>
      </c>
      <c r="B159" t="s">
        <v>1899</v>
      </c>
      <c r="C159">
        <v>229431033</v>
      </c>
      <c r="G159" t="s">
        <v>51</v>
      </c>
      <c r="H159" t="s">
        <v>1899</v>
      </c>
      <c r="I159">
        <v>229431033</v>
      </c>
    </row>
    <row r="160" spans="1:9" x14ac:dyDescent="0.3">
      <c r="A160" t="s">
        <v>51</v>
      </c>
      <c r="B160" t="s">
        <v>1887</v>
      </c>
      <c r="C160">
        <v>229281073</v>
      </c>
      <c r="G160" t="s">
        <v>51</v>
      </c>
      <c r="H160" t="s">
        <v>1887</v>
      </c>
      <c r="I160">
        <v>229281073</v>
      </c>
    </row>
    <row r="161" spans="1:9" x14ac:dyDescent="0.3">
      <c r="A161" t="s">
        <v>51</v>
      </c>
      <c r="B161" t="s">
        <v>1901</v>
      </c>
      <c r="C161">
        <v>229454966</v>
      </c>
      <c r="G161" t="s">
        <v>51</v>
      </c>
      <c r="H161" t="s">
        <v>1901</v>
      </c>
      <c r="I161">
        <v>229454966</v>
      </c>
    </row>
    <row r="162" spans="1:9" x14ac:dyDescent="0.3">
      <c r="A162" t="s">
        <v>51</v>
      </c>
      <c r="B162" t="s">
        <v>1886</v>
      </c>
      <c r="C162">
        <v>229281052</v>
      </c>
      <c r="G162" t="s">
        <v>51</v>
      </c>
      <c r="H162" t="s">
        <v>1886</v>
      </c>
      <c r="I162">
        <v>229281052</v>
      </c>
    </row>
    <row r="163" spans="1:9" x14ac:dyDescent="0.3">
      <c r="A163" t="s">
        <v>57</v>
      </c>
      <c r="B163" t="s">
        <v>1884</v>
      </c>
      <c r="C163">
        <v>229280996</v>
      </c>
      <c r="G163" t="s">
        <v>57</v>
      </c>
      <c r="H163" t="s">
        <v>1884</v>
      </c>
      <c r="I163">
        <v>229280996</v>
      </c>
    </row>
    <row r="164" spans="1:9" x14ac:dyDescent="0.3">
      <c r="A164" t="s">
        <v>57</v>
      </c>
      <c r="B164" t="s">
        <v>1892</v>
      </c>
      <c r="C164">
        <v>229295888</v>
      </c>
      <c r="G164" t="s">
        <v>57</v>
      </c>
      <c r="H164" t="s">
        <v>1892</v>
      </c>
      <c r="I164">
        <v>229295888</v>
      </c>
    </row>
    <row r="165" spans="1:9" x14ac:dyDescent="0.3">
      <c r="A165" t="s">
        <v>57</v>
      </c>
      <c r="B165" t="s">
        <v>1885</v>
      </c>
      <c r="C165">
        <v>229281020</v>
      </c>
      <c r="G165" t="s">
        <v>57</v>
      </c>
      <c r="H165" t="s">
        <v>1885</v>
      </c>
      <c r="I165">
        <v>229281020</v>
      </c>
    </row>
    <row r="166" spans="1:9" x14ac:dyDescent="0.3">
      <c r="A166" t="s">
        <v>58</v>
      </c>
      <c r="B166" t="s">
        <v>1883</v>
      </c>
      <c r="C166">
        <v>229278974</v>
      </c>
      <c r="G166" t="s">
        <v>58</v>
      </c>
      <c r="H166" t="s">
        <v>1883</v>
      </c>
      <c r="I166">
        <v>229278974</v>
      </c>
    </row>
    <row r="167" spans="1:9" x14ac:dyDescent="0.3">
      <c r="A167" t="s">
        <v>58</v>
      </c>
      <c r="B167" t="s">
        <v>1890</v>
      </c>
      <c r="C167">
        <v>229283950</v>
      </c>
      <c r="G167" t="s">
        <v>58</v>
      </c>
      <c r="H167" t="s">
        <v>1890</v>
      </c>
      <c r="I167">
        <v>229283950</v>
      </c>
    </row>
    <row r="168" spans="1:9" x14ac:dyDescent="0.3">
      <c r="A168" t="s">
        <v>58</v>
      </c>
      <c r="B168" t="s">
        <v>1891</v>
      </c>
      <c r="C168">
        <v>229284049</v>
      </c>
      <c r="G168" t="s">
        <v>58</v>
      </c>
      <c r="H168" t="s">
        <v>1891</v>
      </c>
      <c r="I168">
        <v>229284049</v>
      </c>
    </row>
    <row r="169" spans="1:9" x14ac:dyDescent="0.3">
      <c r="A169" t="s">
        <v>215</v>
      </c>
      <c r="B169" t="s">
        <v>215</v>
      </c>
      <c r="C169">
        <v>231892712</v>
      </c>
      <c r="G169" t="s">
        <v>215</v>
      </c>
      <c r="H169" t="s">
        <v>215</v>
      </c>
      <c r="I169">
        <v>231892712</v>
      </c>
    </row>
    <row r="170" spans="1:9" x14ac:dyDescent="0.3">
      <c r="A170" t="s">
        <v>213</v>
      </c>
      <c r="B170" t="s">
        <v>213</v>
      </c>
      <c r="C170">
        <v>231892412</v>
      </c>
      <c r="G170" t="s">
        <v>213</v>
      </c>
      <c r="H170" t="s">
        <v>213</v>
      </c>
      <c r="I170">
        <v>231892412</v>
      </c>
    </row>
    <row r="171" spans="1:9" x14ac:dyDescent="0.3">
      <c r="A171" t="s">
        <v>221</v>
      </c>
      <c r="B171" t="s">
        <v>221</v>
      </c>
      <c r="C171">
        <v>244739375</v>
      </c>
      <c r="G171" t="s">
        <v>221</v>
      </c>
      <c r="H171" t="s">
        <v>221</v>
      </c>
      <c r="I171">
        <v>244739375</v>
      </c>
    </row>
    <row r="172" spans="1:9" x14ac:dyDescent="0.3">
      <c r="A172" t="s">
        <v>138</v>
      </c>
      <c r="B172" t="s">
        <v>138</v>
      </c>
      <c r="C172">
        <v>232075726</v>
      </c>
      <c r="G172" t="s">
        <v>138</v>
      </c>
      <c r="H172" t="s">
        <v>138</v>
      </c>
      <c r="I172">
        <v>232075726</v>
      </c>
    </row>
    <row r="173" spans="1:9" x14ac:dyDescent="0.3">
      <c r="A173" t="s">
        <v>197</v>
      </c>
      <c r="B173" t="s">
        <v>197</v>
      </c>
      <c r="C173">
        <v>232030564</v>
      </c>
      <c r="G173" t="s">
        <v>197</v>
      </c>
      <c r="H173" t="s">
        <v>197</v>
      </c>
      <c r="I173">
        <v>232030564</v>
      </c>
    </row>
    <row r="174" spans="1:9" x14ac:dyDescent="0.3">
      <c r="A174" t="s">
        <v>289</v>
      </c>
      <c r="B174" t="s">
        <v>289</v>
      </c>
      <c r="C174">
        <v>232030363</v>
      </c>
      <c r="G174" t="s">
        <v>289</v>
      </c>
      <c r="H174" t="s">
        <v>289</v>
      </c>
      <c r="I174">
        <v>232030363</v>
      </c>
    </row>
    <row r="175" spans="1:9" x14ac:dyDescent="0.3">
      <c r="A175" t="s">
        <v>63</v>
      </c>
      <c r="B175" t="s">
        <v>2109</v>
      </c>
      <c r="C175">
        <v>241261902</v>
      </c>
      <c r="G175" t="s">
        <v>63</v>
      </c>
      <c r="H175" t="s">
        <v>2109</v>
      </c>
      <c r="I175">
        <v>241261902</v>
      </c>
    </row>
    <row r="176" spans="1:9" x14ac:dyDescent="0.3">
      <c r="A176" t="s">
        <v>276</v>
      </c>
      <c r="B176" t="s">
        <v>1945</v>
      </c>
      <c r="C176">
        <v>240181534</v>
      </c>
      <c r="G176" t="s">
        <v>276</v>
      </c>
      <c r="H176" t="s">
        <v>1945</v>
      </c>
      <c r="I176">
        <v>240181534</v>
      </c>
    </row>
    <row r="177" spans="1:9" x14ac:dyDescent="0.3">
      <c r="A177" t="s">
        <v>220</v>
      </c>
      <c r="B177" t="s">
        <v>220</v>
      </c>
      <c r="C177">
        <v>244736004</v>
      </c>
      <c r="G177" t="s">
        <v>220</v>
      </c>
      <c r="H177" t="s">
        <v>220</v>
      </c>
      <c r="I177">
        <v>244736004</v>
      </c>
    </row>
    <row r="178" spans="1:9" x14ac:dyDescent="0.3">
      <c r="A178" t="s">
        <v>64</v>
      </c>
      <c r="B178" t="s">
        <v>2031</v>
      </c>
      <c r="C178">
        <v>1164585523</v>
      </c>
      <c r="G178" t="s">
        <v>64</v>
      </c>
      <c r="H178" t="s">
        <v>2031</v>
      </c>
      <c r="I178">
        <v>1164585523</v>
      </c>
    </row>
    <row r="179" spans="1:9" x14ac:dyDescent="0.3">
      <c r="A179" t="s">
        <v>67</v>
      </c>
      <c r="B179" t="s">
        <v>2110</v>
      </c>
      <c r="C179">
        <v>1164584353</v>
      </c>
      <c r="G179" t="s">
        <v>67</v>
      </c>
      <c r="H179" t="s">
        <v>2110</v>
      </c>
      <c r="I179">
        <v>1164584353</v>
      </c>
    </row>
    <row r="180" spans="1:9" x14ac:dyDescent="0.3">
      <c r="A180" t="s">
        <v>63</v>
      </c>
      <c r="B180" t="s">
        <v>2111</v>
      </c>
      <c r="C180">
        <v>1164583959</v>
      </c>
      <c r="G180" t="s">
        <v>63</v>
      </c>
      <c r="H180" t="s">
        <v>2111</v>
      </c>
      <c r="I180">
        <v>1164583959</v>
      </c>
    </row>
    <row r="181" spans="1:9" x14ac:dyDescent="0.3">
      <c r="A181" t="s">
        <v>64</v>
      </c>
      <c r="B181" t="s">
        <v>1089</v>
      </c>
      <c r="C181">
        <v>1164582388</v>
      </c>
      <c r="G181" t="s">
        <v>64</v>
      </c>
      <c r="H181" t="s">
        <v>1089</v>
      </c>
      <c r="I181">
        <v>1164582388</v>
      </c>
    </row>
    <row r="182" spans="1:9" x14ac:dyDescent="0.3">
      <c r="A182" t="s">
        <v>65</v>
      </c>
      <c r="B182" t="s">
        <v>2112</v>
      </c>
      <c r="C182">
        <v>1164583087</v>
      </c>
      <c r="G182" t="s">
        <v>65</v>
      </c>
      <c r="H182" t="s">
        <v>2112</v>
      </c>
      <c r="I182">
        <v>1164583087</v>
      </c>
    </row>
    <row r="183" spans="1:9" x14ac:dyDescent="0.3">
      <c r="A183" t="s">
        <v>64</v>
      </c>
      <c r="B183" t="s">
        <v>2030</v>
      </c>
      <c r="C183">
        <v>1164582035</v>
      </c>
      <c r="G183" t="s">
        <v>64</v>
      </c>
      <c r="H183" t="s">
        <v>2030</v>
      </c>
      <c r="I183">
        <v>1164582035</v>
      </c>
    </row>
    <row r="184" spans="1:9" x14ac:dyDescent="0.3">
      <c r="A184" t="s">
        <v>64</v>
      </c>
      <c r="B184" t="s">
        <v>2029</v>
      </c>
      <c r="C184">
        <v>1164581019</v>
      </c>
      <c r="G184" t="s">
        <v>64</v>
      </c>
      <c r="H184" t="s">
        <v>2029</v>
      </c>
      <c r="I184">
        <v>1164581019</v>
      </c>
    </row>
    <row r="185" spans="1:9" x14ac:dyDescent="0.3">
      <c r="A185" t="s">
        <v>64</v>
      </c>
      <c r="B185" t="s">
        <v>2028</v>
      </c>
      <c r="C185">
        <v>1164580764</v>
      </c>
      <c r="G185" t="s">
        <v>64</v>
      </c>
      <c r="H185" t="s">
        <v>2028</v>
      </c>
      <c r="I185">
        <v>1164580764</v>
      </c>
    </row>
    <row r="186" spans="1:9" x14ac:dyDescent="0.3">
      <c r="A186" t="s">
        <v>64</v>
      </c>
      <c r="B186" t="s">
        <v>2027</v>
      </c>
      <c r="C186">
        <v>1164580188</v>
      </c>
      <c r="G186" t="s">
        <v>64</v>
      </c>
      <c r="H186" t="s">
        <v>2027</v>
      </c>
      <c r="I186">
        <v>1164580188</v>
      </c>
    </row>
    <row r="187" spans="1:9" x14ac:dyDescent="0.3">
      <c r="A187" t="s">
        <v>64</v>
      </c>
      <c r="B187" t="s">
        <v>2026</v>
      </c>
      <c r="C187">
        <v>1164579383</v>
      </c>
      <c r="G187" t="s">
        <v>64</v>
      </c>
      <c r="H187" t="s">
        <v>2026</v>
      </c>
      <c r="I187">
        <v>1164579383</v>
      </c>
    </row>
    <row r="188" spans="1:9" x14ac:dyDescent="0.3">
      <c r="A188" s="21" t="s">
        <v>64</v>
      </c>
      <c r="B188" t="s">
        <v>2025</v>
      </c>
      <c r="C188">
        <v>1164578974</v>
      </c>
      <c r="G188" s="21" t="s">
        <v>64</v>
      </c>
      <c r="H188" t="s">
        <v>2025</v>
      </c>
      <c r="I188">
        <v>1164578974</v>
      </c>
    </row>
    <row r="189" spans="1:9" x14ac:dyDescent="0.3">
      <c r="A189" t="s">
        <v>64</v>
      </c>
      <c r="B189" t="s">
        <v>2024</v>
      </c>
      <c r="C189">
        <v>1164578275</v>
      </c>
      <c r="G189" t="s">
        <v>64</v>
      </c>
      <c r="H189" t="s">
        <v>2024</v>
      </c>
      <c r="I189">
        <v>1164578275</v>
      </c>
    </row>
    <row r="190" spans="1:9" x14ac:dyDescent="0.3">
      <c r="A190" t="s">
        <v>64</v>
      </c>
      <c r="B190" t="s">
        <v>2023</v>
      </c>
      <c r="C190">
        <v>1164577685</v>
      </c>
      <c r="G190" t="s">
        <v>64</v>
      </c>
      <c r="H190" t="s">
        <v>2023</v>
      </c>
      <c r="I190">
        <v>1164577685</v>
      </c>
    </row>
    <row r="191" spans="1:9" x14ac:dyDescent="0.3">
      <c r="A191" t="s">
        <v>222</v>
      </c>
      <c r="B191" t="s">
        <v>222</v>
      </c>
      <c r="C191">
        <v>253383784</v>
      </c>
      <c r="G191" t="s">
        <v>222</v>
      </c>
      <c r="H191" t="s">
        <v>222</v>
      </c>
      <c r="I191">
        <v>253383784</v>
      </c>
    </row>
    <row r="192" spans="1:9" x14ac:dyDescent="0.3">
      <c r="A192" t="s">
        <v>223</v>
      </c>
      <c r="B192" t="s">
        <v>223</v>
      </c>
      <c r="C192">
        <v>253359764</v>
      </c>
      <c r="G192" t="s">
        <v>223</v>
      </c>
      <c r="H192" t="s">
        <v>223</v>
      </c>
      <c r="I192">
        <v>253359764</v>
      </c>
    </row>
    <row r="193" spans="1:9" x14ac:dyDescent="0.3">
      <c r="A193" t="s">
        <v>149</v>
      </c>
      <c r="B193" t="s">
        <v>149</v>
      </c>
      <c r="C193">
        <v>253356718</v>
      </c>
      <c r="G193" t="s">
        <v>149</v>
      </c>
      <c r="H193" t="s">
        <v>149</v>
      </c>
      <c r="I193">
        <v>253356718</v>
      </c>
    </row>
    <row r="194" spans="1:9" x14ac:dyDescent="0.3">
      <c r="A194" t="s">
        <v>50</v>
      </c>
      <c r="B194" t="s">
        <v>1962</v>
      </c>
      <c r="C194">
        <v>254209075</v>
      </c>
      <c r="G194" t="s">
        <v>50</v>
      </c>
      <c r="H194" t="s">
        <v>1962</v>
      </c>
      <c r="I194">
        <v>254209075</v>
      </c>
    </row>
    <row r="195" spans="1:9" x14ac:dyDescent="0.3">
      <c r="A195" t="s">
        <v>49</v>
      </c>
      <c r="B195" t="s">
        <v>1956</v>
      </c>
      <c r="C195">
        <v>254095402</v>
      </c>
      <c r="G195" t="s">
        <v>49</v>
      </c>
      <c r="H195" t="s">
        <v>1956</v>
      </c>
      <c r="I195">
        <v>254095402</v>
      </c>
    </row>
    <row r="196" spans="1:9" x14ac:dyDescent="0.3">
      <c r="A196" t="s">
        <v>57</v>
      </c>
      <c r="B196" t="s">
        <v>1963</v>
      </c>
      <c r="C196">
        <v>254214161</v>
      </c>
      <c r="G196" t="s">
        <v>57</v>
      </c>
      <c r="H196" t="s">
        <v>1963</v>
      </c>
      <c r="I196">
        <v>254214161</v>
      </c>
    </row>
    <row r="197" spans="1:9" x14ac:dyDescent="0.3">
      <c r="A197" t="s">
        <v>52</v>
      </c>
      <c r="B197" t="s">
        <v>1961</v>
      </c>
      <c r="C197">
        <v>254150290</v>
      </c>
      <c r="G197" t="s">
        <v>52</v>
      </c>
      <c r="H197" t="s">
        <v>1961</v>
      </c>
      <c r="I197">
        <v>254150290</v>
      </c>
    </row>
    <row r="198" spans="1:9" x14ac:dyDescent="0.3">
      <c r="A198" t="s">
        <v>56</v>
      </c>
      <c r="B198" t="s">
        <v>1954</v>
      </c>
      <c r="C198">
        <v>254092871</v>
      </c>
      <c r="G198" t="s">
        <v>56</v>
      </c>
      <c r="H198" t="s">
        <v>1954</v>
      </c>
      <c r="I198">
        <v>254092871</v>
      </c>
    </row>
    <row r="199" spans="1:9" x14ac:dyDescent="0.3">
      <c r="A199" t="s">
        <v>48</v>
      </c>
      <c r="B199" t="s">
        <v>1959</v>
      </c>
      <c r="C199">
        <v>254099392</v>
      </c>
      <c r="G199" t="s">
        <v>48</v>
      </c>
      <c r="H199" t="s">
        <v>1959</v>
      </c>
      <c r="I199">
        <v>254099392</v>
      </c>
    </row>
    <row r="200" spans="1:9" x14ac:dyDescent="0.3">
      <c r="A200" t="s">
        <v>53</v>
      </c>
      <c r="B200" t="s">
        <v>1960</v>
      </c>
      <c r="C200">
        <v>254099956</v>
      </c>
      <c r="G200" t="s">
        <v>53</v>
      </c>
      <c r="H200" t="s">
        <v>1960</v>
      </c>
      <c r="I200">
        <v>254099956</v>
      </c>
    </row>
    <row r="201" spans="1:9" x14ac:dyDescent="0.3">
      <c r="A201" t="s">
        <v>54</v>
      </c>
      <c r="B201" t="s">
        <v>1970</v>
      </c>
      <c r="C201">
        <v>258526074</v>
      </c>
      <c r="G201" t="s">
        <v>54</v>
      </c>
      <c r="H201" t="s">
        <v>1970</v>
      </c>
      <c r="I201">
        <v>258526074</v>
      </c>
    </row>
    <row r="202" spans="1:9" x14ac:dyDescent="0.3">
      <c r="A202" t="s">
        <v>55</v>
      </c>
      <c r="B202" t="s">
        <v>2017</v>
      </c>
      <c r="C202">
        <v>297865273</v>
      </c>
      <c r="G202" t="s">
        <v>55</v>
      </c>
      <c r="H202" t="s">
        <v>2017</v>
      </c>
      <c r="I202">
        <v>297865273</v>
      </c>
    </row>
    <row r="203" spans="1:9" x14ac:dyDescent="0.3">
      <c r="A203" t="s">
        <v>54</v>
      </c>
      <c r="B203" t="s">
        <v>1969</v>
      </c>
      <c r="C203">
        <v>258526038</v>
      </c>
      <c r="G203" t="s">
        <v>54</v>
      </c>
      <c r="H203" t="s">
        <v>1969</v>
      </c>
      <c r="I203">
        <v>258526038</v>
      </c>
    </row>
    <row r="204" spans="1:9" x14ac:dyDescent="0.3">
      <c r="A204" t="s">
        <v>54</v>
      </c>
      <c r="B204" t="s">
        <v>1967</v>
      </c>
      <c r="C204">
        <v>258475131</v>
      </c>
      <c r="G204" t="s">
        <v>54</v>
      </c>
      <c r="H204" t="s">
        <v>1967</v>
      </c>
      <c r="I204">
        <v>258475131</v>
      </c>
    </row>
    <row r="205" spans="1:9" x14ac:dyDescent="0.3">
      <c r="A205" t="s">
        <v>54</v>
      </c>
      <c r="B205" t="s">
        <v>1966</v>
      </c>
      <c r="C205">
        <v>258474439</v>
      </c>
      <c r="G205" t="s">
        <v>54</v>
      </c>
      <c r="H205" t="s">
        <v>1966</v>
      </c>
      <c r="I205">
        <v>258474439</v>
      </c>
    </row>
    <row r="206" spans="1:9" x14ac:dyDescent="0.3">
      <c r="A206" t="s">
        <v>54</v>
      </c>
      <c r="B206" t="s">
        <v>1968</v>
      </c>
      <c r="C206">
        <v>258475517</v>
      </c>
      <c r="G206" t="s">
        <v>54</v>
      </c>
      <c r="H206" t="s">
        <v>1968</v>
      </c>
      <c r="I206">
        <v>258475517</v>
      </c>
    </row>
    <row r="207" spans="1:9" x14ac:dyDescent="0.3">
      <c r="A207" t="s">
        <v>55</v>
      </c>
      <c r="B207" t="s">
        <v>2015</v>
      </c>
      <c r="C207">
        <v>297864122</v>
      </c>
      <c r="G207" t="s">
        <v>55</v>
      </c>
      <c r="H207" t="s">
        <v>2015</v>
      </c>
      <c r="I207">
        <v>297864122</v>
      </c>
    </row>
    <row r="208" spans="1:9" x14ac:dyDescent="0.3">
      <c r="A208" t="s">
        <v>55</v>
      </c>
      <c r="B208" t="s">
        <v>2014</v>
      </c>
      <c r="C208">
        <v>297863897</v>
      </c>
      <c r="G208" t="s">
        <v>55</v>
      </c>
      <c r="H208" t="s">
        <v>2014</v>
      </c>
      <c r="I208">
        <v>297863897</v>
      </c>
    </row>
    <row r="209" spans="1:9" x14ac:dyDescent="0.3">
      <c r="A209" t="s">
        <v>51</v>
      </c>
      <c r="B209" t="s">
        <v>1957</v>
      </c>
      <c r="C209">
        <v>254097282</v>
      </c>
      <c r="G209" t="s">
        <v>51</v>
      </c>
      <c r="H209" t="s">
        <v>1957</v>
      </c>
      <c r="I209">
        <v>254097282</v>
      </c>
    </row>
    <row r="210" spans="1:9" x14ac:dyDescent="0.3">
      <c r="A210" t="s">
        <v>201</v>
      </c>
      <c r="B210" t="s">
        <v>201</v>
      </c>
      <c r="C210">
        <v>256629798</v>
      </c>
      <c r="G210" t="s">
        <v>201</v>
      </c>
      <c r="H210" t="s">
        <v>201</v>
      </c>
      <c r="I210">
        <v>256629798</v>
      </c>
    </row>
    <row r="211" spans="1:9" x14ac:dyDescent="0.3">
      <c r="A211" t="s">
        <v>253</v>
      </c>
      <c r="B211" t="s">
        <v>253</v>
      </c>
      <c r="C211">
        <v>258944019</v>
      </c>
      <c r="G211" t="s">
        <v>253</v>
      </c>
      <c r="H211" t="s">
        <v>253</v>
      </c>
      <c r="I211">
        <v>258944019</v>
      </c>
    </row>
    <row r="212" spans="1:9" x14ac:dyDescent="0.3">
      <c r="A212" t="s">
        <v>47</v>
      </c>
      <c r="B212" t="s">
        <v>1972</v>
      </c>
      <c r="C212">
        <v>258952544</v>
      </c>
      <c r="G212" t="s">
        <v>47</v>
      </c>
      <c r="H212" t="s">
        <v>1972</v>
      </c>
      <c r="I212">
        <v>258952544</v>
      </c>
    </row>
    <row r="213" spans="1:9" x14ac:dyDescent="0.3">
      <c r="A213" t="s">
        <v>47</v>
      </c>
      <c r="B213" t="s">
        <v>1974</v>
      </c>
      <c r="C213">
        <v>258952562</v>
      </c>
      <c r="G213" t="s">
        <v>47</v>
      </c>
      <c r="H213" t="s">
        <v>1974</v>
      </c>
      <c r="I213">
        <v>258952562</v>
      </c>
    </row>
    <row r="214" spans="1:9" x14ac:dyDescent="0.3">
      <c r="A214" t="s">
        <v>47</v>
      </c>
      <c r="B214" t="s">
        <v>1971</v>
      </c>
      <c r="C214">
        <v>258952025</v>
      </c>
      <c r="G214" t="s">
        <v>47</v>
      </c>
      <c r="H214" t="s">
        <v>1971</v>
      </c>
      <c r="I214">
        <v>258952025</v>
      </c>
    </row>
    <row r="215" spans="1:9" x14ac:dyDescent="0.3">
      <c r="A215" t="s">
        <v>47</v>
      </c>
      <c r="B215" t="s">
        <v>1975</v>
      </c>
      <c r="C215">
        <v>258953544</v>
      </c>
      <c r="G215" t="s">
        <v>47</v>
      </c>
      <c r="H215" t="s">
        <v>1975</v>
      </c>
      <c r="I215">
        <v>258953544</v>
      </c>
    </row>
    <row r="216" spans="1:9" x14ac:dyDescent="0.3">
      <c r="A216" t="s">
        <v>184</v>
      </c>
      <c r="B216" t="s">
        <v>184</v>
      </c>
      <c r="C216">
        <v>269188318</v>
      </c>
      <c r="G216" t="s">
        <v>184</v>
      </c>
      <c r="H216" t="s">
        <v>184</v>
      </c>
      <c r="I216">
        <v>269188318</v>
      </c>
    </row>
    <row r="217" spans="1:9" x14ac:dyDescent="0.3">
      <c r="A217" t="s">
        <v>185</v>
      </c>
      <c r="B217" t="s">
        <v>185</v>
      </c>
      <c r="C217">
        <v>270104029</v>
      </c>
      <c r="G217" t="s">
        <v>185</v>
      </c>
      <c r="H217" t="s">
        <v>185</v>
      </c>
      <c r="I217">
        <v>270104029</v>
      </c>
    </row>
    <row r="218" spans="1:9" x14ac:dyDescent="0.3">
      <c r="A218" t="s">
        <v>183</v>
      </c>
      <c r="B218" t="s">
        <v>183</v>
      </c>
      <c r="C218">
        <v>269188108</v>
      </c>
      <c r="G218" t="s">
        <v>183</v>
      </c>
      <c r="H218" t="s">
        <v>183</v>
      </c>
      <c r="I218">
        <v>269188108</v>
      </c>
    </row>
    <row r="219" spans="1:9" x14ac:dyDescent="0.3">
      <c r="A219" t="s">
        <v>84</v>
      </c>
      <c r="B219" t="s">
        <v>84</v>
      </c>
      <c r="C219">
        <v>286370942</v>
      </c>
      <c r="G219" t="s">
        <v>84</v>
      </c>
      <c r="H219" t="s">
        <v>84</v>
      </c>
      <c r="I219">
        <v>286370942</v>
      </c>
    </row>
    <row r="220" spans="1:9" x14ac:dyDescent="0.3">
      <c r="A220" t="s">
        <v>288</v>
      </c>
      <c r="B220" t="s">
        <v>288</v>
      </c>
      <c r="C220">
        <v>286310556</v>
      </c>
      <c r="G220" t="s">
        <v>288</v>
      </c>
      <c r="H220" t="s">
        <v>288</v>
      </c>
      <c r="I220">
        <v>286310556</v>
      </c>
    </row>
    <row r="221" spans="1:9" x14ac:dyDescent="0.3">
      <c r="A221" t="s">
        <v>86</v>
      </c>
      <c r="B221" t="s">
        <v>86</v>
      </c>
      <c r="C221">
        <v>286309426</v>
      </c>
      <c r="G221" t="s">
        <v>86</v>
      </c>
      <c r="H221" t="s">
        <v>86</v>
      </c>
      <c r="I221">
        <v>286309426</v>
      </c>
    </row>
    <row r="222" spans="1:9" x14ac:dyDescent="0.3">
      <c r="A222" t="s">
        <v>172</v>
      </c>
      <c r="B222" t="s">
        <v>172</v>
      </c>
      <c r="C222">
        <v>285701667</v>
      </c>
      <c r="G222" t="s">
        <v>172</v>
      </c>
      <c r="H222" t="s">
        <v>172</v>
      </c>
      <c r="I222">
        <v>285701667</v>
      </c>
    </row>
    <row r="223" spans="1:9" x14ac:dyDescent="0.3">
      <c r="A223" t="s">
        <v>218</v>
      </c>
      <c r="B223" t="s">
        <v>218</v>
      </c>
      <c r="C223">
        <v>285702868</v>
      </c>
      <c r="G223" t="s">
        <v>218</v>
      </c>
      <c r="H223" t="s">
        <v>218</v>
      </c>
      <c r="I223">
        <v>285702868</v>
      </c>
    </row>
    <row r="224" spans="1:9" x14ac:dyDescent="0.3">
      <c r="A224" t="s">
        <v>313</v>
      </c>
      <c r="B224" t="s">
        <v>313</v>
      </c>
      <c r="C224">
        <v>285701679</v>
      </c>
      <c r="G224" t="s">
        <v>313</v>
      </c>
      <c r="H224" t="s">
        <v>313</v>
      </c>
      <c r="I224">
        <v>285701679</v>
      </c>
    </row>
    <row r="225" spans="1:9" x14ac:dyDescent="0.3">
      <c r="A225" t="s">
        <v>311</v>
      </c>
      <c r="B225" t="s">
        <v>311</v>
      </c>
      <c r="C225">
        <v>286315717</v>
      </c>
      <c r="G225" t="s">
        <v>311</v>
      </c>
      <c r="H225" t="s">
        <v>311</v>
      </c>
      <c r="I225">
        <v>286315717</v>
      </c>
    </row>
    <row r="226" spans="1:9" x14ac:dyDescent="0.3">
      <c r="A226" t="s">
        <v>209</v>
      </c>
      <c r="B226" t="s">
        <v>209</v>
      </c>
      <c r="C226">
        <v>288755849</v>
      </c>
      <c r="G226" t="s">
        <v>209</v>
      </c>
      <c r="H226" t="s">
        <v>209</v>
      </c>
      <c r="I226">
        <v>288755849</v>
      </c>
    </row>
    <row r="227" spans="1:9" x14ac:dyDescent="0.3">
      <c r="A227" t="s">
        <v>324</v>
      </c>
      <c r="B227" t="s">
        <v>324</v>
      </c>
      <c r="C227">
        <v>288726352</v>
      </c>
      <c r="G227" t="s">
        <v>324</v>
      </c>
      <c r="H227" t="s">
        <v>324</v>
      </c>
      <c r="I227">
        <v>288726352</v>
      </c>
    </row>
    <row r="228" spans="1:9" x14ac:dyDescent="0.3">
      <c r="A228" t="s">
        <v>208</v>
      </c>
      <c r="B228" t="s">
        <v>208</v>
      </c>
      <c r="C228">
        <v>288755894</v>
      </c>
      <c r="G228" t="s">
        <v>208</v>
      </c>
      <c r="H228" t="s">
        <v>208</v>
      </c>
      <c r="I228">
        <v>288755894</v>
      </c>
    </row>
    <row r="229" spans="1:9" x14ac:dyDescent="0.3">
      <c r="A229" t="s">
        <v>132</v>
      </c>
      <c r="B229" t="s">
        <v>132</v>
      </c>
      <c r="C229">
        <v>293504221</v>
      </c>
      <c r="G229" t="s">
        <v>132</v>
      </c>
      <c r="H229" t="s">
        <v>132</v>
      </c>
      <c r="I229">
        <v>293504221</v>
      </c>
    </row>
    <row r="230" spans="1:9" x14ac:dyDescent="0.3">
      <c r="A230" t="s">
        <v>133</v>
      </c>
      <c r="B230" t="s">
        <v>133</v>
      </c>
      <c r="C230">
        <v>293614745</v>
      </c>
      <c r="G230" t="s">
        <v>133</v>
      </c>
      <c r="H230" t="s">
        <v>133</v>
      </c>
      <c r="I230">
        <v>293614745</v>
      </c>
    </row>
    <row r="231" spans="1:9" x14ac:dyDescent="0.3">
      <c r="A231" t="s">
        <v>539</v>
      </c>
      <c r="B231" t="s">
        <v>539</v>
      </c>
      <c r="C231">
        <v>293400230</v>
      </c>
      <c r="G231" t="s">
        <v>539</v>
      </c>
      <c r="H231" t="s">
        <v>539</v>
      </c>
      <c r="I231">
        <v>293400230</v>
      </c>
    </row>
    <row r="232" spans="1:9" x14ac:dyDescent="0.3">
      <c r="A232" t="s">
        <v>134</v>
      </c>
      <c r="B232" t="s">
        <v>134</v>
      </c>
      <c r="C232">
        <v>293401993</v>
      </c>
      <c r="G232" t="s">
        <v>134</v>
      </c>
      <c r="H232" t="s">
        <v>134</v>
      </c>
      <c r="I232">
        <v>293401993</v>
      </c>
    </row>
    <row r="233" spans="1:9" x14ac:dyDescent="0.3">
      <c r="A233" t="s">
        <v>171</v>
      </c>
      <c r="B233" t="s">
        <v>171</v>
      </c>
      <c r="C233">
        <v>291546577</v>
      </c>
      <c r="G233" t="s">
        <v>171</v>
      </c>
      <c r="H233" t="s">
        <v>171</v>
      </c>
      <c r="I233">
        <v>291546577</v>
      </c>
    </row>
    <row r="234" spans="1:9" x14ac:dyDescent="0.3">
      <c r="A234" t="s">
        <v>152</v>
      </c>
      <c r="B234" t="s">
        <v>152</v>
      </c>
      <c r="C234">
        <v>292603237</v>
      </c>
      <c r="G234" t="s">
        <v>152</v>
      </c>
      <c r="H234" t="s">
        <v>152</v>
      </c>
      <c r="I234">
        <v>292603237</v>
      </c>
    </row>
    <row r="235" spans="1:9" x14ac:dyDescent="0.3">
      <c r="A235" t="s">
        <v>205</v>
      </c>
      <c r="B235" t="s">
        <v>205</v>
      </c>
      <c r="C235">
        <v>292602867</v>
      </c>
      <c r="G235" t="s">
        <v>205</v>
      </c>
      <c r="H235" t="s">
        <v>205</v>
      </c>
      <c r="I235">
        <v>292602867</v>
      </c>
    </row>
    <row r="236" spans="1:9" x14ac:dyDescent="0.3">
      <c r="A236" t="s">
        <v>204</v>
      </c>
      <c r="B236" t="s">
        <v>204</v>
      </c>
      <c r="C236">
        <v>292603074</v>
      </c>
      <c r="G236" t="s">
        <v>204</v>
      </c>
      <c r="H236" t="s">
        <v>204</v>
      </c>
      <c r="I236">
        <v>292603074</v>
      </c>
    </row>
    <row r="237" spans="1:9" x14ac:dyDescent="0.3">
      <c r="A237" t="s">
        <v>206</v>
      </c>
      <c r="B237" t="s">
        <v>206</v>
      </c>
      <c r="C237">
        <v>292600393</v>
      </c>
      <c r="G237" t="s">
        <v>206</v>
      </c>
      <c r="H237" t="s">
        <v>206</v>
      </c>
      <c r="I237">
        <v>292600393</v>
      </c>
    </row>
    <row r="238" spans="1:9" x14ac:dyDescent="0.3">
      <c r="A238" t="s">
        <v>230</v>
      </c>
      <c r="B238" t="s">
        <v>230</v>
      </c>
      <c r="C238">
        <v>295506535</v>
      </c>
      <c r="G238" t="s">
        <v>230</v>
      </c>
      <c r="H238" t="s">
        <v>230</v>
      </c>
      <c r="I238">
        <v>295506535</v>
      </c>
    </row>
    <row r="239" spans="1:9" x14ac:dyDescent="0.3">
      <c r="A239" t="s">
        <v>232</v>
      </c>
      <c r="B239" t="s">
        <v>232</v>
      </c>
      <c r="C239">
        <v>292600008</v>
      </c>
      <c r="G239" t="s">
        <v>232</v>
      </c>
      <c r="H239" t="s">
        <v>232</v>
      </c>
      <c r="I239">
        <v>292600008</v>
      </c>
    </row>
    <row r="240" spans="1:9" x14ac:dyDescent="0.3">
      <c r="A240" t="s">
        <v>231</v>
      </c>
      <c r="B240" t="s">
        <v>231</v>
      </c>
      <c r="C240">
        <v>295480175</v>
      </c>
      <c r="G240" t="s">
        <v>231</v>
      </c>
      <c r="H240" t="s">
        <v>231</v>
      </c>
      <c r="I240">
        <v>295480175</v>
      </c>
    </row>
    <row r="241" spans="1:9" x14ac:dyDescent="0.3">
      <c r="A241" t="s">
        <v>91</v>
      </c>
      <c r="B241" t="s">
        <v>2113</v>
      </c>
      <c r="C241">
        <v>301138228</v>
      </c>
      <c r="G241" t="s">
        <v>91</v>
      </c>
      <c r="H241" t="s">
        <v>2113</v>
      </c>
      <c r="I241">
        <v>301138228</v>
      </c>
    </row>
    <row r="242" spans="1:9" x14ac:dyDescent="0.3">
      <c r="A242" t="s">
        <v>91</v>
      </c>
      <c r="B242" t="s">
        <v>1169</v>
      </c>
      <c r="C242">
        <v>301187075</v>
      </c>
      <c r="G242" t="s">
        <v>91</v>
      </c>
      <c r="H242" t="s">
        <v>1169</v>
      </c>
      <c r="I242">
        <v>301187075</v>
      </c>
    </row>
    <row r="243" spans="1:9" x14ac:dyDescent="0.3">
      <c r="A243" t="s">
        <v>91</v>
      </c>
      <c r="B243" t="s">
        <v>1167</v>
      </c>
      <c r="C243">
        <v>301138446</v>
      </c>
      <c r="G243" t="s">
        <v>91</v>
      </c>
      <c r="H243" t="s">
        <v>1167</v>
      </c>
      <c r="I243">
        <v>301138446</v>
      </c>
    </row>
    <row r="244" spans="1:9" x14ac:dyDescent="0.3">
      <c r="A244" t="s">
        <v>91</v>
      </c>
      <c r="B244" t="s">
        <v>1168</v>
      </c>
      <c r="C244">
        <v>301170441</v>
      </c>
      <c r="G244" t="s">
        <v>91</v>
      </c>
      <c r="H244" t="s">
        <v>1168</v>
      </c>
      <c r="I244">
        <v>301170441</v>
      </c>
    </row>
    <row r="245" spans="1:9" x14ac:dyDescent="0.3">
      <c r="A245" t="s">
        <v>91</v>
      </c>
      <c r="B245" t="s">
        <v>1164</v>
      </c>
      <c r="C245">
        <v>301137800</v>
      </c>
      <c r="G245" t="s">
        <v>91</v>
      </c>
      <c r="H245" t="s">
        <v>1164</v>
      </c>
      <c r="I245">
        <v>301137800</v>
      </c>
    </row>
    <row r="246" spans="1:9" x14ac:dyDescent="0.3">
      <c r="A246" t="s">
        <v>91</v>
      </c>
      <c r="B246" t="s">
        <v>1166</v>
      </c>
      <c r="C246">
        <v>301138248</v>
      </c>
      <c r="G246" t="s">
        <v>91</v>
      </c>
      <c r="H246" t="s">
        <v>1166</v>
      </c>
      <c r="I246">
        <v>301138248</v>
      </c>
    </row>
    <row r="247" spans="1:9" x14ac:dyDescent="0.3">
      <c r="A247" t="s">
        <v>94</v>
      </c>
      <c r="B247" t="s">
        <v>2114</v>
      </c>
      <c r="C247">
        <v>301131536</v>
      </c>
      <c r="G247" t="s">
        <v>94</v>
      </c>
      <c r="H247" t="s">
        <v>2114</v>
      </c>
      <c r="I247">
        <v>301131536</v>
      </c>
    </row>
    <row r="248" spans="1:9" x14ac:dyDescent="0.3">
      <c r="A248" t="s">
        <v>94</v>
      </c>
      <c r="B248" t="s">
        <v>2115</v>
      </c>
      <c r="C248">
        <v>301422392</v>
      </c>
      <c r="G248" t="s">
        <v>94</v>
      </c>
      <c r="H248" t="s">
        <v>2115</v>
      </c>
      <c r="I248">
        <v>301422392</v>
      </c>
    </row>
    <row r="249" spans="1:9" x14ac:dyDescent="0.3">
      <c r="A249" t="s">
        <v>94</v>
      </c>
      <c r="B249" t="s">
        <v>2116</v>
      </c>
      <c r="C249">
        <v>301417629</v>
      </c>
      <c r="G249" t="s">
        <v>94</v>
      </c>
      <c r="H249" t="s">
        <v>2116</v>
      </c>
      <c r="I249">
        <v>301417629</v>
      </c>
    </row>
    <row r="250" spans="1:9" x14ac:dyDescent="0.3">
      <c r="A250" t="s">
        <v>94</v>
      </c>
      <c r="B250" t="s">
        <v>2117</v>
      </c>
      <c r="C250">
        <v>301130374</v>
      </c>
      <c r="G250" t="s">
        <v>94</v>
      </c>
      <c r="H250" t="s">
        <v>2117</v>
      </c>
      <c r="I250">
        <v>301130374</v>
      </c>
    </row>
    <row r="251" spans="1:9" x14ac:dyDescent="0.3">
      <c r="A251" t="s">
        <v>94</v>
      </c>
      <c r="B251" t="s">
        <v>2118</v>
      </c>
      <c r="C251">
        <v>301132530</v>
      </c>
      <c r="G251" t="s">
        <v>94</v>
      </c>
      <c r="H251" t="s">
        <v>2118</v>
      </c>
      <c r="I251">
        <v>301132530</v>
      </c>
    </row>
    <row r="252" spans="1:9" x14ac:dyDescent="0.3">
      <c r="A252" t="s">
        <v>94</v>
      </c>
      <c r="B252" t="s">
        <v>2119</v>
      </c>
      <c r="C252">
        <v>301422467</v>
      </c>
      <c r="G252" t="s">
        <v>94</v>
      </c>
      <c r="H252" t="s">
        <v>2119</v>
      </c>
      <c r="I252">
        <v>301422467</v>
      </c>
    </row>
    <row r="253" spans="1:9" x14ac:dyDescent="0.3">
      <c r="A253" t="s">
        <v>23</v>
      </c>
      <c r="B253" t="s">
        <v>2120</v>
      </c>
      <c r="C253">
        <v>341912393</v>
      </c>
      <c r="G253" t="s">
        <v>23</v>
      </c>
      <c r="H253" t="s">
        <v>2120</v>
      </c>
      <c r="I253">
        <v>341912393</v>
      </c>
    </row>
    <row r="254" spans="1:9" x14ac:dyDescent="0.3">
      <c r="A254" t="s">
        <v>23</v>
      </c>
      <c r="B254" t="s">
        <v>2121</v>
      </c>
      <c r="C254">
        <v>341916867</v>
      </c>
      <c r="G254" t="s">
        <v>23</v>
      </c>
      <c r="H254" t="s">
        <v>2121</v>
      </c>
      <c r="I254">
        <v>341916867</v>
      </c>
    </row>
    <row r="255" spans="1:9" x14ac:dyDescent="0.3">
      <c r="A255" t="s">
        <v>23</v>
      </c>
      <c r="B255" t="s">
        <v>2122</v>
      </c>
      <c r="C255">
        <v>341921851</v>
      </c>
      <c r="G255" t="s">
        <v>23</v>
      </c>
      <c r="H255" t="s">
        <v>2122</v>
      </c>
      <c r="I255">
        <v>341921851</v>
      </c>
    </row>
    <row r="256" spans="1:9" x14ac:dyDescent="0.3">
      <c r="A256" t="s">
        <v>22</v>
      </c>
      <c r="B256" t="s">
        <v>1244</v>
      </c>
      <c r="C256">
        <v>341918668</v>
      </c>
      <c r="G256" t="s">
        <v>22</v>
      </c>
      <c r="H256" t="s">
        <v>1244</v>
      </c>
      <c r="I256">
        <v>341918668</v>
      </c>
    </row>
    <row r="257" spans="1:9" x14ac:dyDescent="0.3">
      <c r="A257" t="s">
        <v>23</v>
      </c>
      <c r="B257" t="s">
        <v>2123</v>
      </c>
      <c r="C257">
        <v>341913672</v>
      </c>
      <c r="G257" t="s">
        <v>23</v>
      </c>
      <c r="H257" t="s">
        <v>2123</v>
      </c>
      <c r="I257">
        <v>341913672</v>
      </c>
    </row>
    <row r="258" spans="1:9" x14ac:dyDescent="0.3">
      <c r="A258" t="s">
        <v>23</v>
      </c>
      <c r="B258" t="s">
        <v>2124</v>
      </c>
      <c r="C258">
        <v>341916492</v>
      </c>
      <c r="G258" t="s">
        <v>23</v>
      </c>
      <c r="H258" t="s">
        <v>2124</v>
      </c>
      <c r="I258">
        <v>341916492</v>
      </c>
    </row>
    <row r="259" spans="1:9" x14ac:dyDescent="0.3">
      <c r="A259" t="s">
        <v>20</v>
      </c>
      <c r="B259" t="s">
        <v>2125</v>
      </c>
      <c r="C259">
        <v>341919488</v>
      </c>
      <c r="G259" t="s">
        <v>20</v>
      </c>
      <c r="H259" t="s">
        <v>2125</v>
      </c>
      <c r="I259">
        <v>341919488</v>
      </c>
    </row>
    <row r="260" spans="1:9" x14ac:dyDescent="0.3">
      <c r="A260" t="s">
        <v>20</v>
      </c>
      <c r="B260" t="s">
        <v>2126</v>
      </c>
      <c r="C260">
        <v>341903936</v>
      </c>
      <c r="G260" t="s">
        <v>20</v>
      </c>
      <c r="H260" t="s">
        <v>2126</v>
      </c>
      <c r="I260">
        <v>341903936</v>
      </c>
    </row>
    <row r="261" spans="1:9" x14ac:dyDescent="0.3">
      <c r="A261" t="s">
        <v>20</v>
      </c>
      <c r="B261" t="s">
        <v>2127</v>
      </c>
      <c r="C261">
        <v>341901795</v>
      </c>
      <c r="G261" t="s">
        <v>20</v>
      </c>
      <c r="H261" t="s">
        <v>2127</v>
      </c>
      <c r="I261">
        <v>341901795</v>
      </c>
    </row>
    <row r="262" spans="1:9" x14ac:dyDescent="0.3">
      <c r="A262" t="s">
        <v>20</v>
      </c>
      <c r="B262" t="s">
        <v>2128</v>
      </c>
      <c r="C262">
        <v>341901477</v>
      </c>
      <c r="G262" t="s">
        <v>20</v>
      </c>
      <c r="H262" t="s">
        <v>2128</v>
      </c>
      <c r="I262">
        <v>341901477</v>
      </c>
    </row>
    <row r="263" spans="1:9" x14ac:dyDescent="0.3">
      <c r="A263" t="s">
        <v>20</v>
      </c>
      <c r="B263" t="s">
        <v>2129</v>
      </c>
      <c r="C263">
        <v>341909670</v>
      </c>
      <c r="G263" t="s">
        <v>20</v>
      </c>
      <c r="H263" t="s">
        <v>2129</v>
      </c>
      <c r="I263">
        <v>341909670</v>
      </c>
    </row>
    <row r="264" spans="1:9" x14ac:dyDescent="0.3">
      <c r="A264" t="s">
        <v>25</v>
      </c>
      <c r="B264" t="s">
        <v>2130</v>
      </c>
      <c r="C264">
        <v>341900733</v>
      </c>
      <c r="G264" t="s">
        <v>25</v>
      </c>
      <c r="H264" t="s">
        <v>2130</v>
      </c>
      <c r="I264">
        <v>341900733</v>
      </c>
    </row>
    <row r="265" spans="1:9" x14ac:dyDescent="0.3">
      <c r="A265" t="s">
        <v>25</v>
      </c>
      <c r="B265" t="s">
        <v>2131</v>
      </c>
      <c r="C265">
        <v>341894175</v>
      </c>
      <c r="G265" t="s">
        <v>25</v>
      </c>
      <c r="H265" t="s">
        <v>2131</v>
      </c>
      <c r="I265">
        <v>341894175</v>
      </c>
    </row>
    <row r="266" spans="1:9" x14ac:dyDescent="0.3">
      <c r="A266" t="s">
        <v>25</v>
      </c>
      <c r="B266" t="s">
        <v>2132</v>
      </c>
      <c r="C266">
        <v>341895220</v>
      </c>
      <c r="G266" t="s">
        <v>25</v>
      </c>
      <c r="H266" t="s">
        <v>2132</v>
      </c>
      <c r="I266">
        <v>341895220</v>
      </c>
    </row>
    <row r="267" spans="1:9" x14ac:dyDescent="0.3">
      <c r="A267" t="s">
        <v>25</v>
      </c>
      <c r="B267" t="s">
        <v>2133</v>
      </c>
      <c r="C267">
        <v>341893362</v>
      </c>
      <c r="G267" t="s">
        <v>25</v>
      </c>
      <c r="H267" t="s">
        <v>2133</v>
      </c>
      <c r="I267">
        <v>341893362</v>
      </c>
    </row>
    <row r="268" spans="1:9" x14ac:dyDescent="0.3">
      <c r="A268" t="s">
        <v>25</v>
      </c>
      <c r="B268" t="s">
        <v>2134</v>
      </c>
      <c r="C268">
        <v>341903919</v>
      </c>
      <c r="G268" t="s">
        <v>25</v>
      </c>
      <c r="H268" t="s">
        <v>2134</v>
      </c>
      <c r="I268">
        <v>341903919</v>
      </c>
    </row>
    <row r="269" spans="1:9" x14ac:dyDescent="0.3">
      <c r="A269" t="s">
        <v>26</v>
      </c>
      <c r="B269" t="s">
        <v>2135</v>
      </c>
      <c r="C269">
        <v>341892306</v>
      </c>
      <c r="G269" t="s">
        <v>26</v>
      </c>
      <c r="H269" t="s">
        <v>2135</v>
      </c>
      <c r="I269">
        <v>341892306</v>
      </c>
    </row>
    <row r="270" spans="1:9" x14ac:dyDescent="0.3">
      <c r="A270" t="s">
        <v>26</v>
      </c>
      <c r="B270" t="s">
        <v>2136</v>
      </c>
      <c r="C270">
        <v>341890957</v>
      </c>
      <c r="G270" t="s">
        <v>26</v>
      </c>
      <c r="H270" t="s">
        <v>2136</v>
      </c>
      <c r="I270">
        <v>341890957</v>
      </c>
    </row>
    <row r="271" spans="1:9" x14ac:dyDescent="0.3">
      <c r="A271" t="s">
        <v>26</v>
      </c>
      <c r="B271" t="s">
        <v>2137</v>
      </c>
      <c r="C271">
        <v>341925560</v>
      </c>
      <c r="G271" t="s">
        <v>26</v>
      </c>
      <c r="H271" t="s">
        <v>2137</v>
      </c>
      <c r="I271">
        <v>341925560</v>
      </c>
    </row>
    <row r="272" spans="1:9" x14ac:dyDescent="0.3">
      <c r="A272" t="s">
        <v>26</v>
      </c>
      <c r="B272" t="s">
        <v>2138</v>
      </c>
      <c r="C272">
        <v>341890341</v>
      </c>
      <c r="G272" t="s">
        <v>26</v>
      </c>
      <c r="H272" t="s">
        <v>2138</v>
      </c>
      <c r="I272">
        <v>341890341</v>
      </c>
    </row>
    <row r="273" spans="1:9" x14ac:dyDescent="0.3">
      <c r="A273" t="s">
        <v>24</v>
      </c>
      <c r="B273" t="s">
        <v>2139</v>
      </c>
      <c r="C273">
        <v>341887021</v>
      </c>
      <c r="G273" t="s">
        <v>24</v>
      </c>
      <c r="H273" t="s">
        <v>2139</v>
      </c>
      <c r="I273">
        <v>341887021</v>
      </c>
    </row>
    <row r="274" spans="1:9" x14ac:dyDescent="0.3">
      <c r="A274" t="s">
        <v>24</v>
      </c>
      <c r="B274" t="s">
        <v>2140</v>
      </c>
      <c r="C274">
        <v>341885328</v>
      </c>
      <c r="G274" t="s">
        <v>24</v>
      </c>
      <c r="H274" t="s">
        <v>2140</v>
      </c>
      <c r="I274">
        <v>341885328</v>
      </c>
    </row>
    <row r="275" spans="1:9" x14ac:dyDescent="0.3">
      <c r="A275" t="s">
        <v>24</v>
      </c>
      <c r="B275" t="s">
        <v>2141</v>
      </c>
      <c r="C275">
        <v>341885937</v>
      </c>
      <c r="G275" t="s">
        <v>24</v>
      </c>
      <c r="H275" t="s">
        <v>2141</v>
      </c>
      <c r="I275">
        <v>341885937</v>
      </c>
    </row>
    <row r="276" spans="1:9" x14ac:dyDescent="0.3">
      <c r="A276" t="s">
        <v>24</v>
      </c>
      <c r="B276" t="s">
        <v>2142</v>
      </c>
      <c r="C276">
        <v>341889975</v>
      </c>
      <c r="G276" t="s">
        <v>24</v>
      </c>
      <c r="H276" t="s">
        <v>2142</v>
      </c>
      <c r="I276">
        <v>341889975</v>
      </c>
    </row>
    <row r="277" spans="1:9" x14ac:dyDescent="0.3">
      <c r="A277" t="s">
        <v>26</v>
      </c>
      <c r="B277" t="s">
        <v>2143</v>
      </c>
      <c r="C277">
        <v>341890500</v>
      </c>
      <c r="G277" t="s">
        <v>26</v>
      </c>
      <c r="H277" t="s">
        <v>2143</v>
      </c>
      <c r="I277">
        <v>341890500</v>
      </c>
    </row>
    <row r="278" spans="1:9" x14ac:dyDescent="0.3">
      <c r="A278" t="s">
        <v>24</v>
      </c>
      <c r="B278" t="s">
        <v>2144</v>
      </c>
      <c r="C278">
        <v>341885084</v>
      </c>
      <c r="G278" t="s">
        <v>24</v>
      </c>
      <c r="H278" t="s">
        <v>2144</v>
      </c>
      <c r="I278">
        <v>341885084</v>
      </c>
    </row>
    <row r="279" spans="1:9" x14ac:dyDescent="0.3">
      <c r="A279" t="s">
        <v>28</v>
      </c>
      <c r="B279" t="s">
        <v>2145</v>
      </c>
      <c r="C279">
        <v>342053698</v>
      </c>
      <c r="G279" t="s">
        <v>28</v>
      </c>
      <c r="H279" t="s">
        <v>2145</v>
      </c>
      <c r="I279">
        <v>342053698</v>
      </c>
    </row>
    <row r="280" spans="1:9" x14ac:dyDescent="0.3">
      <c r="A280" t="s">
        <v>28</v>
      </c>
      <c r="B280" t="s">
        <v>2146</v>
      </c>
      <c r="C280">
        <v>341883454</v>
      </c>
      <c r="G280" t="s">
        <v>28</v>
      </c>
      <c r="H280" t="s">
        <v>2146</v>
      </c>
      <c r="I280">
        <v>341883454</v>
      </c>
    </row>
    <row r="281" spans="1:9" x14ac:dyDescent="0.3">
      <c r="A281" t="s">
        <v>28</v>
      </c>
      <c r="B281" t="s">
        <v>2147</v>
      </c>
      <c r="C281">
        <v>341883103</v>
      </c>
      <c r="G281" t="s">
        <v>28</v>
      </c>
      <c r="H281" t="s">
        <v>2147</v>
      </c>
      <c r="I281">
        <v>341883103</v>
      </c>
    </row>
    <row r="282" spans="1:9" x14ac:dyDescent="0.3">
      <c r="A282" t="s">
        <v>28</v>
      </c>
      <c r="B282" t="s">
        <v>2148</v>
      </c>
      <c r="C282">
        <v>341883709</v>
      </c>
      <c r="G282" t="s">
        <v>28</v>
      </c>
      <c r="H282" t="s">
        <v>2148</v>
      </c>
      <c r="I282">
        <v>341883709</v>
      </c>
    </row>
    <row r="283" spans="1:9" x14ac:dyDescent="0.3">
      <c r="A283" t="s">
        <v>28</v>
      </c>
      <c r="B283" t="s">
        <v>2149</v>
      </c>
      <c r="C283">
        <v>341884336</v>
      </c>
      <c r="G283" t="s">
        <v>28</v>
      </c>
      <c r="H283" t="s">
        <v>2149</v>
      </c>
      <c r="I283">
        <v>341884336</v>
      </c>
    </row>
    <row r="284" spans="1:9" x14ac:dyDescent="0.3">
      <c r="A284" t="s">
        <v>27</v>
      </c>
      <c r="B284" t="s">
        <v>2150</v>
      </c>
      <c r="C284">
        <v>341881395</v>
      </c>
      <c r="G284" t="s">
        <v>27</v>
      </c>
      <c r="H284" t="s">
        <v>2150</v>
      </c>
      <c r="I284">
        <v>341881395</v>
      </c>
    </row>
    <row r="285" spans="1:9" x14ac:dyDescent="0.3">
      <c r="A285" t="s">
        <v>27</v>
      </c>
      <c r="B285" t="s">
        <v>2151</v>
      </c>
      <c r="C285">
        <v>341878491</v>
      </c>
      <c r="G285" t="s">
        <v>27</v>
      </c>
      <c r="H285" t="s">
        <v>2151</v>
      </c>
      <c r="I285">
        <v>341878491</v>
      </c>
    </row>
    <row r="286" spans="1:9" x14ac:dyDescent="0.3">
      <c r="A286" t="s">
        <v>27</v>
      </c>
      <c r="B286" t="s">
        <v>2152</v>
      </c>
      <c r="C286">
        <v>341880019</v>
      </c>
      <c r="G286" t="s">
        <v>27</v>
      </c>
      <c r="H286" t="s">
        <v>2152</v>
      </c>
      <c r="I286">
        <v>341880019</v>
      </c>
    </row>
    <row r="287" spans="1:9" x14ac:dyDescent="0.3">
      <c r="A287" t="s">
        <v>27</v>
      </c>
      <c r="B287" t="s">
        <v>2153</v>
      </c>
      <c r="C287">
        <v>341879230</v>
      </c>
      <c r="G287" t="s">
        <v>27</v>
      </c>
      <c r="H287" t="s">
        <v>2153</v>
      </c>
      <c r="I287">
        <v>341879230</v>
      </c>
    </row>
    <row r="288" spans="1:9" x14ac:dyDescent="0.3">
      <c r="A288" t="s">
        <v>27</v>
      </c>
      <c r="B288" t="s">
        <v>2154</v>
      </c>
      <c r="C288">
        <v>341877528</v>
      </c>
      <c r="G288" t="s">
        <v>27</v>
      </c>
      <c r="H288" t="s">
        <v>2154</v>
      </c>
      <c r="I288">
        <v>341877528</v>
      </c>
    </row>
    <row r="289" spans="1:9" x14ac:dyDescent="0.3">
      <c r="A289" t="s">
        <v>32</v>
      </c>
      <c r="B289" t="s">
        <v>2155</v>
      </c>
      <c r="C289">
        <v>341828887</v>
      </c>
      <c r="G289" t="s">
        <v>32</v>
      </c>
      <c r="H289" t="s">
        <v>2155</v>
      </c>
      <c r="I289">
        <v>341828887</v>
      </c>
    </row>
    <row r="290" spans="1:9" x14ac:dyDescent="0.3">
      <c r="A290" t="s">
        <v>32</v>
      </c>
      <c r="B290" t="s">
        <v>2156</v>
      </c>
      <c r="C290">
        <v>341832629</v>
      </c>
      <c r="G290" t="s">
        <v>32</v>
      </c>
      <c r="H290" t="s">
        <v>2156</v>
      </c>
      <c r="I290">
        <v>341832629</v>
      </c>
    </row>
    <row r="291" spans="1:9" x14ac:dyDescent="0.3">
      <c r="A291" t="s">
        <v>32</v>
      </c>
      <c r="B291" t="s">
        <v>2157</v>
      </c>
      <c r="C291">
        <v>341833701</v>
      </c>
      <c r="G291" t="s">
        <v>32</v>
      </c>
      <c r="H291" t="s">
        <v>2157</v>
      </c>
      <c r="I291">
        <v>341833701</v>
      </c>
    </row>
    <row r="292" spans="1:9" x14ac:dyDescent="0.3">
      <c r="A292" t="s">
        <v>32</v>
      </c>
      <c r="B292" t="s">
        <v>2158</v>
      </c>
      <c r="C292">
        <v>341823675</v>
      </c>
      <c r="G292" t="s">
        <v>32</v>
      </c>
      <c r="H292" t="s">
        <v>2158</v>
      </c>
      <c r="I292">
        <v>341823675</v>
      </c>
    </row>
    <row r="293" spans="1:9" x14ac:dyDescent="0.3">
      <c r="A293" t="s">
        <v>31</v>
      </c>
      <c r="B293" t="s">
        <v>2159</v>
      </c>
      <c r="C293">
        <v>341834364</v>
      </c>
      <c r="G293" t="s">
        <v>31</v>
      </c>
      <c r="H293" t="s">
        <v>2159</v>
      </c>
      <c r="I293">
        <v>341834364</v>
      </c>
    </row>
    <row r="294" spans="1:9" x14ac:dyDescent="0.3">
      <c r="A294" t="s">
        <v>31</v>
      </c>
      <c r="B294" t="s">
        <v>2160</v>
      </c>
      <c r="C294">
        <v>341853832</v>
      </c>
      <c r="G294" t="s">
        <v>31</v>
      </c>
      <c r="H294" t="s">
        <v>2160</v>
      </c>
      <c r="I294">
        <v>341853832</v>
      </c>
    </row>
    <row r="295" spans="1:9" x14ac:dyDescent="0.3">
      <c r="A295" t="s">
        <v>31</v>
      </c>
      <c r="B295" t="s">
        <v>2161</v>
      </c>
      <c r="C295">
        <v>341832994</v>
      </c>
      <c r="G295" t="s">
        <v>31</v>
      </c>
      <c r="H295" t="s">
        <v>2161</v>
      </c>
      <c r="I295">
        <v>341832994</v>
      </c>
    </row>
    <row r="296" spans="1:9" x14ac:dyDescent="0.3">
      <c r="A296" t="s">
        <v>31</v>
      </c>
      <c r="B296" t="s">
        <v>2162</v>
      </c>
      <c r="C296">
        <v>341833098</v>
      </c>
      <c r="G296" t="s">
        <v>31</v>
      </c>
      <c r="H296" t="s">
        <v>2162</v>
      </c>
      <c r="I296">
        <v>341833098</v>
      </c>
    </row>
    <row r="297" spans="1:9" x14ac:dyDescent="0.3">
      <c r="A297" t="s">
        <v>31</v>
      </c>
      <c r="B297" t="s">
        <v>2163</v>
      </c>
      <c r="C297">
        <v>341853646</v>
      </c>
      <c r="G297" t="s">
        <v>31</v>
      </c>
      <c r="H297" t="s">
        <v>2163</v>
      </c>
      <c r="I297">
        <v>341853646</v>
      </c>
    </row>
    <row r="298" spans="1:9" x14ac:dyDescent="0.3">
      <c r="A298" t="s">
        <v>32</v>
      </c>
      <c r="B298" t="s">
        <v>2164</v>
      </c>
      <c r="C298">
        <v>341828617</v>
      </c>
      <c r="G298" t="s">
        <v>32</v>
      </c>
      <c r="H298" t="s">
        <v>2164</v>
      </c>
      <c r="I298">
        <v>341828617</v>
      </c>
    </row>
    <row r="299" spans="1:9" x14ac:dyDescent="0.3">
      <c r="A299" t="s">
        <v>147</v>
      </c>
      <c r="B299" t="s">
        <v>147</v>
      </c>
      <c r="C299">
        <v>357751240</v>
      </c>
      <c r="G299" t="s">
        <v>147</v>
      </c>
      <c r="H299" t="s">
        <v>147</v>
      </c>
      <c r="I299">
        <v>357751240</v>
      </c>
    </row>
    <row r="300" spans="1:9" x14ac:dyDescent="0.3">
      <c r="A300" t="s">
        <v>299</v>
      </c>
      <c r="B300" t="s">
        <v>299</v>
      </c>
      <c r="C300">
        <v>357750432</v>
      </c>
      <c r="G300" t="s">
        <v>299</v>
      </c>
      <c r="H300" t="s">
        <v>299</v>
      </c>
      <c r="I300">
        <v>357750432</v>
      </c>
    </row>
    <row r="301" spans="1:9" x14ac:dyDescent="0.3">
      <c r="A301" t="s">
        <v>298</v>
      </c>
      <c r="B301" t="s">
        <v>298</v>
      </c>
      <c r="C301">
        <v>357751530</v>
      </c>
      <c r="G301" t="s">
        <v>298</v>
      </c>
      <c r="H301" t="s">
        <v>298</v>
      </c>
      <c r="I301">
        <v>357751530</v>
      </c>
    </row>
    <row r="302" spans="1:9" x14ac:dyDescent="0.3">
      <c r="A302" t="s">
        <v>297</v>
      </c>
      <c r="B302" t="s">
        <v>297</v>
      </c>
      <c r="C302">
        <v>357752727</v>
      </c>
      <c r="G302" t="s">
        <v>297</v>
      </c>
      <c r="H302" t="s">
        <v>297</v>
      </c>
      <c r="I302">
        <v>357752727</v>
      </c>
    </row>
    <row r="303" spans="1:9" x14ac:dyDescent="0.3">
      <c r="A303" t="s">
        <v>146</v>
      </c>
      <c r="B303" t="s">
        <v>146</v>
      </c>
      <c r="C303">
        <v>357751133</v>
      </c>
      <c r="G303" t="s">
        <v>146</v>
      </c>
      <c r="H303" t="s">
        <v>146</v>
      </c>
      <c r="I303">
        <v>357751133</v>
      </c>
    </row>
    <row r="304" spans="1:9" x14ac:dyDescent="0.3">
      <c r="A304" t="s">
        <v>264</v>
      </c>
      <c r="B304" t="s">
        <v>264</v>
      </c>
      <c r="C304">
        <v>397614855</v>
      </c>
      <c r="G304" t="s">
        <v>264</v>
      </c>
      <c r="H304" t="s">
        <v>264</v>
      </c>
      <c r="I304">
        <v>397614855</v>
      </c>
    </row>
    <row r="305" spans="1:9" x14ac:dyDescent="0.3">
      <c r="A305" t="s">
        <v>250</v>
      </c>
      <c r="B305" t="s">
        <v>250</v>
      </c>
      <c r="C305">
        <v>389225755</v>
      </c>
      <c r="G305" t="s">
        <v>250</v>
      </c>
      <c r="H305" t="s">
        <v>250</v>
      </c>
      <c r="I305">
        <v>389225755</v>
      </c>
    </row>
    <row r="306" spans="1:9" x14ac:dyDescent="0.3">
      <c r="A306" t="s">
        <v>266</v>
      </c>
      <c r="B306" t="s">
        <v>266</v>
      </c>
      <c r="C306">
        <v>397611264</v>
      </c>
      <c r="G306" t="s">
        <v>266</v>
      </c>
      <c r="H306" t="s">
        <v>266</v>
      </c>
      <c r="I306">
        <v>397611264</v>
      </c>
    </row>
    <row r="307" spans="1:9" x14ac:dyDescent="0.3">
      <c r="A307" t="s">
        <v>249</v>
      </c>
      <c r="B307" t="s">
        <v>249</v>
      </c>
      <c r="C307">
        <v>389203007</v>
      </c>
      <c r="G307" t="s">
        <v>249</v>
      </c>
      <c r="H307" t="s">
        <v>249</v>
      </c>
      <c r="I307">
        <v>389203007</v>
      </c>
    </row>
    <row r="308" spans="1:9" x14ac:dyDescent="0.3">
      <c r="A308" t="s">
        <v>265</v>
      </c>
      <c r="B308" t="s">
        <v>265</v>
      </c>
      <c r="C308">
        <v>400660743</v>
      </c>
      <c r="G308" t="s">
        <v>265</v>
      </c>
      <c r="H308" t="s">
        <v>265</v>
      </c>
      <c r="I308">
        <v>400660743</v>
      </c>
    </row>
    <row r="309" spans="1:9" x14ac:dyDescent="0.3">
      <c r="A309" t="s">
        <v>251</v>
      </c>
      <c r="B309" t="s">
        <v>251</v>
      </c>
      <c r="C309">
        <v>389205957</v>
      </c>
      <c r="G309" t="s">
        <v>251</v>
      </c>
      <c r="H309" t="s">
        <v>251</v>
      </c>
      <c r="I309">
        <v>389205957</v>
      </c>
    </row>
    <row r="310" spans="1:9" x14ac:dyDescent="0.3">
      <c r="A310" t="s">
        <v>300</v>
      </c>
      <c r="B310" t="s">
        <v>300</v>
      </c>
      <c r="C310">
        <v>414699090</v>
      </c>
      <c r="G310" t="s">
        <v>300</v>
      </c>
      <c r="H310" t="s">
        <v>300</v>
      </c>
      <c r="I310">
        <v>414699090</v>
      </c>
    </row>
    <row r="311" spans="1:9" x14ac:dyDescent="0.3">
      <c r="A311" t="s">
        <v>279</v>
      </c>
      <c r="B311" t="s">
        <v>279</v>
      </c>
      <c r="C311">
        <v>421957208</v>
      </c>
      <c r="G311" t="s">
        <v>279</v>
      </c>
      <c r="H311" t="s">
        <v>279</v>
      </c>
      <c r="I311">
        <v>421957208</v>
      </c>
    </row>
    <row r="312" spans="1:9" x14ac:dyDescent="0.3">
      <c r="A312" t="s">
        <v>92</v>
      </c>
      <c r="B312" t="s">
        <v>2165</v>
      </c>
      <c r="C312">
        <v>487797366</v>
      </c>
      <c r="G312" t="s">
        <v>92</v>
      </c>
      <c r="H312" t="s">
        <v>2165</v>
      </c>
      <c r="I312">
        <v>487797366</v>
      </c>
    </row>
    <row r="313" spans="1:9" x14ac:dyDescent="0.3">
      <c r="A313" t="s">
        <v>93</v>
      </c>
      <c r="B313" t="s">
        <v>1273</v>
      </c>
      <c r="C313">
        <v>487786916</v>
      </c>
      <c r="G313" t="s">
        <v>93</v>
      </c>
      <c r="H313" t="s">
        <v>1273</v>
      </c>
      <c r="I313">
        <v>487786916</v>
      </c>
    </row>
    <row r="314" spans="1:9" x14ac:dyDescent="0.3">
      <c r="A314" t="s">
        <v>93</v>
      </c>
      <c r="B314" t="s">
        <v>1276</v>
      </c>
      <c r="C314">
        <v>487789251</v>
      </c>
      <c r="G314" t="s">
        <v>93</v>
      </c>
      <c r="H314" t="s">
        <v>1276</v>
      </c>
      <c r="I314">
        <v>487789251</v>
      </c>
    </row>
    <row r="315" spans="1:9" x14ac:dyDescent="0.3">
      <c r="A315" t="s">
        <v>92</v>
      </c>
      <c r="B315" t="s">
        <v>2166</v>
      </c>
      <c r="C315">
        <v>487792570</v>
      </c>
      <c r="G315" t="s">
        <v>92</v>
      </c>
      <c r="H315" t="s">
        <v>2166</v>
      </c>
      <c r="I315">
        <v>487792570</v>
      </c>
    </row>
    <row r="316" spans="1:9" x14ac:dyDescent="0.3">
      <c r="A316" t="s">
        <v>93</v>
      </c>
      <c r="B316" t="s">
        <v>1299</v>
      </c>
      <c r="C316">
        <v>492595115</v>
      </c>
      <c r="G316" t="s">
        <v>93</v>
      </c>
      <c r="H316" t="s">
        <v>1299</v>
      </c>
      <c r="I316">
        <v>492595115</v>
      </c>
    </row>
    <row r="317" spans="1:9" x14ac:dyDescent="0.3">
      <c r="A317" t="s">
        <v>92</v>
      </c>
      <c r="B317" t="s">
        <v>2167</v>
      </c>
      <c r="C317">
        <v>487793759</v>
      </c>
      <c r="G317" t="s">
        <v>92</v>
      </c>
      <c r="H317" t="s">
        <v>2167</v>
      </c>
      <c r="I317">
        <v>487793759</v>
      </c>
    </row>
    <row r="318" spans="1:9" x14ac:dyDescent="0.3">
      <c r="A318" t="s">
        <v>92</v>
      </c>
      <c r="B318" t="s">
        <v>2168</v>
      </c>
      <c r="C318">
        <v>487791175</v>
      </c>
      <c r="G318" t="s">
        <v>92</v>
      </c>
      <c r="H318" t="s">
        <v>2168</v>
      </c>
      <c r="I318">
        <v>487791175</v>
      </c>
    </row>
    <row r="319" spans="1:9" x14ac:dyDescent="0.3">
      <c r="A319" t="s">
        <v>92</v>
      </c>
      <c r="B319" t="s">
        <v>2169</v>
      </c>
      <c r="C319">
        <v>487789268</v>
      </c>
      <c r="G319" t="s">
        <v>92</v>
      </c>
      <c r="H319" t="s">
        <v>2169</v>
      </c>
      <c r="I319">
        <v>487789268</v>
      </c>
    </row>
    <row r="320" spans="1:9" x14ac:dyDescent="0.3">
      <c r="A320" t="s">
        <v>92</v>
      </c>
      <c r="B320" t="s">
        <v>2170</v>
      </c>
      <c r="C320">
        <v>487792353</v>
      </c>
      <c r="G320" t="s">
        <v>92</v>
      </c>
      <c r="H320" t="s">
        <v>2170</v>
      </c>
      <c r="I320">
        <v>487792353</v>
      </c>
    </row>
    <row r="321" spans="1:9" x14ac:dyDescent="0.3">
      <c r="A321" t="s">
        <v>93</v>
      </c>
      <c r="B321" t="s">
        <v>1275</v>
      </c>
      <c r="C321">
        <v>487788726</v>
      </c>
      <c r="G321" t="s">
        <v>93</v>
      </c>
      <c r="H321" t="s">
        <v>1275</v>
      </c>
      <c r="I321">
        <v>487788726</v>
      </c>
    </row>
    <row r="322" spans="1:9" x14ac:dyDescent="0.3">
      <c r="A322" t="s">
        <v>93</v>
      </c>
      <c r="B322" t="s">
        <v>1274</v>
      </c>
      <c r="C322">
        <v>487786940</v>
      </c>
      <c r="G322" t="s">
        <v>93</v>
      </c>
      <c r="H322" t="s">
        <v>1274</v>
      </c>
      <c r="I322">
        <v>487786940</v>
      </c>
    </row>
    <row r="323" spans="1:9" x14ac:dyDescent="0.3">
      <c r="A323" t="s">
        <v>92</v>
      </c>
      <c r="B323" t="s">
        <v>2171</v>
      </c>
      <c r="C323">
        <v>487792453</v>
      </c>
      <c r="G323" t="s">
        <v>92</v>
      </c>
      <c r="H323" t="s">
        <v>2171</v>
      </c>
      <c r="I323">
        <v>487792453</v>
      </c>
    </row>
    <row r="324" spans="1:9" x14ac:dyDescent="0.3">
      <c r="A324" t="s">
        <v>93</v>
      </c>
      <c r="B324" t="s">
        <v>1300</v>
      </c>
      <c r="C324">
        <v>497974686</v>
      </c>
      <c r="G324" t="s">
        <v>93</v>
      </c>
      <c r="H324" t="s">
        <v>1300</v>
      </c>
      <c r="I324">
        <v>497974686</v>
      </c>
    </row>
    <row r="325" spans="1:9" x14ac:dyDescent="0.3">
      <c r="A325" t="s">
        <v>93</v>
      </c>
      <c r="B325" t="s">
        <v>1272</v>
      </c>
      <c r="C325">
        <v>487785893</v>
      </c>
      <c r="G325" t="s">
        <v>93</v>
      </c>
      <c r="H325" t="s">
        <v>1272</v>
      </c>
      <c r="I325">
        <v>487785893</v>
      </c>
    </row>
    <row r="326" spans="1:9" x14ac:dyDescent="0.3">
      <c r="A326" t="s">
        <v>69</v>
      </c>
      <c r="B326" t="s">
        <v>1291</v>
      </c>
      <c r="C326">
        <v>491395819</v>
      </c>
      <c r="G326" t="s">
        <v>69</v>
      </c>
      <c r="H326" t="s">
        <v>1291</v>
      </c>
      <c r="I326">
        <v>491395819</v>
      </c>
    </row>
    <row r="327" spans="1:9" x14ac:dyDescent="0.3">
      <c r="A327" t="s">
        <v>69</v>
      </c>
      <c r="B327" t="s">
        <v>2172</v>
      </c>
      <c r="C327">
        <v>491400505</v>
      </c>
      <c r="G327" t="s">
        <v>69</v>
      </c>
      <c r="H327" t="s">
        <v>2172</v>
      </c>
      <c r="I327">
        <v>491400505</v>
      </c>
    </row>
    <row r="328" spans="1:9" x14ac:dyDescent="0.3">
      <c r="A328" t="s">
        <v>119</v>
      </c>
      <c r="B328" t="s">
        <v>119</v>
      </c>
      <c r="C328">
        <v>504901850</v>
      </c>
      <c r="G328" t="s">
        <v>119</v>
      </c>
      <c r="H328" t="s">
        <v>119</v>
      </c>
      <c r="I328">
        <v>504901850</v>
      </c>
    </row>
    <row r="329" spans="1:9" x14ac:dyDescent="0.3">
      <c r="A329" t="s">
        <v>273</v>
      </c>
      <c r="B329" t="s">
        <v>2173</v>
      </c>
      <c r="C329">
        <v>520574541</v>
      </c>
      <c r="G329" t="s">
        <v>273</v>
      </c>
      <c r="H329" t="s">
        <v>2173</v>
      </c>
      <c r="I329">
        <v>520574541</v>
      </c>
    </row>
    <row r="330" spans="1:9" x14ac:dyDescent="0.3">
      <c r="A330" t="s">
        <v>271</v>
      </c>
      <c r="B330" t="s">
        <v>2174</v>
      </c>
      <c r="C330">
        <v>520585119</v>
      </c>
      <c r="G330" t="s">
        <v>271</v>
      </c>
      <c r="H330" t="s">
        <v>2174</v>
      </c>
      <c r="I330">
        <v>520585119</v>
      </c>
    </row>
    <row r="331" spans="1:9" x14ac:dyDescent="0.3">
      <c r="A331" t="s">
        <v>273</v>
      </c>
      <c r="B331" t="s">
        <v>2175</v>
      </c>
      <c r="C331">
        <v>520580343</v>
      </c>
      <c r="G331" t="s">
        <v>273</v>
      </c>
      <c r="H331" t="s">
        <v>2175</v>
      </c>
      <c r="I331">
        <v>520580343</v>
      </c>
    </row>
    <row r="332" spans="1:9" x14ac:dyDescent="0.3">
      <c r="A332" t="s">
        <v>273</v>
      </c>
      <c r="B332" t="s">
        <v>2176</v>
      </c>
      <c r="C332">
        <v>520577163</v>
      </c>
      <c r="G332" t="s">
        <v>273</v>
      </c>
      <c r="H332" t="s">
        <v>2176</v>
      </c>
      <c r="I332">
        <v>520577163</v>
      </c>
    </row>
    <row r="333" spans="1:9" x14ac:dyDescent="0.3">
      <c r="A333" t="s">
        <v>273</v>
      </c>
      <c r="B333" t="s">
        <v>2177</v>
      </c>
      <c r="C333">
        <v>520572776</v>
      </c>
      <c r="G333" t="s">
        <v>273</v>
      </c>
      <c r="H333" t="s">
        <v>2177</v>
      </c>
      <c r="I333">
        <v>520572776</v>
      </c>
    </row>
    <row r="334" spans="1:9" x14ac:dyDescent="0.3">
      <c r="A334" t="s">
        <v>271</v>
      </c>
      <c r="B334" t="s">
        <v>2178</v>
      </c>
      <c r="C334">
        <v>520587728</v>
      </c>
      <c r="G334" t="s">
        <v>271</v>
      </c>
      <c r="H334" t="s">
        <v>2178</v>
      </c>
      <c r="I334">
        <v>520587728</v>
      </c>
    </row>
    <row r="335" spans="1:9" x14ac:dyDescent="0.3">
      <c r="A335" t="s">
        <v>273</v>
      </c>
      <c r="B335" t="s">
        <v>2179</v>
      </c>
      <c r="C335">
        <v>520578740</v>
      </c>
      <c r="G335" t="s">
        <v>273</v>
      </c>
      <c r="H335" t="s">
        <v>2179</v>
      </c>
      <c r="I335">
        <v>520578740</v>
      </c>
    </row>
    <row r="336" spans="1:9" x14ac:dyDescent="0.3">
      <c r="A336" t="s">
        <v>271</v>
      </c>
      <c r="B336" t="s">
        <v>2180</v>
      </c>
      <c r="C336">
        <v>520587195</v>
      </c>
      <c r="G336" t="s">
        <v>271</v>
      </c>
      <c r="H336" t="s">
        <v>2180</v>
      </c>
      <c r="I336">
        <v>520587195</v>
      </c>
    </row>
    <row r="337" spans="1:9" x14ac:dyDescent="0.3">
      <c r="A337" t="s">
        <v>273</v>
      </c>
      <c r="B337" t="s">
        <v>2181</v>
      </c>
      <c r="C337">
        <v>520579723</v>
      </c>
      <c r="G337" t="s">
        <v>273</v>
      </c>
      <c r="H337" t="s">
        <v>2181</v>
      </c>
      <c r="I337">
        <v>520579723</v>
      </c>
    </row>
    <row r="338" spans="1:9" x14ac:dyDescent="0.3">
      <c r="A338" t="s">
        <v>271</v>
      </c>
      <c r="B338" t="s">
        <v>2182</v>
      </c>
      <c r="C338">
        <v>520595163</v>
      </c>
      <c r="G338" t="s">
        <v>271</v>
      </c>
      <c r="H338" t="s">
        <v>2182</v>
      </c>
      <c r="I338">
        <v>520595163</v>
      </c>
    </row>
    <row r="339" spans="1:9" x14ac:dyDescent="0.3">
      <c r="A339" t="s">
        <v>271</v>
      </c>
      <c r="B339" t="s">
        <v>2183</v>
      </c>
      <c r="C339">
        <v>520582703</v>
      </c>
      <c r="G339" t="s">
        <v>271</v>
      </c>
      <c r="H339" t="s">
        <v>2183</v>
      </c>
      <c r="I339">
        <v>520582703</v>
      </c>
    </row>
    <row r="340" spans="1:9" x14ac:dyDescent="0.3">
      <c r="A340" t="s">
        <v>271</v>
      </c>
      <c r="B340" t="s">
        <v>2184</v>
      </c>
      <c r="C340">
        <v>520589838</v>
      </c>
      <c r="G340" t="s">
        <v>271</v>
      </c>
      <c r="H340" t="s">
        <v>2184</v>
      </c>
      <c r="I340">
        <v>520589838</v>
      </c>
    </row>
    <row r="341" spans="1:9" x14ac:dyDescent="0.3">
      <c r="A341" t="s">
        <v>94</v>
      </c>
      <c r="B341" t="s">
        <v>2185</v>
      </c>
      <c r="C341">
        <v>530271669</v>
      </c>
      <c r="G341" t="s">
        <v>94</v>
      </c>
      <c r="H341" t="s">
        <v>2185</v>
      </c>
      <c r="I341">
        <v>530271669</v>
      </c>
    </row>
    <row r="342" spans="1:9" x14ac:dyDescent="0.3">
      <c r="A342" t="s">
        <v>91</v>
      </c>
      <c r="B342" t="s">
        <v>1315</v>
      </c>
      <c r="C342">
        <v>530299588</v>
      </c>
      <c r="G342" t="s">
        <v>91</v>
      </c>
      <c r="H342" t="s">
        <v>1315</v>
      </c>
      <c r="I342">
        <v>530299588</v>
      </c>
    </row>
    <row r="343" spans="1:9" x14ac:dyDescent="0.3">
      <c r="A343" t="s">
        <v>94</v>
      </c>
      <c r="B343" t="s">
        <v>2186</v>
      </c>
      <c r="C343">
        <v>530270041</v>
      </c>
      <c r="G343" t="s">
        <v>94</v>
      </c>
      <c r="H343" t="s">
        <v>2186</v>
      </c>
      <c r="I343">
        <v>530270041</v>
      </c>
    </row>
    <row r="344" spans="1:9" x14ac:dyDescent="0.3">
      <c r="A344" t="s">
        <v>91</v>
      </c>
      <c r="B344" t="s">
        <v>1316</v>
      </c>
      <c r="C344">
        <v>530336171</v>
      </c>
      <c r="G344" t="s">
        <v>91</v>
      </c>
      <c r="H344" t="s">
        <v>1316</v>
      </c>
      <c r="I344">
        <v>530336171</v>
      </c>
    </row>
    <row r="345" spans="1:9" x14ac:dyDescent="0.3">
      <c r="A345" t="s">
        <v>91</v>
      </c>
      <c r="B345" t="s">
        <v>1317</v>
      </c>
      <c r="C345">
        <v>530337575</v>
      </c>
      <c r="G345" t="s">
        <v>91</v>
      </c>
      <c r="H345" t="s">
        <v>1317</v>
      </c>
      <c r="I345">
        <v>530337575</v>
      </c>
    </row>
    <row r="346" spans="1:9" x14ac:dyDescent="0.3">
      <c r="A346" t="s">
        <v>91</v>
      </c>
      <c r="B346" t="s">
        <v>1318</v>
      </c>
      <c r="C346">
        <v>530337595</v>
      </c>
      <c r="G346" t="s">
        <v>91</v>
      </c>
      <c r="H346" t="s">
        <v>1318</v>
      </c>
      <c r="I346">
        <v>530337595</v>
      </c>
    </row>
    <row r="347" spans="1:9" x14ac:dyDescent="0.3">
      <c r="A347" t="s">
        <v>94</v>
      </c>
      <c r="B347" t="s">
        <v>2187</v>
      </c>
      <c r="C347">
        <v>530273263</v>
      </c>
      <c r="G347" t="s">
        <v>94</v>
      </c>
      <c r="H347" t="s">
        <v>2187</v>
      </c>
      <c r="I347">
        <v>530273263</v>
      </c>
    </row>
    <row r="348" spans="1:9" x14ac:dyDescent="0.3">
      <c r="A348" t="s">
        <v>94</v>
      </c>
      <c r="B348" t="s">
        <v>2188</v>
      </c>
      <c r="C348">
        <v>530269136</v>
      </c>
      <c r="G348" t="s">
        <v>94</v>
      </c>
      <c r="H348" t="s">
        <v>2188</v>
      </c>
      <c r="I348">
        <v>530269136</v>
      </c>
    </row>
    <row r="349" spans="1:9" x14ac:dyDescent="0.3">
      <c r="A349" t="s">
        <v>88</v>
      </c>
      <c r="B349" t="s">
        <v>2189</v>
      </c>
      <c r="C349">
        <v>534907493</v>
      </c>
      <c r="G349" t="s">
        <v>88</v>
      </c>
      <c r="H349" t="s">
        <v>2189</v>
      </c>
      <c r="I349">
        <v>534907493</v>
      </c>
    </row>
    <row r="350" spans="1:9" x14ac:dyDescent="0.3">
      <c r="A350" t="s">
        <v>88</v>
      </c>
      <c r="B350" t="s">
        <v>2190</v>
      </c>
      <c r="C350">
        <v>534903742</v>
      </c>
      <c r="G350" t="s">
        <v>88</v>
      </c>
      <c r="H350" t="s">
        <v>2190</v>
      </c>
      <c r="I350">
        <v>534903742</v>
      </c>
    </row>
    <row r="351" spans="1:9" x14ac:dyDescent="0.3">
      <c r="A351" t="s">
        <v>88</v>
      </c>
      <c r="B351" t="s">
        <v>2191</v>
      </c>
      <c r="C351">
        <v>534905875</v>
      </c>
      <c r="G351" t="s">
        <v>88</v>
      </c>
      <c r="H351" t="s">
        <v>2191</v>
      </c>
      <c r="I351">
        <v>534905875</v>
      </c>
    </row>
    <row r="352" spans="1:9" x14ac:dyDescent="0.3">
      <c r="A352" t="s">
        <v>89</v>
      </c>
      <c r="B352" t="s">
        <v>2192</v>
      </c>
      <c r="C352">
        <v>534896016</v>
      </c>
      <c r="G352" t="s">
        <v>89</v>
      </c>
      <c r="H352" t="s">
        <v>2192</v>
      </c>
      <c r="I352">
        <v>534896016</v>
      </c>
    </row>
    <row r="353" spans="1:9" x14ac:dyDescent="0.3">
      <c r="A353" t="s">
        <v>88</v>
      </c>
      <c r="B353" t="s">
        <v>2193</v>
      </c>
      <c r="C353">
        <v>534908343</v>
      </c>
      <c r="G353" t="s">
        <v>88</v>
      </c>
      <c r="H353" t="s">
        <v>2193</v>
      </c>
      <c r="I353">
        <v>534908343</v>
      </c>
    </row>
    <row r="354" spans="1:9" x14ac:dyDescent="0.3">
      <c r="A354" t="s">
        <v>88</v>
      </c>
      <c r="B354" t="s">
        <v>2194</v>
      </c>
      <c r="C354">
        <v>534905198</v>
      </c>
      <c r="G354" t="s">
        <v>88</v>
      </c>
      <c r="H354" t="s">
        <v>2194</v>
      </c>
      <c r="I354">
        <v>534905198</v>
      </c>
    </row>
    <row r="355" spans="1:9" x14ac:dyDescent="0.3">
      <c r="A355" t="s">
        <v>89</v>
      </c>
      <c r="B355" t="s">
        <v>2195</v>
      </c>
      <c r="C355">
        <v>534900427</v>
      </c>
      <c r="G355" t="s">
        <v>89</v>
      </c>
      <c r="H355" t="s">
        <v>2195</v>
      </c>
      <c r="I355">
        <v>534900427</v>
      </c>
    </row>
    <row r="356" spans="1:9" x14ac:dyDescent="0.3">
      <c r="A356" t="s">
        <v>88</v>
      </c>
      <c r="B356" t="s">
        <v>2196</v>
      </c>
      <c r="C356">
        <v>534903151</v>
      </c>
      <c r="G356" t="s">
        <v>88</v>
      </c>
      <c r="H356" t="s">
        <v>2196</v>
      </c>
      <c r="I356">
        <v>534903151</v>
      </c>
    </row>
    <row r="357" spans="1:9" x14ac:dyDescent="0.3">
      <c r="A357" t="s">
        <v>89</v>
      </c>
      <c r="B357" t="s">
        <v>2197</v>
      </c>
      <c r="C357">
        <v>534897387</v>
      </c>
      <c r="G357" t="s">
        <v>89</v>
      </c>
      <c r="H357" t="s">
        <v>2197</v>
      </c>
      <c r="I357">
        <v>534897387</v>
      </c>
    </row>
    <row r="358" spans="1:9" x14ac:dyDescent="0.3">
      <c r="A358" t="s">
        <v>89</v>
      </c>
      <c r="B358" t="s">
        <v>2198</v>
      </c>
      <c r="C358">
        <v>534902469</v>
      </c>
      <c r="G358" t="s">
        <v>89</v>
      </c>
      <c r="H358" t="s">
        <v>2198</v>
      </c>
      <c r="I358">
        <v>534902469</v>
      </c>
    </row>
    <row r="359" spans="1:9" x14ac:dyDescent="0.3">
      <c r="A359" t="s">
        <v>88</v>
      </c>
      <c r="B359" t="s">
        <v>2199</v>
      </c>
      <c r="C359">
        <v>534907522</v>
      </c>
      <c r="G359" t="s">
        <v>88</v>
      </c>
      <c r="H359" t="s">
        <v>2199</v>
      </c>
      <c r="I359">
        <v>534907522</v>
      </c>
    </row>
    <row r="360" spans="1:9" x14ac:dyDescent="0.3">
      <c r="A360" t="s">
        <v>89</v>
      </c>
      <c r="B360" t="s">
        <v>2200</v>
      </c>
      <c r="C360">
        <v>534899430</v>
      </c>
      <c r="G360" t="s">
        <v>89</v>
      </c>
      <c r="H360" t="s">
        <v>2200</v>
      </c>
      <c r="I360">
        <v>534899430</v>
      </c>
    </row>
    <row r="361" spans="1:9" x14ac:dyDescent="0.3">
      <c r="A361" t="s">
        <v>89</v>
      </c>
      <c r="B361" t="s">
        <v>2201</v>
      </c>
      <c r="C361">
        <v>534900992</v>
      </c>
      <c r="G361" t="s">
        <v>89</v>
      </c>
      <c r="H361" t="s">
        <v>2201</v>
      </c>
      <c r="I361">
        <v>534900992</v>
      </c>
    </row>
    <row r="362" spans="1:9" x14ac:dyDescent="0.3">
      <c r="A362" t="s">
        <v>88</v>
      </c>
      <c r="B362" t="s">
        <v>2202</v>
      </c>
      <c r="C362">
        <v>534905242</v>
      </c>
      <c r="G362" t="s">
        <v>88</v>
      </c>
      <c r="H362" t="s">
        <v>2202</v>
      </c>
      <c r="I362">
        <v>534905242</v>
      </c>
    </row>
    <row r="363" spans="1:9" x14ac:dyDescent="0.3">
      <c r="A363" t="s">
        <v>89</v>
      </c>
      <c r="B363" t="s">
        <v>2203</v>
      </c>
      <c r="C363">
        <v>534896638</v>
      </c>
      <c r="G363" t="s">
        <v>89</v>
      </c>
      <c r="H363" t="s">
        <v>2203</v>
      </c>
      <c r="I363">
        <v>534896638</v>
      </c>
    </row>
    <row r="364" spans="1:9" x14ac:dyDescent="0.3">
      <c r="A364" t="s">
        <v>89</v>
      </c>
      <c r="B364" t="s">
        <v>2204</v>
      </c>
      <c r="C364">
        <v>534900155</v>
      </c>
      <c r="G364" t="s">
        <v>89</v>
      </c>
      <c r="H364" t="s">
        <v>2204</v>
      </c>
      <c r="I364">
        <v>534900155</v>
      </c>
    </row>
    <row r="365" spans="1:9" x14ac:dyDescent="0.3">
      <c r="A365" t="s">
        <v>70</v>
      </c>
      <c r="B365" t="s">
        <v>70</v>
      </c>
      <c r="C365">
        <v>548849639</v>
      </c>
      <c r="G365" t="s">
        <v>70</v>
      </c>
      <c r="H365" t="s">
        <v>70</v>
      </c>
      <c r="I365">
        <v>548849639</v>
      </c>
    </row>
    <row r="366" spans="1:9" x14ac:dyDescent="0.3">
      <c r="A366" t="s">
        <v>277</v>
      </c>
      <c r="B366" t="s">
        <v>277</v>
      </c>
      <c r="C366">
        <v>548850742</v>
      </c>
      <c r="G366" t="s">
        <v>277</v>
      </c>
      <c r="H366" t="s">
        <v>277</v>
      </c>
      <c r="I366">
        <v>548850742</v>
      </c>
    </row>
    <row r="367" spans="1:9" x14ac:dyDescent="0.3">
      <c r="A367" t="s">
        <v>72</v>
      </c>
      <c r="B367" t="s">
        <v>72</v>
      </c>
      <c r="C367">
        <v>548819301</v>
      </c>
      <c r="G367" t="s">
        <v>72</v>
      </c>
      <c r="H367" t="s">
        <v>72</v>
      </c>
      <c r="I367">
        <v>548819301</v>
      </c>
    </row>
    <row r="368" spans="1:9" x14ac:dyDescent="0.3">
      <c r="A368" t="s">
        <v>108</v>
      </c>
      <c r="B368" t="s">
        <v>2205</v>
      </c>
      <c r="C368">
        <v>562822165</v>
      </c>
      <c r="G368" t="s">
        <v>108</v>
      </c>
      <c r="H368" t="s">
        <v>2205</v>
      </c>
      <c r="I368">
        <v>562822165</v>
      </c>
    </row>
    <row r="369" spans="1:9" x14ac:dyDescent="0.3">
      <c r="A369" t="s">
        <v>108</v>
      </c>
      <c r="B369" t="s">
        <v>2206</v>
      </c>
      <c r="C369">
        <v>562805698</v>
      </c>
      <c r="G369" t="s">
        <v>108</v>
      </c>
      <c r="H369" t="s">
        <v>2206</v>
      </c>
      <c r="I369">
        <v>562805698</v>
      </c>
    </row>
    <row r="370" spans="1:9" x14ac:dyDescent="0.3">
      <c r="A370" t="s">
        <v>108</v>
      </c>
      <c r="B370" t="s">
        <v>2207</v>
      </c>
      <c r="C370">
        <v>562807683</v>
      </c>
      <c r="G370" t="s">
        <v>108</v>
      </c>
      <c r="H370" t="s">
        <v>2207</v>
      </c>
      <c r="I370">
        <v>562807683</v>
      </c>
    </row>
    <row r="371" spans="1:9" x14ac:dyDescent="0.3">
      <c r="A371" t="s">
        <v>108</v>
      </c>
      <c r="B371" t="s">
        <v>2208</v>
      </c>
      <c r="C371">
        <v>562807630</v>
      </c>
      <c r="G371" t="s">
        <v>108</v>
      </c>
      <c r="H371" t="s">
        <v>2208</v>
      </c>
      <c r="I371">
        <v>562807630</v>
      </c>
    </row>
    <row r="372" spans="1:9" x14ac:dyDescent="0.3">
      <c r="A372" t="s">
        <v>108</v>
      </c>
      <c r="B372" t="s">
        <v>2209</v>
      </c>
      <c r="C372">
        <v>562812130</v>
      </c>
      <c r="G372" t="s">
        <v>108</v>
      </c>
      <c r="H372" t="s">
        <v>2209</v>
      </c>
      <c r="I372">
        <v>562812130</v>
      </c>
    </row>
    <row r="373" spans="1:9" x14ac:dyDescent="0.3">
      <c r="A373" t="s">
        <v>108</v>
      </c>
      <c r="B373" t="s">
        <v>2210</v>
      </c>
      <c r="C373">
        <v>562799909</v>
      </c>
      <c r="G373" t="s">
        <v>108</v>
      </c>
      <c r="H373" t="s">
        <v>2210</v>
      </c>
      <c r="I373">
        <v>562799909</v>
      </c>
    </row>
    <row r="374" spans="1:9" x14ac:dyDescent="0.3">
      <c r="A374" t="s">
        <v>108</v>
      </c>
      <c r="B374" t="s">
        <v>2211</v>
      </c>
      <c r="C374">
        <v>562801528</v>
      </c>
      <c r="G374" t="s">
        <v>108</v>
      </c>
      <c r="H374" t="s">
        <v>2211</v>
      </c>
      <c r="I374">
        <v>562801528</v>
      </c>
    </row>
    <row r="375" spans="1:9" x14ac:dyDescent="0.3">
      <c r="A375" t="s">
        <v>108</v>
      </c>
      <c r="B375" t="s">
        <v>2212</v>
      </c>
      <c r="C375">
        <v>562795542</v>
      </c>
      <c r="G375" t="s">
        <v>108</v>
      </c>
      <c r="H375" t="s">
        <v>2212</v>
      </c>
      <c r="I375">
        <v>562795542</v>
      </c>
    </row>
    <row r="376" spans="1:9" x14ac:dyDescent="0.3">
      <c r="A376" t="s">
        <v>302</v>
      </c>
      <c r="B376" t="s">
        <v>302</v>
      </c>
      <c r="C376">
        <v>569898930</v>
      </c>
      <c r="G376" t="s">
        <v>302</v>
      </c>
      <c r="H376" t="s">
        <v>302</v>
      </c>
      <c r="I376">
        <v>569898930</v>
      </c>
    </row>
    <row r="377" spans="1:9" x14ac:dyDescent="0.3">
      <c r="A377" t="s">
        <v>226</v>
      </c>
      <c r="B377" t="s">
        <v>226</v>
      </c>
      <c r="C377">
        <v>585628743</v>
      </c>
      <c r="G377" t="s">
        <v>226</v>
      </c>
      <c r="H377" t="s">
        <v>226</v>
      </c>
      <c r="I377">
        <v>585628743</v>
      </c>
    </row>
    <row r="378" spans="1:9" x14ac:dyDescent="0.3">
      <c r="A378" t="s">
        <v>163</v>
      </c>
      <c r="B378" t="s">
        <v>163</v>
      </c>
      <c r="C378">
        <v>585626476</v>
      </c>
      <c r="G378" t="s">
        <v>163</v>
      </c>
      <c r="H378" t="s">
        <v>163</v>
      </c>
      <c r="I378">
        <v>585626476</v>
      </c>
    </row>
    <row r="379" spans="1:9" x14ac:dyDescent="0.3">
      <c r="A379" t="s">
        <v>164</v>
      </c>
      <c r="B379" t="s">
        <v>164</v>
      </c>
      <c r="C379">
        <v>569898424</v>
      </c>
      <c r="G379" t="s">
        <v>164</v>
      </c>
      <c r="H379" t="s">
        <v>164</v>
      </c>
      <c r="I379">
        <v>569898424</v>
      </c>
    </row>
    <row r="380" spans="1:9" x14ac:dyDescent="0.3">
      <c r="A380" t="s">
        <v>328</v>
      </c>
      <c r="B380" t="s">
        <v>328</v>
      </c>
      <c r="C380">
        <v>585626470</v>
      </c>
      <c r="G380" t="s">
        <v>328</v>
      </c>
      <c r="H380" t="s">
        <v>328</v>
      </c>
      <c r="I380">
        <v>585626470</v>
      </c>
    </row>
    <row r="381" spans="1:9" x14ac:dyDescent="0.3">
      <c r="A381" t="s">
        <v>225</v>
      </c>
      <c r="B381" t="s">
        <v>225</v>
      </c>
      <c r="C381">
        <v>569895478</v>
      </c>
      <c r="G381" t="s">
        <v>225</v>
      </c>
      <c r="H381" t="s">
        <v>225</v>
      </c>
      <c r="I381">
        <v>569895478</v>
      </c>
    </row>
    <row r="382" spans="1:9" x14ac:dyDescent="0.3">
      <c r="A382" t="s">
        <v>355</v>
      </c>
      <c r="B382" t="s">
        <v>2213</v>
      </c>
      <c r="C382">
        <v>600613087</v>
      </c>
      <c r="G382" t="s">
        <v>355</v>
      </c>
      <c r="H382" t="s">
        <v>2213</v>
      </c>
      <c r="I382">
        <v>600613087</v>
      </c>
    </row>
    <row r="383" spans="1:9" x14ac:dyDescent="0.3">
      <c r="A383" t="s">
        <v>355</v>
      </c>
      <c r="B383" t="s">
        <v>2214</v>
      </c>
      <c r="C383">
        <v>600609751</v>
      </c>
      <c r="G383" t="s">
        <v>355</v>
      </c>
      <c r="H383" t="s">
        <v>2214</v>
      </c>
      <c r="I383">
        <v>600609751</v>
      </c>
    </row>
    <row r="384" spans="1:9" x14ac:dyDescent="0.3">
      <c r="A384" t="s">
        <v>353</v>
      </c>
      <c r="B384" t="s">
        <v>1333</v>
      </c>
      <c r="C384">
        <v>599295309</v>
      </c>
      <c r="G384" t="s">
        <v>353</v>
      </c>
      <c r="H384" t="s">
        <v>1333</v>
      </c>
      <c r="I384">
        <v>599295309</v>
      </c>
    </row>
    <row r="385" spans="1:9" x14ac:dyDescent="0.3">
      <c r="A385" t="s">
        <v>87</v>
      </c>
      <c r="B385" t="s">
        <v>2215</v>
      </c>
      <c r="C385">
        <v>599283580</v>
      </c>
      <c r="G385" t="s">
        <v>87</v>
      </c>
      <c r="H385" t="s">
        <v>2215</v>
      </c>
      <c r="I385">
        <v>599283580</v>
      </c>
    </row>
    <row r="386" spans="1:9" x14ac:dyDescent="0.3">
      <c r="A386" t="s">
        <v>355</v>
      </c>
      <c r="B386" t="s">
        <v>2216</v>
      </c>
      <c r="C386">
        <v>600603049</v>
      </c>
      <c r="G386" t="s">
        <v>355</v>
      </c>
      <c r="H386" t="s">
        <v>2216</v>
      </c>
      <c r="I386">
        <v>600603049</v>
      </c>
    </row>
    <row r="387" spans="1:9" x14ac:dyDescent="0.3">
      <c r="A387" t="s">
        <v>312</v>
      </c>
      <c r="B387" t="s">
        <v>312</v>
      </c>
      <c r="C387">
        <v>609036470</v>
      </c>
      <c r="G387" t="s">
        <v>312</v>
      </c>
      <c r="H387" t="s">
        <v>312</v>
      </c>
      <c r="I387">
        <v>609036470</v>
      </c>
    </row>
    <row r="388" spans="1:9" x14ac:dyDescent="0.3">
      <c r="A388" t="s">
        <v>30</v>
      </c>
      <c r="B388" t="s">
        <v>2217</v>
      </c>
      <c r="C388">
        <v>610548955</v>
      </c>
      <c r="G388" t="s">
        <v>30</v>
      </c>
      <c r="H388" t="s">
        <v>2217</v>
      </c>
      <c r="I388">
        <v>610548955</v>
      </c>
    </row>
    <row r="389" spans="1:9" x14ac:dyDescent="0.3">
      <c r="A389" t="s">
        <v>30</v>
      </c>
      <c r="B389" t="s">
        <v>2218</v>
      </c>
      <c r="C389">
        <v>610549044</v>
      </c>
      <c r="G389" t="s">
        <v>30</v>
      </c>
      <c r="H389" t="s">
        <v>2218</v>
      </c>
      <c r="I389">
        <v>610549044</v>
      </c>
    </row>
    <row r="390" spans="1:9" x14ac:dyDescent="0.3">
      <c r="A390" t="s">
        <v>29</v>
      </c>
      <c r="B390" t="s">
        <v>2219</v>
      </c>
      <c r="C390">
        <v>609253693</v>
      </c>
      <c r="G390" t="s">
        <v>2220</v>
      </c>
      <c r="H390" t="s">
        <v>2219</v>
      </c>
      <c r="I390">
        <v>609253693</v>
      </c>
    </row>
    <row r="391" spans="1:9" x14ac:dyDescent="0.3">
      <c r="A391" t="s">
        <v>29</v>
      </c>
      <c r="B391" t="s">
        <v>2221</v>
      </c>
      <c r="C391">
        <v>609230980</v>
      </c>
      <c r="G391" t="s">
        <v>2220</v>
      </c>
      <c r="H391" t="s">
        <v>2221</v>
      </c>
      <c r="I391">
        <v>609230980</v>
      </c>
    </row>
    <row r="392" spans="1:9" x14ac:dyDescent="0.3">
      <c r="A392" t="s">
        <v>29</v>
      </c>
      <c r="B392" t="s">
        <v>2222</v>
      </c>
      <c r="C392">
        <v>609252508</v>
      </c>
      <c r="G392" t="s">
        <v>2220</v>
      </c>
      <c r="H392" t="s">
        <v>2222</v>
      </c>
      <c r="I392">
        <v>609252508</v>
      </c>
    </row>
    <row r="393" spans="1:9" x14ac:dyDescent="0.3">
      <c r="A393" t="s">
        <v>30</v>
      </c>
      <c r="B393" t="s">
        <v>2223</v>
      </c>
      <c r="C393">
        <v>610546349</v>
      </c>
      <c r="G393" t="s">
        <v>30</v>
      </c>
      <c r="H393" t="s">
        <v>2223</v>
      </c>
      <c r="I393">
        <v>610546349</v>
      </c>
    </row>
    <row r="394" spans="1:9" x14ac:dyDescent="0.3">
      <c r="A394" t="s">
        <v>29</v>
      </c>
      <c r="B394" t="s">
        <v>2224</v>
      </c>
      <c r="C394">
        <v>609236003</v>
      </c>
      <c r="G394" t="s">
        <v>2220</v>
      </c>
      <c r="H394" t="s">
        <v>2224</v>
      </c>
      <c r="I394">
        <v>609236003</v>
      </c>
    </row>
    <row r="395" spans="1:9" x14ac:dyDescent="0.3">
      <c r="A395" t="s">
        <v>30</v>
      </c>
      <c r="B395" t="s">
        <v>2225</v>
      </c>
      <c r="C395">
        <v>610547520</v>
      </c>
      <c r="G395" t="s">
        <v>30</v>
      </c>
      <c r="H395" t="s">
        <v>2225</v>
      </c>
      <c r="I395">
        <v>610547520</v>
      </c>
    </row>
    <row r="396" spans="1:9" x14ac:dyDescent="0.3">
      <c r="A396" t="s">
        <v>29</v>
      </c>
      <c r="B396" t="s">
        <v>2226</v>
      </c>
      <c r="C396">
        <v>609248815</v>
      </c>
      <c r="G396" t="s">
        <v>2220</v>
      </c>
      <c r="H396" t="s">
        <v>2226</v>
      </c>
      <c r="I396">
        <v>609248815</v>
      </c>
    </row>
    <row r="397" spans="1:9" x14ac:dyDescent="0.3">
      <c r="A397" t="s">
        <v>30</v>
      </c>
      <c r="B397" t="s">
        <v>2227</v>
      </c>
      <c r="C397">
        <v>610543851</v>
      </c>
      <c r="G397" t="s">
        <v>30</v>
      </c>
      <c r="H397" t="s">
        <v>2227</v>
      </c>
      <c r="I397">
        <v>610543851</v>
      </c>
    </row>
    <row r="398" spans="1:9" x14ac:dyDescent="0.3">
      <c r="A398" t="s">
        <v>95</v>
      </c>
      <c r="B398" t="s">
        <v>2228</v>
      </c>
      <c r="C398">
        <v>616992781</v>
      </c>
      <c r="G398" t="s">
        <v>95</v>
      </c>
      <c r="H398" t="s">
        <v>2228</v>
      </c>
      <c r="I398">
        <v>616992781</v>
      </c>
    </row>
    <row r="399" spans="1:9" x14ac:dyDescent="0.3">
      <c r="A399" t="s">
        <v>95</v>
      </c>
      <c r="B399" t="s">
        <v>2229</v>
      </c>
      <c r="C399">
        <v>616991031</v>
      </c>
      <c r="G399" t="s">
        <v>95</v>
      </c>
      <c r="H399" t="s">
        <v>2229</v>
      </c>
      <c r="I399">
        <v>616991031</v>
      </c>
    </row>
    <row r="400" spans="1:9" x14ac:dyDescent="0.3">
      <c r="A400" t="s">
        <v>95</v>
      </c>
      <c r="B400" t="s">
        <v>2230</v>
      </c>
      <c r="C400">
        <v>616991895</v>
      </c>
      <c r="G400" t="s">
        <v>95</v>
      </c>
      <c r="H400" t="s">
        <v>2230</v>
      </c>
      <c r="I400">
        <v>616991895</v>
      </c>
    </row>
    <row r="401" spans="1:9" x14ac:dyDescent="0.3">
      <c r="A401" t="s">
        <v>95</v>
      </c>
      <c r="B401" t="s">
        <v>2231</v>
      </c>
      <c r="C401">
        <v>616991633</v>
      </c>
      <c r="G401" t="s">
        <v>95</v>
      </c>
      <c r="H401" t="s">
        <v>2231</v>
      </c>
      <c r="I401">
        <v>616991633</v>
      </c>
    </row>
    <row r="402" spans="1:9" x14ac:dyDescent="0.3">
      <c r="A402" t="s">
        <v>95</v>
      </c>
      <c r="B402" t="s">
        <v>2232</v>
      </c>
      <c r="C402">
        <v>616986545</v>
      </c>
      <c r="G402" t="s">
        <v>95</v>
      </c>
      <c r="H402" t="s">
        <v>2232</v>
      </c>
      <c r="I402">
        <v>616986545</v>
      </c>
    </row>
    <row r="403" spans="1:9" x14ac:dyDescent="0.3">
      <c r="A403" t="s">
        <v>95</v>
      </c>
      <c r="B403" t="s">
        <v>2233</v>
      </c>
      <c r="C403">
        <v>616991817</v>
      </c>
      <c r="G403" t="s">
        <v>95</v>
      </c>
      <c r="H403" t="s">
        <v>2233</v>
      </c>
      <c r="I403">
        <v>616991817</v>
      </c>
    </row>
    <row r="404" spans="1:9" x14ac:dyDescent="0.3">
      <c r="A404" t="s">
        <v>95</v>
      </c>
      <c r="B404" t="s">
        <v>2234</v>
      </c>
      <c r="C404">
        <v>616991280</v>
      </c>
      <c r="G404" t="s">
        <v>95</v>
      </c>
      <c r="H404" t="s">
        <v>2234</v>
      </c>
      <c r="I404">
        <v>616991280</v>
      </c>
    </row>
    <row r="405" spans="1:9" x14ac:dyDescent="0.3">
      <c r="A405" t="s">
        <v>95</v>
      </c>
      <c r="B405" t="s">
        <v>2235</v>
      </c>
      <c r="C405">
        <v>616973014</v>
      </c>
      <c r="G405" t="s">
        <v>95</v>
      </c>
      <c r="H405" t="s">
        <v>2235</v>
      </c>
      <c r="I405">
        <v>616973014</v>
      </c>
    </row>
    <row r="406" spans="1:9" x14ac:dyDescent="0.3">
      <c r="A406" t="s">
        <v>95</v>
      </c>
      <c r="B406" t="s">
        <v>2236</v>
      </c>
      <c r="C406">
        <v>616982312</v>
      </c>
      <c r="G406" t="s">
        <v>95</v>
      </c>
      <c r="H406" t="s">
        <v>2236</v>
      </c>
      <c r="I406">
        <v>616982312</v>
      </c>
    </row>
    <row r="407" spans="1:9" x14ac:dyDescent="0.3">
      <c r="A407" t="s">
        <v>95</v>
      </c>
      <c r="B407" t="s">
        <v>2237</v>
      </c>
      <c r="C407">
        <v>616971748</v>
      </c>
      <c r="G407" t="s">
        <v>95</v>
      </c>
      <c r="H407" t="s">
        <v>2237</v>
      </c>
      <c r="I407">
        <v>616971748</v>
      </c>
    </row>
    <row r="408" spans="1:9" x14ac:dyDescent="0.3">
      <c r="A408" t="s">
        <v>92</v>
      </c>
      <c r="B408" t="s">
        <v>2238</v>
      </c>
      <c r="C408">
        <v>618835533</v>
      </c>
      <c r="G408" t="s">
        <v>92</v>
      </c>
      <c r="H408" t="s">
        <v>2238</v>
      </c>
      <c r="I408">
        <v>618835533</v>
      </c>
    </row>
    <row r="409" spans="1:9" x14ac:dyDescent="0.3">
      <c r="A409" t="s">
        <v>92</v>
      </c>
      <c r="B409" t="s">
        <v>2239</v>
      </c>
      <c r="C409">
        <v>618794904</v>
      </c>
      <c r="G409" t="s">
        <v>92</v>
      </c>
      <c r="H409" t="s">
        <v>2239</v>
      </c>
      <c r="I409">
        <v>618794904</v>
      </c>
    </row>
    <row r="410" spans="1:9" x14ac:dyDescent="0.3">
      <c r="A410" t="s">
        <v>92</v>
      </c>
      <c r="B410" t="s">
        <v>2240</v>
      </c>
      <c r="C410">
        <v>618794519</v>
      </c>
      <c r="G410" t="s">
        <v>92</v>
      </c>
      <c r="H410" t="s">
        <v>2240</v>
      </c>
      <c r="I410">
        <v>618794519</v>
      </c>
    </row>
    <row r="411" spans="1:9" x14ac:dyDescent="0.3">
      <c r="A411" t="s">
        <v>93</v>
      </c>
      <c r="B411" t="s">
        <v>1359</v>
      </c>
      <c r="C411">
        <v>618863440</v>
      </c>
      <c r="G411" t="s">
        <v>93</v>
      </c>
      <c r="H411" t="s">
        <v>1359</v>
      </c>
      <c r="I411">
        <v>618863440</v>
      </c>
    </row>
    <row r="412" spans="1:9" x14ac:dyDescent="0.3">
      <c r="A412" t="s">
        <v>93</v>
      </c>
      <c r="B412" t="s">
        <v>1358</v>
      </c>
      <c r="C412">
        <v>618857236</v>
      </c>
      <c r="G412" t="s">
        <v>93</v>
      </c>
      <c r="H412" t="s">
        <v>1358</v>
      </c>
      <c r="I412">
        <v>618857236</v>
      </c>
    </row>
    <row r="413" spans="1:9" x14ac:dyDescent="0.3">
      <c r="A413" t="s">
        <v>93</v>
      </c>
      <c r="B413" t="s">
        <v>1357</v>
      </c>
      <c r="C413">
        <v>618857125</v>
      </c>
      <c r="G413" t="s">
        <v>93</v>
      </c>
      <c r="H413" t="s">
        <v>1357</v>
      </c>
      <c r="I413">
        <v>618857125</v>
      </c>
    </row>
    <row r="414" spans="1:9" x14ac:dyDescent="0.3">
      <c r="A414" t="s">
        <v>239</v>
      </c>
      <c r="B414" t="s">
        <v>1362</v>
      </c>
      <c r="C414">
        <v>622733121</v>
      </c>
      <c r="G414" t="s">
        <v>239</v>
      </c>
      <c r="H414" t="s">
        <v>1362</v>
      </c>
      <c r="I414">
        <v>622733121</v>
      </c>
    </row>
    <row r="415" spans="1:9" x14ac:dyDescent="0.3">
      <c r="A415" t="s">
        <v>239</v>
      </c>
      <c r="B415" t="s">
        <v>1361</v>
      </c>
      <c r="C415">
        <v>622732456</v>
      </c>
      <c r="G415" t="s">
        <v>239</v>
      </c>
      <c r="H415" t="s">
        <v>1361</v>
      </c>
      <c r="I415">
        <v>622732456</v>
      </c>
    </row>
    <row r="416" spans="1:9" x14ac:dyDescent="0.3">
      <c r="A416" t="s">
        <v>239</v>
      </c>
      <c r="B416" t="s">
        <v>1364</v>
      </c>
      <c r="C416">
        <v>622739782</v>
      </c>
      <c r="G416" t="s">
        <v>239</v>
      </c>
      <c r="H416" t="s">
        <v>1364</v>
      </c>
      <c r="I416">
        <v>622739782</v>
      </c>
    </row>
    <row r="417" spans="1:9" x14ac:dyDescent="0.3">
      <c r="A417" t="s">
        <v>239</v>
      </c>
      <c r="B417" t="s">
        <v>1367</v>
      </c>
      <c r="C417">
        <v>622761325</v>
      </c>
      <c r="G417" t="s">
        <v>239</v>
      </c>
      <c r="H417" t="s">
        <v>1367</v>
      </c>
      <c r="I417">
        <v>622761325</v>
      </c>
    </row>
    <row r="418" spans="1:9" x14ac:dyDescent="0.3">
      <c r="A418" t="s">
        <v>239</v>
      </c>
      <c r="B418" t="s">
        <v>1366</v>
      </c>
      <c r="C418">
        <v>622760749</v>
      </c>
      <c r="G418" t="s">
        <v>239</v>
      </c>
      <c r="H418" t="s">
        <v>1366</v>
      </c>
      <c r="I418">
        <v>622760749</v>
      </c>
    </row>
    <row r="419" spans="1:9" x14ac:dyDescent="0.3">
      <c r="A419" t="s">
        <v>239</v>
      </c>
      <c r="B419" t="s">
        <v>1365</v>
      </c>
      <c r="C419">
        <v>622760439</v>
      </c>
      <c r="G419" t="s">
        <v>239</v>
      </c>
      <c r="H419" t="s">
        <v>1365</v>
      </c>
      <c r="I419">
        <v>622760439</v>
      </c>
    </row>
    <row r="420" spans="1:9" x14ac:dyDescent="0.3">
      <c r="A420" t="s">
        <v>239</v>
      </c>
      <c r="B420" t="s">
        <v>1360</v>
      </c>
      <c r="C420">
        <v>622686954</v>
      </c>
      <c r="G420" t="s">
        <v>239</v>
      </c>
      <c r="H420" t="s">
        <v>1360</v>
      </c>
      <c r="I420">
        <v>622686954</v>
      </c>
    </row>
    <row r="421" spans="1:9" x14ac:dyDescent="0.3">
      <c r="A421" t="s">
        <v>242</v>
      </c>
      <c r="B421" t="s">
        <v>1374</v>
      </c>
      <c r="C421">
        <v>623400324</v>
      </c>
      <c r="G421" t="s">
        <v>242</v>
      </c>
      <c r="H421" t="s">
        <v>1374</v>
      </c>
      <c r="I421">
        <v>623400324</v>
      </c>
    </row>
    <row r="422" spans="1:9" x14ac:dyDescent="0.3">
      <c r="A422" t="s">
        <v>242</v>
      </c>
      <c r="B422" t="s">
        <v>1375</v>
      </c>
      <c r="C422">
        <v>623404657</v>
      </c>
      <c r="G422" t="s">
        <v>242</v>
      </c>
      <c r="H422" t="s">
        <v>1375</v>
      </c>
      <c r="I422">
        <v>623404657</v>
      </c>
    </row>
    <row r="423" spans="1:9" x14ac:dyDescent="0.3">
      <c r="A423" t="s">
        <v>242</v>
      </c>
      <c r="B423" t="s">
        <v>1373</v>
      </c>
      <c r="C423">
        <v>623399257</v>
      </c>
      <c r="G423" t="s">
        <v>242</v>
      </c>
      <c r="H423" t="s">
        <v>1373</v>
      </c>
      <c r="I423">
        <v>623399257</v>
      </c>
    </row>
    <row r="424" spans="1:9" x14ac:dyDescent="0.3">
      <c r="A424" t="s">
        <v>242</v>
      </c>
      <c r="B424" t="s">
        <v>1372</v>
      </c>
      <c r="C424">
        <v>623399245</v>
      </c>
      <c r="G424" t="s">
        <v>242</v>
      </c>
      <c r="H424" t="s">
        <v>1372</v>
      </c>
      <c r="I424">
        <v>623399245</v>
      </c>
    </row>
    <row r="425" spans="1:9" x14ac:dyDescent="0.3">
      <c r="A425" t="s">
        <v>242</v>
      </c>
      <c r="B425" t="s">
        <v>1371</v>
      </c>
      <c r="C425">
        <v>623397779</v>
      </c>
      <c r="G425" t="s">
        <v>242</v>
      </c>
      <c r="H425" t="s">
        <v>1371</v>
      </c>
      <c r="I425">
        <v>623397779</v>
      </c>
    </row>
    <row r="426" spans="1:9" x14ac:dyDescent="0.3">
      <c r="A426" t="s">
        <v>242</v>
      </c>
      <c r="B426" t="s">
        <v>1369</v>
      </c>
      <c r="C426">
        <v>623397008</v>
      </c>
      <c r="G426" t="s">
        <v>242</v>
      </c>
      <c r="H426" t="s">
        <v>1369</v>
      </c>
      <c r="I426">
        <v>623397008</v>
      </c>
    </row>
    <row r="427" spans="1:9" x14ac:dyDescent="0.3">
      <c r="A427" t="s">
        <v>242</v>
      </c>
      <c r="B427" t="s">
        <v>1370</v>
      </c>
      <c r="C427">
        <v>623397249</v>
      </c>
      <c r="G427" t="s">
        <v>242</v>
      </c>
      <c r="H427" t="s">
        <v>1370</v>
      </c>
      <c r="I427">
        <v>623397249</v>
      </c>
    </row>
    <row r="428" spans="1:9" x14ac:dyDescent="0.3">
      <c r="A428" t="s">
        <v>242</v>
      </c>
      <c r="B428" t="s">
        <v>1368</v>
      </c>
      <c r="C428">
        <v>623396511</v>
      </c>
      <c r="G428" t="s">
        <v>242</v>
      </c>
      <c r="H428" t="s">
        <v>1368</v>
      </c>
      <c r="I428">
        <v>623396511</v>
      </c>
    </row>
    <row r="429" spans="1:9" x14ac:dyDescent="0.3">
      <c r="A429" t="s">
        <v>267</v>
      </c>
      <c r="B429" t="s">
        <v>1383</v>
      </c>
      <c r="C429">
        <v>625200747</v>
      </c>
      <c r="G429" t="s">
        <v>267</v>
      </c>
      <c r="H429" t="s">
        <v>1383</v>
      </c>
      <c r="I429">
        <v>625200747</v>
      </c>
    </row>
    <row r="430" spans="1:9" x14ac:dyDescent="0.3">
      <c r="A430" t="s">
        <v>268</v>
      </c>
      <c r="B430" t="s">
        <v>1388</v>
      </c>
      <c r="C430">
        <v>625228169</v>
      </c>
      <c r="G430" t="s">
        <v>268</v>
      </c>
      <c r="H430" t="s">
        <v>1388</v>
      </c>
      <c r="I430">
        <v>625228169</v>
      </c>
    </row>
    <row r="431" spans="1:9" x14ac:dyDescent="0.3">
      <c r="A431" t="s">
        <v>267</v>
      </c>
      <c r="B431" t="s">
        <v>1380</v>
      </c>
      <c r="C431">
        <v>625193351</v>
      </c>
      <c r="G431" t="s">
        <v>267</v>
      </c>
      <c r="H431" t="s">
        <v>1380</v>
      </c>
      <c r="I431">
        <v>625193351</v>
      </c>
    </row>
    <row r="432" spans="1:9" x14ac:dyDescent="0.3">
      <c r="A432" t="s">
        <v>268</v>
      </c>
      <c r="B432" t="s">
        <v>1387</v>
      </c>
      <c r="C432">
        <v>625226186</v>
      </c>
      <c r="G432" t="s">
        <v>268</v>
      </c>
      <c r="H432" t="s">
        <v>1387</v>
      </c>
      <c r="I432">
        <v>625226186</v>
      </c>
    </row>
    <row r="433" spans="1:9" x14ac:dyDescent="0.3">
      <c r="A433" t="s">
        <v>268</v>
      </c>
      <c r="B433" t="s">
        <v>1386</v>
      </c>
      <c r="C433">
        <v>625216306</v>
      </c>
      <c r="G433" t="s">
        <v>268</v>
      </c>
      <c r="H433" t="s">
        <v>1386</v>
      </c>
      <c r="I433">
        <v>625216306</v>
      </c>
    </row>
    <row r="434" spans="1:9" x14ac:dyDescent="0.3">
      <c r="A434" t="s">
        <v>268</v>
      </c>
      <c r="B434" t="s">
        <v>1384</v>
      </c>
      <c r="C434">
        <v>625208439</v>
      </c>
      <c r="G434" t="s">
        <v>268</v>
      </c>
      <c r="H434" t="s">
        <v>1384</v>
      </c>
      <c r="I434">
        <v>625208439</v>
      </c>
    </row>
    <row r="435" spans="1:9" x14ac:dyDescent="0.3">
      <c r="A435" t="s">
        <v>303</v>
      </c>
      <c r="B435" t="s">
        <v>303</v>
      </c>
      <c r="C435">
        <v>626333598</v>
      </c>
      <c r="G435" t="s">
        <v>303</v>
      </c>
      <c r="H435" t="s">
        <v>303</v>
      </c>
      <c r="I435">
        <v>626333598</v>
      </c>
    </row>
    <row r="436" spans="1:9" x14ac:dyDescent="0.3">
      <c r="A436" t="s">
        <v>228</v>
      </c>
      <c r="B436" t="s">
        <v>228</v>
      </c>
      <c r="C436">
        <v>626183861</v>
      </c>
      <c r="G436" t="s">
        <v>228</v>
      </c>
      <c r="H436" t="s">
        <v>228</v>
      </c>
      <c r="I436">
        <v>626183861</v>
      </c>
    </row>
    <row r="437" spans="1:9" x14ac:dyDescent="0.3">
      <c r="A437" t="s">
        <v>227</v>
      </c>
      <c r="B437" t="s">
        <v>227</v>
      </c>
      <c r="C437">
        <v>626185889</v>
      </c>
      <c r="G437" t="s">
        <v>227</v>
      </c>
      <c r="H437" t="s">
        <v>227</v>
      </c>
      <c r="I437">
        <v>626185889</v>
      </c>
    </row>
    <row r="438" spans="1:9" x14ac:dyDescent="0.3">
      <c r="A438" t="s">
        <v>165</v>
      </c>
      <c r="B438" t="s">
        <v>165</v>
      </c>
      <c r="C438">
        <v>626185472</v>
      </c>
      <c r="G438" t="s">
        <v>165</v>
      </c>
      <c r="H438" t="s">
        <v>165</v>
      </c>
      <c r="I438">
        <v>626185472</v>
      </c>
    </row>
    <row r="439" spans="1:9" x14ac:dyDescent="0.3">
      <c r="A439" t="s">
        <v>145</v>
      </c>
      <c r="B439" t="s">
        <v>145</v>
      </c>
      <c r="C439">
        <v>645366524</v>
      </c>
      <c r="G439" t="s">
        <v>145</v>
      </c>
      <c r="H439" t="s">
        <v>145</v>
      </c>
      <c r="I439">
        <v>645366524</v>
      </c>
    </row>
    <row r="440" spans="1:9" x14ac:dyDescent="0.3">
      <c r="A440" t="s">
        <v>296</v>
      </c>
      <c r="B440" t="s">
        <v>296</v>
      </c>
      <c r="C440">
        <v>645367872</v>
      </c>
      <c r="G440" t="s">
        <v>296</v>
      </c>
      <c r="H440" t="s">
        <v>296</v>
      </c>
      <c r="I440">
        <v>645367872</v>
      </c>
    </row>
    <row r="441" spans="1:9" x14ac:dyDescent="0.3">
      <c r="A441" t="s">
        <v>294</v>
      </c>
      <c r="B441" t="s">
        <v>294</v>
      </c>
      <c r="C441">
        <v>645365082</v>
      </c>
      <c r="G441" t="s">
        <v>294</v>
      </c>
      <c r="H441" t="s">
        <v>294</v>
      </c>
      <c r="I441">
        <v>645365082</v>
      </c>
    </row>
    <row r="442" spans="1:9" x14ac:dyDescent="0.3">
      <c r="A442" t="s">
        <v>295</v>
      </c>
      <c r="B442" t="s">
        <v>295</v>
      </c>
      <c r="C442">
        <v>645354447</v>
      </c>
      <c r="G442" t="s">
        <v>295</v>
      </c>
      <c r="H442" t="s">
        <v>295</v>
      </c>
      <c r="I442">
        <v>645354447</v>
      </c>
    </row>
    <row r="443" spans="1:9" x14ac:dyDescent="0.3">
      <c r="A443" t="s">
        <v>293</v>
      </c>
      <c r="B443" t="s">
        <v>293</v>
      </c>
      <c r="C443">
        <v>645353672</v>
      </c>
      <c r="G443" t="s">
        <v>293</v>
      </c>
      <c r="H443" t="s">
        <v>293</v>
      </c>
      <c r="I443">
        <v>645353672</v>
      </c>
    </row>
    <row r="444" spans="1:9" x14ac:dyDescent="0.3">
      <c r="A444" t="s">
        <v>290</v>
      </c>
      <c r="B444" t="s">
        <v>290</v>
      </c>
      <c r="C444">
        <v>646888211</v>
      </c>
      <c r="G444" t="s">
        <v>290</v>
      </c>
      <c r="H444" t="s">
        <v>290</v>
      </c>
      <c r="I444">
        <v>646888211</v>
      </c>
    </row>
    <row r="445" spans="1:9" x14ac:dyDescent="0.3">
      <c r="A445" t="s">
        <v>141</v>
      </c>
      <c r="B445" t="s">
        <v>141</v>
      </c>
      <c r="C445">
        <v>646700029</v>
      </c>
      <c r="G445" t="s">
        <v>141</v>
      </c>
      <c r="H445" t="s">
        <v>141</v>
      </c>
      <c r="I445">
        <v>646700029</v>
      </c>
    </row>
    <row r="446" spans="1:9" x14ac:dyDescent="0.3">
      <c r="A446" t="s">
        <v>142</v>
      </c>
      <c r="B446" t="s">
        <v>142</v>
      </c>
      <c r="C446">
        <v>646823900</v>
      </c>
      <c r="G446" t="s">
        <v>142</v>
      </c>
      <c r="H446" t="s">
        <v>142</v>
      </c>
      <c r="I446">
        <v>646823900</v>
      </c>
    </row>
    <row r="447" spans="1:9" x14ac:dyDescent="0.3">
      <c r="A447" t="s">
        <v>144</v>
      </c>
      <c r="B447" t="s">
        <v>144</v>
      </c>
      <c r="C447">
        <v>646703339</v>
      </c>
      <c r="G447" t="s">
        <v>144</v>
      </c>
      <c r="H447" t="s">
        <v>144</v>
      </c>
      <c r="I447">
        <v>646703339</v>
      </c>
    </row>
    <row r="448" spans="1:9" x14ac:dyDescent="0.3">
      <c r="A448" t="s">
        <v>143</v>
      </c>
      <c r="B448" t="s">
        <v>143</v>
      </c>
      <c r="C448">
        <v>646689523</v>
      </c>
      <c r="G448" t="s">
        <v>143</v>
      </c>
      <c r="H448" t="s">
        <v>143</v>
      </c>
      <c r="I448">
        <v>646689523</v>
      </c>
    </row>
    <row r="449" spans="1:9" x14ac:dyDescent="0.3">
      <c r="A449" t="s">
        <v>291</v>
      </c>
      <c r="B449" t="s">
        <v>291</v>
      </c>
      <c r="C449">
        <v>646705613</v>
      </c>
      <c r="G449" t="s">
        <v>291</v>
      </c>
      <c r="H449" t="s">
        <v>291</v>
      </c>
      <c r="I449">
        <v>646705613</v>
      </c>
    </row>
    <row r="450" spans="1:9" x14ac:dyDescent="0.3">
      <c r="A450" t="s">
        <v>292</v>
      </c>
      <c r="B450" t="s">
        <v>292</v>
      </c>
      <c r="C450">
        <v>646760112</v>
      </c>
      <c r="G450" t="s">
        <v>292</v>
      </c>
      <c r="H450" t="s">
        <v>292</v>
      </c>
      <c r="I450">
        <v>646760112</v>
      </c>
    </row>
    <row r="451" spans="1:9" x14ac:dyDescent="0.3">
      <c r="A451" t="s">
        <v>103</v>
      </c>
      <c r="B451" t="s">
        <v>2241</v>
      </c>
      <c r="C451">
        <v>661193520</v>
      </c>
      <c r="G451" t="s">
        <v>103</v>
      </c>
      <c r="H451" t="s">
        <v>2241</v>
      </c>
      <c r="I451">
        <v>661193520</v>
      </c>
    </row>
    <row r="452" spans="1:9" x14ac:dyDescent="0.3">
      <c r="A452" t="s">
        <v>103</v>
      </c>
      <c r="B452" t="s">
        <v>2242</v>
      </c>
      <c r="C452">
        <v>661169576</v>
      </c>
      <c r="G452" t="s">
        <v>103</v>
      </c>
      <c r="H452" t="s">
        <v>2242</v>
      </c>
      <c r="I452">
        <v>661169576</v>
      </c>
    </row>
    <row r="453" spans="1:9" x14ac:dyDescent="0.3">
      <c r="A453" t="s">
        <v>103</v>
      </c>
      <c r="B453" t="s">
        <v>2243</v>
      </c>
      <c r="C453">
        <v>661170613</v>
      </c>
      <c r="G453" t="s">
        <v>103</v>
      </c>
      <c r="H453" t="s">
        <v>2243</v>
      </c>
      <c r="I453">
        <v>661170613</v>
      </c>
    </row>
    <row r="454" spans="1:9" x14ac:dyDescent="0.3">
      <c r="A454" t="s">
        <v>103</v>
      </c>
      <c r="B454" t="s">
        <v>2244</v>
      </c>
      <c r="C454">
        <v>661170039</v>
      </c>
      <c r="G454" t="s">
        <v>103</v>
      </c>
      <c r="H454" t="s">
        <v>2244</v>
      </c>
      <c r="I454">
        <v>661170039</v>
      </c>
    </row>
    <row r="455" spans="1:9" x14ac:dyDescent="0.3">
      <c r="A455" t="s">
        <v>103</v>
      </c>
      <c r="B455" t="s">
        <v>2245</v>
      </c>
      <c r="C455">
        <v>661156018</v>
      </c>
      <c r="G455" t="s">
        <v>103</v>
      </c>
      <c r="H455" t="s">
        <v>2245</v>
      </c>
      <c r="I455">
        <v>661156018</v>
      </c>
    </row>
    <row r="456" spans="1:9" x14ac:dyDescent="0.3">
      <c r="A456" t="s">
        <v>102</v>
      </c>
      <c r="B456" t="s">
        <v>2246</v>
      </c>
      <c r="C456">
        <v>661229257</v>
      </c>
      <c r="G456" t="s">
        <v>102</v>
      </c>
      <c r="H456" t="s">
        <v>2246</v>
      </c>
      <c r="I456">
        <v>661229257</v>
      </c>
    </row>
    <row r="457" spans="1:9" x14ac:dyDescent="0.3">
      <c r="A457" t="s">
        <v>102</v>
      </c>
      <c r="B457" t="s">
        <v>2247</v>
      </c>
      <c r="C457">
        <v>661225538</v>
      </c>
      <c r="G457" t="s">
        <v>102</v>
      </c>
      <c r="H457" t="s">
        <v>2247</v>
      </c>
      <c r="I457">
        <v>661225538</v>
      </c>
    </row>
    <row r="458" spans="1:9" x14ac:dyDescent="0.3">
      <c r="A458" t="s">
        <v>102</v>
      </c>
      <c r="B458" t="s">
        <v>1678</v>
      </c>
      <c r="C458">
        <v>661229118</v>
      </c>
      <c r="G458" t="s">
        <v>102</v>
      </c>
      <c r="H458" t="s">
        <v>1678</v>
      </c>
      <c r="I458">
        <v>661229118</v>
      </c>
    </row>
    <row r="459" spans="1:9" x14ac:dyDescent="0.3">
      <c r="A459" t="s">
        <v>103</v>
      </c>
      <c r="B459" t="s">
        <v>2248</v>
      </c>
      <c r="C459">
        <v>665719696</v>
      </c>
      <c r="G459" t="s">
        <v>103</v>
      </c>
      <c r="H459" t="s">
        <v>2248</v>
      </c>
      <c r="I459">
        <v>665719696</v>
      </c>
    </row>
    <row r="460" spans="1:9" x14ac:dyDescent="0.3">
      <c r="A460" t="s">
        <v>102</v>
      </c>
      <c r="B460" t="s">
        <v>1143</v>
      </c>
      <c r="C460">
        <v>661235361</v>
      </c>
      <c r="G460" t="s">
        <v>102</v>
      </c>
      <c r="H460" t="s">
        <v>1143</v>
      </c>
      <c r="I460">
        <v>661235361</v>
      </c>
    </row>
    <row r="461" spans="1:9" x14ac:dyDescent="0.3">
      <c r="A461" t="s">
        <v>102</v>
      </c>
      <c r="B461" t="s">
        <v>2249</v>
      </c>
      <c r="C461">
        <v>661228055</v>
      </c>
      <c r="G461" t="s">
        <v>102</v>
      </c>
      <c r="H461" t="s">
        <v>2249</v>
      </c>
      <c r="I461">
        <v>661228055</v>
      </c>
    </row>
    <row r="462" spans="1:9" x14ac:dyDescent="0.3">
      <c r="A462" t="s">
        <v>102</v>
      </c>
      <c r="B462" t="s">
        <v>2250</v>
      </c>
      <c r="C462">
        <v>661232240</v>
      </c>
      <c r="G462" t="s">
        <v>102</v>
      </c>
      <c r="H462" t="s">
        <v>2250</v>
      </c>
      <c r="I462">
        <v>661232240</v>
      </c>
    </row>
    <row r="463" spans="1:9" x14ac:dyDescent="0.3">
      <c r="A463" t="s">
        <v>102</v>
      </c>
      <c r="B463" t="s">
        <v>2251</v>
      </c>
      <c r="C463">
        <v>661234017</v>
      </c>
      <c r="G463" t="s">
        <v>102</v>
      </c>
      <c r="H463" t="s">
        <v>2251</v>
      </c>
      <c r="I463">
        <v>661234017</v>
      </c>
    </row>
    <row r="464" spans="1:9" x14ac:dyDescent="0.3">
      <c r="A464" t="s">
        <v>103</v>
      </c>
      <c r="B464" t="s">
        <v>2252</v>
      </c>
      <c r="C464">
        <v>661167935</v>
      </c>
      <c r="G464" t="s">
        <v>103</v>
      </c>
      <c r="H464" t="s">
        <v>2252</v>
      </c>
      <c r="I464">
        <v>661167935</v>
      </c>
    </row>
    <row r="465" spans="1:9" x14ac:dyDescent="0.3">
      <c r="A465" t="s">
        <v>103</v>
      </c>
      <c r="B465" t="s">
        <v>2253</v>
      </c>
      <c r="C465">
        <v>661193481</v>
      </c>
      <c r="G465" t="s">
        <v>103</v>
      </c>
      <c r="H465" t="s">
        <v>2253</v>
      </c>
      <c r="I465">
        <v>661193481</v>
      </c>
    </row>
    <row r="466" spans="1:9" x14ac:dyDescent="0.3">
      <c r="A466" t="s">
        <v>102</v>
      </c>
      <c r="B466" t="s">
        <v>2254</v>
      </c>
      <c r="C466">
        <v>661225598</v>
      </c>
      <c r="G466" t="s">
        <v>102</v>
      </c>
      <c r="H466" t="s">
        <v>2254</v>
      </c>
      <c r="I466">
        <v>661225598</v>
      </c>
    </row>
    <row r="467" spans="1:9" x14ac:dyDescent="0.3">
      <c r="A467" t="s">
        <v>270</v>
      </c>
      <c r="B467" t="s">
        <v>2255</v>
      </c>
      <c r="C467">
        <v>659930930</v>
      </c>
      <c r="G467" t="s">
        <v>270</v>
      </c>
      <c r="H467" t="s">
        <v>2255</v>
      </c>
      <c r="I467">
        <v>659930930</v>
      </c>
    </row>
    <row r="468" spans="1:9" x14ac:dyDescent="0.3">
      <c r="A468" t="s">
        <v>269</v>
      </c>
      <c r="B468" t="s">
        <v>1390</v>
      </c>
      <c r="C468">
        <v>659917453</v>
      </c>
      <c r="G468" t="s">
        <v>269</v>
      </c>
      <c r="H468" t="s">
        <v>1390</v>
      </c>
      <c r="I468">
        <v>659917453</v>
      </c>
    </row>
    <row r="469" spans="1:9" x14ac:dyDescent="0.3">
      <c r="A469" t="s">
        <v>96</v>
      </c>
      <c r="B469" t="s">
        <v>2256</v>
      </c>
      <c r="C469">
        <v>662113241</v>
      </c>
      <c r="G469" t="s">
        <v>96</v>
      </c>
      <c r="H469" t="s">
        <v>2256</v>
      </c>
      <c r="I469">
        <v>662113241</v>
      </c>
    </row>
    <row r="470" spans="1:9" x14ac:dyDescent="0.3">
      <c r="A470" t="s">
        <v>96</v>
      </c>
      <c r="B470" t="s">
        <v>2257</v>
      </c>
      <c r="C470">
        <v>662112524</v>
      </c>
      <c r="G470" t="s">
        <v>96</v>
      </c>
      <c r="H470" t="s">
        <v>2257</v>
      </c>
      <c r="I470">
        <v>662112524</v>
      </c>
    </row>
    <row r="471" spans="1:9" x14ac:dyDescent="0.3">
      <c r="A471" t="s">
        <v>96</v>
      </c>
      <c r="B471" t="s">
        <v>2258</v>
      </c>
      <c r="C471">
        <v>662112620</v>
      </c>
      <c r="G471" t="s">
        <v>96</v>
      </c>
      <c r="H471" t="s">
        <v>2258</v>
      </c>
      <c r="I471">
        <v>662112620</v>
      </c>
    </row>
    <row r="472" spans="1:9" x14ac:dyDescent="0.3">
      <c r="A472" t="s">
        <v>96</v>
      </c>
      <c r="B472" t="s">
        <v>2259</v>
      </c>
      <c r="C472">
        <v>662104634</v>
      </c>
      <c r="G472" t="s">
        <v>96</v>
      </c>
      <c r="H472" t="s">
        <v>2259</v>
      </c>
      <c r="I472">
        <v>662104634</v>
      </c>
    </row>
    <row r="473" spans="1:9" x14ac:dyDescent="0.3">
      <c r="A473" t="s">
        <v>96</v>
      </c>
      <c r="B473" t="s">
        <v>2260</v>
      </c>
      <c r="C473">
        <v>662102565</v>
      </c>
      <c r="G473" t="s">
        <v>96</v>
      </c>
      <c r="H473" t="s">
        <v>2260</v>
      </c>
      <c r="I473">
        <v>662102565</v>
      </c>
    </row>
    <row r="474" spans="1:9" x14ac:dyDescent="0.3">
      <c r="A474" t="s">
        <v>96</v>
      </c>
      <c r="B474" t="s">
        <v>2261</v>
      </c>
      <c r="C474">
        <v>662102446</v>
      </c>
      <c r="G474" t="s">
        <v>96</v>
      </c>
      <c r="H474" t="s">
        <v>2261</v>
      </c>
      <c r="I474">
        <v>662102446</v>
      </c>
    </row>
    <row r="475" spans="1:9" x14ac:dyDescent="0.3">
      <c r="A475" t="s">
        <v>96</v>
      </c>
      <c r="B475" t="s">
        <v>2262</v>
      </c>
      <c r="C475">
        <v>662099893</v>
      </c>
      <c r="G475" t="s">
        <v>96</v>
      </c>
      <c r="H475" t="s">
        <v>2262</v>
      </c>
      <c r="I475">
        <v>662099893</v>
      </c>
    </row>
    <row r="476" spans="1:9" x14ac:dyDescent="0.3">
      <c r="A476" t="s">
        <v>96</v>
      </c>
      <c r="B476" t="s">
        <v>2263</v>
      </c>
      <c r="C476">
        <v>662104781</v>
      </c>
      <c r="G476" t="s">
        <v>96</v>
      </c>
      <c r="H476" t="s">
        <v>2263</v>
      </c>
      <c r="I476">
        <v>662104781</v>
      </c>
    </row>
    <row r="477" spans="1:9" x14ac:dyDescent="0.3">
      <c r="A477" t="s">
        <v>96</v>
      </c>
      <c r="B477" t="s">
        <v>2264</v>
      </c>
      <c r="C477">
        <v>662099658</v>
      </c>
      <c r="G477" t="s">
        <v>96</v>
      </c>
      <c r="H477" t="s">
        <v>2264</v>
      </c>
      <c r="I477">
        <v>662099658</v>
      </c>
    </row>
    <row r="478" spans="1:9" x14ac:dyDescent="0.3">
      <c r="A478" t="s">
        <v>96</v>
      </c>
      <c r="B478" t="s">
        <v>2265</v>
      </c>
      <c r="C478">
        <v>662094723</v>
      </c>
      <c r="G478" t="s">
        <v>96</v>
      </c>
      <c r="H478" t="s">
        <v>2265</v>
      </c>
      <c r="I478">
        <v>662094723</v>
      </c>
    </row>
    <row r="479" spans="1:9" x14ac:dyDescent="0.3">
      <c r="A479" t="s">
        <v>59</v>
      </c>
      <c r="B479" t="s">
        <v>1420</v>
      </c>
      <c r="C479">
        <v>686658257</v>
      </c>
      <c r="G479" t="s">
        <v>59</v>
      </c>
      <c r="H479" t="s">
        <v>1420</v>
      </c>
      <c r="I479">
        <v>686658257</v>
      </c>
    </row>
    <row r="480" spans="1:9" x14ac:dyDescent="0.3">
      <c r="A480" t="s">
        <v>61</v>
      </c>
      <c r="B480" t="s">
        <v>1427</v>
      </c>
      <c r="C480">
        <v>686740664</v>
      </c>
      <c r="G480" t="s">
        <v>61</v>
      </c>
      <c r="H480" t="s">
        <v>1427</v>
      </c>
      <c r="I480">
        <v>686740664</v>
      </c>
    </row>
    <row r="481" spans="1:9" x14ac:dyDescent="0.3">
      <c r="A481" t="s">
        <v>61</v>
      </c>
      <c r="B481" t="s">
        <v>1416</v>
      </c>
      <c r="C481">
        <v>686642745</v>
      </c>
      <c r="G481" t="s">
        <v>61</v>
      </c>
      <c r="H481" t="s">
        <v>1416</v>
      </c>
      <c r="I481">
        <v>686642745</v>
      </c>
    </row>
    <row r="482" spans="1:9" x14ac:dyDescent="0.3">
      <c r="A482" t="s">
        <v>61</v>
      </c>
      <c r="B482" t="s">
        <v>1423</v>
      </c>
      <c r="C482">
        <v>686666551</v>
      </c>
      <c r="G482" t="s">
        <v>61</v>
      </c>
      <c r="H482" t="s">
        <v>1423</v>
      </c>
      <c r="I482">
        <v>686666551</v>
      </c>
    </row>
    <row r="483" spans="1:9" x14ac:dyDescent="0.3">
      <c r="A483" t="s">
        <v>62</v>
      </c>
      <c r="B483" t="s">
        <v>1417</v>
      </c>
      <c r="C483">
        <v>686649235</v>
      </c>
      <c r="G483" t="s">
        <v>62</v>
      </c>
      <c r="H483" t="s">
        <v>1417</v>
      </c>
      <c r="I483">
        <v>686649235</v>
      </c>
    </row>
    <row r="484" spans="1:9" x14ac:dyDescent="0.3">
      <c r="A484" t="s">
        <v>62</v>
      </c>
      <c r="B484" t="s">
        <v>1419</v>
      </c>
      <c r="C484">
        <v>686656865</v>
      </c>
      <c r="G484" t="s">
        <v>62</v>
      </c>
      <c r="H484" t="s">
        <v>1419</v>
      </c>
      <c r="I484">
        <v>686656865</v>
      </c>
    </row>
    <row r="485" spans="1:9" x14ac:dyDescent="0.3">
      <c r="A485" t="s">
        <v>61</v>
      </c>
      <c r="B485" t="s">
        <v>1415</v>
      </c>
      <c r="C485">
        <v>686640945</v>
      </c>
      <c r="G485" t="s">
        <v>61</v>
      </c>
      <c r="H485" t="s">
        <v>1415</v>
      </c>
      <c r="I485">
        <v>686640945</v>
      </c>
    </row>
    <row r="486" spans="1:9" x14ac:dyDescent="0.3">
      <c r="A486" t="s">
        <v>62</v>
      </c>
      <c r="B486" t="s">
        <v>1424</v>
      </c>
      <c r="C486">
        <v>686697211</v>
      </c>
      <c r="G486" t="s">
        <v>62</v>
      </c>
      <c r="H486" t="s">
        <v>1424</v>
      </c>
      <c r="I486">
        <v>686697211</v>
      </c>
    </row>
    <row r="487" spans="1:9" x14ac:dyDescent="0.3">
      <c r="A487" t="s">
        <v>59</v>
      </c>
      <c r="B487" t="s">
        <v>1414</v>
      </c>
      <c r="C487">
        <v>686632570</v>
      </c>
      <c r="G487" t="s">
        <v>59</v>
      </c>
      <c r="H487" t="s">
        <v>1414</v>
      </c>
      <c r="I487">
        <v>686632570</v>
      </c>
    </row>
    <row r="488" spans="1:9" x14ac:dyDescent="0.3">
      <c r="A488" t="s">
        <v>62</v>
      </c>
      <c r="B488" t="s">
        <v>1426</v>
      </c>
      <c r="C488">
        <v>686736865</v>
      </c>
      <c r="G488" t="s">
        <v>62</v>
      </c>
      <c r="H488" t="s">
        <v>1426</v>
      </c>
      <c r="I488">
        <v>686736865</v>
      </c>
    </row>
    <row r="489" spans="1:9" x14ac:dyDescent="0.3">
      <c r="A489" t="s">
        <v>101</v>
      </c>
      <c r="B489" t="s">
        <v>2266</v>
      </c>
      <c r="C489">
        <v>693970564</v>
      </c>
      <c r="G489" t="s">
        <v>101</v>
      </c>
      <c r="H489" t="s">
        <v>2266</v>
      </c>
      <c r="I489">
        <v>693970564</v>
      </c>
    </row>
    <row r="490" spans="1:9" x14ac:dyDescent="0.3">
      <c r="A490" t="s">
        <v>104</v>
      </c>
      <c r="B490" t="s">
        <v>1435</v>
      </c>
      <c r="C490">
        <v>693932776</v>
      </c>
      <c r="G490" t="s">
        <v>104</v>
      </c>
      <c r="H490" t="s">
        <v>1435</v>
      </c>
      <c r="I490">
        <v>693932776</v>
      </c>
    </row>
    <row r="491" spans="1:9" x14ac:dyDescent="0.3">
      <c r="A491" t="s">
        <v>104</v>
      </c>
      <c r="B491" t="s">
        <v>1434</v>
      </c>
      <c r="C491">
        <v>693928831</v>
      </c>
      <c r="G491" t="s">
        <v>104</v>
      </c>
      <c r="H491" t="s">
        <v>1434</v>
      </c>
      <c r="I491">
        <v>693928831</v>
      </c>
    </row>
    <row r="492" spans="1:9" x14ac:dyDescent="0.3">
      <c r="A492" t="s">
        <v>101</v>
      </c>
      <c r="B492" t="s">
        <v>2267</v>
      </c>
      <c r="C492">
        <v>693966695</v>
      </c>
      <c r="G492" t="s">
        <v>101</v>
      </c>
      <c r="H492" t="s">
        <v>2267</v>
      </c>
      <c r="I492">
        <v>693966695</v>
      </c>
    </row>
    <row r="493" spans="1:9" x14ac:dyDescent="0.3">
      <c r="A493" t="s">
        <v>101</v>
      </c>
      <c r="B493" t="s">
        <v>2268</v>
      </c>
      <c r="C493">
        <v>693962561</v>
      </c>
      <c r="G493" t="s">
        <v>101</v>
      </c>
      <c r="H493" t="s">
        <v>2268</v>
      </c>
      <c r="I493">
        <v>693962561</v>
      </c>
    </row>
    <row r="494" spans="1:9" x14ac:dyDescent="0.3">
      <c r="A494" t="s">
        <v>101</v>
      </c>
      <c r="B494" t="s">
        <v>2269</v>
      </c>
      <c r="C494">
        <v>693960322</v>
      </c>
      <c r="G494" t="s">
        <v>101</v>
      </c>
      <c r="H494" t="s">
        <v>2269</v>
      </c>
      <c r="I494">
        <v>693960322</v>
      </c>
    </row>
    <row r="495" spans="1:9" x14ac:dyDescent="0.3">
      <c r="A495" t="s">
        <v>101</v>
      </c>
      <c r="B495" t="s">
        <v>2270</v>
      </c>
      <c r="C495">
        <v>693955556</v>
      </c>
      <c r="G495" t="s">
        <v>101</v>
      </c>
      <c r="H495" t="s">
        <v>2270</v>
      </c>
      <c r="I495">
        <v>693955556</v>
      </c>
    </row>
    <row r="496" spans="1:9" x14ac:dyDescent="0.3">
      <c r="A496" t="s">
        <v>101</v>
      </c>
      <c r="B496" t="s">
        <v>2271</v>
      </c>
      <c r="C496">
        <v>693954560</v>
      </c>
      <c r="G496" t="s">
        <v>101</v>
      </c>
      <c r="H496" t="s">
        <v>2271</v>
      </c>
      <c r="I496">
        <v>693954560</v>
      </c>
    </row>
    <row r="497" spans="1:9" x14ac:dyDescent="0.3">
      <c r="A497" t="s">
        <v>104</v>
      </c>
      <c r="B497" t="s">
        <v>1433</v>
      </c>
      <c r="C497">
        <v>693923855</v>
      </c>
      <c r="G497" t="s">
        <v>104</v>
      </c>
      <c r="H497" t="s">
        <v>1433</v>
      </c>
      <c r="I497">
        <v>693923855</v>
      </c>
    </row>
    <row r="498" spans="1:9" x14ac:dyDescent="0.3">
      <c r="A498" t="s">
        <v>104</v>
      </c>
      <c r="B498" t="s">
        <v>2272</v>
      </c>
      <c r="C498">
        <v>693910862</v>
      </c>
      <c r="G498" t="s">
        <v>104</v>
      </c>
      <c r="H498" t="s">
        <v>2272</v>
      </c>
      <c r="I498">
        <v>693910862</v>
      </c>
    </row>
    <row r="499" spans="1:9" x14ac:dyDescent="0.3">
      <c r="A499" t="s">
        <v>101</v>
      </c>
      <c r="B499" t="s">
        <v>2273</v>
      </c>
      <c r="C499">
        <v>693961068</v>
      </c>
      <c r="G499" t="s">
        <v>101</v>
      </c>
      <c r="H499" t="s">
        <v>2273</v>
      </c>
      <c r="I499">
        <v>693961068</v>
      </c>
    </row>
    <row r="500" spans="1:9" x14ac:dyDescent="0.3">
      <c r="A500" t="s">
        <v>101</v>
      </c>
      <c r="B500" t="s">
        <v>2274</v>
      </c>
      <c r="C500">
        <v>693949893</v>
      </c>
      <c r="G500" t="s">
        <v>101</v>
      </c>
      <c r="H500" t="s">
        <v>2274</v>
      </c>
      <c r="I500">
        <v>693949893</v>
      </c>
    </row>
    <row r="501" spans="1:9" x14ac:dyDescent="0.3">
      <c r="A501" t="s">
        <v>104</v>
      </c>
      <c r="B501" t="s">
        <v>1431</v>
      </c>
      <c r="C501">
        <v>693905011</v>
      </c>
      <c r="G501" t="s">
        <v>104</v>
      </c>
      <c r="H501" t="s">
        <v>1431</v>
      </c>
      <c r="I501">
        <v>693905011</v>
      </c>
    </row>
    <row r="502" spans="1:9" x14ac:dyDescent="0.3">
      <c r="A502" t="s">
        <v>104</v>
      </c>
      <c r="B502" t="s">
        <v>1430</v>
      </c>
      <c r="C502">
        <v>693900689</v>
      </c>
      <c r="G502" t="s">
        <v>104</v>
      </c>
      <c r="H502" t="s">
        <v>1430</v>
      </c>
      <c r="I502">
        <v>693900689</v>
      </c>
    </row>
    <row r="503" spans="1:9" x14ac:dyDescent="0.3">
      <c r="A503" t="s">
        <v>104</v>
      </c>
      <c r="B503" t="s">
        <v>2275</v>
      </c>
      <c r="C503">
        <v>693896143</v>
      </c>
      <c r="G503" t="s">
        <v>104</v>
      </c>
      <c r="H503" t="s">
        <v>2275</v>
      </c>
      <c r="I503">
        <v>693896143</v>
      </c>
    </row>
    <row r="504" spans="1:9" x14ac:dyDescent="0.3">
      <c r="A504" t="s">
        <v>104</v>
      </c>
      <c r="B504" t="s">
        <v>2276</v>
      </c>
      <c r="C504">
        <v>693890087</v>
      </c>
      <c r="G504" t="s">
        <v>104</v>
      </c>
      <c r="H504" t="s">
        <v>2276</v>
      </c>
      <c r="I504">
        <v>693890087</v>
      </c>
    </row>
    <row r="505" spans="1:9" x14ac:dyDescent="0.3">
      <c r="A505" t="s">
        <v>109</v>
      </c>
      <c r="B505" t="s">
        <v>1438</v>
      </c>
      <c r="C505">
        <v>703443997</v>
      </c>
      <c r="G505" t="s">
        <v>109</v>
      </c>
      <c r="H505" t="s">
        <v>1438</v>
      </c>
      <c r="I505">
        <v>703443997</v>
      </c>
    </row>
    <row r="506" spans="1:9" x14ac:dyDescent="0.3">
      <c r="A506" t="s">
        <v>110</v>
      </c>
      <c r="B506" t="s">
        <v>2277</v>
      </c>
      <c r="C506">
        <v>703487483</v>
      </c>
      <c r="G506" t="s">
        <v>110</v>
      </c>
      <c r="H506" t="s">
        <v>2277</v>
      </c>
      <c r="I506">
        <v>703487483</v>
      </c>
    </row>
    <row r="507" spans="1:9" x14ac:dyDescent="0.3">
      <c r="A507" t="s">
        <v>111</v>
      </c>
      <c r="B507" t="s">
        <v>2278</v>
      </c>
      <c r="C507">
        <v>710653887</v>
      </c>
      <c r="G507" t="s">
        <v>111</v>
      </c>
      <c r="H507" t="s">
        <v>2278</v>
      </c>
      <c r="I507">
        <v>710653887</v>
      </c>
    </row>
    <row r="508" spans="1:9" x14ac:dyDescent="0.3">
      <c r="A508" t="s">
        <v>110</v>
      </c>
      <c r="B508" t="s">
        <v>2279</v>
      </c>
      <c r="C508">
        <v>703483361</v>
      </c>
      <c r="G508" t="s">
        <v>110</v>
      </c>
      <c r="H508" t="s">
        <v>2279</v>
      </c>
      <c r="I508">
        <v>703483361</v>
      </c>
    </row>
    <row r="509" spans="1:9" x14ac:dyDescent="0.3">
      <c r="A509" t="s">
        <v>110</v>
      </c>
      <c r="B509" t="s">
        <v>2280</v>
      </c>
      <c r="C509">
        <v>703491776</v>
      </c>
      <c r="G509" t="s">
        <v>110</v>
      </c>
      <c r="H509" t="s">
        <v>2280</v>
      </c>
      <c r="I509">
        <v>703491776</v>
      </c>
    </row>
    <row r="510" spans="1:9" x14ac:dyDescent="0.3">
      <c r="A510" t="s">
        <v>111</v>
      </c>
      <c r="B510" t="s">
        <v>2281</v>
      </c>
      <c r="C510">
        <v>710651376</v>
      </c>
      <c r="G510" t="s">
        <v>111</v>
      </c>
      <c r="H510" t="s">
        <v>2281</v>
      </c>
      <c r="I510">
        <v>710651376</v>
      </c>
    </row>
    <row r="511" spans="1:9" x14ac:dyDescent="0.3">
      <c r="A511" t="s">
        <v>110</v>
      </c>
      <c r="B511" t="s">
        <v>2282</v>
      </c>
      <c r="C511">
        <v>703479259</v>
      </c>
      <c r="G511" t="s">
        <v>110</v>
      </c>
      <c r="H511" t="s">
        <v>2282</v>
      </c>
      <c r="I511">
        <v>703479259</v>
      </c>
    </row>
    <row r="512" spans="1:9" x14ac:dyDescent="0.3">
      <c r="A512" t="s">
        <v>111</v>
      </c>
      <c r="B512" t="s">
        <v>2283</v>
      </c>
      <c r="C512">
        <v>710648950</v>
      </c>
      <c r="G512" t="s">
        <v>111</v>
      </c>
      <c r="H512" t="s">
        <v>2283</v>
      </c>
      <c r="I512">
        <v>710648950</v>
      </c>
    </row>
    <row r="513" spans="1:9" x14ac:dyDescent="0.3">
      <c r="A513" t="s">
        <v>109</v>
      </c>
      <c r="B513" t="s">
        <v>1439</v>
      </c>
      <c r="C513">
        <v>703458320</v>
      </c>
      <c r="G513" t="s">
        <v>109</v>
      </c>
      <c r="H513" t="s">
        <v>1439</v>
      </c>
      <c r="I513">
        <v>703458320</v>
      </c>
    </row>
    <row r="514" spans="1:9" x14ac:dyDescent="0.3">
      <c r="A514" t="s">
        <v>109</v>
      </c>
      <c r="B514" t="s">
        <v>1441</v>
      </c>
      <c r="C514">
        <v>703464112</v>
      </c>
      <c r="G514" t="s">
        <v>109</v>
      </c>
      <c r="H514" t="s">
        <v>1441</v>
      </c>
      <c r="I514">
        <v>703464112</v>
      </c>
    </row>
    <row r="515" spans="1:9" x14ac:dyDescent="0.3">
      <c r="A515" t="s">
        <v>110</v>
      </c>
      <c r="B515" t="s">
        <v>2284</v>
      </c>
      <c r="C515">
        <v>703475351</v>
      </c>
      <c r="G515" t="s">
        <v>110</v>
      </c>
      <c r="H515" t="s">
        <v>2284</v>
      </c>
      <c r="I515">
        <v>703475351</v>
      </c>
    </row>
    <row r="516" spans="1:9" x14ac:dyDescent="0.3">
      <c r="A516" t="s">
        <v>109</v>
      </c>
      <c r="B516" t="s">
        <v>2285</v>
      </c>
      <c r="C516">
        <v>703443988</v>
      </c>
      <c r="G516" t="s">
        <v>109</v>
      </c>
      <c r="H516" t="s">
        <v>2285</v>
      </c>
      <c r="I516">
        <v>703443988</v>
      </c>
    </row>
    <row r="517" spans="1:9" x14ac:dyDescent="0.3">
      <c r="A517" t="s">
        <v>109</v>
      </c>
      <c r="B517" t="s">
        <v>2286</v>
      </c>
      <c r="C517">
        <v>703449902</v>
      </c>
      <c r="G517" t="s">
        <v>109</v>
      </c>
      <c r="H517" t="s">
        <v>2286</v>
      </c>
      <c r="I517">
        <v>703449902</v>
      </c>
    </row>
    <row r="518" spans="1:9" x14ac:dyDescent="0.3">
      <c r="A518" t="s">
        <v>109</v>
      </c>
      <c r="B518" t="s">
        <v>1440</v>
      </c>
      <c r="C518">
        <v>703461434</v>
      </c>
      <c r="G518" t="s">
        <v>109</v>
      </c>
      <c r="H518" t="s">
        <v>1440</v>
      </c>
      <c r="I518">
        <v>703461434</v>
      </c>
    </row>
    <row r="519" spans="1:9" x14ac:dyDescent="0.3">
      <c r="A519" t="s">
        <v>111</v>
      </c>
      <c r="B519" t="s">
        <v>2287</v>
      </c>
      <c r="C519">
        <v>710648673</v>
      </c>
      <c r="G519" t="s">
        <v>111</v>
      </c>
      <c r="H519" t="s">
        <v>2287</v>
      </c>
      <c r="I519">
        <v>710648673</v>
      </c>
    </row>
    <row r="520" spans="1:9" x14ac:dyDescent="0.3">
      <c r="A520" t="s">
        <v>110</v>
      </c>
      <c r="B520" t="s">
        <v>2288</v>
      </c>
      <c r="C520">
        <v>703478053</v>
      </c>
      <c r="G520" t="s">
        <v>110</v>
      </c>
      <c r="H520" t="s">
        <v>2288</v>
      </c>
      <c r="I520">
        <v>703478053</v>
      </c>
    </row>
    <row r="521" spans="1:9" x14ac:dyDescent="0.3">
      <c r="A521" t="s">
        <v>109</v>
      </c>
      <c r="B521" t="s">
        <v>2289</v>
      </c>
      <c r="C521">
        <v>703442096</v>
      </c>
      <c r="G521" t="s">
        <v>109</v>
      </c>
      <c r="H521" t="s">
        <v>2289</v>
      </c>
      <c r="I521">
        <v>703442096</v>
      </c>
    </row>
    <row r="522" spans="1:9" x14ac:dyDescent="0.3">
      <c r="A522" t="s">
        <v>110</v>
      </c>
      <c r="B522" t="s">
        <v>2290</v>
      </c>
      <c r="C522">
        <v>703499355</v>
      </c>
      <c r="G522" t="s">
        <v>110</v>
      </c>
      <c r="H522" t="s">
        <v>2290</v>
      </c>
      <c r="I522">
        <v>703499355</v>
      </c>
    </row>
    <row r="523" spans="1:9" x14ac:dyDescent="0.3">
      <c r="A523" t="s">
        <v>111</v>
      </c>
      <c r="B523" t="s">
        <v>2291</v>
      </c>
      <c r="C523">
        <v>710644900</v>
      </c>
      <c r="G523" t="s">
        <v>111</v>
      </c>
      <c r="H523" t="s">
        <v>2291</v>
      </c>
      <c r="I523">
        <v>710644900</v>
      </c>
    </row>
    <row r="524" spans="1:9" x14ac:dyDescent="0.3">
      <c r="A524" t="s">
        <v>111</v>
      </c>
      <c r="B524" t="s">
        <v>2292</v>
      </c>
      <c r="C524">
        <v>710641672</v>
      </c>
      <c r="G524" t="s">
        <v>111</v>
      </c>
      <c r="H524" t="s">
        <v>2292</v>
      </c>
      <c r="I524">
        <v>710641672</v>
      </c>
    </row>
    <row r="525" spans="1:9" x14ac:dyDescent="0.3">
      <c r="A525" t="s">
        <v>109</v>
      </c>
      <c r="B525" t="s">
        <v>1442</v>
      </c>
      <c r="C525">
        <v>703466460</v>
      </c>
      <c r="G525" t="s">
        <v>109</v>
      </c>
      <c r="H525" t="s">
        <v>1442</v>
      </c>
      <c r="I525">
        <v>703466460</v>
      </c>
    </row>
    <row r="526" spans="1:9" x14ac:dyDescent="0.3">
      <c r="A526" t="s">
        <v>111</v>
      </c>
      <c r="B526" t="s">
        <v>2293</v>
      </c>
      <c r="C526">
        <v>710640646</v>
      </c>
      <c r="G526" t="s">
        <v>111</v>
      </c>
      <c r="H526" t="s">
        <v>2293</v>
      </c>
      <c r="I526">
        <v>710640646</v>
      </c>
    </row>
    <row r="527" spans="1:9" x14ac:dyDescent="0.3">
      <c r="A527" t="s">
        <v>111</v>
      </c>
      <c r="B527" t="s">
        <v>2294</v>
      </c>
      <c r="C527">
        <v>710639089</v>
      </c>
      <c r="G527" t="s">
        <v>111</v>
      </c>
      <c r="H527" t="s">
        <v>2294</v>
      </c>
      <c r="I527">
        <v>710639089</v>
      </c>
    </row>
    <row r="528" spans="1:9" x14ac:dyDescent="0.3">
      <c r="A528" t="s">
        <v>110</v>
      </c>
      <c r="B528" t="s">
        <v>2295</v>
      </c>
      <c r="C528">
        <v>703510997</v>
      </c>
      <c r="G528" t="s">
        <v>110</v>
      </c>
      <c r="H528" t="s">
        <v>2295</v>
      </c>
      <c r="I528">
        <v>703510997</v>
      </c>
    </row>
    <row r="529" spans="1:9" x14ac:dyDescent="0.3">
      <c r="A529" t="s">
        <v>105</v>
      </c>
      <c r="B529" t="s">
        <v>2296</v>
      </c>
      <c r="C529">
        <v>734881119</v>
      </c>
      <c r="G529" t="s">
        <v>105</v>
      </c>
      <c r="H529" t="s">
        <v>2296</v>
      </c>
      <c r="I529">
        <v>734881119</v>
      </c>
    </row>
    <row r="530" spans="1:9" x14ac:dyDescent="0.3">
      <c r="A530" t="s">
        <v>105</v>
      </c>
      <c r="B530" t="s">
        <v>2297</v>
      </c>
      <c r="C530">
        <v>746091746</v>
      </c>
      <c r="G530" t="s">
        <v>105</v>
      </c>
      <c r="H530" t="s">
        <v>2297</v>
      </c>
      <c r="I530">
        <v>746091746</v>
      </c>
    </row>
    <row r="531" spans="1:9" x14ac:dyDescent="0.3">
      <c r="A531" t="s">
        <v>105</v>
      </c>
      <c r="B531" t="s">
        <v>2298</v>
      </c>
      <c r="C531">
        <v>734914601</v>
      </c>
      <c r="G531" t="s">
        <v>105</v>
      </c>
      <c r="H531" t="s">
        <v>2298</v>
      </c>
      <c r="I531">
        <v>734914601</v>
      </c>
    </row>
    <row r="532" spans="1:9" x14ac:dyDescent="0.3">
      <c r="A532" t="s">
        <v>105</v>
      </c>
      <c r="B532" t="s">
        <v>2299</v>
      </c>
      <c r="C532">
        <v>734986408</v>
      </c>
      <c r="G532" t="s">
        <v>105</v>
      </c>
      <c r="H532" t="s">
        <v>2299</v>
      </c>
      <c r="I532">
        <v>734986408</v>
      </c>
    </row>
    <row r="533" spans="1:9" x14ac:dyDescent="0.3">
      <c r="A533" t="s">
        <v>105</v>
      </c>
      <c r="B533" t="s">
        <v>2300</v>
      </c>
      <c r="C533">
        <v>734992569</v>
      </c>
      <c r="G533" t="s">
        <v>105</v>
      </c>
      <c r="H533" t="s">
        <v>2300</v>
      </c>
      <c r="I533">
        <v>734992569</v>
      </c>
    </row>
    <row r="534" spans="1:9" x14ac:dyDescent="0.3">
      <c r="A534" t="s">
        <v>105</v>
      </c>
      <c r="B534" t="s">
        <v>2301</v>
      </c>
      <c r="C534">
        <v>734893702</v>
      </c>
      <c r="G534" t="s">
        <v>105</v>
      </c>
      <c r="H534" t="s">
        <v>2301</v>
      </c>
      <c r="I534">
        <v>734893702</v>
      </c>
    </row>
    <row r="535" spans="1:9" x14ac:dyDescent="0.3">
      <c r="A535" t="s">
        <v>105</v>
      </c>
      <c r="B535" t="s">
        <v>2302</v>
      </c>
      <c r="C535">
        <v>734916203</v>
      </c>
      <c r="G535" t="s">
        <v>105</v>
      </c>
      <c r="H535" t="s">
        <v>2302</v>
      </c>
      <c r="I535">
        <v>734916203</v>
      </c>
    </row>
    <row r="536" spans="1:9" x14ac:dyDescent="0.3">
      <c r="A536" t="s">
        <v>105</v>
      </c>
      <c r="B536" t="s">
        <v>2303</v>
      </c>
      <c r="C536">
        <v>734907747</v>
      </c>
      <c r="G536" t="s">
        <v>105</v>
      </c>
      <c r="H536" t="s">
        <v>2303</v>
      </c>
      <c r="I536">
        <v>734907747</v>
      </c>
    </row>
    <row r="537" spans="1:9" x14ac:dyDescent="0.3">
      <c r="A537" t="s">
        <v>241</v>
      </c>
      <c r="B537" t="s">
        <v>1466</v>
      </c>
      <c r="C537">
        <v>735319764</v>
      </c>
      <c r="G537" t="s">
        <v>241</v>
      </c>
      <c r="H537" t="s">
        <v>1466</v>
      </c>
      <c r="I537">
        <v>735319764</v>
      </c>
    </row>
    <row r="538" spans="1:9" x14ac:dyDescent="0.3">
      <c r="A538" t="s">
        <v>240</v>
      </c>
      <c r="B538" t="s">
        <v>1455</v>
      </c>
      <c r="C538">
        <v>734888455</v>
      </c>
      <c r="G538" t="s">
        <v>240</v>
      </c>
      <c r="H538" t="s">
        <v>1455</v>
      </c>
      <c r="I538">
        <v>734888455</v>
      </c>
    </row>
    <row r="539" spans="1:9" x14ac:dyDescent="0.3">
      <c r="A539" t="s">
        <v>240</v>
      </c>
      <c r="B539" t="s">
        <v>1459</v>
      </c>
      <c r="C539">
        <v>735125989</v>
      </c>
      <c r="G539" t="s">
        <v>240</v>
      </c>
      <c r="H539" t="s">
        <v>1459</v>
      </c>
      <c r="I539">
        <v>735125989</v>
      </c>
    </row>
    <row r="540" spans="1:9" x14ac:dyDescent="0.3">
      <c r="A540" t="s">
        <v>241</v>
      </c>
      <c r="B540" t="s">
        <v>1465</v>
      </c>
      <c r="C540">
        <v>735317660</v>
      </c>
      <c r="G540" t="s">
        <v>241</v>
      </c>
      <c r="H540" t="s">
        <v>1465</v>
      </c>
      <c r="I540">
        <v>735317660</v>
      </c>
    </row>
    <row r="541" spans="1:9" x14ac:dyDescent="0.3">
      <c r="A541" t="s">
        <v>240</v>
      </c>
      <c r="B541" t="s">
        <v>1458</v>
      </c>
      <c r="C541">
        <v>734953809</v>
      </c>
      <c r="G541" t="s">
        <v>240</v>
      </c>
      <c r="H541" t="s">
        <v>1458</v>
      </c>
      <c r="I541">
        <v>734953809</v>
      </c>
    </row>
    <row r="542" spans="1:9" x14ac:dyDescent="0.3">
      <c r="A542" t="s">
        <v>241</v>
      </c>
      <c r="B542" t="s">
        <v>1467</v>
      </c>
      <c r="C542">
        <v>735621754</v>
      </c>
      <c r="G542" t="s">
        <v>241</v>
      </c>
      <c r="H542" t="s">
        <v>1467</v>
      </c>
      <c r="I542">
        <v>735621754</v>
      </c>
    </row>
    <row r="543" spans="1:9" x14ac:dyDescent="0.3">
      <c r="A543" t="s">
        <v>240</v>
      </c>
      <c r="B543" t="s">
        <v>1456</v>
      </c>
      <c r="C543">
        <v>734895740</v>
      </c>
      <c r="G543" t="s">
        <v>240</v>
      </c>
      <c r="H543" t="s">
        <v>1456</v>
      </c>
      <c r="I543">
        <v>734895740</v>
      </c>
    </row>
    <row r="544" spans="1:9" x14ac:dyDescent="0.3">
      <c r="A544" t="s">
        <v>240</v>
      </c>
      <c r="B544" t="s">
        <v>1488</v>
      </c>
      <c r="C544">
        <v>737335910</v>
      </c>
      <c r="G544" t="s">
        <v>240</v>
      </c>
      <c r="H544" t="s">
        <v>1488</v>
      </c>
      <c r="I544">
        <v>737335910</v>
      </c>
    </row>
    <row r="545" spans="1:9" x14ac:dyDescent="0.3">
      <c r="A545" t="s">
        <v>240</v>
      </c>
      <c r="B545" t="s">
        <v>1452</v>
      </c>
      <c r="C545">
        <v>734732220</v>
      </c>
      <c r="G545" t="s">
        <v>240</v>
      </c>
      <c r="H545" t="s">
        <v>1452</v>
      </c>
      <c r="I545">
        <v>734732220</v>
      </c>
    </row>
    <row r="546" spans="1:9" x14ac:dyDescent="0.3">
      <c r="A546" t="s">
        <v>240</v>
      </c>
      <c r="B546" t="s">
        <v>1451</v>
      </c>
      <c r="C546">
        <v>734727598</v>
      </c>
      <c r="G546" t="s">
        <v>240</v>
      </c>
      <c r="H546" t="s">
        <v>1451</v>
      </c>
      <c r="I546">
        <v>734727598</v>
      </c>
    </row>
    <row r="547" spans="1:9" x14ac:dyDescent="0.3">
      <c r="A547" t="s">
        <v>243</v>
      </c>
      <c r="B547" t="s">
        <v>1482</v>
      </c>
      <c r="C547">
        <v>736613945</v>
      </c>
      <c r="G547" t="s">
        <v>243</v>
      </c>
      <c r="H547" t="s">
        <v>1482</v>
      </c>
      <c r="I547">
        <v>736613945</v>
      </c>
    </row>
    <row r="548" spans="1:9" x14ac:dyDescent="0.3">
      <c r="A548" t="s">
        <v>245</v>
      </c>
      <c r="B548" t="s">
        <v>2304</v>
      </c>
      <c r="C548">
        <v>735645137</v>
      </c>
      <c r="G548" t="s">
        <v>245</v>
      </c>
      <c r="H548" t="s">
        <v>2304</v>
      </c>
      <c r="I548">
        <v>735645137</v>
      </c>
    </row>
    <row r="549" spans="1:9" x14ac:dyDescent="0.3">
      <c r="A549" t="s">
        <v>245</v>
      </c>
      <c r="B549" t="s">
        <v>1472</v>
      </c>
      <c r="C549">
        <v>735657475</v>
      </c>
      <c r="G549" t="s">
        <v>245</v>
      </c>
      <c r="H549" t="s">
        <v>1472</v>
      </c>
      <c r="I549">
        <v>735657475</v>
      </c>
    </row>
    <row r="550" spans="1:9" x14ac:dyDescent="0.3">
      <c r="A550" t="s">
        <v>245</v>
      </c>
      <c r="B550" t="s">
        <v>1474</v>
      </c>
      <c r="C550">
        <v>735664079</v>
      </c>
      <c r="G550" t="s">
        <v>245</v>
      </c>
      <c r="H550" t="s">
        <v>1474</v>
      </c>
      <c r="I550">
        <v>735664079</v>
      </c>
    </row>
    <row r="551" spans="1:9" x14ac:dyDescent="0.3">
      <c r="A551" t="s">
        <v>243</v>
      </c>
      <c r="B551" t="s">
        <v>1475</v>
      </c>
      <c r="C551">
        <v>736467701</v>
      </c>
      <c r="G551" t="s">
        <v>243</v>
      </c>
      <c r="H551" t="s">
        <v>1475</v>
      </c>
      <c r="I551">
        <v>736467701</v>
      </c>
    </row>
    <row r="552" spans="1:9" x14ac:dyDescent="0.3">
      <c r="A552" t="s">
        <v>243</v>
      </c>
      <c r="B552" t="s">
        <v>1477</v>
      </c>
      <c r="C552">
        <v>736605975</v>
      </c>
      <c r="G552" t="s">
        <v>243</v>
      </c>
      <c r="H552" t="s">
        <v>1477</v>
      </c>
      <c r="I552">
        <v>736605975</v>
      </c>
    </row>
    <row r="553" spans="1:9" x14ac:dyDescent="0.3">
      <c r="A553" t="s">
        <v>243</v>
      </c>
      <c r="B553" t="s">
        <v>1484</v>
      </c>
      <c r="C553">
        <v>736623953</v>
      </c>
      <c r="G553" t="s">
        <v>243</v>
      </c>
      <c r="H553" t="s">
        <v>1484</v>
      </c>
      <c r="I553">
        <v>736623953</v>
      </c>
    </row>
    <row r="554" spans="1:9" x14ac:dyDescent="0.3">
      <c r="A554" t="s">
        <v>245</v>
      </c>
      <c r="B554" t="s">
        <v>1473</v>
      </c>
      <c r="C554">
        <v>735660846</v>
      </c>
      <c r="G554" t="s">
        <v>245</v>
      </c>
      <c r="H554" t="s">
        <v>1473</v>
      </c>
      <c r="I554">
        <v>735660846</v>
      </c>
    </row>
    <row r="555" spans="1:9" x14ac:dyDescent="0.3">
      <c r="A555" t="s">
        <v>245</v>
      </c>
      <c r="B555" t="s">
        <v>1469</v>
      </c>
      <c r="C555">
        <v>735648826</v>
      </c>
      <c r="G555" t="s">
        <v>245</v>
      </c>
      <c r="H555" t="s">
        <v>1469</v>
      </c>
      <c r="I555">
        <v>735648826</v>
      </c>
    </row>
    <row r="556" spans="1:9" x14ac:dyDescent="0.3">
      <c r="A556" t="s">
        <v>244</v>
      </c>
      <c r="B556" t="s">
        <v>1481</v>
      </c>
      <c r="C556">
        <v>736613455</v>
      </c>
      <c r="G556" t="s">
        <v>244</v>
      </c>
      <c r="H556" t="s">
        <v>1481</v>
      </c>
      <c r="I556">
        <v>736613455</v>
      </c>
    </row>
    <row r="557" spans="1:9" x14ac:dyDescent="0.3">
      <c r="A557" t="s">
        <v>243</v>
      </c>
      <c r="B557" t="s">
        <v>1480</v>
      </c>
      <c r="C557">
        <v>736611394</v>
      </c>
      <c r="G557" t="s">
        <v>243</v>
      </c>
      <c r="H557" t="s">
        <v>1480</v>
      </c>
      <c r="I557">
        <v>736611394</v>
      </c>
    </row>
    <row r="558" spans="1:9" x14ac:dyDescent="0.3">
      <c r="A558" t="s">
        <v>245</v>
      </c>
      <c r="B558" t="s">
        <v>1471</v>
      </c>
      <c r="C558">
        <v>735656627</v>
      </c>
      <c r="G558" t="s">
        <v>245</v>
      </c>
      <c r="H558" t="s">
        <v>1471</v>
      </c>
      <c r="I558">
        <v>735656627</v>
      </c>
    </row>
    <row r="559" spans="1:9" x14ac:dyDescent="0.3">
      <c r="A559" t="s">
        <v>245</v>
      </c>
      <c r="B559" t="s">
        <v>1468</v>
      </c>
      <c r="C559">
        <v>735633867</v>
      </c>
      <c r="G559" t="s">
        <v>245</v>
      </c>
      <c r="H559" t="s">
        <v>1468</v>
      </c>
      <c r="I559">
        <v>735633867</v>
      </c>
    </row>
    <row r="560" spans="1:9" x14ac:dyDescent="0.3">
      <c r="A560" t="s">
        <v>243</v>
      </c>
      <c r="B560" t="s">
        <v>1485</v>
      </c>
      <c r="C560">
        <v>736629167</v>
      </c>
      <c r="G560" t="s">
        <v>243</v>
      </c>
      <c r="H560" t="s">
        <v>1485</v>
      </c>
      <c r="I560">
        <v>736629167</v>
      </c>
    </row>
    <row r="561" spans="1:9" x14ac:dyDescent="0.3">
      <c r="A561" t="s">
        <v>243</v>
      </c>
      <c r="B561" t="s">
        <v>1476</v>
      </c>
      <c r="C561">
        <v>736469292</v>
      </c>
      <c r="G561" t="s">
        <v>243</v>
      </c>
      <c r="H561" t="s">
        <v>1476</v>
      </c>
      <c r="I561">
        <v>736469292</v>
      </c>
    </row>
    <row r="562" spans="1:9" x14ac:dyDescent="0.3">
      <c r="A562" t="s">
        <v>244</v>
      </c>
      <c r="B562" t="s">
        <v>1478</v>
      </c>
      <c r="C562">
        <v>736608344</v>
      </c>
      <c r="G562" t="s">
        <v>244</v>
      </c>
      <c r="H562" t="s">
        <v>1478</v>
      </c>
      <c r="I562">
        <v>736608344</v>
      </c>
    </row>
    <row r="563" spans="1:9" x14ac:dyDescent="0.3">
      <c r="A563" t="s">
        <v>245</v>
      </c>
      <c r="B563" t="s">
        <v>1470</v>
      </c>
      <c r="C563">
        <v>735653279</v>
      </c>
      <c r="G563" t="s">
        <v>245</v>
      </c>
      <c r="H563" t="s">
        <v>1470</v>
      </c>
      <c r="I563">
        <v>735653279</v>
      </c>
    </row>
    <row r="564" spans="1:9" x14ac:dyDescent="0.3">
      <c r="A564" t="s">
        <v>520</v>
      </c>
      <c r="B564" t="s">
        <v>2305</v>
      </c>
      <c r="C564">
        <v>775133435</v>
      </c>
      <c r="G564" t="s">
        <v>520</v>
      </c>
      <c r="H564" t="s">
        <v>2305</v>
      </c>
      <c r="I564">
        <v>775133435</v>
      </c>
    </row>
    <row r="565" spans="1:9" x14ac:dyDescent="0.3">
      <c r="A565" t="s">
        <v>97</v>
      </c>
      <c r="B565" t="s">
        <v>2306</v>
      </c>
      <c r="C565">
        <v>781158301</v>
      </c>
      <c r="G565" t="s">
        <v>97</v>
      </c>
      <c r="H565" t="s">
        <v>2306</v>
      </c>
      <c r="I565">
        <v>781158301</v>
      </c>
    </row>
    <row r="566" spans="1:9" x14ac:dyDescent="0.3">
      <c r="A566" t="s">
        <v>520</v>
      </c>
      <c r="B566" t="s">
        <v>2307</v>
      </c>
      <c r="C566">
        <v>775148005</v>
      </c>
      <c r="G566" t="s">
        <v>520</v>
      </c>
      <c r="H566" t="s">
        <v>2307</v>
      </c>
      <c r="I566">
        <v>775148005</v>
      </c>
    </row>
    <row r="567" spans="1:9" x14ac:dyDescent="0.3">
      <c r="A567" t="s">
        <v>97</v>
      </c>
      <c r="B567" t="s">
        <v>2308</v>
      </c>
      <c r="C567">
        <v>781230032</v>
      </c>
      <c r="G567" t="s">
        <v>97</v>
      </c>
      <c r="H567" t="s">
        <v>2308</v>
      </c>
      <c r="I567">
        <v>781230032</v>
      </c>
    </row>
    <row r="568" spans="1:9" x14ac:dyDescent="0.3">
      <c r="A568" t="s">
        <v>520</v>
      </c>
      <c r="B568" t="s">
        <v>2309</v>
      </c>
      <c r="C568">
        <v>775106818</v>
      </c>
      <c r="G568" t="s">
        <v>520</v>
      </c>
      <c r="H568" t="s">
        <v>2309</v>
      </c>
      <c r="I568">
        <v>775106818</v>
      </c>
    </row>
    <row r="569" spans="1:9" x14ac:dyDescent="0.3">
      <c r="A569" t="s">
        <v>305</v>
      </c>
      <c r="B569" t="s">
        <v>305</v>
      </c>
      <c r="C569">
        <v>807251813</v>
      </c>
      <c r="G569" t="s">
        <v>305</v>
      </c>
      <c r="H569" t="s">
        <v>305</v>
      </c>
      <c r="I569">
        <v>807251813</v>
      </c>
    </row>
    <row r="570" spans="1:9" x14ac:dyDescent="0.3">
      <c r="A570" t="s">
        <v>167</v>
      </c>
      <c r="B570" t="s">
        <v>167</v>
      </c>
      <c r="C570">
        <v>807286317</v>
      </c>
      <c r="G570" t="s">
        <v>167</v>
      </c>
      <c r="H570" t="s">
        <v>167</v>
      </c>
      <c r="I570">
        <v>807286317</v>
      </c>
    </row>
    <row r="571" spans="1:9" x14ac:dyDescent="0.3">
      <c r="A571" t="s">
        <v>166</v>
      </c>
      <c r="B571" t="s">
        <v>166</v>
      </c>
      <c r="C571">
        <v>807339639</v>
      </c>
      <c r="G571" t="s">
        <v>166</v>
      </c>
      <c r="H571" t="s">
        <v>166</v>
      </c>
      <c r="I571">
        <v>807339639</v>
      </c>
    </row>
    <row r="572" spans="1:9" x14ac:dyDescent="0.3">
      <c r="A572" t="s">
        <v>306</v>
      </c>
      <c r="B572" t="s">
        <v>306</v>
      </c>
      <c r="C572">
        <v>807250270</v>
      </c>
      <c r="G572" t="s">
        <v>306</v>
      </c>
      <c r="H572" t="s">
        <v>306</v>
      </c>
      <c r="I572">
        <v>807250270</v>
      </c>
    </row>
    <row r="573" spans="1:9" x14ac:dyDescent="0.3">
      <c r="A573" t="s">
        <v>304</v>
      </c>
      <c r="B573" t="s">
        <v>304</v>
      </c>
      <c r="C573">
        <v>807294218</v>
      </c>
      <c r="G573" t="s">
        <v>304</v>
      </c>
      <c r="H573" t="s">
        <v>304</v>
      </c>
      <c r="I573">
        <v>807294218</v>
      </c>
    </row>
    <row r="574" spans="1:9" x14ac:dyDescent="0.3">
      <c r="A574" t="s">
        <v>168</v>
      </c>
      <c r="B574" t="s">
        <v>168</v>
      </c>
      <c r="C574">
        <v>807266558</v>
      </c>
      <c r="G574" t="s">
        <v>168</v>
      </c>
      <c r="H574" t="s">
        <v>168</v>
      </c>
      <c r="I574">
        <v>807266558</v>
      </c>
    </row>
    <row r="575" spans="1:9" x14ac:dyDescent="0.3">
      <c r="A575" t="s">
        <v>307</v>
      </c>
      <c r="B575" t="s">
        <v>307</v>
      </c>
      <c r="C575">
        <v>807319268</v>
      </c>
      <c r="G575" t="s">
        <v>307</v>
      </c>
      <c r="H575" t="s">
        <v>307</v>
      </c>
      <c r="I575">
        <v>807319268</v>
      </c>
    </row>
    <row r="576" spans="1:9" x14ac:dyDescent="0.3">
      <c r="A576" t="s">
        <v>283</v>
      </c>
      <c r="B576" t="s">
        <v>2310</v>
      </c>
      <c r="C576">
        <v>812114221</v>
      </c>
      <c r="G576" t="s">
        <v>283</v>
      </c>
      <c r="H576" t="s">
        <v>2310</v>
      </c>
      <c r="I576">
        <v>812114221</v>
      </c>
    </row>
    <row r="577" spans="1:9" x14ac:dyDescent="0.3">
      <c r="A577" t="s">
        <v>81</v>
      </c>
      <c r="B577" t="s">
        <v>2311</v>
      </c>
      <c r="C577">
        <v>812140113</v>
      </c>
      <c r="G577" t="s">
        <v>81</v>
      </c>
      <c r="H577" t="s">
        <v>2311</v>
      </c>
      <c r="I577">
        <v>812140113</v>
      </c>
    </row>
    <row r="578" spans="1:9" x14ac:dyDescent="0.3">
      <c r="A578" t="s">
        <v>82</v>
      </c>
      <c r="B578" t="s">
        <v>2312</v>
      </c>
      <c r="C578">
        <v>812025462</v>
      </c>
      <c r="G578" t="s">
        <v>82</v>
      </c>
      <c r="H578" t="s">
        <v>2312</v>
      </c>
      <c r="I578">
        <v>812025462</v>
      </c>
    </row>
    <row r="579" spans="1:9" x14ac:dyDescent="0.3">
      <c r="A579" t="s">
        <v>81</v>
      </c>
      <c r="B579" t="s">
        <v>1529</v>
      </c>
      <c r="C579">
        <v>812141006</v>
      </c>
      <c r="G579" t="s">
        <v>81</v>
      </c>
      <c r="H579" t="s">
        <v>1529</v>
      </c>
      <c r="I579">
        <v>812141006</v>
      </c>
    </row>
    <row r="580" spans="1:9" x14ac:dyDescent="0.3">
      <c r="A580" t="s">
        <v>285</v>
      </c>
      <c r="B580" t="s">
        <v>2313</v>
      </c>
      <c r="C580">
        <v>812117550</v>
      </c>
      <c r="G580" t="s">
        <v>285</v>
      </c>
      <c r="H580" t="s">
        <v>2313</v>
      </c>
      <c r="I580">
        <v>812117550</v>
      </c>
    </row>
    <row r="581" spans="1:9" x14ac:dyDescent="0.3">
      <c r="A581" t="s">
        <v>283</v>
      </c>
      <c r="B581" t="s">
        <v>1513</v>
      </c>
      <c r="C581">
        <v>812114207</v>
      </c>
      <c r="G581" t="s">
        <v>283</v>
      </c>
      <c r="H581" t="s">
        <v>1513</v>
      </c>
      <c r="I581">
        <v>812114207</v>
      </c>
    </row>
    <row r="582" spans="1:9" x14ac:dyDescent="0.3">
      <c r="A582" t="s">
        <v>284</v>
      </c>
      <c r="B582" t="s">
        <v>2314</v>
      </c>
      <c r="C582">
        <v>812196609</v>
      </c>
      <c r="G582" t="s">
        <v>284</v>
      </c>
      <c r="H582" t="s">
        <v>2314</v>
      </c>
      <c r="I582">
        <v>812196609</v>
      </c>
    </row>
    <row r="583" spans="1:9" x14ac:dyDescent="0.3">
      <c r="A583" t="s">
        <v>79</v>
      </c>
      <c r="B583" t="s">
        <v>2315</v>
      </c>
      <c r="C583">
        <v>812114577</v>
      </c>
      <c r="G583" t="s">
        <v>79</v>
      </c>
      <c r="H583" t="s">
        <v>2315</v>
      </c>
      <c r="I583">
        <v>812114577</v>
      </c>
    </row>
    <row r="584" spans="1:9" x14ac:dyDescent="0.3">
      <c r="A584" t="s">
        <v>285</v>
      </c>
      <c r="B584" t="s">
        <v>1525</v>
      </c>
      <c r="C584">
        <v>812118148</v>
      </c>
      <c r="G584" t="s">
        <v>285</v>
      </c>
      <c r="H584" t="s">
        <v>1525</v>
      </c>
      <c r="I584">
        <v>812118148</v>
      </c>
    </row>
    <row r="585" spans="1:9" x14ac:dyDescent="0.3">
      <c r="A585" t="s">
        <v>285</v>
      </c>
      <c r="B585" t="s">
        <v>2316</v>
      </c>
      <c r="C585">
        <v>812118124</v>
      </c>
      <c r="G585" t="s">
        <v>285</v>
      </c>
      <c r="H585" t="s">
        <v>2316</v>
      </c>
      <c r="I585">
        <v>812118124</v>
      </c>
    </row>
    <row r="586" spans="1:9" x14ac:dyDescent="0.3">
      <c r="A586" t="s">
        <v>283</v>
      </c>
      <c r="B586" t="s">
        <v>2317</v>
      </c>
      <c r="C586">
        <v>812114013</v>
      </c>
      <c r="G586" t="s">
        <v>283</v>
      </c>
      <c r="H586" t="s">
        <v>2317</v>
      </c>
      <c r="I586">
        <v>812114013</v>
      </c>
    </row>
    <row r="587" spans="1:9" x14ac:dyDescent="0.3">
      <c r="A587" t="s">
        <v>77</v>
      </c>
      <c r="B587" t="s">
        <v>1535</v>
      </c>
      <c r="C587">
        <v>812207833</v>
      </c>
      <c r="G587" t="s">
        <v>77</v>
      </c>
      <c r="H587" t="s">
        <v>1535</v>
      </c>
      <c r="I587">
        <v>812207833</v>
      </c>
    </row>
    <row r="588" spans="1:9" x14ac:dyDescent="0.3">
      <c r="A588" t="s">
        <v>282</v>
      </c>
      <c r="B588" t="s">
        <v>2318</v>
      </c>
      <c r="C588">
        <v>812113046</v>
      </c>
      <c r="G588" t="s">
        <v>282</v>
      </c>
      <c r="H588" t="s">
        <v>2318</v>
      </c>
      <c r="I588">
        <v>812113046</v>
      </c>
    </row>
    <row r="589" spans="1:9" x14ac:dyDescent="0.3">
      <c r="A589" t="s">
        <v>82</v>
      </c>
      <c r="B589" t="s">
        <v>2319</v>
      </c>
      <c r="C589">
        <v>812025909</v>
      </c>
      <c r="G589" t="s">
        <v>82</v>
      </c>
      <c r="H589" t="s">
        <v>2319</v>
      </c>
      <c r="I589">
        <v>812025909</v>
      </c>
    </row>
    <row r="590" spans="1:9" x14ac:dyDescent="0.3">
      <c r="A590" t="s">
        <v>77</v>
      </c>
      <c r="B590" t="s">
        <v>1534</v>
      </c>
      <c r="C590">
        <v>812207803</v>
      </c>
      <c r="G590" t="s">
        <v>77</v>
      </c>
      <c r="H590" t="s">
        <v>1534</v>
      </c>
      <c r="I590">
        <v>812207803</v>
      </c>
    </row>
    <row r="591" spans="1:9" x14ac:dyDescent="0.3">
      <c r="A591" t="s">
        <v>77</v>
      </c>
      <c r="B591" t="s">
        <v>2320</v>
      </c>
      <c r="C591">
        <v>812207875</v>
      </c>
      <c r="G591" t="s">
        <v>77</v>
      </c>
      <c r="H591" t="s">
        <v>2320</v>
      </c>
      <c r="I591">
        <v>812207875</v>
      </c>
    </row>
    <row r="592" spans="1:9" x14ac:dyDescent="0.3">
      <c r="A592" t="s">
        <v>80</v>
      </c>
      <c r="B592" t="s">
        <v>2321</v>
      </c>
      <c r="C592">
        <v>812030274</v>
      </c>
      <c r="G592" t="s">
        <v>80</v>
      </c>
      <c r="H592" t="s">
        <v>2321</v>
      </c>
      <c r="I592">
        <v>812030274</v>
      </c>
    </row>
    <row r="593" spans="1:9" x14ac:dyDescent="0.3">
      <c r="A593" t="s">
        <v>286</v>
      </c>
      <c r="B593" t="s">
        <v>2322</v>
      </c>
      <c r="C593">
        <v>812027879</v>
      </c>
      <c r="G593" t="s">
        <v>286</v>
      </c>
      <c r="H593" t="s">
        <v>2322</v>
      </c>
      <c r="I593">
        <v>812027879</v>
      </c>
    </row>
    <row r="594" spans="1:9" x14ac:dyDescent="0.3">
      <c r="A594" t="s">
        <v>284</v>
      </c>
      <c r="B594" t="s">
        <v>1530</v>
      </c>
      <c r="C594">
        <v>812196426</v>
      </c>
      <c r="G594" t="s">
        <v>284</v>
      </c>
      <c r="H594" t="s">
        <v>1530</v>
      </c>
      <c r="I594">
        <v>812196426</v>
      </c>
    </row>
    <row r="595" spans="1:9" x14ac:dyDescent="0.3">
      <c r="A595" t="s">
        <v>282</v>
      </c>
      <c r="B595" t="s">
        <v>1510</v>
      </c>
      <c r="C595">
        <v>812113415</v>
      </c>
      <c r="G595" t="s">
        <v>282</v>
      </c>
      <c r="H595" t="s">
        <v>1510</v>
      </c>
      <c r="I595">
        <v>812113415</v>
      </c>
    </row>
    <row r="596" spans="1:9" x14ac:dyDescent="0.3">
      <c r="A596" t="s">
        <v>286</v>
      </c>
      <c r="B596" t="s">
        <v>1495</v>
      </c>
      <c r="C596">
        <v>812027885</v>
      </c>
      <c r="G596" t="s">
        <v>286</v>
      </c>
      <c r="H596" t="s">
        <v>1495</v>
      </c>
      <c r="I596">
        <v>812027885</v>
      </c>
    </row>
    <row r="597" spans="1:9" x14ac:dyDescent="0.3">
      <c r="A597" t="s">
        <v>283</v>
      </c>
      <c r="B597" t="s">
        <v>1512</v>
      </c>
      <c r="C597">
        <v>812113896</v>
      </c>
      <c r="G597" t="s">
        <v>283</v>
      </c>
      <c r="H597" t="s">
        <v>1512</v>
      </c>
      <c r="I597">
        <v>812113896</v>
      </c>
    </row>
    <row r="598" spans="1:9" x14ac:dyDescent="0.3">
      <c r="A598" t="s">
        <v>284</v>
      </c>
      <c r="B598" t="s">
        <v>1531</v>
      </c>
      <c r="C598">
        <v>812196434</v>
      </c>
      <c r="G598" t="s">
        <v>284</v>
      </c>
      <c r="H598" t="s">
        <v>1531</v>
      </c>
      <c r="I598">
        <v>812196434</v>
      </c>
    </row>
    <row r="599" spans="1:9" x14ac:dyDescent="0.3">
      <c r="A599" t="s">
        <v>284</v>
      </c>
      <c r="B599" t="s">
        <v>1129</v>
      </c>
      <c r="C599">
        <v>812201401</v>
      </c>
      <c r="G599" t="s">
        <v>284</v>
      </c>
      <c r="H599" t="s">
        <v>1129</v>
      </c>
      <c r="I599">
        <v>812201401</v>
      </c>
    </row>
    <row r="600" spans="1:9" x14ac:dyDescent="0.3">
      <c r="A600" t="s">
        <v>81</v>
      </c>
      <c r="B600" t="s">
        <v>2323</v>
      </c>
      <c r="C600">
        <v>812143789</v>
      </c>
      <c r="G600" t="s">
        <v>81</v>
      </c>
      <c r="H600" t="s">
        <v>2323</v>
      </c>
      <c r="I600">
        <v>812143789</v>
      </c>
    </row>
    <row r="601" spans="1:9" x14ac:dyDescent="0.3">
      <c r="A601" t="s">
        <v>79</v>
      </c>
      <c r="B601" t="s">
        <v>1519</v>
      </c>
      <c r="C601">
        <v>812114581</v>
      </c>
      <c r="G601" t="s">
        <v>79</v>
      </c>
      <c r="H601" t="s">
        <v>1519</v>
      </c>
      <c r="I601">
        <v>812114581</v>
      </c>
    </row>
    <row r="602" spans="1:9" x14ac:dyDescent="0.3">
      <c r="A602" t="s">
        <v>281</v>
      </c>
      <c r="B602" t="s">
        <v>1504</v>
      </c>
      <c r="C602">
        <v>812112174</v>
      </c>
      <c r="G602" t="s">
        <v>281</v>
      </c>
      <c r="H602" t="s">
        <v>1504</v>
      </c>
      <c r="I602">
        <v>812112174</v>
      </c>
    </row>
    <row r="603" spans="1:9" x14ac:dyDescent="0.3">
      <c r="A603" t="s">
        <v>282</v>
      </c>
      <c r="B603" t="s">
        <v>1509</v>
      </c>
      <c r="C603">
        <v>812113408</v>
      </c>
      <c r="G603" t="s">
        <v>282</v>
      </c>
      <c r="H603" t="s">
        <v>1509</v>
      </c>
      <c r="I603">
        <v>812113408</v>
      </c>
    </row>
    <row r="604" spans="1:9" x14ac:dyDescent="0.3">
      <c r="A604" t="s">
        <v>81</v>
      </c>
      <c r="B604" t="s">
        <v>1527</v>
      </c>
      <c r="C604">
        <v>812140752</v>
      </c>
      <c r="G604" t="s">
        <v>81</v>
      </c>
      <c r="H604" t="s">
        <v>1527</v>
      </c>
      <c r="I604">
        <v>812140752</v>
      </c>
    </row>
    <row r="605" spans="1:9" x14ac:dyDescent="0.3">
      <c r="A605" t="s">
        <v>286</v>
      </c>
      <c r="B605" t="s">
        <v>1497</v>
      </c>
      <c r="C605">
        <v>812027890</v>
      </c>
      <c r="G605" t="s">
        <v>286</v>
      </c>
      <c r="H605" t="s">
        <v>1497</v>
      </c>
      <c r="I605">
        <v>812027890</v>
      </c>
    </row>
    <row r="606" spans="1:9" x14ac:dyDescent="0.3">
      <c r="A606" t="s">
        <v>82</v>
      </c>
      <c r="B606" t="s">
        <v>1491</v>
      </c>
      <c r="C606">
        <v>812025509</v>
      </c>
      <c r="G606" t="s">
        <v>82</v>
      </c>
      <c r="H606" t="s">
        <v>1491</v>
      </c>
      <c r="I606">
        <v>812025509</v>
      </c>
    </row>
    <row r="607" spans="1:9" x14ac:dyDescent="0.3">
      <c r="A607" t="s">
        <v>285</v>
      </c>
      <c r="B607" t="s">
        <v>1523</v>
      </c>
      <c r="C607">
        <v>812118114</v>
      </c>
      <c r="G607" t="s">
        <v>285</v>
      </c>
      <c r="H607" t="s">
        <v>1523</v>
      </c>
      <c r="I607">
        <v>812118114</v>
      </c>
    </row>
    <row r="608" spans="1:9" x14ac:dyDescent="0.3">
      <c r="A608" t="s">
        <v>283</v>
      </c>
      <c r="B608" t="s">
        <v>1515</v>
      </c>
      <c r="C608">
        <v>812114324</v>
      </c>
      <c r="G608" t="s">
        <v>283</v>
      </c>
      <c r="H608" t="s">
        <v>1515</v>
      </c>
      <c r="I608">
        <v>812114324</v>
      </c>
    </row>
    <row r="609" spans="1:9" x14ac:dyDescent="0.3">
      <c r="A609" t="s">
        <v>285</v>
      </c>
      <c r="B609" t="s">
        <v>1521</v>
      </c>
      <c r="C609">
        <v>812117533</v>
      </c>
      <c r="G609" t="s">
        <v>285</v>
      </c>
      <c r="H609" t="s">
        <v>1521</v>
      </c>
      <c r="I609">
        <v>812117533</v>
      </c>
    </row>
    <row r="610" spans="1:9" x14ac:dyDescent="0.3">
      <c r="A610" t="s">
        <v>281</v>
      </c>
      <c r="B610" t="s">
        <v>1505</v>
      </c>
      <c r="C610">
        <v>812112182</v>
      </c>
      <c r="G610" t="s">
        <v>281</v>
      </c>
      <c r="H610" t="s">
        <v>1505</v>
      </c>
      <c r="I610">
        <v>812112182</v>
      </c>
    </row>
    <row r="611" spans="1:9" x14ac:dyDescent="0.3">
      <c r="A611" t="s">
        <v>286</v>
      </c>
      <c r="B611" t="s">
        <v>1496</v>
      </c>
      <c r="C611">
        <v>812027888</v>
      </c>
      <c r="G611" t="s">
        <v>286</v>
      </c>
      <c r="H611" t="s">
        <v>1496</v>
      </c>
      <c r="I611">
        <v>812027888</v>
      </c>
    </row>
    <row r="612" spans="1:9" x14ac:dyDescent="0.3">
      <c r="A612" t="s">
        <v>281</v>
      </c>
      <c r="B612" t="s">
        <v>1503</v>
      </c>
      <c r="C612">
        <v>812112165</v>
      </c>
      <c r="G612" t="s">
        <v>281</v>
      </c>
      <c r="H612" t="s">
        <v>1503</v>
      </c>
      <c r="I612">
        <v>812112165</v>
      </c>
    </row>
    <row r="613" spans="1:9" x14ac:dyDescent="0.3">
      <c r="A613" t="s">
        <v>77</v>
      </c>
      <c r="B613" t="s">
        <v>2324</v>
      </c>
      <c r="C613">
        <v>812207836</v>
      </c>
      <c r="G613" t="s">
        <v>77</v>
      </c>
      <c r="H613" t="s">
        <v>2324</v>
      </c>
      <c r="I613">
        <v>812207836</v>
      </c>
    </row>
    <row r="614" spans="1:9" x14ac:dyDescent="0.3">
      <c r="A614" t="s">
        <v>82</v>
      </c>
      <c r="B614" t="s">
        <v>1492</v>
      </c>
      <c r="C614">
        <v>812025514</v>
      </c>
      <c r="G614" t="s">
        <v>82</v>
      </c>
      <c r="H614" t="s">
        <v>1492</v>
      </c>
      <c r="I614">
        <v>812025514</v>
      </c>
    </row>
    <row r="615" spans="1:9" x14ac:dyDescent="0.3">
      <c r="A615" t="s">
        <v>281</v>
      </c>
      <c r="B615" t="s">
        <v>1502</v>
      </c>
      <c r="C615">
        <v>812112113</v>
      </c>
      <c r="G615" t="s">
        <v>281</v>
      </c>
      <c r="H615" t="s">
        <v>1502</v>
      </c>
      <c r="I615">
        <v>812112113</v>
      </c>
    </row>
    <row r="616" spans="1:9" x14ac:dyDescent="0.3">
      <c r="A616" t="s">
        <v>77</v>
      </c>
      <c r="B616" t="s">
        <v>1536</v>
      </c>
      <c r="C616">
        <v>812207867</v>
      </c>
      <c r="G616" t="s">
        <v>77</v>
      </c>
      <c r="H616" t="s">
        <v>1536</v>
      </c>
      <c r="I616">
        <v>812207867</v>
      </c>
    </row>
    <row r="617" spans="1:9" x14ac:dyDescent="0.3">
      <c r="A617" t="s">
        <v>282</v>
      </c>
      <c r="B617" t="s">
        <v>2325</v>
      </c>
      <c r="C617">
        <v>812113018</v>
      </c>
      <c r="G617" t="s">
        <v>282</v>
      </c>
      <c r="H617" t="s">
        <v>2325</v>
      </c>
      <c r="I617">
        <v>812113018</v>
      </c>
    </row>
    <row r="618" spans="1:9" x14ac:dyDescent="0.3">
      <c r="A618" t="s">
        <v>286</v>
      </c>
      <c r="B618" t="s">
        <v>1494</v>
      </c>
      <c r="C618">
        <v>812027884</v>
      </c>
      <c r="G618" t="s">
        <v>286</v>
      </c>
      <c r="H618" t="s">
        <v>1494</v>
      </c>
      <c r="I618">
        <v>812027884</v>
      </c>
    </row>
    <row r="619" spans="1:9" x14ac:dyDescent="0.3">
      <c r="A619" t="s">
        <v>81</v>
      </c>
      <c r="B619" t="s">
        <v>1526</v>
      </c>
      <c r="C619">
        <v>812134579</v>
      </c>
      <c r="G619" t="s">
        <v>81</v>
      </c>
      <c r="H619" t="s">
        <v>1526</v>
      </c>
      <c r="I619">
        <v>812134579</v>
      </c>
    </row>
    <row r="620" spans="1:9" x14ac:dyDescent="0.3">
      <c r="A620" t="s">
        <v>82</v>
      </c>
      <c r="B620" t="s">
        <v>2326</v>
      </c>
      <c r="C620">
        <v>812024776</v>
      </c>
      <c r="G620" t="s">
        <v>82</v>
      </c>
      <c r="H620" t="s">
        <v>2326</v>
      </c>
      <c r="I620">
        <v>812024776</v>
      </c>
    </row>
    <row r="621" spans="1:9" x14ac:dyDescent="0.3">
      <c r="A621" t="s">
        <v>283</v>
      </c>
      <c r="B621" t="s">
        <v>1514</v>
      </c>
      <c r="C621">
        <v>812114215</v>
      </c>
      <c r="G621" t="s">
        <v>283</v>
      </c>
      <c r="H621" t="s">
        <v>1514</v>
      </c>
      <c r="I621">
        <v>812114215</v>
      </c>
    </row>
    <row r="622" spans="1:9" x14ac:dyDescent="0.3">
      <c r="A622" t="s">
        <v>284</v>
      </c>
      <c r="B622" t="s">
        <v>1532</v>
      </c>
      <c r="C622">
        <v>812196435</v>
      </c>
      <c r="G622" t="s">
        <v>284</v>
      </c>
      <c r="H622" t="s">
        <v>1532</v>
      </c>
      <c r="I622">
        <v>812196435</v>
      </c>
    </row>
    <row r="623" spans="1:9" x14ac:dyDescent="0.3">
      <c r="A623" t="s">
        <v>79</v>
      </c>
      <c r="B623" t="s">
        <v>2327</v>
      </c>
      <c r="C623">
        <v>812114582</v>
      </c>
      <c r="G623" t="s">
        <v>79</v>
      </c>
      <c r="H623" t="s">
        <v>2327</v>
      </c>
      <c r="I623">
        <v>812114582</v>
      </c>
    </row>
    <row r="624" spans="1:9" x14ac:dyDescent="0.3">
      <c r="A624" t="s">
        <v>286</v>
      </c>
      <c r="B624" t="s">
        <v>1498</v>
      </c>
      <c r="C624">
        <v>812027919</v>
      </c>
      <c r="G624" t="s">
        <v>286</v>
      </c>
      <c r="H624" t="s">
        <v>1498</v>
      </c>
      <c r="I624">
        <v>812027919</v>
      </c>
    </row>
    <row r="625" spans="1:9" x14ac:dyDescent="0.3">
      <c r="A625" t="s">
        <v>79</v>
      </c>
      <c r="B625" t="s">
        <v>1520</v>
      </c>
      <c r="C625">
        <v>812114586</v>
      </c>
      <c r="G625" t="s">
        <v>79</v>
      </c>
      <c r="H625" t="s">
        <v>1520</v>
      </c>
      <c r="I625">
        <v>812114586</v>
      </c>
    </row>
    <row r="626" spans="1:9" x14ac:dyDescent="0.3">
      <c r="A626" t="s">
        <v>80</v>
      </c>
      <c r="B626" t="s">
        <v>1501</v>
      </c>
      <c r="C626">
        <v>812030217</v>
      </c>
      <c r="G626" t="s">
        <v>80</v>
      </c>
      <c r="H626" t="s">
        <v>1501</v>
      </c>
      <c r="I626">
        <v>812030217</v>
      </c>
    </row>
    <row r="627" spans="1:9" x14ac:dyDescent="0.3">
      <c r="A627" t="s">
        <v>81</v>
      </c>
      <c r="B627" t="s">
        <v>1528</v>
      </c>
      <c r="C627">
        <v>812140764</v>
      </c>
      <c r="G627" t="s">
        <v>81</v>
      </c>
      <c r="H627" t="s">
        <v>1528</v>
      </c>
      <c r="I627">
        <v>812140764</v>
      </c>
    </row>
    <row r="628" spans="1:9" x14ac:dyDescent="0.3">
      <c r="A628" t="s">
        <v>77</v>
      </c>
      <c r="B628" t="s">
        <v>1537</v>
      </c>
      <c r="C628">
        <v>812207881</v>
      </c>
      <c r="G628" t="s">
        <v>77</v>
      </c>
      <c r="H628" t="s">
        <v>1537</v>
      </c>
      <c r="I628">
        <v>812207881</v>
      </c>
    </row>
    <row r="629" spans="1:9" x14ac:dyDescent="0.3">
      <c r="A629" t="s">
        <v>282</v>
      </c>
      <c r="B629" t="s">
        <v>1508</v>
      </c>
      <c r="C629">
        <v>812113035</v>
      </c>
      <c r="G629" t="s">
        <v>282</v>
      </c>
      <c r="H629" t="s">
        <v>1508</v>
      </c>
      <c r="I629">
        <v>812113035</v>
      </c>
    </row>
    <row r="630" spans="1:9" x14ac:dyDescent="0.3">
      <c r="A630" t="s">
        <v>79</v>
      </c>
      <c r="B630" t="s">
        <v>1517</v>
      </c>
      <c r="C630">
        <v>812114340</v>
      </c>
      <c r="G630" t="s">
        <v>79</v>
      </c>
      <c r="H630" t="s">
        <v>1517</v>
      </c>
      <c r="I630">
        <v>812114340</v>
      </c>
    </row>
    <row r="631" spans="1:9" x14ac:dyDescent="0.3">
      <c r="A631" t="s">
        <v>80</v>
      </c>
      <c r="B631" t="s">
        <v>2328</v>
      </c>
      <c r="C631">
        <v>812030254</v>
      </c>
      <c r="G631" t="s">
        <v>80</v>
      </c>
      <c r="H631" t="s">
        <v>2328</v>
      </c>
      <c r="I631">
        <v>812030254</v>
      </c>
    </row>
    <row r="632" spans="1:9" x14ac:dyDescent="0.3">
      <c r="A632" t="s">
        <v>79</v>
      </c>
      <c r="B632" t="s">
        <v>1518</v>
      </c>
      <c r="C632">
        <v>812114342</v>
      </c>
      <c r="G632" t="s">
        <v>79</v>
      </c>
      <c r="H632" t="s">
        <v>1518</v>
      </c>
      <c r="I632">
        <v>812114342</v>
      </c>
    </row>
    <row r="633" spans="1:9" x14ac:dyDescent="0.3">
      <c r="A633" t="s">
        <v>285</v>
      </c>
      <c r="B633" t="s">
        <v>1522</v>
      </c>
      <c r="C633">
        <v>812117561</v>
      </c>
      <c r="G633" t="s">
        <v>285</v>
      </c>
      <c r="H633" t="s">
        <v>1522</v>
      </c>
      <c r="I633">
        <v>812117561</v>
      </c>
    </row>
    <row r="634" spans="1:9" x14ac:dyDescent="0.3">
      <c r="A634" t="s">
        <v>281</v>
      </c>
      <c r="B634" t="s">
        <v>2329</v>
      </c>
      <c r="C634">
        <v>812112105</v>
      </c>
      <c r="G634" t="s">
        <v>281</v>
      </c>
      <c r="H634" t="s">
        <v>2329</v>
      </c>
      <c r="I634">
        <v>812112105</v>
      </c>
    </row>
    <row r="635" spans="1:9" x14ac:dyDescent="0.3">
      <c r="A635" t="s">
        <v>80</v>
      </c>
      <c r="B635" t="s">
        <v>1499</v>
      </c>
      <c r="C635">
        <v>812030187</v>
      </c>
      <c r="G635" t="s">
        <v>80</v>
      </c>
      <c r="H635" t="s">
        <v>1499</v>
      </c>
      <c r="I635">
        <v>812030187</v>
      </c>
    </row>
    <row r="636" spans="1:9" x14ac:dyDescent="0.3">
      <c r="A636" t="s">
        <v>80</v>
      </c>
      <c r="B636" t="s">
        <v>1500</v>
      </c>
      <c r="C636">
        <v>812030205</v>
      </c>
      <c r="G636" t="s">
        <v>80</v>
      </c>
      <c r="H636" t="s">
        <v>1500</v>
      </c>
      <c r="I636">
        <v>812030205</v>
      </c>
    </row>
    <row r="637" spans="1:9" x14ac:dyDescent="0.3">
      <c r="A637" t="s">
        <v>82</v>
      </c>
      <c r="B637" t="s">
        <v>1493</v>
      </c>
      <c r="C637">
        <v>812025896</v>
      </c>
      <c r="G637" t="s">
        <v>82</v>
      </c>
      <c r="H637" t="s">
        <v>1493</v>
      </c>
      <c r="I637">
        <v>812025896</v>
      </c>
    </row>
    <row r="638" spans="1:9" x14ac:dyDescent="0.3">
      <c r="A638" t="s">
        <v>80</v>
      </c>
      <c r="B638" t="s">
        <v>2330</v>
      </c>
      <c r="C638">
        <v>812030264</v>
      </c>
      <c r="G638" t="s">
        <v>80</v>
      </c>
      <c r="H638" t="s">
        <v>2330</v>
      </c>
      <c r="I638">
        <v>812030264</v>
      </c>
    </row>
    <row r="639" spans="1:9" x14ac:dyDescent="0.3">
      <c r="A639" t="s">
        <v>283</v>
      </c>
      <c r="B639" t="s">
        <v>1511</v>
      </c>
      <c r="C639">
        <v>812113849</v>
      </c>
      <c r="G639" t="s">
        <v>283</v>
      </c>
      <c r="H639" t="s">
        <v>1511</v>
      </c>
      <c r="I639">
        <v>812113849</v>
      </c>
    </row>
    <row r="640" spans="1:9" x14ac:dyDescent="0.3">
      <c r="A640" t="s">
        <v>284</v>
      </c>
      <c r="B640" t="s">
        <v>1533</v>
      </c>
      <c r="C640">
        <v>812196439</v>
      </c>
      <c r="G640" t="s">
        <v>284</v>
      </c>
      <c r="H640" t="s">
        <v>1533</v>
      </c>
      <c r="I640">
        <v>812196439</v>
      </c>
    </row>
    <row r="641" spans="1:9" x14ac:dyDescent="0.3">
      <c r="A641" t="s">
        <v>284</v>
      </c>
      <c r="B641" t="s">
        <v>2331</v>
      </c>
      <c r="C641">
        <v>812196425</v>
      </c>
      <c r="G641" t="s">
        <v>284</v>
      </c>
      <c r="H641" t="s">
        <v>2331</v>
      </c>
      <c r="I641">
        <v>812196425</v>
      </c>
    </row>
    <row r="642" spans="1:9" x14ac:dyDescent="0.3">
      <c r="A642" t="s">
        <v>79</v>
      </c>
      <c r="B642" t="s">
        <v>1516</v>
      </c>
      <c r="C642">
        <v>812114331</v>
      </c>
      <c r="G642" t="s">
        <v>79</v>
      </c>
      <c r="H642" t="s">
        <v>1516</v>
      </c>
      <c r="I642">
        <v>812114331</v>
      </c>
    </row>
    <row r="643" spans="1:9" x14ac:dyDescent="0.3">
      <c r="A643" t="s">
        <v>285</v>
      </c>
      <c r="B643" t="s">
        <v>1524</v>
      </c>
      <c r="C643">
        <v>812118134</v>
      </c>
      <c r="G643" t="s">
        <v>285</v>
      </c>
      <c r="H643" t="s">
        <v>1524</v>
      </c>
      <c r="I643">
        <v>812118134</v>
      </c>
    </row>
    <row r="644" spans="1:9" x14ac:dyDescent="0.3">
      <c r="A644" t="s">
        <v>281</v>
      </c>
      <c r="B644" t="s">
        <v>1506</v>
      </c>
      <c r="C644">
        <v>812112190</v>
      </c>
      <c r="G644" t="s">
        <v>281</v>
      </c>
      <c r="H644" t="s">
        <v>1506</v>
      </c>
      <c r="I644">
        <v>812112190</v>
      </c>
    </row>
    <row r="645" spans="1:9" x14ac:dyDescent="0.3">
      <c r="A645" t="s">
        <v>282</v>
      </c>
      <c r="B645" t="s">
        <v>1507</v>
      </c>
      <c r="C645">
        <v>812113011</v>
      </c>
      <c r="G645" t="s">
        <v>282</v>
      </c>
      <c r="H645" t="s">
        <v>1507</v>
      </c>
      <c r="I645">
        <v>812113011</v>
      </c>
    </row>
    <row r="646" spans="1:9" x14ac:dyDescent="0.3">
      <c r="A646" t="s">
        <v>112</v>
      </c>
      <c r="B646" t="s">
        <v>2332</v>
      </c>
      <c r="C646">
        <v>851003526</v>
      </c>
      <c r="G646" t="s">
        <v>112</v>
      </c>
      <c r="H646" t="s">
        <v>2332</v>
      </c>
      <c r="I646">
        <v>851003526</v>
      </c>
    </row>
    <row r="647" spans="1:9" x14ac:dyDescent="0.3">
      <c r="A647" t="s">
        <v>112</v>
      </c>
      <c r="B647" t="s">
        <v>2333</v>
      </c>
      <c r="C647">
        <v>851003521</v>
      </c>
      <c r="G647" t="s">
        <v>112</v>
      </c>
      <c r="H647" t="s">
        <v>2333</v>
      </c>
      <c r="I647">
        <v>851003521</v>
      </c>
    </row>
    <row r="648" spans="1:9" x14ac:dyDescent="0.3">
      <c r="A648" t="s">
        <v>112</v>
      </c>
      <c r="B648" t="s">
        <v>2334</v>
      </c>
      <c r="C648">
        <v>851003146</v>
      </c>
      <c r="G648" t="s">
        <v>112</v>
      </c>
      <c r="H648" t="s">
        <v>2334</v>
      </c>
      <c r="I648">
        <v>851003146</v>
      </c>
    </row>
    <row r="649" spans="1:9" x14ac:dyDescent="0.3">
      <c r="A649" t="s">
        <v>112</v>
      </c>
      <c r="B649" t="s">
        <v>2335</v>
      </c>
      <c r="C649">
        <v>851003533</v>
      </c>
      <c r="G649" t="s">
        <v>112</v>
      </c>
      <c r="H649" t="s">
        <v>2335</v>
      </c>
      <c r="I649">
        <v>851003533</v>
      </c>
    </row>
    <row r="650" spans="1:9" x14ac:dyDescent="0.3">
      <c r="A650" t="s">
        <v>112</v>
      </c>
      <c r="B650" t="s">
        <v>2336</v>
      </c>
      <c r="C650">
        <v>851003545</v>
      </c>
      <c r="G650" t="s">
        <v>112</v>
      </c>
      <c r="H650" t="s">
        <v>2336</v>
      </c>
      <c r="I650">
        <v>851003545</v>
      </c>
    </row>
    <row r="651" spans="1:9" x14ac:dyDescent="0.3">
      <c r="A651" t="s">
        <v>112</v>
      </c>
      <c r="B651" t="s">
        <v>2337</v>
      </c>
      <c r="C651">
        <v>851003538</v>
      </c>
      <c r="G651" t="s">
        <v>112</v>
      </c>
      <c r="H651" t="s">
        <v>2337</v>
      </c>
      <c r="I651">
        <v>851003538</v>
      </c>
    </row>
    <row r="652" spans="1:9" x14ac:dyDescent="0.3">
      <c r="A652" t="s">
        <v>112</v>
      </c>
      <c r="B652" t="s">
        <v>2338</v>
      </c>
      <c r="C652">
        <v>851003515</v>
      </c>
      <c r="G652" t="s">
        <v>112</v>
      </c>
      <c r="H652" t="s">
        <v>2338</v>
      </c>
      <c r="I652">
        <v>851003515</v>
      </c>
    </row>
    <row r="653" spans="1:9" x14ac:dyDescent="0.3">
      <c r="A653" t="s">
        <v>112</v>
      </c>
      <c r="B653" t="s">
        <v>2339</v>
      </c>
      <c r="C653">
        <v>851003509</v>
      </c>
      <c r="G653" t="s">
        <v>112</v>
      </c>
      <c r="H653" t="s">
        <v>2339</v>
      </c>
      <c r="I653">
        <v>851003509</v>
      </c>
    </row>
    <row r="654" spans="1:9" x14ac:dyDescent="0.3">
      <c r="A654" t="s">
        <v>90</v>
      </c>
      <c r="B654" t="s">
        <v>2340</v>
      </c>
      <c r="C654">
        <v>850925723</v>
      </c>
      <c r="G654" t="s">
        <v>90</v>
      </c>
      <c r="H654" t="s">
        <v>2340</v>
      </c>
      <c r="I654">
        <v>850925723</v>
      </c>
    </row>
    <row r="655" spans="1:9" x14ac:dyDescent="0.3">
      <c r="A655" t="s">
        <v>90</v>
      </c>
      <c r="B655" t="s">
        <v>2341</v>
      </c>
      <c r="C655">
        <v>850922276</v>
      </c>
      <c r="G655" t="s">
        <v>90</v>
      </c>
      <c r="H655" t="s">
        <v>2341</v>
      </c>
      <c r="I655">
        <v>850922276</v>
      </c>
    </row>
    <row r="656" spans="1:9" x14ac:dyDescent="0.3">
      <c r="A656" t="s">
        <v>90</v>
      </c>
      <c r="B656" t="s">
        <v>2342</v>
      </c>
      <c r="C656">
        <v>850925717</v>
      </c>
      <c r="G656" t="s">
        <v>90</v>
      </c>
      <c r="H656" t="s">
        <v>2342</v>
      </c>
      <c r="I656">
        <v>850925717</v>
      </c>
    </row>
    <row r="657" spans="1:9" x14ac:dyDescent="0.3">
      <c r="A657" t="s">
        <v>90</v>
      </c>
      <c r="B657" t="s">
        <v>2343</v>
      </c>
      <c r="C657">
        <v>850922254</v>
      </c>
      <c r="G657" t="s">
        <v>90</v>
      </c>
      <c r="H657" t="s">
        <v>2343</v>
      </c>
      <c r="I657">
        <v>850922254</v>
      </c>
    </row>
    <row r="658" spans="1:9" x14ac:dyDescent="0.3">
      <c r="A658" t="s">
        <v>90</v>
      </c>
      <c r="B658" t="s">
        <v>2344</v>
      </c>
      <c r="C658">
        <v>850922392</v>
      </c>
      <c r="G658" t="s">
        <v>90</v>
      </c>
      <c r="H658" t="s">
        <v>2344</v>
      </c>
      <c r="I658">
        <v>850922392</v>
      </c>
    </row>
    <row r="659" spans="1:9" x14ac:dyDescent="0.3">
      <c r="A659" t="s">
        <v>90</v>
      </c>
      <c r="B659" t="s">
        <v>2345</v>
      </c>
      <c r="C659">
        <v>850925727</v>
      </c>
      <c r="G659" t="s">
        <v>90</v>
      </c>
      <c r="H659" t="s">
        <v>2345</v>
      </c>
      <c r="I659">
        <v>850925727</v>
      </c>
    </row>
    <row r="660" spans="1:9" x14ac:dyDescent="0.3">
      <c r="A660" t="s">
        <v>90</v>
      </c>
      <c r="B660" t="s">
        <v>2346</v>
      </c>
      <c r="C660">
        <v>850922246</v>
      </c>
      <c r="G660" t="s">
        <v>90</v>
      </c>
      <c r="H660" t="s">
        <v>2346</v>
      </c>
      <c r="I660">
        <v>850922246</v>
      </c>
    </row>
    <row r="661" spans="1:9" x14ac:dyDescent="0.3">
      <c r="A661" t="s">
        <v>90</v>
      </c>
      <c r="B661" t="s">
        <v>2347</v>
      </c>
      <c r="C661">
        <v>850926074</v>
      </c>
      <c r="G661" t="s">
        <v>90</v>
      </c>
      <c r="H661" t="s">
        <v>2347</v>
      </c>
      <c r="I661">
        <v>850926074</v>
      </c>
    </row>
    <row r="662" spans="1:9" x14ac:dyDescent="0.3">
      <c r="A662" t="s">
        <v>151</v>
      </c>
      <c r="B662" t="s">
        <v>151</v>
      </c>
      <c r="C662">
        <v>852466704</v>
      </c>
      <c r="G662" t="s">
        <v>151</v>
      </c>
      <c r="H662" t="s">
        <v>151</v>
      </c>
      <c r="I662">
        <v>852466704</v>
      </c>
    </row>
    <row r="663" spans="1:9" x14ac:dyDescent="0.3">
      <c r="A663" t="s">
        <v>158</v>
      </c>
      <c r="B663" t="s">
        <v>158</v>
      </c>
      <c r="C663">
        <v>852465037</v>
      </c>
      <c r="G663" t="s">
        <v>158</v>
      </c>
      <c r="H663" t="s">
        <v>158</v>
      </c>
      <c r="I663">
        <v>852465037</v>
      </c>
    </row>
    <row r="664" spans="1:9" x14ac:dyDescent="0.3">
      <c r="A664" t="s">
        <v>169</v>
      </c>
      <c r="B664" t="s">
        <v>169</v>
      </c>
      <c r="C664">
        <v>852465207</v>
      </c>
      <c r="G664" t="s">
        <v>169</v>
      </c>
      <c r="H664" t="s">
        <v>169</v>
      </c>
      <c r="I664">
        <v>852465207</v>
      </c>
    </row>
    <row r="665" spans="1:9" x14ac:dyDescent="0.3">
      <c r="A665" t="s">
        <v>229</v>
      </c>
      <c r="B665" t="s">
        <v>229</v>
      </c>
      <c r="C665">
        <v>852466661</v>
      </c>
      <c r="G665" t="s">
        <v>229</v>
      </c>
      <c r="H665" t="s">
        <v>229</v>
      </c>
      <c r="I665">
        <v>852466661</v>
      </c>
    </row>
    <row r="666" spans="1:9" x14ac:dyDescent="0.3">
      <c r="A666" t="s">
        <v>310</v>
      </c>
      <c r="B666" t="s">
        <v>310</v>
      </c>
      <c r="C666">
        <v>852466581</v>
      </c>
      <c r="G666" t="s">
        <v>310</v>
      </c>
      <c r="H666" t="s">
        <v>310</v>
      </c>
      <c r="I666">
        <v>852466581</v>
      </c>
    </row>
    <row r="667" spans="1:9" x14ac:dyDescent="0.3">
      <c r="A667" t="s">
        <v>308</v>
      </c>
      <c r="B667" t="s">
        <v>308</v>
      </c>
      <c r="C667">
        <v>852464676</v>
      </c>
      <c r="G667" t="s">
        <v>308</v>
      </c>
      <c r="H667" t="s">
        <v>308</v>
      </c>
      <c r="I667">
        <v>852464676</v>
      </c>
    </row>
    <row r="668" spans="1:9" x14ac:dyDescent="0.3">
      <c r="A668" t="s">
        <v>309</v>
      </c>
      <c r="B668" t="s">
        <v>309</v>
      </c>
      <c r="C668">
        <v>852465097</v>
      </c>
      <c r="G668" t="s">
        <v>309</v>
      </c>
      <c r="H668" t="s">
        <v>309</v>
      </c>
      <c r="I668">
        <v>852465097</v>
      </c>
    </row>
    <row r="669" spans="1:9" x14ac:dyDescent="0.3">
      <c r="A669" t="s">
        <v>99</v>
      </c>
      <c r="B669" t="s">
        <v>2348</v>
      </c>
      <c r="C669">
        <v>855198379</v>
      </c>
      <c r="G669" t="s">
        <v>99</v>
      </c>
      <c r="H669" t="s">
        <v>2348</v>
      </c>
      <c r="I669">
        <v>855198379</v>
      </c>
    </row>
    <row r="670" spans="1:9" x14ac:dyDescent="0.3">
      <c r="A670" t="s">
        <v>99</v>
      </c>
      <c r="B670" t="s">
        <v>2349</v>
      </c>
      <c r="C670">
        <v>855198377</v>
      </c>
      <c r="G670" t="s">
        <v>99</v>
      </c>
      <c r="H670" t="s">
        <v>2349</v>
      </c>
      <c r="I670">
        <v>855198377</v>
      </c>
    </row>
    <row r="671" spans="1:9" x14ac:dyDescent="0.3">
      <c r="A671" t="s">
        <v>98</v>
      </c>
      <c r="B671" t="s">
        <v>2350</v>
      </c>
      <c r="C671">
        <v>855201292</v>
      </c>
      <c r="G671" t="s">
        <v>98</v>
      </c>
      <c r="H671" t="s">
        <v>2350</v>
      </c>
      <c r="I671">
        <v>855201292</v>
      </c>
    </row>
    <row r="672" spans="1:9" x14ac:dyDescent="0.3">
      <c r="A672" t="s">
        <v>99</v>
      </c>
      <c r="B672" t="s">
        <v>2351</v>
      </c>
      <c r="C672">
        <v>855198642</v>
      </c>
      <c r="G672" t="s">
        <v>99</v>
      </c>
      <c r="H672" t="s">
        <v>2351</v>
      </c>
      <c r="I672">
        <v>855198642</v>
      </c>
    </row>
    <row r="673" spans="1:9" x14ac:dyDescent="0.3">
      <c r="A673" t="s">
        <v>98</v>
      </c>
      <c r="B673" t="s">
        <v>2352</v>
      </c>
      <c r="C673">
        <v>855201288</v>
      </c>
      <c r="G673" t="s">
        <v>98</v>
      </c>
      <c r="H673" t="s">
        <v>2352</v>
      </c>
      <c r="I673">
        <v>855201288</v>
      </c>
    </row>
    <row r="674" spans="1:9" x14ac:dyDescent="0.3">
      <c r="A674" t="s">
        <v>100</v>
      </c>
      <c r="B674" t="s">
        <v>2353</v>
      </c>
      <c r="C674">
        <v>855200687</v>
      </c>
      <c r="G674" t="s">
        <v>100</v>
      </c>
      <c r="H674" t="s">
        <v>2353</v>
      </c>
      <c r="I674">
        <v>855200687</v>
      </c>
    </row>
    <row r="675" spans="1:9" x14ac:dyDescent="0.3">
      <c r="A675" t="s">
        <v>100</v>
      </c>
      <c r="B675" t="s">
        <v>2354</v>
      </c>
      <c r="C675">
        <v>855200691</v>
      </c>
      <c r="G675" t="s">
        <v>100</v>
      </c>
      <c r="H675" t="s">
        <v>2354</v>
      </c>
      <c r="I675">
        <v>855200691</v>
      </c>
    </row>
    <row r="676" spans="1:9" x14ac:dyDescent="0.3">
      <c r="A676" t="s">
        <v>98</v>
      </c>
      <c r="B676" t="s">
        <v>2355</v>
      </c>
      <c r="C676">
        <v>855201195</v>
      </c>
      <c r="G676" t="s">
        <v>98</v>
      </c>
      <c r="H676" t="s">
        <v>2355</v>
      </c>
      <c r="I676">
        <v>855201195</v>
      </c>
    </row>
    <row r="677" spans="1:9" x14ac:dyDescent="0.3">
      <c r="A677" t="s">
        <v>100</v>
      </c>
      <c r="B677" t="s">
        <v>2356</v>
      </c>
      <c r="C677">
        <v>855199382</v>
      </c>
      <c r="G677" t="s">
        <v>100</v>
      </c>
      <c r="H677" t="s">
        <v>2356</v>
      </c>
      <c r="I677">
        <v>855199382</v>
      </c>
    </row>
    <row r="678" spans="1:9" x14ac:dyDescent="0.3">
      <c r="A678" t="s">
        <v>98</v>
      </c>
      <c r="B678" t="s">
        <v>2357</v>
      </c>
      <c r="C678">
        <v>855201192</v>
      </c>
      <c r="G678" t="s">
        <v>98</v>
      </c>
      <c r="H678" t="s">
        <v>2357</v>
      </c>
      <c r="I678">
        <v>855201192</v>
      </c>
    </row>
    <row r="679" spans="1:9" x14ac:dyDescent="0.3">
      <c r="A679" t="s">
        <v>99</v>
      </c>
      <c r="B679" t="s">
        <v>2358</v>
      </c>
      <c r="C679">
        <v>855198382</v>
      </c>
      <c r="G679" t="s">
        <v>99</v>
      </c>
      <c r="H679" t="s">
        <v>2358</v>
      </c>
      <c r="I679">
        <v>855198382</v>
      </c>
    </row>
    <row r="680" spans="1:9" x14ac:dyDescent="0.3">
      <c r="A680" t="s">
        <v>99</v>
      </c>
      <c r="B680" t="s">
        <v>2359</v>
      </c>
      <c r="C680">
        <v>855198610</v>
      </c>
      <c r="G680" t="s">
        <v>99</v>
      </c>
      <c r="H680" t="s">
        <v>2359</v>
      </c>
      <c r="I680">
        <v>855198610</v>
      </c>
    </row>
    <row r="681" spans="1:9" x14ac:dyDescent="0.3">
      <c r="A681" t="s">
        <v>99</v>
      </c>
      <c r="B681" t="s">
        <v>2360</v>
      </c>
      <c r="C681">
        <v>855198617</v>
      </c>
      <c r="G681" t="s">
        <v>99</v>
      </c>
      <c r="H681" t="s">
        <v>2360</v>
      </c>
      <c r="I681">
        <v>855198617</v>
      </c>
    </row>
    <row r="682" spans="1:9" x14ac:dyDescent="0.3">
      <c r="A682" t="s">
        <v>100</v>
      </c>
      <c r="B682" t="s">
        <v>2361</v>
      </c>
      <c r="C682">
        <v>855199426</v>
      </c>
      <c r="G682" t="s">
        <v>100</v>
      </c>
      <c r="H682" t="s">
        <v>2361</v>
      </c>
      <c r="I682">
        <v>855199426</v>
      </c>
    </row>
    <row r="683" spans="1:9" x14ac:dyDescent="0.3">
      <c r="A683" t="s">
        <v>99</v>
      </c>
      <c r="B683" t="s">
        <v>2362</v>
      </c>
      <c r="C683">
        <v>855198383</v>
      </c>
      <c r="G683" t="s">
        <v>99</v>
      </c>
      <c r="H683" t="s">
        <v>2362</v>
      </c>
      <c r="I683">
        <v>855198383</v>
      </c>
    </row>
    <row r="684" spans="1:9" x14ac:dyDescent="0.3">
      <c r="A684" t="s">
        <v>98</v>
      </c>
      <c r="B684" t="s">
        <v>2363</v>
      </c>
      <c r="C684">
        <v>855201296</v>
      </c>
      <c r="G684" t="s">
        <v>98</v>
      </c>
      <c r="H684" t="s">
        <v>2363</v>
      </c>
      <c r="I684">
        <v>855201296</v>
      </c>
    </row>
    <row r="685" spans="1:9" x14ac:dyDescent="0.3">
      <c r="A685" t="s">
        <v>98</v>
      </c>
      <c r="B685" t="s">
        <v>2364</v>
      </c>
      <c r="C685">
        <v>855201208</v>
      </c>
      <c r="G685" t="s">
        <v>98</v>
      </c>
      <c r="H685" t="s">
        <v>2364</v>
      </c>
      <c r="I685">
        <v>855201208</v>
      </c>
    </row>
    <row r="686" spans="1:9" x14ac:dyDescent="0.3">
      <c r="A686" t="s">
        <v>98</v>
      </c>
      <c r="B686" t="s">
        <v>2365</v>
      </c>
      <c r="C686">
        <v>855201285</v>
      </c>
      <c r="G686" t="s">
        <v>98</v>
      </c>
      <c r="H686" t="s">
        <v>2365</v>
      </c>
      <c r="I686">
        <v>855201285</v>
      </c>
    </row>
    <row r="687" spans="1:9" x14ac:dyDescent="0.3">
      <c r="A687" t="s">
        <v>100</v>
      </c>
      <c r="B687" t="s">
        <v>2366</v>
      </c>
      <c r="C687">
        <v>855199397</v>
      </c>
      <c r="G687" t="s">
        <v>100</v>
      </c>
      <c r="H687" t="s">
        <v>2366</v>
      </c>
      <c r="I687">
        <v>855199397</v>
      </c>
    </row>
    <row r="688" spans="1:9" x14ac:dyDescent="0.3">
      <c r="A688" t="s">
        <v>99</v>
      </c>
      <c r="B688" t="s">
        <v>2367</v>
      </c>
      <c r="C688">
        <v>855198634</v>
      </c>
      <c r="G688" t="s">
        <v>99</v>
      </c>
      <c r="H688" t="s">
        <v>2367</v>
      </c>
      <c r="I688">
        <v>855198634</v>
      </c>
    </row>
    <row r="689" spans="1:9" x14ac:dyDescent="0.3">
      <c r="A689" t="s">
        <v>100</v>
      </c>
      <c r="B689" t="s">
        <v>2368</v>
      </c>
      <c r="C689">
        <v>855199371</v>
      </c>
      <c r="G689" t="s">
        <v>100</v>
      </c>
      <c r="H689" t="s">
        <v>2368</v>
      </c>
      <c r="I689">
        <v>855199371</v>
      </c>
    </row>
    <row r="690" spans="1:9" x14ac:dyDescent="0.3">
      <c r="A690" t="s">
        <v>100</v>
      </c>
      <c r="B690" t="s">
        <v>2369</v>
      </c>
      <c r="C690">
        <v>855199417</v>
      </c>
      <c r="G690" t="s">
        <v>100</v>
      </c>
      <c r="H690" t="s">
        <v>2369</v>
      </c>
      <c r="I690">
        <v>855199417</v>
      </c>
    </row>
    <row r="691" spans="1:9" x14ac:dyDescent="0.3">
      <c r="A691" t="s">
        <v>98</v>
      </c>
      <c r="B691" t="s">
        <v>2370</v>
      </c>
      <c r="C691">
        <v>855200861</v>
      </c>
      <c r="G691" t="s">
        <v>98</v>
      </c>
      <c r="H691" t="s">
        <v>2370</v>
      </c>
      <c r="I691">
        <v>855200861</v>
      </c>
    </row>
    <row r="692" spans="1:9" x14ac:dyDescent="0.3">
      <c r="A692" t="s">
        <v>100</v>
      </c>
      <c r="B692" t="s">
        <v>2371</v>
      </c>
      <c r="C692">
        <v>855199436</v>
      </c>
      <c r="G692" t="s">
        <v>100</v>
      </c>
      <c r="H692" t="s">
        <v>2371</v>
      </c>
      <c r="I692">
        <v>855199436</v>
      </c>
    </row>
    <row r="693" spans="1:9" x14ac:dyDescent="0.3">
      <c r="A693" t="s">
        <v>98</v>
      </c>
      <c r="B693" t="s">
        <v>2372</v>
      </c>
      <c r="C693">
        <v>855201555</v>
      </c>
      <c r="G693" t="s">
        <v>98</v>
      </c>
      <c r="H693" t="s">
        <v>2372</v>
      </c>
      <c r="I693">
        <v>855201555</v>
      </c>
    </row>
    <row r="694" spans="1:9" x14ac:dyDescent="0.3">
      <c r="A694" t="s">
        <v>100</v>
      </c>
      <c r="B694" t="s">
        <v>2373</v>
      </c>
      <c r="C694">
        <v>855200783</v>
      </c>
      <c r="G694" t="s">
        <v>100</v>
      </c>
      <c r="H694" t="s">
        <v>2373</v>
      </c>
      <c r="I694">
        <v>855200783</v>
      </c>
    </row>
    <row r="695" spans="1:9" x14ac:dyDescent="0.3">
      <c r="A695" t="s">
        <v>99</v>
      </c>
      <c r="B695" t="s">
        <v>2374</v>
      </c>
      <c r="C695">
        <v>855198628</v>
      </c>
      <c r="G695" t="s">
        <v>99</v>
      </c>
      <c r="H695" t="s">
        <v>2374</v>
      </c>
      <c r="I695">
        <v>855198628</v>
      </c>
    </row>
    <row r="696" spans="1:9" x14ac:dyDescent="0.3">
      <c r="A696" t="s">
        <v>100</v>
      </c>
      <c r="B696" t="s">
        <v>2375</v>
      </c>
      <c r="C696">
        <v>855199358</v>
      </c>
      <c r="G696" t="s">
        <v>100</v>
      </c>
      <c r="H696" t="s">
        <v>2375</v>
      </c>
      <c r="I696">
        <v>855199358</v>
      </c>
    </row>
    <row r="697" spans="1:9" x14ac:dyDescent="0.3">
      <c r="A697" t="s">
        <v>98</v>
      </c>
      <c r="B697" t="s">
        <v>2376</v>
      </c>
      <c r="C697">
        <v>855200646</v>
      </c>
      <c r="G697" t="s">
        <v>98</v>
      </c>
      <c r="H697" t="s">
        <v>2376</v>
      </c>
      <c r="I697">
        <v>855200646</v>
      </c>
    </row>
    <row r="698" spans="1:9" x14ac:dyDescent="0.3">
      <c r="A698" t="s">
        <v>99</v>
      </c>
      <c r="B698" t="s">
        <v>2377</v>
      </c>
      <c r="C698">
        <v>855198597</v>
      </c>
      <c r="G698" t="s">
        <v>99</v>
      </c>
      <c r="H698" t="s">
        <v>2377</v>
      </c>
      <c r="I698">
        <v>855198597</v>
      </c>
    </row>
    <row r="699" spans="1:9" x14ac:dyDescent="0.3">
      <c r="A699" t="s">
        <v>275</v>
      </c>
      <c r="B699" t="s">
        <v>2378</v>
      </c>
      <c r="C699">
        <v>863606180</v>
      </c>
      <c r="G699" t="s">
        <v>275</v>
      </c>
      <c r="H699" t="s">
        <v>2378</v>
      </c>
      <c r="I699">
        <v>863606180</v>
      </c>
    </row>
    <row r="700" spans="1:9" x14ac:dyDescent="0.3">
      <c r="A700" t="s">
        <v>274</v>
      </c>
      <c r="B700" t="s">
        <v>2379</v>
      </c>
      <c r="C700">
        <v>863605115</v>
      </c>
      <c r="G700" t="s">
        <v>274</v>
      </c>
      <c r="H700" t="s">
        <v>2379</v>
      </c>
      <c r="I700">
        <v>863605115</v>
      </c>
    </row>
    <row r="701" spans="1:9" x14ac:dyDescent="0.3">
      <c r="A701" t="s">
        <v>274</v>
      </c>
      <c r="B701" t="s">
        <v>2380</v>
      </c>
      <c r="C701">
        <v>863605225</v>
      </c>
      <c r="G701" t="s">
        <v>274</v>
      </c>
      <c r="H701" t="s">
        <v>2380</v>
      </c>
      <c r="I701">
        <v>863605225</v>
      </c>
    </row>
    <row r="702" spans="1:9" x14ac:dyDescent="0.3">
      <c r="A702" t="s">
        <v>274</v>
      </c>
      <c r="B702" t="s">
        <v>2381</v>
      </c>
      <c r="C702">
        <v>863605223</v>
      </c>
      <c r="G702" t="s">
        <v>274</v>
      </c>
      <c r="H702" t="s">
        <v>2381</v>
      </c>
      <c r="I702">
        <v>863605223</v>
      </c>
    </row>
    <row r="703" spans="1:9" x14ac:dyDescent="0.3">
      <c r="A703" t="s">
        <v>275</v>
      </c>
      <c r="B703" t="s">
        <v>2382</v>
      </c>
      <c r="C703">
        <v>863606231</v>
      </c>
      <c r="G703" t="s">
        <v>275</v>
      </c>
      <c r="H703" t="s">
        <v>2382</v>
      </c>
      <c r="I703">
        <v>863606231</v>
      </c>
    </row>
    <row r="704" spans="1:9" x14ac:dyDescent="0.3">
      <c r="A704" t="s">
        <v>275</v>
      </c>
      <c r="B704" t="s">
        <v>2383</v>
      </c>
      <c r="C704">
        <v>863606176</v>
      </c>
      <c r="G704" t="s">
        <v>275</v>
      </c>
      <c r="H704" t="s">
        <v>2383</v>
      </c>
      <c r="I704">
        <v>863606176</v>
      </c>
    </row>
    <row r="705" spans="1:9" x14ac:dyDescent="0.3">
      <c r="A705" t="s">
        <v>274</v>
      </c>
      <c r="B705" t="s">
        <v>2384</v>
      </c>
      <c r="C705">
        <v>863605120</v>
      </c>
      <c r="G705" t="s">
        <v>274</v>
      </c>
      <c r="H705" t="s">
        <v>2384</v>
      </c>
      <c r="I705">
        <v>863605120</v>
      </c>
    </row>
    <row r="706" spans="1:9" x14ac:dyDescent="0.3">
      <c r="A706" t="s">
        <v>275</v>
      </c>
      <c r="B706" t="s">
        <v>2385</v>
      </c>
      <c r="C706">
        <v>863606171</v>
      </c>
      <c r="G706" t="s">
        <v>275</v>
      </c>
      <c r="H706" t="s">
        <v>2385</v>
      </c>
      <c r="I706">
        <v>863606171</v>
      </c>
    </row>
    <row r="707" spans="1:9" x14ac:dyDescent="0.3">
      <c r="A707" t="s">
        <v>275</v>
      </c>
      <c r="B707" t="s">
        <v>2386</v>
      </c>
      <c r="C707">
        <v>863606173</v>
      </c>
      <c r="G707" t="s">
        <v>275</v>
      </c>
      <c r="H707" t="s">
        <v>2386</v>
      </c>
      <c r="I707">
        <v>863606173</v>
      </c>
    </row>
    <row r="708" spans="1:9" x14ac:dyDescent="0.3">
      <c r="A708" t="s">
        <v>274</v>
      </c>
      <c r="B708" t="s">
        <v>2387</v>
      </c>
      <c r="C708">
        <v>863605220</v>
      </c>
      <c r="G708" t="s">
        <v>274</v>
      </c>
      <c r="H708" t="s">
        <v>2387</v>
      </c>
      <c r="I708">
        <v>863605220</v>
      </c>
    </row>
    <row r="709" spans="1:9" x14ac:dyDescent="0.3">
      <c r="A709" t="s">
        <v>275</v>
      </c>
      <c r="B709" t="s">
        <v>2388</v>
      </c>
      <c r="C709">
        <v>863606169</v>
      </c>
      <c r="G709" t="s">
        <v>275</v>
      </c>
      <c r="H709" t="s">
        <v>2388</v>
      </c>
      <c r="I709">
        <v>863606169</v>
      </c>
    </row>
    <row r="710" spans="1:9" x14ac:dyDescent="0.3">
      <c r="A710" t="s">
        <v>274</v>
      </c>
      <c r="B710" t="s">
        <v>2389</v>
      </c>
      <c r="C710">
        <v>863605167</v>
      </c>
      <c r="G710" t="s">
        <v>274</v>
      </c>
      <c r="H710" t="s">
        <v>2389</v>
      </c>
      <c r="I710">
        <v>863605167</v>
      </c>
    </row>
    <row r="711" spans="1:9" x14ac:dyDescent="0.3">
      <c r="A711" t="s">
        <v>45</v>
      </c>
      <c r="B711" t="s">
        <v>2390</v>
      </c>
      <c r="C711">
        <v>864769225</v>
      </c>
      <c r="G711" t="s">
        <v>45</v>
      </c>
      <c r="H711" t="s">
        <v>2390</v>
      </c>
      <c r="I711">
        <v>864769225</v>
      </c>
    </row>
    <row r="712" spans="1:9" x14ac:dyDescent="0.3">
      <c r="A712" t="s">
        <v>42</v>
      </c>
      <c r="B712" t="s">
        <v>2391</v>
      </c>
      <c r="C712">
        <v>864754584</v>
      </c>
      <c r="G712" t="s">
        <v>42</v>
      </c>
      <c r="H712" t="s">
        <v>2391</v>
      </c>
      <c r="I712">
        <v>864754584</v>
      </c>
    </row>
    <row r="713" spans="1:9" x14ac:dyDescent="0.3">
      <c r="A713" t="s">
        <v>40</v>
      </c>
      <c r="B713" t="s">
        <v>2392</v>
      </c>
      <c r="C713">
        <v>864754361</v>
      </c>
      <c r="G713" t="s">
        <v>40</v>
      </c>
      <c r="H713" t="s">
        <v>2392</v>
      </c>
      <c r="I713">
        <v>864754361</v>
      </c>
    </row>
    <row r="714" spans="1:9" x14ac:dyDescent="0.3">
      <c r="A714" t="s">
        <v>41</v>
      </c>
      <c r="B714" t="s">
        <v>2393</v>
      </c>
      <c r="C714">
        <v>864764317</v>
      </c>
      <c r="G714" t="s">
        <v>41</v>
      </c>
      <c r="H714" t="s">
        <v>2393</v>
      </c>
      <c r="I714">
        <v>864764317</v>
      </c>
    </row>
    <row r="715" spans="1:9" x14ac:dyDescent="0.3">
      <c r="A715" t="s">
        <v>34</v>
      </c>
      <c r="B715" t="s">
        <v>2394</v>
      </c>
      <c r="C715">
        <v>864758125</v>
      </c>
      <c r="G715" t="s">
        <v>34</v>
      </c>
      <c r="H715" t="s">
        <v>2394</v>
      </c>
      <c r="I715">
        <v>864758125</v>
      </c>
    </row>
    <row r="716" spans="1:9" x14ac:dyDescent="0.3">
      <c r="A716" t="s">
        <v>45</v>
      </c>
      <c r="B716" t="s">
        <v>2395</v>
      </c>
      <c r="C716">
        <v>864769325</v>
      </c>
      <c r="G716" t="s">
        <v>45</v>
      </c>
      <c r="H716" t="s">
        <v>2395</v>
      </c>
      <c r="I716">
        <v>864769325</v>
      </c>
    </row>
    <row r="717" spans="1:9" x14ac:dyDescent="0.3">
      <c r="A717" t="s">
        <v>42</v>
      </c>
      <c r="B717" t="s">
        <v>2396</v>
      </c>
      <c r="C717">
        <v>864754588</v>
      </c>
      <c r="G717" t="s">
        <v>42</v>
      </c>
      <c r="H717" t="s">
        <v>2396</v>
      </c>
      <c r="I717">
        <v>864754588</v>
      </c>
    </row>
    <row r="718" spans="1:9" x14ac:dyDescent="0.3">
      <c r="A718" t="s">
        <v>45</v>
      </c>
      <c r="B718" t="s">
        <v>2397</v>
      </c>
      <c r="C718">
        <v>864769251</v>
      </c>
      <c r="G718" t="s">
        <v>45</v>
      </c>
      <c r="H718" t="s">
        <v>2397</v>
      </c>
      <c r="I718">
        <v>864769251</v>
      </c>
    </row>
    <row r="719" spans="1:9" x14ac:dyDescent="0.3">
      <c r="A719" t="s">
        <v>41</v>
      </c>
      <c r="B719" t="s">
        <v>2398</v>
      </c>
      <c r="C719">
        <v>864764665</v>
      </c>
      <c r="G719" t="s">
        <v>41</v>
      </c>
      <c r="H719" t="s">
        <v>2398</v>
      </c>
      <c r="I719">
        <v>864764665</v>
      </c>
    </row>
    <row r="720" spans="1:9" x14ac:dyDescent="0.3">
      <c r="A720" t="s">
        <v>33</v>
      </c>
      <c r="B720" t="s">
        <v>2399</v>
      </c>
      <c r="C720">
        <v>864748930</v>
      </c>
      <c r="G720" t="s">
        <v>33</v>
      </c>
      <c r="H720" t="s">
        <v>2399</v>
      </c>
      <c r="I720">
        <v>864748930</v>
      </c>
    </row>
    <row r="721" spans="1:9" x14ac:dyDescent="0.3">
      <c r="A721" t="s">
        <v>39</v>
      </c>
      <c r="B721" t="s">
        <v>2400</v>
      </c>
      <c r="C721">
        <v>864764079</v>
      </c>
      <c r="G721" t="s">
        <v>39</v>
      </c>
      <c r="H721" t="s">
        <v>2400</v>
      </c>
      <c r="I721">
        <v>864764079</v>
      </c>
    </row>
    <row r="722" spans="1:9" x14ac:dyDescent="0.3">
      <c r="A722" t="s">
        <v>37</v>
      </c>
      <c r="B722" t="s">
        <v>2401</v>
      </c>
      <c r="C722">
        <v>864750187</v>
      </c>
      <c r="G722" t="s">
        <v>37</v>
      </c>
      <c r="H722" t="s">
        <v>2401</v>
      </c>
      <c r="I722">
        <v>864750187</v>
      </c>
    </row>
    <row r="723" spans="1:9" x14ac:dyDescent="0.3">
      <c r="A723" t="s">
        <v>40</v>
      </c>
      <c r="B723" t="s">
        <v>2402</v>
      </c>
      <c r="C723">
        <v>864753426</v>
      </c>
      <c r="G723" t="s">
        <v>40</v>
      </c>
      <c r="H723" t="s">
        <v>2402</v>
      </c>
      <c r="I723">
        <v>864753426</v>
      </c>
    </row>
    <row r="724" spans="1:9" x14ac:dyDescent="0.3">
      <c r="A724" t="s">
        <v>41</v>
      </c>
      <c r="B724" t="s">
        <v>2403</v>
      </c>
      <c r="C724">
        <v>864764787</v>
      </c>
      <c r="G724" t="s">
        <v>41</v>
      </c>
      <c r="H724" t="s">
        <v>2403</v>
      </c>
      <c r="I724">
        <v>864764787</v>
      </c>
    </row>
    <row r="725" spans="1:9" x14ac:dyDescent="0.3">
      <c r="A725" t="s">
        <v>41</v>
      </c>
      <c r="B725" t="s">
        <v>2404</v>
      </c>
      <c r="C725">
        <v>864764657</v>
      </c>
      <c r="G725" t="s">
        <v>41</v>
      </c>
      <c r="H725" t="s">
        <v>2404</v>
      </c>
      <c r="I725">
        <v>864764657</v>
      </c>
    </row>
    <row r="726" spans="1:9" x14ac:dyDescent="0.3">
      <c r="A726" t="s">
        <v>42</v>
      </c>
      <c r="B726" t="s">
        <v>2405</v>
      </c>
      <c r="C726">
        <v>864754564</v>
      </c>
      <c r="G726" t="s">
        <v>42</v>
      </c>
      <c r="H726" t="s">
        <v>2405</v>
      </c>
      <c r="I726">
        <v>864754564</v>
      </c>
    </row>
    <row r="727" spans="1:9" x14ac:dyDescent="0.3">
      <c r="A727" t="s">
        <v>35</v>
      </c>
      <c r="B727" t="s">
        <v>2406</v>
      </c>
      <c r="C727">
        <v>864759844</v>
      </c>
      <c r="G727" t="s">
        <v>35</v>
      </c>
      <c r="H727" t="s">
        <v>2406</v>
      </c>
      <c r="I727">
        <v>864759844</v>
      </c>
    </row>
    <row r="728" spans="1:9" x14ac:dyDescent="0.3">
      <c r="A728" t="s">
        <v>36</v>
      </c>
      <c r="B728" t="s">
        <v>1607</v>
      </c>
      <c r="C728">
        <v>864762000</v>
      </c>
      <c r="G728" t="s">
        <v>36</v>
      </c>
      <c r="H728" t="s">
        <v>1607</v>
      </c>
      <c r="I728">
        <v>864762000</v>
      </c>
    </row>
    <row r="729" spans="1:9" x14ac:dyDescent="0.3">
      <c r="A729" t="s">
        <v>43</v>
      </c>
      <c r="B729" t="s">
        <v>1585</v>
      </c>
      <c r="C729">
        <v>864755327</v>
      </c>
      <c r="G729" t="s">
        <v>43</v>
      </c>
      <c r="H729" t="s">
        <v>1585</v>
      </c>
      <c r="I729">
        <v>864755327</v>
      </c>
    </row>
    <row r="730" spans="1:9" x14ac:dyDescent="0.3">
      <c r="A730" t="s">
        <v>38</v>
      </c>
      <c r="B730" t="s">
        <v>2407</v>
      </c>
      <c r="C730">
        <v>864762334</v>
      </c>
      <c r="G730" t="s">
        <v>38</v>
      </c>
      <c r="H730" t="s">
        <v>2407</v>
      </c>
      <c r="I730">
        <v>864762334</v>
      </c>
    </row>
    <row r="731" spans="1:9" x14ac:dyDescent="0.3">
      <c r="A731" t="s">
        <v>40</v>
      </c>
      <c r="B731" t="s">
        <v>2408</v>
      </c>
      <c r="C731">
        <v>864753786</v>
      </c>
      <c r="G731" t="s">
        <v>40</v>
      </c>
      <c r="H731" t="s">
        <v>2408</v>
      </c>
      <c r="I731">
        <v>864753786</v>
      </c>
    </row>
    <row r="732" spans="1:9" x14ac:dyDescent="0.3">
      <c r="A732" t="s">
        <v>38</v>
      </c>
      <c r="B732" t="s">
        <v>2409</v>
      </c>
      <c r="C732">
        <v>864762337</v>
      </c>
      <c r="G732" t="s">
        <v>38</v>
      </c>
      <c r="H732" t="s">
        <v>2409</v>
      </c>
      <c r="I732">
        <v>864762337</v>
      </c>
    </row>
    <row r="733" spans="1:9" x14ac:dyDescent="0.3">
      <c r="A733" t="s">
        <v>38</v>
      </c>
      <c r="B733" t="s">
        <v>2410</v>
      </c>
      <c r="C733">
        <v>864762734</v>
      </c>
      <c r="G733" t="s">
        <v>38</v>
      </c>
      <c r="H733" t="s">
        <v>2410</v>
      </c>
      <c r="I733">
        <v>864762734</v>
      </c>
    </row>
    <row r="734" spans="1:9" x14ac:dyDescent="0.3">
      <c r="A734" t="s">
        <v>36</v>
      </c>
      <c r="B734" t="s">
        <v>1605</v>
      </c>
      <c r="C734">
        <v>864761426</v>
      </c>
      <c r="G734" t="s">
        <v>36</v>
      </c>
      <c r="H734" t="s">
        <v>1605</v>
      </c>
      <c r="I734">
        <v>864761426</v>
      </c>
    </row>
    <row r="735" spans="1:9" x14ac:dyDescent="0.3">
      <c r="A735" t="s">
        <v>39</v>
      </c>
      <c r="B735" t="s">
        <v>2411</v>
      </c>
      <c r="C735">
        <v>864763970</v>
      </c>
      <c r="G735" t="s">
        <v>39</v>
      </c>
      <c r="H735" t="s">
        <v>2411</v>
      </c>
      <c r="I735">
        <v>864763970</v>
      </c>
    </row>
    <row r="736" spans="1:9" x14ac:dyDescent="0.3">
      <c r="A736" t="s">
        <v>33</v>
      </c>
      <c r="B736" t="s">
        <v>2412</v>
      </c>
      <c r="C736">
        <v>864748614</v>
      </c>
      <c r="G736" t="s">
        <v>33</v>
      </c>
      <c r="H736" t="s">
        <v>2412</v>
      </c>
      <c r="I736">
        <v>864748614</v>
      </c>
    </row>
    <row r="737" spans="1:9" x14ac:dyDescent="0.3">
      <c r="A737" t="s">
        <v>37</v>
      </c>
      <c r="B737" t="s">
        <v>2413</v>
      </c>
      <c r="C737">
        <v>864750005</v>
      </c>
      <c r="G737" t="s">
        <v>37</v>
      </c>
      <c r="H737" t="s">
        <v>2413</v>
      </c>
      <c r="I737">
        <v>864750005</v>
      </c>
    </row>
    <row r="738" spans="1:9" x14ac:dyDescent="0.3">
      <c r="A738" t="s">
        <v>39</v>
      </c>
      <c r="B738" t="s">
        <v>2414</v>
      </c>
      <c r="C738">
        <v>864763947</v>
      </c>
      <c r="G738" t="s">
        <v>39</v>
      </c>
      <c r="H738" t="s">
        <v>2414</v>
      </c>
      <c r="I738">
        <v>864763947</v>
      </c>
    </row>
    <row r="739" spans="1:9" x14ac:dyDescent="0.3">
      <c r="A739" t="s">
        <v>44</v>
      </c>
      <c r="B739" t="s">
        <v>2415</v>
      </c>
      <c r="C739">
        <v>864765822</v>
      </c>
      <c r="G739" t="s">
        <v>44</v>
      </c>
      <c r="H739" t="s">
        <v>2415</v>
      </c>
      <c r="I739">
        <v>864765822</v>
      </c>
    </row>
    <row r="740" spans="1:9" x14ac:dyDescent="0.3">
      <c r="A740" t="s">
        <v>44</v>
      </c>
      <c r="B740" t="s">
        <v>2416</v>
      </c>
      <c r="C740">
        <v>864765414</v>
      </c>
      <c r="G740" t="s">
        <v>44</v>
      </c>
      <c r="H740" t="s">
        <v>2416</v>
      </c>
      <c r="I740">
        <v>864765414</v>
      </c>
    </row>
    <row r="741" spans="1:9" x14ac:dyDescent="0.3">
      <c r="A741" t="s">
        <v>45</v>
      </c>
      <c r="B741" t="s">
        <v>2417</v>
      </c>
      <c r="C741">
        <v>864769275</v>
      </c>
      <c r="G741" t="s">
        <v>45</v>
      </c>
      <c r="H741" t="s">
        <v>2417</v>
      </c>
      <c r="I741">
        <v>864769275</v>
      </c>
    </row>
    <row r="742" spans="1:9" x14ac:dyDescent="0.3">
      <c r="A742" t="s">
        <v>42</v>
      </c>
      <c r="B742" t="s">
        <v>2418</v>
      </c>
      <c r="C742">
        <v>864754583</v>
      </c>
      <c r="G742" t="s">
        <v>42</v>
      </c>
      <c r="H742" t="s">
        <v>2418</v>
      </c>
      <c r="I742">
        <v>864754583</v>
      </c>
    </row>
    <row r="743" spans="1:9" x14ac:dyDescent="0.3">
      <c r="A743" t="s">
        <v>41</v>
      </c>
      <c r="B743" t="s">
        <v>2419</v>
      </c>
      <c r="C743">
        <v>864765274</v>
      </c>
      <c r="G743" t="s">
        <v>41</v>
      </c>
      <c r="H743" t="s">
        <v>2419</v>
      </c>
      <c r="I743">
        <v>864765274</v>
      </c>
    </row>
    <row r="744" spans="1:9" x14ac:dyDescent="0.3">
      <c r="A744" t="s">
        <v>40</v>
      </c>
      <c r="B744" t="s">
        <v>2420</v>
      </c>
      <c r="C744">
        <v>864753508</v>
      </c>
      <c r="G744" t="s">
        <v>40</v>
      </c>
      <c r="H744" t="s">
        <v>2420</v>
      </c>
      <c r="I744">
        <v>864753508</v>
      </c>
    </row>
    <row r="745" spans="1:9" x14ac:dyDescent="0.3">
      <c r="A745" t="s">
        <v>42</v>
      </c>
      <c r="B745" t="s">
        <v>2421</v>
      </c>
      <c r="C745">
        <v>864754946</v>
      </c>
      <c r="G745" t="s">
        <v>42</v>
      </c>
      <c r="H745" t="s">
        <v>2421</v>
      </c>
      <c r="I745">
        <v>864754946</v>
      </c>
    </row>
    <row r="746" spans="1:9" x14ac:dyDescent="0.3">
      <c r="A746" t="s">
        <v>44</v>
      </c>
      <c r="B746" t="s">
        <v>2422</v>
      </c>
      <c r="C746">
        <v>864765830</v>
      </c>
      <c r="G746" t="s">
        <v>44</v>
      </c>
      <c r="H746" t="s">
        <v>2422</v>
      </c>
      <c r="I746">
        <v>864765830</v>
      </c>
    </row>
    <row r="747" spans="1:9" x14ac:dyDescent="0.3">
      <c r="A747" t="s">
        <v>33</v>
      </c>
      <c r="B747" t="s">
        <v>2423</v>
      </c>
      <c r="C747">
        <v>864748673</v>
      </c>
      <c r="G747" t="s">
        <v>33</v>
      </c>
      <c r="H747" t="s">
        <v>2423</v>
      </c>
      <c r="I747">
        <v>864748673</v>
      </c>
    </row>
    <row r="748" spans="1:9" x14ac:dyDescent="0.3">
      <c r="A748" t="s">
        <v>40</v>
      </c>
      <c r="B748" t="s">
        <v>2424</v>
      </c>
      <c r="C748">
        <v>864753619</v>
      </c>
      <c r="G748" t="s">
        <v>40</v>
      </c>
      <c r="H748" t="s">
        <v>2424</v>
      </c>
      <c r="I748">
        <v>864753619</v>
      </c>
    </row>
    <row r="749" spans="1:9" x14ac:dyDescent="0.3">
      <c r="A749" t="s">
        <v>33</v>
      </c>
      <c r="B749" t="s">
        <v>2425</v>
      </c>
      <c r="C749">
        <v>864748638</v>
      </c>
      <c r="G749" t="s">
        <v>33</v>
      </c>
      <c r="H749" t="s">
        <v>2425</v>
      </c>
      <c r="I749">
        <v>864748638</v>
      </c>
    </row>
    <row r="750" spans="1:9" x14ac:dyDescent="0.3">
      <c r="A750" t="s">
        <v>35</v>
      </c>
      <c r="B750" t="s">
        <v>2426</v>
      </c>
      <c r="C750">
        <v>864759605</v>
      </c>
      <c r="G750" t="s">
        <v>35</v>
      </c>
      <c r="H750" t="s">
        <v>2426</v>
      </c>
      <c r="I750">
        <v>864759605</v>
      </c>
    </row>
    <row r="751" spans="1:9" x14ac:dyDescent="0.3">
      <c r="A751" t="s">
        <v>36</v>
      </c>
      <c r="B751" t="s">
        <v>1606</v>
      </c>
      <c r="C751">
        <v>864761684</v>
      </c>
      <c r="G751" t="s">
        <v>36</v>
      </c>
      <c r="H751" t="s">
        <v>1606</v>
      </c>
      <c r="I751">
        <v>864761684</v>
      </c>
    </row>
    <row r="752" spans="1:9" x14ac:dyDescent="0.3">
      <c r="A752" t="s">
        <v>38</v>
      </c>
      <c r="B752" t="s">
        <v>2427</v>
      </c>
      <c r="C752">
        <v>864762391</v>
      </c>
      <c r="G752" t="s">
        <v>38</v>
      </c>
      <c r="H752" t="s">
        <v>2427</v>
      </c>
      <c r="I752">
        <v>864762391</v>
      </c>
    </row>
    <row r="753" spans="1:9" x14ac:dyDescent="0.3">
      <c r="A753" t="s">
        <v>43</v>
      </c>
      <c r="B753" t="s">
        <v>1584</v>
      </c>
      <c r="C753">
        <v>864755196</v>
      </c>
      <c r="G753" t="s">
        <v>43</v>
      </c>
      <c r="H753" t="s">
        <v>1584</v>
      </c>
      <c r="I753">
        <v>864755196</v>
      </c>
    </row>
    <row r="754" spans="1:9" x14ac:dyDescent="0.3">
      <c r="A754" t="s">
        <v>33</v>
      </c>
      <c r="B754" t="s">
        <v>2428</v>
      </c>
      <c r="C754">
        <v>864748665</v>
      </c>
      <c r="G754" t="s">
        <v>33</v>
      </c>
      <c r="H754" t="s">
        <v>2428</v>
      </c>
      <c r="I754">
        <v>864748665</v>
      </c>
    </row>
    <row r="755" spans="1:9" x14ac:dyDescent="0.3">
      <c r="A755" t="s">
        <v>42</v>
      </c>
      <c r="B755" t="s">
        <v>2429</v>
      </c>
      <c r="C755">
        <v>864754954</v>
      </c>
      <c r="G755" t="s">
        <v>42</v>
      </c>
      <c r="H755" t="s">
        <v>2429</v>
      </c>
      <c r="I755">
        <v>864754954</v>
      </c>
    </row>
    <row r="756" spans="1:9" x14ac:dyDescent="0.3">
      <c r="A756" t="s">
        <v>39</v>
      </c>
      <c r="B756" t="s">
        <v>2430</v>
      </c>
      <c r="C756">
        <v>864763955</v>
      </c>
      <c r="G756" t="s">
        <v>39</v>
      </c>
      <c r="H756" t="s">
        <v>2430</v>
      </c>
      <c r="I756">
        <v>864763955</v>
      </c>
    </row>
    <row r="757" spans="1:9" x14ac:dyDescent="0.3">
      <c r="A757" t="s">
        <v>38</v>
      </c>
      <c r="B757" t="s">
        <v>2431</v>
      </c>
      <c r="C757">
        <v>864762341</v>
      </c>
      <c r="G757" t="s">
        <v>38</v>
      </c>
      <c r="H757" t="s">
        <v>2431</v>
      </c>
      <c r="I757">
        <v>864762341</v>
      </c>
    </row>
    <row r="758" spans="1:9" x14ac:dyDescent="0.3">
      <c r="A758" t="s">
        <v>37</v>
      </c>
      <c r="B758" t="s">
        <v>2432</v>
      </c>
      <c r="C758">
        <v>864750011</v>
      </c>
      <c r="G758" t="s">
        <v>37</v>
      </c>
      <c r="H758" t="s">
        <v>2432</v>
      </c>
      <c r="I758">
        <v>864750011</v>
      </c>
    </row>
    <row r="759" spans="1:9" x14ac:dyDescent="0.3">
      <c r="A759" t="s">
        <v>43</v>
      </c>
      <c r="B759" t="s">
        <v>1590</v>
      </c>
      <c r="C759">
        <v>864756672</v>
      </c>
      <c r="G759" t="s">
        <v>43</v>
      </c>
      <c r="H759" t="s">
        <v>1590</v>
      </c>
      <c r="I759">
        <v>864756672</v>
      </c>
    </row>
    <row r="760" spans="1:9" x14ac:dyDescent="0.3">
      <c r="A760" t="s">
        <v>35</v>
      </c>
      <c r="B760" t="s">
        <v>2433</v>
      </c>
      <c r="C760">
        <v>864758788</v>
      </c>
      <c r="G760" t="s">
        <v>35</v>
      </c>
      <c r="H760" t="s">
        <v>2433</v>
      </c>
      <c r="I760">
        <v>864758788</v>
      </c>
    </row>
    <row r="761" spans="1:9" x14ac:dyDescent="0.3">
      <c r="A761" t="s">
        <v>45</v>
      </c>
      <c r="B761" t="s">
        <v>2434</v>
      </c>
      <c r="C761">
        <v>864769300</v>
      </c>
      <c r="G761" t="s">
        <v>45</v>
      </c>
      <c r="H761" t="s">
        <v>2434</v>
      </c>
      <c r="I761">
        <v>864769300</v>
      </c>
    </row>
    <row r="762" spans="1:9" x14ac:dyDescent="0.3">
      <c r="A762" t="s">
        <v>44</v>
      </c>
      <c r="B762" t="s">
        <v>2435</v>
      </c>
      <c r="C762">
        <v>864765845</v>
      </c>
      <c r="G762" t="s">
        <v>44</v>
      </c>
      <c r="H762" t="s">
        <v>2435</v>
      </c>
      <c r="I762">
        <v>864765845</v>
      </c>
    </row>
    <row r="763" spans="1:9" x14ac:dyDescent="0.3">
      <c r="A763" t="s">
        <v>45</v>
      </c>
      <c r="B763" t="s">
        <v>2436</v>
      </c>
      <c r="C763">
        <v>864768243</v>
      </c>
      <c r="G763" t="s">
        <v>45</v>
      </c>
      <c r="H763" t="s">
        <v>2436</v>
      </c>
      <c r="I763">
        <v>864768243</v>
      </c>
    </row>
    <row r="764" spans="1:9" x14ac:dyDescent="0.3">
      <c r="A764" t="s">
        <v>35</v>
      </c>
      <c r="B764" t="s">
        <v>2437</v>
      </c>
      <c r="C764">
        <v>864759789</v>
      </c>
      <c r="G764" t="s">
        <v>35</v>
      </c>
      <c r="H764" t="s">
        <v>2437</v>
      </c>
      <c r="I764">
        <v>864759789</v>
      </c>
    </row>
    <row r="765" spans="1:9" x14ac:dyDescent="0.3">
      <c r="A765" t="s">
        <v>43</v>
      </c>
      <c r="B765" t="s">
        <v>1586</v>
      </c>
      <c r="C765">
        <v>864755714</v>
      </c>
      <c r="G765" t="s">
        <v>43</v>
      </c>
      <c r="H765" t="s">
        <v>1586</v>
      </c>
      <c r="I765">
        <v>864755714</v>
      </c>
    </row>
    <row r="766" spans="1:9" x14ac:dyDescent="0.3">
      <c r="A766" t="s">
        <v>39</v>
      </c>
      <c r="B766" t="s">
        <v>2438</v>
      </c>
      <c r="C766">
        <v>864763976</v>
      </c>
      <c r="G766" t="s">
        <v>39</v>
      </c>
      <c r="H766" t="s">
        <v>2438</v>
      </c>
      <c r="I766">
        <v>864763976</v>
      </c>
    </row>
    <row r="767" spans="1:9" x14ac:dyDescent="0.3">
      <c r="A767" t="s">
        <v>43</v>
      </c>
      <c r="B767" t="s">
        <v>1588</v>
      </c>
      <c r="C767">
        <v>864756170</v>
      </c>
      <c r="G767" t="s">
        <v>43</v>
      </c>
      <c r="H767" t="s">
        <v>1588</v>
      </c>
      <c r="I767">
        <v>864756170</v>
      </c>
    </row>
    <row r="768" spans="1:9" x14ac:dyDescent="0.3">
      <c r="A768" t="s">
        <v>41</v>
      </c>
      <c r="B768" t="s">
        <v>2439</v>
      </c>
      <c r="C768">
        <v>864764777</v>
      </c>
      <c r="G768" t="s">
        <v>41</v>
      </c>
      <c r="H768" t="s">
        <v>2439</v>
      </c>
      <c r="I768">
        <v>864764777</v>
      </c>
    </row>
    <row r="769" spans="1:9" x14ac:dyDescent="0.3">
      <c r="A769" t="s">
        <v>34</v>
      </c>
      <c r="B769" t="s">
        <v>1592</v>
      </c>
      <c r="C769">
        <v>864758115</v>
      </c>
      <c r="G769" t="s">
        <v>34</v>
      </c>
      <c r="H769" t="s">
        <v>1592</v>
      </c>
      <c r="I769">
        <v>864758115</v>
      </c>
    </row>
    <row r="770" spans="1:9" x14ac:dyDescent="0.3">
      <c r="A770" t="s">
        <v>40</v>
      </c>
      <c r="B770" t="s">
        <v>2440</v>
      </c>
      <c r="C770">
        <v>864753495</v>
      </c>
      <c r="G770" t="s">
        <v>40</v>
      </c>
      <c r="H770" t="s">
        <v>2440</v>
      </c>
      <c r="I770">
        <v>864753495</v>
      </c>
    </row>
    <row r="771" spans="1:9" x14ac:dyDescent="0.3">
      <c r="A771" t="s">
        <v>37</v>
      </c>
      <c r="B771" t="s">
        <v>2441</v>
      </c>
      <c r="C771">
        <v>864750763</v>
      </c>
      <c r="G771" t="s">
        <v>37</v>
      </c>
      <c r="H771" t="s">
        <v>2441</v>
      </c>
      <c r="I771">
        <v>864750763</v>
      </c>
    </row>
    <row r="772" spans="1:9" x14ac:dyDescent="0.3">
      <c r="A772" t="s">
        <v>37</v>
      </c>
      <c r="B772" t="s">
        <v>2442</v>
      </c>
      <c r="C772">
        <v>864750286</v>
      </c>
      <c r="G772" t="s">
        <v>37</v>
      </c>
      <c r="H772" t="s">
        <v>2442</v>
      </c>
      <c r="I772">
        <v>864750286</v>
      </c>
    </row>
    <row r="773" spans="1:9" x14ac:dyDescent="0.3">
      <c r="A773" t="s">
        <v>33</v>
      </c>
      <c r="B773" t="s">
        <v>2443</v>
      </c>
      <c r="C773">
        <v>864748668</v>
      </c>
      <c r="G773" t="s">
        <v>33</v>
      </c>
      <c r="H773" t="s">
        <v>2443</v>
      </c>
      <c r="I773">
        <v>864748668</v>
      </c>
    </row>
    <row r="774" spans="1:9" x14ac:dyDescent="0.3">
      <c r="A774" t="s">
        <v>35</v>
      </c>
      <c r="B774" t="s">
        <v>2444</v>
      </c>
      <c r="C774">
        <v>864759841</v>
      </c>
      <c r="G774" t="s">
        <v>35</v>
      </c>
      <c r="H774" t="s">
        <v>2444</v>
      </c>
      <c r="I774">
        <v>864759841</v>
      </c>
    </row>
    <row r="775" spans="1:9" x14ac:dyDescent="0.3">
      <c r="A775" t="s">
        <v>44</v>
      </c>
      <c r="B775" t="s">
        <v>2445</v>
      </c>
      <c r="C775">
        <v>864765456</v>
      </c>
      <c r="G775" t="s">
        <v>44</v>
      </c>
      <c r="H775" t="s">
        <v>2445</v>
      </c>
      <c r="I775">
        <v>864765456</v>
      </c>
    </row>
    <row r="776" spans="1:9" x14ac:dyDescent="0.3">
      <c r="A776" t="s">
        <v>39</v>
      </c>
      <c r="B776" t="s">
        <v>2446</v>
      </c>
      <c r="C776">
        <v>864763263</v>
      </c>
      <c r="G776" t="s">
        <v>39</v>
      </c>
      <c r="H776" t="s">
        <v>2446</v>
      </c>
      <c r="I776">
        <v>864763263</v>
      </c>
    </row>
    <row r="777" spans="1:9" x14ac:dyDescent="0.3">
      <c r="A777" t="s">
        <v>36</v>
      </c>
      <c r="B777" t="s">
        <v>2447</v>
      </c>
      <c r="C777">
        <v>864761591</v>
      </c>
      <c r="G777" t="s">
        <v>36</v>
      </c>
      <c r="H777" t="s">
        <v>2447</v>
      </c>
      <c r="I777">
        <v>864761591</v>
      </c>
    </row>
    <row r="778" spans="1:9" x14ac:dyDescent="0.3">
      <c r="A778" t="s">
        <v>36</v>
      </c>
      <c r="B778" t="s">
        <v>2448</v>
      </c>
      <c r="C778">
        <v>864761679</v>
      </c>
      <c r="G778" t="s">
        <v>36</v>
      </c>
      <c r="H778" t="s">
        <v>2448</v>
      </c>
      <c r="I778">
        <v>864761679</v>
      </c>
    </row>
    <row r="779" spans="1:9" x14ac:dyDescent="0.3">
      <c r="A779" t="s">
        <v>44</v>
      </c>
      <c r="B779" t="s">
        <v>2449</v>
      </c>
      <c r="C779">
        <v>864765837</v>
      </c>
      <c r="G779" t="s">
        <v>44</v>
      </c>
      <c r="H779" t="s">
        <v>2449</v>
      </c>
      <c r="I779">
        <v>864765837</v>
      </c>
    </row>
    <row r="780" spans="1:9" x14ac:dyDescent="0.3">
      <c r="A780" t="s">
        <v>37</v>
      </c>
      <c r="B780" t="s">
        <v>2450</v>
      </c>
      <c r="C780">
        <v>864750279</v>
      </c>
      <c r="G780" t="s">
        <v>37</v>
      </c>
      <c r="H780" t="s">
        <v>2450</v>
      </c>
      <c r="I780">
        <v>864750279</v>
      </c>
    </row>
    <row r="781" spans="1:9" x14ac:dyDescent="0.3">
      <c r="A781" t="s">
        <v>43</v>
      </c>
      <c r="B781" t="s">
        <v>1587</v>
      </c>
      <c r="C781">
        <v>864755773</v>
      </c>
      <c r="G781" t="s">
        <v>43</v>
      </c>
      <c r="H781" t="s">
        <v>1587</v>
      </c>
      <c r="I781">
        <v>864755773</v>
      </c>
    </row>
    <row r="782" spans="1:9" x14ac:dyDescent="0.3">
      <c r="A782" t="s">
        <v>38</v>
      </c>
      <c r="B782" t="s">
        <v>2451</v>
      </c>
      <c r="C782">
        <v>864762365</v>
      </c>
      <c r="G782" t="s">
        <v>38</v>
      </c>
      <c r="H782" t="s">
        <v>2451</v>
      </c>
      <c r="I782">
        <v>864762365</v>
      </c>
    </row>
    <row r="783" spans="1:9" x14ac:dyDescent="0.3">
      <c r="A783" t="s">
        <v>234</v>
      </c>
      <c r="B783" t="s">
        <v>234</v>
      </c>
      <c r="C783">
        <v>865940606</v>
      </c>
      <c r="G783" t="s">
        <v>234</v>
      </c>
      <c r="H783" t="s">
        <v>234</v>
      </c>
      <c r="I783">
        <v>865940606</v>
      </c>
    </row>
    <row r="784" spans="1:9" x14ac:dyDescent="0.3">
      <c r="A784" t="s">
        <v>235</v>
      </c>
      <c r="B784" t="s">
        <v>235</v>
      </c>
      <c r="C784">
        <v>865990763</v>
      </c>
      <c r="G784" t="s">
        <v>235</v>
      </c>
      <c r="H784" t="s">
        <v>235</v>
      </c>
      <c r="I784">
        <v>865990763</v>
      </c>
    </row>
    <row r="785" spans="1:9" x14ac:dyDescent="0.3">
      <c r="A785" t="s">
        <v>238</v>
      </c>
      <c r="B785" t="s">
        <v>238</v>
      </c>
      <c r="C785">
        <v>865995464</v>
      </c>
      <c r="G785" t="s">
        <v>238</v>
      </c>
      <c r="H785" t="s">
        <v>238</v>
      </c>
      <c r="I785">
        <v>865995464</v>
      </c>
    </row>
    <row r="786" spans="1:9" x14ac:dyDescent="0.3">
      <c r="A786" t="s">
        <v>237</v>
      </c>
      <c r="B786" t="s">
        <v>237</v>
      </c>
      <c r="C786">
        <v>865989720</v>
      </c>
      <c r="G786" t="s">
        <v>237</v>
      </c>
      <c r="H786" t="s">
        <v>237</v>
      </c>
      <c r="I786">
        <v>865989720</v>
      </c>
    </row>
    <row r="787" spans="1:9" x14ac:dyDescent="0.3">
      <c r="A787" t="s">
        <v>236</v>
      </c>
      <c r="B787" t="s">
        <v>236</v>
      </c>
      <c r="C787">
        <v>865992570</v>
      </c>
      <c r="G787" t="s">
        <v>236</v>
      </c>
      <c r="H787" t="s">
        <v>236</v>
      </c>
      <c r="I787">
        <v>865992570</v>
      </c>
    </row>
    <row r="788" spans="1:9" x14ac:dyDescent="0.3">
      <c r="A788" t="s">
        <v>140</v>
      </c>
      <c r="B788" t="s">
        <v>140</v>
      </c>
      <c r="C788">
        <v>892193054</v>
      </c>
      <c r="G788" t="s">
        <v>140</v>
      </c>
      <c r="H788" t="s">
        <v>140</v>
      </c>
      <c r="I788">
        <v>892193054</v>
      </c>
    </row>
    <row r="789" spans="1:9" x14ac:dyDescent="0.3">
      <c r="A789" t="s">
        <v>139</v>
      </c>
      <c r="B789" t="s">
        <v>139</v>
      </c>
      <c r="C789">
        <v>892202381</v>
      </c>
      <c r="G789" t="s">
        <v>139</v>
      </c>
      <c r="H789" t="s">
        <v>139</v>
      </c>
      <c r="I789">
        <v>892202381</v>
      </c>
    </row>
    <row r="790" spans="1:9" x14ac:dyDescent="0.3">
      <c r="A790" t="s">
        <v>113</v>
      </c>
      <c r="B790" t="s">
        <v>1623</v>
      </c>
      <c r="C790">
        <v>1046893609</v>
      </c>
      <c r="G790" t="s">
        <v>113</v>
      </c>
      <c r="H790" t="s">
        <v>1623</v>
      </c>
      <c r="I790">
        <v>1046893609</v>
      </c>
    </row>
    <row r="791" spans="1:9" x14ac:dyDescent="0.3">
      <c r="A791" t="s">
        <v>114</v>
      </c>
      <c r="B791" t="s">
        <v>2452</v>
      </c>
      <c r="C791">
        <v>1046909655</v>
      </c>
      <c r="G791" t="s">
        <v>114</v>
      </c>
      <c r="H791" t="s">
        <v>2452</v>
      </c>
      <c r="I791">
        <v>1046909655</v>
      </c>
    </row>
    <row r="792" spans="1:9" x14ac:dyDescent="0.3">
      <c r="A792" t="s">
        <v>114</v>
      </c>
      <c r="B792" t="s">
        <v>2453</v>
      </c>
      <c r="C792">
        <v>1046909527</v>
      </c>
      <c r="G792" t="s">
        <v>114</v>
      </c>
      <c r="H792" t="s">
        <v>2453</v>
      </c>
      <c r="I792">
        <v>1046909527</v>
      </c>
    </row>
    <row r="793" spans="1:9" x14ac:dyDescent="0.3">
      <c r="A793" t="s">
        <v>113</v>
      </c>
      <c r="B793" t="s">
        <v>1624</v>
      </c>
      <c r="C793">
        <v>1046893739</v>
      </c>
      <c r="G793" t="s">
        <v>113</v>
      </c>
      <c r="H793" t="s">
        <v>1624</v>
      </c>
      <c r="I793">
        <v>1046893739</v>
      </c>
    </row>
    <row r="794" spans="1:9" x14ac:dyDescent="0.3">
      <c r="A794" t="s">
        <v>113</v>
      </c>
      <c r="B794" t="s">
        <v>2454</v>
      </c>
      <c r="C794">
        <v>1046894267</v>
      </c>
      <c r="G794" t="s">
        <v>113</v>
      </c>
      <c r="H794" t="s">
        <v>2454</v>
      </c>
      <c r="I794">
        <v>1046894267</v>
      </c>
    </row>
    <row r="795" spans="1:9" x14ac:dyDescent="0.3">
      <c r="A795" t="s">
        <v>114</v>
      </c>
      <c r="B795" t="s">
        <v>2455</v>
      </c>
      <c r="C795">
        <v>1046909543</v>
      </c>
      <c r="G795" t="s">
        <v>114</v>
      </c>
      <c r="H795" t="s">
        <v>2455</v>
      </c>
      <c r="I795">
        <v>1046909543</v>
      </c>
    </row>
    <row r="796" spans="1:9" x14ac:dyDescent="0.3">
      <c r="A796" t="s">
        <v>114</v>
      </c>
      <c r="B796" t="s">
        <v>2456</v>
      </c>
      <c r="C796">
        <v>1046901810</v>
      </c>
      <c r="G796" t="s">
        <v>114</v>
      </c>
      <c r="H796" t="s">
        <v>2456</v>
      </c>
      <c r="I796">
        <v>1046901810</v>
      </c>
    </row>
    <row r="797" spans="1:9" x14ac:dyDescent="0.3">
      <c r="A797" t="s">
        <v>114</v>
      </c>
      <c r="B797" t="s">
        <v>2457</v>
      </c>
      <c r="C797">
        <v>1046902238</v>
      </c>
      <c r="G797" t="s">
        <v>114</v>
      </c>
      <c r="H797" t="s">
        <v>2457</v>
      </c>
      <c r="I797">
        <v>1046902238</v>
      </c>
    </row>
    <row r="798" spans="1:9" x14ac:dyDescent="0.3">
      <c r="A798" t="s">
        <v>114</v>
      </c>
      <c r="B798" t="s">
        <v>2458</v>
      </c>
      <c r="C798">
        <v>1046901819</v>
      </c>
      <c r="G798" t="s">
        <v>114</v>
      </c>
      <c r="H798" t="s">
        <v>2458</v>
      </c>
      <c r="I798">
        <v>1046901819</v>
      </c>
    </row>
    <row r="799" spans="1:9" x14ac:dyDescent="0.3">
      <c r="A799" t="s">
        <v>114</v>
      </c>
      <c r="B799" t="s">
        <v>2459</v>
      </c>
      <c r="C799">
        <v>1046902156</v>
      </c>
      <c r="G799" t="s">
        <v>114</v>
      </c>
      <c r="H799" t="s">
        <v>2459</v>
      </c>
      <c r="I799">
        <v>1046902156</v>
      </c>
    </row>
    <row r="800" spans="1:9" x14ac:dyDescent="0.3">
      <c r="A800" t="s">
        <v>114</v>
      </c>
      <c r="B800" t="s">
        <v>2460</v>
      </c>
      <c r="C800">
        <v>1046909620</v>
      </c>
      <c r="G800" t="s">
        <v>114</v>
      </c>
      <c r="H800" t="s">
        <v>2460</v>
      </c>
      <c r="I800">
        <v>1046909620</v>
      </c>
    </row>
    <row r="801" spans="1:9" x14ac:dyDescent="0.3">
      <c r="A801" t="s">
        <v>113</v>
      </c>
      <c r="B801" t="s">
        <v>2461</v>
      </c>
      <c r="C801">
        <v>1046894820</v>
      </c>
      <c r="G801" t="s">
        <v>113</v>
      </c>
      <c r="H801" t="s">
        <v>2461</v>
      </c>
      <c r="I801">
        <v>1046894820</v>
      </c>
    </row>
    <row r="802" spans="1:9" x14ac:dyDescent="0.3">
      <c r="A802" t="s">
        <v>113</v>
      </c>
      <c r="B802" t="s">
        <v>1622</v>
      </c>
      <c r="C802">
        <v>1046893594</v>
      </c>
      <c r="G802" t="s">
        <v>113</v>
      </c>
      <c r="H802" t="s">
        <v>1622</v>
      </c>
      <c r="I802">
        <v>1046893594</v>
      </c>
    </row>
    <row r="803" spans="1:9" x14ac:dyDescent="0.3">
      <c r="A803" t="s">
        <v>113</v>
      </c>
      <c r="B803" t="s">
        <v>1621</v>
      </c>
      <c r="C803">
        <v>1046893541</v>
      </c>
      <c r="G803" t="s">
        <v>113</v>
      </c>
      <c r="H803" t="s">
        <v>1621</v>
      </c>
      <c r="I803">
        <v>1046893541</v>
      </c>
    </row>
    <row r="804" spans="1:9" x14ac:dyDescent="0.3">
      <c r="A804" t="s">
        <v>113</v>
      </c>
      <c r="B804" t="s">
        <v>1625</v>
      </c>
      <c r="C804">
        <v>1046893756</v>
      </c>
      <c r="G804" t="s">
        <v>113</v>
      </c>
      <c r="H804" t="s">
        <v>1625</v>
      </c>
      <c r="I804">
        <v>1046893756</v>
      </c>
    </row>
    <row r="805" spans="1:9" x14ac:dyDescent="0.3">
      <c r="A805" t="s">
        <v>113</v>
      </c>
      <c r="B805" t="s">
        <v>2462</v>
      </c>
      <c r="C805">
        <v>1046893536</v>
      </c>
      <c r="G805" t="s">
        <v>113</v>
      </c>
      <c r="H805" t="s">
        <v>2462</v>
      </c>
      <c r="I805">
        <v>1046893536</v>
      </c>
    </row>
    <row r="806" spans="1:9" x14ac:dyDescent="0.3">
      <c r="A806" t="s">
        <v>106</v>
      </c>
      <c r="B806" t="s">
        <v>2463</v>
      </c>
      <c r="C806">
        <v>1047045443</v>
      </c>
      <c r="G806" t="s">
        <v>106</v>
      </c>
      <c r="H806" t="s">
        <v>2463</v>
      </c>
      <c r="I806">
        <v>1047045443</v>
      </c>
    </row>
    <row r="807" spans="1:9" x14ac:dyDescent="0.3">
      <c r="A807" t="s">
        <v>106</v>
      </c>
      <c r="B807" t="s">
        <v>2464</v>
      </c>
      <c r="C807">
        <v>1047045506</v>
      </c>
      <c r="G807" t="s">
        <v>106</v>
      </c>
      <c r="H807" t="s">
        <v>2464</v>
      </c>
      <c r="I807">
        <v>1047045506</v>
      </c>
    </row>
    <row r="808" spans="1:9" x14ac:dyDescent="0.3">
      <c r="A808" t="s">
        <v>106</v>
      </c>
      <c r="B808" t="s">
        <v>2465</v>
      </c>
      <c r="C808">
        <v>1047045479</v>
      </c>
      <c r="G808" t="s">
        <v>106</v>
      </c>
      <c r="H808" t="s">
        <v>2465</v>
      </c>
      <c r="I808">
        <v>1047045479</v>
      </c>
    </row>
    <row r="809" spans="1:9" x14ac:dyDescent="0.3">
      <c r="A809" t="s">
        <v>106</v>
      </c>
      <c r="B809" t="s">
        <v>2466</v>
      </c>
      <c r="C809">
        <v>1047045627</v>
      </c>
      <c r="G809" t="s">
        <v>106</v>
      </c>
      <c r="H809" t="s">
        <v>2466</v>
      </c>
      <c r="I809">
        <v>1047045627</v>
      </c>
    </row>
    <row r="810" spans="1:9" x14ac:dyDescent="0.3">
      <c r="A810" t="s">
        <v>106</v>
      </c>
      <c r="B810" t="s">
        <v>2467</v>
      </c>
      <c r="C810">
        <v>1047045086</v>
      </c>
      <c r="G810" t="s">
        <v>106</v>
      </c>
      <c r="H810" t="s">
        <v>2467</v>
      </c>
      <c r="I810">
        <v>1047045086</v>
      </c>
    </row>
    <row r="811" spans="1:9" x14ac:dyDescent="0.3">
      <c r="A811" t="s">
        <v>106</v>
      </c>
      <c r="B811" t="s">
        <v>2468</v>
      </c>
      <c r="C811">
        <v>1047045325</v>
      </c>
      <c r="G811" t="s">
        <v>106</v>
      </c>
      <c r="H811" t="s">
        <v>2468</v>
      </c>
      <c r="I811">
        <v>1047045325</v>
      </c>
    </row>
    <row r="812" spans="1:9" x14ac:dyDescent="0.3">
      <c r="A812" t="s">
        <v>106</v>
      </c>
      <c r="B812" t="s">
        <v>2469</v>
      </c>
      <c r="C812">
        <v>1047045448</v>
      </c>
      <c r="G812" t="s">
        <v>106</v>
      </c>
      <c r="H812" t="s">
        <v>2469</v>
      </c>
      <c r="I812">
        <v>1047045448</v>
      </c>
    </row>
    <row r="813" spans="1:9" x14ac:dyDescent="0.3">
      <c r="A813" t="s">
        <v>106</v>
      </c>
      <c r="B813" t="s">
        <v>2470</v>
      </c>
      <c r="C813">
        <v>1047045473</v>
      </c>
      <c r="G813" t="s">
        <v>106</v>
      </c>
      <c r="H813" t="s">
        <v>2470</v>
      </c>
      <c r="I813">
        <v>1047045473</v>
      </c>
    </row>
    <row r="814" spans="1:9" x14ac:dyDescent="0.3">
      <c r="A814" t="s">
        <v>107</v>
      </c>
      <c r="B814" t="s">
        <v>2471</v>
      </c>
      <c r="C814">
        <v>1047022547</v>
      </c>
      <c r="G814" t="s">
        <v>107</v>
      </c>
      <c r="H814" t="s">
        <v>2471</v>
      </c>
      <c r="I814">
        <v>1047022547</v>
      </c>
    </row>
    <row r="815" spans="1:9" x14ac:dyDescent="0.3">
      <c r="A815" t="s">
        <v>107</v>
      </c>
      <c r="B815" t="s">
        <v>2472</v>
      </c>
      <c r="C815">
        <v>1047022714</v>
      </c>
      <c r="G815" t="s">
        <v>107</v>
      </c>
      <c r="H815" t="s">
        <v>2472</v>
      </c>
      <c r="I815">
        <v>1047022714</v>
      </c>
    </row>
    <row r="816" spans="1:9" x14ac:dyDescent="0.3">
      <c r="A816" t="s">
        <v>107</v>
      </c>
      <c r="B816" t="s">
        <v>2473</v>
      </c>
      <c r="C816">
        <v>1047022316</v>
      </c>
      <c r="G816" t="s">
        <v>107</v>
      </c>
      <c r="H816" t="s">
        <v>2473</v>
      </c>
      <c r="I816">
        <v>1047022316</v>
      </c>
    </row>
    <row r="817" spans="1:9" x14ac:dyDescent="0.3">
      <c r="A817" t="s">
        <v>107</v>
      </c>
      <c r="B817" t="s">
        <v>2474</v>
      </c>
      <c r="C817">
        <v>1047022537</v>
      </c>
      <c r="G817" t="s">
        <v>107</v>
      </c>
      <c r="H817" t="s">
        <v>2474</v>
      </c>
      <c r="I817">
        <v>1047022537</v>
      </c>
    </row>
    <row r="818" spans="1:9" x14ac:dyDescent="0.3">
      <c r="A818" t="s">
        <v>107</v>
      </c>
      <c r="B818" t="s">
        <v>2475</v>
      </c>
      <c r="C818">
        <v>1047022500</v>
      </c>
      <c r="G818" t="s">
        <v>107</v>
      </c>
      <c r="H818" t="s">
        <v>2475</v>
      </c>
      <c r="I818">
        <v>1047022500</v>
      </c>
    </row>
    <row r="819" spans="1:9" x14ac:dyDescent="0.3">
      <c r="A819" t="s">
        <v>107</v>
      </c>
      <c r="B819" t="s">
        <v>2476</v>
      </c>
      <c r="C819">
        <v>1047022732</v>
      </c>
      <c r="G819" t="s">
        <v>107</v>
      </c>
      <c r="H819" t="s">
        <v>2476</v>
      </c>
      <c r="I819">
        <v>1047022732</v>
      </c>
    </row>
    <row r="820" spans="1:9" x14ac:dyDescent="0.3">
      <c r="A820" t="s">
        <v>107</v>
      </c>
      <c r="B820" t="s">
        <v>2477</v>
      </c>
      <c r="C820">
        <v>1047022753</v>
      </c>
      <c r="G820" t="s">
        <v>107</v>
      </c>
      <c r="H820" t="s">
        <v>2477</v>
      </c>
      <c r="I820">
        <v>1047022753</v>
      </c>
    </row>
    <row r="821" spans="1:9" x14ac:dyDescent="0.3">
      <c r="A821" t="s">
        <v>107</v>
      </c>
      <c r="B821" t="s">
        <v>2478</v>
      </c>
      <c r="C821">
        <v>1047022269</v>
      </c>
      <c r="G821" t="s">
        <v>107</v>
      </c>
      <c r="H821" t="s">
        <v>2478</v>
      </c>
      <c r="I821">
        <v>1047022269</v>
      </c>
    </row>
    <row r="822" spans="1:9" x14ac:dyDescent="0.3">
      <c r="A822" t="s">
        <v>56</v>
      </c>
      <c r="B822" t="s">
        <v>1897</v>
      </c>
    </row>
    <row r="823" spans="1:9" x14ac:dyDescent="0.3">
      <c r="A823" s="28" t="s">
        <v>181</v>
      </c>
      <c r="B823" s="50" t="s">
        <v>181</v>
      </c>
    </row>
    <row r="824" spans="1:9" x14ac:dyDescent="0.3">
      <c r="A824" s="28" t="s">
        <v>188</v>
      </c>
      <c r="B824" s="50" t="s">
        <v>188</v>
      </c>
    </row>
    <row r="825" spans="1:9" x14ac:dyDescent="0.3">
      <c r="A825" s="28" t="s">
        <v>135</v>
      </c>
      <c r="B825" s="50" t="s">
        <v>135</v>
      </c>
    </row>
    <row r="826" spans="1:9" x14ac:dyDescent="0.3">
      <c r="A826" s="50" t="s">
        <v>29</v>
      </c>
      <c r="B826" s="50" t="s">
        <v>2224</v>
      </c>
    </row>
    <row r="827" spans="1:9" x14ac:dyDescent="0.3">
      <c r="A827" s="50" t="s">
        <v>29</v>
      </c>
      <c r="B827" s="50" t="s">
        <v>2222</v>
      </c>
    </row>
    <row r="828" spans="1:9" x14ac:dyDescent="0.3">
      <c r="A828" s="30" t="s">
        <v>137</v>
      </c>
      <c r="B828" s="30" t="s">
        <v>2479</v>
      </c>
    </row>
    <row r="829" spans="1:9" x14ac:dyDescent="0.3">
      <c r="A829" s="30" t="s">
        <v>460</v>
      </c>
      <c r="B829" s="30" t="s">
        <v>2480</v>
      </c>
    </row>
    <row r="830" spans="1:9" x14ac:dyDescent="0.3">
      <c r="A830" s="30" t="s">
        <v>22</v>
      </c>
      <c r="B830" s="30" t="s">
        <v>1247</v>
      </c>
    </row>
    <row r="831" spans="1:9" x14ac:dyDescent="0.3">
      <c r="A831" s="30" t="s">
        <v>22</v>
      </c>
      <c r="B831" s="30" t="s">
        <v>1245</v>
      </c>
    </row>
    <row r="832" spans="1:9" x14ac:dyDescent="0.3">
      <c r="A832" s="30" t="s">
        <v>22</v>
      </c>
      <c r="B832" s="30" t="s">
        <v>1246</v>
      </c>
    </row>
    <row r="833" spans="1:2" x14ac:dyDescent="0.3">
      <c r="A833" s="30" t="s">
        <v>22</v>
      </c>
      <c r="B833" s="30" t="s">
        <v>1248</v>
      </c>
    </row>
    <row r="834" spans="1:2" x14ac:dyDescent="0.3">
      <c r="A834" s="30" t="s">
        <v>334</v>
      </c>
      <c r="B834" s="30" t="s">
        <v>1236</v>
      </c>
    </row>
    <row r="835" spans="1:2" x14ac:dyDescent="0.3">
      <c r="A835" s="30" t="s">
        <v>334</v>
      </c>
      <c r="B835" s="30" t="s">
        <v>1237</v>
      </c>
    </row>
    <row r="836" spans="1:2" x14ac:dyDescent="0.3">
      <c r="A836" s="30" t="s">
        <v>334</v>
      </c>
      <c r="B836" s="30" t="s">
        <v>1234</v>
      </c>
    </row>
    <row r="837" spans="1:2" x14ac:dyDescent="0.3">
      <c r="A837" s="30" t="s">
        <v>334</v>
      </c>
      <c r="B837" s="30" t="s">
        <v>1235</v>
      </c>
    </row>
    <row r="838" spans="1:2" x14ac:dyDescent="0.3">
      <c r="A838" s="30" t="s">
        <v>461</v>
      </c>
      <c r="B838" s="30" t="s">
        <v>1226</v>
      </c>
    </row>
    <row r="839" spans="1:2" x14ac:dyDescent="0.3">
      <c r="A839" s="30" t="s">
        <v>461</v>
      </c>
      <c r="B839" s="30" t="s">
        <v>1229</v>
      </c>
    </row>
    <row r="840" spans="1:2" x14ac:dyDescent="0.3">
      <c r="A840" s="30" t="s">
        <v>461</v>
      </c>
      <c r="B840" s="30" t="s">
        <v>1228</v>
      </c>
    </row>
    <row r="841" spans="1:2" x14ac:dyDescent="0.3">
      <c r="A841" s="30" t="s">
        <v>461</v>
      </c>
      <c r="B841" s="30" t="s">
        <v>1243</v>
      </c>
    </row>
    <row r="842" spans="1:2" x14ac:dyDescent="0.3">
      <c r="A842" s="30" t="s">
        <v>461</v>
      </c>
      <c r="B842" s="30" t="s">
        <v>1225</v>
      </c>
    </row>
    <row r="843" spans="1:2" x14ac:dyDescent="0.3">
      <c r="A843" s="30" t="s">
        <v>34</v>
      </c>
      <c r="B843" s="30" t="s">
        <v>1595</v>
      </c>
    </row>
    <row r="844" spans="1:2" x14ac:dyDescent="0.3">
      <c r="A844" s="30" t="s">
        <v>34</v>
      </c>
      <c r="B844" s="30" t="s">
        <v>1593</v>
      </c>
    </row>
    <row r="845" spans="1:2" x14ac:dyDescent="0.3">
      <c r="A845" s="30" t="s">
        <v>34</v>
      </c>
      <c r="B845" s="30" t="s">
        <v>2481</v>
      </c>
    </row>
    <row r="846" spans="1:2" x14ac:dyDescent="0.3">
      <c r="A846" s="30" t="s">
        <v>34</v>
      </c>
      <c r="B846" s="30" t="s">
        <v>1594</v>
      </c>
    </row>
    <row r="847" spans="1:2" x14ac:dyDescent="0.3">
      <c r="A847" s="30" t="s">
        <v>35</v>
      </c>
      <c r="B847" s="30" t="s">
        <v>1598</v>
      </c>
    </row>
    <row r="848" spans="1:2" x14ac:dyDescent="0.3">
      <c r="A848" s="30" t="s">
        <v>36</v>
      </c>
      <c r="B848" s="30" t="s">
        <v>1604</v>
      </c>
    </row>
    <row r="849" spans="1:2" x14ac:dyDescent="0.3">
      <c r="A849" s="30" t="s">
        <v>462</v>
      </c>
      <c r="B849" s="30" t="s">
        <v>1596</v>
      </c>
    </row>
    <row r="850" spans="1:2" x14ac:dyDescent="0.3">
      <c r="A850" s="30" t="s">
        <v>462</v>
      </c>
      <c r="B850" s="30" t="s">
        <v>2482</v>
      </c>
    </row>
    <row r="851" spans="1:2" x14ac:dyDescent="0.3">
      <c r="A851" s="30" t="s">
        <v>462</v>
      </c>
      <c r="B851" s="30" t="s">
        <v>2483</v>
      </c>
    </row>
    <row r="852" spans="1:2" x14ac:dyDescent="0.3">
      <c r="A852" s="30" t="s">
        <v>462</v>
      </c>
      <c r="B852" s="30" t="s">
        <v>1591</v>
      </c>
    </row>
    <row r="853" spans="1:2" x14ac:dyDescent="0.3">
      <c r="A853" s="30" t="s">
        <v>462</v>
      </c>
      <c r="B853" s="30" t="s">
        <v>1589</v>
      </c>
    </row>
    <row r="854" spans="1:2" x14ac:dyDescent="0.3">
      <c r="A854" s="30" t="s">
        <v>462</v>
      </c>
      <c r="B854" s="30" t="s">
        <v>1597</v>
      </c>
    </row>
    <row r="855" spans="1:2" x14ac:dyDescent="0.3">
      <c r="A855" s="30" t="s">
        <v>47</v>
      </c>
      <c r="B855" s="30" t="s">
        <v>1973</v>
      </c>
    </row>
    <row r="856" spans="1:2" x14ac:dyDescent="0.3">
      <c r="A856" s="30" t="s">
        <v>46</v>
      </c>
      <c r="B856" s="30" t="s">
        <v>1844</v>
      </c>
    </row>
    <row r="857" spans="1:2" x14ac:dyDescent="0.3">
      <c r="A857" s="30" t="s">
        <v>46</v>
      </c>
      <c r="B857" s="30" t="s">
        <v>1845</v>
      </c>
    </row>
    <row r="858" spans="1:2" x14ac:dyDescent="0.3">
      <c r="A858" s="30" t="s">
        <v>46</v>
      </c>
      <c r="B858" s="30" t="s">
        <v>1955</v>
      </c>
    </row>
    <row r="859" spans="1:2" x14ac:dyDescent="0.3">
      <c r="A859" s="30" t="s">
        <v>46</v>
      </c>
      <c r="B859" s="30" t="s">
        <v>1840</v>
      </c>
    </row>
    <row r="860" spans="1:2" x14ac:dyDescent="0.3">
      <c r="A860" s="30" t="s">
        <v>50</v>
      </c>
      <c r="B860" s="30" t="s">
        <v>1909</v>
      </c>
    </row>
    <row r="861" spans="1:2" x14ac:dyDescent="0.3">
      <c r="A861" s="30" t="s">
        <v>50</v>
      </c>
      <c r="B861" s="30" t="s">
        <v>1910</v>
      </c>
    </row>
    <row r="862" spans="1:2" x14ac:dyDescent="0.3">
      <c r="A862" s="30" t="s">
        <v>50</v>
      </c>
      <c r="B862" s="30" t="s">
        <v>1912</v>
      </c>
    </row>
    <row r="863" spans="1:2" x14ac:dyDescent="0.3">
      <c r="A863" s="30" t="s">
        <v>53</v>
      </c>
      <c r="B863" s="30" t="s">
        <v>1914</v>
      </c>
    </row>
    <row r="864" spans="1:2" x14ac:dyDescent="0.3">
      <c r="A864" s="30" t="s">
        <v>53</v>
      </c>
      <c r="B864" s="30" t="s">
        <v>1915</v>
      </c>
    </row>
    <row r="865" spans="1:2" x14ac:dyDescent="0.3">
      <c r="A865" s="30" t="s">
        <v>53</v>
      </c>
      <c r="B865" s="30" t="s">
        <v>1913</v>
      </c>
    </row>
    <row r="866" spans="1:2" x14ac:dyDescent="0.3">
      <c r="A866" s="30" t="s">
        <v>53</v>
      </c>
      <c r="B866" s="30" t="s">
        <v>1911</v>
      </c>
    </row>
    <row r="867" spans="1:2" x14ac:dyDescent="0.3">
      <c r="A867" s="30" t="s">
        <v>52</v>
      </c>
      <c r="B867" s="30" t="s">
        <v>1838</v>
      </c>
    </row>
    <row r="868" spans="1:2" x14ac:dyDescent="0.3">
      <c r="A868" s="30" t="s">
        <v>52</v>
      </c>
      <c r="B868" s="30" t="s">
        <v>1839</v>
      </c>
    </row>
    <row r="869" spans="1:2" x14ac:dyDescent="0.3">
      <c r="A869" s="30" t="s">
        <v>55</v>
      </c>
      <c r="B869" s="30" t="s">
        <v>2016</v>
      </c>
    </row>
    <row r="870" spans="1:2" x14ac:dyDescent="0.3">
      <c r="A870" s="30" t="s">
        <v>55</v>
      </c>
      <c r="B870" s="30" t="s">
        <v>2018</v>
      </c>
    </row>
    <row r="871" spans="1:2" x14ac:dyDescent="0.3">
      <c r="A871" s="30" t="s">
        <v>57</v>
      </c>
      <c r="B871" s="30" t="s">
        <v>1893</v>
      </c>
    </row>
    <row r="872" spans="1:2" x14ac:dyDescent="0.3">
      <c r="A872" s="30" t="s">
        <v>58</v>
      </c>
      <c r="B872" s="30" t="s">
        <v>1882</v>
      </c>
    </row>
    <row r="873" spans="1:2" x14ac:dyDescent="0.3">
      <c r="A873" s="30" t="s">
        <v>58</v>
      </c>
      <c r="B873" s="30" t="s">
        <v>1958</v>
      </c>
    </row>
    <row r="874" spans="1:2" x14ac:dyDescent="0.3">
      <c r="A874" s="30" t="s">
        <v>59</v>
      </c>
      <c r="B874" s="30" t="s">
        <v>1412</v>
      </c>
    </row>
    <row r="875" spans="1:2" x14ac:dyDescent="0.3">
      <c r="A875" s="30" t="s">
        <v>59</v>
      </c>
      <c r="B875" s="30" t="s">
        <v>1413</v>
      </c>
    </row>
    <row r="876" spans="1:2" x14ac:dyDescent="0.3">
      <c r="A876" s="30" t="s">
        <v>434</v>
      </c>
      <c r="B876" s="30" t="s">
        <v>1425</v>
      </c>
    </row>
    <row r="877" spans="1:2" x14ac:dyDescent="0.3">
      <c r="A877" s="30" t="s">
        <v>434</v>
      </c>
      <c r="B877" s="30" t="s">
        <v>1422</v>
      </c>
    </row>
    <row r="878" spans="1:2" x14ac:dyDescent="0.3">
      <c r="A878" s="30" t="s">
        <v>434</v>
      </c>
      <c r="B878" s="30" t="s">
        <v>1418</v>
      </c>
    </row>
    <row r="879" spans="1:2" x14ac:dyDescent="0.3">
      <c r="A879" s="30" t="s">
        <v>276</v>
      </c>
      <c r="B879" s="30" t="s">
        <v>1921</v>
      </c>
    </row>
    <row r="880" spans="1:2" x14ac:dyDescent="0.3">
      <c r="A880" s="30" t="s">
        <v>276</v>
      </c>
      <c r="B880" s="30" t="s">
        <v>1918</v>
      </c>
    </row>
    <row r="881" spans="1:2" x14ac:dyDescent="0.3">
      <c r="A881" s="30" t="s">
        <v>276</v>
      </c>
      <c r="B881" s="30" t="s">
        <v>1920</v>
      </c>
    </row>
    <row r="882" spans="1:2" x14ac:dyDescent="0.3">
      <c r="A882" s="30" t="s">
        <v>66</v>
      </c>
      <c r="B882" s="30" t="s">
        <v>2484</v>
      </c>
    </row>
    <row r="883" spans="1:2" x14ac:dyDescent="0.3">
      <c r="A883" s="30" t="s">
        <v>66</v>
      </c>
      <c r="B883" s="30" t="s">
        <v>2485</v>
      </c>
    </row>
    <row r="884" spans="1:2" x14ac:dyDescent="0.3">
      <c r="A884" s="30" t="s">
        <v>66</v>
      </c>
      <c r="B884" s="30" t="s">
        <v>2486</v>
      </c>
    </row>
    <row r="885" spans="1:2" x14ac:dyDescent="0.3">
      <c r="A885" s="30" t="s">
        <v>463</v>
      </c>
      <c r="B885" s="30" t="s">
        <v>1298</v>
      </c>
    </row>
    <row r="886" spans="1:2" x14ac:dyDescent="0.3">
      <c r="A886" s="30" t="s">
        <v>463</v>
      </c>
      <c r="B886" s="30" t="s">
        <v>1296</v>
      </c>
    </row>
    <row r="887" spans="1:2" x14ac:dyDescent="0.3">
      <c r="A887" s="30" t="s">
        <v>463</v>
      </c>
      <c r="B887" s="30" t="s">
        <v>1297</v>
      </c>
    </row>
    <row r="888" spans="1:2" x14ac:dyDescent="0.3">
      <c r="A888" s="30" t="s">
        <v>463</v>
      </c>
      <c r="B888" s="30" t="s">
        <v>1295</v>
      </c>
    </row>
    <row r="889" spans="1:2" x14ac:dyDescent="0.3">
      <c r="A889" s="30" t="s">
        <v>69</v>
      </c>
      <c r="B889" s="30" t="s">
        <v>1293</v>
      </c>
    </row>
    <row r="890" spans="1:2" x14ac:dyDescent="0.3">
      <c r="A890" s="30" t="s">
        <v>69</v>
      </c>
      <c r="B890" s="30" t="s">
        <v>2487</v>
      </c>
    </row>
    <row r="891" spans="1:2" x14ac:dyDescent="0.3">
      <c r="A891" s="30" t="s">
        <v>464</v>
      </c>
      <c r="B891" s="30" t="s">
        <v>2488</v>
      </c>
    </row>
    <row r="892" spans="1:2" x14ac:dyDescent="0.3">
      <c r="A892" s="30" t="s">
        <v>464</v>
      </c>
      <c r="B892" s="30" t="s">
        <v>1292</v>
      </c>
    </row>
    <row r="893" spans="1:2" x14ac:dyDescent="0.3">
      <c r="A893" s="30" t="s">
        <v>464</v>
      </c>
      <c r="B893" s="30" t="s">
        <v>1290</v>
      </c>
    </row>
    <row r="894" spans="1:2" x14ac:dyDescent="0.3">
      <c r="A894" s="30" t="s">
        <v>464</v>
      </c>
      <c r="B894" s="30" t="s">
        <v>1289</v>
      </c>
    </row>
    <row r="895" spans="1:2" x14ac:dyDescent="0.3">
      <c r="A895" s="30" t="s">
        <v>465</v>
      </c>
      <c r="B895" s="30" t="s">
        <v>1287</v>
      </c>
    </row>
    <row r="896" spans="1:2" x14ac:dyDescent="0.3">
      <c r="A896" s="30" t="s">
        <v>465</v>
      </c>
      <c r="B896" s="30" t="s">
        <v>2489</v>
      </c>
    </row>
    <row r="897" spans="1:2" x14ac:dyDescent="0.3">
      <c r="A897" s="30" t="s">
        <v>465</v>
      </c>
      <c r="B897" s="30" t="s">
        <v>1294</v>
      </c>
    </row>
    <row r="898" spans="1:2" x14ac:dyDescent="0.3">
      <c r="A898" s="30" t="s">
        <v>465</v>
      </c>
      <c r="B898" s="30" t="s">
        <v>1288</v>
      </c>
    </row>
    <row r="899" spans="1:2" x14ac:dyDescent="0.3">
      <c r="A899" s="30" t="s">
        <v>466</v>
      </c>
      <c r="B899" s="30" t="s">
        <v>1950</v>
      </c>
    </row>
    <row r="900" spans="1:2" x14ac:dyDescent="0.3">
      <c r="A900" s="30" t="s">
        <v>443</v>
      </c>
      <c r="B900" s="30" t="s">
        <v>2490</v>
      </c>
    </row>
    <row r="901" spans="1:2" x14ac:dyDescent="0.3">
      <c r="A901" s="30" t="s">
        <v>467</v>
      </c>
      <c r="B901" s="30" t="s">
        <v>1870</v>
      </c>
    </row>
    <row r="902" spans="1:2" x14ac:dyDescent="0.3">
      <c r="A902" s="30" t="s">
        <v>467</v>
      </c>
      <c r="B902" s="30" t="s">
        <v>2491</v>
      </c>
    </row>
    <row r="903" spans="1:2" x14ac:dyDescent="0.3">
      <c r="A903" s="30" t="s">
        <v>398</v>
      </c>
      <c r="B903" s="30" t="s">
        <v>2492</v>
      </c>
    </row>
    <row r="904" spans="1:2" x14ac:dyDescent="0.3">
      <c r="A904" s="30" t="s">
        <v>399</v>
      </c>
      <c r="B904" s="30" t="s">
        <v>2493</v>
      </c>
    </row>
    <row r="905" spans="1:2" x14ac:dyDescent="0.3">
      <c r="A905" s="30" t="s">
        <v>400</v>
      </c>
      <c r="B905" s="30" t="s">
        <v>1861</v>
      </c>
    </row>
    <row r="906" spans="1:2" x14ac:dyDescent="0.3">
      <c r="A906" s="30" t="s">
        <v>468</v>
      </c>
      <c r="B906" s="30" t="s">
        <v>1866</v>
      </c>
    </row>
    <row r="907" spans="1:2" x14ac:dyDescent="0.3">
      <c r="A907" s="30" t="s">
        <v>468</v>
      </c>
      <c r="B907" s="30" t="s">
        <v>2494</v>
      </c>
    </row>
    <row r="908" spans="1:2" x14ac:dyDescent="0.3">
      <c r="A908" s="30" t="s">
        <v>468</v>
      </c>
      <c r="B908" s="30" t="s">
        <v>1860</v>
      </c>
    </row>
    <row r="909" spans="1:2" x14ac:dyDescent="0.3">
      <c r="A909" s="30" t="s">
        <v>335</v>
      </c>
      <c r="B909" s="30" t="s">
        <v>2495</v>
      </c>
    </row>
    <row r="910" spans="1:2" x14ac:dyDescent="0.3">
      <c r="A910" s="30" t="s">
        <v>469</v>
      </c>
      <c r="B910" s="30" t="s">
        <v>469</v>
      </c>
    </row>
    <row r="911" spans="1:2" x14ac:dyDescent="0.3">
      <c r="A911" s="30" t="s">
        <v>470</v>
      </c>
      <c r="B911" s="30" t="s">
        <v>470</v>
      </c>
    </row>
    <row r="912" spans="1:2" x14ac:dyDescent="0.3">
      <c r="A912" s="30" t="s">
        <v>471</v>
      </c>
      <c r="B912" s="30" t="s">
        <v>471</v>
      </c>
    </row>
    <row r="913" spans="1:2" x14ac:dyDescent="0.3">
      <c r="A913" s="30" t="s">
        <v>472</v>
      </c>
      <c r="B913" s="30" t="s">
        <v>472</v>
      </c>
    </row>
    <row r="914" spans="1:2" x14ac:dyDescent="0.3">
      <c r="A914" s="30" t="s">
        <v>473</v>
      </c>
      <c r="B914" s="30" t="s">
        <v>473</v>
      </c>
    </row>
    <row r="915" spans="1:2" x14ac:dyDescent="0.3">
      <c r="A915" s="30" t="s">
        <v>474</v>
      </c>
      <c r="B915" s="30" t="s">
        <v>474</v>
      </c>
    </row>
    <row r="916" spans="1:2" x14ac:dyDescent="0.3">
      <c r="A916" s="30" t="s">
        <v>475</v>
      </c>
      <c r="B916" s="30" t="s">
        <v>475</v>
      </c>
    </row>
    <row r="917" spans="1:2" x14ac:dyDescent="0.3">
      <c r="A917" s="30" t="s">
        <v>476</v>
      </c>
      <c r="B917" s="30" t="s">
        <v>476</v>
      </c>
    </row>
    <row r="918" spans="1:2" x14ac:dyDescent="0.3">
      <c r="A918" s="30" t="s">
        <v>477</v>
      </c>
      <c r="B918" s="30" t="s">
        <v>477</v>
      </c>
    </row>
    <row r="919" spans="1:2" x14ac:dyDescent="0.3">
      <c r="A919" s="30" t="s">
        <v>478</v>
      </c>
      <c r="B919" s="30" t="s">
        <v>478</v>
      </c>
    </row>
    <row r="920" spans="1:2" x14ac:dyDescent="0.3">
      <c r="A920" s="30" t="s">
        <v>479</v>
      </c>
      <c r="B920" s="30" t="s">
        <v>479</v>
      </c>
    </row>
    <row r="921" spans="1:2" x14ac:dyDescent="0.3">
      <c r="A921" s="30" t="s">
        <v>480</v>
      </c>
      <c r="B921" s="30" t="s">
        <v>480</v>
      </c>
    </row>
    <row r="922" spans="1:2" x14ac:dyDescent="0.3">
      <c r="A922" s="30" t="s">
        <v>481</v>
      </c>
      <c r="B922" s="30" t="s">
        <v>481</v>
      </c>
    </row>
    <row r="923" spans="1:2" x14ac:dyDescent="0.3">
      <c r="A923" s="30" t="s">
        <v>482</v>
      </c>
      <c r="B923" s="30" t="s">
        <v>482</v>
      </c>
    </row>
    <row r="924" spans="1:2" x14ac:dyDescent="0.3">
      <c r="A924" s="30" t="s">
        <v>483</v>
      </c>
      <c r="B924" s="30" t="s">
        <v>483</v>
      </c>
    </row>
    <row r="925" spans="1:2" x14ac:dyDescent="0.3">
      <c r="A925" s="30" t="s">
        <v>337</v>
      </c>
      <c r="B925" s="30" t="s">
        <v>2496</v>
      </c>
    </row>
    <row r="926" spans="1:2" x14ac:dyDescent="0.3">
      <c r="A926" s="30" t="s">
        <v>337</v>
      </c>
      <c r="B926" s="30" t="s">
        <v>2497</v>
      </c>
    </row>
    <row r="927" spans="1:2" x14ac:dyDescent="0.3">
      <c r="A927" s="30" t="s">
        <v>337</v>
      </c>
      <c r="B927" s="30" t="s">
        <v>2498</v>
      </c>
    </row>
    <row r="928" spans="1:2" x14ac:dyDescent="0.3">
      <c r="A928" s="30" t="s">
        <v>337</v>
      </c>
      <c r="B928" s="30" t="s">
        <v>2499</v>
      </c>
    </row>
    <row r="929" spans="1:2" x14ac:dyDescent="0.3">
      <c r="A929" s="30" t="s">
        <v>337</v>
      </c>
      <c r="B929" s="30" t="s">
        <v>2500</v>
      </c>
    </row>
    <row r="930" spans="1:2" x14ac:dyDescent="0.3">
      <c r="A930" s="30" t="s">
        <v>422</v>
      </c>
      <c r="B930" s="30" t="s">
        <v>2501</v>
      </c>
    </row>
    <row r="931" spans="1:2" x14ac:dyDescent="0.3">
      <c r="A931" s="30" t="s">
        <v>422</v>
      </c>
      <c r="B931" s="30" t="s">
        <v>2502</v>
      </c>
    </row>
    <row r="932" spans="1:2" x14ac:dyDescent="0.3">
      <c r="A932" s="30" t="s">
        <v>422</v>
      </c>
      <c r="B932" s="30" t="s">
        <v>2503</v>
      </c>
    </row>
    <row r="933" spans="1:2" x14ac:dyDescent="0.3">
      <c r="A933" s="30" t="s">
        <v>422</v>
      </c>
      <c r="B933" s="30" t="s">
        <v>2504</v>
      </c>
    </row>
    <row r="934" spans="1:2" x14ac:dyDescent="0.3">
      <c r="A934" s="30" t="s">
        <v>422</v>
      </c>
      <c r="B934" s="30" t="s">
        <v>2505</v>
      </c>
    </row>
    <row r="935" spans="1:2" x14ac:dyDescent="0.3">
      <c r="A935" s="30" t="s">
        <v>422</v>
      </c>
      <c r="B935" s="30" t="s">
        <v>2506</v>
      </c>
    </row>
    <row r="936" spans="1:2" x14ac:dyDescent="0.3">
      <c r="A936" s="30" t="s">
        <v>448</v>
      </c>
      <c r="B936" s="30" t="s">
        <v>2507</v>
      </c>
    </row>
    <row r="937" spans="1:2" x14ac:dyDescent="0.3">
      <c r="A937" s="30" t="s">
        <v>448</v>
      </c>
      <c r="B937" s="30" t="s">
        <v>2508</v>
      </c>
    </row>
    <row r="938" spans="1:2" x14ac:dyDescent="0.3">
      <c r="A938" s="30" t="s">
        <v>448</v>
      </c>
      <c r="B938" s="30" t="s">
        <v>1195</v>
      </c>
    </row>
    <row r="939" spans="1:2" x14ac:dyDescent="0.3">
      <c r="A939" s="30" t="s">
        <v>448</v>
      </c>
      <c r="B939" s="30" t="s">
        <v>2509</v>
      </c>
    </row>
    <row r="940" spans="1:2" x14ac:dyDescent="0.3">
      <c r="A940" s="30" t="s">
        <v>448</v>
      </c>
      <c r="B940" s="30" t="s">
        <v>2510</v>
      </c>
    </row>
    <row r="941" spans="1:2" x14ac:dyDescent="0.3">
      <c r="A941" s="30" t="s">
        <v>338</v>
      </c>
      <c r="B941" s="30" t="s">
        <v>1985</v>
      </c>
    </row>
    <row r="942" spans="1:2" x14ac:dyDescent="0.3">
      <c r="A942" s="30" t="s">
        <v>338</v>
      </c>
      <c r="B942" s="30" t="s">
        <v>1190</v>
      </c>
    </row>
    <row r="943" spans="1:2" x14ac:dyDescent="0.3">
      <c r="A943" s="30" t="s">
        <v>338</v>
      </c>
      <c r="B943" s="30" t="s">
        <v>2511</v>
      </c>
    </row>
    <row r="944" spans="1:2" x14ac:dyDescent="0.3">
      <c r="A944" s="30" t="s">
        <v>338</v>
      </c>
      <c r="B944" s="30" t="s">
        <v>1189</v>
      </c>
    </row>
    <row r="945" spans="1:2" x14ac:dyDescent="0.3">
      <c r="A945" s="30" t="s">
        <v>435</v>
      </c>
      <c r="B945" s="30" t="s">
        <v>2512</v>
      </c>
    </row>
    <row r="946" spans="1:2" x14ac:dyDescent="0.3">
      <c r="A946" s="30" t="s">
        <v>435</v>
      </c>
      <c r="B946" s="30" t="s">
        <v>2513</v>
      </c>
    </row>
    <row r="947" spans="1:2" x14ac:dyDescent="0.3">
      <c r="A947" s="30" t="s">
        <v>339</v>
      </c>
      <c r="B947" s="30" t="s">
        <v>1196</v>
      </c>
    </row>
    <row r="948" spans="1:2" x14ac:dyDescent="0.3">
      <c r="A948" s="30" t="s">
        <v>339</v>
      </c>
      <c r="B948" s="30" t="s">
        <v>2514</v>
      </c>
    </row>
    <row r="949" spans="1:2" x14ac:dyDescent="0.3">
      <c r="A949" s="30" t="s">
        <v>340</v>
      </c>
      <c r="B949" s="30" t="s">
        <v>1193</v>
      </c>
    </row>
    <row r="950" spans="1:2" x14ac:dyDescent="0.3">
      <c r="A950" s="30" t="s">
        <v>340</v>
      </c>
      <c r="B950" s="30" t="s">
        <v>2515</v>
      </c>
    </row>
    <row r="951" spans="1:2" x14ac:dyDescent="0.3">
      <c r="A951" s="30" t="s">
        <v>484</v>
      </c>
      <c r="B951" s="30" t="s">
        <v>2516</v>
      </c>
    </row>
    <row r="952" spans="1:2" x14ac:dyDescent="0.3">
      <c r="A952" s="30" t="s">
        <v>695</v>
      </c>
      <c r="B952" s="30" t="s">
        <v>2517</v>
      </c>
    </row>
    <row r="953" spans="1:2" x14ac:dyDescent="0.3">
      <c r="A953" s="30" t="s">
        <v>2518</v>
      </c>
      <c r="B953" s="30" t="s">
        <v>2519</v>
      </c>
    </row>
    <row r="954" spans="1:2" x14ac:dyDescent="0.3">
      <c r="A954" s="30" t="s">
        <v>485</v>
      </c>
      <c r="B954" s="30" t="s">
        <v>1253</v>
      </c>
    </row>
    <row r="955" spans="1:2" x14ac:dyDescent="0.3">
      <c r="A955" s="30" t="s">
        <v>670</v>
      </c>
      <c r="B955" s="30" t="s">
        <v>1219</v>
      </c>
    </row>
    <row r="956" spans="1:2" x14ac:dyDescent="0.3">
      <c r="A956" s="30" t="s">
        <v>486</v>
      </c>
      <c r="B956" s="30" t="s">
        <v>671</v>
      </c>
    </row>
    <row r="957" spans="1:2" x14ac:dyDescent="0.3">
      <c r="A957" s="30" t="s">
        <v>671</v>
      </c>
      <c r="B957" s="30" t="s">
        <v>1949</v>
      </c>
    </row>
    <row r="958" spans="1:2" x14ac:dyDescent="0.3">
      <c r="A958" s="30" t="s">
        <v>696</v>
      </c>
      <c r="B958" s="30" t="s">
        <v>2520</v>
      </c>
    </row>
    <row r="959" spans="1:2" x14ac:dyDescent="0.3">
      <c r="A959" s="30" t="s">
        <v>487</v>
      </c>
      <c r="B959" s="30" t="s">
        <v>487</v>
      </c>
    </row>
    <row r="960" spans="1:2" x14ac:dyDescent="0.3">
      <c r="A960" s="30" t="s">
        <v>488</v>
      </c>
      <c r="B960" s="30" t="s">
        <v>1220</v>
      </c>
    </row>
    <row r="961" spans="1:2" x14ac:dyDescent="0.3">
      <c r="A961" s="30" t="s">
        <v>489</v>
      </c>
      <c r="B961" s="30" t="s">
        <v>489</v>
      </c>
    </row>
    <row r="962" spans="1:2" x14ac:dyDescent="0.3">
      <c r="A962" s="30" t="s">
        <v>490</v>
      </c>
      <c r="B962" s="30" t="s">
        <v>490</v>
      </c>
    </row>
    <row r="963" spans="1:2" x14ac:dyDescent="0.3">
      <c r="A963" s="30" t="s">
        <v>491</v>
      </c>
      <c r="B963" s="30" t="s">
        <v>491</v>
      </c>
    </row>
    <row r="964" spans="1:2" x14ac:dyDescent="0.3">
      <c r="A964" s="30" t="s">
        <v>492</v>
      </c>
      <c r="B964" s="30" t="s">
        <v>492</v>
      </c>
    </row>
    <row r="965" spans="1:2" x14ac:dyDescent="0.3">
      <c r="A965" s="30" t="s">
        <v>493</v>
      </c>
      <c r="B965" s="30" t="s">
        <v>493</v>
      </c>
    </row>
    <row r="966" spans="1:2" x14ac:dyDescent="0.3">
      <c r="A966" s="30" t="s">
        <v>494</v>
      </c>
      <c r="B966" s="30" t="s">
        <v>494</v>
      </c>
    </row>
    <row r="967" spans="1:2" x14ac:dyDescent="0.3">
      <c r="A967" s="30" t="s">
        <v>495</v>
      </c>
      <c r="B967" s="30" t="s">
        <v>1187</v>
      </c>
    </row>
    <row r="968" spans="1:2" x14ac:dyDescent="0.3">
      <c r="A968" s="30" t="s">
        <v>495</v>
      </c>
      <c r="B968" s="30" t="s">
        <v>1185</v>
      </c>
    </row>
    <row r="969" spans="1:2" x14ac:dyDescent="0.3">
      <c r="A969" s="30" t="s">
        <v>495</v>
      </c>
      <c r="B969" s="30" t="s">
        <v>1184</v>
      </c>
    </row>
    <row r="970" spans="1:2" x14ac:dyDescent="0.3">
      <c r="A970" s="30" t="s">
        <v>495</v>
      </c>
      <c r="B970" s="30" t="s">
        <v>1183</v>
      </c>
    </row>
    <row r="971" spans="1:2" x14ac:dyDescent="0.3">
      <c r="A971" s="30" t="s">
        <v>495</v>
      </c>
      <c r="B971" s="30" t="s">
        <v>1186</v>
      </c>
    </row>
    <row r="972" spans="1:2" x14ac:dyDescent="0.3">
      <c r="A972" s="30" t="s">
        <v>496</v>
      </c>
      <c r="B972" s="30" t="s">
        <v>1267</v>
      </c>
    </row>
    <row r="973" spans="1:2" x14ac:dyDescent="0.3">
      <c r="A973" s="30" t="s">
        <v>496</v>
      </c>
      <c r="B973" s="30" t="s">
        <v>1268</v>
      </c>
    </row>
    <row r="974" spans="1:2" x14ac:dyDescent="0.3">
      <c r="A974" s="30" t="s">
        <v>496</v>
      </c>
      <c r="B974" s="30" t="s">
        <v>1270</v>
      </c>
    </row>
    <row r="975" spans="1:2" x14ac:dyDescent="0.3">
      <c r="A975" s="30" t="s">
        <v>496</v>
      </c>
      <c r="B975" s="30" t="s">
        <v>1271</v>
      </c>
    </row>
    <row r="976" spans="1:2" x14ac:dyDescent="0.3">
      <c r="A976" s="30" t="s">
        <v>497</v>
      </c>
      <c r="B976" s="30" t="s">
        <v>1269</v>
      </c>
    </row>
    <row r="977" spans="1:2" x14ac:dyDescent="0.3">
      <c r="A977" s="30" t="s">
        <v>496</v>
      </c>
      <c r="B977" s="30" t="s">
        <v>1876</v>
      </c>
    </row>
    <row r="978" spans="1:2" x14ac:dyDescent="0.3">
      <c r="A978" s="30" t="s">
        <v>496</v>
      </c>
      <c r="B978" s="30" t="s">
        <v>1881</v>
      </c>
    </row>
    <row r="979" spans="1:2" x14ac:dyDescent="0.3">
      <c r="A979" s="30" t="s">
        <v>496</v>
      </c>
      <c r="B979" s="30" t="s">
        <v>1904</v>
      </c>
    </row>
    <row r="980" spans="1:2" x14ac:dyDescent="0.3">
      <c r="A980" s="30" t="s">
        <v>496</v>
      </c>
      <c r="B980" s="30" t="s">
        <v>1902</v>
      </c>
    </row>
    <row r="981" spans="1:2" x14ac:dyDescent="0.3">
      <c r="A981" s="30" t="s">
        <v>495</v>
      </c>
      <c r="B981" s="30" t="s">
        <v>1879</v>
      </c>
    </row>
    <row r="982" spans="1:2" x14ac:dyDescent="0.3">
      <c r="A982" s="30" t="s">
        <v>495</v>
      </c>
      <c r="B982" s="30" t="s">
        <v>2521</v>
      </c>
    </row>
    <row r="983" spans="1:2" x14ac:dyDescent="0.3">
      <c r="A983" s="30" t="s">
        <v>495</v>
      </c>
      <c r="B983" s="30" t="s">
        <v>1880</v>
      </c>
    </row>
    <row r="984" spans="1:2" x14ac:dyDescent="0.3">
      <c r="A984" s="30" t="s">
        <v>495</v>
      </c>
      <c r="B984" s="30" t="s">
        <v>1907</v>
      </c>
    </row>
    <row r="985" spans="1:2" x14ac:dyDescent="0.3">
      <c r="A985" s="30" t="s">
        <v>495</v>
      </c>
      <c r="B985" s="30" t="s">
        <v>1903</v>
      </c>
    </row>
    <row r="986" spans="1:2" x14ac:dyDescent="0.3">
      <c r="A986" s="30" t="s">
        <v>498</v>
      </c>
      <c r="B986" s="30" t="s">
        <v>1158</v>
      </c>
    </row>
    <row r="987" spans="1:2" x14ac:dyDescent="0.3">
      <c r="A987" s="30" t="s">
        <v>498</v>
      </c>
      <c r="B987" s="30" t="s">
        <v>1159</v>
      </c>
    </row>
    <row r="988" spans="1:2" x14ac:dyDescent="0.3">
      <c r="A988" s="30" t="s">
        <v>498</v>
      </c>
      <c r="B988" s="30" t="s">
        <v>1155</v>
      </c>
    </row>
    <row r="989" spans="1:2" x14ac:dyDescent="0.3">
      <c r="A989" s="30" t="s">
        <v>498</v>
      </c>
      <c r="B989" s="30" t="s">
        <v>1157</v>
      </c>
    </row>
    <row r="990" spans="1:2" x14ac:dyDescent="0.3">
      <c r="A990" s="30" t="s">
        <v>498</v>
      </c>
      <c r="B990" s="30" t="s">
        <v>1156</v>
      </c>
    </row>
    <row r="991" spans="1:2" x14ac:dyDescent="0.3">
      <c r="A991" s="30" t="s">
        <v>499</v>
      </c>
      <c r="B991" s="30" t="s">
        <v>1877</v>
      </c>
    </row>
    <row r="992" spans="1:2" x14ac:dyDescent="0.3">
      <c r="A992" s="30" t="s">
        <v>499</v>
      </c>
      <c r="B992" s="30" t="s">
        <v>1878</v>
      </c>
    </row>
    <row r="993" spans="1:2" x14ac:dyDescent="0.3">
      <c r="A993" s="30" t="s">
        <v>499</v>
      </c>
      <c r="B993" s="30" t="s">
        <v>2522</v>
      </c>
    </row>
    <row r="994" spans="1:2" x14ac:dyDescent="0.3">
      <c r="A994" s="30" t="s">
        <v>499</v>
      </c>
      <c r="B994" s="30" t="s">
        <v>1906</v>
      </c>
    </row>
    <row r="995" spans="1:2" x14ac:dyDescent="0.3">
      <c r="A995" s="30" t="s">
        <v>499</v>
      </c>
      <c r="B995" s="30" t="s">
        <v>1905</v>
      </c>
    </row>
    <row r="996" spans="1:2" x14ac:dyDescent="0.3">
      <c r="A996" s="30" t="s">
        <v>449</v>
      </c>
      <c r="B996" s="30" t="s">
        <v>2523</v>
      </c>
    </row>
    <row r="997" spans="1:2" x14ac:dyDescent="0.3">
      <c r="A997" s="30" t="s">
        <v>449</v>
      </c>
      <c r="B997" s="30" t="s">
        <v>1953</v>
      </c>
    </row>
    <row r="998" spans="1:2" x14ac:dyDescent="0.3">
      <c r="A998" s="30" t="s">
        <v>449</v>
      </c>
      <c r="B998" s="30" t="s">
        <v>1952</v>
      </c>
    </row>
    <row r="999" spans="1:2" x14ac:dyDescent="0.3">
      <c r="A999" s="30" t="s">
        <v>449</v>
      </c>
      <c r="B999" s="30" t="s">
        <v>2524</v>
      </c>
    </row>
    <row r="1000" spans="1:2" x14ac:dyDescent="0.3">
      <c r="A1000" s="30" t="s">
        <v>348</v>
      </c>
      <c r="B1000" s="30" t="s">
        <v>2525</v>
      </c>
    </row>
    <row r="1001" spans="1:2" x14ac:dyDescent="0.3">
      <c r="A1001" s="30" t="s">
        <v>348</v>
      </c>
      <c r="B1001" s="30" t="s">
        <v>2526</v>
      </c>
    </row>
    <row r="1002" spans="1:2" x14ac:dyDescent="0.3">
      <c r="A1002" s="30" t="s">
        <v>348</v>
      </c>
      <c r="B1002" s="30" t="s">
        <v>2527</v>
      </c>
    </row>
    <row r="1003" spans="1:2" x14ac:dyDescent="0.3">
      <c r="A1003" s="30" t="s">
        <v>349</v>
      </c>
      <c r="B1003" s="30" t="s">
        <v>2528</v>
      </c>
    </row>
    <row r="1004" spans="1:2" x14ac:dyDescent="0.3">
      <c r="A1004" s="30" t="s">
        <v>349</v>
      </c>
      <c r="B1004" s="30" t="s">
        <v>2529</v>
      </c>
    </row>
    <row r="1005" spans="1:2" x14ac:dyDescent="0.3">
      <c r="A1005" s="30" t="s">
        <v>349</v>
      </c>
      <c r="B1005" s="30" t="s">
        <v>2530</v>
      </c>
    </row>
    <row r="1006" spans="1:2" x14ac:dyDescent="0.3">
      <c r="A1006" s="30" t="s">
        <v>349</v>
      </c>
      <c r="B1006" s="30" t="s">
        <v>2531</v>
      </c>
    </row>
    <row r="1007" spans="1:2" x14ac:dyDescent="0.3">
      <c r="A1007" s="30" t="s">
        <v>501</v>
      </c>
      <c r="B1007" s="30" t="s">
        <v>1213</v>
      </c>
    </row>
    <row r="1008" spans="1:2" x14ac:dyDescent="0.3">
      <c r="A1008" s="30" t="s">
        <v>500</v>
      </c>
      <c r="B1008" s="30" t="s">
        <v>1210</v>
      </c>
    </row>
    <row r="1009" spans="1:2" x14ac:dyDescent="0.3">
      <c r="A1009" s="30" t="s">
        <v>500</v>
      </c>
      <c r="B1009" s="30" t="s">
        <v>1216</v>
      </c>
    </row>
    <row r="1010" spans="1:2" x14ac:dyDescent="0.3">
      <c r="A1010" s="30" t="s">
        <v>500</v>
      </c>
      <c r="B1010" s="30" t="s">
        <v>1215</v>
      </c>
    </row>
    <row r="1011" spans="1:2" x14ac:dyDescent="0.3">
      <c r="A1011" s="30" t="s">
        <v>500</v>
      </c>
      <c r="B1011" s="30" t="s">
        <v>1214</v>
      </c>
    </row>
    <row r="1012" spans="1:2" x14ac:dyDescent="0.3">
      <c r="A1012" s="30" t="s">
        <v>503</v>
      </c>
      <c r="B1012" s="30" t="s">
        <v>2532</v>
      </c>
    </row>
    <row r="1013" spans="1:2" x14ac:dyDescent="0.3">
      <c r="A1013" s="30" t="s">
        <v>502</v>
      </c>
      <c r="B1013" s="30" t="s">
        <v>1208</v>
      </c>
    </row>
    <row r="1014" spans="1:2" x14ac:dyDescent="0.3">
      <c r="A1014" s="30" t="s">
        <v>502</v>
      </c>
      <c r="B1014" s="30" t="s">
        <v>1207</v>
      </c>
    </row>
    <row r="1015" spans="1:2" x14ac:dyDescent="0.3">
      <c r="A1015" s="30" t="s">
        <v>502</v>
      </c>
      <c r="B1015" s="30" t="s">
        <v>1211</v>
      </c>
    </row>
    <row r="1016" spans="1:2" x14ac:dyDescent="0.3">
      <c r="A1016" s="30" t="s">
        <v>502</v>
      </c>
      <c r="B1016" s="30" t="s">
        <v>1209</v>
      </c>
    </row>
    <row r="1017" spans="1:2" x14ac:dyDescent="0.3">
      <c r="A1017" s="30" t="s">
        <v>350</v>
      </c>
      <c r="B1017" s="30" t="s">
        <v>2533</v>
      </c>
    </row>
    <row r="1018" spans="1:2" x14ac:dyDescent="0.3">
      <c r="A1018" s="30" t="s">
        <v>350</v>
      </c>
      <c r="B1018" s="30" t="s">
        <v>2534</v>
      </c>
    </row>
    <row r="1019" spans="1:2" x14ac:dyDescent="0.3">
      <c r="A1019" s="30" t="s">
        <v>350</v>
      </c>
      <c r="B1019" s="30" t="s">
        <v>1201</v>
      </c>
    </row>
    <row r="1020" spans="1:2" x14ac:dyDescent="0.3">
      <c r="A1020" s="30" t="s">
        <v>350</v>
      </c>
      <c r="B1020" s="30" t="s">
        <v>1203</v>
      </c>
    </row>
    <row r="1021" spans="1:2" x14ac:dyDescent="0.3">
      <c r="A1021" s="30" t="s">
        <v>351</v>
      </c>
      <c r="B1021" s="30" t="s">
        <v>1206</v>
      </c>
    </row>
    <row r="1022" spans="1:2" x14ac:dyDescent="0.3">
      <c r="A1022" s="30" t="s">
        <v>351</v>
      </c>
      <c r="B1022" s="30" t="s">
        <v>1204</v>
      </c>
    </row>
    <row r="1023" spans="1:2" x14ac:dyDescent="0.3">
      <c r="A1023" s="30" t="s">
        <v>351</v>
      </c>
      <c r="B1023" s="30" t="s">
        <v>2535</v>
      </c>
    </row>
    <row r="1024" spans="1:2" x14ac:dyDescent="0.3">
      <c r="A1024" s="30" t="s">
        <v>351</v>
      </c>
      <c r="B1024" s="30" t="s">
        <v>1202</v>
      </c>
    </row>
    <row r="1025" spans="1:2" x14ac:dyDescent="0.3">
      <c r="A1025" s="30" t="s">
        <v>504</v>
      </c>
      <c r="B1025" s="30" t="s">
        <v>2536</v>
      </c>
    </row>
    <row r="1026" spans="1:2" x14ac:dyDescent="0.3">
      <c r="A1026" s="30" t="s">
        <v>504</v>
      </c>
      <c r="B1026" s="30" t="s">
        <v>1199</v>
      </c>
    </row>
    <row r="1027" spans="1:2" x14ac:dyDescent="0.3">
      <c r="A1027" s="30" t="s">
        <v>504</v>
      </c>
      <c r="B1027" s="30" t="s">
        <v>1200</v>
      </c>
    </row>
    <row r="1028" spans="1:2" x14ac:dyDescent="0.3">
      <c r="A1028" s="30" t="s">
        <v>504</v>
      </c>
      <c r="B1028" s="30" t="s">
        <v>2537</v>
      </c>
    </row>
    <row r="1029" spans="1:2" x14ac:dyDescent="0.3">
      <c r="A1029" s="30" t="s">
        <v>504</v>
      </c>
      <c r="B1029" s="30" t="s">
        <v>1212</v>
      </c>
    </row>
    <row r="1030" spans="1:2" x14ac:dyDescent="0.3">
      <c r="A1030" s="30" t="s">
        <v>505</v>
      </c>
      <c r="B1030" s="30" t="s">
        <v>505</v>
      </c>
    </row>
    <row r="1031" spans="1:2" x14ac:dyDescent="0.3">
      <c r="A1031" s="30" t="s">
        <v>506</v>
      </c>
      <c r="B1031" s="30" t="s">
        <v>506</v>
      </c>
    </row>
    <row r="1032" spans="1:2" x14ac:dyDescent="0.3">
      <c r="A1032" s="30" t="s">
        <v>507</v>
      </c>
      <c r="B1032" s="30" t="s">
        <v>507</v>
      </c>
    </row>
    <row r="1033" spans="1:2" x14ac:dyDescent="0.3">
      <c r="A1033" s="30" t="s">
        <v>508</v>
      </c>
      <c r="B1033" s="30" t="s">
        <v>508</v>
      </c>
    </row>
    <row r="1034" spans="1:2" x14ac:dyDescent="0.3">
      <c r="A1034" s="30" t="s">
        <v>509</v>
      </c>
      <c r="B1034" s="30" t="s">
        <v>509</v>
      </c>
    </row>
    <row r="1035" spans="1:2" x14ac:dyDescent="0.3">
      <c r="A1035" s="30" t="s">
        <v>510</v>
      </c>
      <c r="B1035" s="30" t="s">
        <v>510</v>
      </c>
    </row>
    <row r="1036" spans="1:2" x14ac:dyDescent="0.3">
      <c r="A1036" s="30" t="s">
        <v>511</v>
      </c>
      <c r="B1036" s="30" t="s">
        <v>511</v>
      </c>
    </row>
    <row r="1037" spans="1:2" x14ac:dyDescent="0.3">
      <c r="A1037" s="30" t="s">
        <v>512</v>
      </c>
      <c r="B1037" s="30" t="s">
        <v>512</v>
      </c>
    </row>
    <row r="1038" spans="1:2" x14ac:dyDescent="0.3">
      <c r="A1038" s="30" t="s">
        <v>513</v>
      </c>
      <c r="B1038" s="30" t="s">
        <v>513</v>
      </c>
    </row>
    <row r="1039" spans="1:2" x14ac:dyDescent="0.3">
      <c r="A1039" s="30" t="s">
        <v>514</v>
      </c>
      <c r="B1039" s="30" t="s">
        <v>514</v>
      </c>
    </row>
    <row r="1040" spans="1:2" x14ac:dyDescent="0.3">
      <c r="A1040" s="30" t="s">
        <v>401</v>
      </c>
      <c r="B1040" s="30" t="s">
        <v>2538</v>
      </c>
    </row>
    <row r="1041" spans="1:2" x14ac:dyDescent="0.3">
      <c r="A1041" s="30" t="s">
        <v>401</v>
      </c>
      <c r="B1041" s="30" t="s">
        <v>2539</v>
      </c>
    </row>
    <row r="1042" spans="1:2" x14ac:dyDescent="0.3">
      <c r="A1042" s="30" t="s">
        <v>401</v>
      </c>
      <c r="B1042" s="30" t="s">
        <v>1917</v>
      </c>
    </row>
    <row r="1043" spans="1:2" x14ac:dyDescent="0.3">
      <c r="A1043" s="30" t="s">
        <v>402</v>
      </c>
      <c r="B1043" s="30" t="s">
        <v>2540</v>
      </c>
    </row>
    <row r="1044" spans="1:2" x14ac:dyDescent="0.3">
      <c r="A1044" s="30" t="s">
        <v>402</v>
      </c>
      <c r="B1044" s="30" t="s">
        <v>2541</v>
      </c>
    </row>
    <row r="1045" spans="1:2" x14ac:dyDescent="0.3">
      <c r="A1045" s="30" t="s">
        <v>424</v>
      </c>
      <c r="B1045" s="30" t="s">
        <v>2542</v>
      </c>
    </row>
    <row r="1046" spans="1:2" x14ac:dyDescent="0.3">
      <c r="A1046" s="30" t="s">
        <v>424</v>
      </c>
      <c r="B1046" s="30" t="s">
        <v>2543</v>
      </c>
    </row>
    <row r="1047" spans="1:2" x14ac:dyDescent="0.3">
      <c r="A1047" s="30" t="s">
        <v>515</v>
      </c>
      <c r="B1047" s="30" t="s">
        <v>2544</v>
      </c>
    </row>
    <row r="1048" spans="1:2" x14ac:dyDescent="0.3">
      <c r="A1048" s="30" t="s">
        <v>515</v>
      </c>
      <c r="B1048" s="30" t="s">
        <v>2545</v>
      </c>
    </row>
    <row r="1049" spans="1:2" x14ac:dyDescent="0.3">
      <c r="A1049" s="30" t="s">
        <v>515</v>
      </c>
      <c r="B1049" s="30" t="s">
        <v>2546</v>
      </c>
    </row>
    <row r="1050" spans="1:2" x14ac:dyDescent="0.3">
      <c r="A1050" s="30" t="s">
        <v>515</v>
      </c>
      <c r="B1050" s="30" t="s">
        <v>2547</v>
      </c>
    </row>
    <row r="1051" spans="1:2" x14ac:dyDescent="0.3">
      <c r="A1051" s="30" t="s">
        <v>516</v>
      </c>
      <c r="B1051" s="30" t="s">
        <v>2548</v>
      </c>
    </row>
    <row r="1052" spans="1:2" x14ac:dyDescent="0.3">
      <c r="A1052" s="30" t="s">
        <v>516</v>
      </c>
      <c r="B1052" s="30" t="s">
        <v>2549</v>
      </c>
    </row>
    <row r="1053" spans="1:2" x14ac:dyDescent="0.3">
      <c r="A1053" s="30" t="s">
        <v>516</v>
      </c>
      <c r="B1053" s="30" t="s">
        <v>1331</v>
      </c>
    </row>
    <row r="1054" spans="1:2" x14ac:dyDescent="0.3">
      <c r="A1054" s="30" t="s">
        <v>516</v>
      </c>
      <c r="B1054" s="30" t="s">
        <v>2550</v>
      </c>
    </row>
    <row r="1055" spans="1:2" x14ac:dyDescent="0.3">
      <c r="A1055" s="30" t="s">
        <v>517</v>
      </c>
      <c r="B1055" s="30" t="s">
        <v>1863</v>
      </c>
    </row>
    <row r="1056" spans="1:2" x14ac:dyDescent="0.3">
      <c r="A1056" s="30" t="s">
        <v>353</v>
      </c>
      <c r="B1056" s="30" t="s">
        <v>2551</v>
      </c>
    </row>
    <row r="1057" spans="1:2" x14ac:dyDescent="0.3">
      <c r="A1057" s="30" t="s">
        <v>87</v>
      </c>
      <c r="B1057" s="30" t="s">
        <v>2552</v>
      </c>
    </row>
    <row r="1058" spans="1:2" x14ac:dyDescent="0.3">
      <c r="A1058" s="30" t="s">
        <v>87</v>
      </c>
      <c r="B1058" s="30" t="s">
        <v>1332</v>
      </c>
    </row>
    <row r="1059" spans="1:2" x14ac:dyDescent="0.3">
      <c r="A1059" s="30" t="s">
        <v>87</v>
      </c>
      <c r="B1059" s="30" t="s">
        <v>2553</v>
      </c>
    </row>
    <row r="1060" spans="1:2" x14ac:dyDescent="0.3">
      <c r="A1060" s="30" t="s">
        <v>354</v>
      </c>
      <c r="B1060" s="30" t="s">
        <v>1334</v>
      </c>
    </row>
    <row r="1061" spans="1:2" x14ac:dyDescent="0.3">
      <c r="A1061" s="30" t="s">
        <v>354</v>
      </c>
      <c r="B1061" s="30" t="s">
        <v>2554</v>
      </c>
    </row>
    <row r="1062" spans="1:2" x14ac:dyDescent="0.3">
      <c r="A1062" s="30" t="s">
        <v>354</v>
      </c>
      <c r="B1062" s="30" t="s">
        <v>2555</v>
      </c>
    </row>
    <row r="1063" spans="1:2" x14ac:dyDescent="0.3">
      <c r="A1063" s="30" t="s">
        <v>355</v>
      </c>
      <c r="B1063" s="30" t="s">
        <v>2556</v>
      </c>
    </row>
    <row r="1064" spans="1:2" x14ac:dyDescent="0.3">
      <c r="A1064" s="30" t="s">
        <v>425</v>
      </c>
      <c r="B1064" s="30" t="s">
        <v>2557</v>
      </c>
    </row>
    <row r="1065" spans="1:2" x14ac:dyDescent="0.3">
      <c r="A1065" s="30" t="s">
        <v>425</v>
      </c>
      <c r="B1065" s="30" t="s">
        <v>2558</v>
      </c>
    </row>
    <row r="1066" spans="1:2" x14ac:dyDescent="0.3">
      <c r="A1066" s="30" t="s">
        <v>425</v>
      </c>
      <c r="B1066" s="30" t="s">
        <v>2559</v>
      </c>
    </row>
    <row r="1067" spans="1:2" x14ac:dyDescent="0.3">
      <c r="A1067" s="30" t="s">
        <v>358</v>
      </c>
      <c r="B1067" s="30" t="s">
        <v>1171</v>
      </c>
    </row>
    <row r="1068" spans="1:2" x14ac:dyDescent="0.3">
      <c r="A1068" s="30" t="s">
        <v>358</v>
      </c>
      <c r="B1068" s="30" t="s">
        <v>1922</v>
      </c>
    </row>
    <row r="1069" spans="1:2" x14ac:dyDescent="0.3">
      <c r="A1069" s="30" t="s">
        <v>358</v>
      </c>
      <c r="B1069" s="30" t="s">
        <v>1175</v>
      </c>
    </row>
    <row r="1070" spans="1:2" x14ac:dyDescent="0.3">
      <c r="A1070" s="30" t="s">
        <v>358</v>
      </c>
      <c r="B1070" s="30" t="s">
        <v>1925</v>
      </c>
    </row>
    <row r="1071" spans="1:2" x14ac:dyDescent="0.3">
      <c r="A1071" s="30" t="s">
        <v>358</v>
      </c>
      <c r="B1071" s="30" t="s">
        <v>1172</v>
      </c>
    </row>
    <row r="1072" spans="1:2" x14ac:dyDescent="0.3">
      <c r="A1072" s="30" t="s">
        <v>358</v>
      </c>
      <c r="B1072" s="30" t="s">
        <v>2560</v>
      </c>
    </row>
    <row r="1073" spans="1:2" x14ac:dyDescent="0.3">
      <c r="A1073" s="30" t="s">
        <v>358</v>
      </c>
      <c r="B1073" s="30" t="s">
        <v>2561</v>
      </c>
    </row>
    <row r="1074" spans="1:2" x14ac:dyDescent="0.3">
      <c r="A1074" s="30" t="s">
        <v>358</v>
      </c>
      <c r="B1074" s="30" t="s">
        <v>1174</v>
      </c>
    </row>
    <row r="1075" spans="1:2" x14ac:dyDescent="0.3">
      <c r="A1075" s="30" t="s">
        <v>358</v>
      </c>
      <c r="B1075" s="30" t="s">
        <v>2562</v>
      </c>
    </row>
    <row r="1076" spans="1:2" x14ac:dyDescent="0.3">
      <c r="A1076" s="30" t="s">
        <v>359</v>
      </c>
      <c r="B1076" s="30" t="s">
        <v>2563</v>
      </c>
    </row>
    <row r="1077" spans="1:2" x14ac:dyDescent="0.3">
      <c r="A1077" s="30" t="s">
        <v>359</v>
      </c>
      <c r="B1077" s="30" t="s">
        <v>2564</v>
      </c>
    </row>
    <row r="1078" spans="1:2" x14ac:dyDescent="0.3">
      <c r="A1078" s="30" t="s">
        <v>359</v>
      </c>
      <c r="B1078" s="30" t="s">
        <v>2565</v>
      </c>
    </row>
    <row r="1079" spans="1:2" x14ac:dyDescent="0.3">
      <c r="A1079" s="30" t="s">
        <v>359</v>
      </c>
      <c r="B1079" s="30" t="s">
        <v>1916</v>
      </c>
    </row>
    <row r="1080" spans="1:2" x14ac:dyDescent="0.3">
      <c r="A1080" s="30" t="s">
        <v>359</v>
      </c>
      <c r="B1080" s="30" t="s">
        <v>1176</v>
      </c>
    </row>
    <row r="1081" spans="1:2" x14ac:dyDescent="0.3">
      <c r="A1081" s="30" t="s">
        <v>359</v>
      </c>
      <c r="B1081" s="30" t="s">
        <v>2566</v>
      </c>
    </row>
    <row r="1082" spans="1:2" x14ac:dyDescent="0.3">
      <c r="A1082" s="30" t="s">
        <v>359</v>
      </c>
      <c r="B1082" s="30" t="s">
        <v>1182</v>
      </c>
    </row>
    <row r="1083" spans="1:2" x14ac:dyDescent="0.3">
      <c r="A1083" s="30" t="s">
        <v>359</v>
      </c>
      <c r="B1083" s="30" t="s">
        <v>1181</v>
      </c>
    </row>
    <row r="1084" spans="1:2" x14ac:dyDescent="0.3">
      <c r="A1084" s="30" t="s">
        <v>359</v>
      </c>
      <c r="B1084" s="30" t="s">
        <v>2567</v>
      </c>
    </row>
    <row r="1085" spans="1:2" x14ac:dyDescent="0.3">
      <c r="A1085" s="30" t="s">
        <v>91</v>
      </c>
      <c r="B1085" s="30" t="s">
        <v>2568</v>
      </c>
    </row>
    <row r="1086" spans="1:2" x14ac:dyDescent="0.3">
      <c r="A1086" s="30" t="s">
        <v>91</v>
      </c>
      <c r="B1086" s="30" t="s">
        <v>2569</v>
      </c>
    </row>
    <row r="1087" spans="1:2" x14ac:dyDescent="0.3">
      <c r="A1087" s="30" t="s">
        <v>360</v>
      </c>
      <c r="B1087" s="30" t="s">
        <v>2570</v>
      </c>
    </row>
    <row r="1088" spans="1:2" x14ac:dyDescent="0.3">
      <c r="A1088" s="30" t="s">
        <v>360</v>
      </c>
      <c r="B1088" s="30" t="s">
        <v>2571</v>
      </c>
    </row>
    <row r="1089" spans="1:2" x14ac:dyDescent="0.3">
      <c r="A1089" s="30" t="s">
        <v>360</v>
      </c>
      <c r="B1089" s="30" t="s">
        <v>1260</v>
      </c>
    </row>
    <row r="1090" spans="1:2" x14ac:dyDescent="0.3">
      <c r="A1090" s="30" t="s">
        <v>360</v>
      </c>
      <c r="B1090" s="30" t="s">
        <v>2572</v>
      </c>
    </row>
    <row r="1091" spans="1:2" x14ac:dyDescent="0.3">
      <c r="A1091" s="30" t="s">
        <v>360</v>
      </c>
      <c r="B1091" s="30" t="s">
        <v>2573</v>
      </c>
    </row>
    <row r="1092" spans="1:2" x14ac:dyDescent="0.3">
      <c r="A1092" s="30" t="s">
        <v>360</v>
      </c>
      <c r="B1092" s="30" t="s">
        <v>2574</v>
      </c>
    </row>
    <row r="1093" spans="1:2" x14ac:dyDescent="0.3">
      <c r="A1093" s="30" t="s">
        <v>360</v>
      </c>
      <c r="B1093" s="30" t="s">
        <v>2575</v>
      </c>
    </row>
    <row r="1094" spans="1:2" x14ac:dyDescent="0.3">
      <c r="A1094" s="30" t="s">
        <v>360</v>
      </c>
      <c r="B1094" s="30" t="s">
        <v>1924</v>
      </c>
    </row>
    <row r="1095" spans="1:2" x14ac:dyDescent="0.3">
      <c r="A1095" s="30" t="s">
        <v>361</v>
      </c>
      <c r="B1095" s="30" t="s">
        <v>1255</v>
      </c>
    </row>
    <row r="1096" spans="1:2" x14ac:dyDescent="0.3">
      <c r="A1096" s="30" t="s">
        <v>361</v>
      </c>
      <c r="B1096" s="30" t="s">
        <v>1257</v>
      </c>
    </row>
    <row r="1097" spans="1:2" x14ac:dyDescent="0.3">
      <c r="A1097" s="30" t="s">
        <v>361</v>
      </c>
      <c r="B1097" s="30" t="s">
        <v>1258</v>
      </c>
    </row>
    <row r="1098" spans="1:2" x14ac:dyDescent="0.3">
      <c r="A1098" s="30" t="s">
        <v>361</v>
      </c>
      <c r="B1098" s="30" t="s">
        <v>1256</v>
      </c>
    </row>
    <row r="1099" spans="1:2" x14ac:dyDescent="0.3">
      <c r="A1099" s="30" t="s">
        <v>361</v>
      </c>
      <c r="B1099" s="30" t="s">
        <v>2576</v>
      </c>
    </row>
    <row r="1100" spans="1:2" x14ac:dyDescent="0.3">
      <c r="A1100" s="30" t="s">
        <v>361</v>
      </c>
      <c r="B1100" s="30" t="s">
        <v>1254</v>
      </c>
    </row>
    <row r="1101" spans="1:2" x14ac:dyDescent="0.3">
      <c r="A1101" s="30" t="s">
        <v>403</v>
      </c>
      <c r="B1101" s="30" t="s">
        <v>1179</v>
      </c>
    </row>
    <row r="1102" spans="1:2" x14ac:dyDescent="0.3">
      <c r="A1102" s="30" t="s">
        <v>403</v>
      </c>
      <c r="B1102" s="30" t="s">
        <v>2577</v>
      </c>
    </row>
    <row r="1103" spans="1:2" x14ac:dyDescent="0.3">
      <c r="A1103" s="30" t="s">
        <v>403</v>
      </c>
      <c r="B1103" s="30" t="s">
        <v>1180</v>
      </c>
    </row>
    <row r="1104" spans="1:2" x14ac:dyDescent="0.3">
      <c r="A1104" s="30" t="s">
        <v>403</v>
      </c>
      <c r="B1104" s="30" t="s">
        <v>2578</v>
      </c>
    </row>
    <row r="1105" spans="1:2" x14ac:dyDescent="0.3">
      <c r="A1105" s="30" t="s">
        <v>403</v>
      </c>
      <c r="B1105" s="30" t="s">
        <v>1177</v>
      </c>
    </row>
    <row r="1106" spans="1:2" x14ac:dyDescent="0.3">
      <c r="A1106" s="30" t="s">
        <v>403</v>
      </c>
      <c r="B1106" s="30" t="s">
        <v>1178</v>
      </c>
    </row>
    <row r="1107" spans="1:2" x14ac:dyDescent="0.3">
      <c r="A1107" s="30" t="s">
        <v>403</v>
      </c>
      <c r="B1107" s="30" t="s">
        <v>2579</v>
      </c>
    </row>
    <row r="1108" spans="1:2" x14ac:dyDescent="0.3">
      <c r="A1108" s="30" t="s">
        <v>403</v>
      </c>
      <c r="B1108" s="30" t="s">
        <v>2580</v>
      </c>
    </row>
    <row r="1109" spans="1:2" x14ac:dyDescent="0.3">
      <c r="A1109" s="30" t="s">
        <v>518</v>
      </c>
      <c r="B1109" s="30" t="s">
        <v>1286</v>
      </c>
    </row>
    <row r="1110" spans="1:2" x14ac:dyDescent="0.3">
      <c r="A1110" s="30" t="s">
        <v>518</v>
      </c>
      <c r="B1110" s="30" t="s">
        <v>1283</v>
      </c>
    </row>
    <row r="1111" spans="1:2" x14ac:dyDescent="0.3">
      <c r="A1111" s="30" t="s">
        <v>518</v>
      </c>
      <c r="B1111" s="30" t="s">
        <v>2581</v>
      </c>
    </row>
    <row r="1112" spans="1:2" x14ac:dyDescent="0.3">
      <c r="A1112" s="30" t="s">
        <v>518</v>
      </c>
      <c r="B1112" s="30" t="s">
        <v>2582</v>
      </c>
    </row>
    <row r="1113" spans="1:2" x14ac:dyDescent="0.3">
      <c r="A1113" s="30" t="s">
        <v>518</v>
      </c>
      <c r="B1113" s="30" t="s">
        <v>1284</v>
      </c>
    </row>
    <row r="1114" spans="1:2" x14ac:dyDescent="0.3">
      <c r="A1114" s="30" t="s">
        <v>518</v>
      </c>
      <c r="B1114" s="30" t="s">
        <v>1282</v>
      </c>
    </row>
    <row r="1115" spans="1:2" x14ac:dyDescent="0.3">
      <c r="A1115" s="30" t="s">
        <v>518</v>
      </c>
      <c r="B1115" s="30" t="s">
        <v>1285</v>
      </c>
    </row>
    <row r="1116" spans="1:2" x14ac:dyDescent="0.3">
      <c r="A1116" s="30" t="s">
        <v>437</v>
      </c>
      <c r="B1116" s="30" t="s">
        <v>2583</v>
      </c>
    </row>
    <row r="1117" spans="1:2" x14ac:dyDescent="0.3">
      <c r="A1117" s="30" t="s">
        <v>437</v>
      </c>
      <c r="B1117" s="30" t="s">
        <v>1948</v>
      </c>
    </row>
    <row r="1118" spans="1:2" x14ac:dyDescent="0.3">
      <c r="A1118" s="30" t="s">
        <v>437</v>
      </c>
      <c r="B1118" s="30" t="s">
        <v>2584</v>
      </c>
    </row>
    <row r="1119" spans="1:2" x14ac:dyDescent="0.3">
      <c r="A1119" s="30" t="s">
        <v>437</v>
      </c>
      <c r="B1119" s="30" t="s">
        <v>1946</v>
      </c>
    </row>
    <row r="1120" spans="1:2" x14ac:dyDescent="0.3">
      <c r="A1120" s="30" t="s">
        <v>437</v>
      </c>
      <c r="B1120" s="30" t="s">
        <v>1222</v>
      </c>
    </row>
    <row r="1121" spans="1:2" x14ac:dyDescent="0.3">
      <c r="A1121" s="30" t="s">
        <v>437</v>
      </c>
      <c r="B1121" s="30" t="s">
        <v>1223</v>
      </c>
    </row>
    <row r="1122" spans="1:2" x14ac:dyDescent="0.3">
      <c r="A1122" s="30" t="s">
        <v>437</v>
      </c>
      <c r="B1122" s="30" t="s">
        <v>2585</v>
      </c>
    </row>
    <row r="1123" spans="1:2" x14ac:dyDescent="0.3">
      <c r="A1123" s="30" t="s">
        <v>437</v>
      </c>
      <c r="B1123" s="30" t="s">
        <v>1224</v>
      </c>
    </row>
    <row r="1124" spans="1:2" x14ac:dyDescent="0.3">
      <c r="A1124" s="30" t="s">
        <v>437</v>
      </c>
      <c r="B1124" s="30" t="s">
        <v>2586</v>
      </c>
    </row>
    <row r="1125" spans="1:2" x14ac:dyDescent="0.3">
      <c r="A1125" s="30" t="s">
        <v>437</v>
      </c>
      <c r="B1125" s="30" t="s">
        <v>2587</v>
      </c>
    </row>
    <row r="1126" spans="1:2" x14ac:dyDescent="0.3">
      <c r="A1126" s="30" t="s">
        <v>404</v>
      </c>
      <c r="B1126" s="30" t="s">
        <v>2588</v>
      </c>
    </row>
    <row r="1127" spans="1:2" x14ac:dyDescent="0.3">
      <c r="A1127" s="30" t="s">
        <v>362</v>
      </c>
      <c r="B1127" s="30" t="s">
        <v>2589</v>
      </c>
    </row>
    <row r="1128" spans="1:2" x14ac:dyDescent="0.3">
      <c r="A1128" s="30" t="s">
        <v>363</v>
      </c>
      <c r="B1128" s="30" t="s">
        <v>2590</v>
      </c>
    </row>
    <row r="1129" spans="1:2" x14ac:dyDescent="0.3">
      <c r="A1129" s="30" t="s">
        <v>406</v>
      </c>
      <c r="B1129" s="30" t="s">
        <v>2591</v>
      </c>
    </row>
    <row r="1130" spans="1:2" x14ac:dyDescent="0.3">
      <c r="A1130" s="30" t="s">
        <v>406</v>
      </c>
      <c r="B1130" s="30" t="s">
        <v>2592</v>
      </c>
    </row>
    <row r="1131" spans="1:2" x14ac:dyDescent="0.3">
      <c r="A1131" s="30" t="s">
        <v>406</v>
      </c>
      <c r="B1131" s="30" t="s">
        <v>1148</v>
      </c>
    </row>
    <row r="1132" spans="1:2" x14ac:dyDescent="0.3">
      <c r="A1132" s="30" t="s">
        <v>406</v>
      </c>
      <c r="B1132" s="30" t="s">
        <v>1146</v>
      </c>
    </row>
    <row r="1133" spans="1:2" x14ac:dyDescent="0.3">
      <c r="A1133" s="30" t="s">
        <v>364</v>
      </c>
      <c r="B1133" s="30" t="s">
        <v>2593</v>
      </c>
    </row>
    <row r="1134" spans="1:2" x14ac:dyDescent="0.3">
      <c r="A1134" s="30" t="s">
        <v>364</v>
      </c>
      <c r="B1134" s="30" t="s">
        <v>1160</v>
      </c>
    </row>
    <row r="1135" spans="1:2" x14ac:dyDescent="0.3">
      <c r="A1135" s="30" t="s">
        <v>364</v>
      </c>
      <c r="B1135" s="30" t="s">
        <v>2594</v>
      </c>
    </row>
    <row r="1136" spans="1:2" x14ac:dyDescent="0.3">
      <c r="A1136" s="30" t="s">
        <v>364</v>
      </c>
      <c r="B1136" s="30" t="s">
        <v>2595</v>
      </c>
    </row>
    <row r="1137" spans="1:2" x14ac:dyDescent="0.3">
      <c r="A1137" s="30" t="s">
        <v>438</v>
      </c>
      <c r="B1137" s="30" t="s">
        <v>1152</v>
      </c>
    </row>
    <row r="1138" spans="1:2" x14ac:dyDescent="0.3">
      <c r="A1138" s="30" t="s">
        <v>438</v>
      </c>
      <c r="B1138" s="30" t="s">
        <v>2596</v>
      </c>
    </row>
    <row r="1139" spans="1:2" x14ac:dyDescent="0.3">
      <c r="A1139" s="30" t="s">
        <v>438</v>
      </c>
      <c r="B1139" s="30" t="s">
        <v>2597</v>
      </c>
    </row>
    <row r="1140" spans="1:2" x14ac:dyDescent="0.3">
      <c r="A1140" s="30" t="s">
        <v>438</v>
      </c>
      <c r="B1140" s="30" t="s">
        <v>1151</v>
      </c>
    </row>
    <row r="1141" spans="1:2" x14ac:dyDescent="0.3">
      <c r="A1141" s="30" t="s">
        <v>438</v>
      </c>
      <c r="B1141" s="30" t="s">
        <v>1150</v>
      </c>
    </row>
    <row r="1142" spans="1:2" x14ac:dyDescent="0.3">
      <c r="A1142" s="30" t="s">
        <v>365</v>
      </c>
      <c r="B1142" s="30" t="s">
        <v>2598</v>
      </c>
    </row>
    <row r="1143" spans="1:2" x14ac:dyDescent="0.3">
      <c r="A1143" s="30" t="s">
        <v>519</v>
      </c>
      <c r="B1143" s="30" t="s">
        <v>1161</v>
      </c>
    </row>
    <row r="1144" spans="1:2" x14ac:dyDescent="0.3">
      <c r="A1144" s="30" t="s">
        <v>519</v>
      </c>
      <c r="B1144" s="30" t="s">
        <v>2599</v>
      </c>
    </row>
    <row r="1145" spans="1:2" x14ac:dyDescent="0.3">
      <c r="A1145" s="30" t="s">
        <v>519</v>
      </c>
      <c r="B1145" s="30" t="s">
        <v>2600</v>
      </c>
    </row>
    <row r="1146" spans="1:2" x14ac:dyDescent="0.3">
      <c r="A1146" s="30" t="s">
        <v>519</v>
      </c>
      <c r="B1146" s="30" t="s">
        <v>1154</v>
      </c>
    </row>
    <row r="1147" spans="1:2" x14ac:dyDescent="0.3">
      <c r="A1147" s="30" t="s">
        <v>519</v>
      </c>
      <c r="B1147" s="30" t="s">
        <v>1162</v>
      </c>
    </row>
    <row r="1148" spans="1:2" x14ac:dyDescent="0.3">
      <c r="A1148" s="30" t="s">
        <v>519</v>
      </c>
      <c r="B1148" s="30" t="s">
        <v>2601</v>
      </c>
    </row>
    <row r="1149" spans="1:2" x14ac:dyDescent="0.3">
      <c r="A1149" s="30" t="s">
        <v>407</v>
      </c>
      <c r="B1149" s="30" t="s">
        <v>2602</v>
      </c>
    </row>
    <row r="1150" spans="1:2" x14ac:dyDescent="0.3">
      <c r="A1150" s="30" t="s">
        <v>407</v>
      </c>
      <c r="B1150" s="30" t="s">
        <v>2603</v>
      </c>
    </row>
    <row r="1151" spans="1:2" x14ac:dyDescent="0.3">
      <c r="A1151" s="30" t="s">
        <v>407</v>
      </c>
      <c r="B1151" s="30" t="s">
        <v>1280</v>
      </c>
    </row>
    <row r="1152" spans="1:2" x14ac:dyDescent="0.3">
      <c r="A1152" s="30" t="s">
        <v>407</v>
      </c>
      <c r="B1152" s="30" t="s">
        <v>2604</v>
      </c>
    </row>
    <row r="1153" spans="1:2" x14ac:dyDescent="0.3">
      <c r="A1153" s="30" t="s">
        <v>407</v>
      </c>
      <c r="B1153" s="30" t="s">
        <v>1281</v>
      </c>
    </row>
    <row r="1154" spans="1:2" x14ac:dyDescent="0.3">
      <c r="A1154" s="30" t="s">
        <v>366</v>
      </c>
      <c r="B1154" s="30" t="s">
        <v>2605</v>
      </c>
    </row>
    <row r="1155" spans="1:2" x14ac:dyDescent="0.3">
      <c r="A1155" s="30" t="s">
        <v>367</v>
      </c>
      <c r="B1155" s="30" t="s">
        <v>2606</v>
      </c>
    </row>
    <row r="1156" spans="1:2" x14ac:dyDescent="0.3">
      <c r="A1156" s="30" t="s">
        <v>520</v>
      </c>
      <c r="B1156" s="30" t="s">
        <v>2607</v>
      </c>
    </row>
    <row r="1157" spans="1:2" x14ac:dyDescent="0.3">
      <c r="A1157" s="30" t="s">
        <v>408</v>
      </c>
      <c r="B1157" s="30" t="s">
        <v>1261</v>
      </c>
    </row>
    <row r="1158" spans="1:2" x14ac:dyDescent="0.3">
      <c r="A1158" s="30" t="s">
        <v>408</v>
      </c>
      <c r="B1158" s="30" t="s">
        <v>2608</v>
      </c>
    </row>
    <row r="1159" spans="1:2" x14ac:dyDescent="0.3">
      <c r="A1159" s="30" t="s">
        <v>408</v>
      </c>
      <c r="B1159" s="30" t="s">
        <v>2609</v>
      </c>
    </row>
    <row r="1160" spans="1:2" x14ac:dyDescent="0.3">
      <c r="A1160" s="30" t="s">
        <v>94</v>
      </c>
      <c r="B1160" s="30" t="s">
        <v>1984</v>
      </c>
    </row>
    <row r="1161" spans="1:2" x14ac:dyDescent="0.3">
      <c r="A1161" s="30" t="s">
        <v>94</v>
      </c>
      <c r="B1161" s="30" t="s">
        <v>2610</v>
      </c>
    </row>
    <row r="1162" spans="1:2" x14ac:dyDescent="0.3">
      <c r="A1162" s="30" t="s">
        <v>2611</v>
      </c>
      <c r="B1162" s="30" t="s">
        <v>2612</v>
      </c>
    </row>
    <row r="1163" spans="1:2" x14ac:dyDescent="0.3">
      <c r="A1163" s="30" t="s">
        <v>97</v>
      </c>
      <c r="B1163" s="30" t="s">
        <v>2613</v>
      </c>
    </row>
    <row r="1164" spans="1:2" x14ac:dyDescent="0.3">
      <c r="A1164" s="30" t="s">
        <v>374</v>
      </c>
      <c r="B1164" s="30" t="s">
        <v>2614</v>
      </c>
    </row>
    <row r="1165" spans="1:2" x14ac:dyDescent="0.3">
      <c r="A1165" s="30" t="s">
        <v>374</v>
      </c>
      <c r="B1165" s="30" t="s">
        <v>2615</v>
      </c>
    </row>
    <row r="1166" spans="1:2" x14ac:dyDescent="0.3">
      <c r="A1166" s="30" t="s">
        <v>374</v>
      </c>
      <c r="B1166" s="30" t="s">
        <v>1325</v>
      </c>
    </row>
    <row r="1167" spans="1:2" x14ac:dyDescent="0.3">
      <c r="A1167" s="30" t="s">
        <v>374</v>
      </c>
      <c r="B1167" s="30" t="s">
        <v>1326</v>
      </c>
    </row>
    <row r="1168" spans="1:2" x14ac:dyDescent="0.3">
      <c r="A1168" s="30" t="s">
        <v>445</v>
      </c>
      <c r="B1168" s="30" t="s">
        <v>1250</v>
      </c>
    </row>
    <row r="1169" spans="1:2" x14ac:dyDescent="0.3">
      <c r="A1169" s="30" t="s">
        <v>445</v>
      </c>
      <c r="B1169" s="30" t="s">
        <v>2616</v>
      </c>
    </row>
    <row r="1170" spans="1:2" x14ac:dyDescent="0.3">
      <c r="A1170" s="30" t="s">
        <v>445</v>
      </c>
      <c r="B1170" s="30" t="s">
        <v>1252</v>
      </c>
    </row>
    <row r="1171" spans="1:2" x14ac:dyDescent="0.3">
      <c r="A1171" s="30" t="s">
        <v>2617</v>
      </c>
      <c r="B1171" s="30" t="s">
        <v>2617</v>
      </c>
    </row>
    <row r="1172" spans="1:2" x14ac:dyDescent="0.3">
      <c r="A1172" s="30" t="s">
        <v>521</v>
      </c>
      <c r="B1172" s="30" t="s">
        <v>521</v>
      </c>
    </row>
    <row r="1173" spans="1:2" x14ac:dyDescent="0.3">
      <c r="A1173" s="30" t="s">
        <v>522</v>
      </c>
      <c r="B1173" s="30" t="s">
        <v>522</v>
      </c>
    </row>
    <row r="1174" spans="1:2" x14ac:dyDescent="0.3">
      <c r="A1174" s="30" t="s">
        <v>523</v>
      </c>
      <c r="B1174" s="30" t="s">
        <v>523</v>
      </c>
    </row>
    <row r="1175" spans="1:2" x14ac:dyDescent="0.3">
      <c r="A1175" s="30" t="s">
        <v>524</v>
      </c>
      <c r="B1175" s="30" t="s">
        <v>524</v>
      </c>
    </row>
    <row r="1176" spans="1:2" x14ac:dyDescent="0.3">
      <c r="A1176" s="30" t="s">
        <v>525</v>
      </c>
      <c r="B1176" s="30" t="s">
        <v>525</v>
      </c>
    </row>
    <row r="1177" spans="1:2" x14ac:dyDescent="0.3">
      <c r="A1177" s="30" t="s">
        <v>526</v>
      </c>
      <c r="B1177" s="30" t="s">
        <v>526</v>
      </c>
    </row>
    <row r="1178" spans="1:2" x14ac:dyDescent="0.3">
      <c r="A1178" s="30" t="s">
        <v>527</v>
      </c>
      <c r="B1178" s="30" t="s">
        <v>527</v>
      </c>
    </row>
    <row r="1179" spans="1:2" x14ac:dyDescent="0.3">
      <c r="A1179" s="30" t="s">
        <v>528</v>
      </c>
      <c r="B1179" s="30" t="s">
        <v>528</v>
      </c>
    </row>
    <row r="1180" spans="1:2" x14ac:dyDescent="0.3">
      <c r="A1180" s="30" t="s">
        <v>529</v>
      </c>
      <c r="B1180" s="30" t="s">
        <v>529</v>
      </c>
    </row>
    <row r="1181" spans="1:2" x14ac:dyDescent="0.3">
      <c r="A1181" s="30" t="s">
        <v>530</v>
      </c>
      <c r="B1181" s="30" t="s">
        <v>530</v>
      </c>
    </row>
    <row r="1182" spans="1:2" x14ac:dyDescent="0.3">
      <c r="A1182" s="30" t="s">
        <v>531</v>
      </c>
      <c r="B1182" s="30" t="s">
        <v>531</v>
      </c>
    </row>
    <row r="1183" spans="1:2" x14ac:dyDescent="0.3">
      <c r="A1183" s="30" t="s">
        <v>674</v>
      </c>
      <c r="B1183" s="30" t="s">
        <v>674</v>
      </c>
    </row>
    <row r="1184" spans="1:2" x14ac:dyDescent="0.3">
      <c r="A1184" s="30" t="s">
        <v>697</v>
      </c>
      <c r="B1184" s="30" t="s">
        <v>697</v>
      </c>
    </row>
    <row r="1185" spans="1:2" x14ac:dyDescent="0.3">
      <c r="A1185" s="30" t="s">
        <v>719</v>
      </c>
      <c r="B1185" s="30" t="s">
        <v>719</v>
      </c>
    </row>
    <row r="1186" spans="1:2" x14ac:dyDescent="0.3">
      <c r="A1186" s="30" t="s">
        <v>2618</v>
      </c>
      <c r="B1186" s="30" t="s">
        <v>2618</v>
      </c>
    </row>
    <row r="1187" spans="1:2" x14ac:dyDescent="0.3">
      <c r="A1187" s="30" t="s">
        <v>720</v>
      </c>
      <c r="B1187" s="30" t="s">
        <v>720</v>
      </c>
    </row>
    <row r="1188" spans="1:2" x14ac:dyDescent="0.3">
      <c r="A1188" s="30" t="s">
        <v>535</v>
      </c>
      <c r="B1188" s="30" t="s">
        <v>535</v>
      </c>
    </row>
    <row r="1189" spans="1:2" x14ac:dyDescent="0.3">
      <c r="A1189" s="30" t="s">
        <v>536</v>
      </c>
      <c r="B1189" s="30" t="s">
        <v>536</v>
      </c>
    </row>
    <row r="1190" spans="1:2" x14ac:dyDescent="0.3">
      <c r="A1190" s="30" t="s">
        <v>537</v>
      </c>
      <c r="B1190" s="30" t="s">
        <v>537</v>
      </c>
    </row>
    <row r="1191" spans="1:2" x14ac:dyDescent="0.3">
      <c r="A1191" s="30" t="s">
        <v>541</v>
      </c>
      <c r="B1191" s="30" t="s">
        <v>541</v>
      </c>
    </row>
    <row r="1192" spans="1:2" x14ac:dyDescent="0.3">
      <c r="A1192" s="30" t="s">
        <v>542</v>
      </c>
      <c r="B1192" s="30" t="s">
        <v>542</v>
      </c>
    </row>
    <row r="1193" spans="1:2" x14ac:dyDescent="0.3">
      <c r="A1193" s="30" t="s">
        <v>543</v>
      </c>
      <c r="B1193" s="30" t="s">
        <v>543</v>
      </c>
    </row>
    <row r="1194" spans="1:2" x14ac:dyDescent="0.3">
      <c r="A1194" s="30" t="s">
        <v>544</v>
      </c>
      <c r="B1194" s="30" t="s">
        <v>544</v>
      </c>
    </row>
    <row r="1195" spans="1:2" x14ac:dyDescent="0.3">
      <c r="A1195" s="30" t="s">
        <v>545</v>
      </c>
      <c r="B1195" s="30" t="s">
        <v>545</v>
      </c>
    </row>
    <row r="1196" spans="1:2" x14ac:dyDescent="0.3">
      <c r="A1196" s="30" t="s">
        <v>546</v>
      </c>
      <c r="B1196" s="30" t="s">
        <v>546</v>
      </c>
    </row>
    <row r="1197" spans="1:2" x14ac:dyDescent="0.3">
      <c r="A1197" s="30" t="s">
        <v>547</v>
      </c>
      <c r="B1197" s="30" t="s">
        <v>547</v>
      </c>
    </row>
    <row r="1198" spans="1:2" x14ac:dyDescent="0.3">
      <c r="A1198" s="30" t="s">
        <v>548</v>
      </c>
      <c r="B1198" s="30" t="s">
        <v>548</v>
      </c>
    </row>
    <row r="1199" spans="1:2" x14ac:dyDescent="0.3">
      <c r="A1199" s="30" t="s">
        <v>675</v>
      </c>
      <c r="B1199" s="30" t="s">
        <v>675</v>
      </c>
    </row>
    <row r="1200" spans="1:2" x14ac:dyDescent="0.3">
      <c r="A1200" s="30" t="s">
        <v>549</v>
      </c>
      <c r="B1200" s="30" t="s">
        <v>549</v>
      </c>
    </row>
    <row r="1201" spans="1:2" x14ac:dyDescent="0.3">
      <c r="A1201" s="30" t="s">
        <v>550</v>
      </c>
      <c r="B1201" s="30" t="s">
        <v>550</v>
      </c>
    </row>
    <row r="1202" spans="1:2" x14ac:dyDescent="0.3">
      <c r="A1202" s="30" t="s">
        <v>551</v>
      </c>
      <c r="B1202" s="30" t="s">
        <v>551</v>
      </c>
    </row>
    <row r="1203" spans="1:2" x14ac:dyDescent="0.3">
      <c r="A1203" s="30" t="s">
        <v>676</v>
      </c>
      <c r="B1203" s="30" t="s">
        <v>676</v>
      </c>
    </row>
    <row r="1204" spans="1:2" x14ac:dyDescent="0.3">
      <c r="A1204" s="30" t="s">
        <v>552</v>
      </c>
      <c r="B1204" s="30" t="s">
        <v>552</v>
      </c>
    </row>
    <row r="1205" spans="1:2" x14ac:dyDescent="0.3">
      <c r="A1205" s="30" t="s">
        <v>698</v>
      </c>
      <c r="B1205" s="30" t="s">
        <v>698</v>
      </c>
    </row>
    <row r="1206" spans="1:2" x14ac:dyDescent="0.3">
      <c r="A1206" s="30" t="s">
        <v>553</v>
      </c>
      <c r="B1206" s="30" t="s">
        <v>553</v>
      </c>
    </row>
    <row r="1207" spans="1:2" x14ac:dyDescent="0.3">
      <c r="A1207" s="30" t="s">
        <v>554</v>
      </c>
      <c r="B1207" s="30" t="s">
        <v>554</v>
      </c>
    </row>
    <row r="1208" spans="1:2" x14ac:dyDescent="0.3">
      <c r="A1208" s="30" t="s">
        <v>555</v>
      </c>
      <c r="B1208" s="30" t="s">
        <v>555</v>
      </c>
    </row>
    <row r="1209" spans="1:2" x14ac:dyDescent="0.3">
      <c r="A1209" s="30" t="s">
        <v>556</v>
      </c>
      <c r="B1209" s="30" t="s">
        <v>1330</v>
      </c>
    </row>
    <row r="1210" spans="1:2" x14ac:dyDescent="0.3">
      <c r="A1210" s="30" t="s">
        <v>557</v>
      </c>
      <c r="B1210" s="30" t="s">
        <v>557</v>
      </c>
    </row>
    <row r="1211" spans="1:2" x14ac:dyDescent="0.3">
      <c r="A1211" s="30" t="s">
        <v>699</v>
      </c>
      <c r="B1211" s="30" t="s">
        <v>699</v>
      </c>
    </row>
    <row r="1212" spans="1:2" x14ac:dyDescent="0.3">
      <c r="A1212" s="30" t="s">
        <v>700</v>
      </c>
      <c r="B1212" s="30" t="s">
        <v>700</v>
      </c>
    </row>
    <row r="1213" spans="1:2" x14ac:dyDescent="0.3">
      <c r="A1213" s="30" t="s">
        <v>558</v>
      </c>
      <c r="B1213" s="30" t="s">
        <v>558</v>
      </c>
    </row>
    <row r="1214" spans="1:2" x14ac:dyDescent="0.3">
      <c r="A1214" s="30" t="s">
        <v>559</v>
      </c>
      <c r="B1214" s="30" t="s">
        <v>559</v>
      </c>
    </row>
    <row r="1215" spans="1:2" x14ac:dyDescent="0.3">
      <c r="A1215" s="30" t="s">
        <v>560</v>
      </c>
      <c r="B1215" s="30" t="s">
        <v>560</v>
      </c>
    </row>
    <row r="1216" spans="1:2" x14ac:dyDescent="0.3">
      <c r="A1216" s="30" t="s">
        <v>561</v>
      </c>
      <c r="B1216" s="30" t="s">
        <v>561</v>
      </c>
    </row>
    <row r="1217" spans="1:2" x14ac:dyDescent="0.3">
      <c r="A1217" s="30" t="s">
        <v>562</v>
      </c>
      <c r="B1217" s="30" t="s">
        <v>562</v>
      </c>
    </row>
    <row r="1218" spans="1:2" x14ac:dyDescent="0.3">
      <c r="A1218" s="30" t="s">
        <v>563</v>
      </c>
      <c r="B1218" s="30" t="s">
        <v>563</v>
      </c>
    </row>
    <row r="1219" spans="1:2" x14ac:dyDescent="0.3">
      <c r="A1219" s="30" t="s">
        <v>564</v>
      </c>
      <c r="B1219" s="30" t="s">
        <v>564</v>
      </c>
    </row>
    <row r="1220" spans="1:2" x14ac:dyDescent="0.3">
      <c r="A1220" s="30" t="s">
        <v>565</v>
      </c>
      <c r="B1220" s="30" t="s">
        <v>565</v>
      </c>
    </row>
    <row r="1221" spans="1:2" x14ac:dyDescent="0.3">
      <c r="A1221" s="30" t="s">
        <v>566</v>
      </c>
      <c r="B1221" s="30" t="s">
        <v>566</v>
      </c>
    </row>
    <row r="1222" spans="1:2" x14ac:dyDescent="0.3">
      <c r="A1222" s="30" t="s">
        <v>567</v>
      </c>
      <c r="B1222" s="30" t="s">
        <v>567</v>
      </c>
    </row>
    <row r="1223" spans="1:2" x14ac:dyDescent="0.3">
      <c r="A1223" s="30" t="s">
        <v>568</v>
      </c>
      <c r="B1223" s="30" t="s">
        <v>568</v>
      </c>
    </row>
    <row r="1224" spans="1:2" x14ac:dyDescent="0.3">
      <c r="A1224" s="30" t="s">
        <v>178</v>
      </c>
      <c r="B1224" s="30" t="s">
        <v>1832</v>
      </c>
    </row>
    <row r="1225" spans="1:2" x14ac:dyDescent="0.3">
      <c r="A1225" s="30" t="s">
        <v>180</v>
      </c>
      <c r="B1225" s="30" t="s">
        <v>180</v>
      </c>
    </row>
    <row r="1226" spans="1:2" x14ac:dyDescent="0.3">
      <c r="A1226" s="30" t="s">
        <v>182</v>
      </c>
      <c r="B1226" s="30" t="s">
        <v>182</v>
      </c>
    </row>
    <row r="1227" spans="1:2" x14ac:dyDescent="0.3">
      <c r="A1227" s="30" t="s">
        <v>721</v>
      </c>
      <c r="B1227" s="30" t="s">
        <v>721</v>
      </c>
    </row>
    <row r="1228" spans="1:2" x14ac:dyDescent="0.3">
      <c r="A1228" s="30" t="s">
        <v>569</v>
      </c>
      <c r="B1228" s="30" t="s">
        <v>2003</v>
      </c>
    </row>
    <row r="1229" spans="1:2" x14ac:dyDescent="0.3">
      <c r="A1229" s="30" t="s">
        <v>570</v>
      </c>
      <c r="B1229" s="30" t="s">
        <v>570</v>
      </c>
    </row>
    <row r="1230" spans="1:2" x14ac:dyDescent="0.3">
      <c r="A1230" s="30" t="s">
        <v>571</v>
      </c>
      <c r="B1230" s="30" t="s">
        <v>571</v>
      </c>
    </row>
    <row r="1231" spans="1:2" x14ac:dyDescent="0.3">
      <c r="A1231" s="30" t="s">
        <v>572</v>
      </c>
      <c r="B1231" s="30" t="s">
        <v>572</v>
      </c>
    </row>
    <row r="1232" spans="1:2" x14ac:dyDescent="0.3">
      <c r="A1232" s="30" t="s">
        <v>573</v>
      </c>
      <c r="B1232" s="30" t="s">
        <v>573</v>
      </c>
    </row>
    <row r="1233" spans="1:2" x14ac:dyDescent="0.3">
      <c r="A1233" s="30" t="s">
        <v>722</v>
      </c>
      <c r="B1233" s="30" t="s">
        <v>722</v>
      </c>
    </row>
    <row r="1234" spans="1:2" x14ac:dyDescent="0.3">
      <c r="A1234" s="30" t="s">
        <v>574</v>
      </c>
      <c r="B1234" s="30" t="s">
        <v>574</v>
      </c>
    </row>
    <row r="1235" spans="1:2" x14ac:dyDescent="0.3">
      <c r="A1235" s="30" t="s">
        <v>575</v>
      </c>
      <c r="B1235" s="30" t="s">
        <v>1833</v>
      </c>
    </row>
    <row r="1236" spans="1:2" x14ac:dyDescent="0.3">
      <c r="A1236" s="30" t="s">
        <v>576</v>
      </c>
      <c r="B1236" s="30" t="s">
        <v>576</v>
      </c>
    </row>
    <row r="1237" spans="1:2" x14ac:dyDescent="0.3">
      <c r="A1237" s="30" t="s">
        <v>577</v>
      </c>
      <c r="B1237" s="30" t="s">
        <v>577</v>
      </c>
    </row>
    <row r="1238" spans="1:2" x14ac:dyDescent="0.3">
      <c r="A1238" s="30" t="s">
        <v>578</v>
      </c>
      <c r="B1238" s="30" t="s">
        <v>578</v>
      </c>
    </row>
    <row r="1239" spans="1:2" x14ac:dyDescent="0.3">
      <c r="A1239" s="30" t="s">
        <v>579</v>
      </c>
      <c r="B1239" s="30" t="s">
        <v>579</v>
      </c>
    </row>
    <row r="1240" spans="1:2" x14ac:dyDescent="0.3">
      <c r="A1240" s="30" t="s">
        <v>580</v>
      </c>
      <c r="B1240" s="30" t="s">
        <v>580</v>
      </c>
    </row>
    <row r="1241" spans="1:2" x14ac:dyDescent="0.3">
      <c r="A1241" s="30" t="s">
        <v>581</v>
      </c>
      <c r="B1241" s="30" t="s">
        <v>581</v>
      </c>
    </row>
    <row r="1242" spans="1:2" x14ac:dyDescent="0.3">
      <c r="A1242" s="30" t="s">
        <v>677</v>
      </c>
      <c r="B1242" s="30" t="s">
        <v>677</v>
      </c>
    </row>
    <row r="1243" spans="1:2" x14ac:dyDescent="0.3">
      <c r="A1243" s="30" t="s">
        <v>678</v>
      </c>
      <c r="B1243" s="30" t="s">
        <v>678</v>
      </c>
    </row>
    <row r="1244" spans="1:2" x14ac:dyDescent="0.3">
      <c r="A1244" s="30" t="s">
        <v>582</v>
      </c>
      <c r="B1244" s="30" t="s">
        <v>582</v>
      </c>
    </row>
    <row r="1245" spans="1:2" x14ac:dyDescent="0.3">
      <c r="A1245" s="30" t="s">
        <v>679</v>
      </c>
      <c r="B1245" s="30" t="s">
        <v>679</v>
      </c>
    </row>
    <row r="1246" spans="1:2" x14ac:dyDescent="0.3">
      <c r="A1246" s="30" t="s">
        <v>583</v>
      </c>
      <c r="B1246" s="30" t="s">
        <v>583</v>
      </c>
    </row>
    <row r="1247" spans="1:2" x14ac:dyDescent="0.3">
      <c r="A1247" s="30" t="s">
        <v>584</v>
      </c>
      <c r="B1247" s="30" t="s">
        <v>584</v>
      </c>
    </row>
    <row r="1248" spans="1:2" x14ac:dyDescent="0.3">
      <c r="A1248" s="30" t="s">
        <v>585</v>
      </c>
      <c r="B1248" s="30" t="s">
        <v>585</v>
      </c>
    </row>
    <row r="1249" spans="1:2" x14ac:dyDescent="0.3">
      <c r="A1249" s="30" t="s">
        <v>586</v>
      </c>
      <c r="B1249" s="30" t="s">
        <v>586</v>
      </c>
    </row>
    <row r="1250" spans="1:2" x14ac:dyDescent="0.3">
      <c r="A1250" s="30" t="s">
        <v>587</v>
      </c>
      <c r="B1250" s="30" t="s">
        <v>587</v>
      </c>
    </row>
    <row r="1251" spans="1:2" x14ac:dyDescent="0.3">
      <c r="A1251" s="30" t="s">
        <v>214</v>
      </c>
      <c r="B1251" s="30" t="s">
        <v>214</v>
      </c>
    </row>
    <row r="1252" spans="1:2" x14ac:dyDescent="0.3">
      <c r="A1252" s="30" t="s">
        <v>588</v>
      </c>
      <c r="B1252" s="30" t="s">
        <v>588</v>
      </c>
    </row>
    <row r="1253" spans="1:2" x14ac:dyDescent="0.3">
      <c r="A1253" s="30" t="s">
        <v>589</v>
      </c>
      <c r="B1253" s="30" t="s">
        <v>589</v>
      </c>
    </row>
    <row r="1254" spans="1:2" x14ac:dyDescent="0.3">
      <c r="A1254" s="30" t="s">
        <v>590</v>
      </c>
      <c r="B1254" s="30" t="s">
        <v>590</v>
      </c>
    </row>
    <row r="1255" spans="1:2" x14ac:dyDescent="0.3">
      <c r="A1255" s="30" t="s">
        <v>591</v>
      </c>
      <c r="B1255" s="30" t="s">
        <v>591</v>
      </c>
    </row>
    <row r="1256" spans="1:2" x14ac:dyDescent="0.3">
      <c r="A1256" s="30" t="s">
        <v>592</v>
      </c>
      <c r="B1256" s="30" t="s">
        <v>592</v>
      </c>
    </row>
    <row r="1257" spans="1:2" x14ac:dyDescent="0.3">
      <c r="A1257" s="30" t="s">
        <v>593</v>
      </c>
      <c r="B1257" s="30" t="s">
        <v>593</v>
      </c>
    </row>
    <row r="1258" spans="1:2" x14ac:dyDescent="0.3">
      <c r="A1258" s="30" t="s">
        <v>594</v>
      </c>
      <c r="B1258" s="30" t="s">
        <v>594</v>
      </c>
    </row>
    <row r="1259" spans="1:2" x14ac:dyDescent="0.3">
      <c r="A1259" s="30" t="s">
        <v>595</v>
      </c>
      <c r="B1259" s="30" t="s">
        <v>595</v>
      </c>
    </row>
    <row r="1260" spans="1:2" x14ac:dyDescent="0.3">
      <c r="A1260" s="30" t="s">
        <v>596</v>
      </c>
      <c r="B1260" s="30" t="s">
        <v>596</v>
      </c>
    </row>
    <row r="1261" spans="1:2" x14ac:dyDescent="0.3">
      <c r="A1261" s="30" t="s">
        <v>597</v>
      </c>
      <c r="B1261" s="30" t="s">
        <v>597</v>
      </c>
    </row>
    <row r="1262" spans="1:2" x14ac:dyDescent="0.3">
      <c r="A1262" s="30" t="s">
        <v>598</v>
      </c>
      <c r="B1262" s="30" t="s">
        <v>598</v>
      </c>
    </row>
    <row r="1263" spans="1:2" x14ac:dyDescent="0.3">
      <c r="A1263" s="30" t="s">
        <v>599</v>
      </c>
      <c r="B1263" s="30" t="s">
        <v>599</v>
      </c>
    </row>
    <row r="1264" spans="1:2" x14ac:dyDescent="0.3">
      <c r="A1264" s="30" t="s">
        <v>600</v>
      </c>
      <c r="B1264" s="30" t="s">
        <v>600</v>
      </c>
    </row>
    <row r="1265" spans="1:2" x14ac:dyDescent="0.3">
      <c r="A1265" s="30" t="s">
        <v>601</v>
      </c>
      <c r="B1265" s="30" t="s">
        <v>601</v>
      </c>
    </row>
    <row r="1266" spans="1:2" x14ac:dyDescent="0.3">
      <c r="A1266" s="30" t="s">
        <v>602</v>
      </c>
      <c r="B1266" s="30" t="s">
        <v>602</v>
      </c>
    </row>
    <row r="1267" spans="1:2" x14ac:dyDescent="0.3">
      <c r="A1267" s="30" t="s">
        <v>603</v>
      </c>
      <c r="B1267" s="30" t="s">
        <v>603</v>
      </c>
    </row>
    <row r="1268" spans="1:2" x14ac:dyDescent="0.3">
      <c r="A1268" s="30" t="s">
        <v>604</v>
      </c>
      <c r="B1268" s="30" t="s">
        <v>604</v>
      </c>
    </row>
    <row r="1269" spans="1:2" x14ac:dyDescent="0.3">
      <c r="A1269" s="30" t="s">
        <v>605</v>
      </c>
      <c r="B1269" s="30" t="s">
        <v>605</v>
      </c>
    </row>
    <row r="1270" spans="1:2" x14ac:dyDescent="0.3">
      <c r="A1270" s="30" t="s">
        <v>606</v>
      </c>
      <c r="B1270" s="30" t="s">
        <v>606</v>
      </c>
    </row>
    <row r="1271" spans="1:2" x14ac:dyDescent="0.3">
      <c r="A1271" s="30" t="s">
        <v>607</v>
      </c>
      <c r="B1271" s="30" t="s">
        <v>607</v>
      </c>
    </row>
    <row r="1272" spans="1:2" x14ac:dyDescent="0.3">
      <c r="A1272" s="30" t="s">
        <v>680</v>
      </c>
      <c r="B1272" s="30" t="s">
        <v>680</v>
      </c>
    </row>
    <row r="1273" spans="1:2" x14ac:dyDescent="0.3">
      <c r="A1273" s="30" t="s">
        <v>608</v>
      </c>
      <c r="B1273" s="30" t="s">
        <v>608</v>
      </c>
    </row>
    <row r="1274" spans="1:2" x14ac:dyDescent="0.3">
      <c r="A1274" s="30" t="s">
        <v>609</v>
      </c>
      <c r="B1274" s="30" t="s">
        <v>609</v>
      </c>
    </row>
    <row r="1275" spans="1:2" x14ac:dyDescent="0.3">
      <c r="A1275" s="30" t="s">
        <v>610</v>
      </c>
      <c r="B1275" s="30" t="s">
        <v>610</v>
      </c>
    </row>
    <row r="1276" spans="1:2" x14ac:dyDescent="0.3">
      <c r="A1276" s="30" t="s">
        <v>2019</v>
      </c>
      <c r="B1276" s="30" t="s">
        <v>2019</v>
      </c>
    </row>
    <row r="1277" spans="1:2" x14ac:dyDescent="0.3">
      <c r="A1277" s="30" t="s">
        <v>611</v>
      </c>
      <c r="B1277" s="30" t="s">
        <v>611</v>
      </c>
    </row>
    <row r="1278" spans="1:2" x14ac:dyDescent="0.3">
      <c r="A1278" s="30" t="s">
        <v>612</v>
      </c>
      <c r="B1278" s="30" t="s">
        <v>612</v>
      </c>
    </row>
    <row r="1279" spans="1:2" x14ac:dyDescent="0.3">
      <c r="A1279" s="30" t="s">
        <v>681</v>
      </c>
      <c r="B1279" s="30" t="s">
        <v>681</v>
      </c>
    </row>
    <row r="1280" spans="1:2" x14ac:dyDescent="0.3">
      <c r="A1280" s="30" t="s">
        <v>613</v>
      </c>
      <c r="B1280" s="30" t="s">
        <v>613</v>
      </c>
    </row>
    <row r="1281" spans="1:2" x14ac:dyDescent="0.3">
      <c r="A1281" s="30" t="s">
        <v>233</v>
      </c>
      <c r="B1281" s="30" t="s">
        <v>233</v>
      </c>
    </row>
    <row r="1282" spans="1:2" x14ac:dyDescent="0.3">
      <c r="A1282" s="30" t="s">
        <v>614</v>
      </c>
      <c r="B1282" s="30" t="s">
        <v>614</v>
      </c>
    </row>
    <row r="1283" spans="1:2" x14ac:dyDescent="0.3">
      <c r="A1283" s="30" t="s">
        <v>615</v>
      </c>
      <c r="B1283" s="30" t="s">
        <v>615</v>
      </c>
    </row>
    <row r="1284" spans="1:2" x14ac:dyDescent="0.3">
      <c r="A1284" s="30" t="s">
        <v>616</v>
      </c>
      <c r="B1284" s="30" t="s">
        <v>616</v>
      </c>
    </row>
    <row r="1285" spans="1:2" x14ac:dyDescent="0.3">
      <c r="A1285" s="30" t="s">
        <v>701</v>
      </c>
      <c r="B1285" s="30" t="s">
        <v>701</v>
      </c>
    </row>
    <row r="1286" spans="1:2" x14ac:dyDescent="0.3">
      <c r="A1286" s="30" t="s">
        <v>617</v>
      </c>
      <c r="B1286" s="30" t="s">
        <v>617</v>
      </c>
    </row>
    <row r="1287" spans="1:2" x14ac:dyDescent="0.3">
      <c r="A1287" s="30" t="s">
        <v>703</v>
      </c>
      <c r="B1287" s="30" t="s">
        <v>703</v>
      </c>
    </row>
    <row r="1288" spans="1:2" x14ac:dyDescent="0.3">
      <c r="A1288" s="30" t="s">
        <v>618</v>
      </c>
      <c r="B1288" s="30" t="s">
        <v>618</v>
      </c>
    </row>
    <row r="1289" spans="1:2" x14ac:dyDescent="0.3">
      <c r="A1289" s="30" t="s">
        <v>619</v>
      </c>
      <c r="B1289" s="30" t="s">
        <v>619</v>
      </c>
    </row>
    <row r="1290" spans="1:2" x14ac:dyDescent="0.3">
      <c r="A1290" s="30" t="s">
        <v>682</v>
      </c>
      <c r="B1290" s="30" t="s">
        <v>682</v>
      </c>
    </row>
    <row r="1291" spans="1:2" x14ac:dyDescent="0.3">
      <c r="A1291" s="30" t="s">
        <v>620</v>
      </c>
      <c r="B1291" s="30" t="s">
        <v>620</v>
      </c>
    </row>
    <row r="1292" spans="1:2" x14ac:dyDescent="0.3">
      <c r="A1292" s="30" t="s">
        <v>621</v>
      </c>
      <c r="B1292" s="30" t="s">
        <v>621</v>
      </c>
    </row>
    <row r="1293" spans="1:2" x14ac:dyDescent="0.3">
      <c r="A1293" s="30" t="s">
        <v>723</v>
      </c>
      <c r="B1293" s="30" t="s">
        <v>723</v>
      </c>
    </row>
    <row r="1294" spans="1:2" x14ac:dyDescent="0.3">
      <c r="A1294" s="30" t="s">
        <v>704</v>
      </c>
      <c r="B1294" s="30" t="s">
        <v>704</v>
      </c>
    </row>
    <row r="1295" spans="1:2" x14ac:dyDescent="0.3">
      <c r="A1295" s="30" t="s">
        <v>239</v>
      </c>
      <c r="B1295" s="30" t="s">
        <v>1363</v>
      </c>
    </row>
    <row r="1296" spans="1:2" x14ac:dyDescent="0.3">
      <c r="A1296" s="30" t="s">
        <v>240</v>
      </c>
      <c r="B1296" s="30" t="s">
        <v>1453</v>
      </c>
    </row>
    <row r="1297" spans="1:2" x14ac:dyDescent="0.3">
      <c r="A1297" s="30" t="s">
        <v>241</v>
      </c>
      <c r="B1297" s="30" t="s">
        <v>1461</v>
      </c>
    </row>
    <row r="1298" spans="1:2" x14ac:dyDescent="0.3">
      <c r="A1298" s="30" t="s">
        <v>241</v>
      </c>
      <c r="B1298" s="30" t="s">
        <v>1460</v>
      </c>
    </row>
    <row r="1299" spans="1:2" x14ac:dyDescent="0.3">
      <c r="A1299" s="30" t="s">
        <v>241</v>
      </c>
      <c r="B1299" s="30" t="s">
        <v>1463</v>
      </c>
    </row>
    <row r="1300" spans="1:2" x14ac:dyDescent="0.3">
      <c r="A1300" s="30" t="s">
        <v>241</v>
      </c>
      <c r="B1300" s="30" t="s">
        <v>1462</v>
      </c>
    </row>
    <row r="1301" spans="1:2" x14ac:dyDescent="0.3">
      <c r="A1301" s="30" t="s">
        <v>241</v>
      </c>
      <c r="B1301" s="30" t="s">
        <v>1464</v>
      </c>
    </row>
    <row r="1302" spans="1:2" x14ac:dyDescent="0.3">
      <c r="A1302" s="30" t="s">
        <v>243</v>
      </c>
      <c r="B1302" s="30" t="s">
        <v>1479</v>
      </c>
    </row>
    <row r="1303" spans="1:2" x14ac:dyDescent="0.3">
      <c r="A1303" s="30" t="s">
        <v>244</v>
      </c>
      <c r="B1303" s="30" t="s">
        <v>2619</v>
      </c>
    </row>
    <row r="1304" spans="1:2" x14ac:dyDescent="0.3">
      <c r="A1304" s="30" t="s">
        <v>244</v>
      </c>
      <c r="B1304" s="30" t="s">
        <v>1483</v>
      </c>
    </row>
    <row r="1305" spans="1:2" x14ac:dyDescent="0.3">
      <c r="A1305" s="30" t="s">
        <v>244</v>
      </c>
      <c r="B1305" s="30" t="s">
        <v>1487</v>
      </c>
    </row>
    <row r="1306" spans="1:2" x14ac:dyDescent="0.3">
      <c r="A1306" s="30" t="s">
        <v>244</v>
      </c>
      <c r="B1306" s="30" t="s">
        <v>1486</v>
      </c>
    </row>
    <row r="1307" spans="1:2" x14ac:dyDescent="0.3">
      <c r="A1307" s="30" t="s">
        <v>244</v>
      </c>
      <c r="B1307" s="30" t="s">
        <v>2620</v>
      </c>
    </row>
    <row r="1308" spans="1:2" x14ac:dyDescent="0.3">
      <c r="A1308" s="30" t="s">
        <v>384</v>
      </c>
      <c r="B1308" s="30" t="s">
        <v>2621</v>
      </c>
    </row>
    <row r="1309" spans="1:2" x14ac:dyDescent="0.3">
      <c r="A1309" s="30" t="s">
        <v>413</v>
      </c>
      <c r="B1309" s="30" t="s">
        <v>1982</v>
      </c>
    </row>
    <row r="1310" spans="1:2" x14ac:dyDescent="0.3">
      <c r="A1310" s="30" t="s">
        <v>413</v>
      </c>
      <c r="B1310" s="30" t="s">
        <v>2622</v>
      </c>
    </row>
    <row r="1311" spans="1:2" x14ac:dyDescent="0.3">
      <c r="A1311" s="30" t="s">
        <v>622</v>
      </c>
      <c r="B1311" s="30" t="s">
        <v>1218</v>
      </c>
    </row>
    <row r="1312" spans="1:2" x14ac:dyDescent="0.3">
      <c r="A1312" s="30" t="s">
        <v>622</v>
      </c>
      <c r="B1312" s="30" t="s">
        <v>2623</v>
      </c>
    </row>
    <row r="1313" spans="1:2" x14ac:dyDescent="0.3">
      <c r="A1313" s="30" t="s">
        <v>622</v>
      </c>
      <c r="B1313" s="30" t="s">
        <v>2624</v>
      </c>
    </row>
    <row r="1314" spans="1:2" x14ac:dyDescent="0.3">
      <c r="A1314" s="30" t="s">
        <v>622</v>
      </c>
      <c r="B1314" s="30" t="s">
        <v>2625</v>
      </c>
    </row>
    <row r="1315" spans="1:2" x14ac:dyDescent="0.3">
      <c r="A1315" s="30" t="s">
        <v>622</v>
      </c>
      <c r="B1315" s="30" t="s">
        <v>2626</v>
      </c>
    </row>
    <row r="1316" spans="1:2" x14ac:dyDescent="0.3">
      <c r="A1316" s="30" t="s">
        <v>622</v>
      </c>
      <c r="B1316" s="30" t="s">
        <v>2627</v>
      </c>
    </row>
    <row r="1317" spans="1:2" x14ac:dyDescent="0.3">
      <c r="A1317" s="30" t="s">
        <v>385</v>
      </c>
      <c r="B1317" s="30" t="s">
        <v>2628</v>
      </c>
    </row>
    <row r="1318" spans="1:2" x14ac:dyDescent="0.3">
      <c r="A1318" s="30" t="s">
        <v>385</v>
      </c>
      <c r="B1318" s="30" t="s">
        <v>2629</v>
      </c>
    </row>
    <row r="1319" spans="1:2" x14ac:dyDescent="0.3">
      <c r="A1319" s="30" t="s">
        <v>623</v>
      </c>
      <c r="B1319" s="30" t="s">
        <v>1217</v>
      </c>
    </row>
    <row r="1320" spans="1:2" x14ac:dyDescent="0.3">
      <c r="A1320" s="30" t="s">
        <v>623</v>
      </c>
      <c r="B1320" s="30" t="s">
        <v>2630</v>
      </c>
    </row>
    <row r="1321" spans="1:2" x14ac:dyDescent="0.3">
      <c r="A1321" s="30" t="s">
        <v>623</v>
      </c>
      <c r="B1321" s="30" t="s">
        <v>2631</v>
      </c>
    </row>
    <row r="1322" spans="1:2" x14ac:dyDescent="0.3">
      <c r="A1322" s="30" t="s">
        <v>623</v>
      </c>
      <c r="B1322" s="30" t="s">
        <v>2632</v>
      </c>
    </row>
    <row r="1323" spans="1:2" x14ac:dyDescent="0.3">
      <c r="A1323" s="30" t="s">
        <v>623</v>
      </c>
      <c r="B1323" s="30" t="s">
        <v>2633</v>
      </c>
    </row>
    <row r="1324" spans="1:2" x14ac:dyDescent="0.3">
      <c r="A1324" s="30" t="s">
        <v>624</v>
      </c>
      <c r="B1324" s="30" t="s">
        <v>624</v>
      </c>
    </row>
    <row r="1325" spans="1:2" x14ac:dyDescent="0.3">
      <c r="A1325" s="30" t="s">
        <v>625</v>
      </c>
      <c r="B1325" s="30" t="s">
        <v>625</v>
      </c>
    </row>
    <row r="1326" spans="1:2" x14ac:dyDescent="0.3">
      <c r="A1326" s="30" t="s">
        <v>626</v>
      </c>
      <c r="B1326" s="30" t="s">
        <v>626</v>
      </c>
    </row>
    <row r="1327" spans="1:2" x14ac:dyDescent="0.3">
      <c r="A1327" s="30" t="s">
        <v>627</v>
      </c>
      <c r="B1327" s="30" t="s">
        <v>627</v>
      </c>
    </row>
    <row r="1328" spans="1:2" x14ac:dyDescent="0.3">
      <c r="A1328" s="30" t="s">
        <v>628</v>
      </c>
      <c r="B1328" s="30" t="s">
        <v>628</v>
      </c>
    </row>
    <row r="1329" spans="1:2" x14ac:dyDescent="0.3">
      <c r="A1329" s="30" t="s">
        <v>629</v>
      </c>
      <c r="B1329" s="30" t="s">
        <v>629</v>
      </c>
    </row>
    <row r="1330" spans="1:2" x14ac:dyDescent="0.3">
      <c r="A1330" s="30" t="s">
        <v>252</v>
      </c>
      <c r="B1330" s="30" t="s">
        <v>1872</v>
      </c>
    </row>
    <row r="1331" spans="1:2" x14ac:dyDescent="0.3">
      <c r="A1331" s="30" t="s">
        <v>252</v>
      </c>
      <c r="B1331" s="30" t="s">
        <v>1871</v>
      </c>
    </row>
    <row r="1332" spans="1:2" x14ac:dyDescent="0.3">
      <c r="A1332" s="30" t="s">
        <v>630</v>
      </c>
      <c r="B1332" s="30" t="s">
        <v>630</v>
      </c>
    </row>
    <row r="1333" spans="1:2" x14ac:dyDescent="0.3">
      <c r="A1333" s="30" t="s">
        <v>683</v>
      </c>
      <c r="B1333" s="30" t="s">
        <v>683</v>
      </c>
    </row>
    <row r="1334" spans="1:2" x14ac:dyDescent="0.3">
      <c r="A1334" s="30" t="s">
        <v>631</v>
      </c>
      <c r="B1334" s="30" t="s">
        <v>631</v>
      </c>
    </row>
    <row r="1335" spans="1:2" x14ac:dyDescent="0.3">
      <c r="A1335" s="30" t="s">
        <v>632</v>
      </c>
      <c r="B1335" s="30" t="s">
        <v>632</v>
      </c>
    </row>
    <row r="1336" spans="1:2" x14ac:dyDescent="0.3">
      <c r="A1336" s="30" t="s">
        <v>633</v>
      </c>
      <c r="B1336" s="30" t="s">
        <v>633</v>
      </c>
    </row>
    <row r="1337" spans="1:2" x14ac:dyDescent="0.3">
      <c r="A1337" s="30" t="s">
        <v>429</v>
      </c>
      <c r="B1337" s="30" t="s">
        <v>1858</v>
      </c>
    </row>
    <row r="1338" spans="1:2" x14ac:dyDescent="0.3">
      <c r="A1338" s="30" t="s">
        <v>429</v>
      </c>
      <c r="B1338" s="30" t="s">
        <v>1850</v>
      </c>
    </row>
    <row r="1339" spans="1:2" x14ac:dyDescent="0.3">
      <c r="A1339" s="30" t="s">
        <v>429</v>
      </c>
      <c r="B1339" s="30" t="s">
        <v>1852</v>
      </c>
    </row>
    <row r="1340" spans="1:2" x14ac:dyDescent="0.3">
      <c r="A1340" s="30" t="s">
        <v>429</v>
      </c>
      <c r="B1340" s="30" t="s">
        <v>1854</v>
      </c>
    </row>
    <row r="1341" spans="1:2" x14ac:dyDescent="0.3">
      <c r="A1341" s="30" t="s">
        <v>429</v>
      </c>
      <c r="B1341" s="30" t="s">
        <v>1859</v>
      </c>
    </row>
    <row r="1342" spans="1:2" x14ac:dyDescent="0.3">
      <c r="A1342" s="30" t="s">
        <v>429</v>
      </c>
      <c r="B1342" s="30" t="s">
        <v>1873</v>
      </c>
    </row>
    <row r="1343" spans="1:2" x14ac:dyDescent="0.3">
      <c r="A1343" s="30" t="s">
        <v>430</v>
      </c>
      <c r="B1343" s="30" t="s">
        <v>1849</v>
      </c>
    </row>
    <row r="1344" spans="1:2" x14ac:dyDescent="0.3">
      <c r="A1344" s="30" t="s">
        <v>430</v>
      </c>
      <c r="B1344" s="30" t="s">
        <v>1851</v>
      </c>
    </row>
    <row r="1345" spans="1:2" x14ac:dyDescent="0.3">
      <c r="A1345" s="30" t="s">
        <v>430</v>
      </c>
      <c r="B1345" s="30" t="s">
        <v>1856</v>
      </c>
    </row>
    <row r="1346" spans="1:2" x14ac:dyDescent="0.3">
      <c r="A1346" s="30" t="s">
        <v>430</v>
      </c>
      <c r="B1346" s="30" t="s">
        <v>1857</v>
      </c>
    </row>
    <row r="1347" spans="1:2" x14ac:dyDescent="0.3">
      <c r="A1347" s="30" t="s">
        <v>430</v>
      </c>
      <c r="B1347" s="30" t="s">
        <v>1855</v>
      </c>
    </row>
    <row r="1348" spans="1:2" x14ac:dyDescent="0.3">
      <c r="A1348" s="30" t="s">
        <v>430</v>
      </c>
      <c r="B1348" s="30" t="s">
        <v>1874</v>
      </c>
    </row>
    <row r="1349" spans="1:2" x14ac:dyDescent="0.3">
      <c r="A1349" s="30" t="s">
        <v>387</v>
      </c>
      <c r="B1349" s="30" t="s">
        <v>1933</v>
      </c>
    </row>
    <row r="1350" spans="1:2" x14ac:dyDescent="0.3">
      <c r="A1350" s="30" t="s">
        <v>387</v>
      </c>
      <c r="B1350" s="30" t="s">
        <v>1932</v>
      </c>
    </row>
    <row r="1351" spans="1:2" x14ac:dyDescent="0.3">
      <c r="A1351" s="30" t="s">
        <v>634</v>
      </c>
      <c r="B1351" s="30" t="s">
        <v>1940</v>
      </c>
    </row>
    <row r="1352" spans="1:2" x14ac:dyDescent="0.3">
      <c r="A1352" s="30" t="s">
        <v>634</v>
      </c>
      <c r="B1352" s="30" t="s">
        <v>1941</v>
      </c>
    </row>
    <row r="1353" spans="1:2" x14ac:dyDescent="0.3">
      <c r="A1353" s="30" t="s">
        <v>634</v>
      </c>
      <c r="B1353" s="30" t="s">
        <v>1927</v>
      </c>
    </row>
    <row r="1354" spans="1:2" x14ac:dyDescent="0.3">
      <c r="A1354" s="30" t="s">
        <v>414</v>
      </c>
      <c r="B1354" s="30" t="s">
        <v>2634</v>
      </c>
    </row>
    <row r="1355" spans="1:2" x14ac:dyDescent="0.3">
      <c r="A1355" s="30" t="s">
        <v>414</v>
      </c>
      <c r="B1355" s="30" t="s">
        <v>1934</v>
      </c>
    </row>
    <row r="1356" spans="1:2" x14ac:dyDescent="0.3">
      <c r="A1356" s="30" t="s">
        <v>414</v>
      </c>
      <c r="B1356" s="30" t="s">
        <v>1938</v>
      </c>
    </row>
    <row r="1357" spans="1:2" x14ac:dyDescent="0.3">
      <c r="A1357" s="30" t="s">
        <v>414</v>
      </c>
      <c r="B1357" s="30" t="s">
        <v>1942</v>
      </c>
    </row>
    <row r="1358" spans="1:2" x14ac:dyDescent="0.3">
      <c r="A1358" s="30" t="s">
        <v>452</v>
      </c>
      <c r="B1358" s="30" t="s">
        <v>2012</v>
      </c>
    </row>
    <row r="1359" spans="1:2" x14ac:dyDescent="0.3">
      <c r="A1359" s="30" t="s">
        <v>415</v>
      </c>
      <c r="B1359" s="30" t="s">
        <v>1943</v>
      </c>
    </row>
    <row r="1360" spans="1:2" x14ac:dyDescent="0.3">
      <c r="A1360" s="30" t="s">
        <v>415</v>
      </c>
      <c r="B1360" s="30" t="s">
        <v>2635</v>
      </c>
    </row>
    <row r="1361" spans="1:2" x14ac:dyDescent="0.3">
      <c r="A1361" s="30" t="s">
        <v>415</v>
      </c>
      <c r="B1361" s="30" t="s">
        <v>1931</v>
      </c>
    </row>
    <row r="1362" spans="1:2" x14ac:dyDescent="0.3">
      <c r="A1362" s="30" t="s">
        <v>415</v>
      </c>
      <c r="B1362" s="30" t="s">
        <v>1939</v>
      </c>
    </row>
    <row r="1363" spans="1:2" x14ac:dyDescent="0.3">
      <c r="A1363" s="30" t="s">
        <v>416</v>
      </c>
      <c r="B1363" s="30" t="s">
        <v>1981</v>
      </c>
    </row>
    <row r="1364" spans="1:2" x14ac:dyDescent="0.3">
      <c r="A1364" s="30" t="s">
        <v>416</v>
      </c>
      <c r="B1364" s="30" t="s">
        <v>2636</v>
      </c>
    </row>
    <row r="1365" spans="1:2" x14ac:dyDescent="0.3">
      <c r="A1365" s="30" t="s">
        <v>447</v>
      </c>
      <c r="B1365" s="30" t="s">
        <v>2637</v>
      </c>
    </row>
    <row r="1366" spans="1:2" x14ac:dyDescent="0.3">
      <c r="A1366" s="30" t="s">
        <v>447</v>
      </c>
      <c r="B1366" s="30" t="s">
        <v>2638</v>
      </c>
    </row>
    <row r="1367" spans="1:2" x14ac:dyDescent="0.3">
      <c r="A1367" s="30" t="s">
        <v>440</v>
      </c>
      <c r="B1367" s="30" t="s">
        <v>1847</v>
      </c>
    </row>
    <row r="1368" spans="1:2" x14ac:dyDescent="0.3">
      <c r="A1368" s="30" t="s">
        <v>440</v>
      </c>
      <c r="B1368" s="30" t="s">
        <v>2639</v>
      </c>
    </row>
    <row r="1369" spans="1:2" x14ac:dyDescent="0.3">
      <c r="A1369" s="30" t="s">
        <v>440</v>
      </c>
      <c r="B1369" s="30" t="s">
        <v>1846</v>
      </c>
    </row>
    <row r="1370" spans="1:2" x14ac:dyDescent="0.3">
      <c r="A1370" s="30" t="s">
        <v>388</v>
      </c>
      <c r="B1370" s="30" t="s">
        <v>2640</v>
      </c>
    </row>
    <row r="1371" spans="1:2" x14ac:dyDescent="0.3">
      <c r="A1371" s="30" t="s">
        <v>388</v>
      </c>
      <c r="B1371" s="30" t="s">
        <v>2641</v>
      </c>
    </row>
    <row r="1372" spans="1:2" x14ac:dyDescent="0.3">
      <c r="A1372" s="30" t="s">
        <v>388</v>
      </c>
      <c r="B1372" s="30" t="s">
        <v>2642</v>
      </c>
    </row>
    <row r="1373" spans="1:2" x14ac:dyDescent="0.3">
      <c r="A1373" s="30" t="s">
        <v>388</v>
      </c>
      <c r="B1373" s="30" t="s">
        <v>1266</v>
      </c>
    </row>
    <row r="1374" spans="1:2" x14ac:dyDescent="0.3">
      <c r="A1374" s="30" t="s">
        <v>388</v>
      </c>
      <c r="B1374" s="30" t="s">
        <v>2643</v>
      </c>
    </row>
    <row r="1375" spans="1:2" x14ac:dyDescent="0.3">
      <c r="A1375" s="30" t="s">
        <v>431</v>
      </c>
      <c r="B1375" s="30" t="s">
        <v>2644</v>
      </c>
    </row>
    <row r="1376" spans="1:2" x14ac:dyDescent="0.3">
      <c r="A1376" s="30" t="s">
        <v>431</v>
      </c>
      <c r="B1376" s="30" t="s">
        <v>1263</v>
      </c>
    </row>
    <row r="1377" spans="1:2" x14ac:dyDescent="0.3">
      <c r="A1377" s="30" t="s">
        <v>431</v>
      </c>
      <c r="B1377" s="30" t="s">
        <v>2645</v>
      </c>
    </row>
    <row r="1378" spans="1:2" x14ac:dyDescent="0.3">
      <c r="A1378" s="30" t="s">
        <v>431</v>
      </c>
      <c r="B1378" s="30" t="s">
        <v>1262</v>
      </c>
    </row>
    <row r="1379" spans="1:2" x14ac:dyDescent="0.3">
      <c r="A1379" s="30" t="s">
        <v>635</v>
      </c>
      <c r="B1379" s="30" t="s">
        <v>2646</v>
      </c>
    </row>
    <row r="1380" spans="1:2" x14ac:dyDescent="0.3">
      <c r="A1380" s="30" t="s">
        <v>390</v>
      </c>
      <c r="B1380" s="30" t="s">
        <v>2647</v>
      </c>
    </row>
    <row r="1381" spans="1:2" x14ac:dyDescent="0.3">
      <c r="A1381" s="30" t="s">
        <v>441</v>
      </c>
      <c r="B1381" s="30" t="s">
        <v>2648</v>
      </c>
    </row>
    <row r="1382" spans="1:2" x14ac:dyDescent="0.3">
      <c r="A1382" s="30" t="s">
        <v>441</v>
      </c>
      <c r="B1382" s="30" t="s">
        <v>1990</v>
      </c>
    </row>
    <row r="1383" spans="1:2" x14ac:dyDescent="0.3">
      <c r="A1383" s="30" t="s">
        <v>390</v>
      </c>
      <c r="B1383" s="30" t="s">
        <v>1996</v>
      </c>
    </row>
    <row r="1384" spans="1:2" x14ac:dyDescent="0.3">
      <c r="A1384" s="30" t="s">
        <v>441</v>
      </c>
      <c r="B1384" s="30" t="s">
        <v>1994</v>
      </c>
    </row>
    <row r="1385" spans="1:2" x14ac:dyDescent="0.3">
      <c r="A1385" s="30" t="s">
        <v>391</v>
      </c>
      <c r="B1385" s="30" t="s">
        <v>2649</v>
      </c>
    </row>
    <row r="1386" spans="1:2" x14ac:dyDescent="0.3">
      <c r="A1386" s="30" t="s">
        <v>391</v>
      </c>
      <c r="B1386" s="30" t="s">
        <v>1192</v>
      </c>
    </row>
    <row r="1387" spans="1:2" x14ac:dyDescent="0.3">
      <c r="A1387" s="30" t="s">
        <v>391</v>
      </c>
      <c r="B1387" s="30" t="s">
        <v>2650</v>
      </c>
    </row>
    <row r="1388" spans="1:2" x14ac:dyDescent="0.3">
      <c r="A1388" s="30" t="s">
        <v>636</v>
      </c>
      <c r="B1388" s="30" t="s">
        <v>1991</v>
      </c>
    </row>
    <row r="1389" spans="1:2" x14ac:dyDescent="0.3">
      <c r="A1389" s="30" t="s">
        <v>636</v>
      </c>
      <c r="B1389" s="30" t="s">
        <v>1993</v>
      </c>
    </row>
    <row r="1390" spans="1:2" x14ac:dyDescent="0.3">
      <c r="A1390" s="30" t="s">
        <v>636</v>
      </c>
      <c r="B1390" s="30" t="s">
        <v>1998</v>
      </c>
    </row>
    <row r="1391" spans="1:2" x14ac:dyDescent="0.3">
      <c r="A1391" s="30" t="s">
        <v>636</v>
      </c>
      <c r="B1391" s="30" t="s">
        <v>1992</v>
      </c>
    </row>
    <row r="1392" spans="1:2" x14ac:dyDescent="0.3">
      <c r="A1392" s="30" t="s">
        <v>636</v>
      </c>
      <c r="B1392" s="30" t="s">
        <v>1995</v>
      </c>
    </row>
    <row r="1393" spans="1:2" x14ac:dyDescent="0.3">
      <c r="A1393" s="30" t="s">
        <v>636</v>
      </c>
      <c r="B1393" s="30" t="s">
        <v>1989</v>
      </c>
    </row>
    <row r="1394" spans="1:2" x14ac:dyDescent="0.3">
      <c r="A1394" s="30" t="s">
        <v>392</v>
      </c>
      <c r="B1394" s="30" t="s">
        <v>2010</v>
      </c>
    </row>
    <row r="1395" spans="1:2" x14ac:dyDescent="0.3">
      <c r="A1395" s="30" t="s">
        <v>392</v>
      </c>
      <c r="B1395" s="30" t="s">
        <v>2006</v>
      </c>
    </row>
    <row r="1396" spans="1:2" x14ac:dyDescent="0.3">
      <c r="A1396" s="30" t="s">
        <v>392</v>
      </c>
      <c r="B1396" s="30" t="s">
        <v>2651</v>
      </c>
    </row>
    <row r="1397" spans="1:2" x14ac:dyDescent="0.3">
      <c r="A1397" s="30" t="s">
        <v>392</v>
      </c>
      <c r="B1397" s="30" t="s">
        <v>2005</v>
      </c>
    </row>
    <row r="1398" spans="1:2" x14ac:dyDescent="0.3">
      <c r="A1398" s="30" t="s">
        <v>417</v>
      </c>
      <c r="B1398" s="30" t="s">
        <v>2652</v>
      </c>
    </row>
    <row r="1399" spans="1:2" x14ac:dyDescent="0.3">
      <c r="A1399" s="30" t="s">
        <v>417</v>
      </c>
      <c r="B1399" s="30" t="s">
        <v>2009</v>
      </c>
    </row>
    <row r="1400" spans="1:2" x14ac:dyDescent="0.3">
      <c r="A1400" s="30" t="s">
        <v>393</v>
      </c>
      <c r="B1400" s="30" t="s">
        <v>2653</v>
      </c>
    </row>
    <row r="1401" spans="1:2" x14ac:dyDescent="0.3">
      <c r="A1401" s="30" t="s">
        <v>393</v>
      </c>
      <c r="B1401" s="30" t="s">
        <v>2654</v>
      </c>
    </row>
    <row r="1402" spans="1:2" x14ac:dyDescent="0.3">
      <c r="A1402" s="30" t="s">
        <v>393</v>
      </c>
      <c r="B1402" s="30" t="s">
        <v>2001</v>
      </c>
    </row>
    <row r="1403" spans="1:2" x14ac:dyDescent="0.3">
      <c r="A1403" s="30" t="s">
        <v>418</v>
      </c>
      <c r="B1403" s="30" t="s">
        <v>2655</v>
      </c>
    </row>
    <row r="1404" spans="1:2" x14ac:dyDescent="0.3">
      <c r="A1404" s="30" t="s">
        <v>394</v>
      </c>
      <c r="B1404" s="30" t="s">
        <v>2656</v>
      </c>
    </row>
    <row r="1405" spans="1:2" x14ac:dyDescent="0.3">
      <c r="A1405" s="30" t="s">
        <v>394</v>
      </c>
      <c r="B1405" s="30" t="s">
        <v>2657</v>
      </c>
    </row>
    <row r="1406" spans="1:2" x14ac:dyDescent="0.3">
      <c r="A1406" s="30" t="s">
        <v>420</v>
      </c>
      <c r="B1406" s="30" t="s">
        <v>2658</v>
      </c>
    </row>
    <row r="1407" spans="1:2" x14ac:dyDescent="0.3">
      <c r="A1407" s="30" t="s">
        <v>420</v>
      </c>
      <c r="B1407" s="30" t="s">
        <v>2659</v>
      </c>
    </row>
    <row r="1408" spans="1:2" x14ac:dyDescent="0.3">
      <c r="A1408" s="30" t="s">
        <v>637</v>
      </c>
      <c r="B1408" s="30" t="s">
        <v>1377</v>
      </c>
    </row>
    <row r="1409" spans="1:2" x14ac:dyDescent="0.3">
      <c r="A1409" s="30" t="s">
        <v>637</v>
      </c>
      <c r="B1409" s="30" t="s">
        <v>2660</v>
      </c>
    </row>
    <row r="1410" spans="1:2" x14ac:dyDescent="0.3">
      <c r="A1410" s="30" t="s">
        <v>637</v>
      </c>
      <c r="B1410" s="30" t="s">
        <v>2661</v>
      </c>
    </row>
    <row r="1411" spans="1:2" x14ac:dyDescent="0.3">
      <c r="A1411" s="30" t="s">
        <v>637</v>
      </c>
      <c r="B1411" s="30" t="s">
        <v>1376</v>
      </c>
    </row>
    <row r="1412" spans="1:2" x14ac:dyDescent="0.3">
      <c r="A1412" s="30" t="s">
        <v>267</v>
      </c>
      <c r="B1412" s="30" t="s">
        <v>1379</v>
      </c>
    </row>
    <row r="1413" spans="1:2" x14ac:dyDescent="0.3">
      <c r="A1413" s="30" t="s">
        <v>267</v>
      </c>
      <c r="B1413" s="30" t="s">
        <v>1382</v>
      </c>
    </row>
    <row r="1414" spans="1:2" x14ac:dyDescent="0.3">
      <c r="A1414" s="30" t="s">
        <v>267</v>
      </c>
      <c r="B1414" s="30" t="s">
        <v>1381</v>
      </c>
    </row>
    <row r="1415" spans="1:2" x14ac:dyDescent="0.3">
      <c r="A1415" s="30" t="s">
        <v>267</v>
      </c>
      <c r="B1415" s="30" t="s">
        <v>1378</v>
      </c>
    </row>
    <row r="1416" spans="1:2" x14ac:dyDescent="0.3">
      <c r="A1416" s="30" t="s">
        <v>268</v>
      </c>
      <c r="B1416" s="30" t="s">
        <v>1389</v>
      </c>
    </row>
    <row r="1417" spans="1:2" x14ac:dyDescent="0.3">
      <c r="A1417" s="30" t="s">
        <v>268</v>
      </c>
      <c r="B1417" s="30" t="s">
        <v>1385</v>
      </c>
    </row>
    <row r="1418" spans="1:2" x14ac:dyDescent="0.3">
      <c r="A1418" s="30" t="s">
        <v>269</v>
      </c>
      <c r="B1418" s="30" t="s">
        <v>2662</v>
      </c>
    </row>
    <row r="1419" spans="1:2" x14ac:dyDescent="0.3">
      <c r="A1419" s="30" t="s">
        <v>269</v>
      </c>
      <c r="B1419" s="30" t="s">
        <v>1391</v>
      </c>
    </row>
    <row r="1420" spans="1:2" x14ac:dyDescent="0.3">
      <c r="A1420" s="30" t="s">
        <v>269</v>
      </c>
      <c r="B1420" s="30" t="s">
        <v>2663</v>
      </c>
    </row>
    <row r="1421" spans="1:2" x14ac:dyDescent="0.3">
      <c r="A1421" s="30" t="s">
        <v>270</v>
      </c>
      <c r="B1421" s="30" t="s">
        <v>2664</v>
      </c>
    </row>
    <row r="1422" spans="1:2" x14ac:dyDescent="0.3">
      <c r="A1422" s="30" t="s">
        <v>270</v>
      </c>
      <c r="B1422" s="30" t="s">
        <v>2665</v>
      </c>
    </row>
    <row r="1423" spans="1:2" x14ac:dyDescent="0.3">
      <c r="A1423" s="30" t="s">
        <v>395</v>
      </c>
      <c r="B1423" s="30" t="s">
        <v>2666</v>
      </c>
    </row>
    <row r="1424" spans="1:2" x14ac:dyDescent="0.3">
      <c r="A1424" s="30" t="s">
        <v>395</v>
      </c>
      <c r="B1424" s="30" t="s">
        <v>2667</v>
      </c>
    </row>
    <row r="1425" spans="1:2" x14ac:dyDescent="0.3">
      <c r="A1425" s="30" t="s">
        <v>395</v>
      </c>
      <c r="B1425" s="30" t="s">
        <v>2668</v>
      </c>
    </row>
    <row r="1426" spans="1:2" x14ac:dyDescent="0.3">
      <c r="A1426" s="30" t="s">
        <v>395</v>
      </c>
      <c r="B1426" s="30" t="s">
        <v>2669</v>
      </c>
    </row>
    <row r="1427" spans="1:2" x14ac:dyDescent="0.3">
      <c r="A1427" s="30" t="s">
        <v>395</v>
      </c>
      <c r="B1427" s="30" t="s">
        <v>1392</v>
      </c>
    </row>
    <row r="1428" spans="1:2" x14ac:dyDescent="0.3">
      <c r="A1428" s="30" t="s">
        <v>396</v>
      </c>
      <c r="B1428" s="30" t="s">
        <v>2670</v>
      </c>
    </row>
    <row r="1429" spans="1:2" x14ac:dyDescent="0.3">
      <c r="A1429" s="30" t="s">
        <v>396</v>
      </c>
      <c r="B1429" s="30" t="s">
        <v>2671</v>
      </c>
    </row>
    <row r="1430" spans="1:2" x14ac:dyDescent="0.3">
      <c r="A1430" s="30" t="s">
        <v>396</v>
      </c>
      <c r="B1430" s="30" t="s">
        <v>2672</v>
      </c>
    </row>
    <row r="1431" spans="1:2" x14ac:dyDescent="0.3">
      <c r="A1431" s="30" t="s">
        <v>396</v>
      </c>
      <c r="B1431" s="30" t="s">
        <v>2673</v>
      </c>
    </row>
    <row r="1432" spans="1:2" x14ac:dyDescent="0.3">
      <c r="A1432" s="30" t="s">
        <v>2674</v>
      </c>
      <c r="B1432" s="30" t="s">
        <v>2674</v>
      </c>
    </row>
    <row r="1433" spans="1:2" x14ac:dyDescent="0.3">
      <c r="A1433" s="30" t="s">
        <v>638</v>
      </c>
      <c r="B1433" s="30" t="s">
        <v>638</v>
      </c>
    </row>
    <row r="1434" spans="1:2" x14ac:dyDescent="0.3">
      <c r="A1434" s="30" t="s">
        <v>639</v>
      </c>
      <c r="B1434" s="30" t="s">
        <v>639</v>
      </c>
    </row>
    <row r="1435" spans="1:2" x14ac:dyDescent="0.3">
      <c r="A1435" s="30" t="s">
        <v>685</v>
      </c>
      <c r="B1435" s="30" t="s">
        <v>685</v>
      </c>
    </row>
    <row r="1436" spans="1:2" x14ac:dyDescent="0.3">
      <c r="A1436" s="30" t="s">
        <v>397</v>
      </c>
      <c r="B1436" s="30" t="s">
        <v>2675</v>
      </c>
    </row>
    <row r="1437" spans="1:2" x14ac:dyDescent="0.3">
      <c r="A1437" s="30" t="s">
        <v>397</v>
      </c>
      <c r="B1437" s="30" t="s">
        <v>2676</v>
      </c>
    </row>
    <row r="1438" spans="1:2" x14ac:dyDescent="0.3">
      <c r="A1438" s="30" t="s">
        <v>453</v>
      </c>
      <c r="B1438" s="30" t="s">
        <v>2677</v>
      </c>
    </row>
    <row r="1439" spans="1:2" x14ac:dyDescent="0.3">
      <c r="A1439" s="30" t="s">
        <v>453</v>
      </c>
      <c r="B1439" s="30" t="s">
        <v>2000</v>
      </c>
    </row>
    <row r="1440" spans="1:2" x14ac:dyDescent="0.3">
      <c r="A1440" s="30" t="s">
        <v>334</v>
      </c>
      <c r="B1440" s="30" t="s">
        <v>2678</v>
      </c>
    </row>
    <row r="1441" spans="1:2" x14ac:dyDescent="0.3">
      <c r="A1441" s="30" t="s">
        <v>335</v>
      </c>
      <c r="B1441" s="30" t="s">
        <v>2679</v>
      </c>
    </row>
    <row r="1442" spans="1:2" x14ac:dyDescent="0.3">
      <c r="A1442" s="30" t="s">
        <v>335</v>
      </c>
      <c r="B1442" s="30" t="s">
        <v>1862</v>
      </c>
    </row>
    <row r="1443" spans="1:2" x14ac:dyDescent="0.3">
      <c r="A1443" s="30" t="s">
        <v>336</v>
      </c>
      <c r="B1443" s="30" t="s">
        <v>336</v>
      </c>
    </row>
    <row r="1444" spans="1:2" x14ac:dyDescent="0.3">
      <c r="A1444" s="30" t="s">
        <v>337</v>
      </c>
      <c r="B1444" s="30" t="s">
        <v>2680</v>
      </c>
    </row>
    <row r="1445" spans="1:2" x14ac:dyDescent="0.3">
      <c r="A1445" s="30" t="s">
        <v>338</v>
      </c>
      <c r="B1445" s="30" t="s">
        <v>1987</v>
      </c>
    </row>
    <row r="1446" spans="1:2" x14ac:dyDescent="0.3">
      <c r="A1446" s="30" t="s">
        <v>338</v>
      </c>
      <c r="B1446" s="30" t="s">
        <v>2681</v>
      </c>
    </row>
    <row r="1447" spans="1:2" x14ac:dyDescent="0.3">
      <c r="A1447" s="30" t="s">
        <v>338</v>
      </c>
      <c r="B1447" s="30" t="s">
        <v>1188</v>
      </c>
    </row>
    <row r="1448" spans="1:2" x14ac:dyDescent="0.3">
      <c r="A1448" s="30" t="s">
        <v>339</v>
      </c>
      <c r="B1448" s="30" t="s">
        <v>1198</v>
      </c>
    </row>
    <row r="1449" spans="1:2" x14ac:dyDescent="0.3">
      <c r="A1449" s="30" t="s">
        <v>339</v>
      </c>
      <c r="B1449" s="30" t="s">
        <v>2682</v>
      </c>
    </row>
    <row r="1450" spans="1:2" x14ac:dyDescent="0.3">
      <c r="A1450" s="30" t="s">
        <v>340</v>
      </c>
      <c r="B1450" s="30" t="s">
        <v>1191</v>
      </c>
    </row>
    <row r="1451" spans="1:2" x14ac:dyDescent="0.3">
      <c r="A1451" s="30" t="s">
        <v>341</v>
      </c>
      <c r="B1451" s="30" t="s">
        <v>341</v>
      </c>
    </row>
    <row r="1452" spans="1:2" x14ac:dyDescent="0.3">
      <c r="A1452" s="30" t="s">
        <v>342</v>
      </c>
      <c r="B1452" s="30" t="s">
        <v>1978</v>
      </c>
    </row>
    <row r="1453" spans="1:2" x14ac:dyDescent="0.3">
      <c r="A1453" s="30" t="s">
        <v>343</v>
      </c>
      <c r="B1453" s="30" t="s">
        <v>2683</v>
      </c>
    </row>
    <row r="1454" spans="1:2" x14ac:dyDescent="0.3">
      <c r="A1454" s="30" t="s">
        <v>343</v>
      </c>
      <c r="B1454" s="30" t="s">
        <v>1976</v>
      </c>
    </row>
    <row r="1455" spans="1:2" x14ac:dyDescent="0.3">
      <c r="A1455" s="30" t="s">
        <v>344</v>
      </c>
      <c r="B1455" s="30" t="s">
        <v>344</v>
      </c>
    </row>
    <row r="1456" spans="1:2" x14ac:dyDescent="0.3">
      <c r="A1456" s="30" t="s">
        <v>345</v>
      </c>
      <c r="B1456" s="30" t="s">
        <v>345</v>
      </c>
    </row>
    <row r="1457" spans="1:2" x14ac:dyDescent="0.3">
      <c r="A1457" s="30" t="s">
        <v>346</v>
      </c>
      <c r="B1457" s="30" t="s">
        <v>346</v>
      </c>
    </row>
    <row r="1458" spans="1:2" x14ac:dyDescent="0.3">
      <c r="A1458" s="30" t="s">
        <v>347</v>
      </c>
      <c r="B1458" s="30" t="s">
        <v>347</v>
      </c>
    </row>
    <row r="1459" spans="1:2" x14ac:dyDescent="0.3">
      <c r="A1459" s="30" t="s">
        <v>348</v>
      </c>
      <c r="B1459" s="30" t="s">
        <v>2684</v>
      </c>
    </row>
    <row r="1460" spans="1:2" x14ac:dyDescent="0.3">
      <c r="A1460" s="30" t="s">
        <v>349</v>
      </c>
      <c r="B1460" s="30" t="s">
        <v>1951</v>
      </c>
    </row>
    <row r="1461" spans="1:2" x14ac:dyDescent="0.3">
      <c r="A1461" s="30" t="s">
        <v>350</v>
      </c>
      <c r="B1461" s="30" t="s">
        <v>1205</v>
      </c>
    </row>
    <row r="1462" spans="1:2" x14ac:dyDescent="0.3">
      <c r="A1462" s="30" t="s">
        <v>351</v>
      </c>
      <c r="B1462" s="30" t="s">
        <v>2685</v>
      </c>
    </row>
    <row r="1463" spans="1:2" x14ac:dyDescent="0.3">
      <c r="A1463" s="30" t="s">
        <v>352</v>
      </c>
      <c r="B1463" s="30" t="s">
        <v>1329</v>
      </c>
    </row>
    <row r="1464" spans="1:2" x14ac:dyDescent="0.3">
      <c r="A1464" s="30" t="s">
        <v>353</v>
      </c>
      <c r="B1464" s="30" t="s">
        <v>2686</v>
      </c>
    </row>
    <row r="1465" spans="1:2" x14ac:dyDescent="0.3">
      <c r="A1465" s="30" t="s">
        <v>353</v>
      </c>
      <c r="B1465" s="30" t="s">
        <v>2687</v>
      </c>
    </row>
    <row r="1466" spans="1:2" x14ac:dyDescent="0.3">
      <c r="A1466" s="30" t="s">
        <v>354</v>
      </c>
      <c r="B1466" s="30" t="s">
        <v>2688</v>
      </c>
    </row>
    <row r="1467" spans="1:2" x14ac:dyDescent="0.3">
      <c r="A1467" s="30" t="s">
        <v>355</v>
      </c>
      <c r="B1467" s="30" t="s">
        <v>2689</v>
      </c>
    </row>
    <row r="1468" spans="1:2" x14ac:dyDescent="0.3">
      <c r="A1468" s="30" t="s">
        <v>356</v>
      </c>
      <c r="B1468" s="30" t="s">
        <v>1674</v>
      </c>
    </row>
    <row r="1469" spans="1:2" x14ac:dyDescent="0.3">
      <c r="A1469" s="30" t="s">
        <v>356</v>
      </c>
      <c r="B1469" s="30" t="s">
        <v>1677</v>
      </c>
    </row>
    <row r="1470" spans="1:2" x14ac:dyDescent="0.3">
      <c r="A1470" s="30" t="s">
        <v>356</v>
      </c>
      <c r="B1470" s="30" t="s">
        <v>1676</v>
      </c>
    </row>
    <row r="1471" spans="1:2" x14ac:dyDescent="0.3">
      <c r="A1471" s="30" t="s">
        <v>356</v>
      </c>
      <c r="B1471" s="30" t="s">
        <v>1137</v>
      </c>
    </row>
    <row r="1472" spans="1:2" x14ac:dyDescent="0.3">
      <c r="A1472" s="30" t="s">
        <v>356</v>
      </c>
      <c r="B1472" s="30" t="s">
        <v>863</v>
      </c>
    </row>
    <row r="1473" spans="1:2" x14ac:dyDescent="0.3">
      <c r="A1473" s="30" t="s">
        <v>356</v>
      </c>
      <c r="B1473" s="30" t="s">
        <v>827</v>
      </c>
    </row>
    <row r="1474" spans="1:2" x14ac:dyDescent="0.3">
      <c r="A1474" s="30" t="s">
        <v>356</v>
      </c>
      <c r="B1474" s="30" t="s">
        <v>832</v>
      </c>
    </row>
    <row r="1475" spans="1:2" x14ac:dyDescent="0.3">
      <c r="A1475" s="30" t="s">
        <v>357</v>
      </c>
      <c r="B1475" s="30" t="s">
        <v>1642</v>
      </c>
    </row>
    <row r="1476" spans="1:2" x14ac:dyDescent="0.3">
      <c r="A1476" s="30" t="s">
        <v>357</v>
      </c>
      <c r="B1476" s="30" t="s">
        <v>1673</v>
      </c>
    </row>
    <row r="1477" spans="1:2" x14ac:dyDescent="0.3">
      <c r="A1477" s="30" t="s">
        <v>357</v>
      </c>
      <c r="B1477" s="30" t="s">
        <v>972</v>
      </c>
    </row>
    <row r="1478" spans="1:2" x14ac:dyDescent="0.3">
      <c r="A1478" s="30" t="s">
        <v>357</v>
      </c>
      <c r="B1478" s="30" t="s">
        <v>1120</v>
      </c>
    </row>
    <row r="1479" spans="1:2" x14ac:dyDescent="0.3">
      <c r="A1479" s="30" t="s">
        <v>357</v>
      </c>
      <c r="B1479" s="30" t="s">
        <v>1000</v>
      </c>
    </row>
    <row r="1480" spans="1:2" x14ac:dyDescent="0.3">
      <c r="A1480" s="30" t="s">
        <v>357</v>
      </c>
      <c r="B1480" s="30" t="s">
        <v>800</v>
      </c>
    </row>
    <row r="1481" spans="1:2" x14ac:dyDescent="0.3">
      <c r="A1481" s="30" t="s">
        <v>357</v>
      </c>
      <c r="B1481" s="30" t="s">
        <v>1672</v>
      </c>
    </row>
    <row r="1482" spans="1:2" x14ac:dyDescent="0.3">
      <c r="A1482" s="30" t="s">
        <v>357</v>
      </c>
      <c r="B1482" s="30" t="s">
        <v>1643</v>
      </c>
    </row>
    <row r="1483" spans="1:2" x14ac:dyDescent="0.3">
      <c r="A1483" s="30" t="s">
        <v>358</v>
      </c>
      <c r="B1483" s="30" t="s">
        <v>1173</v>
      </c>
    </row>
    <row r="1484" spans="1:2" x14ac:dyDescent="0.3">
      <c r="A1484" s="30" t="s">
        <v>359</v>
      </c>
      <c r="B1484" s="30" t="s">
        <v>2690</v>
      </c>
    </row>
    <row r="1485" spans="1:2" x14ac:dyDescent="0.3">
      <c r="A1485" s="30" t="s">
        <v>359</v>
      </c>
      <c r="B1485" s="30" t="s">
        <v>2691</v>
      </c>
    </row>
    <row r="1486" spans="1:2" x14ac:dyDescent="0.3">
      <c r="A1486" s="30" t="s">
        <v>360</v>
      </c>
      <c r="B1486" s="30" t="s">
        <v>1259</v>
      </c>
    </row>
    <row r="1487" spans="1:2" x14ac:dyDescent="0.3">
      <c r="A1487" s="30" t="s">
        <v>360</v>
      </c>
      <c r="B1487" s="30" t="s">
        <v>1923</v>
      </c>
    </row>
    <row r="1488" spans="1:2" x14ac:dyDescent="0.3">
      <c r="A1488" s="30" t="s">
        <v>360</v>
      </c>
      <c r="B1488" s="30" t="s">
        <v>2692</v>
      </c>
    </row>
    <row r="1489" spans="1:2" x14ac:dyDescent="0.3">
      <c r="A1489" s="30" t="s">
        <v>361</v>
      </c>
      <c r="B1489" s="30" t="s">
        <v>2693</v>
      </c>
    </row>
    <row r="1490" spans="1:2" x14ac:dyDescent="0.3">
      <c r="A1490" s="30" t="s">
        <v>361</v>
      </c>
      <c r="B1490" s="30" t="s">
        <v>2694</v>
      </c>
    </row>
    <row r="1491" spans="1:2" x14ac:dyDescent="0.3">
      <c r="A1491" s="30" t="s">
        <v>361</v>
      </c>
      <c r="B1491" s="30" t="s">
        <v>2695</v>
      </c>
    </row>
    <row r="1492" spans="1:2" x14ac:dyDescent="0.3">
      <c r="A1492" s="30" t="s">
        <v>362</v>
      </c>
      <c r="B1492" s="30" t="s">
        <v>2696</v>
      </c>
    </row>
    <row r="1493" spans="1:2" x14ac:dyDescent="0.3">
      <c r="A1493" s="30" t="s">
        <v>363</v>
      </c>
      <c r="B1493" s="30" t="s">
        <v>2697</v>
      </c>
    </row>
    <row r="1494" spans="1:2" x14ac:dyDescent="0.3">
      <c r="A1494" s="30" t="s">
        <v>363</v>
      </c>
      <c r="B1494" s="30" t="s">
        <v>2698</v>
      </c>
    </row>
    <row r="1495" spans="1:2" x14ac:dyDescent="0.3">
      <c r="A1495" s="30" t="s">
        <v>363</v>
      </c>
      <c r="B1495" s="30" t="s">
        <v>2699</v>
      </c>
    </row>
    <row r="1496" spans="1:2" x14ac:dyDescent="0.3">
      <c r="A1496" s="30" t="s">
        <v>364</v>
      </c>
      <c r="B1496" s="30" t="s">
        <v>1149</v>
      </c>
    </row>
    <row r="1497" spans="1:2" x14ac:dyDescent="0.3">
      <c r="A1497" s="30" t="s">
        <v>364</v>
      </c>
      <c r="B1497" s="30" t="s">
        <v>2700</v>
      </c>
    </row>
    <row r="1498" spans="1:2" x14ac:dyDescent="0.3">
      <c r="A1498" s="30" t="s">
        <v>365</v>
      </c>
      <c r="B1498" s="30" t="s">
        <v>2701</v>
      </c>
    </row>
    <row r="1499" spans="1:2" x14ac:dyDescent="0.3">
      <c r="A1499" s="30" t="s">
        <v>365</v>
      </c>
      <c r="B1499" s="30" t="s">
        <v>2702</v>
      </c>
    </row>
    <row r="1500" spans="1:2" x14ac:dyDescent="0.3">
      <c r="A1500" s="30" t="s">
        <v>366</v>
      </c>
      <c r="B1500" s="30" t="s">
        <v>2703</v>
      </c>
    </row>
    <row r="1501" spans="1:2" x14ac:dyDescent="0.3">
      <c r="A1501" s="30" t="s">
        <v>366</v>
      </c>
      <c r="B1501" s="30" t="s">
        <v>2704</v>
      </c>
    </row>
    <row r="1502" spans="1:2" x14ac:dyDescent="0.3">
      <c r="A1502" s="30" t="s">
        <v>367</v>
      </c>
      <c r="B1502" s="30" t="s">
        <v>2705</v>
      </c>
    </row>
    <row r="1503" spans="1:2" x14ac:dyDescent="0.3">
      <c r="A1503" s="30" t="s">
        <v>368</v>
      </c>
      <c r="B1503" s="30" t="s">
        <v>2706</v>
      </c>
    </row>
    <row r="1504" spans="1:2" x14ac:dyDescent="0.3">
      <c r="A1504" s="30" t="s">
        <v>368</v>
      </c>
      <c r="B1504" s="30" t="s">
        <v>2707</v>
      </c>
    </row>
    <row r="1505" spans="1:2" x14ac:dyDescent="0.3">
      <c r="A1505" s="30" t="s">
        <v>368</v>
      </c>
      <c r="B1505" s="30" t="s">
        <v>2708</v>
      </c>
    </row>
    <row r="1506" spans="1:2" x14ac:dyDescent="0.3">
      <c r="A1506" s="30" t="s">
        <v>94</v>
      </c>
      <c r="B1506" s="30" t="s">
        <v>2709</v>
      </c>
    </row>
    <row r="1507" spans="1:2" x14ac:dyDescent="0.3">
      <c r="A1507" s="30" t="s">
        <v>369</v>
      </c>
      <c r="B1507" s="30" t="s">
        <v>1658</v>
      </c>
    </row>
    <row r="1508" spans="1:2" x14ac:dyDescent="0.3">
      <c r="A1508" s="30" t="s">
        <v>369</v>
      </c>
      <c r="B1508" s="30" t="s">
        <v>2710</v>
      </c>
    </row>
    <row r="1509" spans="1:2" x14ac:dyDescent="0.3">
      <c r="A1509" s="30" t="s">
        <v>369</v>
      </c>
      <c r="B1509" s="30" t="s">
        <v>1657</v>
      </c>
    </row>
    <row r="1510" spans="1:2" x14ac:dyDescent="0.3">
      <c r="A1510" s="30" t="s">
        <v>369</v>
      </c>
      <c r="B1510" s="30" t="s">
        <v>1661</v>
      </c>
    </row>
    <row r="1511" spans="1:2" x14ac:dyDescent="0.3">
      <c r="A1511" s="30" t="s">
        <v>369</v>
      </c>
      <c r="B1511" s="30" t="s">
        <v>1663</v>
      </c>
    </row>
    <row r="1512" spans="1:2" x14ac:dyDescent="0.3">
      <c r="A1512" s="30" t="s">
        <v>369</v>
      </c>
      <c r="B1512" s="30" t="s">
        <v>1675</v>
      </c>
    </row>
    <row r="1513" spans="1:2" x14ac:dyDescent="0.3">
      <c r="A1513" s="30" t="s">
        <v>369</v>
      </c>
      <c r="B1513" s="30" t="s">
        <v>1659</v>
      </c>
    </row>
    <row r="1514" spans="1:2" x14ac:dyDescent="0.3">
      <c r="A1514" s="30" t="s">
        <v>369</v>
      </c>
      <c r="B1514" s="30" t="s">
        <v>1662</v>
      </c>
    </row>
    <row r="1515" spans="1:2" x14ac:dyDescent="0.3">
      <c r="A1515" s="30" t="s">
        <v>369</v>
      </c>
      <c r="B1515" s="30" t="s">
        <v>1656</v>
      </c>
    </row>
    <row r="1516" spans="1:2" x14ac:dyDescent="0.3">
      <c r="A1516" s="30" t="s">
        <v>369</v>
      </c>
      <c r="B1516" s="30" t="s">
        <v>1655</v>
      </c>
    </row>
    <row r="1517" spans="1:2" x14ac:dyDescent="0.3">
      <c r="A1517" s="30" t="s">
        <v>97</v>
      </c>
      <c r="B1517" s="30" t="s">
        <v>1489</v>
      </c>
    </row>
    <row r="1518" spans="1:2" x14ac:dyDescent="0.3">
      <c r="A1518" s="30" t="s">
        <v>97</v>
      </c>
      <c r="B1518" s="30" t="s">
        <v>2711</v>
      </c>
    </row>
    <row r="1519" spans="1:2" x14ac:dyDescent="0.3">
      <c r="A1519" s="30" t="s">
        <v>370</v>
      </c>
      <c r="B1519" s="30" t="s">
        <v>1645</v>
      </c>
    </row>
    <row r="1520" spans="1:2" x14ac:dyDescent="0.3">
      <c r="A1520" s="30" t="s">
        <v>370</v>
      </c>
      <c r="B1520" s="30" t="s">
        <v>1644</v>
      </c>
    </row>
    <row r="1521" spans="1:2" x14ac:dyDescent="0.3">
      <c r="A1521" s="30" t="s">
        <v>370</v>
      </c>
      <c r="B1521" s="30" t="s">
        <v>1650</v>
      </c>
    </row>
    <row r="1522" spans="1:2" x14ac:dyDescent="0.3">
      <c r="A1522" s="30" t="s">
        <v>370</v>
      </c>
      <c r="B1522" s="30" t="s">
        <v>989</v>
      </c>
    </row>
    <row r="1523" spans="1:2" x14ac:dyDescent="0.3">
      <c r="A1523" s="30" t="s">
        <v>370</v>
      </c>
      <c r="B1523" s="30" t="s">
        <v>1653</v>
      </c>
    </row>
    <row r="1524" spans="1:2" x14ac:dyDescent="0.3">
      <c r="A1524" s="30" t="s">
        <v>370</v>
      </c>
      <c r="B1524" s="30" t="s">
        <v>855</v>
      </c>
    </row>
    <row r="1525" spans="1:2" x14ac:dyDescent="0.3">
      <c r="A1525" s="30" t="s">
        <v>370</v>
      </c>
      <c r="B1525" s="30" t="s">
        <v>1013</v>
      </c>
    </row>
    <row r="1526" spans="1:2" x14ac:dyDescent="0.3">
      <c r="A1526" s="30" t="s">
        <v>370</v>
      </c>
      <c r="B1526" s="30" t="s">
        <v>1649</v>
      </c>
    </row>
    <row r="1527" spans="1:2" x14ac:dyDescent="0.3">
      <c r="A1527" s="30" t="s">
        <v>370</v>
      </c>
      <c r="B1527" s="30" t="s">
        <v>1651</v>
      </c>
    </row>
    <row r="1528" spans="1:2" x14ac:dyDescent="0.3">
      <c r="A1528" s="30" t="s">
        <v>370</v>
      </c>
      <c r="B1528" s="30" t="s">
        <v>1652</v>
      </c>
    </row>
    <row r="1529" spans="1:2" x14ac:dyDescent="0.3">
      <c r="A1529" s="30" t="s">
        <v>371</v>
      </c>
      <c r="B1529" s="30" t="s">
        <v>1654</v>
      </c>
    </row>
    <row r="1530" spans="1:2" x14ac:dyDescent="0.3">
      <c r="A1530" s="30" t="s">
        <v>371</v>
      </c>
      <c r="B1530" s="30" t="s">
        <v>1648</v>
      </c>
    </row>
    <row r="1531" spans="1:2" x14ac:dyDescent="0.3">
      <c r="A1531" s="30" t="s">
        <v>371</v>
      </c>
      <c r="B1531" s="30" t="s">
        <v>1647</v>
      </c>
    </row>
    <row r="1532" spans="1:2" x14ac:dyDescent="0.3">
      <c r="A1532" s="30" t="s">
        <v>371</v>
      </c>
      <c r="B1532" s="30" t="s">
        <v>1054</v>
      </c>
    </row>
    <row r="1533" spans="1:2" x14ac:dyDescent="0.3">
      <c r="A1533" s="30" t="s">
        <v>371</v>
      </c>
      <c r="B1533" s="30" t="s">
        <v>1037</v>
      </c>
    </row>
    <row r="1534" spans="1:2" x14ac:dyDescent="0.3">
      <c r="A1534" s="30" t="s">
        <v>371</v>
      </c>
      <c r="B1534" s="30" t="s">
        <v>853</v>
      </c>
    </row>
    <row r="1535" spans="1:2" x14ac:dyDescent="0.3">
      <c r="A1535" s="30" t="s">
        <v>371</v>
      </c>
      <c r="B1535" s="30" t="s">
        <v>1136</v>
      </c>
    </row>
    <row r="1536" spans="1:2" x14ac:dyDescent="0.3">
      <c r="A1536" s="30" t="s">
        <v>371</v>
      </c>
      <c r="B1536" s="30" t="s">
        <v>1646</v>
      </c>
    </row>
    <row r="1537" spans="1:2" x14ac:dyDescent="0.3">
      <c r="A1537" s="30" t="s">
        <v>371</v>
      </c>
      <c r="B1537" s="30" t="s">
        <v>988</v>
      </c>
    </row>
    <row r="1538" spans="1:2" x14ac:dyDescent="0.3">
      <c r="A1538" s="30" t="s">
        <v>372</v>
      </c>
      <c r="B1538" s="30" t="s">
        <v>1670</v>
      </c>
    </row>
    <row r="1539" spans="1:2" x14ac:dyDescent="0.3">
      <c r="A1539" s="30" t="s">
        <v>372</v>
      </c>
      <c r="B1539" s="30" t="s">
        <v>1669</v>
      </c>
    </row>
    <row r="1540" spans="1:2" x14ac:dyDescent="0.3">
      <c r="A1540" s="30" t="s">
        <v>372</v>
      </c>
      <c r="B1540" s="30" t="s">
        <v>1664</v>
      </c>
    </row>
    <row r="1541" spans="1:2" x14ac:dyDescent="0.3">
      <c r="A1541" s="30" t="s">
        <v>372</v>
      </c>
      <c r="B1541" s="30" t="s">
        <v>1668</v>
      </c>
    </row>
    <row r="1542" spans="1:2" x14ac:dyDescent="0.3">
      <c r="A1542" s="30" t="s">
        <v>372</v>
      </c>
      <c r="B1542" s="30" t="s">
        <v>1043</v>
      </c>
    </row>
    <row r="1543" spans="1:2" x14ac:dyDescent="0.3">
      <c r="A1543" s="30" t="s">
        <v>372</v>
      </c>
      <c r="B1543" s="30" t="s">
        <v>878</v>
      </c>
    </row>
    <row r="1544" spans="1:2" x14ac:dyDescent="0.3">
      <c r="A1544" s="30" t="s">
        <v>372</v>
      </c>
      <c r="B1544" s="30" t="s">
        <v>1666</v>
      </c>
    </row>
    <row r="1545" spans="1:2" x14ac:dyDescent="0.3">
      <c r="A1545" s="30" t="s">
        <v>372</v>
      </c>
      <c r="B1545" s="30" t="s">
        <v>1665</v>
      </c>
    </row>
    <row r="1546" spans="1:2" x14ac:dyDescent="0.3">
      <c r="A1546" s="30" t="s">
        <v>372</v>
      </c>
      <c r="B1546" s="30" t="s">
        <v>1671</v>
      </c>
    </row>
    <row r="1547" spans="1:2" x14ac:dyDescent="0.3">
      <c r="A1547" s="30" t="s">
        <v>372</v>
      </c>
      <c r="B1547" s="30" t="s">
        <v>1667</v>
      </c>
    </row>
    <row r="1548" spans="1:2" x14ac:dyDescent="0.3">
      <c r="A1548" s="30" t="s">
        <v>373</v>
      </c>
      <c r="B1548" s="30" t="s">
        <v>1135</v>
      </c>
    </row>
    <row r="1549" spans="1:2" x14ac:dyDescent="0.3">
      <c r="A1549" s="30" t="s">
        <v>373</v>
      </c>
      <c r="B1549" s="30" t="s">
        <v>955</v>
      </c>
    </row>
    <row r="1550" spans="1:2" x14ac:dyDescent="0.3">
      <c r="A1550" s="30" t="s">
        <v>373</v>
      </c>
      <c r="B1550" s="30" t="s">
        <v>804</v>
      </c>
    </row>
    <row r="1551" spans="1:2" x14ac:dyDescent="0.3">
      <c r="A1551" s="30" t="s">
        <v>373</v>
      </c>
      <c r="B1551" s="30" t="s">
        <v>898</v>
      </c>
    </row>
    <row r="1552" spans="1:2" x14ac:dyDescent="0.3">
      <c r="A1552" s="30" t="s">
        <v>373</v>
      </c>
      <c r="B1552" s="30" t="s">
        <v>1640</v>
      </c>
    </row>
    <row r="1553" spans="1:2" x14ac:dyDescent="0.3">
      <c r="A1553" s="30" t="s">
        <v>373</v>
      </c>
      <c r="B1553" s="30" t="s">
        <v>1016</v>
      </c>
    </row>
    <row r="1554" spans="1:2" x14ac:dyDescent="0.3">
      <c r="A1554" s="30" t="s">
        <v>373</v>
      </c>
      <c r="B1554" s="30" t="s">
        <v>913</v>
      </c>
    </row>
    <row r="1555" spans="1:2" x14ac:dyDescent="0.3">
      <c r="A1555" s="30" t="s">
        <v>373</v>
      </c>
      <c r="B1555" s="30" t="s">
        <v>1639</v>
      </c>
    </row>
    <row r="1556" spans="1:2" x14ac:dyDescent="0.3">
      <c r="A1556" s="30" t="s">
        <v>373</v>
      </c>
      <c r="B1556" s="30" t="s">
        <v>991</v>
      </c>
    </row>
    <row r="1557" spans="1:2" x14ac:dyDescent="0.3">
      <c r="A1557" s="30" t="s">
        <v>373</v>
      </c>
      <c r="B1557" s="30" t="s">
        <v>1641</v>
      </c>
    </row>
    <row r="1558" spans="1:2" x14ac:dyDescent="0.3">
      <c r="A1558" s="30" t="s">
        <v>374</v>
      </c>
      <c r="B1558" s="30" t="s">
        <v>1327</v>
      </c>
    </row>
    <row r="1559" spans="1:2" x14ac:dyDescent="0.3">
      <c r="A1559" s="30" t="s">
        <v>375</v>
      </c>
      <c r="B1559" s="30" t="s">
        <v>375</v>
      </c>
    </row>
    <row r="1560" spans="1:2" x14ac:dyDescent="0.3">
      <c r="A1560" s="30" t="s">
        <v>376</v>
      </c>
      <c r="B1560" s="30" t="s">
        <v>376</v>
      </c>
    </row>
    <row r="1561" spans="1:2" x14ac:dyDescent="0.3">
      <c r="A1561" s="30" t="s">
        <v>377</v>
      </c>
      <c r="B1561" s="30" t="s">
        <v>377</v>
      </c>
    </row>
    <row r="1562" spans="1:2" x14ac:dyDescent="0.3">
      <c r="A1562" s="30" t="s">
        <v>378</v>
      </c>
      <c r="B1562" s="30" t="s">
        <v>378</v>
      </c>
    </row>
    <row r="1563" spans="1:2" x14ac:dyDescent="0.3">
      <c r="A1563" s="30" t="s">
        <v>379</v>
      </c>
      <c r="B1563" s="30" t="s">
        <v>379</v>
      </c>
    </row>
    <row r="1564" spans="1:2" x14ac:dyDescent="0.3">
      <c r="A1564" s="30" t="s">
        <v>380</v>
      </c>
      <c r="B1564" s="30" t="s">
        <v>380</v>
      </c>
    </row>
    <row r="1565" spans="1:2" x14ac:dyDescent="0.3">
      <c r="A1565" s="30" t="s">
        <v>381</v>
      </c>
      <c r="B1565" s="30" t="s">
        <v>381</v>
      </c>
    </row>
    <row r="1566" spans="1:2" x14ac:dyDescent="0.3">
      <c r="A1566" s="30" t="s">
        <v>382</v>
      </c>
      <c r="B1566" s="30" t="s">
        <v>382</v>
      </c>
    </row>
    <row r="1567" spans="1:2" x14ac:dyDescent="0.3">
      <c r="A1567" s="30" t="s">
        <v>383</v>
      </c>
      <c r="B1567" s="30" t="s">
        <v>2712</v>
      </c>
    </row>
    <row r="1568" spans="1:2" x14ac:dyDescent="0.3">
      <c r="A1568" s="30" t="s">
        <v>384</v>
      </c>
      <c r="B1568" s="30" t="s">
        <v>2713</v>
      </c>
    </row>
    <row r="1569" spans="1:2" x14ac:dyDescent="0.3">
      <c r="A1569" s="30" t="s">
        <v>385</v>
      </c>
      <c r="B1569" s="30" t="s">
        <v>2714</v>
      </c>
    </row>
    <row r="1570" spans="1:2" x14ac:dyDescent="0.3">
      <c r="A1570" s="30" t="s">
        <v>386</v>
      </c>
      <c r="B1570" s="30" t="s">
        <v>386</v>
      </c>
    </row>
    <row r="1571" spans="1:2" x14ac:dyDescent="0.3">
      <c r="A1571" s="30" t="s">
        <v>387</v>
      </c>
      <c r="B1571" s="30" t="s">
        <v>1936</v>
      </c>
    </row>
    <row r="1572" spans="1:2" x14ac:dyDescent="0.3">
      <c r="A1572" s="30" t="s">
        <v>454</v>
      </c>
      <c r="B1572" s="30" t="s">
        <v>1926</v>
      </c>
    </row>
    <row r="1573" spans="1:2" x14ac:dyDescent="0.3">
      <c r="A1573" s="30" t="s">
        <v>454</v>
      </c>
      <c r="B1573" s="30" t="s">
        <v>1929</v>
      </c>
    </row>
    <row r="1574" spans="1:2" x14ac:dyDescent="0.3">
      <c r="A1574" s="30" t="s">
        <v>634</v>
      </c>
      <c r="B1574" s="30" t="s">
        <v>1937</v>
      </c>
    </row>
    <row r="1575" spans="1:2" x14ac:dyDescent="0.3">
      <c r="A1575" s="30" t="s">
        <v>634</v>
      </c>
      <c r="B1575" s="30" t="s">
        <v>1928</v>
      </c>
    </row>
    <row r="1576" spans="1:2" x14ac:dyDescent="0.3">
      <c r="A1576" s="30" t="s">
        <v>452</v>
      </c>
      <c r="B1576" s="30" t="s">
        <v>2715</v>
      </c>
    </row>
    <row r="1577" spans="1:2" x14ac:dyDescent="0.3">
      <c r="A1577" s="30" t="s">
        <v>452</v>
      </c>
      <c r="B1577" s="30" t="s">
        <v>2013</v>
      </c>
    </row>
    <row r="1578" spans="1:2" x14ac:dyDescent="0.3">
      <c r="A1578" s="30" t="s">
        <v>452</v>
      </c>
      <c r="B1578" s="30" t="s">
        <v>2716</v>
      </c>
    </row>
    <row r="1579" spans="1:2" x14ac:dyDescent="0.3">
      <c r="A1579" s="30" t="s">
        <v>447</v>
      </c>
      <c r="B1579" s="30" t="s">
        <v>2717</v>
      </c>
    </row>
    <row r="1580" spans="1:2" x14ac:dyDescent="0.3">
      <c r="A1580" s="30" t="s">
        <v>447</v>
      </c>
      <c r="B1580" s="30" t="s">
        <v>2718</v>
      </c>
    </row>
    <row r="1581" spans="1:2" x14ac:dyDescent="0.3">
      <c r="A1581" s="30" t="s">
        <v>447</v>
      </c>
      <c r="B1581" s="30" t="s">
        <v>2719</v>
      </c>
    </row>
    <row r="1582" spans="1:2" x14ac:dyDescent="0.3">
      <c r="A1582" s="30" t="s">
        <v>447</v>
      </c>
      <c r="B1582" s="30" t="s">
        <v>2720</v>
      </c>
    </row>
    <row r="1583" spans="1:2" x14ac:dyDescent="0.3">
      <c r="A1583" s="30" t="s">
        <v>440</v>
      </c>
      <c r="B1583" s="30" t="s">
        <v>2721</v>
      </c>
    </row>
    <row r="1584" spans="1:2" x14ac:dyDescent="0.3">
      <c r="A1584" s="30" t="s">
        <v>440</v>
      </c>
      <c r="B1584" s="30" t="s">
        <v>2722</v>
      </c>
    </row>
    <row r="1585" spans="1:2" x14ac:dyDescent="0.3">
      <c r="A1585" s="30" t="s">
        <v>388</v>
      </c>
      <c r="B1585" s="30" t="s">
        <v>1265</v>
      </c>
    </row>
    <row r="1586" spans="1:2" x14ac:dyDescent="0.3">
      <c r="A1586" s="30" t="s">
        <v>431</v>
      </c>
      <c r="B1586" s="30" t="s">
        <v>1264</v>
      </c>
    </row>
    <row r="1587" spans="1:2" x14ac:dyDescent="0.3">
      <c r="A1587" s="30" t="s">
        <v>431</v>
      </c>
      <c r="B1587" s="30" t="s">
        <v>2723</v>
      </c>
    </row>
    <row r="1588" spans="1:2" x14ac:dyDescent="0.3">
      <c r="A1588" s="30" t="s">
        <v>389</v>
      </c>
      <c r="B1588" s="30" t="s">
        <v>2724</v>
      </c>
    </row>
    <row r="1589" spans="1:2" x14ac:dyDescent="0.3">
      <c r="A1589" s="30" t="s">
        <v>390</v>
      </c>
      <c r="B1589" s="30" t="s">
        <v>1997</v>
      </c>
    </row>
    <row r="1590" spans="1:2" x14ac:dyDescent="0.3">
      <c r="A1590" s="30" t="s">
        <v>391</v>
      </c>
      <c r="B1590" s="30" t="s">
        <v>2725</v>
      </c>
    </row>
    <row r="1591" spans="1:2" x14ac:dyDescent="0.3">
      <c r="A1591" s="30" t="s">
        <v>392</v>
      </c>
      <c r="B1591" s="30" t="s">
        <v>2007</v>
      </c>
    </row>
    <row r="1592" spans="1:2" x14ac:dyDescent="0.3">
      <c r="A1592" s="30" t="s">
        <v>417</v>
      </c>
      <c r="B1592" s="30" t="s">
        <v>2008</v>
      </c>
    </row>
    <row r="1593" spans="1:2" x14ac:dyDescent="0.3">
      <c r="A1593" s="30" t="s">
        <v>417</v>
      </c>
      <c r="B1593" s="30" t="s">
        <v>2004</v>
      </c>
    </row>
    <row r="1594" spans="1:2" x14ac:dyDescent="0.3">
      <c r="A1594" s="30" t="s">
        <v>393</v>
      </c>
      <c r="B1594" s="30" t="s">
        <v>2726</v>
      </c>
    </row>
    <row r="1595" spans="1:2" x14ac:dyDescent="0.3">
      <c r="A1595" s="30" t="s">
        <v>418</v>
      </c>
      <c r="B1595" s="30" t="s">
        <v>2727</v>
      </c>
    </row>
    <row r="1596" spans="1:2" x14ac:dyDescent="0.3">
      <c r="A1596" s="30" t="s">
        <v>418</v>
      </c>
      <c r="B1596" s="30" t="s">
        <v>2728</v>
      </c>
    </row>
    <row r="1597" spans="1:2" x14ac:dyDescent="0.3">
      <c r="A1597" s="30" t="s">
        <v>418</v>
      </c>
      <c r="B1597" s="30" t="s">
        <v>2729</v>
      </c>
    </row>
    <row r="1598" spans="1:2" x14ac:dyDescent="0.3">
      <c r="A1598" s="30" t="s">
        <v>394</v>
      </c>
      <c r="B1598" s="30" t="s">
        <v>2730</v>
      </c>
    </row>
    <row r="1599" spans="1:2" x14ac:dyDescent="0.3">
      <c r="A1599" s="30" t="s">
        <v>684</v>
      </c>
      <c r="B1599" s="30" t="s">
        <v>1853</v>
      </c>
    </row>
    <row r="1600" spans="1:2" x14ac:dyDescent="0.3">
      <c r="A1600" s="30" t="s">
        <v>684</v>
      </c>
      <c r="B1600" s="30" t="s">
        <v>2731</v>
      </c>
    </row>
    <row r="1601" spans="1:2" x14ac:dyDescent="0.3">
      <c r="A1601" s="30" t="s">
        <v>637</v>
      </c>
      <c r="B1601" s="30" t="s">
        <v>2732</v>
      </c>
    </row>
    <row r="1602" spans="1:2" x14ac:dyDescent="0.3">
      <c r="A1602" s="30" t="s">
        <v>637</v>
      </c>
      <c r="B1602" s="30" t="s">
        <v>2733</v>
      </c>
    </row>
    <row r="1603" spans="1:2" x14ac:dyDescent="0.3">
      <c r="A1603" s="30" t="s">
        <v>270</v>
      </c>
      <c r="B1603" s="30" t="s">
        <v>2734</v>
      </c>
    </row>
    <row r="1604" spans="1:2" x14ac:dyDescent="0.3">
      <c r="A1604" s="30" t="s">
        <v>270</v>
      </c>
      <c r="B1604" s="30" t="s">
        <v>2735</v>
      </c>
    </row>
    <row r="1605" spans="1:2" x14ac:dyDescent="0.3">
      <c r="A1605" s="30" t="s">
        <v>395</v>
      </c>
      <c r="B1605" s="30" t="s">
        <v>2736</v>
      </c>
    </row>
    <row r="1606" spans="1:2" x14ac:dyDescent="0.3">
      <c r="A1606" s="30" t="s">
        <v>396</v>
      </c>
      <c r="B1606" s="30" t="s">
        <v>2737</v>
      </c>
    </row>
    <row r="1607" spans="1:2" x14ac:dyDescent="0.3">
      <c r="A1607" s="30" t="s">
        <v>2738</v>
      </c>
      <c r="B1607" s="30" t="s">
        <v>2739</v>
      </c>
    </row>
    <row r="1608" spans="1:2" x14ac:dyDescent="0.3">
      <c r="A1608" s="30" t="s">
        <v>2738</v>
      </c>
      <c r="B1608" s="30" t="s">
        <v>1979</v>
      </c>
    </row>
    <row r="1609" spans="1:2" x14ac:dyDescent="0.3">
      <c r="A1609" s="30" t="s">
        <v>2738</v>
      </c>
      <c r="B1609" s="30" t="s">
        <v>2740</v>
      </c>
    </row>
    <row r="1610" spans="1:2" x14ac:dyDescent="0.3">
      <c r="A1610" s="30" t="s">
        <v>397</v>
      </c>
      <c r="B1610" s="30" t="s">
        <v>2741</v>
      </c>
    </row>
    <row r="1611" spans="1:2" x14ac:dyDescent="0.3">
      <c r="A1611" s="26" t="s">
        <v>398</v>
      </c>
      <c r="B1611" s="30" t="s">
        <v>2742</v>
      </c>
    </row>
    <row r="1612" spans="1:2" x14ac:dyDescent="0.3">
      <c r="A1612" s="26" t="s">
        <v>399</v>
      </c>
      <c r="B1612" s="30" t="s">
        <v>1864</v>
      </c>
    </row>
    <row r="1613" spans="1:2" x14ac:dyDescent="0.3">
      <c r="A1613" s="26" t="s">
        <v>400</v>
      </c>
      <c r="B1613" s="30" t="s">
        <v>2743</v>
      </c>
    </row>
    <row r="1614" spans="1:2" x14ac:dyDescent="0.3">
      <c r="A1614" s="26" t="s">
        <v>337</v>
      </c>
      <c r="B1614" s="30" t="s">
        <v>2744</v>
      </c>
    </row>
    <row r="1615" spans="1:2" x14ac:dyDescent="0.3">
      <c r="A1615" s="26" t="s">
        <v>448</v>
      </c>
      <c r="B1615" s="30" t="s">
        <v>1964</v>
      </c>
    </row>
    <row r="1616" spans="1:2" x14ac:dyDescent="0.3">
      <c r="A1616" s="26" t="s">
        <v>448</v>
      </c>
      <c r="B1616" s="30" t="s">
        <v>2745</v>
      </c>
    </row>
    <row r="1617" spans="1:2" x14ac:dyDescent="0.3">
      <c r="A1617" s="26" t="s">
        <v>338</v>
      </c>
      <c r="B1617" s="30" t="s">
        <v>1988</v>
      </c>
    </row>
    <row r="1618" spans="1:2" x14ac:dyDescent="0.3">
      <c r="A1618" s="26" t="s">
        <v>458</v>
      </c>
      <c r="B1618" s="30" t="s">
        <v>2746</v>
      </c>
    </row>
    <row r="1619" spans="1:2" x14ac:dyDescent="0.3">
      <c r="A1619" s="26" t="s">
        <v>458</v>
      </c>
      <c r="B1619" s="30" t="s">
        <v>2747</v>
      </c>
    </row>
    <row r="1620" spans="1:2" x14ac:dyDescent="0.3">
      <c r="A1620" s="26" t="s">
        <v>342</v>
      </c>
      <c r="B1620" s="30" t="s">
        <v>2748</v>
      </c>
    </row>
    <row r="1621" spans="1:2" x14ac:dyDescent="0.3">
      <c r="A1621" s="26" t="s">
        <v>348</v>
      </c>
      <c r="B1621" s="30" t="s">
        <v>2749</v>
      </c>
    </row>
    <row r="1622" spans="1:2" x14ac:dyDescent="0.3">
      <c r="A1622" s="26" t="s">
        <v>349</v>
      </c>
      <c r="B1622" s="30" t="s">
        <v>2750</v>
      </c>
    </row>
    <row r="1623" spans="1:2" x14ac:dyDescent="0.3">
      <c r="A1623" s="26" t="s">
        <v>401</v>
      </c>
      <c r="B1623" s="30" t="s">
        <v>2751</v>
      </c>
    </row>
    <row r="1624" spans="1:2" x14ac:dyDescent="0.3">
      <c r="A1624" s="26" t="s">
        <v>402</v>
      </c>
      <c r="B1624" s="30" t="s">
        <v>2752</v>
      </c>
    </row>
    <row r="1625" spans="1:2" x14ac:dyDescent="0.3">
      <c r="A1625" s="26" t="s">
        <v>359</v>
      </c>
      <c r="B1625" s="30" t="s">
        <v>2753</v>
      </c>
    </row>
    <row r="1626" spans="1:2" x14ac:dyDescent="0.3">
      <c r="A1626" s="26" t="s">
        <v>91</v>
      </c>
      <c r="B1626" s="30" t="s">
        <v>2754</v>
      </c>
    </row>
    <row r="1627" spans="1:2" x14ac:dyDescent="0.3">
      <c r="A1627" s="26" t="s">
        <v>361</v>
      </c>
      <c r="B1627" s="30" t="s">
        <v>2755</v>
      </c>
    </row>
    <row r="1628" spans="1:2" x14ac:dyDescent="0.3">
      <c r="A1628" s="26" t="s">
        <v>403</v>
      </c>
      <c r="B1628" s="30" t="s">
        <v>2756</v>
      </c>
    </row>
    <row r="1629" spans="1:2" x14ac:dyDescent="0.3">
      <c r="A1629" s="26" t="s">
        <v>404</v>
      </c>
      <c r="B1629" s="30" t="s">
        <v>2757</v>
      </c>
    </row>
    <row r="1630" spans="1:2" x14ac:dyDescent="0.3">
      <c r="A1630" s="26" t="s">
        <v>362</v>
      </c>
      <c r="B1630" s="30" t="s">
        <v>2758</v>
      </c>
    </row>
    <row r="1631" spans="1:2" x14ac:dyDescent="0.3">
      <c r="A1631" s="26" t="s">
        <v>362</v>
      </c>
      <c r="B1631" s="30" t="s">
        <v>2759</v>
      </c>
    </row>
    <row r="1632" spans="1:2" x14ac:dyDescent="0.3">
      <c r="A1632" s="26" t="s">
        <v>405</v>
      </c>
      <c r="B1632" s="30" t="s">
        <v>2760</v>
      </c>
    </row>
    <row r="1633" spans="1:2" x14ac:dyDescent="0.3">
      <c r="A1633" s="26" t="s">
        <v>406</v>
      </c>
      <c r="B1633" s="30" t="s">
        <v>1147</v>
      </c>
    </row>
    <row r="1634" spans="1:2" x14ac:dyDescent="0.3">
      <c r="A1634" s="26" t="s">
        <v>407</v>
      </c>
      <c r="B1634" s="30" t="s">
        <v>2761</v>
      </c>
    </row>
    <row r="1635" spans="1:2" x14ac:dyDescent="0.3">
      <c r="A1635" s="26" t="s">
        <v>367</v>
      </c>
      <c r="B1635" s="30" t="s">
        <v>2762</v>
      </c>
    </row>
    <row r="1636" spans="1:2" x14ac:dyDescent="0.3">
      <c r="A1636" s="26" t="s">
        <v>368</v>
      </c>
      <c r="B1636" s="30" t="s">
        <v>2763</v>
      </c>
    </row>
    <row r="1637" spans="1:2" x14ac:dyDescent="0.3">
      <c r="A1637" s="26" t="s">
        <v>408</v>
      </c>
      <c r="B1637" s="30" t="s">
        <v>2764</v>
      </c>
    </row>
    <row r="1638" spans="1:2" x14ac:dyDescent="0.3">
      <c r="A1638" s="26" t="s">
        <v>94</v>
      </c>
      <c r="B1638" s="30" t="s">
        <v>2765</v>
      </c>
    </row>
    <row r="1639" spans="1:2" x14ac:dyDescent="0.3">
      <c r="A1639" s="26" t="s">
        <v>374</v>
      </c>
      <c r="B1639" s="30" t="s">
        <v>1328</v>
      </c>
    </row>
    <row r="1640" spans="1:2" x14ac:dyDescent="0.3">
      <c r="A1640" s="26" t="s">
        <v>374</v>
      </c>
      <c r="B1640" s="30" t="s">
        <v>2766</v>
      </c>
    </row>
    <row r="1641" spans="1:2" x14ac:dyDescent="0.3">
      <c r="A1641" s="26" t="s">
        <v>409</v>
      </c>
      <c r="B1641" s="30" t="s">
        <v>2767</v>
      </c>
    </row>
    <row r="1642" spans="1:2" x14ac:dyDescent="0.3">
      <c r="A1642" s="26" t="s">
        <v>410</v>
      </c>
      <c r="B1642" s="30" t="s">
        <v>410</v>
      </c>
    </row>
    <row r="1643" spans="1:2" x14ac:dyDescent="0.3">
      <c r="A1643" s="26" t="s">
        <v>411</v>
      </c>
      <c r="B1643" s="30" t="s">
        <v>411</v>
      </c>
    </row>
    <row r="1644" spans="1:2" x14ac:dyDescent="0.3">
      <c r="A1644" s="26" t="s">
        <v>412</v>
      </c>
      <c r="B1644" s="30" t="s">
        <v>412</v>
      </c>
    </row>
    <row r="1645" spans="1:2" x14ac:dyDescent="0.3">
      <c r="A1645" s="26" t="s">
        <v>244</v>
      </c>
      <c r="B1645" s="30" t="s">
        <v>2768</v>
      </c>
    </row>
    <row r="1646" spans="1:2" x14ac:dyDescent="0.3">
      <c r="A1646" s="26" t="s">
        <v>383</v>
      </c>
      <c r="B1646" s="30" t="s">
        <v>2769</v>
      </c>
    </row>
    <row r="1647" spans="1:2" x14ac:dyDescent="0.3">
      <c r="A1647" s="26" t="s">
        <v>383</v>
      </c>
      <c r="B1647" s="30" t="s">
        <v>2770</v>
      </c>
    </row>
    <row r="1648" spans="1:2" x14ac:dyDescent="0.3">
      <c r="A1648" s="26" t="s">
        <v>384</v>
      </c>
      <c r="B1648" s="30" t="s">
        <v>1983</v>
      </c>
    </row>
    <row r="1649" spans="1:2" x14ac:dyDescent="0.3">
      <c r="A1649" s="26" t="s">
        <v>413</v>
      </c>
      <c r="B1649" s="30" t="s">
        <v>2771</v>
      </c>
    </row>
    <row r="1650" spans="1:2" x14ac:dyDescent="0.3">
      <c r="A1650" s="26" t="s">
        <v>387</v>
      </c>
      <c r="B1650" s="30" t="s">
        <v>2772</v>
      </c>
    </row>
    <row r="1651" spans="1:2" x14ac:dyDescent="0.3">
      <c r="A1651" s="26" t="s">
        <v>414</v>
      </c>
      <c r="B1651" s="30" t="s">
        <v>2773</v>
      </c>
    </row>
    <row r="1652" spans="1:2" x14ac:dyDescent="0.3">
      <c r="A1652" s="26" t="s">
        <v>415</v>
      </c>
      <c r="B1652" s="30" t="s">
        <v>1930</v>
      </c>
    </row>
    <row r="1653" spans="1:2" x14ac:dyDescent="0.3">
      <c r="A1653" s="26" t="s">
        <v>416</v>
      </c>
      <c r="B1653" s="30" t="s">
        <v>2774</v>
      </c>
    </row>
    <row r="1654" spans="1:2" x14ac:dyDescent="0.3">
      <c r="A1654" s="26" t="s">
        <v>388</v>
      </c>
      <c r="B1654" s="30" t="s">
        <v>2775</v>
      </c>
    </row>
    <row r="1655" spans="1:2" x14ac:dyDescent="0.3">
      <c r="A1655" s="26" t="s">
        <v>390</v>
      </c>
      <c r="B1655" s="30" t="s">
        <v>1999</v>
      </c>
    </row>
    <row r="1656" spans="1:2" x14ac:dyDescent="0.3">
      <c r="A1656" s="26" t="s">
        <v>391</v>
      </c>
      <c r="B1656" s="30" t="s">
        <v>2776</v>
      </c>
    </row>
    <row r="1657" spans="1:2" x14ac:dyDescent="0.3">
      <c r="A1657" s="26" t="s">
        <v>417</v>
      </c>
      <c r="B1657" s="30" t="s">
        <v>2777</v>
      </c>
    </row>
    <row r="1658" spans="1:2" x14ac:dyDescent="0.3">
      <c r="A1658" s="26" t="s">
        <v>393</v>
      </c>
      <c r="B1658" s="30" t="s">
        <v>2778</v>
      </c>
    </row>
    <row r="1659" spans="1:2" x14ac:dyDescent="0.3">
      <c r="A1659" s="26" t="s">
        <v>418</v>
      </c>
      <c r="B1659" s="30" t="s">
        <v>2779</v>
      </c>
    </row>
    <row r="1660" spans="1:2" x14ac:dyDescent="0.3">
      <c r="A1660" s="26" t="s">
        <v>419</v>
      </c>
      <c r="B1660" s="30" t="s">
        <v>2780</v>
      </c>
    </row>
    <row r="1661" spans="1:2" x14ac:dyDescent="0.3">
      <c r="A1661" s="26" t="s">
        <v>420</v>
      </c>
      <c r="B1661" s="30" t="s">
        <v>2781</v>
      </c>
    </row>
    <row r="1662" spans="1:2" x14ac:dyDescent="0.3">
      <c r="A1662" s="26" t="s">
        <v>269</v>
      </c>
      <c r="B1662" s="30" t="s">
        <v>2782</v>
      </c>
    </row>
    <row r="1663" spans="1:2" x14ac:dyDescent="0.3">
      <c r="A1663" s="25" t="s">
        <v>399</v>
      </c>
      <c r="B1663" s="25" t="s">
        <v>2783</v>
      </c>
    </row>
    <row r="1664" spans="1:2" x14ac:dyDescent="0.3">
      <c r="A1664" s="25" t="s">
        <v>421</v>
      </c>
      <c r="B1664" s="25" t="s">
        <v>2784</v>
      </c>
    </row>
    <row r="1665" spans="1:2" x14ac:dyDescent="0.3">
      <c r="A1665" s="25" t="s">
        <v>422</v>
      </c>
      <c r="B1665" s="25" t="s">
        <v>2785</v>
      </c>
    </row>
    <row r="1666" spans="1:2" x14ac:dyDescent="0.3">
      <c r="A1666" s="25" t="s">
        <v>338</v>
      </c>
      <c r="B1666" s="25" t="s">
        <v>2786</v>
      </c>
    </row>
    <row r="1667" spans="1:2" x14ac:dyDescent="0.3">
      <c r="A1667" s="25" t="s">
        <v>339</v>
      </c>
      <c r="B1667" s="25" t="s">
        <v>2787</v>
      </c>
    </row>
    <row r="1668" spans="1:2" x14ac:dyDescent="0.3">
      <c r="A1668" s="25" t="s">
        <v>340</v>
      </c>
      <c r="B1668" s="25" t="s">
        <v>2788</v>
      </c>
    </row>
    <row r="1669" spans="1:2" x14ac:dyDescent="0.3">
      <c r="A1669" s="25" t="s">
        <v>340</v>
      </c>
      <c r="B1669" s="25" t="s">
        <v>2789</v>
      </c>
    </row>
    <row r="1670" spans="1:2" x14ac:dyDescent="0.3">
      <c r="A1670" s="25" t="s">
        <v>423</v>
      </c>
      <c r="B1670" s="25" t="s">
        <v>2790</v>
      </c>
    </row>
    <row r="1671" spans="1:2" x14ac:dyDescent="0.3">
      <c r="A1671" s="25" t="s">
        <v>424</v>
      </c>
      <c r="B1671" s="25" t="s">
        <v>2791</v>
      </c>
    </row>
    <row r="1672" spans="1:2" x14ac:dyDescent="0.3">
      <c r="A1672" s="25" t="s">
        <v>425</v>
      </c>
      <c r="B1672" s="25" t="s">
        <v>2792</v>
      </c>
    </row>
    <row r="1673" spans="1:2" x14ac:dyDescent="0.3">
      <c r="A1673" s="25" t="s">
        <v>357</v>
      </c>
      <c r="B1673" s="25" t="s">
        <v>826</v>
      </c>
    </row>
    <row r="1674" spans="1:2" x14ac:dyDescent="0.3">
      <c r="A1674" s="25" t="s">
        <v>91</v>
      </c>
      <c r="B1674" s="25" t="s">
        <v>2793</v>
      </c>
    </row>
    <row r="1675" spans="1:2" x14ac:dyDescent="0.3">
      <c r="A1675" s="25" t="s">
        <v>91</v>
      </c>
      <c r="B1675" s="25" t="s">
        <v>2794</v>
      </c>
    </row>
    <row r="1676" spans="1:2" x14ac:dyDescent="0.3">
      <c r="A1676" s="25" t="s">
        <v>437</v>
      </c>
      <c r="B1676" s="25" t="s">
        <v>1947</v>
      </c>
    </row>
    <row r="1677" spans="1:2" x14ac:dyDescent="0.3">
      <c r="A1677" s="25" t="s">
        <v>437</v>
      </c>
      <c r="B1677" s="25" t="s">
        <v>2795</v>
      </c>
    </row>
    <row r="1678" spans="1:2" x14ac:dyDescent="0.3">
      <c r="A1678" s="25" t="s">
        <v>362</v>
      </c>
      <c r="B1678" s="25" t="s">
        <v>2796</v>
      </c>
    </row>
    <row r="1679" spans="1:2" x14ac:dyDescent="0.3">
      <c r="A1679" s="25" t="s">
        <v>363</v>
      </c>
      <c r="B1679" s="25" t="s">
        <v>2797</v>
      </c>
    </row>
    <row r="1680" spans="1:2" x14ac:dyDescent="0.3">
      <c r="A1680" s="25" t="s">
        <v>366</v>
      </c>
      <c r="B1680" s="25" t="s">
        <v>2798</v>
      </c>
    </row>
    <row r="1681" spans="1:2" x14ac:dyDescent="0.3">
      <c r="A1681" s="25" t="s">
        <v>408</v>
      </c>
      <c r="B1681" s="25" t="s">
        <v>2799</v>
      </c>
    </row>
    <row r="1682" spans="1:2" x14ac:dyDescent="0.3">
      <c r="A1682" s="25" t="s">
        <v>426</v>
      </c>
      <c r="B1682" s="25" t="s">
        <v>2800</v>
      </c>
    </row>
    <row r="1683" spans="1:2" x14ac:dyDescent="0.3">
      <c r="A1683" s="25" t="s">
        <v>427</v>
      </c>
      <c r="B1683" s="25" t="s">
        <v>427</v>
      </c>
    </row>
    <row r="1684" spans="1:2" x14ac:dyDescent="0.3">
      <c r="A1684" s="25" t="s">
        <v>428</v>
      </c>
      <c r="B1684" s="25" t="s">
        <v>428</v>
      </c>
    </row>
    <row r="1685" spans="1:2" x14ac:dyDescent="0.3">
      <c r="A1685" s="25" t="s">
        <v>384</v>
      </c>
      <c r="B1685" s="25" t="s">
        <v>2801</v>
      </c>
    </row>
    <row r="1686" spans="1:2" x14ac:dyDescent="0.3">
      <c r="A1686" s="25" t="s">
        <v>384</v>
      </c>
      <c r="B1686" s="25" t="s">
        <v>2802</v>
      </c>
    </row>
    <row r="1687" spans="1:2" x14ac:dyDescent="0.3">
      <c r="A1687" s="25" t="s">
        <v>429</v>
      </c>
      <c r="B1687" s="25" t="s">
        <v>2803</v>
      </c>
    </row>
    <row r="1688" spans="1:2" x14ac:dyDescent="0.3">
      <c r="A1688" s="25" t="s">
        <v>430</v>
      </c>
      <c r="B1688" s="25" t="s">
        <v>1875</v>
      </c>
    </row>
    <row r="1689" spans="1:2" x14ac:dyDescent="0.3">
      <c r="A1689" s="25" t="s">
        <v>387</v>
      </c>
      <c r="B1689" s="25" t="s">
        <v>1935</v>
      </c>
    </row>
    <row r="1690" spans="1:2" x14ac:dyDescent="0.3">
      <c r="A1690" s="25" t="s">
        <v>431</v>
      </c>
      <c r="B1690" s="25" t="s">
        <v>2804</v>
      </c>
    </row>
    <row r="1691" spans="1:2" x14ac:dyDescent="0.3">
      <c r="A1691" s="25" t="s">
        <v>432</v>
      </c>
      <c r="B1691" s="25" t="s">
        <v>1848</v>
      </c>
    </row>
    <row r="1692" spans="1:2" x14ac:dyDescent="0.3">
      <c r="A1692" s="25" t="s">
        <v>394</v>
      </c>
      <c r="B1692" s="25" t="s">
        <v>2805</v>
      </c>
    </row>
    <row r="1693" spans="1:2" x14ac:dyDescent="0.3">
      <c r="A1693" s="25" t="s">
        <v>684</v>
      </c>
      <c r="B1693" s="25" t="s">
        <v>2806</v>
      </c>
    </row>
    <row r="1694" spans="1:2" x14ac:dyDescent="0.3">
      <c r="A1694" s="25" t="s">
        <v>684</v>
      </c>
      <c r="B1694" s="25" t="s">
        <v>2807</v>
      </c>
    </row>
    <row r="1695" spans="1:2" x14ac:dyDescent="0.3">
      <c r="A1695" s="25" t="s">
        <v>419</v>
      </c>
      <c r="B1695" s="25" t="s">
        <v>2808</v>
      </c>
    </row>
    <row r="1696" spans="1:2" x14ac:dyDescent="0.3">
      <c r="A1696" s="25" t="s">
        <v>442</v>
      </c>
      <c r="B1696" s="25" t="s">
        <v>1980</v>
      </c>
    </row>
    <row r="1697" spans="1:2" x14ac:dyDescent="0.3">
      <c r="A1697" s="25" t="s">
        <v>442</v>
      </c>
      <c r="B1697" s="25" t="s">
        <v>2809</v>
      </c>
    </row>
    <row r="1698" spans="1:2" x14ac:dyDescent="0.3">
      <c r="A1698" s="25" t="s">
        <v>433</v>
      </c>
      <c r="B1698" s="25" t="s">
        <v>433</v>
      </c>
    </row>
    <row r="1699" spans="1:2" x14ac:dyDescent="0.3">
      <c r="A1699" s="25" t="s">
        <v>434</v>
      </c>
      <c r="B1699" s="25" t="s">
        <v>1421</v>
      </c>
    </row>
    <row r="1700" spans="1:2" x14ac:dyDescent="0.3">
      <c r="A1700" s="25" t="s">
        <v>400</v>
      </c>
      <c r="B1700" s="25" t="s">
        <v>1865</v>
      </c>
    </row>
    <row r="1701" spans="1:2" x14ac:dyDescent="0.3">
      <c r="A1701" s="25" t="s">
        <v>421</v>
      </c>
      <c r="B1701" s="25" t="s">
        <v>2810</v>
      </c>
    </row>
    <row r="1702" spans="1:2" x14ac:dyDescent="0.3">
      <c r="A1702" s="25" t="s">
        <v>422</v>
      </c>
      <c r="B1702" s="25" t="s">
        <v>2811</v>
      </c>
    </row>
    <row r="1703" spans="1:2" x14ac:dyDescent="0.3">
      <c r="A1703" s="25" t="s">
        <v>422</v>
      </c>
      <c r="B1703" s="25" t="s">
        <v>2812</v>
      </c>
    </row>
    <row r="1704" spans="1:2" x14ac:dyDescent="0.3">
      <c r="A1704" s="25" t="s">
        <v>435</v>
      </c>
      <c r="B1704" s="25" t="s">
        <v>2813</v>
      </c>
    </row>
    <row r="1705" spans="1:2" x14ac:dyDescent="0.3">
      <c r="A1705" s="25" t="s">
        <v>435</v>
      </c>
      <c r="B1705" s="25" t="s">
        <v>2814</v>
      </c>
    </row>
    <row r="1706" spans="1:2" x14ac:dyDescent="0.3">
      <c r="A1706" s="25" t="s">
        <v>436</v>
      </c>
      <c r="B1706" s="25" t="s">
        <v>1919</v>
      </c>
    </row>
    <row r="1707" spans="1:2" x14ac:dyDescent="0.3">
      <c r="A1707" s="25" t="s">
        <v>402</v>
      </c>
      <c r="B1707" s="25" t="s">
        <v>2815</v>
      </c>
    </row>
    <row r="1708" spans="1:2" x14ac:dyDescent="0.3">
      <c r="A1708" s="25" t="s">
        <v>353</v>
      </c>
      <c r="B1708" s="25" t="s">
        <v>2816</v>
      </c>
    </row>
    <row r="1709" spans="1:2" x14ac:dyDescent="0.3">
      <c r="A1709" s="25" t="s">
        <v>437</v>
      </c>
      <c r="B1709" s="25" t="s">
        <v>2817</v>
      </c>
    </row>
    <row r="1710" spans="1:2" x14ac:dyDescent="0.3">
      <c r="A1710" s="25" t="s">
        <v>404</v>
      </c>
      <c r="B1710" s="25" t="s">
        <v>2818</v>
      </c>
    </row>
    <row r="1711" spans="1:2" x14ac:dyDescent="0.3">
      <c r="A1711" s="25" t="s">
        <v>362</v>
      </c>
      <c r="B1711" s="25" t="s">
        <v>2819</v>
      </c>
    </row>
    <row r="1712" spans="1:2" x14ac:dyDescent="0.3">
      <c r="A1712" s="25" t="s">
        <v>405</v>
      </c>
      <c r="B1712" s="25" t="s">
        <v>2820</v>
      </c>
    </row>
    <row r="1713" spans="1:2" x14ac:dyDescent="0.3">
      <c r="A1713" s="25" t="s">
        <v>405</v>
      </c>
      <c r="B1713" s="25" t="s">
        <v>2821</v>
      </c>
    </row>
    <row r="1714" spans="1:2" x14ac:dyDescent="0.3">
      <c r="A1714" s="25" t="s">
        <v>438</v>
      </c>
      <c r="B1714" s="25" t="s">
        <v>2822</v>
      </c>
    </row>
    <row r="1715" spans="1:2" x14ac:dyDescent="0.3">
      <c r="A1715" s="25" t="s">
        <v>374</v>
      </c>
      <c r="B1715" s="25" t="s">
        <v>2823</v>
      </c>
    </row>
    <row r="1716" spans="1:2" x14ac:dyDescent="0.3">
      <c r="A1716" s="25" t="s">
        <v>409</v>
      </c>
      <c r="B1716" s="25" t="s">
        <v>2824</v>
      </c>
    </row>
    <row r="1717" spans="1:2" x14ac:dyDescent="0.3">
      <c r="A1717" s="25" t="s">
        <v>426</v>
      </c>
      <c r="B1717" s="25" t="s">
        <v>2825</v>
      </c>
    </row>
    <row r="1718" spans="1:2" x14ac:dyDescent="0.3">
      <c r="A1718" s="25" t="s">
        <v>439</v>
      </c>
      <c r="B1718" s="25" t="s">
        <v>439</v>
      </c>
    </row>
    <row r="1719" spans="1:2" x14ac:dyDescent="0.3">
      <c r="A1719" s="25" t="s">
        <v>440</v>
      </c>
      <c r="B1719" s="25" t="s">
        <v>2826</v>
      </c>
    </row>
    <row r="1720" spans="1:2" x14ac:dyDescent="0.3">
      <c r="A1720" s="25" t="s">
        <v>390</v>
      </c>
      <c r="B1720" s="25" t="s">
        <v>2827</v>
      </c>
    </row>
    <row r="1721" spans="1:2" x14ac:dyDescent="0.3">
      <c r="A1721" s="25" t="s">
        <v>441</v>
      </c>
      <c r="B1721" s="25" t="s">
        <v>2828</v>
      </c>
    </row>
    <row r="1722" spans="1:2" x14ac:dyDescent="0.3">
      <c r="A1722" s="25" t="s">
        <v>393</v>
      </c>
      <c r="B1722" s="25" t="s">
        <v>2002</v>
      </c>
    </row>
    <row r="1723" spans="1:2" x14ac:dyDescent="0.3">
      <c r="A1723" s="25" t="s">
        <v>420</v>
      </c>
      <c r="B1723" s="25" t="s">
        <v>2829</v>
      </c>
    </row>
    <row r="1724" spans="1:2" x14ac:dyDescent="0.3">
      <c r="A1724" s="25" t="s">
        <v>442</v>
      </c>
      <c r="B1724" s="25" t="s">
        <v>2830</v>
      </c>
    </row>
    <row r="1725" spans="1:2" x14ac:dyDescent="0.3">
      <c r="A1725" s="25" t="s">
        <v>443</v>
      </c>
      <c r="B1725" s="25" t="s">
        <v>2831</v>
      </c>
    </row>
    <row r="1726" spans="1:2" x14ac:dyDescent="0.3">
      <c r="A1726" s="25" t="s">
        <v>398</v>
      </c>
      <c r="B1726" s="25" t="s">
        <v>2832</v>
      </c>
    </row>
    <row r="1727" spans="1:2" x14ac:dyDescent="0.3">
      <c r="A1727" s="25" t="s">
        <v>337</v>
      </c>
      <c r="B1727" s="25" t="s">
        <v>2833</v>
      </c>
    </row>
    <row r="1728" spans="1:2" x14ac:dyDescent="0.3">
      <c r="A1728" s="25" t="s">
        <v>444</v>
      </c>
      <c r="B1728" s="25" t="s">
        <v>2834</v>
      </c>
    </row>
    <row r="1729" spans="1:2" x14ac:dyDescent="0.3">
      <c r="A1729" s="25" t="s">
        <v>436</v>
      </c>
      <c r="B1729" s="25" t="s">
        <v>2835</v>
      </c>
    </row>
    <row r="1730" spans="1:2" x14ac:dyDescent="0.3">
      <c r="A1730" s="25" t="s">
        <v>436</v>
      </c>
      <c r="B1730" s="25" t="s">
        <v>2836</v>
      </c>
    </row>
    <row r="1731" spans="1:2" x14ac:dyDescent="0.3">
      <c r="A1731" s="25" t="s">
        <v>357</v>
      </c>
      <c r="B1731" s="25" t="s">
        <v>839</v>
      </c>
    </row>
    <row r="1732" spans="1:2" x14ac:dyDescent="0.3">
      <c r="A1732" s="25" t="s">
        <v>91</v>
      </c>
      <c r="B1732" s="25" t="s">
        <v>2837</v>
      </c>
    </row>
    <row r="1733" spans="1:2" x14ac:dyDescent="0.3">
      <c r="A1733" s="25" t="s">
        <v>404</v>
      </c>
      <c r="B1733" s="25" t="s">
        <v>2838</v>
      </c>
    </row>
    <row r="1734" spans="1:2" x14ac:dyDescent="0.3">
      <c r="A1734" s="25" t="s">
        <v>405</v>
      </c>
      <c r="B1734" s="25" t="s">
        <v>2839</v>
      </c>
    </row>
    <row r="1735" spans="1:2" x14ac:dyDescent="0.3">
      <c r="A1735" s="25" t="s">
        <v>365</v>
      </c>
      <c r="B1735" s="25" t="s">
        <v>1153</v>
      </c>
    </row>
    <row r="1736" spans="1:2" x14ac:dyDescent="0.3">
      <c r="A1736" s="25" t="s">
        <v>367</v>
      </c>
      <c r="B1736" s="25" t="s">
        <v>2840</v>
      </c>
    </row>
    <row r="1737" spans="1:2" x14ac:dyDescent="0.3">
      <c r="A1737" s="25" t="s">
        <v>94</v>
      </c>
      <c r="B1737" s="25" t="s">
        <v>2841</v>
      </c>
    </row>
    <row r="1738" spans="1:2" x14ac:dyDescent="0.3">
      <c r="A1738" s="25" t="s">
        <v>409</v>
      </c>
      <c r="B1738" s="25" t="s">
        <v>1251</v>
      </c>
    </row>
    <row r="1739" spans="1:2" x14ac:dyDescent="0.3">
      <c r="A1739" s="25" t="s">
        <v>409</v>
      </c>
      <c r="B1739" s="25" t="s">
        <v>2842</v>
      </c>
    </row>
    <row r="1740" spans="1:2" x14ac:dyDescent="0.3">
      <c r="A1740" s="25" t="s">
        <v>445</v>
      </c>
      <c r="B1740" s="25" t="s">
        <v>1249</v>
      </c>
    </row>
    <row r="1741" spans="1:2" x14ac:dyDescent="0.3">
      <c r="A1741" s="25" t="s">
        <v>446</v>
      </c>
      <c r="B1741" s="25" t="s">
        <v>446</v>
      </c>
    </row>
    <row r="1742" spans="1:2" x14ac:dyDescent="0.3">
      <c r="A1742" s="25" t="s">
        <v>385</v>
      </c>
      <c r="B1742" s="25" t="s">
        <v>2843</v>
      </c>
    </row>
    <row r="1743" spans="1:2" x14ac:dyDescent="0.3">
      <c r="A1743" s="25" t="s">
        <v>416</v>
      </c>
      <c r="B1743" s="25" t="s">
        <v>2844</v>
      </c>
    </row>
    <row r="1744" spans="1:2" x14ac:dyDescent="0.3">
      <c r="A1744" s="25" t="s">
        <v>447</v>
      </c>
      <c r="B1744" s="25" t="s">
        <v>2845</v>
      </c>
    </row>
    <row r="1745" spans="1:2" x14ac:dyDescent="0.3">
      <c r="A1745" s="25" t="s">
        <v>396</v>
      </c>
      <c r="B1745" s="25" t="s">
        <v>2846</v>
      </c>
    </row>
    <row r="1746" spans="1:2" x14ac:dyDescent="0.3">
      <c r="A1746" s="25" t="s">
        <v>397</v>
      </c>
      <c r="B1746" s="25" t="s">
        <v>2847</v>
      </c>
    </row>
    <row r="1747" spans="1:2" x14ac:dyDescent="0.3">
      <c r="A1747" s="25" t="s">
        <v>448</v>
      </c>
      <c r="B1747" s="25" t="s">
        <v>2848</v>
      </c>
    </row>
    <row r="1748" spans="1:2" x14ac:dyDescent="0.3">
      <c r="A1748" s="25" t="s">
        <v>448</v>
      </c>
      <c r="B1748" s="25" t="s">
        <v>1986</v>
      </c>
    </row>
    <row r="1749" spans="1:2" x14ac:dyDescent="0.3">
      <c r="A1749" s="25" t="s">
        <v>449</v>
      </c>
      <c r="B1749" s="25" t="s">
        <v>2849</v>
      </c>
    </row>
    <row r="1750" spans="1:2" x14ac:dyDescent="0.3">
      <c r="A1750" s="25" t="s">
        <v>360</v>
      </c>
      <c r="B1750" s="25" t="s">
        <v>2850</v>
      </c>
    </row>
    <row r="1751" spans="1:2" x14ac:dyDescent="0.3">
      <c r="A1751" s="25" t="s">
        <v>407</v>
      </c>
      <c r="B1751" s="25" t="s">
        <v>2851</v>
      </c>
    </row>
    <row r="1752" spans="1:2" x14ac:dyDescent="0.3">
      <c r="A1752" s="25" t="s">
        <v>408</v>
      </c>
      <c r="B1752" s="25" t="s">
        <v>2852</v>
      </c>
    </row>
    <row r="1753" spans="1:2" x14ac:dyDescent="0.3">
      <c r="A1753" s="25" t="s">
        <v>450</v>
      </c>
      <c r="B1753" s="25" t="s">
        <v>450</v>
      </c>
    </row>
    <row r="1754" spans="1:2" x14ac:dyDescent="0.3">
      <c r="A1754" s="25" t="s">
        <v>451</v>
      </c>
      <c r="B1754" s="25" t="s">
        <v>451</v>
      </c>
    </row>
    <row r="1755" spans="1:2" x14ac:dyDescent="0.3">
      <c r="A1755" s="25" t="s">
        <v>452</v>
      </c>
      <c r="B1755" s="25" t="s">
        <v>2011</v>
      </c>
    </row>
    <row r="1756" spans="1:2" x14ac:dyDescent="0.3">
      <c r="A1756" s="25" t="s">
        <v>390</v>
      </c>
      <c r="B1756" s="25" t="s">
        <v>2853</v>
      </c>
    </row>
    <row r="1757" spans="1:2" x14ac:dyDescent="0.3">
      <c r="A1757" s="47" t="s">
        <v>137</v>
      </c>
      <c r="B1757" s="48" t="s">
        <v>137</v>
      </c>
    </row>
    <row r="1758" spans="1:2" x14ac:dyDescent="0.3">
      <c r="A1758" s="27" t="s">
        <v>425</v>
      </c>
      <c r="B1758" s="27" t="s">
        <v>2854</v>
      </c>
    </row>
    <row r="1759" spans="1:2" x14ac:dyDescent="0.3">
      <c r="A1759" s="27" t="s">
        <v>97</v>
      </c>
      <c r="B1759" s="27" t="s">
        <v>1490</v>
      </c>
    </row>
    <row r="1760" spans="1:2" x14ac:dyDescent="0.3">
      <c r="A1760" s="27" t="s">
        <v>385</v>
      </c>
      <c r="B1760" s="27" t="s">
        <v>2855</v>
      </c>
    </row>
    <row r="1761" spans="1:2" x14ac:dyDescent="0.3">
      <c r="A1761" s="27" t="s">
        <v>453</v>
      </c>
      <c r="B1761" s="27" t="s">
        <v>2856</v>
      </c>
    </row>
    <row r="1762" spans="1:2" x14ac:dyDescent="0.3">
      <c r="A1762" s="27" t="s">
        <v>422</v>
      </c>
      <c r="B1762" s="27" t="s">
        <v>2857</v>
      </c>
    </row>
    <row r="1763" spans="1:2" x14ac:dyDescent="0.3">
      <c r="A1763" s="27" t="s">
        <v>421</v>
      </c>
      <c r="B1763" s="27" t="s">
        <v>2858</v>
      </c>
    </row>
    <row r="1764" spans="1:2" x14ac:dyDescent="0.3">
      <c r="A1764" s="27" t="s">
        <v>443</v>
      </c>
      <c r="B1764" s="27" t="s">
        <v>2859</v>
      </c>
    </row>
    <row r="1765" spans="1:2" x14ac:dyDescent="0.3">
      <c r="A1765" s="27" t="s">
        <v>454</v>
      </c>
      <c r="B1765" s="27" t="s">
        <v>2860</v>
      </c>
    </row>
    <row r="1766" spans="1:2" x14ac:dyDescent="0.3">
      <c r="A1766" s="27" t="s">
        <v>419</v>
      </c>
      <c r="B1766" s="27" t="s">
        <v>2861</v>
      </c>
    </row>
    <row r="1767" spans="1:2" x14ac:dyDescent="0.3">
      <c r="A1767" s="47" t="s">
        <v>455</v>
      </c>
      <c r="B1767" s="48" t="s">
        <v>455</v>
      </c>
    </row>
    <row r="1768" spans="1:2" x14ac:dyDescent="0.3">
      <c r="A1768" s="28" t="s">
        <v>413</v>
      </c>
      <c r="B1768" s="50" t="s">
        <v>2862</v>
      </c>
    </row>
    <row r="1769" spans="1:2" x14ac:dyDescent="0.3">
      <c r="A1769" s="28" t="s">
        <v>456</v>
      </c>
      <c r="B1769" s="50" t="s">
        <v>456</v>
      </c>
    </row>
    <row r="1770" spans="1:2" x14ac:dyDescent="0.3">
      <c r="A1770" s="28" t="s">
        <v>457</v>
      </c>
      <c r="B1770" s="50" t="s">
        <v>457</v>
      </c>
    </row>
    <row r="1771" spans="1:2" x14ac:dyDescent="0.3">
      <c r="A1771" s="28" t="s">
        <v>419</v>
      </c>
      <c r="B1771" s="50" t="s">
        <v>2863</v>
      </c>
    </row>
    <row r="1772" spans="1:2" x14ac:dyDescent="0.3">
      <c r="A1772" s="28" t="s">
        <v>361</v>
      </c>
      <c r="B1772" s="50" t="s">
        <v>2864</v>
      </c>
    </row>
    <row r="1773" spans="1:2" x14ac:dyDescent="0.3">
      <c r="A1773" s="28" t="s">
        <v>458</v>
      </c>
      <c r="B1773" s="50" t="s">
        <v>2865</v>
      </c>
    </row>
    <row r="1774" spans="1:2" x14ac:dyDescent="0.3">
      <c r="A1774" s="28" t="s">
        <v>270</v>
      </c>
      <c r="B1774" s="50" t="s">
        <v>2866</v>
      </c>
    </row>
    <row r="1775" spans="1:2" x14ac:dyDescent="0.3">
      <c r="A1775" s="28" t="s">
        <v>459</v>
      </c>
      <c r="B1775" s="28" t="s">
        <v>1680</v>
      </c>
    </row>
    <row r="1776" spans="1:2" x14ac:dyDescent="0.3">
      <c r="A1776" s="28" t="s">
        <v>459</v>
      </c>
      <c r="B1776" s="28" t="s">
        <v>1682</v>
      </c>
    </row>
    <row r="1777" spans="1:2" x14ac:dyDescent="0.3">
      <c r="A1777" s="28" t="s">
        <v>459</v>
      </c>
      <c r="B1777" s="28" t="s">
        <v>920</v>
      </c>
    </row>
    <row r="1778" spans="1:2" x14ac:dyDescent="0.3">
      <c r="A1778" s="28" t="s">
        <v>354</v>
      </c>
      <c r="B1778" s="50" t="s">
        <v>2867</v>
      </c>
    </row>
    <row r="1779" spans="1:2" x14ac:dyDescent="0.3">
      <c r="A1779" s="28" t="s">
        <v>426</v>
      </c>
      <c r="B1779" s="50" t="s">
        <v>2868</v>
      </c>
    </row>
    <row r="1780" spans="1:2" x14ac:dyDescent="0.3">
      <c r="A1780" s="47" t="s">
        <v>459</v>
      </c>
      <c r="B1780" s="48" t="s">
        <v>914</v>
      </c>
    </row>
    <row r="1781" spans="1:2" x14ac:dyDescent="0.3">
      <c r="A1781" s="47" t="s">
        <v>459</v>
      </c>
      <c r="B1781" s="48" t="s">
        <v>1680</v>
      </c>
    </row>
    <row r="1782" spans="1:2" x14ac:dyDescent="0.3">
      <c r="A1782" s="47" t="s">
        <v>640</v>
      </c>
      <c r="B1782" s="48" t="s">
        <v>1681</v>
      </c>
    </row>
    <row r="1783" spans="1:2" x14ac:dyDescent="0.3">
      <c r="A1783" s="47" t="s">
        <v>459</v>
      </c>
      <c r="B1783" s="48" t="s">
        <v>1682</v>
      </c>
    </row>
    <row r="1784" spans="1:2" x14ac:dyDescent="0.3">
      <c r="A1784" s="47" t="s">
        <v>640</v>
      </c>
      <c r="B1784" s="48" t="s">
        <v>1684</v>
      </c>
    </row>
    <row r="1785" spans="1:2" x14ac:dyDescent="0.3">
      <c r="A1785" s="47" t="s">
        <v>640</v>
      </c>
      <c r="B1785" s="48" t="s">
        <v>1685</v>
      </c>
    </row>
    <row r="1786" spans="1:2" x14ac:dyDescent="0.3">
      <c r="A1786" s="47" t="s">
        <v>640</v>
      </c>
      <c r="B1786" s="48" t="s">
        <v>1686</v>
      </c>
    </row>
    <row r="1787" spans="1:2" x14ac:dyDescent="0.3">
      <c r="A1787" s="47" t="s">
        <v>640</v>
      </c>
      <c r="B1787" s="48" t="s">
        <v>1687</v>
      </c>
    </row>
    <row r="1788" spans="1:2" x14ac:dyDescent="0.3">
      <c r="A1788" s="47" t="s">
        <v>459</v>
      </c>
      <c r="B1788" s="48" t="s">
        <v>1688</v>
      </c>
    </row>
    <row r="1789" spans="1:2" x14ac:dyDescent="0.3">
      <c r="A1789" s="47" t="s">
        <v>459</v>
      </c>
      <c r="B1789" s="48" t="s">
        <v>1689</v>
      </c>
    </row>
    <row r="1790" spans="1:2" x14ac:dyDescent="0.3">
      <c r="A1790" s="47" t="s">
        <v>459</v>
      </c>
      <c r="B1790" s="48" t="s">
        <v>1138</v>
      </c>
    </row>
    <row r="1791" spans="1:2" x14ac:dyDescent="0.3">
      <c r="A1791" s="47" t="s">
        <v>459</v>
      </c>
      <c r="B1791" s="48" t="s">
        <v>920</v>
      </c>
    </row>
    <row r="1792" spans="1:2" x14ac:dyDescent="0.3">
      <c r="A1792" s="47" t="s">
        <v>459</v>
      </c>
      <c r="B1792" s="48" t="s">
        <v>1690</v>
      </c>
    </row>
    <row r="1793" spans="1:2" x14ac:dyDescent="0.3">
      <c r="A1793" s="47" t="s">
        <v>459</v>
      </c>
      <c r="B1793" s="48" t="s">
        <v>1691</v>
      </c>
    </row>
    <row r="1794" spans="1:2" x14ac:dyDescent="0.3">
      <c r="A1794" s="47" t="s">
        <v>368</v>
      </c>
      <c r="B1794" s="48" t="s">
        <v>2869</v>
      </c>
    </row>
    <row r="1795" spans="1:2" x14ac:dyDescent="0.3">
      <c r="A1795" s="47" t="s">
        <v>366</v>
      </c>
      <c r="B1795" s="48" t="s">
        <v>1221</v>
      </c>
    </row>
    <row r="1796" spans="1:2" x14ac:dyDescent="0.3">
      <c r="A1796" s="47" t="s">
        <v>459</v>
      </c>
      <c r="B1796" s="48" t="s">
        <v>1679</v>
      </c>
    </row>
    <row r="1797" spans="1:2" x14ac:dyDescent="0.3">
      <c r="A1797" s="47" t="s">
        <v>640</v>
      </c>
      <c r="B1797" s="48" t="s">
        <v>1683</v>
      </c>
    </row>
    <row r="1798" spans="1:2" x14ac:dyDescent="0.3">
      <c r="A1798" s="47" t="s">
        <v>640</v>
      </c>
      <c r="B1798" s="48" t="s">
        <v>747</v>
      </c>
    </row>
    <row r="1799" spans="1:2" x14ac:dyDescent="0.3">
      <c r="A1799" s="47" t="s">
        <v>454</v>
      </c>
      <c r="B1799" s="48" t="s">
        <v>2870</v>
      </c>
    </row>
    <row r="1800" spans="1:2" x14ac:dyDescent="0.3">
      <c r="A1800" s="47" t="s">
        <v>404</v>
      </c>
      <c r="B1800" s="48" t="s">
        <v>2871</v>
      </c>
    </row>
    <row r="1801" spans="1:2" x14ac:dyDescent="0.3">
      <c r="A1801" s="47" t="s">
        <v>401</v>
      </c>
      <c r="B1801" s="48" t="s">
        <v>2872</v>
      </c>
    </row>
    <row r="1802" spans="1:2" x14ac:dyDescent="0.3">
      <c r="A1802" s="47" t="s">
        <v>467</v>
      </c>
      <c r="B1802" s="48" t="s">
        <v>2873</v>
      </c>
    </row>
    <row r="1803" spans="1:2" x14ac:dyDescent="0.3">
      <c r="A1803" s="28" t="s">
        <v>641</v>
      </c>
      <c r="B1803" s="50" t="s">
        <v>641</v>
      </c>
    </row>
    <row r="1804" spans="1:2" x14ac:dyDescent="0.3">
      <c r="A1804" s="28" t="s">
        <v>436</v>
      </c>
      <c r="B1804" s="50" t="s">
        <v>2874</v>
      </c>
    </row>
    <row r="1805" spans="1:2" x14ac:dyDescent="0.3">
      <c r="A1805" s="28" t="s">
        <v>88</v>
      </c>
      <c r="B1805" s="50" t="s">
        <v>2875</v>
      </c>
    </row>
    <row r="1806" spans="1:2" x14ac:dyDescent="0.3">
      <c r="A1806" s="28" t="s">
        <v>88</v>
      </c>
      <c r="B1806" s="50" t="s">
        <v>2876</v>
      </c>
    </row>
    <row r="1807" spans="1:2" x14ac:dyDescent="0.3">
      <c r="A1807" s="28" t="s">
        <v>114</v>
      </c>
      <c r="B1807" s="50" t="s">
        <v>2877</v>
      </c>
    </row>
    <row r="1808" spans="1:2" x14ac:dyDescent="0.3">
      <c r="A1808" s="28" t="s">
        <v>114</v>
      </c>
      <c r="B1808" s="50" t="s">
        <v>2878</v>
      </c>
    </row>
    <row r="1809" spans="1:2" x14ac:dyDescent="0.3">
      <c r="A1809" s="28" t="s">
        <v>642</v>
      </c>
      <c r="B1809" s="50" t="s">
        <v>1707</v>
      </c>
    </row>
    <row r="1810" spans="1:2" x14ac:dyDescent="0.3">
      <c r="A1810" s="28" t="s">
        <v>368</v>
      </c>
      <c r="B1810" s="50" t="s">
        <v>2879</v>
      </c>
    </row>
    <row r="1811" spans="1:2" x14ac:dyDescent="0.3">
      <c r="A1811" s="28" t="s">
        <v>365</v>
      </c>
      <c r="B1811" s="50" t="s">
        <v>2880</v>
      </c>
    </row>
    <row r="1812" spans="1:2" x14ac:dyDescent="0.3">
      <c r="A1812" s="28" t="s">
        <v>89</v>
      </c>
      <c r="B1812" s="50" t="s">
        <v>2881</v>
      </c>
    </row>
    <row r="1813" spans="1:2" x14ac:dyDescent="0.3">
      <c r="A1813" s="28" t="s">
        <v>89</v>
      </c>
      <c r="B1813" s="50" t="s">
        <v>2882</v>
      </c>
    </row>
    <row r="1814" spans="1:2" x14ac:dyDescent="0.3">
      <c r="A1814" s="28" t="s">
        <v>383</v>
      </c>
      <c r="B1814" s="50" t="s">
        <v>2883</v>
      </c>
    </row>
    <row r="1815" spans="1:2" x14ac:dyDescent="0.3">
      <c r="A1815" s="28" t="s">
        <v>642</v>
      </c>
      <c r="B1815" s="50" t="s">
        <v>1708</v>
      </c>
    </row>
    <row r="1816" spans="1:2" x14ac:dyDescent="0.3">
      <c r="A1816" s="28" t="s">
        <v>643</v>
      </c>
      <c r="B1816" s="50" t="s">
        <v>973</v>
      </c>
    </row>
    <row r="1817" spans="1:2" x14ac:dyDescent="0.3">
      <c r="A1817" s="28" t="s">
        <v>643</v>
      </c>
      <c r="B1817" s="50" t="s">
        <v>815</v>
      </c>
    </row>
    <row r="1818" spans="1:2" x14ac:dyDescent="0.3">
      <c r="A1818" s="28" t="s">
        <v>643</v>
      </c>
      <c r="B1818" s="50" t="s">
        <v>754</v>
      </c>
    </row>
    <row r="1819" spans="1:2" x14ac:dyDescent="0.3">
      <c r="A1819" s="28" t="s">
        <v>643</v>
      </c>
      <c r="B1819" s="50" t="s">
        <v>969</v>
      </c>
    </row>
    <row r="1820" spans="1:2" x14ac:dyDescent="0.3">
      <c r="A1820" s="28" t="s">
        <v>643</v>
      </c>
      <c r="B1820" s="50" t="s">
        <v>1710</v>
      </c>
    </row>
    <row r="1821" spans="1:2" x14ac:dyDescent="0.3">
      <c r="A1821" s="28" t="s">
        <v>644</v>
      </c>
      <c r="B1821" s="50" t="s">
        <v>756</v>
      </c>
    </row>
    <row r="1822" spans="1:2" x14ac:dyDescent="0.3">
      <c r="A1822" s="28" t="s">
        <v>644</v>
      </c>
      <c r="B1822" s="50" t="s">
        <v>954</v>
      </c>
    </row>
    <row r="1823" spans="1:2" x14ac:dyDescent="0.3">
      <c r="A1823" s="28" t="s">
        <v>644</v>
      </c>
      <c r="B1823" s="50" t="s">
        <v>999</v>
      </c>
    </row>
    <row r="1824" spans="1:2" x14ac:dyDescent="0.3">
      <c r="A1824" s="28" t="s">
        <v>644</v>
      </c>
      <c r="B1824" s="50" t="s">
        <v>1711</v>
      </c>
    </row>
    <row r="1825" spans="1:2" x14ac:dyDescent="0.3">
      <c r="A1825" s="28" t="s">
        <v>644</v>
      </c>
      <c r="B1825" s="50" t="s">
        <v>939</v>
      </c>
    </row>
    <row r="1826" spans="1:2" x14ac:dyDescent="0.3">
      <c r="A1826" s="28" t="s">
        <v>644</v>
      </c>
      <c r="B1826" s="50" t="s">
        <v>1712</v>
      </c>
    </row>
    <row r="1827" spans="1:2" x14ac:dyDescent="0.3">
      <c r="A1827" s="28" t="s">
        <v>110</v>
      </c>
      <c r="B1827" s="50" t="s">
        <v>2884</v>
      </c>
    </row>
    <row r="1828" spans="1:2" x14ac:dyDescent="0.3">
      <c r="A1828" s="28" t="s">
        <v>645</v>
      </c>
      <c r="B1828" s="50" t="s">
        <v>1705</v>
      </c>
    </row>
    <row r="1829" spans="1:2" x14ac:dyDescent="0.3">
      <c r="A1829" s="28" t="s">
        <v>645</v>
      </c>
      <c r="B1829" s="50" t="s">
        <v>791</v>
      </c>
    </row>
    <row r="1830" spans="1:2" x14ac:dyDescent="0.3">
      <c r="A1830" s="28" t="s">
        <v>645</v>
      </c>
      <c r="B1830" s="50" t="s">
        <v>860</v>
      </c>
    </row>
    <row r="1831" spans="1:2" x14ac:dyDescent="0.3">
      <c r="A1831" s="28" t="s">
        <v>645</v>
      </c>
      <c r="B1831" s="50" t="s">
        <v>828</v>
      </c>
    </row>
    <row r="1832" spans="1:2" x14ac:dyDescent="0.3">
      <c r="A1832" s="28" t="s">
        <v>645</v>
      </c>
      <c r="B1832" s="50" t="s">
        <v>858</v>
      </c>
    </row>
    <row r="1833" spans="1:2" x14ac:dyDescent="0.3">
      <c r="A1833" s="28" t="s">
        <v>645</v>
      </c>
      <c r="B1833" s="50" t="s">
        <v>1706</v>
      </c>
    </row>
    <row r="1834" spans="1:2" x14ac:dyDescent="0.3">
      <c r="A1834" s="28" t="s">
        <v>642</v>
      </c>
      <c r="B1834" s="50" t="s">
        <v>1059</v>
      </c>
    </row>
    <row r="1835" spans="1:2" x14ac:dyDescent="0.3">
      <c r="A1835" s="28" t="s">
        <v>642</v>
      </c>
      <c r="B1835" s="50" t="s">
        <v>990</v>
      </c>
    </row>
    <row r="1836" spans="1:2" x14ac:dyDescent="0.3">
      <c r="A1836" s="28" t="s">
        <v>110</v>
      </c>
      <c r="B1836" s="50" t="s">
        <v>2885</v>
      </c>
    </row>
    <row r="1837" spans="1:2" x14ac:dyDescent="0.3">
      <c r="A1837" s="28" t="s">
        <v>108</v>
      </c>
      <c r="B1837" s="50" t="s">
        <v>2886</v>
      </c>
    </row>
    <row r="1838" spans="1:2" x14ac:dyDescent="0.3">
      <c r="A1838" s="28" t="s">
        <v>108</v>
      </c>
      <c r="B1838" s="50" t="s">
        <v>2887</v>
      </c>
    </row>
    <row r="1839" spans="1:2" x14ac:dyDescent="0.3">
      <c r="A1839" s="28" t="s">
        <v>103</v>
      </c>
      <c r="B1839" s="50" t="s">
        <v>2888</v>
      </c>
    </row>
    <row r="1840" spans="1:2" x14ac:dyDescent="0.3">
      <c r="A1840" s="28" t="s">
        <v>106</v>
      </c>
      <c r="B1840" s="50" t="s">
        <v>2889</v>
      </c>
    </row>
    <row r="1841" spans="1:2" x14ac:dyDescent="0.3">
      <c r="A1841" s="28" t="s">
        <v>103</v>
      </c>
      <c r="B1841" s="50" t="s">
        <v>2890</v>
      </c>
    </row>
    <row r="1842" spans="1:2" x14ac:dyDescent="0.3">
      <c r="A1842" s="28" t="s">
        <v>107</v>
      </c>
      <c r="B1842" s="50" t="s">
        <v>2891</v>
      </c>
    </row>
    <row r="1843" spans="1:2" x14ac:dyDescent="0.3">
      <c r="A1843" s="28" t="s">
        <v>106</v>
      </c>
      <c r="B1843" s="50" t="s">
        <v>2892</v>
      </c>
    </row>
    <row r="1844" spans="1:2" x14ac:dyDescent="0.3">
      <c r="A1844" s="28" t="s">
        <v>426</v>
      </c>
      <c r="B1844" s="50" t="s">
        <v>2893</v>
      </c>
    </row>
    <row r="1845" spans="1:2" x14ac:dyDescent="0.3">
      <c r="A1845" s="28" t="s">
        <v>642</v>
      </c>
      <c r="B1845" s="50" t="s">
        <v>870</v>
      </c>
    </row>
    <row r="1846" spans="1:2" x14ac:dyDescent="0.3">
      <c r="A1846" s="28" t="s">
        <v>642</v>
      </c>
      <c r="B1846" s="50" t="s">
        <v>1709</v>
      </c>
    </row>
    <row r="1847" spans="1:2" x14ac:dyDescent="0.3">
      <c r="A1847" s="28" t="s">
        <v>102</v>
      </c>
      <c r="B1847" s="50" t="s">
        <v>2894</v>
      </c>
    </row>
    <row r="1848" spans="1:2" x14ac:dyDescent="0.3">
      <c r="A1848" s="28" t="s">
        <v>107</v>
      </c>
      <c r="B1848" s="50" t="s">
        <v>1765</v>
      </c>
    </row>
    <row r="1849" spans="1:2" x14ac:dyDescent="0.3">
      <c r="A1849" s="28" t="s">
        <v>102</v>
      </c>
      <c r="B1849" s="50" t="s">
        <v>2895</v>
      </c>
    </row>
    <row r="1850" spans="1:2" x14ac:dyDescent="0.3">
      <c r="A1850" s="47" t="s">
        <v>337</v>
      </c>
      <c r="B1850" s="48" t="s">
        <v>2896</v>
      </c>
    </row>
    <row r="1851" spans="1:2" x14ac:dyDescent="0.3">
      <c r="A1851" s="47" t="s">
        <v>423</v>
      </c>
      <c r="B1851" s="48" t="s">
        <v>1977</v>
      </c>
    </row>
    <row r="1852" spans="1:2" x14ac:dyDescent="0.3">
      <c r="A1852" s="47" t="s">
        <v>403</v>
      </c>
      <c r="B1852" s="48" t="s">
        <v>2897</v>
      </c>
    </row>
    <row r="1853" spans="1:2" x14ac:dyDescent="0.3">
      <c r="A1853" s="47" t="s">
        <v>101</v>
      </c>
      <c r="B1853" s="48" t="s">
        <v>2898</v>
      </c>
    </row>
    <row r="1854" spans="1:2" x14ac:dyDescent="0.3">
      <c r="A1854" s="47" t="s">
        <v>409</v>
      </c>
      <c r="B1854" s="48" t="s">
        <v>2899</v>
      </c>
    </row>
    <row r="1855" spans="1:2" x14ac:dyDescent="0.3">
      <c r="A1855" s="47" t="s">
        <v>367</v>
      </c>
      <c r="B1855" s="48" t="s">
        <v>2900</v>
      </c>
    </row>
    <row r="1856" spans="1:2" x14ac:dyDescent="0.3">
      <c r="A1856" s="47" t="s">
        <v>101</v>
      </c>
      <c r="B1856" s="48" t="s">
        <v>2901</v>
      </c>
    </row>
    <row r="1857" spans="1:2" x14ac:dyDescent="0.3">
      <c r="A1857" s="31" t="s">
        <v>28</v>
      </c>
      <c r="B1857" s="31" t="s">
        <v>807</v>
      </c>
    </row>
    <row r="1858" spans="1:2" x14ac:dyDescent="0.3">
      <c r="A1858" s="31" t="s">
        <v>24</v>
      </c>
      <c r="B1858" s="31" t="s">
        <v>1241</v>
      </c>
    </row>
    <row r="1859" spans="1:2" x14ac:dyDescent="0.3">
      <c r="A1859" s="31" t="s">
        <v>23</v>
      </c>
      <c r="B1859" s="31" t="s">
        <v>809</v>
      </c>
    </row>
    <row r="1860" spans="1:2" x14ac:dyDescent="0.3">
      <c r="A1860" s="31" t="s">
        <v>23</v>
      </c>
      <c r="B1860" s="31" t="s">
        <v>950</v>
      </c>
    </row>
    <row r="1861" spans="1:2" x14ac:dyDescent="0.3">
      <c r="A1861" s="31" t="s">
        <v>25</v>
      </c>
      <c r="B1861" s="31" t="s">
        <v>753</v>
      </c>
    </row>
    <row r="1862" spans="1:2" x14ac:dyDescent="0.3">
      <c r="A1862" s="31" t="s">
        <v>28</v>
      </c>
      <c r="B1862" s="31" t="s">
        <v>776</v>
      </c>
    </row>
    <row r="1863" spans="1:2" x14ac:dyDescent="0.3">
      <c r="A1863" s="31" t="s">
        <v>23</v>
      </c>
      <c r="B1863" s="31" t="s">
        <v>775</v>
      </c>
    </row>
    <row r="1864" spans="1:2" x14ac:dyDescent="0.3">
      <c r="A1864" s="31" t="s">
        <v>41</v>
      </c>
      <c r="B1864" s="31" t="s">
        <v>943</v>
      </c>
    </row>
    <row r="1865" spans="1:2" x14ac:dyDescent="0.3">
      <c r="A1865" s="31" t="s">
        <v>31</v>
      </c>
      <c r="B1865" s="31" t="s">
        <v>824</v>
      </c>
    </row>
    <row r="1866" spans="1:2" x14ac:dyDescent="0.3">
      <c r="A1866" s="31" t="s">
        <v>25</v>
      </c>
      <c r="B1866" s="31" t="s">
        <v>836</v>
      </c>
    </row>
    <row r="1867" spans="1:2" x14ac:dyDescent="0.3">
      <c r="A1867" s="31" t="s">
        <v>40</v>
      </c>
      <c r="B1867" s="31" t="s">
        <v>1062</v>
      </c>
    </row>
    <row r="1868" spans="1:2" x14ac:dyDescent="0.3">
      <c r="A1868" s="31" t="s">
        <v>38</v>
      </c>
      <c r="B1868" s="31" t="s">
        <v>874</v>
      </c>
    </row>
    <row r="1869" spans="1:2" x14ac:dyDescent="0.3">
      <c r="A1869" s="31" t="s">
        <v>27</v>
      </c>
      <c r="B1869" s="31" t="s">
        <v>783</v>
      </c>
    </row>
    <row r="1870" spans="1:2" x14ac:dyDescent="0.3">
      <c r="A1870" s="31" t="s">
        <v>24</v>
      </c>
      <c r="B1870" s="31" t="s">
        <v>1240</v>
      </c>
    </row>
    <row r="1871" spans="1:2" x14ac:dyDescent="0.3">
      <c r="A1871" s="31" t="s">
        <v>25</v>
      </c>
      <c r="B1871" s="31" t="s">
        <v>803</v>
      </c>
    </row>
    <row r="1872" spans="1:2" x14ac:dyDescent="0.3">
      <c r="A1872" s="31" t="s">
        <v>32</v>
      </c>
      <c r="B1872" s="31" t="s">
        <v>1231</v>
      </c>
    </row>
    <row r="1873" spans="1:2" x14ac:dyDescent="0.3">
      <c r="A1873" s="31" t="s">
        <v>28</v>
      </c>
      <c r="B1873" s="31" t="s">
        <v>808</v>
      </c>
    </row>
    <row r="1874" spans="1:2" x14ac:dyDescent="0.3">
      <c r="A1874" s="31" t="s">
        <v>24</v>
      </c>
      <c r="B1874" s="31" t="s">
        <v>1239</v>
      </c>
    </row>
    <row r="1875" spans="1:2" x14ac:dyDescent="0.3">
      <c r="A1875" s="31" t="s">
        <v>25</v>
      </c>
      <c r="B1875" s="31" t="s">
        <v>759</v>
      </c>
    </row>
    <row r="1876" spans="1:2" x14ac:dyDescent="0.3">
      <c r="A1876" s="31" t="s">
        <v>25</v>
      </c>
      <c r="B1876" s="31" t="s">
        <v>787</v>
      </c>
    </row>
    <row r="1877" spans="1:2" x14ac:dyDescent="0.3">
      <c r="A1877" s="31" t="s">
        <v>23</v>
      </c>
      <c r="B1877" s="31" t="s">
        <v>897</v>
      </c>
    </row>
    <row r="1878" spans="1:2" x14ac:dyDescent="0.3">
      <c r="A1878" s="31" t="s">
        <v>33</v>
      </c>
      <c r="B1878" s="31" t="s">
        <v>873</v>
      </c>
    </row>
    <row r="1879" spans="1:2" x14ac:dyDescent="0.3">
      <c r="A1879" s="31" t="s">
        <v>42</v>
      </c>
      <c r="B1879" s="31" t="s">
        <v>1583</v>
      </c>
    </row>
    <row r="1880" spans="1:2" x14ac:dyDescent="0.3">
      <c r="A1880" s="31" t="s">
        <v>32</v>
      </c>
      <c r="B1880" s="31" t="s">
        <v>1230</v>
      </c>
    </row>
    <row r="1881" spans="1:2" x14ac:dyDescent="0.3">
      <c r="A1881" s="31" t="s">
        <v>27</v>
      </c>
      <c r="B1881" s="31" t="s">
        <v>896</v>
      </c>
    </row>
    <row r="1882" spans="1:2" x14ac:dyDescent="0.3">
      <c r="A1882" s="31" t="s">
        <v>26</v>
      </c>
      <c r="B1882" s="31" t="s">
        <v>813</v>
      </c>
    </row>
    <row r="1883" spans="1:2" x14ac:dyDescent="0.3">
      <c r="A1883" s="31" t="s">
        <v>26</v>
      </c>
      <c r="B1883" s="31" t="s">
        <v>797</v>
      </c>
    </row>
    <row r="1884" spans="1:2" x14ac:dyDescent="0.3">
      <c r="A1884" s="31" t="s">
        <v>28</v>
      </c>
      <c r="B1884" s="31" t="s">
        <v>772</v>
      </c>
    </row>
    <row r="1885" spans="1:2" x14ac:dyDescent="0.3">
      <c r="A1885" s="31" t="s">
        <v>30</v>
      </c>
      <c r="B1885" s="31" t="s">
        <v>1344</v>
      </c>
    </row>
    <row r="1886" spans="1:2" x14ac:dyDescent="0.3">
      <c r="A1886" s="31" t="s">
        <v>40</v>
      </c>
      <c r="B1886" s="31" t="s">
        <v>933</v>
      </c>
    </row>
    <row r="1887" spans="1:2" x14ac:dyDescent="0.3">
      <c r="A1887" s="31" t="s">
        <v>27</v>
      </c>
      <c r="B1887" s="31" t="s">
        <v>957</v>
      </c>
    </row>
    <row r="1888" spans="1:2" x14ac:dyDescent="0.3">
      <c r="A1888" s="31" t="s">
        <v>27</v>
      </c>
      <c r="B1888" s="31" t="s">
        <v>921</v>
      </c>
    </row>
    <row r="1889" spans="1:2" x14ac:dyDescent="0.3">
      <c r="A1889" s="31" t="s">
        <v>27</v>
      </c>
      <c r="B1889" s="31" t="s">
        <v>812</v>
      </c>
    </row>
    <row r="1890" spans="1:2" x14ac:dyDescent="0.3">
      <c r="A1890" s="31" t="s">
        <v>24</v>
      </c>
      <c r="B1890" s="31" t="s">
        <v>1238</v>
      </c>
    </row>
    <row r="1891" spans="1:2" x14ac:dyDescent="0.3">
      <c r="A1891" s="31" t="s">
        <v>24</v>
      </c>
      <c r="B1891" s="31" t="s">
        <v>1242</v>
      </c>
    </row>
    <row r="1892" spans="1:2" x14ac:dyDescent="0.3">
      <c r="A1892" s="31" t="s">
        <v>26</v>
      </c>
      <c r="B1892" s="31" t="s">
        <v>925</v>
      </c>
    </row>
    <row r="1893" spans="1:2" x14ac:dyDescent="0.3">
      <c r="A1893" s="31" t="s">
        <v>23</v>
      </c>
      <c r="B1893" s="31" t="s">
        <v>750</v>
      </c>
    </row>
    <row r="1894" spans="1:2" x14ac:dyDescent="0.3">
      <c r="A1894" s="31" t="s">
        <v>30</v>
      </c>
      <c r="B1894" s="31" t="s">
        <v>1343</v>
      </c>
    </row>
    <row r="1895" spans="1:2" x14ac:dyDescent="0.3">
      <c r="A1895" s="31" t="s">
        <v>33</v>
      </c>
      <c r="B1895" s="31" t="s">
        <v>770</v>
      </c>
    </row>
    <row r="1896" spans="1:2" x14ac:dyDescent="0.3">
      <c r="A1896" s="31" t="s">
        <v>33</v>
      </c>
      <c r="B1896" s="31" t="s">
        <v>1010</v>
      </c>
    </row>
    <row r="1897" spans="1:2" x14ac:dyDescent="0.3">
      <c r="A1897" s="31" t="s">
        <v>40</v>
      </c>
      <c r="B1897" s="31" t="s">
        <v>992</v>
      </c>
    </row>
    <row r="1898" spans="1:2" x14ac:dyDescent="0.3">
      <c r="A1898" s="31" t="s">
        <v>38</v>
      </c>
      <c r="B1898" s="31" t="s">
        <v>1036</v>
      </c>
    </row>
    <row r="1899" spans="1:2" x14ac:dyDescent="0.3">
      <c r="A1899" s="31" t="s">
        <v>39</v>
      </c>
      <c r="B1899" s="31" t="s">
        <v>1613</v>
      </c>
    </row>
    <row r="1900" spans="1:2" x14ac:dyDescent="0.3">
      <c r="A1900" s="31" t="s">
        <v>41</v>
      </c>
      <c r="B1900" s="31" t="s">
        <v>1028</v>
      </c>
    </row>
    <row r="1901" spans="1:2" x14ac:dyDescent="0.3">
      <c r="A1901" s="31" t="s">
        <v>45</v>
      </c>
      <c r="B1901" s="31" t="s">
        <v>1616</v>
      </c>
    </row>
    <row r="1902" spans="1:2" x14ac:dyDescent="0.3">
      <c r="A1902" s="31" t="s">
        <v>45</v>
      </c>
      <c r="B1902" s="31" t="s">
        <v>1620</v>
      </c>
    </row>
    <row r="1903" spans="1:2" x14ac:dyDescent="0.3">
      <c r="A1903" s="31" t="s">
        <v>31</v>
      </c>
      <c r="B1903" s="31" t="s">
        <v>810</v>
      </c>
    </row>
    <row r="1904" spans="1:2" x14ac:dyDescent="0.3">
      <c r="A1904" s="31" t="s">
        <v>32</v>
      </c>
      <c r="B1904" s="31" t="s">
        <v>1233</v>
      </c>
    </row>
    <row r="1905" spans="1:2" x14ac:dyDescent="0.3">
      <c r="A1905" s="31" t="s">
        <v>31</v>
      </c>
      <c r="B1905" s="31" t="s">
        <v>1011</v>
      </c>
    </row>
    <row r="1906" spans="1:2" x14ac:dyDescent="0.3">
      <c r="A1906" s="31" t="s">
        <v>26</v>
      </c>
      <c r="B1906" s="31" t="s">
        <v>934</v>
      </c>
    </row>
    <row r="1907" spans="1:2" x14ac:dyDescent="0.3">
      <c r="A1907" s="31" t="s">
        <v>29</v>
      </c>
      <c r="B1907" s="31" t="s">
        <v>1337</v>
      </c>
    </row>
    <row r="1908" spans="1:2" x14ac:dyDescent="0.3">
      <c r="A1908" s="31" t="s">
        <v>29</v>
      </c>
      <c r="B1908" s="31" t="s">
        <v>1339</v>
      </c>
    </row>
    <row r="1909" spans="1:2" x14ac:dyDescent="0.3">
      <c r="A1909" s="31" t="s">
        <v>30</v>
      </c>
      <c r="B1909" s="31" t="s">
        <v>1342</v>
      </c>
    </row>
    <row r="1910" spans="1:2" x14ac:dyDescent="0.3">
      <c r="A1910" s="31" t="s">
        <v>33</v>
      </c>
      <c r="B1910" s="31" t="s">
        <v>1132</v>
      </c>
    </row>
    <row r="1911" spans="1:2" x14ac:dyDescent="0.3">
      <c r="A1911" s="31" t="s">
        <v>40</v>
      </c>
      <c r="B1911" s="31" t="s">
        <v>1031</v>
      </c>
    </row>
    <row r="1912" spans="1:2" x14ac:dyDescent="0.3">
      <c r="A1912" s="31" t="s">
        <v>41</v>
      </c>
      <c r="B1912" s="31" t="s">
        <v>1063</v>
      </c>
    </row>
    <row r="1913" spans="1:2" x14ac:dyDescent="0.3">
      <c r="A1913" s="31" t="s">
        <v>41</v>
      </c>
      <c r="B1913" s="31" t="s">
        <v>1024</v>
      </c>
    </row>
    <row r="1914" spans="1:2" x14ac:dyDescent="0.3">
      <c r="A1914" s="31" t="s">
        <v>41</v>
      </c>
      <c r="B1914" s="31" t="s">
        <v>912</v>
      </c>
    </row>
    <row r="1915" spans="1:2" x14ac:dyDescent="0.3">
      <c r="A1915" s="31" t="s">
        <v>44</v>
      </c>
      <c r="B1915" s="31" t="s">
        <v>916</v>
      </c>
    </row>
    <row r="1916" spans="1:2" x14ac:dyDescent="0.3">
      <c r="A1916" s="31" t="s">
        <v>44</v>
      </c>
      <c r="B1916" s="31" t="s">
        <v>915</v>
      </c>
    </row>
    <row r="1917" spans="1:2" x14ac:dyDescent="0.3">
      <c r="A1917" s="31" t="s">
        <v>45</v>
      </c>
      <c r="B1917" s="31" t="s">
        <v>1619</v>
      </c>
    </row>
    <row r="1918" spans="1:2" x14ac:dyDescent="0.3">
      <c r="A1918" s="31" t="s">
        <v>32</v>
      </c>
      <c r="B1918" s="31" t="s">
        <v>1227</v>
      </c>
    </row>
    <row r="1919" spans="1:2" x14ac:dyDescent="0.3">
      <c r="A1919" s="31" t="s">
        <v>32</v>
      </c>
      <c r="B1919" s="31" t="s">
        <v>1232</v>
      </c>
    </row>
    <row r="1920" spans="1:2" x14ac:dyDescent="0.3">
      <c r="A1920" s="31" t="s">
        <v>31</v>
      </c>
      <c r="B1920" s="31" t="s">
        <v>952</v>
      </c>
    </row>
    <row r="1921" spans="1:2" x14ac:dyDescent="0.3">
      <c r="A1921" s="31" t="s">
        <v>28</v>
      </c>
      <c r="B1921" s="31" t="s">
        <v>907</v>
      </c>
    </row>
    <row r="1922" spans="1:2" x14ac:dyDescent="0.3">
      <c r="A1922" s="31" t="s">
        <v>26</v>
      </c>
      <c r="B1922" s="31" t="s">
        <v>760</v>
      </c>
    </row>
    <row r="1923" spans="1:2" x14ac:dyDescent="0.3">
      <c r="A1923" s="31" t="s">
        <v>20</v>
      </c>
      <c r="B1923" s="31" t="s">
        <v>938</v>
      </c>
    </row>
    <row r="1924" spans="1:2" x14ac:dyDescent="0.3">
      <c r="A1924" s="31" t="s">
        <v>29</v>
      </c>
      <c r="B1924" s="31" t="s">
        <v>1335</v>
      </c>
    </row>
    <row r="1925" spans="1:2" x14ac:dyDescent="0.3">
      <c r="A1925" s="31" t="s">
        <v>30</v>
      </c>
      <c r="B1925" s="31" t="s">
        <v>1341</v>
      </c>
    </row>
    <row r="1926" spans="1:2" x14ac:dyDescent="0.3">
      <c r="A1926" s="31" t="s">
        <v>33</v>
      </c>
      <c r="B1926" s="31" t="s">
        <v>784</v>
      </c>
    </row>
    <row r="1927" spans="1:2" x14ac:dyDescent="0.3">
      <c r="A1927" s="31" t="s">
        <v>40</v>
      </c>
      <c r="B1927" s="31" t="s">
        <v>1577</v>
      </c>
    </row>
    <row r="1928" spans="1:2" x14ac:dyDescent="0.3">
      <c r="A1928" s="31" t="s">
        <v>35</v>
      </c>
      <c r="B1928" s="31" t="s">
        <v>1599</v>
      </c>
    </row>
    <row r="1929" spans="1:2" x14ac:dyDescent="0.3">
      <c r="A1929" s="31" t="s">
        <v>35</v>
      </c>
      <c r="B1929" s="31" t="s">
        <v>1600</v>
      </c>
    </row>
    <row r="1930" spans="1:2" x14ac:dyDescent="0.3">
      <c r="A1930" s="31" t="s">
        <v>35</v>
      </c>
      <c r="B1930" s="31" t="s">
        <v>1603</v>
      </c>
    </row>
    <row r="1931" spans="1:2" x14ac:dyDescent="0.3">
      <c r="A1931" s="31" t="s">
        <v>38</v>
      </c>
      <c r="B1931" s="31" t="s">
        <v>1134</v>
      </c>
    </row>
    <row r="1932" spans="1:2" x14ac:dyDescent="0.3">
      <c r="A1932" s="31" t="s">
        <v>39</v>
      </c>
      <c r="B1932" s="31" t="s">
        <v>1609</v>
      </c>
    </row>
    <row r="1933" spans="1:2" x14ac:dyDescent="0.3">
      <c r="A1933" s="31" t="s">
        <v>39</v>
      </c>
      <c r="B1933" s="31" t="s">
        <v>1610</v>
      </c>
    </row>
    <row r="1934" spans="1:2" x14ac:dyDescent="0.3">
      <c r="A1934" s="31" t="s">
        <v>39</v>
      </c>
      <c r="B1934" s="31" t="s">
        <v>1612</v>
      </c>
    </row>
    <row r="1935" spans="1:2" x14ac:dyDescent="0.3">
      <c r="A1935" s="31" t="s">
        <v>39</v>
      </c>
      <c r="B1935" s="31" t="s">
        <v>1614</v>
      </c>
    </row>
    <row r="1936" spans="1:2" x14ac:dyDescent="0.3">
      <c r="A1936" s="31" t="s">
        <v>41</v>
      </c>
      <c r="B1936" s="31" t="s">
        <v>785</v>
      </c>
    </row>
    <row r="1937" spans="1:2" x14ac:dyDescent="0.3">
      <c r="A1937" s="31" t="s">
        <v>44</v>
      </c>
      <c r="B1937" s="31" t="s">
        <v>850</v>
      </c>
    </row>
    <row r="1938" spans="1:2" x14ac:dyDescent="0.3">
      <c r="A1938" s="31" t="s">
        <v>45</v>
      </c>
      <c r="B1938" s="31" t="s">
        <v>1615</v>
      </c>
    </row>
    <row r="1939" spans="1:2" x14ac:dyDescent="0.3">
      <c r="A1939" s="31" t="s">
        <v>31</v>
      </c>
      <c r="B1939" s="31" t="s">
        <v>959</v>
      </c>
    </row>
    <row r="1940" spans="1:2" x14ac:dyDescent="0.3">
      <c r="A1940" s="31" t="s">
        <v>20</v>
      </c>
      <c r="B1940" s="31" t="s">
        <v>887</v>
      </c>
    </row>
    <row r="1941" spans="1:2" x14ac:dyDescent="0.3">
      <c r="A1941" s="31" t="s">
        <v>20</v>
      </c>
      <c r="B1941" s="31" t="s">
        <v>773</v>
      </c>
    </row>
    <row r="1942" spans="1:2" x14ac:dyDescent="0.3">
      <c r="A1942" s="31" t="s">
        <v>20</v>
      </c>
      <c r="B1942" s="31" t="s">
        <v>811</v>
      </c>
    </row>
    <row r="1943" spans="1:2" x14ac:dyDescent="0.3">
      <c r="A1943" s="31" t="s">
        <v>20</v>
      </c>
      <c r="B1943" s="31" t="s">
        <v>761</v>
      </c>
    </row>
    <row r="1944" spans="1:2" x14ac:dyDescent="0.3">
      <c r="A1944" s="31" t="s">
        <v>29</v>
      </c>
      <c r="B1944" s="31" t="s">
        <v>1336</v>
      </c>
    </row>
    <row r="1945" spans="1:2" x14ac:dyDescent="0.3">
      <c r="A1945" s="31" t="s">
        <v>29</v>
      </c>
      <c r="B1945" s="31" t="s">
        <v>1338</v>
      </c>
    </row>
    <row r="1946" spans="1:2" x14ac:dyDescent="0.3">
      <c r="A1946" s="31" t="s">
        <v>30</v>
      </c>
      <c r="B1946" s="31" t="s">
        <v>1340</v>
      </c>
    </row>
    <row r="1947" spans="1:2" x14ac:dyDescent="0.3">
      <c r="A1947" s="31" t="s">
        <v>33</v>
      </c>
      <c r="B1947" s="31" t="s">
        <v>1039</v>
      </c>
    </row>
    <row r="1948" spans="1:2" x14ac:dyDescent="0.3">
      <c r="A1948" s="31" t="s">
        <v>37</v>
      </c>
      <c r="B1948" s="31" t="s">
        <v>1571</v>
      </c>
    </row>
    <row r="1949" spans="1:2" x14ac:dyDescent="0.3">
      <c r="A1949" s="31" t="s">
        <v>37</v>
      </c>
      <c r="B1949" s="31" t="s">
        <v>1572</v>
      </c>
    </row>
    <row r="1950" spans="1:2" x14ac:dyDescent="0.3">
      <c r="A1950" s="31" t="s">
        <v>37</v>
      </c>
      <c r="B1950" s="31" t="s">
        <v>1573</v>
      </c>
    </row>
    <row r="1951" spans="1:2" x14ac:dyDescent="0.3">
      <c r="A1951" s="31" t="s">
        <v>37</v>
      </c>
      <c r="B1951" s="31" t="s">
        <v>1574</v>
      </c>
    </row>
    <row r="1952" spans="1:2" x14ac:dyDescent="0.3">
      <c r="A1952" s="31" t="s">
        <v>37</v>
      </c>
      <c r="B1952" s="31" t="s">
        <v>1575</v>
      </c>
    </row>
    <row r="1953" spans="1:2" x14ac:dyDescent="0.3">
      <c r="A1953" s="31" t="s">
        <v>37</v>
      </c>
      <c r="B1953" s="31" t="s">
        <v>1576</v>
      </c>
    </row>
    <row r="1954" spans="1:2" x14ac:dyDescent="0.3">
      <c r="A1954" s="31" t="s">
        <v>40</v>
      </c>
      <c r="B1954" s="31" t="s">
        <v>1133</v>
      </c>
    </row>
    <row r="1955" spans="1:2" x14ac:dyDescent="0.3">
      <c r="A1955" s="31" t="s">
        <v>42</v>
      </c>
      <c r="B1955" s="31" t="s">
        <v>1578</v>
      </c>
    </row>
    <row r="1956" spans="1:2" x14ac:dyDescent="0.3">
      <c r="A1956" s="31" t="s">
        <v>42</v>
      </c>
      <c r="B1956" s="31" t="s">
        <v>1579</v>
      </c>
    </row>
    <row r="1957" spans="1:2" x14ac:dyDescent="0.3">
      <c r="A1957" s="31" t="s">
        <v>42</v>
      </c>
      <c r="B1957" s="31" t="s">
        <v>1580</v>
      </c>
    </row>
    <row r="1958" spans="1:2" x14ac:dyDescent="0.3">
      <c r="A1958" s="31" t="s">
        <v>42</v>
      </c>
      <c r="B1958" s="31" t="s">
        <v>1581</v>
      </c>
    </row>
    <row r="1959" spans="1:2" x14ac:dyDescent="0.3">
      <c r="A1959" s="31" t="s">
        <v>42</v>
      </c>
      <c r="B1959" s="31" t="s">
        <v>1582</v>
      </c>
    </row>
    <row r="1960" spans="1:2" x14ac:dyDescent="0.3">
      <c r="A1960" s="31" t="s">
        <v>35</v>
      </c>
      <c r="B1960" s="31" t="s">
        <v>1601</v>
      </c>
    </row>
    <row r="1961" spans="1:2" x14ac:dyDescent="0.3">
      <c r="A1961" s="31" t="s">
        <v>35</v>
      </c>
      <c r="B1961" s="31" t="s">
        <v>1602</v>
      </c>
    </row>
    <row r="1962" spans="1:2" x14ac:dyDescent="0.3">
      <c r="A1962" s="31" t="s">
        <v>38</v>
      </c>
      <c r="B1962" s="31" t="s">
        <v>743</v>
      </c>
    </row>
    <row r="1963" spans="1:2" x14ac:dyDescent="0.3">
      <c r="A1963" s="31" t="s">
        <v>38</v>
      </c>
      <c r="B1963" s="31" t="s">
        <v>1020</v>
      </c>
    </row>
    <row r="1964" spans="1:2" x14ac:dyDescent="0.3">
      <c r="A1964" s="31" t="s">
        <v>38</v>
      </c>
      <c r="B1964" s="31" t="s">
        <v>1608</v>
      </c>
    </row>
    <row r="1965" spans="1:2" x14ac:dyDescent="0.3">
      <c r="A1965" s="31" t="s">
        <v>39</v>
      </c>
      <c r="B1965" s="31" t="s">
        <v>1611</v>
      </c>
    </row>
    <row r="1966" spans="1:2" x14ac:dyDescent="0.3">
      <c r="A1966" s="31" t="s">
        <v>44</v>
      </c>
      <c r="B1966" s="31" t="s">
        <v>867</v>
      </c>
    </row>
    <row r="1967" spans="1:2" x14ac:dyDescent="0.3">
      <c r="A1967" s="31" t="s">
        <v>44</v>
      </c>
      <c r="B1967" s="31" t="s">
        <v>851</v>
      </c>
    </row>
    <row r="1968" spans="1:2" x14ac:dyDescent="0.3">
      <c r="A1968" s="31" t="s">
        <v>44</v>
      </c>
      <c r="B1968" s="31" t="s">
        <v>801</v>
      </c>
    </row>
    <row r="1969" spans="1:2" x14ac:dyDescent="0.3">
      <c r="A1969" s="31" t="s">
        <v>45</v>
      </c>
      <c r="B1969" s="31" t="s">
        <v>1617</v>
      </c>
    </row>
    <row r="1970" spans="1:2" x14ac:dyDescent="0.3">
      <c r="A1970" s="31" t="s">
        <v>45</v>
      </c>
      <c r="B1970" s="31" t="s">
        <v>1618</v>
      </c>
    </row>
    <row r="1971" spans="1:2" x14ac:dyDescent="0.3">
      <c r="A1971" s="31" t="s">
        <v>655</v>
      </c>
      <c r="B1971" s="31" t="s">
        <v>1722</v>
      </c>
    </row>
    <row r="1972" spans="1:2" x14ac:dyDescent="0.3">
      <c r="A1972" s="31" t="s">
        <v>657</v>
      </c>
      <c r="B1972" s="31" t="s">
        <v>2902</v>
      </c>
    </row>
    <row r="1973" spans="1:2" x14ac:dyDescent="0.3">
      <c r="A1973" s="31" t="s">
        <v>44</v>
      </c>
      <c r="B1973" s="31" t="s">
        <v>1046</v>
      </c>
    </row>
    <row r="1974" spans="1:2" x14ac:dyDescent="0.3">
      <c r="A1974" s="31" t="s">
        <v>63</v>
      </c>
      <c r="B1974" s="31" t="s">
        <v>1095</v>
      </c>
    </row>
    <row r="1975" spans="1:2" x14ac:dyDescent="0.3">
      <c r="A1975" s="31" t="s">
        <v>63</v>
      </c>
      <c r="B1975" s="31" t="s">
        <v>1083</v>
      </c>
    </row>
    <row r="1976" spans="1:2" x14ac:dyDescent="0.3">
      <c r="A1976" s="31" t="s">
        <v>63</v>
      </c>
      <c r="B1976" s="31" t="s">
        <v>1069</v>
      </c>
    </row>
    <row r="1977" spans="1:2" x14ac:dyDescent="0.3">
      <c r="A1977" s="31" t="s">
        <v>63</v>
      </c>
      <c r="B1977" s="31" t="s">
        <v>1064</v>
      </c>
    </row>
    <row r="1978" spans="1:2" x14ac:dyDescent="0.3">
      <c r="A1978" s="31" t="s">
        <v>63</v>
      </c>
      <c r="B1978" s="31" t="s">
        <v>1090</v>
      </c>
    </row>
    <row r="1979" spans="1:2" x14ac:dyDescent="0.3">
      <c r="A1979" s="31" t="s">
        <v>63</v>
      </c>
      <c r="B1979" s="31" t="s">
        <v>1067</v>
      </c>
    </row>
    <row r="1980" spans="1:2" x14ac:dyDescent="0.3">
      <c r="A1980" s="31" t="s">
        <v>67</v>
      </c>
      <c r="B1980" s="31" t="s">
        <v>1068</v>
      </c>
    </row>
    <row r="1981" spans="1:2" x14ac:dyDescent="0.3">
      <c r="A1981" s="31" t="s">
        <v>67</v>
      </c>
      <c r="B1981" s="31" t="s">
        <v>1084</v>
      </c>
    </row>
    <row r="1982" spans="1:2" x14ac:dyDescent="0.3">
      <c r="A1982" s="31" t="s">
        <v>67</v>
      </c>
      <c r="B1982" s="31" t="s">
        <v>2022</v>
      </c>
    </row>
    <row r="1983" spans="1:2" x14ac:dyDescent="0.3">
      <c r="A1983" s="31" t="s">
        <v>67</v>
      </c>
      <c r="B1983" s="31" t="s">
        <v>1100</v>
      </c>
    </row>
    <row r="1984" spans="1:2" x14ac:dyDescent="0.3">
      <c r="A1984" s="31" t="s">
        <v>63</v>
      </c>
      <c r="B1984" s="31" t="s">
        <v>1094</v>
      </c>
    </row>
    <row r="1985" spans="1:2" x14ac:dyDescent="0.3">
      <c r="A1985" s="31" t="s">
        <v>68</v>
      </c>
      <c r="B1985" s="31" t="s">
        <v>1070</v>
      </c>
    </row>
    <row r="1986" spans="1:2" x14ac:dyDescent="0.3">
      <c r="A1986" s="31" t="s">
        <v>63</v>
      </c>
      <c r="B1986" s="31" t="s">
        <v>1071</v>
      </c>
    </row>
    <row r="1987" spans="1:2" x14ac:dyDescent="0.3">
      <c r="A1987" s="31" t="s">
        <v>65</v>
      </c>
      <c r="B1987" s="31" t="s">
        <v>1073</v>
      </c>
    </row>
    <row r="1988" spans="1:2" x14ac:dyDescent="0.3">
      <c r="A1988" s="31" t="s">
        <v>67</v>
      </c>
      <c r="B1988" s="31" t="s">
        <v>1106</v>
      </c>
    </row>
    <row r="1989" spans="1:2" x14ac:dyDescent="0.3">
      <c r="A1989" s="31" t="s">
        <v>67</v>
      </c>
      <c r="B1989" s="31" t="s">
        <v>1097</v>
      </c>
    </row>
    <row r="1990" spans="1:2" x14ac:dyDescent="0.3">
      <c r="A1990" s="31" t="s">
        <v>63</v>
      </c>
      <c r="B1990" s="31" t="s">
        <v>1066</v>
      </c>
    </row>
    <row r="1991" spans="1:2" x14ac:dyDescent="0.3">
      <c r="A1991" s="31" t="s">
        <v>68</v>
      </c>
      <c r="B1991" s="31" t="s">
        <v>1087</v>
      </c>
    </row>
    <row r="1992" spans="1:2" x14ac:dyDescent="0.3">
      <c r="A1992" s="31" t="s">
        <v>68</v>
      </c>
      <c r="B1992" s="31" t="s">
        <v>1101</v>
      </c>
    </row>
    <row r="1993" spans="1:2" x14ac:dyDescent="0.3">
      <c r="A1993" s="31" t="s">
        <v>65</v>
      </c>
      <c r="B1993" s="31" t="s">
        <v>1076</v>
      </c>
    </row>
    <row r="1994" spans="1:2" x14ac:dyDescent="0.3">
      <c r="A1994" s="31" t="s">
        <v>65</v>
      </c>
      <c r="B1994" s="31" t="s">
        <v>1075</v>
      </c>
    </row>
    <row r="1995" spans="1:2" x14ac:dyDescent="0.3">
      <c r="A1995" s="31" t="s">
        <v>63</v>
      </c>
      <c r="B1995" s="31" t="s">
        <v>1081</v>
      </c>
    </row>
    <row r="1996" spans="1:2" x14ac:dyDescent="0.3">
      <c r="A1996" s="31" t="s">
        <v>68</v>
      </c>
      <c r="B1996" s="31" t="s">
        <v>2020</v>
      </c>
    </row>
    <row r="1997" spans="1:2" x14ac:dyDescent="0.3">
      <c r="A1997" s="31" t="s">
        <v>68</v>
      </c>
      <c r="B1997" s="31" t="s">
        <v>2021</v>
      </c>
    </row>
    <row r="1998" spans="1:2" x14ac:dyDescent="0.3">
      <c r="A1998" s="31" t="s">
        <v>68</v>
      </c>
      <c r="B1998" s="31" t="s">
        <v>1080</v>
      </c>
    </row>
    <row r="1999" spans="1:2" x14ac:dyDescent="0.3">
      <c r="A1999" s="31" t="s">
        <v>65</v>
      </c>
      <c r="B1999" s="31" t="s">
        <v>1098</v>
      </c>
    </row>
    <row r="2000" spans="1:2" x14ac:dyDescent="0.3">
      <c r="A2000" s="31" t="s">
        <v>65</v>
      </c>
      <c r="B2000" s="31" t="s">
        <v>1082</v>
      </c>
    </row>
    <row r="2001" spans="1:2" x14ac:dyDescent="0.3">
      <c r="A2001" s="31" t="s">
        <v>65</v>
      </c>
      <c r="B2001" s="31" t="s">
        <v>1085</v>
      </c>
    </row>
    <row r="2002" spans="1:2" x14ac:dyDescent="0.3">
      <c r="A2002" s="31" t="s">
        <v>65</v>
      </c>
      <c r="B2002" s="31" t="s">
        <v>1104</v>
      </c>
    </row>
    <row r="2003" spans="1:2" x14ac:dyDescent="0.3">
      <c r="A2003" s="31" t="s">
        <v>67</v>
      </c>
      <c r="B2003" s="31" t="s">
        <v>1072</v>
      </c>
    </row>
    <row r="2004" spans="1:2" x14ac:dyDescent="0.3">
      <c r="A2004" s="31" t="s">
        <v>67</v>
      </c>
      <c r="B2004" s="31" t="s">
        <v>1074</v>
      </c>
    </row>
    <row r="2005" spans="1:2" x14ac:dyDescent="0.3">
      <c r="A2005" s="31" t="s">
        <v>68</v>
      </c>
      <c r="B2005" s="31" t="s">
        <v>1065</v>
      </c>
    </row>
    <row r="2006" spans="1:2" x14ac:dyDescent="0.3">
      <c r="A2006" s="31" t="s">
        <v>68</v>
      </c>
      <c r="B2006" s="31" t="s">
        <v>1086</v>
      </c>
    </row>
    <row r="2007" spans="1:2" x14ac:dyDescent="0.3">
      <c r="A2007" s="31" t="s">
        <v>65</v>
      </c>
      <c r="B2007" s="31" t="s">
        <v>1096</v>
      </c>
    </row>
    <row r="2008" spans="1:2" x14ac:dyDescent="0.3">
      <c r="A2008" s="31" t="s">
        <v>67</v>
      </c>
      <c r="B2008" s="31" t="s">
        <v>1078</v>
      </c>
    </row>
    <row r="2009" spans="1:2" x14ac:dyDescent="0.3">
      <c r="A2009" s="31" t="s">
        <v>442</v>
      </c>
      <c r="B2009" s="31" t="s">
        <v>1965</v>
      </c>
    </row>
    <row r="2010" spans="1:2" x14ac:dyDescent="0.3">
      <c r="A2010" s="31" t="s">
        <v>338</v>
      </c>
      <c r="B2010" s="31" t="s">
        <v>2903</v>
      </c>
    </row>
    <row r="2011" spans="1:2" x14ac:dyDescent="0.3">
      <c r="A2011" s="31" t="s">
        <v>68</v>
      </c>
      <c r="B2011" s="31" t="s">
        <v>1108</v>
      </c>
    </row>
    <row r="2012" spans="1:2" x14ac:dyDescent="0.3">
      <c r="A2012" s="31" t="s">
        <v>65</v>
      </c>
      <c r="B2012" s="31" t="s">
        <v>1103</v>
      </c>
    </row>
    <row r="2013" spans="1:2" x14ac:dyDescent="0.3">
      <c r="A2013" s="31" t="s">
        <v>67</v>
      </c>
      <c r="B2013" s="31" t="s">
        <v>1077</v>
      </c>
    </row>
    <row r="2014" spans="1:2" x14ac:dyDescent="0.3">
      <c r="A2014" s="31" t="s">
        <v>65</v>
      </c>
      <c r="B2014" s="31" t="s">
        <v>1091</v>
      </c>
    </row>
    <row r="2015" spans="1:2" x14ac:dyDescent="0.3">
      <c r="A2015" s="47" t="s">
        <v>445</v>
      </c>
      <c r="B2015" s="48" t="s">
        <v>2904</v>
      </c>
    </row>
    <row r="2016" spans="1:2" x14ac:dyDescent="0.3">
      <c r="A2016" s="47" t="s">
        <v>453</v>
      </c>
      <c r="B2016" s="48" t="s">
        <v>2905</v>
      </c>
    </row>
    <row r="2017" spans="1:2" x14ac:dyDescent="0.3">
      <c r="A2017" s="47" t="s">
        <v>40</v>
      </c>
      <c r="B2017" s="48" t="s">
        <v>1742</v>
      </c>
    </row>
    <row r="2018" spans="1:2" x14ac:dyDescent="0.3">
      <c r="A2018" s="47" t="s">
        <v>31</v>
      </c>
      <c r="B2018" s="48" t="s">
        <v>1051</v>
      </c>
    </row>
    <row r="2019" spans="1:2" x14ac:dyDescent="0.3">
      <c r="A2019" s="47" t="s">
        <v>31</v>
      </c>
      <c r="B2019" s="48" t="s">
        <v>831</v>
      </c>
    </row>
    <row r="2020" spans="1:2" x14ac:dyDescent="0.3">
      <c r="A2020" s="47" t="s">
        <v>26</v>
      </c>
      <c r="B2020" s="48" t="s">
        <v>865</v>
      </c>
    </row>
    <row r="2021" spans="1:2" x14ac:dyDescent="0.3">
      <c r="A2021" s="47" t="s">
        <v>26</v>
      </c>
      <c r="B2021" s="48" t="s">
        <v>971</v>
      </c>
    </row>
    <row r="2022" spans="1:2" x14ac:dyDescent="0.3">
      <c r="A2022" s="47" t="s">
        <v>20</v>
      </c>
      <c r="B2022" s="48" t="s">
        <v>768</v>
      </c>
    </row>
    <row r="2023" spans="1:2" x14ac:dyDescent="0.3">
      <c r="A2023" s="47" t="s">
        <v>20</v>
      </c>
      <c r="B2023" s="48" t="s">
        <v>758</v>
      </c>
    </row>
    <row r="2024" spans="1:2" x14ac:dyDescent="0.3">
      <c r="A2024" s="47" t="s">
        <v>646</v>
      </c>
      <c r="B2024" s="48" t="s">
        <v>1004</v>
      </c>
    </row>
    <row r="2025" spans="1:2" x14ac:dyDescent="0.3">
      <c r="A2025" s="47" t="s">
        <v>647</v>
      </c>
      <c r="B2025" s="48" t="s">
        <v>2906</v>
      </c>
    </row>
    <row r="2026" spans="1:2" x14ac:dyDescent="0.3">
      <c r="A2026" s="47" t="s">
        <v>647</v>
      </c>
      <c r="B2026" s="48" t="s">
        <v>2907</v>
      </c>
    </row>
    <row r="2027" spans="1:2" x14ac:dyDescent="0.3">
      <c r="A2027" s="47" t="s">
        <v>648</v>
      </c>
      <c r="B2027" s="48" t="s">
        <v>1725</v>
      </c>
    </row>
    <row r="2028" spans="1:2" x14ac:dyDescent="0.3">
      <c r="A2028" s="47" t="s">
        <v>648</v>
      </c>
      <c r="B2028" s="48" t="s">
        <v>2908</v>
      </c>
    </row>
    <row r="2029" spans="1:2" x14ac:dyDescent="0.3">
      <c r="A2029" s="47" t="s">
        <v>649</v>
      </c>
      <c r="B2029" s="48" t="s">
        <v>968</v>
      </c>
    </row>
    <row r="2030" spans="1:2" x14ac:dyDescent="0.3">
      <c r="A2030" s="47" t="s">
        <v>650</v>
      </c>
      <c r="B2030" s="48" t="s">
        <v>1727</v>
      </c>
    </row>
    <row r="2031" spans="1:2" x14ac:dyDescent="0.3">
      <c r="A2031" s="47" t="s">
        <v>649</v>
      </c>
      <c r="B2031" s="48" t="s">
        <v>1057</v>
      </c>
    </row>
    <row r="2032" spans="1:2" x14ac:dyDescent="0.3">
      <c r="A2032" s="47" t="s">
        <v>648</v>
      </c>
      <c r="B2032" s="48" t="s">
        <v>976</v>
      </c>
    </row>
    <row r="2033" spans="1:2" x14ac:dyDescent="0.3">
      <c r="A2033" s="47" t="s">
        <v>651</v>
      </c>
      <c r="B2033" s="48" t="s">
        <v>2909</v>
      </c>
    </row>
    <row r="2034" spans="1:2" x14ac:dyDescent="0.3">
      <c r="A2034" s="47" t="s">
        <v>647</v>
      </c>
      <c r="B2034" s="48" t="s">
        <v>2910</v>
      </c>
    </row>
    <row r="2035" spans="1:2" x14ac:dyDescent="0.3">
      <c r="A2035" s="47" t="s">
        <v>650</v>
      </c>
      <c r="B2035" s="48" t="s">
        <v>2911</v>
      </c>
    </row>
    <row r="2036" spans="1:2" x14ac:dyDescent="0.3">
      <c r="A2036" s="47" t="s">
        <v>651</v>
      </c>
      <c r="B2036" s="48" t="s">
        <v>1730</v>
      </c>
    </row>
    <row r="2037" spans="1:2" x14ac:dyDescent="0.3">
      <c r="A2037" s="47" t="s">
        <v>652</v>
      </c>
      <c r="B2037" s="48" t="s">
        <v>2912</v>
      </c>
    </row>
    <row r="2038" spans="1:2" x14ac:dyDescent="0.3">
      <c r="A2038" s="47" t="s">
        <v>650</v>
      </c>
      <c r="B2038" s="48" t="s">
        <v>1017</v>
      </c>
    </row>
    <row r="2039" spans="1:2" x14ac:dyDescent="0.3">
      <c r="A2039" s="47" t="s">
        <v>652</v>
      </c>
      <c r="B2039" s="48" t="s">
        <v>2913</v>
      </c>
    </row>
    <row r="2040" spans="1:2" x14ac:dyDescent="0.3">
      <c r="A2040" s="47" t="s">
        <v>652</v>
      </c>
      <c r="B2040" s="48" t="s">
        <v>2914</v>
      </c>
    </row>
    <row r="2041" spans="1:2" x14ac:dyDescent="0.3">
      <c r="A2041" s="47" t="s">
        <v>653</v>
      </c>
      <c r="B2041" s="48" t="s">
        <v>2915</v>
      </c>
    </row>
    <row r="2042" spans="1:2" x14ac:dyDescent="0.3">
      <c r="A2042" s="47" t="s">
        <v>653</v>
      </c>
      <c r="B2042" s="48" t="s">
        <v>2916</v>
      </c>
    </row>
    <row r="2043" spans="1:2" x14ac:dyDescent="0.3">
      <c r="A2043" s="47" t="s">
        <v>653</v>
      </c>
      <c r="B2043" s="48" t="s">
        <v>2917</v>
      </c>
    </row>
    <row r="2044" spans="1:2" x14ac:dyDescent="0.3">
      <c r="A2044" s="47" t="s">
        <v>654</v>
      </c>
      <c r="B2044" s="48" t="s">
        <v>1737</v>
      </c>
    </row>
    <row r="2045" spans="1:2" x14ac:dyDescent="0.3">
      <c r="A2045" s="47" t="s">
        <v>654</v>
      </c>
      <c r="B2045" s="48" t="s">
        <v>1739</v>
      </c>
    </row>
    <row r="2046" spans="1:2" x14ac:dyDescent="0.3">
      <c r="A2046" s="47" t="s">
        <v>38</v>
      </c>
      <c r="B2046" s="48" t="s">
        <v>1049</v>
      </c>
    </row>
    <row r="2047" spans="1:2" x14ac:dyDescent="0.3">
      <c r="A2047" s="47" t="s">
        <v>33</v>
      </c>
      <c r="B2047" s="48" t="s">
        <v>893</v>
      </c>
    </row>
    <row r="2048" spans="1:2" x14ac:dyDescent="0.3">
      <c r="A2048" s="47" t="s">
        <v>654</v>
      </c>
      <c r="B2048" s="48" t="s">
        <v>998</v>
      </c>
    </row>
    <row r="2049" spans="1:2" x14ac:dyDescent="0.3">
      <c r="A2049" s="47" t="s">
        <v>33</v>
      </c>
      <c r="B2049" s="48" t="s">
        <v>1741</v>
      </c>
    </row>
    <row r="2050" spans="1:2" x14ac:dyDescent="0.3">
      <c r="A2050" s="47" t="s">
        <v>655</v>
      </c>
      <c r="B2050" s="48" t="s">
        <v>2918</v>
      </c>
    </row>
    <row r="2051" spans="1:2" x14ac:dyDescent="0.3">
      <c r="A2051" s="47" t="s">
        <v>656</v>
      </c>
      <c r="B2051" s="48" t="s">
        <v>900</v>
      </c>
    </row>
    <row r="2052" spans="1:2" x14ac:dyDescent="0.3">
      <c r="A2052" s="47" t="s">
        <v>655</v>
      </c>
      <c r="B2052" s="48" t="s">
        <v>835</v>
      </c>
    </row>
    <row r="2053" spans="1:2" x14ac:dyDescent="0.3">
      <c r="A2053" s="47" t="s">
        <v>657</v>
      </c>
      <c r="B2053" s="48" t="s">
        <v>1713</v>
      </c>
    </row>
    <row r="2054" spans="1:2" x14ac:dyDescent="0.3">
      <c r="A2054" s="47" t="s">
        <v>658</v>
      </c>
      <c r="B2054" s="48" t="s">
        <v>763</v>
      </c>
    </row>
    <row r="2055" spans="1:2" x14ac:dyDescent="0.3">
      <c r="A2055" s="47" t="s">
        <v>658</v>
      </c>
      <c r="B2055" s="48" t="s">
        <v>1714</v>
      </c>
    </row>
    <row r="2056" spans="1:2" x14ac:dyDescent="0.3">
      <c r="A2056" s="47" t="s">
        <v>656</v>
      </c>
      <c r="B2056" s="48" t="s">
        <v>1715</v>
      </c>
    </row>
    <row r="2057" spans="1:2" x14ac:dyDescent="0.3">
      <c r="A2057" s="47" t="s">
        <v>655</v>
      </c>
      <c r="B2057" s="48" t="s">
        <v>1716</v>
      </c>
    </row>
    <row r="2058" spans="1:2" x14ac:dyDescent="0.3">
      <c r="A2058" s="47" t="s">
        <v>658</v>
      </c>
      <c r="B2058" s="48" t="s">
        <v>1003</v>
      </c>
    </row>
    <row r="2059" spans="1:2" x14ac:dyDescent="0.3">
      <c r="A2059" s="47" t="s">
        <v>656</v>
      </c>
      <c r="B2059" s="48" t="s">
        <v>2919</v>
      </c>
    </row>
    <row r="2060" spans="1:2" x14ac:dyDescent="0.3">
      <c r="A2060" s="47" t="s">
        <v>646</v>
      </c>
      <c r="B2060" s="48" t="s">
        <v>2920</v>
      </c>
    </row>
    <row r="2061" spans="1:2" x14ac:dyDescent="0.3">
      <c r="A2061" s="47" t="s">
        <v>646</v>
      </c>
      <c r="B2061" s="48" t="s">
        <v>2921</v>
      </c>
    </row>
    <row r="2062" spans="1:2" x14ac:dyDescent="0.3">
      <c r="A2062" s="47" t="s">
        <v>657</v>
      </c>
      <c r="B2062" s="48" t="s">
        <v>1721</v>
      </c>
    </row>
    <row r="2063" spans="1:2" x14ac:dyDescent="0.3">
      <c r="A2063" s="47" t="s">
        <v>409</v>
      </c>
      <c r="B2063" s="48" t="s">
        <v>2922</v>
      </c>
    </row>
    <row r="2064" spans="1:2" x14ac:dyDescent="0.3">
      <c r="A2064" s="47" t="s">
        <v>426</v>
      </c>
      <c r="B2064" s="48" t="s">
        <v>2923</v>
      </c>
    </row>
    <row r="2065" spans="1:2" x14ac:dyDescent="0.3">
      <c r="A2065" s="47" t="s">
        <v>651</v>
      </c>
      <c r="B2065" s="48" t="s">
        <v>1723</v>
      </c>
    </row>
    <row r="2066" spans="1:2" x14ac:dyDescent="0.3">
      <c r="A2066" s="47" t="s">
        <v>651</v>
      </c>
      <c r="B2066" s="48" t="s">
        <v>2924</v>
      </c>
    </row>
    <row r="2067" spans="1:2" x14ac:dyDescent="0.3">
      <c r="A2067" s="47" t="s">
        <v>648</v>
      </c>
      <c r="B2067" s="48" t="s">
        <v>766</v>
      </c>
    </row>
    <row r="2068" spans="1:2" x14ac:dyDescent="0.3">
      <c r="A2068" s="47" t="s">
        <v>654</v>
      </c>
      <c r="B2068" s="48" t="s">
        <v>1001</v>
      </c>
    </row>
    <row r="2069" spans="1:2" x14ac:dyDescent="0.3">
      <c r="A2069" s="47" t="s">
        <v>33</v>
      </c>
      <c r="B2069" s="48" t="s">
        <v>1002</v>
      </c>
    </row>
    <row r="2070" spans="1:2" x14ac:dyDescent="0.3">
      <c r="A2070" s="47" t="s">
        <v>41</v>
      </c>
      <c r="B2070" s="48" t="s">
        <v>796</v>
      </c>
    </row>
    <row r="2071" spans="1:2" x14ac:dyDescent="0.3">
      <c r="A2071" s="47" t="s">
        <v>41</v>
      </c>
      <c r="B2071" s="48" t="s">
        <v>941</v>
      </c>
    </row>
    <row r="2072" spans="1:2" x14ac:dyDescent="0.3">
      <c r="A2072" s="47" t="s">
        <v>40</v>
      </c>
      <c r="B2072" s="48" t="s">
        <v>994</v>
      </c>
    </row>
    <row r="2073" spans="1:2" x14ac:dyDescent="0.3">
      <c r="A2073" s="47" t="s">
        <v>31</v>
      </c>
      <c r="B2073" s="48" t="s">
        <v>1743</v>
      </c>
    </row>
    <row r="2074" spans="1:2" x14ac:dyDescent="0.3">
      <c r="A2074" s="47" t="s">
        <v>31</v>
      </c>
      <c r="B2074" s="48" t="s">
        <v>1050</v>
      </c>
    </row>
    <row r="2075" spans="1:2" x14ac:dyDescent="0.3">
      <c r="A2075" s="47" t="s">
        <v>26</v>
      </c>
      <c r="B2075" s="48" t="s">
        <v>762</v>
      </c>
    </row>
    <row r="2076" spans="1:2" x14ac:dyDescent="0.3">
      <c r="A2076" s="47" t="s">
        <v>26</v>
      </c>
      <c r="B2076" s="48" t="s">
        <v>1007</v>
      </c>
    </row>
    <row r="2077" spans="1:2" x14ac:dyDescent="0.3">
      <c r="A2077" s="47" t="s">
        <v>25</v>
      </c>
      <c r="B2077" s="48" t="s">
        <v>931</v>
      </c>
    </row>
    <row r="2078" spans="1:2" x14ac:dyDescent="0.3">
      <c r="A2078" s="47" t="s">
        <v>23</v>
      </c>
      <c r="B2078" s="48" t="s">
        <v>918</v>
      </c>
    </row>
    <row r="2079" spans="1:2" x14ac:dyDescent="0.3">
      <c r="A2079" s="47" t="s">
        <v>25</v>
      </c>
      <c r="B2079" s="48" t="s">
        <v>777</v>
      </c>
    </row>
    <row r="2080" spans="1:2" x14ac:dyDescent="0.3">
      <c r="A2080" s="47" t="s">
        <v>25</v>
      </c>
      <c r="B2080" s="48" t="s">
        <v>935</v>
      </c>
    </row>
    <row r="2081" spans="1:2" x14ac:dyDescent="0.3">
      <c r="A2081" s="47" t="s">
        <v>20</v>
      </c>
      <c r="B2081" s="48" t="s">
        <v>1033</v>
      </c>
    </row>
    <row r="2082" spans="1:2" x14ac:dyDescent="0.3">
      <c r="A2082" s="47" t="s">
        <v>23</v>
      </c>
      <c r="B2082" s="48" t="s">
        <v>788</v>
      </c>
    </row>
    <row r="2083" spans="1:2" x14ac:dyDescent="0.3">
      <c r="A2083" s="47" t="s">
        <v>20</v>
      </c>
      <c r="B2083" s="48" t="s">
        <v>906</v>
      </c>
    </row>
    <row r="2084" spans="1:2" x14ac:dyDescent="0.3">
      <c r="A2084" s="47" t="s">
        <v>654</v>
      </c>
      <c r="B2084" s="48" t="s">
        <v>1042</v>
      </c>
    </row>
    <row r="2085" spans="1:2" x14ac:dyDescent="0.3">
      <c r="A2085" s="47" t="s">
        <v>44</v>
      </c>
      <c r="B2085" s="48" t="s">
        <v>868</v>
      </c>
    </row>
    <row r="2086" spans="1:2" x14ac:dyDescent="0.3">
      <c r="A2086" s="47" t="s">
        <v>654</v>
      </c>
      <c r="B2086" s="48" t="s">
        <v>814</v>
      </c>
    </row>
    <row r="2087" spans="1:2" x14ac:dyDescent="0.3">
      <c r="A2087" s="47" t="s">
        <v>40</v>
      </c>
      <c r="B2087" s="48" t="s">
        <v>995</v>
      </c>
    </row>
    <row r="2088" spans="1:2" x14ac:dyDescent="0.3">
      <c r="A2088" s="47" t="s">
        <v>44</v>
      </c>
      <c r="B2088" s="48" t="s">
        <v>904</v>
      </c>
    </row>
    <row r="2089" spans="1:2" x14ac:dyDescent="0.3">
      <c r="A2089" s="47" t="s">
        <v>654</v>
      </c>
      <c r="B2089" s="48" t="s">
        <v>1139</v>
      </c>
    </row>
    <row r="2090" spans="1:2" x14ac:dyDescent="0.3">
      <c r="A2090" s="47" t="s">
        <v>654</v>
      </c>
      <c r="B2090" s="48" t="s">
        <v>1124</v>
      </c>
    </row>
    <row r="2091" spans="1:2" x14ac:dyDescent="0.3">
      <c r="A2091" s="47" t="s">
        <v>28</v>
      </c>
      <c r="B2091" s="48" t="s">
        <v>864</v>
      </c>
    </row>
    <row r="2092" spans="1:2" x14ac:dyDescent="0.3">
      <c r="A2092" s="47" t="s">
        <v>25</v>
      </c>
      <c r="B2092" s="48" t="s">
        <v>781</v>
      </c>
    </row>
    <row r="2093" spans="1:2" x14ac:dyDescent="0.3">
      <c r="A2093" s="47" t="s">
        <v>23</v>
      </c>
      <c r="B2093" s="48" t="s">
        <v>997</v>
      </c>
    </row>
    <row r="2094" spans="1:2" x14ac:dyDescent="0.3">
      <c r="A2094" s="47" t="s">
        <v>654</v>
      </c>
      <c r="B2094" s="48" t="s">
        <v>751</v>
      </c>
    </row>
    <row r="2095" spans="1:2" x14ac:dyDescent="0.3">
      <c r="A2095" s="47" t="s">
        <v>38</v>
      </c>
      <c r="B2095" s="48" t="s">
        <v>1738</v>
      </c>
    </row>
    <row r="2096" spans="1:2" x14ac:dyDescent="0.3">
      <c r="A2096" s="47" t="s">
        <v>38</v>
      </c>
      <c r="B2096" s="48" t="s">
        <v>802</v>
      </c>
    </row>
    <row r="2097" spans="1:2" x14ac:dyDescent="0.3">
      <c r="A2097" s="47" t="s">
        <v>28</v>
      </c>
      <c r="B2097" s="48" t="s">
        <v>780</v>
      </c>
    </row>
    <row r="2098" spans="1:2" x14ac:dyDescent="0.3">
      <c r="A2098" s="47" t="s">
        <v>41</v>
      </c>
      <c r="B2098" s="48" t="s">
        <v>905</v>
      </c>
    </row>
    <row r="2099" spans="1:2" x14ac:dyDescent="0.3">
      <c r="A2099" s="47" t="s">
        <v>28</v>
      </c>
      <c r="B2099" s="48" t="s">
        <v>794</v>
      </c>
    </row>
    <row r="2100" spans="1:2" x14ac:dyDescent="0.3">
      <c r="A2100" s="47" t="s">
        <v>28</v>
      </c>
      <c r="B2100" s="48" t="s">
        <v>949</v>
      </c>
    </row>
    <row r="2101" spans="1:2" x14ac:dyDescent="0.3">
      <c r="A2101" s="47" t="s">
        <v>23</v>
      </c>
      <c r="B2101" s="48" t="s">
        <v>980</v>
      </c>
    </row>
    <row r="2102" spans="1:2" x14ac:dyDescent="0.3">
      <c r="A2102" s="47" t="s">
        <v>405</v>
      </c>
      <c r="B2102" s="48" t="s">
        <v>2925</v>
      </c>
    </row>
    <row r="2103" spans="1:2" x14ac:dyDescent="0.3">
      <c r="A2103" s="47" t="s">
        <v>402</v>
      </c>
      <c r="B2103" s="48" t="s">
        <v>2926</v>
      </c>
    </row>
    <row r="2104" spans="1:2" x14ac:dyDescent="0.3">
      <c r="A2104" s="47" t="s">
        <v>653</v>
      </c>
      <c r="B2104" s="48" t="s">
        <v>2927</v>
      </c>
    </row>
    <row r="2105" spans="1:2" x14ac:dyDescent="0.3">
      <c r="A2105" s="47" t="s">
        <v>653</v>
      </c>
      <c r="B2105" s="48" t="s">
        <v>2928</v>
      </c>
    </row>
    <row r="2106" spans="1:2" x14ac:dyDescent="0.3">
      <c r="A2106" s="47" t="s">
        <v>652</v>
      </c>
      <c r="B2106" s="48" t="s">
        <v>2929</v>
      </c>
    </row>
    <row r="2107" spans="1:2" x14ac:dyDescent="0.3">
      <c r="A2107" s="47" t="s">
        <v>652</v>
      </c>
      <c r="B2107" s="48" t="s">
        <v>2929</v>
      </c>
    </row>
    <row r="2108" spans="1:2" x14ac:dyDescent="0.3">
      <c r="A2108" s="47" t="s">
        <v>647</v>
      </c>
      <c r="B2108" s="48" t="s">
        <v>859</v>
      </c>
    </row>
    <row r="2109" spans="1:2" x14ac:dyDescent="0.3">
      <c r="A2109" s="47" t="s">
        <v>647</v>
      </c>
      <c r="B2109" s="48" t="s">
        <v>859</v>
      </c>
    </row>
    <row r="2110" spans="1:2" x14ac:dyDescent="0.3">
      <c r="A2110" s="47" t="s">
        <v>650</v>
      </c>
      <c r="B2110" s="48" t="s">
        <v>2930</v>
      </c>
    </row>
    <row r="2111" spans="1:2" x14ac:dyDescent="0.3">
      <c r="A2111" s="47" t="s">
        <v>650</v>
      </c>
      <c r="B2111" s="48" t="s">
        <v>2930</v>
      </c>
    </row>
    <row r="2112" spans="1:2" x14ac:dyDescent="0.3">
      <c r="A2112" s="47" t="s">
        <v>366</v>
      </c>
      <c r="B2112" s="48" t="s">
        <v>2931</v>
      </c>
    </row>
    <row r="2113" spans="1:2" x14ac:dyDescent="0.3">
      <c r="A2113" s="47" t="s">
        <v>653</v>
      </c>
      <c r="B2113" s="48" t="s">
        <v>2932</v>
      </c>
    </row>
    <row r="2114" spans="1:2" x14ac:dyDescent="0.3">
      <c r="A2114" s="47" t="s">
        <v>653</v>
      </c>
      <c r="B2114" s="48" t="s">
        <v>2933</v>
      </c>
    </row>
    <row r="2115" spans="1:2" x14ac:dyDescent="0.3">
      <c r="A2115" s="47" t="s">
        <v>653</v>
      </c>
      <c r="B2115" s="48" t="s">
        <v>2934</v>
      </c>
    </row>
    <row r="2116" spans="1:2" x14ac:dyDescent="0.3">
      <c r="A2116" s="47" t="s">
        <v>653</v>
      </c>
      <c r="B2116" s="48" t="s">
        <v>2935</v>
      </c>
    </row>
    <row r="2117" spans="1:2" x14ac:dyDescent="0.3">
      <c r="A2117" s="47" t="s">
        <v>453</v>
      </c>
      <c r="B2117" s="48" t="s">
        <v>2936</v>
      </c>
    </row>
    <row r="2118" spans="1:2" x14ac:dyDescent="0.3">
      <c r="A2118" s="47" t="s">
        <v>659</v>
      </c>
      <c r="B2118" s="48" t="s">
        <v>1061</v>
      </c>
    </row>
    <row r="2119" spans="1:2" x14ac:dyDescent="0.3">
      <c r="A2119" s="47" t="s">
        <v>435</v>
      </c>
      <c r="B2119" s="48" t="s">
        <v>1194</v>
      </c>
    </row>
    <row r="2120" spans="1:2" x14ac:dyDescent="0.3">
      <c r="A2120" s="47" t="s">
        <v>340</v>
      </c>
      <c r="B2120" s="48" t="s">
        <v>2937</v>
      </c>
    </row>
    <row r="2121" spans="1:2" x14ac:dyDescent="0.3">
      <c r="A2121" s="47" t="s">
        <v>660</v>
      </c>
      <c r="B2121" s="48" t="s">
        <v>1726</v>
      </c>
    </row>
    <row r="2122" spans="1:2" x14ac:dyDescent="0.3">
      <c r="A2122" s="47" t="s">
        <v>661</v>
      </c>
      <c r="B2122" s="48" t="s">
        <v>1720</v>
      </c>
    </row>
    <row r="2123" spans="1:2" x14ac:dyDescent="0.3">
      <c r="A2123" s="47" t="s">
        <v>662</v>
      </c>
      <c r="B2123" s="48" t="s">
        <v>963</v>
      </c>
    </row>
    <row r="2124" spans="1:2" x14ac:dyDescent="0.3">
      <c r="A2124" s="47" t="s">
        <v>662</v>
      </c>
      <c r="B2124" s="48" t="s">
        <v>1034</v>
      </c>
    </row>
    <row r="2125" spans="1:2" x14ac:dyDescent="0.3">
      <c r="A2125" s="47" t="s">
        <v>663</v>
      </c>
      <c r="B2125" s="48" t="s">
        <v>857</v>
      </c>
    </row>
    <row r="2126" spans="1:2" x14ac:dyDescent="0.3">
      <c r="A2126" s="47" t="s">
        <v>664</v>
      </c>
      <c r="B2126" s="48" t="s">
        <v>965</v>
      </c>
    </row>
    <row r="2127" spans="1:2" x14ac:dyDescent="0.3">
      <c r="A2127" s="47" t="s">
        <v>662</v>
      </c>
      <c r="B2127" s="48" t="s">
        <v>1729</v>
      </c>
    </row>
    <row r="2128" spans="1:2" x14ac:dyDescent="0.3">
      <c r="A2128" s="47" t="s">
        <v>665</v>
      </c>
      <c r="B2128" s="48" t="s">
        <v>1731</v>
      </c>
    </row>
    <row r="2129" spans="1:2" x14ac:dyDescent="0.3">
      <c r="A2129" s="47" t="s">
        <v>436</v>
      </c>
      <c r="B2129" s="48" t="s">
        <v>2938</v>
      </c>
    </row>
    <row r="2130" spans="1:2" x14ac:dyDescent="0.3">
      <c r="A2130" s="47" t="s">
        <v>659</v>
      </c>
      <c r="B2130" s="48" t="s">
        <v>977</v>
      </c>
    </row>
    <row r="2131" spans="1:2" x14ac:dyDescent="0.3">
      <c r="A2131" s="47" t="s">
        <v>666</v>
      </c>
      <c r="B2131" s="48" t="s">
        <v>1140</v>
      </c>
    </row>
    <row r="2132" spans="1:2" x14ac:dyDescent="0.3">
      <c r="A2132" s="47" t="s">
        <v>666</v>
      </c>
      <c r="B2132" s="48" t="s">
        <v>1744</v>
      </c>
    </row>
    <row r="2133" spans="1:2" x14ac:dyDescent="0.3">
      <c r="A2133" s="47" t="s">
        <v>666</v>
      </c>
      <c r="B2133" s="48" t="s">
        <v>1745</v>
      </c>
    </row>
    <row r="2134" spans="1:2" x14ac:dyDescent="0.3">
      <c r="A2134" s="47" t="s">
        <v>667</v>
      </c>
      <c r="B2134" s="48" t="s">
        <v>1735</v>
      </c>
    </row>
    <row r="2135" spans="1:2" x14ac:dyDescent="0.3">
      <c r="A2135" s="47" t="s">
        <v>667</v>
      </c>
      <c r="B2135" s="48" t="s">
        <v>1736</v>
      </c>
    </row>
    <row r="2136" spans="1:2" x14ac:dyDescent="0.3">
      <c r="A2136" s="47" t="s">
        <v>668</v>
      </c>
      <c r="B2136" s="48" t="s">
        <v>2939</v>
      </c>
    </row>
    <row r="2137" spans="1:2" x14ac:dyDescent="0.3">
      <c r="A2137" s="47" t="s">
        <v>647</v>
      </c>
      <c r="B2137" s="48" t="s">
        <v>2940</v>
      </c>
    </row>
    <row r="2138" spans="1:2" x14ac:dyDescent="0.3">
      <c r="A2138" s="47" t="s">
        <v>665</v>
      </c>
      <c r="B2138" s="48" t="s">
        <v>1732</v>
      </c>
    </row>
    <row r="2139" spans="1:2" x14ac:dyDescent="0.3">
      <c r="A2139" s="47" t="s">
        <v>667</v>
      </c>
      <c r="B2139" s="48" t="s">
        <v>1056</v>
      </c>
    </row>
    <row r="2140" spans="1:2" x14ac:dyDescent="0.3">
      <c r="A2140" s="47" t="s">
        <v>649</v>
      </c>
      <c r="B2140" s="48" t="s">
        <v>1029</v>
      </c>
    </row>
    <row r="2141" spans="1:2" x14ac:dyDescent="0.3">
      <c r="A2141" s="47" t="s">
        <v>663</v>
      </c>
      <c r="B2141" s="48" t="s">
        <v>1728</v>
      </c>
    </row>
    <row r="2142" spans="1:2" x14ac:dyDescent="0.3">
      <c r="A2142" s="47" t="s">
        <v>664</v>
      </c>
      <c r="B2142" s="48" t="s">
        <v>1015</v>
      </c>
    </row>
    <row r="2143" spans="1:2" x14ac:dyDescent="0.3">
      <c r="A2143" s="47" t="s">
        <v>649</v>
      </c>
      <c r="B2143" s="48" t="s">
        <v>1724</v>
      </c>
    </row>
    <row r="2144" spans="1:2" x14ac:dyDescent="0.3">
      <c r="A2144" s="47" t="s">
        <v>657</v>
      </c>
      <c r="B2144" s="48" t="s">
        <v>1717</v>
      </c>
    </row>
    <row r="2145" spans="1:2" x14ac:dyDescent="0.3">
      <c r="A2145" s="47" t="s">
        <v>435</v>
      </c>
      <c r="B2145" s="48" t="s">
        <v>2941</v>
      </c>
    </row>
    <row r="2146" spans="1:2" x14ac:dyDescent="0.3">
      <c r="A2146" s="47" t="s">
        <v>27</v>
      </c>
      <c r="B2146" s="48" t="s">
        <v>1047</v>
      </c>
    </row>
    <row r="2147" spans="1:2" x14ac:dyDescent="0.3">
      <c r="A2147" s="47" t="s">
        <v>667</v>
      </c>
      <c r="B2147" s="48" t="s">
        <v>792</v>
      </c>
    </row>
    <row r="2148" spans="1:2" x14ac:dyDescent="0.3">
      <c r="A2148" s="47" t="s">
        <v>667</v>
      </c>
      <c r="B2148" s="48" t="s">
        <v>846</v>
      </c>
    </row>
    <row r="2149" spans="1:2" x14ac:dyDescent="0.3">
      <c r="A2149" s="47" t="s">
        <v>665</v>
      </c>
      <c r="B2149" s="48" t="s">
        <v>765</v>
      </c>
    </row>
    <row r="2150" spans="1:2" x14ac:dyDescent="0.3">
      <c r="A2150" s="47" t="s">
        <v>665</v>
      </c>
      <c r="B2150" s="48" t="s">
        <v>1023</v>
      </c>
    </row>
    <row r="2151" spans="1:2" x14ac:dyDescent="0.3">
      <c r="A2151" s="47" t="s">
        <v>669</v>
      </c>
      <c r="B2151" s="48" t="s">
        <v>1718</v>
      </c>
    </row>
    <row r="2152" spans="1:2" x14ac:dyDescent="0.3">
      <c r="A2152" s="47" t="s">
        <v>661</v>
      </c>
      <c r="B2152" s="48" t="s">
        <v>1719</v>
      </c>
    </row>
    <row r="2153" spans="1:2" x14ac:dyDescent="0.3">
      <c r="A2153" s="47" t="s">
        <v>27</v>
      </c>
      <c r="B2153" s="48" t="s">
        <v>866</v>
      </c>
    </row>
    <row r="2154" spans="1:2" x14ac:dyDescent="0.3">
      <c r="A2154" s="47" t="s">
        <v>27</v>
      </c>
      <c r="B2154" s="48" t="s">
        <v>937</v>
      </c>
    </row>
    <row r="2155" spans="1:2" x14ac:dyDescent="0.3">
      <c r="A2155" s="47" t="s">
        <v>659</v>
      </c>
      <c r="B2155" s="48" t="s">
        <v>953</v>
      </c>
    </row>
    <row r="2156" spans="1:2" x14ac:dyDescent="0.3">
      <c r="A2156" s="47" t="s">
        <v>340</v>
      </c>
      <c r="B2156" s="48" t="s">
        <v>2942</v>
      </c>
    </row>
    <row r="2157" spans="1:2" x14ac:dyDescent="0.3">
      <c r="A2157" s="47" t="s">
        <v>405</v>
      </c>
      <c r="B2157" s="48" t="s">
        <v>2943</v>
      </c>
    </row>
    <row r="2158" spans="1:2" x14ac:dyDescent="0.3">
      <c r="A2158" s="47" t="s">
        <v>419</v>
      </c>
      <c r="B2158" s="48" t="s">
        <v>2944</v>
      </c>
    </row>
    <row r="2159" spans="1:2" x14ac:dyDescent="0.3">
      <c r="A2159" s="47" t="s">
        <v>673</v>
      </c>
      <c r="B2159" s="48" t="s">
        <v>1746</v>
      </c>
    </row>
    <row r="2160" spans="1:2" x14ac:dyDescent="0.3">
      <c r="A2160" s="47" t="s">
        <v>673</v>
      </c>
      <c r="B2160" s="48" t="s">
        <v>890</v>
      </c>
    </row>
    <row r="2161" spans="1:2" x14ac:dyDescent="0.3">
      <c r="A2161" s="47" t="s">
        <v>673</v>
      </c>
      <c r="B2161" s="48" t="s">
        <v>821</v>
      </c>
    </row>
    <row r="2162" spans="1:2" x14ac:dyDescent="0.3">
      <c r="A2162" s="47" t="s">
        <v>673</v>
      </c>
      <c r="B2162" s="48" t="s">
        <v>1747</v>
      </c>
    </row>
    <row r="2163" spans="1:2" x14ac:dyDescent="0.3">
      <c r="A2163" s="47" t="s">
        <v>673</v>
      </c>
      <c r="B2163" s="48" t="s">
        <v>1018</v>
      </c>
    </row>
    <row r="2164" spans="1:2" x14ac:dyDescent="0.3">
      <c r="A2164" s="47" t="s">
        <v>672</v>
      </c>
      <c r="B2164" s="48" t="s">
        <v>891</v>
      </c>
    </row>
    <row r="2165" spans="1:2" x14ac:dyDescent="0.3">
      <c r="A2165" s="47" t="s">
        <v>672</v>
      </c>
      <c r="B2165" s="48" t="s">
        <v>1748</v>
      </c>
    </row>
    <row r="2166" spans="1:2" x14ac:dyDescent="0.3">
      <c r="A2166" s="47" t="s">
        <v>672</v>
      </c>
      <c r="B2166" s="48" t="s">
        <v>1749</v>
      </c>
    </row>
    <row r="2167" spans="1:2" x14ac:dyDescent="0.3">
      <c r="A2167" s="47" t="s">
        <v>672</v>
      </c>
      <c r="B2167" s="48" t="s">
        <v>744</v>
      </c>
    </row>
    <row r="2168" spans="1:2" x14ac:dyDescent="0.3">
      <c r="A2168" s="47" t="s">
        <v>673</v>
      </c>
      <c r="B2168" s="48" t="s">
        <v>1750</v>
      </c>
    </row>
    <row r="2169" spans="1:2" x14ac:dyDescent="0.3">
      <c r="A2169" s="47" t="s">
        <v>672</v>
      </c>
      <c r="B2169" s="48" t="s">
        <v>1751</v>
      </c>
    </row>
    <row r="2170" spans="1:2" x14ac:dyDescent="0.3">
      <c r="A2170" s="47" t="s">
        <v>672</v>
      </c>
      <c r="B2170" s="48" t="s">
        <v>764</v>
      </c>
    </row>
    <row r="2171" spans="1:2" x14ac:dyDescent="0.3">
      <c r="A2171" s="47" t="s">
        <v>404</v>
      </c>
      <c r="B2171" s="48" t="s">
        <v>1752</v>
      </c>
    </row>
    <row r="2172" spans="1:2" x14ac:dyDescent="0.3">
      <c r="A2172" s="47" t="s">
        <v>362</v>
      </c>
      <c r="B2172" s="48" t="s">
        <v>924</v>
      </c>
    </row>
    <row r="2173" spans="1:2" x14ac:dyDescent="0.3">
      <c r="A2173" s="47" t="s">
        <v>362</v>
      </c>
      <c r="B2173" s="48" t="s">
        <v>1753</v>
      </c>
    </row>
    <row r="2174" spans="1:2" x14ac:dyDescent="0.3">
      <c r="A2174" s="47" t="s">
        <v>362</v>
      </c>
      <c r="B2174" s="48" t="s">
        <v>899</v>
      </c>
    </row>
    <row r="2175" spans="1:2" x14ac:dyDescent="0.3">
      <c r="A2175" s="47" t="s">
        <v>362</v>
      </c>
      <c r="B2175" s="48" t="s">
        <v>1014</v>
      </c>
    </row>
    <row r="2176" spans="1:2" x14ac:dyDescent="0.3">
      <c r="A2176" s="47" t="s">
        <v>404</v>
      </c>
      <c r="B2176" s="48" t="s">
        <v>1754</v>
      </c>
    </row>
    <row r="2177" spans="1:2" x14ac:dyDescent="0.3">
      <c r="A2177" s="47" t="s">
        <v>404</v>
      </c>
      <c r="B2177" s="48" t="s">
        <v>1755</v>
      </c>
    </row>
    <row r="2178" spans="1:2" x14ac:dyDescent="0.3">
      <c r="A2178" s="47" t="s">
        <v>404</v>
      </c>
      <c r="B2178" s="48" t="s">
        <v>1756</v>
      </c>
    </row>
    <row r="2179" spans="1:2" x14ac:dyDescent="0.3">
      <c r="A2179" s="47" t="s">
        <v>404</v>
      </c>
      <c r="B2179" s="48" t="s">
        <v>1757</v>
      </c>
    </row>
    <row r="2180" spans="1:2" x14ac:dyDescent="0.3">
      <c r="A2180" s="47" t="s">
        <v>404</v>
      </c>
      <c r="B2180" s="48" t="s">
        <v>1758</v>
      </c>
    </row>
    <row r="2181" spans="1:2" x14ac:dyDescent="0.3">
      <c r="A2181" s="47" t="s">
        <v>404</v>
      </c>
      <c r="B2181" s="48" t="s">
        <v>1759</v>
      </c>
    </row>
    <row r="2182" spans="1:2" x14ac:dyDescent="0.3">
      <c r="A2182" s="47" t="s">
        <v>362</v>
      </c>
      <c r="B2182" s="48" t="s">
        <v>1009</v>
      </c>
    </row>
    <row r="2183" spans="1:2" x14ac:dyDescent="0.3">
      <c r="A2183" s="47" t="s">
        <v>362</v>
      </c>
      <c r="B2183" s="48" t="s">
        <v>1760</v>
      </c>
    </row>
    <row r="2184" spans="1:2" x14ac:dyDescent="0.3">
      <c r="A2184" s="47" t="s">
        <v>404</v>
      </c>
      <c r="B2184" s="48" t="s">
        <v>1761</v>
      </c>
    </row>
    <row r="2185" spans="1:2" x14ac:dyDescent="0.3">
      <c r="A2185" s="47" t="s">
        <v>404</v>
      </c>
      <c r="B2185" s="48" t="s">
        <v>1762</v>
      </c>
    </row>
    <row r="2186" spans="1:2" x14ac:dyDescent="0.3">
      <c r="A2186" s="47" t="s">
        <v>404</v>
      </c>
      <c r="B2186" s="48" t="s">
        <v>1764</v>
      </c>
    </row>
    <row r="2187" spans="1:2" x14ac:dyDescent="0.3">
      <c r="A2187" s="47" t="s">
        <v>657</v>
      </c>
      <c r="B2187" s="48" t="s">
        <v>1740</v>
      </c>
    </row>
    <row r="2188" spans="1:2" x14ac:dyDescent="0.3">
      <c r="A2188" s="47" t="s">
        <v>362</v>
      </c>
      <c r="B2188" s="48" t="s">
        <v>986</v>
      </c>
    </row>
    <row r="2189" spans="1:2" x14ac:dyDescent="0.3">
      <c r="A2189" s="47" t="s">
        <v>27</v>
      </c>
      <c r="B2189" s="48" t="s">
        <v>996</v>
      </c>
    </row>
    <row r="2190" spans="1:2" x14ac:dyDescent="0.3">
      <c r="A2190" s="47" t="s">
        <v>647</v>
      </c>
      <c r="B2190" s="48" t="s">
        <v>2945</v>
      </c>
    </row>
    <row r="2191" spans="1:2" x14ac:dyDescent="0.3">
      <c r="A2191" s="47" t="s">
        <v>337</v>
      </c>
      <c r="B2191" s="48" t="s">
        <v>2946</v>
      </c>
    </row>
    <row r="2192" spans="1:2" x14ac:dyDescent="0.3">
      <c r="A2192" s="47" t="s">
        <v>371</v>
      </c>
      <c r="B2192" s="48" t="s">
        <v>1660</v>
      </c>
    </row>
    <row r="2193" spans="1:2" x14ac:dyDescent="0.3">
      <c r="A2193" s="47" t="s">
        <v>686</v>
      </c>
      <c r="B2193" s="48" t="s">
        <v>2947</v>
      </c>
    </row>
    <row r="2194" spans="1:2" x14ac:dyDescent="0.3">
      <c r="A2194" s="47" t="s">
        <v>364</v>
      </c>
      <c r="B2194" s="48" t="s">
        <v>1766</v>
      </c>
    </row>
    <row r="2195" spans="1:2" x14ac:dyDescent="0.3">
      <c r="A2195" s="47" t="s">
        <v>365</v>
      </c>
      <c r="B2195" s="48" t="s">
        <v>923</v>
      </c>
    </row>
    <row r="2196" spans="1:2" x14ac:dyDescent="0.3">
      <c r="A2196" s="47" t="s">
        <v>365</v>
      </c>
      <c r="B2196" s="48" t="s">
        <v>1767</v>
      </c>
    </row>
    <row r="2197" spans="1:2" x14ac:dyDescent="0.3">
      <c r="A2197" s="47" t="s">
        <v>438</v>
      </c>
      <c r="B2197" s="48" t="s">
        <v>1768</v>
      </c>
    </row>
    <row r="2198" spans="1:2" x14ac:dyDescent="0.3">
      <c r="A2198" s="47" t="s">
        <v>364</v>
      </c>
      <c r="B2198" s="48" t="s">
        <v>1769</v>
      </c>
    </row>
    <row r="2199" spans="1:2" x14ac:dyDescent="0.3">
      <c r="A2199" s="47" t="s">
        <v>438</v>
      </c>
      <c r="B2199" s="48" t="s">
        <v>1770</v>
      </c>
    </row>
    <row r="2200" spans="1:2" x14ac:dyDescent="0.3">
      <c r="A2200" s="47" t="s">
        <v>438</v>
      </c>
      <c r="B2200" s="48" t="s">
        <v>1771</v>
      </c>
    </row>
    <row r="2201" spans="1:2" x14ac:dyDescent="0.3">
      <c r="A2201" s="47" t="s">
        <v>365</v>
      </c>
      <c r="B2201" s="48" t="s">
        <v>1772</v>
      </c>
    </row>
    <row r="2202" spans="1:2" x14ac:dyDescent="0.3">
      <c r="A2202" s="47" t="s">
        <v>438</v>
      </c>
      <c r="B2202" s="48" t="s">
        <v>1773</v>
      </c>
    </row>
    <row r="2203" spans="1:2" x14ac:dyDescent="0.3">
      <c r="A2203" s="47" t="s">
        <v>438</v>
      </c>
      <c r="B2203" s="48" t="s">
        <v>1774</v>
      </c>
    </row>
    <row r="2204" spans="1:2" x14ac:dyDescent="0.3">
      <c r="A2204" s="47" t="s">
        <v>438</v>
      </c>
      <c r="B2204" s="48" t="s">
        <v>978</v>
      </c>
    </row>
    <row r="2205" spans="1:2" x14ac:dyDescent="0.3">
      <c r="A2205" s="47" t="s">
        <v>438</v>
      </c>
      <c r="B2205" s="48" t="s">
        <v>1775</v>
      </c>
    </row>
    <row r="2206" spans="1:2" x14ac:dyDescent="0.3">
      <c r="A2206" s="47" t="s">
        <v>364</v>
      </c>
      <c r="B2206" s="48" t="s">
        <v>1776</v>
      </c>
    </row>
    <row r="2207" spans="1:2" x14ac:dyDescent="0.3">
      <c r="A2207" s="47" t="s">
        <v>365</v>
      </c>
      <c r="B2207" s="48" t="s">
        <v>838</v>
      </c>
    </row>
    <row r="2208" spans="1:2" x14ac:dyDescent="0.3">
      <c r="A2208" s="47" t="s">
        <v>365</v>
      </c>
      <c r="B2208" s="48" t="s">
        <v>1141</v>
      </c>
    </row>
    <row r="2209" spans="1:2" x14ac:dyDescent="0.3">
      <c r="A2209" s="47" t="s">
        <v>438</v>
      </c>
      <c r="B2209" s="48" t="s">
        <v>1777</v>
      </c>
    </row>
    <row r="2210" spans="1:2" x14ac:dyDescent="0.3">
      <c r="A2210" s="47" t="s">
        <v>438</v>
      </c>
      <c r="B2210" s="48" t="s">
        <v>1778</v>
      </c>
    </row>
    <row r="2211" spans="1:2" x14ac:dyDescent="0.3">
      <c r="A2211" s="47" t="s">
        <v>365</v>
      </c>
      <c r="B2211" s="48" t="s">
        <v>1045</v>
      </c>
    </row>
    <row r="2212" spans="1:2" x14ac:dyDescent="0.3">
      <c r="A2212" s="47" t="s">
        <v>365</v>
      </c>
      <c r="B2212" s="48" t="s">
        <v>1779</v>
      </c>
    </row>
    <row r="2213" spans="1:2" x14ac:dyDescent="0.3">
      <c r="A2213" s="47" t="s">
        <v>364</v>
      </c>
      <c r="B2213" s="48" t="s">
        <v>1780</v>
      </c>
    </row>
    <row r="2214" spans="1:2" x14ac:dyDescent="0.3">
      <c r="A2214" s="47" t="s">
        <v>438</v>
      </c>
      <c r="B2214" s="48" t="s">
        <v>1781</v>
      </c>
    </row>
    <row r="2215" spans="1:2" x14ac:dyDescent="0.3">
      <c r="A2215" s="47" t="s">
        <v>365</v>
      </c>
      <c r="B2215" s="48" t="s">
        <v>1782</v>
      </c>
    </row>
    <row r="2216" spans="1:2" x14ac:dyDescent="0.3">
      <c r="A2216" s="47" t="s">
        <v>364</v>
      </c>
      <c r="B2216" s="48" t="s">
        <v>1783</v>
      </c>
    </row>
    <row r="2217" spans="1:2" x14ac:dyDescent="0.3">
      <c r="A2217" s="47" t="s">
        <v>364</v>
      </c>
      <c r="B2217" s="48" t="s">
        <v>1784</v>
      </c>
    </row>
    <row r="2218" spans="1:2" x14ac:dyDescent="0.3">
      <c r="A2218" s="47" t="s">
        <v>365</v>
      </c>
      <c r="B2218" s="48" t="s">
        <v>1785</v>
      </c>
    </row>
    <row r="2219" spans="1:2" x14ac:dyDescent="0.3">
      <c r="A2219" s="47" t="s">
        <v>365</v>
      </c>
      <c r="B2219" s="48" t="s">
        <v>1044</v>
      </c>
    </row>
    <row r="2220" spans="1:2" x14ac:dyDescent="0.3">
      <c r="A2220" s="47" t="s">
        <v>364</v>
      </c>
      <c r="B2220" s="48" t="s">
        <v>1786</v>
      </c>
    </row>
    <row r="2221" spans="1:2" x14ac:dyDescent="0.3">
      <c r="A2221" s="47" t="s">
        <v>364</v>
      </c>
      <c r="B2221" s="48" t="s">
        <v>1787</v>
      </c>
    </row>
    <row r="2222" spans="1:2" x14ac:dyDescent="0.3">
      <c r="A2222" s="47" t="s">
        <v>364</v>
      </c>
      <c r="B2222" s="48" t="s">
        <v>1788</v>
      </c>
    </row>
    <row r="2223" spans="1:2" x14ac:dyDescent="0.3">
      <c r="A2223" s="47" t="s">
        <v>364</v>
      </c>
      <c r="B2223" s="48" t="s">
        <v>1789</v>
      </c>
    </row>
    <row r="2224" spans="1:2" x14ac:dyDescent="0.3">
      <c r="A2224" s="47" t="s">
        <v>667</v>
      </c>
      <c r="B2224" s="48" t="s">
        <v>1734</v>
      </c>
    </row>
    <row r="2225" spans="1:2" x14ac:dyDescent="0.3">
      <c r="A2225" s="47" t="s">
        <v>667</v>
      </c>
      <c r="B2225" s="48" t="s">
        <v>942</v>
      </c>
    </row>
    <row r="2226" spans="1:2" x14ac:dyDescent="0.3">
      <c r="A2226" s="47" t="s">
        <v>687</v>
      </c>
      <c r="B2226" s="48" t="s">
        <v>2948</v>
      </c>
    </row>
    <row r="2227" spans="1:2" x14ac:dyDescent="0.3">
      <c r="A2227" s="47" t="s">
        <v>651</v>
      </c>
      <c r="B2227" s="48" t="s">
        <v>2949</v>
      </c>
    </row>
    <row r="2228" spans="1:2" x14ac:dyDescent="0.3">
      <c r="A2228" s="47" t="s">
        <v>687</v>
      </c>
      <c r="B2228" s="48" t="s">
        <v>2950</v>
      </c>
    </row>
    <row r="2229" spans="1:2" x14ac:dyDescent="0.3">
      <c r="A2229" s="47" t="s">
        <v>650</v>
      </c>
      <c r="B2229" s="48" t="s">
        <v>2951</v>
      </c>
    </row>
    <row r="2230" spans="1:2" x14ac:dyDescent="0.3">
      <c r="A2230" s="47" t="s">
        <v>648</v>
      </c>
      <c r="B2230" s="48" t="s">
        <v>2952</v>
      </c>
    </row>
    <row r="2231" spans="1:2" x14ac:dyDescent="0.3">
      <c r="A2231" s="47" t="s">
        <v>651</v>
      </c>
      <c r="B2231" s="48" t="s">
        <v>2953</v>
      </c>
    </row>
    <row r="2232" spans="1:2" x14ac:dyDescent="0.3">
      <c r="A2232" s="47" t="s">
        <v>688</v>
      </c>
      <c r="B2232" s="48" t="s">
        <v>2954</v>
      </c>
    </row>
    <row r="2233" spans="1:2" x14ac:dyDescent="0.3">
      <c r="A2233" s="47" t="s">
        <v>688</v>
      </c>
      <c r="B2233" s="48" t="s">
        <v>2955</v>
      </c>
    </row>
    <row r="2234" spans="1:2" x14ac:dyDescent="0.3">
      <c r="A2234" s="47" t="s">
        <v>656</v>
      </c>
      <c r="B2234" s="48" t="s">
        <v>2956</v>
      </c>
    </row>
    <row r="2235" spans="1:2" x14ac:dyDescent="0.3">
      <c r="A2235" s="47" t="s">
        <v>667</v>
      </c>
      <c r="B2235" s="48" t="s">
        <v>1733</v>
      </c>
    </row>
    <row r="2236" spans="1:2" x14ac:dyDescent="0.3">
      <c r="A2236" s="47" t="s">
        <v>667</v>
      </c>
      <c r="B2236" s="48" t="s">
        <v>875</v>
      </c>
    </row>
    <row r="2237" spans="1:2" x14ac:dyDescent="0.3">
      <c r="A2237" s="47" t="s">
        <v>362</v>
      </c>
      <c r="B2237" s="48" t="s">
        <v>1763</v>
      </c>
    </row>
    <row r="2238" spans="1:2" x14ac:dyDescent="0.3">
      <c r="A2238" s="47" t="s">
        <v>362</v>
      </c>
      <c r="B2238" s="48" t="s">
        <v>1060</v>
      </c>
    </row>
    <row r="2239" spans="1:2" x14ac:dyDescent="0.3">
      <c r="A2239" s="47" t="s">
        <v>693</v>
      </c>
      <c r="B2239" s="48" t="s">
        <v>752</v>
      </c>
    </row>
    <row r="2240" spans="1:2" x14ac:dyDescent="0.3">
      <c r="A2240" s="47" t="s">
        <v>694</v>
      </c>
      <c r="B2240" s="48" t="s">
        <v>1790</v>
      </c>
    </row>
    <row r="2241" spans="1:2" x14ac:dyDescent="0.3">
      <c r="A2241" s="47" t="s">
        <v>692</v>
      </c>
      <c r="B2241" s="48" t="s">
        <v>1791</v>
      </c>
    </row>
    <row r="2242" spans="1:2" x14ac:dyDescent="0.3">
      <c r="A2242" s="47" t="s">
        <v>692</v>
      </c>
      <c r="B2242" s="48" t="s">
        <v>1142</v>
      </c>
    </row>
    <row r="2243" spans="1:2" x14ac:dyDescent="0.3">
      <c r="A2243" s="47" t="s">
        <v>694</v>
      </c>
      <c r="B2243" s="48" t="s">
        <v>771</v>
      </c>
    </row>
    <row r="2244" spans="1:2" x14ac:dyDescent="0.3">
      <c r="A2244" s="47" t="s">
        <v>693</v>
      </c>
      <c r="B2244" s="48" t="s">
        <v>1792</v>
      </c>
    </row>
    <row r="2245" spans="1:2" x14ac:dyDescent="0.3">
      <c r="A2245" s="47" t="s">
        <v>693</v>
      </c>
      <c r="B2245" s="48" t="s">
        <v>1793</v>
      </c>
    </row>
    <row r="2246" spans="1:2" x14ac:dyDescent="0.3">
      <c r="A2246" s="47" t="s">
        <v>694</v>
      </c>
      <c r="B2246" s="48" t="s">
        <v>1795</v>
      </c>
    </row>
    <row r="2247" spans="1:2" x14ac:dyDescent="0.3">
      <c r="A2247" s="47" t="s">
        <v>692</v>
      </c>
      <c r="B2247" s="48" t="s">
        <v>1796</v>
      </c>
    </row>
    <row r="2248" spans="1:2" x14ac:dyDescent="0.3">
      <c r="A2248" s="47" t="s">
        <v>66</v>
      </c>
      <c r="B2248" s="48" t="s">
        <v>1867</v>
      </c>
    </row>
    <row r="2249" spans="1:2" x14ac:dyDescent="0.3">
      <c r="A2249" s="47" t="s">
        <v>66</v>
      </c>
      <c r="B2249" s="48" t="s">
        <v>1869</v>
      </c>
    </row>
    <row r="2250" spans="1:2" x14ac:dyDescent="0.3">
      <c r="A2250" s="47" t="s">
        <v>66</v>
      </c>
      <c r="B2250" s="48" t="s">
        <v>1868</v>
      </c>
    </row>
    <row r="2251" spans="1:2" x14ac:dyDescent="0.3">
      <c r="A2251" s="47" t="s">
        <v>66</v>
      </c>
      <c r="B2251" s="48" t="s">
        <v>1944</v>
      </c>
    </row>
    <row r="2252" spans="1:2" x14ac:dyDescent="0.3">
      <c r="A2252" s="47" t="s">
        <v>416</v>
      </c>
      <c r="B2252" s="48" t="s">
        <v>2957</v>
      </c>
    </row>
    <row r="2253" spans="1:2" x14ac:dyDescent="0.3">
      <c r="A2253" s="47" t="s">
        <v>66</v>
      </c>
      <c r="B2253" s="48" t="s">
        <v>1088</v>
      </c>
    </row>
    <row r="2254" spans="1:2" x14ac:dyDescent="0.3">
      <c r="A2254" s="47" t="s">
        <v>66</v>
      </c>
      <c r="B2254" s="48" t="s">
        <v>1102</v>
      </c>
    </row>
    <row r="2255" spans="1:2" x14ac:dyDescent="0.3">
      <c r="A2255" s="47" t="s">
        <v>94</v>
      </c>
      <c r="B2255" s="48" t="s">
        <v>2958</v>
      </c>
    </row>
    <row r="2256" spans="1:2" x14ac:dyDescent="0.3">
      <c r="A2256" s="47" t="s">
        <v>403</v>
      </c>
      <c r="B2256" s="48" t="s">
        <v>2959</v>
      </c>
    </row>
    <row r="2257" spans="1:2" x14ac:dyDescent="0.3">
      <c r="A2257" s="47" t="s">
        <v>689</v>
      </c>
      <c r="B2257" s="48" t="s">
        <v>1797</v>
      </c>
    </row>
    <row r="2258" spans="1:2" x14ac:dyDescent="0.3">
      <c r="A2258" s="47" t="s">
        <v>689</v>
      </c>
      <c r="B2258" s="48" t="s">
        <v>1798</v>
      </c>
    </row>
    <row r="2259" spans="1:2" x14ac:dyDescent="0.3">
      <c r="A2259" s="47" t="s">
        <v>690</v>
      </c>
      <c r="B2259" s="48" t="s">
        <v>1799</v>
      </c>
    </row>
    <row r="2260" spans="1:2" x14ac:dyDescent="0.3">
      <c r="A2260" s="47" t="s">
        <v>689</v>
      </c>
      <c r="B2260" s="48" t="s">
        <v>1800</v>
      </c>
    </row>
    <row r="2261" spans="1:2" x14ac:dyDescent="0.3">
      <c r="A2261" s="47" t="s">
        <v>689</v>
      </c>
      <c r="B2261" s="48" t="s">
        <v>1801</v>
      </c>
    </row>
    <row r="2262" spans="1:2" x14ac:dyDescent="0.3">
      <c r="A2262" s="47" t="s">
        <v>689</v>
      </c>
      <c r="B2262" s="48" t="s">
        <v>966</v>
      </c>
    </row>
    <row r="2263" spans="1:2" x14ac:dyDescent="0.3">
      <c r="A2263" s="47" t="s">
        <v>690</v>
      </c>
      <c r="B2263" s="48" t="s">
        <v>1048</v>
      </c>
    </row>
    <row r="2264" spans="1:2" x14ac:dyDescent="0.3">
      <c r="A2264" s="47" t="s">
        <v>690</v>
      </c>
      <c r="B2264" s="48" t="s">
        <v>1802</v>
      </c>
    </row>
    <row r="2265" spans="1:2" x14ac:dyDescent="0.3">
      <c r="A2265" s="47" t="s">
        <v>689</v>
      </c>
      <c r="B2265" s="48" t="s">
        <v>1803</v>
      </c>
    </row>
    <row r="2266" spans="1:2" x14ac:dyDescent="0.3">
      <c r="A2266" s="47" t="s">
        <v>689</v>
      </c>
      <c r="B2266" s="48" t="s">
        <v>1804</v>
      </c>
    </row>
    <row r="2267" spans="1:2" x14ac:dyDescent="0.3">
      <c r="A2267" s="47" t="s">
        <v>690</v>
      </c>
      <c r="B2267" s="48" t="s">
        <v>1805</v>
      </c>
    </row>
    <row r="2268" spans="1:2" x14ac:dyDescent="0.3">
      <c r="A2268" s="47" t="s">
        <v>690</v>
      </c>
      <c r="B2268" s="48" t="s">
        <v>1806</v>
      </c>
    </row>
    <row r="2269" spans="1:2" x14ac:dyDescent="0.3">
      <c r="A2269" s="47" t="s">
        <v>689</v>
      </c>
      <c r="B2269" s="48" t="s">
        <v>1807</v>
      </c>
    </row>
    <row r="2270" spans="1:2" x14ac:dyDescent="0.3">
      <c r="A2270" s="47" t="s">
        <v>690</v>
      </c>
      <c r="B2270" s="48" t="s">
        <v>1808</v>
      </c>
    </row>
    <row r="2271" spans="1:2" x14ac:dyDescent="0.3">
      <c r="A2271" s="47" t="s">
        <v>690</v>
      </c>
      <c r="B2271" s="48" t="s">
        <v>1809</v>
      </c>
    </row>
    <row r="2272" spans="1:2" x14ac:dyDescent="0.3">
      <c r="A2272" s="47" t="s">
        <v>690</v>
      </c>
      <c r="B2272" s="48" t="s">
        <v>842</v>
      </c>
    </row>
    <row r="2273" spans="1:2" x14ac:dyDescent="0.3">
      <c r="A2273" s="47" t="s">
        <v>691</v>
      </c>
      <c r="B2273" s="48" t="s">
        <v>2960</v>
      </c>
    </row>
    <row r="2274" spans="1:2" x14ac:dyDescent="0.3">
      <c r="A2274" s="47" t="s">
        <v>691</v>
      </c>
      <c r="B2274" s="48" t="s">
        <v>2961</v>
      </c>
    </row>
    <row r="2275" spans="1:2" x14ac:dyDescent="0.3">
      <c r="A2275" s="47" t="s">
        <v>691</v>
      </c>
      <c r="B2275" s="48" t="s">
        <v>2962</v>
      </c>
    </row>
    <row r="2276" spans="1:2" x14ac:dyDescent="0.3">
      <c r="A2276" s="47" t="s">
        <v>691</v>
      </c>
      <c r="B2276" s="48" t="s">
        <v>2963</v>
      </c>
    </row>
    <row r="2277" spans="1:2" x14ac:dyDescent="0.3">
      <c r="A2277" s="47" t="s">
        <v>87</v>
      </c>
      <c r="B2277" s="48" t="s">
        <v>2964</v>
      </c>
    </row>
    <row r="2278" spans="1:2" x14ac:dyDescent="0.3">
      <c r="A2278" s="47" t="s">
        <v>339</v>
      </c>
      <c r="B2278" s="48" t="s">
        <v>1197</v>
      </c>
    </row>
    <row r="2279" spans="1:2" x14ac:dyDescent="0.3">
      <c r="A2279" s="50" t="s">
        <v>646</v>
      </c>
      <c r="B2279" s="50" t="s">
        <v>2965</v>
      </c>
    </row>
    <row r="2280" spans="1:2" x14ac:dyDescent="0.3">
      <c r="A2280" s="50" t="s">
        <v>712</v>
      </c>
      <c r="B2280" s="50" t="s">
        <v>2046</v>
      </c>
    </row>
    <row r="2281" spans="1:2" x14ac:dyDescent="0.3">
      <c r="A2281" s="50" t="s">
        <v>712</v>
      </c>
      <c r="B2281" s="50" t="s">
        <v>2043</v>
      </c>
    </row>
    <row r="2282" spans="1:2" x14ac:dyDescent="0.3">
      <c r="A2282" s="50" t="s">
        <v>712</v>
      </c>
      <c r="B2282" s="50" t="s">
        <v>2050</v>
      </c>
    </row>
    <row r="2283" spans="1:2" x14ac:dyDescent="0.3">
      <c r="A2283" s="50" t="s">
        <v>712</v>
      </c>
      <c r="B2283" s="50" t="s">
        <v>1092</v>
      </c>
    </row>
    <row r="2284" spans="1:2" x14ac:dyDescent="0.3">
      <c r="A2284" s="50" t="s">
        <v>712</v>
      </c>
      <c r="B2284" s="50" t="s">
        <v>2041</v>
      </c>
    </row>
    <row r="2285" spans="1:2" x14ac:dyDescent="0.3">
      <c r="A2285" s="50" t="s">
        <v>711</v>
      </c>
      <c r="B2285" s="50" t="s">
        <v>2037</v>
      </c>
    </row>
    <row r="2286" spans="1:2" x14ac:dyDescent="0.3">
      <c r="A2286" s="50" t="s">
        <v>88</v>
      </c>
      <c r="B2286" s="50" t="s">
        <v>844</v>
      </c>
    </row>
    <row r="2287" spans="1:2" x14ac:dyDescent="0.3">
      <c r="A2287" s="50" t="s">
        <v>88</v>
      </c>
      <c r="B2287" s="50" t="s">
        <v>847</v>
      </c>
    </row>
    <row r="2288" spans="1:2" x14ac:dyDescent="0.3">
      <c r="A2288" s="50" t="s">
        <v>88</v>
      </c>
      <c r="B2288" s="50" t="s">
        <v>845</v>
      </c>
    </row>
    <row r="2289" spans="1:2" x14ac:dyDescent="0.3">
      <c r="A2289" s="50" t="s">
        <v>88</v>
      </c>
      <c r="B2289" s="50" t="s">
        <v>1320</v>
      </c>
    </row>
    <row r="2290" spans="1:2" x14ac:dyDescent="0.3">
      <c r="A2290" s="50" t="s">
        <v>88</v>
      </c>
      <c r="B2290" s="50" t="s">
        <v>882</v>
      </c>
    </row>
    <row r="2291" spans="1:2" x14ac:dyDescent="0.3">
      <c r="A2291" s="50" t="s">
        <v>88</v>
      </c>
      <c r="B2291" s="50" t="s">
        <v>748</v>
      </c>
    </row>
    <row r="2292" spans="1:2" x14ac:dyDescent="0.3">
      <c r="A2292" s="50" t="s">
        <v>88</v>
      </c>
      <c r="B2292" s="50" t="s">
        <v>767</v>
      </c>
    </row>
    <row r="2293" spans="1:2" x14ac:dyDescent="0.3">
      <c r="A2293" s="50" t="s">
        <v>88</v>
      </c>
      <c r="B2293" s="50" t="s">
        <v>1321</v>
      </c>
    </row>
    <row r="2294" spans="1:2" x14ac:dyDescent="0.3">
      <c r="A2294" s="50" t="s">
        <v>88</v>
      </c>
      <c r="B2294" s="50" t="s">
        <v>1700</v>
      </c>
    </row>
    <row r="2295" spans="1:2" x14ac:dyDescent="0.3">
      <c r="A2295" s="50" t="s">
        <v>88</v>
      </c>
      <c r="B2295" s="50" t="s">
        <v>993</v>
      </c>
    </row>
    <row r="2296" spans="1:2" x14ac:dyDescent="0.3">
      <c r="A2296" s="50" t="s">
        <v>89</v>
      </c>
      <c r="B2296" s="50" t="s">
        <v>1027</v>
      </c>
    </row>
    <row r="2297" spans="1:2" x14ac:dyDescent="0.3">
      <c r="A2297" s="50" t="s">
        <v>89</v>
      </c>
      <c r="B2297" s="50" t="s">
        <v>820</v>
      </c>
    </row>
    <row r="2298" spans="1:2" x14ac:dyDescent="0.3">
      <c r="A2298" s="50" t="s">
        <v>89</v>
      </c>
      <c r="B2298" s="50" t="s">
        <v>985</v>
      </c>
    </row>
    <row r="2299" spans="1:2" x14ac:dyDescent="0.3">
      <c r="A2299" s="50" t="s">
        <v>89</v>
      </c>
      <c r="B2299" s="50" t="s">
        <v>919</v>
      </c>
    </row>
    <row r="2300" spans="1:2" x14ac:dyDescent="0.3">
      <c r="A2300" s="50" t="s">
        <v>89</v>
      </c>
      <c r="B2300" s="50" t="s">
        <v>1319</v>
      </c>
    </row>
    <row r="2301" spans="1:2" x14ac:dyDescent="0.3">
      <c r="A2301" s="50" t="s">
        <v>89</v>
      </c>
      <c r="B2301" s="50" t="s">
        <v>876</v>
      </c>
    </row>
    <row r="2302" spans="1:2" x14ac:dyDescent="0.3">
      <c r="A2302" s="50" t="s">
        <v>89</v>
      </c>
      <c r="B2302" s="50" t="s">
        <v>1030</v>
      </c>
    </row>
    <row r="2303" spans="1:2" x14ac:dyDescent="0.3">
      <c r="A2303" s="50" t="s">
        <v>89</v>
      </c>
      <c r="B2303" s="50" t="s">
        <v>895</v>
      </c>
    </row>
    <row r="2304" spans="1:2" x14ac:dyDescent="0.3">
      <c r="A2304" s="50" t="s">
        <v>89</v>
      </c>
      <c r="B2304" s="50" t="s">
        <v>1699</v>
      </c>
    </row>
    <row r="2305" spans="1:2" x14ac:dyDescent="0.3">
      <c r="A2305" s="50" t="s">
        <v>89</v>
      </c>
      <c r="B2305" s="50" t="s">
        <v>888</v>
      </c>
    </row>
    <row r="2306" spans="1:2" x14ac:dyDescent="0.3">
      <c r="A2306" s="50" t="s">
        <v>90</v>
      </c>
      <c r="B2306" s="50" t="s">
        <v>1540</v>
      </c>
    </row>
    <row r="2307" spans="1:2" x14ac:dyDescent="0.3">
      <c r="A2307" s="50" t="s">
        <v>90</v>
      </c>
      <c r="B2307" s="50" t="s">
        <v>926</v>
      </c>
    </row>
    <row r="2308" spans="1:2" x14ac:dyDescent="0.3">
      <c r="A2308" s="50" t="s">
        <v>90</v>
      </c>
      <c r="B2308" s="50" t="s">
        <v>883</v>
      </c>
    </row>
    <row r="2309" spans="1:2" x14ac:dyDescent="0.3">
      <c r="A2309" s="50" t="s">
        <v>90</v>
      </c>
      <c r="B2309" s="50" t="s">
        <v>819</v>
      </c>
    </row>
    <row r="2310" spans="1:2" x14ac:dyDescent="0.3">
      <c r="A2310" s="50" t="s">
        <v>90</v>
      </c>
      <c r="B2310" s="50" t="s">
        <v>1130</v>
      </c>
    </row>
    <row r="2311" spans="1:2" x14ac:dyDescent="0.3">
      <c r="A2311" s="50" t="s">
        <v>90</v>
      </c>
      <c r="B2311" s="50" t="s">
        <v>1538</v>
      </c>
    </row>
    <row r="2312" spans="1:2" x14ac:dyDescent="0.3">
      <c r="A2312" s="50" t="s">
        <v>90</v>
      </c>
      <c r="B2312" s="50" t="s">
        <v>1539</v>
      </c>
    </row>
    <row r="2313" spans="1:2" x14ac:dyDescent="0.3">
      <c r="A2313" s="50" t="s">
        <v>90</v>
      </c>
      <c r="B2313" s="50" t="s">
        <v>1541</v>
      </c>
    </row>
    <row r="2314" spans="1:2" x14ac:dyDescent="0.3">
      <c r="A2314" s="50" t="s">
        <v>91</v>
      </c>
      <c r="B2314" s="50" t="s">
        <v>1165</v>
      </c>
    </row>
    <row r="2315" spans="1:2" x14ac:dyDescent="0.3">
      <c r="A2315" s="50" t="s">
        <v>92</v>
      </c>
      <c r="B2315" s="50" t="s">
        <v>856</v>
      </c>
    </row>
    <row r="2316" spans="1:2" x14ac:dyDescent="0.3">
      <c r="A2316" s="50" t="s">
        <v>92</v>
      </c>
      <c r="B2316" s="50" t="s">
        <v>1038</v>
      </c>
    </row>
    <row r="2317" spans="1:2" x14ac:dyDescent="0.3">
      <c r="A2317" s="50" t="s">
        <v>92</v>
      </c>
      <c r="B2317" s="50" t="s">
        <v>885</v>
      </c>
    </row>
    <row r="2318" spans="1:2" x14ac:dyDescent="0.3">
      <c r="A2318" s="50" t="s">
        <v>92</v>
      </c>
      <c r="B2318" s="50" t="s">
        <v>902</v>
      </c>
    </row>
    <row r="2319" spans="1:2" x14ac:dyDescent="0.3">
      <c r="A2319" s="50" t="s">
        <v>92</v>
      </c>
      <c r="B2319" s="50" t="s">
        <v>1278</v>
      </c>
    </row>
    <row r="2320" spans="1:2" x14ac:dyDescent="0.3">
      <c r="A2320" s="50" t="s">
        <v>92</v>
      </c>
      <c r="B2320" s="50" t="s">
        <v>1277</v>
      </c>
    </row>
    <row r="2321" spans="1:2" x14ac:dyDescent="0.3">
      <c r="A2321" s="50" t="s">
        <v>92</v>
      </c>
      <c r="B2321" s="50" t="s">
        <v>1279</v>
      </c>
    </row>
    <row r="2322" spans="1:2" x14ac:dyDescent="0.3">
      <c r="A2322" s="50" t="s">
        <v>92</v>
      </c>
      <c r="B2322" s="50" t="s">
        <v>822</v>
      </c>
    </row>
    <row r="2323" spans="1:2" x14ac:dyDescent="0.3">
      <c r="A2323" s="50" t="s">
        <v>92</v>
      </c>
      <c r="B2323" s="50" t="s">
        <v>1355</v>
      </c>
    </row>
    <row r="2324" spans="1:2" x14ac:dyDescent="0.3">
      <c r="A2324" s="50" t="s">
        <v>92</v>
      </c>
      <c r="B2324" s="50" t="s">
        <v>1356</v>
      </c>
    </row>
    <row r="2325" spans="1:2" x14ac:dyDescent="0.3">
      <c r="A2325" s="50" t="s">
        <v>94</v>
      </c>
      <c r="B2325" s="50" t="s">
        <v>967</v>
      </c>
    </row>
    <row r="2326" spans="1:2" x14ac:dyDescent="0.3">
      <c r="A2326" s="50" t="s">
        <v>94</v>
      </c>
      <c r="B2326" s="50" t="s">
        <v>1163</v>
      </c>
    </row>
    <row r="2327" spans="1:2" x14ac:dyDescent="0.3">
      <c r="A2327" s="50" t="s">
        <v>94</v>
      </c>
      <c r="B2327" s="50" t="s">
        <v>1008</v>
      </c>
    </row>
    <row r="2328" spans="1:2" x14ac:dyDescent="0.3">
      <c r="A2328" s="50" t="s">
        <v>94</v>
      </c>
      <c r="B2328" s="50" t="s">
        <v>843</v>
      </c>
    </row>
    <row r="2329" spans="1:2" x14ac:dyDescent="0.3">
      <c r="A2329" s="50" t="s">
        <v>94</v>
      </c>
      <c r="B2329" s="50" t="s">
        <v>1125</v>
      </c>
    </row>
    <row r="2330" spans="1:2" x14ac:dyDescent="0.3">
      <c r="A2330" s="50" t="s">
        <v>94</v>
      </c>
      <c r="B2330" s="50" t="s">
        <v>1170</v>
      </c>
    </row>
    <row r="2331" spans="1:2" x14ac:dyDescent="0.3">
      <c r="A2331" s="50" t="s">
        <v>94</v>
      </c>
      <c r="B2331" s="50" t="s">
        <v>1312</v>
      </c>
    </row>
    <row r="2332" spans="1:2" x14ac:dyDescent="0.3">
      <c r="A2332" s="50" t="s">
        <v>94</v>
      </c>
      <c r="B2332" s="50" t="s">
        <v>946</v>
      </c>
    </row>
    <row r="2333" spans="1:2" x14ac:dyDescent="0.3">
      <c r="A2333" s="50" t="s">
        <v>94</v>
      </c>
      <c r="B2333" s="50" t="s">
        <v>1314</v>
      </c>
    </row>
    <row r="2334" spans="1:2" x14ac:dyDescent="0.3">
      <c r="A2334" s="50" t="s">
        <v>94</v>
      </c>
      <c r="B2334" s="50" t="s">
        <v>1313</v>
      </c>
    </row>
    <row r="2335" spans="1:2" x14ac:dyDescent="0.3">
      <c r="A2335" s="50" t="s">
        <v>95</v>
      </c>
      <c r="B2335" s="50" t="s">
        <v>1345</v>
      </c>
    </row>
    <row r="2336" spans="1:2" x14ac:dyDescent="0.3">
      <c r="A2336" s="50" t="s">
        <v>95</v>
      </c>
      <c r="B2336" s="50" t="s">
        <v>1353</v>
      </c>
    </row>
    <row r="2337" spans="1:2" x14ac:dyDescent="0.3">
      <c r="A2337" s="50" t="s">
        <v>95</v>
      </c>
      <c r="B2337" s="50" t="s">
        <v>1350</v>
      </c>
    </row>
    <row r="2338" spans="1:2" x14ac:dyDescent="0.3">
      <c r="A2338" s="50" t="s">
        <v>95</v>
      </c>
      <c r="B2338" s="50" t="s">
        <v>1346</v>
      </c>
    </row>
    <row r="2339" spans="1:2" x14ac:dyDescent="0.3">
      <c r="A2339" s="50" t="s">
        <v>95</v>
      </c>
      <c r="B2339" s="50" t="s">
        <v>1348</v>
      </c>
    </row>
    <row r="2340" spans="1:2" x14ac:dyDescent="0.3">
      <c r="A2340" s="50" t="s">
        <v>95</v>
      </c>
      <c r="B2340" s="50" t="s">
        <v>1354</v>
      </c>
    </row>
    <row r="2341" spans="1:2" x14ac:dyDescent="0.3">
      <c r="A2341" s="50" t="s">
        <v>95</v>
      </c>
      <c r="B2341" s="50" t="s">
        <v>1347</v>
      </c>
    </row>
    <row r="2342" spans="1:2" x14ac:dyDescent="0.3">
      <c r="A2342" s="50" t="s">
        <v>95</v>
      </c>
      <c r="B2342" s="50" t="s">
        <v>1352</v>
      </c>
    </row>
    <row r="2343" spans="1:2" x14ac:dyDescent="0.3">
      <c r="A2343" s="50" t="s">
        <v>95</v>
      </c>
      <c r="B2343" s="50" t="s">
        <v>1349</v>
      </c>
    </row>
    <row r="2344" spans="1:2" x14ac:dyDescent="0.3">
      <c r="A2344" s="50" t="s">
        <v>95</v>
      </c>
      <c r="B2344" s="50" t="s">
        <v>1351</v>
      </c>
    </row>
    <row r="2345" spans="1:2" x14ac:dyDescent="0.3">
      <c r="A2345" s="50" t="s">
        <v>96</v>
      </c>
      <c r="B2345" s="50" t="s">
        <v>1410</v>
      </c>
    </row>
    <row r="2346" spans="1:2" x14ac:dyDescent="0.3">
      <c r="A2346" s="50" t="s">
        <v>96</v>
      </c>
      <c r="B2346" s="50" t="s">
        <v>1058</v>
      </c>
    </row>
    <row r="2347" spans="1:2" x14ac:dyDescent="0.3">
      <c r="A2347" s="50" t="s">
        <v>96</v>
      </c>
      <c r="B2347" s="50" t="s">
        <v>1408</v>
      </c>
    </row>
    <row r="2348" spans="1:2" x14ac:dyDescent="0.3">
      <c r="A2348" s="50" t="s">
        <v>96</v>
      </c>
      <c r="B2348" s="50" t="s">
        <v>1411</v>
      </c>
    </row>
    <row r="2349" spans="1:2" x14ac:dyDescent="0.3">
      <c r="A2349" s="50" t="s">
        <v>96</v>
      </c>
      <c r="B2349" s="50" t="s">
        <v>1409</v>
      </c>
    </row>
    <row r="2350" spans="1:2" x14ac:dyDescent="0.3">
      <c r="A2350" s="50" t="s">
        <v>96</v>
      </c>
      <c r="B2350" s="50" t="s">
        <v>1403</v>
      </c>
    </row>
    <row r="2351" spans="1:2" x14ac:dyDescent="0.3">
      <c r="A2351" s="50" t="s">
        <v>96</v>
      </c>
      <c r="B2351" s="50" t="s">
        <v>1406</v>
      </c>
    </row>
    <row r="2352" spans="1:2" x14ac:dyDescent="0.3">
      <c r="A2352" s="50" t="s">
        <v>96</v>
      </c>
      <c r="B2352" s="50" t="s">
        <v>1405</v>
      </c>
    </row>
    <row r="2353" spans="1:2" x14ac:dyDescent="0.3">
      <c r="A2353" s="50" t="s">
        <v>96</v>
      </c>
      <c r="B2353" s="50" t="s">
        <v>1407</v>
      </c>
    </row>
    <row r="2354" spans="1:2" x14ac:dyDescent="0.3">
      <c r="A2354" s="50" t="s">
        <v>96</v>
      </c>
      <c r="B2354" s="50" t="s">
        <v>1404</v>
      </c>
    </row>
    <row r="2355" spans="1:2" x14ac:dyDescent="0.3">
      <c r="A2355" s="50" t="s">
        <v>98</v>
      </c>
      <c r="B2355" s="50" t="s">
        <v>877</v>
      </c>
    </row>
    <row r="2356" spans="1:2" x14ac:dyDescent="0.3">
      <c r="A2356" s="50" t="s">
        <v>98</v>
      </c>
      <c r="B2356" s="50" t="s">
        <v>1560</v>
      </c>
    </row>
    <row r="2357" spans="1:2" x14ac:dyDescent="0.3">
      <c r="A2357" s="50" t="s">
        <v>98</v>
      </c>
      <c r="B2357" s="50" t="s">
        <v>1131</v>
      </c>
    </row>
    <row r="2358" spans="1:2" x14ac:dyDescent="0.3">
      <c r="A2358" s="50" t="s">
        <v>98</v>
      </c>
      <c r="B2358" s="50" t="s">
        <v>909</v>
      </c>
    </row>
    <row r="2359" spans="1:2" x14ac:dyDescent="0.3">
      <c r="A2359" s="50" t="s">
        <v>98</v>
      </c>
      <c r="B2359" s="50" t="s">
        <v>910</v>
      </c>
    </row>
    <row r="2360" spans="1:2" x14ac:dyDescent="0.3">
      <c r="A2360" s="50" t="s">
        <v>98</v>
      </c>
      <c r="B2360" s="50" t="s">
        <v>908</v>
      </c>
    </row>
    <row r="2361" spans="1:2" x14ac:dyDescent="0.3">
      <c r="A2361" s="50" t="s">
        <v>98</v>
      </c>
      <c r="B2361" s="50" t="s">
        <v>1012</v>
      </c>
    </row>
    <row r="2362" spans="1:2" x14ac:dyDescent="0.3">
      <c r="A2362" s="50" t="s">
        <v>98</v>
      </c>
      <c r="B2362" s="50" t="s">
        <v>2966</v>
      </c>
    </row>
    <row r="2363" spans="1:2" x14ac:dyDescent="0.3">
      <c r="A2363" s="50" t="s">
        <v>98</v>
      </c>
      <c r="B2363" s="50" t="s">
        <v>1561</v>
      </c>
    </row>
    <row r="2364" spans="1:2" x14ac:dyDescent="0.3">
      <c r="A2364" s="50" t="s">
        <v>99</v>
      </c>
      <c r="B2364" s="50" t="s">
        <v>987</v>
      </c>
    </row>
    <row r="2365" spans="1:2" x14ac:dyDescent="0.3">
      <c r="A2365" s="50" t="s">
        <v>99</v>
      </c>
      <c r="B2365" s="50" t="s">
        <v>1551</v>
      </c>
    </row>
    <row r="2366" spans="1:2" x14ac:dyDescent="0.3">
      <c r="A2366" s="50" t="s">
        <v>99</v>
      </c>
      <c r="B2366" s="50" t="s">
        <v>1552</v>
      </c>
    </row>
    <row r="2367" spans="1:2" x14ac:dyDescent="0.3">
      <c r="A2367" s="50" t="s">
        <v>99</v>
      </c>
      <c r="B2367" s="50" t="s">
        <v>1026</v>
      </c>
    </row>
    <row r="2368" spans="1:2" x14ac:dyDescent="0.3">
      <c r="A2368" s="50" t="s">
        <v>99</v>
      </c>
      <c r="B2368" s="50" t="s">
        <v>1554</v>
      </c>
    </row>
    <row r="2369" spans="1:2" x14ac:dyDescent="0.3">
      <c r="A2369" s="50" t="s">
        <v>99</v>
      </c>
      <c r="B2369" s="50" t="s">
        <v>1035</v>
      </c>
    </row>
    <row r="2370" spans="1:2" x14ac:dyDescent="0.3">
      <c r="A2370" s="50" t="s">
        <v>99</v>
      </c>
      <c r="B2370" s="50" t="s">
        <v>1553</v>
      </c>
    </row>
    <row r="2371" spans="1:2" x14ac:dyDescent="0.3">
      <c r="A2371" s="50" t="s">
        <v>99</v>
      </c>
      <c r="B2371" s="50" t="s">
        <v>1549</v>
      </c>
    </row>
    <row r="2372" spans="1:2" x14ac:dyDescent="0.3">
      <c r="A2372" s="50" t="s">
        <v>99</v>
      </c>
      <c r="B2372" s="50" t="s">
        <v>903</v>
      </c>
    </row>
    <row r="2373" spans="1:2" x14ac:dyDescent="0.3">
      <c r="A2373" s="50" t="s">
        <v>99</v>
      </c>
      <c r="B2373" s="50" t="s">
        <v>1550</v>
      </c>
    </row>
    <row r="2374" spans="1:2" x14ac:dyDescent="0.3">
      <c r="A2374" s="50" t="s">
        <v>100</v>
      </c>
      <c r="B2374" s="50" t="s">
        <v>1559</v>
      </c>
    </row>
    <row r="2375" spans="1:2" x14ac:dyDescent="0.3">
      <c r="A2375" s="50" t="s">
        <v>100</v>
      </c>
      <c r="B2375" s="50" t="s">
        <v>742</v>
      </c>
    </row>
    <row r="2376" spans="1:2" x14ac:dyDescent="0.3">
      <c r="A2376" s="50" t="s">
        <v>100</v>
      </c>
      <c r="B2376" s="50" t="s">
        <v>1556</v>
      </c>
    </row>
    <row r="2377" spans="1:2" x14ac:dyDescent="0.3">
      <c r="A2377" s="50" t="s">
        <v>100</v>
      </c>
      <c r="B2377" s="50" t="s">
        <v>833</v>
      </c>
    </row>
    <row r="2378" spans="1:2" x14ac:dyDescent="0.3">
      <c r="A2378" s="50" t="s">
        <v>100</v>
      </c>
      <c r="B2378" s="50" t="s">
        <v>805</v>
      </c>
    </row>
    <row r="2379" spans="1:2" x14ac:dyDescent="0.3">
      <c r="A2379" s="50" t="s">
        <v>100</v>
      </c>
      <c r="B2379" s="50" t="s">
        <v>854</v>
      </c>
    </row>
    <row r="2380" spans="1:2" x14ac:dyDescent="0.3">
      <c r="A2380" s="50" t="s">
        <v>100</v>
      </c>
      <c r="B2380" s="50" t="s">
        <v>1555</v>
      </c>
    </row>
    <row r="2381" spans="1:2" x14ac:dyDescent="0.3">
      <c r="A2381" s="50" t="s">
        <v>100</v>
      </c>
      <c r="B2381" s="50" t="s">
        <v>884</v>
      </c>
    </row>
    <row r="2382" spans="1:2" x14ac:dyDescent="0.3">
      <c r="A2382" s="50" t="s">
        <v>100</v>
      </c>
      <c r="B2382" s="50" t="s">
        <v>840</v>
      </c>
    </row>
    <row r="2383" spans="1:2" x14ac:dyDescent="0.3">
      <c r="A2383" s="50" t="s">
        <v>100</v>
      </c>
      <c r="B2383" s="50" t="s">
        <v>1558</v>
      </c>
    </row>
    <row r="2384" spans="1:2" x14ac:dyDescent="0.3">
      <c r="A2384" s="50" t="s">
        <v>101</v>
      </c>
      <c r="B2384" s="50" t="s">
        <v>1122</v>
      </c>
    </row>
    <row r="2385" spans="1:2" x14ac:dyDescent="0.3">
      <c r="A2385" s="50" t="s">
        <v>101</v>
      </c>
      <c r="B2385" s="50" t="s">
        <v>974</v>
      </c>
    </row>
    <row r="2386" spans="1:2" x14ac:dyDescent="0.3">
      <c r="A2386" s="50" t="s">
        <v>101</v>
      </c>
      <c r="B2386" s="50" t="s">
        <v>841</v>
      </c>
    </row>
    <row r="2387" spans="1:2" x14ac:dyDescent="0.3">
      <c r="A2387" s="50" t="s">
        <v>101</v>
      </c>
      <c r="B2387" s="50" t="s">
        <v>861</v>
      </c>
    </row>
    <row r="2388" spans="1:2" x14ac:dyDescent="0.3">
      <c r="A2388" s="50" t="s">
        <v>101</v>
      </c>
      <c r="B2388" s="50" t="s">
        <v>1123</v>
      </c>
    </row>
    <row r="2389" spans="1:2" x14ac:dyDescent="0.3">
      <c r="A2389" s="50" t="s">
        <v>101</v>
      </c>
      <c r="B2389" s="50" t="s">
        <v>927</v>
      </c>
    </row>
    <row r="2390" spans="1:2" x14ac:dyDescent="0.3">
      <c r="A2390" s="50" t="s">
        <v>101</v>
      </c>
      <c r="B2390" s="50" t="s">
        <v>1437</v>
      </c>
    </row>
    <row r="2391" spans="1:2" x14ac:dyDescent="0.3">
      <c r="A2391" s="50" t="s">
        <v>101</v>
      </c>
      <c r="B2391" s="50" t="s">
        <v>1436</v>
      </c>
    </row>
    <row r="2392" spans="1:2" x14ac:dyDescent="0.3">
      <c r="A2392" s="50" t="s">
        <v>101</v>
      </c>
      <c r="B2392" s="50" t="s">
        <v>1040</v>
      </c>
    </row>
    <row r="2393" spans="1:2" x14ac:dyDescent="0.3">
      <c r="A2393" s="50" t="s">
        <v>101</v>
      </c>
      <c r="B2393" s="50" t="s">
        <v>1692</v>
      </c>
    </row>
    <row r="2394" spans="1:2" x14ac:dyDescent="0.3">
      <c r="A2394" s="50" t="s">
        <v>102</v>
      </c>
      <c r="B2394" s="50" t="s">
        <v>1041</v>
      </c>
    </row>
    <row r="2395" spans="1:2" x14ac:dyDescent="0.3">
      <c r="A2395" s="50" t="s">
        <v>102</v>
      </c>
      <c r="B2395" s="50" t="s">
        <v>1398</v>
      </c>
    </row>
    <row r="2396" spans="1:2" x14ac:dyDescent="0.3">
      <c r="A2396" s="50" t="s">
        <v>102</v>
      </c>
      <c r="B2396" s="50" t="s">
        <v>1399</v>
      </c>
    </row>
    <row r="2397" spans="1:2" x14ac:dyDescent="0.3">
      <c r="A2397" s="50" t="s">
        <v>102</v>
      </c>
      <c r="B2397" s="50" t="s">
        <v>1400</v>
      </c>
    </row>
    <row r="2398" spans="1:2" x14ac:dyDescent="0.3">
      <c r="A2398" s="50" t="s">
        <v>102</v>
      </c>
      <c r="B2398" s="50" t="s">
        <v>1401</v>
      </c>
    </row>
    <row r="2399" spans="1:2" x14ac:dyDescent="0.3">
      <c r="A2399" s="50" t="s">
        <v>102</v>
      </c>
      <c r="B2399" s="50" t="s">
        <v>1397</v>
      </c>
    </row>
    <row r="2400" spans="1:2" x14ac:dyDescent="0.3">
      <c r="A2400" s="50" t="s">
        <v>102</v>
      </c>
      <c r="B2400" s="50" t="s">
        <v>1396</v>
      </c>
    </row>
    <row r="2401" spans="1:2" x14ac:dyDescent="0.3">
      <c r="A2401" s="50" t="s">
        <v>102</v>
      </c>
      <c r="B2401" s="50" t="s">
        <v>1402</v>
      </c>
    </row>
    <row r="2402" spans="1:2" x14ac:dyDescent="0.3">
      <c r="A2402" s="50" t="s">
        <v>102</v>
      </c>
      <c r="B2402" s="50" t="s">
        <v>1698</v>
      </c>
    </row>
    <row r="2403" spans="1:2" x14ac:dyDescent="0.3">
      <c r="A2403" s="50" t="s">
        <v>102</v>
      </c>
      <c r="B2403" s="50" t="s">
        <v>1693</v>
      </c>
    </row>
    <row r="2404" spans="1:2" x14ac:dyDescent="0.3">
      <c r="A2404" s="50" t="s">
        <v>103</v>
      </c>
      <c r="B2404" s="50" t="s">
        <v>1393</v>
      </c>
    </row>
    <row r="2405" spans="1:2" x14ac:dyDescent="0.3">
      <c r="A2405" s="50" t="s">
        <v>103</v>
      </c>
      <c r="B2405" s="50" t="s">
        <v>769</v>
      </c>
    </row>
    <row r="2406" spans="1:2" x14ac:dyDescent="0.3">
      <c r="A2406" s="50" t="s">
        <v>103</v>
      </c>
      <c r="B2406" s="50" t="s">
        <v>932</v>
      </c>
    </row>
    <row r="2407" spans="1:2" x14ac:dyDescent="0.3">
      <c r="A2407" s="50" t="s">
        <v>103</v>
      </c>
      <c r="B2407" s="50" t="s">
        <v>798</v>
      </c>
    </row>
    <row r="2408" spans="1:2" x14ac:dyDescent="0.3">
      <c r="A2408" s="50" t="s">
        <v>103</v>
      </c>
      <c r="B2408" s="50" t="s">
        <v>806</v>
      </c>
    </row>
    <row r="2409" spans="1:2" x14ac:dyDescent="0.3">
      <c r="A2409" s="50" t="s">
        <v>103</v>
      </c>
      <c r="B2409" s="50" t="s">
        <v>1022</v>
      </c>
    </row>
    <row r="2410" spans="1:2" x14ac:dyDescent="0.3">
      <c r="A2410" s="50" t="s">
        <v>103</v>
      </c>
      <c r="B2410" s="50" t="s">
        <v>1394</v>
      </c>
    </row>
    <row r="2411" spans="1:2" x14ac:dyDescent="0.3">
      <c r="A2411" s="50" t="s">
        <v>103</v>
      </c>
      <c r="B2411" s="50" t="s">
        <v>1395</v>
      </c>
    </row>
    <row r="2412" spans="1:2" x14ac:dyDescent="0.3">
      <c r="A2412" s="50" t="s">
        <v>103</v>
      </c>
      <c r="B2412" s="50" t="s">
        <v>1694</v>
      </c>
    </row>
    <row r="2413" spans="1:2" x14ac:dyDescent="0.3">
      <c r="A2413" s="50" t="s">
        <v>103</v>
      </c>
      <c r="B2413" s="50" t="s">
        <v>1696</v>
      </c>
    </row>
    <row r="2414" spans="1:2" x14ac:dyDescent="0.3">
      <c r="A2414" s="50" t="s">
        <v>104</v>
      </c>
      <c r="B2414" s="50" t="s">
        <v>1432</v>
      </c>
    </row>
    <row r="2415" spans="1:2" x14ac:dyDescent="0.3">
      <c r="A2415" s="50" t="s">
        <v>104</v>
      </c>
      <c r="B2415" s="50" t="s">
        <v>1429</v>
      </c>
    </row>
    <row r="2416" spans="1:2" x14ac:dyDescent="0.3">
      <c r="A2416" s="50" t="s">
        <v>105</v>
      </c>
      <c r="B2416" s="50" t="s">
        <v>1457</v>
      </c>
    </row>
    <row r="2417" spans="1:2" x14ac:dyDescent="0.3">
      <c r="A2417" s="50" t="s">
        <v>105</v>
      </c>
      <c r="B2417" s="50" t="s">
        <v>1454</v>
      </c>
    </row>
    <row r="2418" spans="1:2" x14ac:dyDescent="0.3">
      <c r="A2418" s="50" t="s">
        <v>105</v>
      </c>
      <c r="B2418" s="50" t="s">
        <v>951</v>
      </c>
    </row>
    <row r="2419" spans="1:2" x14ac:dyDescent="0.3">
      <c r="A2419" s="50" t="s">
        <v>105</v>
      </c>
      <c r="B2419" s="50" t="s">
        <v>960</v>
      </c>
    </row>
    <row r="2420" spans="1:2" x14ac:dyDescent="0.3">
      <c r="A2420" s="50" t="s">
        <v>105</v>
      </c>
      <c r="B2420" s="50" t="s">
        <v>871</v>
      </c>
    </row>
    <row r="2421" spans="1:2" x14ac:dyDescent="0.3">
      <c r="A2421" s="50" t="s">
        <v>105</v>
      </c>
      <c r="B2421" s="50" t="s">
        <v>1032</v>
      </c>
    </row>
    <row r="2422" spans="1:2" x14ac:dyDescent="0.3">
      <c r="A2422" s="50" t="s">
        <v>105</v>
      </c>
      <c r="B2422" s="50" t="s">
        <v>816</v>
      </c>
    </row>
    <row r="2423" spans="1:2" x14ac:dyDescent="0.3">
      <c r="A2423" s="50" t="s">
        <v>105</v>
      </c>
      <c r="B2423" s="50" t="s">
        <v>1025</v>
      </c>
    </row>
    <row r="2424" spans="1:2" x14ac:dyDescent="0.3">
      <c r="A2424" s="50" t="s">
        <v>106</v>
      </c>
      <c r="B2424" s="50" t="s">
        <v>1635</v>
      </c>
    </row>
    <row r="2425" spans="1:2" x14ac:dyDescent="0.3">
      <c r="A2425" s="50" t="s">
        <v>106</v>
      </c>
      <c r="B2425" s="50" t="s">
        <v>961</v>
      </c>
    </row>
    <row r="2426" spans="1:2" x14ac:dyDescent="0.3">
      <c r="A2426" s="50" t="s">
        <v>106</v>
      </c>
      <c r="B2426" s="50" t="s">
        <v>778</v>
      </c>
    </row>
    <row r="2427" spans="1:2" x14ac:dyDescent="0.3">
      <c r="A2427" s="50" t="s">
        <v>106</v>
      </c>
      <c r="B2427" s="50" t="s">
        <v>1636</v>
      </c>
    </row>
    <row r="2428" spans="1:2" x14ac:dyDescent="0.3">
      <c r="A2428" s="50" t="s">
        <v>106</v>
      </c>
      <c r="B2428" s="50" t="s">
        <v>1637</v>
      </c>
    </row>
    <row r="2429" spans="1:2" x14ac:dyDescent="0.3">
      <c r="A2429" s="50" t="s">
        <v>106</v>
      </c>
      <c r="B2429" s="50" t="s">
        <v>1633</v>
      </c>
    </row>
    <row r="2430" spans="1:2" x14ac:dyDescent="0.3">
      <c r="A2430" s="50" t="s">
        <v>106</v>
      </c>
      <c r="B2430" s="50" t="s">
        <v>1634</v>
      </c>
    </row>
    <row r="2431" spans="1:2" x14ac:dyDescent="0.3">
      <c r="A2431" s="50" t="s">
        <v>106</v>
      </c>
      <c r="B2431" s="50" t="s">
        <v>1638</v>
      </c>
    </row>
    <row r="2432" spans="1:2" x14ac:dyDescent="0.3">
      <c r="A2432" s="50" t="s">
        <v>106</v>
      </c>
      <c r="B2432" s="50" t="s">
        <v>1697</v>
      </c>
    </row>
    <row r="2433" spans="1:2" x14ac:dyDescent="0.3">
      <c r="A2433" s="50" t="s">
        <v>106</v>
      </c>
      <c r="B2433" s="50" t="s">
        <v>1695</v>
      </c>
    </row>
    <row r="2434" spans="1:2" x14ac:dyDescent="0.3">
      <c r="A2434" s="50" t="s">
        <v>107</v>
      </c>
      <c r="B2434" s="50" t="s">
        <v>872</v>
      </c>
    </row>
    <row r="2435" spans="1:2" x14ac:dyDescent="0.3">
      <c r="A2435" s="50" t="s">
        <v>107</v>
      </c>
      <c r="B2435" s="50" t="s">
        <v>982</v>
      </c>
    </row>
    <row r="2436" spans="1:2" x14ac:dyDescent="0.3">
      <c r="A2436" s="50" t="s">
        <v>107</v>
      </c>
      <c r="B2436" s="50" t="s">
        <v>936</v>
      </c>
    </row>
    <row r="2437" spans="1:2" x14ac:dyDescent="0.3">
      <c r="A2437" s="50" t="s">
        <v>107</v>
      </c>
      <c r="B2437" s="50" t="s">
        <v>745</v>
      </c>
    </row>
    <row r="2438" spans="1:2" x14ac:dyDescent="0.3">
      <c r="A2438" s="50" t="s">
        <v>107</v>
      </c>
      <c r="B2438" s="50" t="s">
        <v>852</v>
      </c>
    </row>
    <row r="2439" spans="1:2" x14ac:dyDescent="0.3">
      <c r="A2439" s="50" t="s">
        <v>107</v>
      </c>
      <c r="B2439" s="50" t="s">
        <v>848</v>
      </c>
    </row>
    <row r="2440" spans="1:2" x14ac:dyDescent="0.3">
      <c r="A2440" s="50" t="s">
        <v>107</v>
      </c>
      <c r="B2440" s="50" t="s">
        <v>975</v>
      </c>
    </row>
    <row r="2441" spans="1:2" x14ac:dyDescent="0.3">
      <c r="A2441" s="50" t="s">
        <v>107</v>
      </c>
      <c r="B2441" s="50" t="s">
        <v>825</v>
      </c>
    </row>
    <row r="2442" spans="1:2" x14ac:dyDescent="0.3">
      <c r="A2442" s="50" t="s">
        <v>107</v>
      </c>
      <c r="B2442" s="50" t="s">
        <v>930</v>
      </c>
    </row>
    <row r="2443" spans="1:2" x14ac:dyDescent="0.3">
      <c r="A2443" s="50" t="s">
        <v>107</v>
      </c>
      <c r="B2443" s="50" t="s">
        <v>970</v>
      </c>
    </row>
    <row r="2444" spans="1:2" x14ac:dyDescent="0.3">
      <c r="A2444" s="50" t="s">
        <v>108</v>
      </c>
      <c r="B2444" s="50" t="s">
        <v>1322</v>
      </c>
    </row>
    <row r="2445" spans="1:2" x14ac:dyDescent="0.3">
      <c r="A2445" s="50" t="s">
        <v>108</v>
      </c>
      <c r="B2445" s="50" t="s">
        <v>1324</v>
      </c>
    </row>
    <row r="2446" spans="1:2" x14ac:dyDescent="0.3">
      <c r="A2446" s="50" t="s">
        <v>108</v>
      </c>
      <c r="B2446" s="50" t="s">
        <v>1323</v>
      </c>
    </row>
    <row r="2447" spans="1:2" x14ac:dyDescent="0.3">
      <c r="A2447" s="50" t="s">
        <v>108</v>
      </c>
      <c r="B2447" s="50" t="s">
        <v>818</v>
      </c>
    </row>
    <row r="2448" spans="1:2" x14ac:dyDescent="0.3">
      <c r="A2448" s="50" t="s">
        <v>108</v>
      </c>
      <c r="B2448" s="50" t="s">
        <v>1127</v>
      </c>
    </row>
    <row r="2449" spans="1:2" x14ac:dyDescent="0.3">
      <c r="A2449" s="50" t="s">
        <v>108</v>
      </c>
      <c r="B2449" s="50" t="s">
        <v>1052</v>
      </c>
    </row>
    <row r="2450" spans="1:2" x14ac:dyDescent="0.3">
      <c r="A2450" s="50" t="s">
        <v>108</v>
      </c>
      <c r="B2450" s="50" t="s">
        <v>1019</v>
      </c>
    </row>
    <row r="2451" spans="1:2" x14ac:dyDescent="0.3">
      <c r="A2451" s="50" t="s">
        <v>108</v>
      </c>
      <c r="B2451" s="50" t="s">
        <v>1005</v>
      </c>
    </row>
    <row r="2452" spans="1:2" x14ac:dyDescent="0.3">
      <c r="A2452" s="50" t="s">
        <v>108</v>
      </c>
      <c r="B2452" s="50" t="s">
        <v>834</v>
      </c>
    </row>
    <row r="2453" spans="1:2" x14ac:dyDescent="0.3">
      <c r="A2453" s="50" t="s">
        <v>108</v>
      </c>
      <c r="B2453" s="50" t="s">
        <v>1703</v>
      </c>
    </row>
    <row r="2454" spans="1:2" x14ac:dyDescent="0.3">
      <c r="A2454" s="50" t="s">
        <v>110</v>
      </c>
      <c r="B2454" s="50" t="s">
        <v>1444</v>
      </c>
    </row>
    <row r="2455" spans="1:2" x14ac:dyDescent="0.3">
      <c r="A2455" s="50" t="s">
        <v>110</v>
      </c>
      <c r="B2455" s="50" t="s">
        <v>1443</v>
      </c>
    </row>
    <row r="2456" spans="1:2" x14ac:dyDescent="0.3">
      <c r="A2456" s="50" t="s">
        <v>110</v>
      </c>
      <c r="B2456" s="50" t="s">
        <v>837</v>
      </c>
    </row>
    <row r="2457" spans="1:2" x14ac:dyDescent="0.3">
      <c r="A2457" s="50" t="s">
        <v>110</v>
      </c>
      <c r="B2457" s="50" t="s">
        <v>892</v>
      </c>
    </row>
    <row r="2458" spans="1:2" x14ac:dyDescent="0.3">
      <c r="A2458" s="50" t="s">
        <v>110</v>
      </c>
      <c r="B2458" s="50" t="s">
        <v>749</v>
      </c>
    </row>
    <row r="2459" spans="1:2" x14ac:dyDescent="0.3">
      <c r="A2459" s="50" t="s">
        <v>110</v>
      </c>
      <c r="B2459" s="50" t="s">
        <v>1053</v>
      </c>
    </row>
    <row r="2460" spans="1:2" x14ac:dyDescent="0.3">
      <c r="A2460" s="50" t="s">
        <v>110</v>
      </c>
      <c r="B2460" s="50" t="s">
        <v>830</v>
      </c>
    </row>
    <row r="2461" spans="1:2" x14ac:dyDescent="0.3">
      <c r="A2461" s="50" t="s">
        <v>110</v>
      </c>
      <c r="B2461" s="50" t="s">
        <v>1128</v>
      </c>
    </row>
    <row r="2462" spans="1:2" x14ac:dyDescent="0.3">
      <c r="A2462" s="50" t="s">
        <v>110</v>
      </c>
      <c r="B2462" s="50" t="s">
        <v>786</v>
      </c>
    </row>
    <row r="2463" spans="1:2" x14ac:dyDescent="0.3">
      <c r="A2463" s="50" t="s">
        <v>110</v>
      </c>
      <c r="B2463" s="50" t="s">
        <v>1702</v>
      </c>
    </row>
    <row r="2464" spans="1:2" x14ac:dyDescent="0.3">
      <c r="A2464" s="50" t="s">
        <v>111</v>
      </c>
      <c r="B2464" s="50" t="s">
        <v>1446</v>
      </c>
    </row>
    <row r="2465" spans="1:2" x14ac:dyDescent="0.3">
      <c r="A2465" s="50" t="s">
        <v>111</v>
      </c>
      <c r="B2465" s="50" t="s">
        <v>755</v>
      </c>
    </row>
    <row r="2466" spans="1:2" x14ac:dyDescent="0.3">
      <c r="A2466" s="50" t="s">
        <v>111</v>
      </c>
      <c r="B2466" s="50" t="s">
        <v>945</v>
      </c>
    </row>
    <row r="2467" spans="1:2" x14ac:dyDescent="0.3">
      <c r="A2467" s="50" t="s">
        <v>111</v>
      </c>
      <c r="B2467" s="50" t="s">
        <v>1449</v>
      </c>
    </row>
    <row r="2468" spans="1:2" x14ac:dyDescent="0.3">
      <c r="A2468" s="50" t="s">
        <v>111</v>
      </c>
      <c r="B2468" s="50" t="s">
        <v>1445</v>
      </c>
    </row>
    <row r="2469" spans="1:2" x14ac:dyDescent="0.3">
      <c r="A2469" s="50" t="s">
        <v>111</v>
      </c>
      <c r="B2469" s="50" t="s">
        <v>1448</v>
      </c>
    </row>
    <row r="2470" spans="1:2" x14ac:dyDescent="0.3">
      <c r="A2470" s="50" t="s">
        <v>111</v>
      </c>
      <c r="B2470" s="50" t="s">
        <v>1447</v>
      </c>
    </row>
    <row r="2471" spans="1:2" x14ac:dyDescent="0.3">
      <c r="A2471" s="50" t="s">
        <v>111</v>
      </c>
      <c r="B2471" s="50" t="s">
        <v>1450</v>
      </c>
    </row>
    <row r="2472" spans="1:2" x14ac:dyDescent="0.3">
      <c r="A2472" s="50" t="s">
        <v>112</v>
      </c>
      <c r="B2472" s="50" t="s">
        <v>1543</v>
      </c>
    </row>
    <row r="2473" spans="1:2" x14ac:dyDescent="0.3">
      <c r="A2473" s="50" t="s">
        <v>112</v>
      </c>
      <c r="B2473" s="50" t="s">
        <v>1544</v>
      </c>
    </row>
    <row r="2474" spans="1:2" x14ac:dyDescent="0.3">
      <c r="A2474" s="50" t="s">
        <v>112</v>
      </c>
      <c r="B2474" s="50" t="s">
        <v>1542</v>
      </c>
    </row>
    <row r="2475" spans="1:2" x14ac:dyDescent="0.3">
      <c r="A2475" s="50" t="s">
        <v>112</v>
      </c>
      <c r="B2475" s="50" t="s">
        <v>1548</v>
      </c>
    </row>
    <row r="2476" spans="1:2" x14ac:dyDescent="0.3">
      <c r="A2476" s="50" t="s">
        <v>112</v>
      </c>
      <c r="B2476" s="50" t="s">
        <v>1546</v>
      </c>
    </row>
    <row r="2477" spans="1:2" x14ac:dyDescent="0.3">
      <c r="A2477" s="50" t="s">
        <v>112</v>
      </c>
      <c r="B2477" s="50" t="s">
        <v>1547</v>
      </c>
    </row>
    <row r="2478" spans="1:2" x14ac:dyDescent="0.3">
      <c r="A2478" s="50" t="s">
        <v>112</v>
      </c>
      <c r="B2478" s="50" t="s">
        <v>1545</v>
      </c>
    </row>
    <row r="2479" spans="1:2" x14ac:dyDescent="0.3">
      <c r="A2479" s="50" t="s">
        <v>114</v>
      </c>
      <c r="B2479" s="50" t="s">
        <v>782</v>
      </c>
    </row>
    <row r="2480" spans="1:2" x14ac:dyDescent="0.3">
      <c r="A2480" s="50" t="s">
        <v>114</v>
      </c>
      <c r="B2480" s="50" t="s">
        <v>1627</v>
      </c>
    </row>
    <row r="2481" spans="1:2" x14ac:dyDescent="0.3">
      <c r="A2481" s="50" t="s">
        <v>114</v>
      </c>
      <c r="B2481" s="50" t="s">
        <v>1626</v>
      </c>
    </row>
    <row r="2482" spans="1:2" x14ac:dyDescent="0.3">
      <c r="A2482" s="50" t="s">
        <v>114</v>
      </c>
      <c r="B2482" s="50" t="s">
        <v>1631</v>
      </c>
    </row>
    <row r="2483" spans="1:2" x14ac:dyDescent="0.3">
      <c r="A2483" s="50" t="s">
        <v>114</v>
      </c>
      <c r="B2483" s="50" t="s">
        <v>1630</v>
      </c>
    </row>
    <row r="2484" spans="1:2" x14ac:dyDescent="0.3">
      <c r="A2484" s="50" t="s">
        <v>114</v>
      </c>
      <c r="B2484" s="50" t="s">
        <v>1629</v>
      </c>
    </row>
    <row r="2485" spans="1:2" x14ac:dyDescent="0.3">
      <c r="A2485" s="50" t="s">
        <v>114</v>
      </c>
      <c r="B2485" s="50" t="s">
        <v>1628</v>
      </c>
    </row>
    <row r="2486" spans="1:2" x14ac:dyDescent="0.3">
      <c r="A2486" s="50" t="s">
        <v>114</v>
      </c>
      <c r="B2486" s="50" t="s">
        <v>1632</v>
      </c>
    </row>
    <row r="2487" spans="1:2" x14ac:dyDescent="0.3">
      <c r="A2487" s="50" t="s">
        <v>114</v>
      </c>
      <c r="B2487" s="50" t="s">
        <v>1701</v>
      </c>
    </row>
    <row r="2488" spans="1:2" x14ac:dyDescent="0.3">
      <c r="A2488" s="50" t="s">
        <v>114</v>
      </c>
      <c r="B2488" s="50" t="s">
        <v>1704</v>
      </c>
    </row>
    <row r="2489" spans="1:2" x14ac:dyDescent="0.3">
      <c r="A2489" s="50" t="s">
        <v>269</v>
      </c>
      <c r="B2489" s="50" t="s">
        <v>2967</v>
      </c>
    </row>
    <row r="2490" spans="1:2" x14ac:dyDescent="0.3">
      <c r="A2490" s="50" t="s">
        <v>271</v>
      </c>
      <c r="B2490" s="50" t="s">
        <v>1309</v>
      </c>
    </row>
    <row r="2491" spans="1:2" x14ac:dyDescent="0.3">
      <c r="A2491" s="50" t="s">
        <v>271</v>
      </c>
      <c r="B2491" s="50" t="s">
        <v>1310</v>
      </c>
    </row>
    <row r="2492" spans="1:2" x14ac:dyDescent="0.3">
      <c r="A2492" s="50" t="s">
        <v>271</v>
      </c>
      <c r="B2492" s="50" t="s">
        <v>1311</v>
      </c>
    </row>
    <row r="2493" spans="1:2" x14ac:dyDescent="0.3">
      <c r="A2493" s="50" t="s">
        <v>271</v>
      </c>
      <c r="B2493" s="50" t="s">
        <v>1308</v>
      </c>
    </row>
    <row r="2494" spans="1:2" x14ac:dyDescent="0.3">
      <c r="A2494" s="50" t="s">
        <v>271</v>
      </c>
      <c r="B2494" s="50" t="s">
        <v>1307</v>
      </c>
    </row>
    <row r="2495" spans="1:2" x14ac:dyDescent="0.3">
      <c r="A2495" s="50" t="s">
        <v>271</v>
      </c>
      <c r="B2495" s="50" t="s">
        <v>1126</v>
      </c>
    </row>
    <row r="2496" spans="1:2" x14ac:dyDescent="0.3">
      <c r="A2496" s="50" t="s">
        <v>273</v>
      </c>
      <c r="B2496" s="50" t="s">
        <v>1303</v>
      </c>
    </row>
    <row r="2497" spans="1:2" x14ac:dyDescent="0.3">
      <c r="A2497" s="50" t="s">
        <v>273</v>
      </c>
      <c r="B2497" s="50" t="s">
        <v>1304</v>
      </c>
    </row>
    <row r="2498" spans="1:2" x14ac:dyDescent="0.3">
      <c r="A2498" s="50" t="s">
        <v>273</v>
      </c>
      <c r="B2498" s="50" t="s">
        <v>1305</v>
      </c>
    </row>
    <row r="2499" spans="1:2" x14ac:dyDescent="0.3">
      <c r="A2499" s="50" t="s">
        <v>273</v>
      </c>
      <c r="B2499" s="50" t="s">
        <v>1302</v>
      </c>
    </row>
    <row r="2500" spans="1:2" x14ac:dyDescent="0.3">
      <c r="A2500" s="50" t="s">
        <v>273</v>
      </c>
      <c r="B2500" s="50" t="s">
        <v>1301</v>
      </c>
    </row>
    <row r="2501" spans="1:2" x14ac:dyDescent="0.3">
      <c r="A2501" s="50" t="s">
        <v>273</v>
      </c>
      <c r="B2501" s="50" t="s">
        <v>1306</v>
      </c>
    </row>
    <row r="2502" spans="1:2" x14ac:dyDescent="0.3">
      <c r="A2502" s="50" t="s">
        <v>274</v>
      </c>
      <c r="B2502" s="50" t="s">
        <v>1567</v>
      </c>
    </row>
    <row r="2503" spans="1:2" x14ac:dyDescent="0.3">
      <c r="A2503" s="50" t="s">
        <v>274</v>
      </c>
      <c r="B2503" s="50" t="s">
        <v>1562</v>
      </c>
    </row>
    <row r="2504" spans="1:2" x14ac:dyDescent="0.3">
      <c r="A2504" s="50" t="s">
        <v>274</v>
      </c>
      <c r="B2504" s="50" t="s">
        <v>1563</v>
      </c>
    </row>
    <row r="2505" spans="1:2" x14ac:dyDescent="0.3">
      <c r="A2505" s="50" t="s">
        <v>274</v>
      </c>
      <c r="B2505" s="50" t="s">
        <v>1565</v>
      </c>
    </row>
    <row r="2506" spans="1:2" x14ac:dyDescent="0.3">
      <c r="A2506" s="50" t="s">
        <v>274</v>
      </c>
      <c r="B2506" s="50" t="s">
        <v>1566</v>
      </c>
    </row>
    <row r="2507" spans="1:2" x14ac:dyDescent="0.3">
      <c r="A2507" s="50" t="s">
        <v>274</v>
      </c>
      <c r="B2507" s="50" t="s">
        <v>1564</v>
      </c>
    </row>
    <row r="2508" spans="1:2" x14ac:dyDescent="0.3">
      <c r="A2508" s="50" t="s">
        <v>275</v>
      </c>
      <c r="B2508" s="50" t="s">
        <v>823</v>
      </c>
    </row>
    <row r="2509" spans="1:2" x14ac:dyDescent="0.3">
      <c r="A2509" s="50" t="s">
        <v>275</v>
      </c>
      <c r="B2509" s="50" t="s">
        <v>1568</v>
      </c>
    </row>
    <row r="2510" spans="1:2" x14ac:dyDescent="0.3">
      <c r="A2510" s="50" t="s">
        <v>275</v>
      </c>
      <c r="B2510" s="50" t="s">
        <v>1569</v>
      </c>
    </row>
    <row r="2511" spans="1:2" x14ac:dyDescent="0.3">
      <c r="A2511" s="50" t="s">
        <v>275</v>
      </c>
      <c r="B2511" s="50" t="s">
        <v>2968</v>
      </c>
    </row>
    <row r="2512" spans="1:2" x14ac:dyDescent="0.3">
      <c r="A2512" t="s">
        <v>707</v>
      </c>
      <c r="B2512" t="s">
        <v>849</v>
      </c>
    </row>
    <row r="2513" spans="1:2" x14ac:dyDescent="0.3">
      <c r="A2513" t="s">
        <v>707</v>
      </c>
      <c r="B2513" t="s">
        <v>979</v>
      </c>
    </row>
    <row r="2514" spans="1:2" x14ac:dyDescent="0.3">
      <c r="A2514" t="s">
        <v>707</v>
      </c>
      <c r="B2514" t="s">
        <v>901</v>
      </c>
    </row>
    <row r="2515" spans="1:2" x14ac:dyDescent="0.3">
      <c r="A2515" t="s">
        <v>707</v>
      </c>
      <c r="B2515" t="s">
        <v>886</v>
      </c>
    </row>
    <row r="2516" spans="1:2" x14ac:dyDescent="0.3">
      <c r="A2516" t="s">
        <v>707</v>
      </c>
      <c r="B2516" t="s">
        <v>1831</v>
      </c>
    </row>
    <row r="2517" spans="1:2" x14ac:dyDescent="0.3">
      <c r="A2517" t="s">
        <v>708</v>
      </c>
      <c r="B2517" t="s">
        <v>1821</v>
      </c>
    </row>
    <row r="2518" spans="1:2" x14ac:dyDescent="0.3">
      <c r="A2518" t="s">
        <v>707</v>
      </c>
      <c r="B2518" t="s">
        <v>928</v>
      </c>
    </row>
    <row r="2519" spans="1:2" x14ac:dyDescent="0.3">
      <c r="A2519" t="s">
        <v>708</v>
      </c>
      <c r="B2519" t="s">
        <v>1824</v>
      </c>
    </row>
    <row r="2520" spans="1:2" x14ac:dyDescent="0.3">
      <c r="A2520" t="s">
        <v>706</v>
      </c>
      <c r="B2520" t="s">
        <v>1816</v>
      </c>
    </row>
    <row r="2521" spans="1:2" x14ac:dyDescent="0.3">
      <c r="A2521" t="s">
        <v>708</v>
      </c>
      <c r="B2521" t="s">
        <v>1818</v>
      </c>
    </row>
    <row r="2522" spans="1:2" x14ac:dyDescent="0.3">
      <c r="A2522" t="s">
        <v>708</v>
      </c>
      <c r="B2522" t="s">
        <v>1820</v>
      </c>
    </row>
    <row r="2523" spans="1:2" x14ac:dyDescent="0.3">
      <c r="A2523" t="s">
        <v>708</v>
      </c>
      <c r="B2523" t="s">
        <v>1144</v>
      </c>
    </row>
    <row r="2524" spans="1:2" x14ac:dyDescent="0.3">
      <c r="A2524" t="s">
        <v>706</v>
      </c>
      <c r="B2524" t="s">
        <v>1823</v>
      </c>
    </row>
    <row r="2525" spans="1:2" x14ac:dyDescent="0.3">
      <c r="A2525" t="s">
        <v>706</v>
      </c>
      <c r="B2525" t="s">
        <v>1830</v>
      </c>
    </row>
    <row r="2526" spans="1:2" x14ac:dyDescent="0.3">
      <c r="A2526" t="s">
        <v>713</v>
      </c>
      <c r="B2526" t="s">
        <v>774</v>
      </c>
    </row>
    <row r="2527" spans="1:2" x14ac:dyDescent="0.3">
      <c r="A2527" t="s">
        <v>708</v>
      </c>
      <c r="B2527" t="s">
        <v>1813</v>
      </c>
    </row>
    <row r="2528" spans="1:2" x14ac:dyDescent="0.3">
      <c r="A2528" t="s">
        <v>709</v>
      </c>
      <c r="B2528" t="s">
        <v>1817</v>
      </c>
    </row>
    <row r="2529" spans="1:2" x14ac:dyDescent="0.3">
      <c r="A2529" t="s">
        <v>709</v>
      </c>
      <c r="B2529" t="s">
        <v>1819</v>
      </c>
    </row>
    <row r="2530" spans="1:2" x14ac:dyDescent="0.3">
      <c r="A2530" t="s">
        <v>706</v>
      </c>
      <c r="B2530" t="s">
        <v>1826</v>
      </c>
    </row>
    <row r="2531" spans="1:2" x14ac:dyDescent="0.3">
      <c r="A2531" t="s">
        <v>708</v>
      </c>
      <c r="B2531" t="s">
        <v>889</v>
      </c>
    </row>
    <row r="2532" spans="1:2" x14ac:dyDescent="0.3">
      <c r="A2532" t="s">
        <v>713</v>
      </c>
      <c r="B2532" t="s">
        <v>962</v>
      </c>
    </row>
    <row r="2533" spans="1:2" x14ac:dyDescent="0.3">
      <c r="A2533" t="s">
        <v>713</v>
      </c>
      <c r="B2533" t="s">
        <v>789</v>
      </c>
    </row>
    <row r="2534" spans="1:2" x14ac:dyDescent="0.3">
      <c r="A2534" t="s">
        <v>707</v>
      </c>
      <c r="B2534" t="s">
        <v>1055</v>
      </c>
    </row>
    <row r="2535" spans="1:2" x14ac:dyDescent="0.3">
      <c r="A2535" t="s">
        <v>709</v>
      </c>
      <c r="B2535" t="s">
        <v>1814</v>
      </c>
    </row>
    <row r="2536" spans="1:2" x14ac:dyDescent="0.3">
      <c r="A2536" t="s">
        <v>706</v>
      </c>
      <c r="B2536" t="s">
        <v>1825</v>
      </c>
    </row>
    <row r="2537" spans="1:2" x14ac:dyDescent="0.3">
      <c r="A2537" t="s">
        <v>709</v>
      </c>
      <c r="B2537" t="s">
        <v>1827</v>
      </c>
    </row>
    <row r="2538" spans="1:2" x14ac:dyDescent="0.3">
      <c r="A2538" t="s">
        <v>706</v>
      </c>
      <c r="B2538" t="s">
        <v>1828</v>
      </c>
    </row>
    <row r="2539" spans="1:2" x14ac:dyDescent="0.3">
      <c r="A2539" t="s">
        <v>709</v>
      </c>
      <c r="B2539" t="s">
        <v>964</v>
      </c>
    </row>
    <row r="2540" spans="1:2" x14ac:dyDescent="0.3">
      <c r="A2540" t="s">
        <v>713</v>
      </c>
      <c r="B2540" t="s">
        <v>917</v>
      </c>
    </row>
    <row r="2541" spans="1:2" x14ac:dyDescent="0.3">
      <c r="A2541" t="s">
        <v>714</v>
      </c>
      <c r="B2541" t="s">
        <v>894</v>
      </c>
    </row>
    <row r="2542" spans="1:2" x14ac:dyDescent="0.3">
      <c r="A2542" t="s">
        <v>715</v>
      </c>
      <c r="B2542" t="s">
        <v>956</v>
      </c>
    </row>
    <row r="2543" spans="1:2" x14ac:dyDescent="0.3">
      <c r="A2543" t="s">
        <v>716</v>
      </c>
      <c r="B2543" t="s">
        <v>757</v>
      </c>
    </row>
    <row r="2544" spans="1:2" x14ac:dyDescent="0.3">
      <c r="A2544" t="s">
        <v>104</v>
      </c>
      <c r="B2544" t="s">
        <v>1428</v>
      </c>
    </row>
    <row r="2545" spans="1:2" x14ac:dyDescent="0.3">
      <c r="A2545" t="s">
        <v>98</v>
      </c>
      <c r="B2545" t="s">
        <v>1557</v>
      </c>
    </row>
    <row r="2546" spans="1:2" x14ac:dyDescent="0.3">
      <c r="A2546" t="s">
        <v>709</v>
      </c>
      <c r="B2546" t="s">
        <v>1810</v>
      </c>
    </row>
    <row r="2547" spans="1:2" x14ac:dyDescent="0.3">
      <c r="A2547" t="s">
        <v>709</v>
      </c>
      <c r="B2547" t="s">
        <v>1811</v>
      </c>
    </row>
    <row r="2548" spans="1:2" x14ac:dyDescent="0.3">
      <c r="A2548" t="s">
        <v>709</v>
      </c>
      <c r="B2548" t="s">
        <v>1812</v>
      </c>
    </row>
    <row r="2549" spans="1:2" x14ac:dyDescent="0.3">
      <c r="A2549" t="s">
        <v>708</v>
      </c>
      <c r="B2549" t="s">
        <v>1813</v>
      </c>
    </row>
    <row r="2550" spans="1:2" x14ac:dyDescent="0.3">
      <c r="A2550" t="s">
        <v>709</v>
      </c>
      <c r="B2550" t="s">
        <v>1815</v>
      </c>
    </row>
    <row r="2551" spans="1:2" x14ac:dyDescent="0.3">
      <c r="A2551" t="s">
        <v>706</v>
      </c>
      <c r="B2551" t="s">
        <v>1816</v>
      </c>
    </row>
    <row r="2552" spans="1:2" x14ac:dyDescent="0.3">
      <c r="A2552" t="s">
        <v>708</v>
      </c>
      <c r="B2552" t="s">
        <v>1818</v>
      </c>
    </row>
    <row r="2553" spans="1:2" x14ac:dyDescent="0.3">
      <c r="A2553" t="s">
        <v>708</v>
      </c>
      <c r="B2553" t="s">
        <v>1820</v>
      </c>
    </row>
    <row r="2554" spans="1:2" x14ac:dyDescent="0.3">
      <c r="A2554" t="s">
        <v>708</v>
      </c>
      <c r="B2554" t="s">
        <v>1821</v>
      </c>
    </row>
    <row r="2555" spans="1:2" x14ac:dyDescent="0.3">
      <c r="A2555" t="s">
        <v>709</v>
      </c>
      <c r="B2555" t="s">
        <v>1822</v>
      </c>
    </row>
    <row r="2556" spans="1:2" x14ac:dyDescent="0.3">
      <c r="A2556" t="s">
        <v>708</v>
      </c>
      <c r="B2556" t="s">
        <v>1144</v>
      </c>
    </row>
    <row r="2557" spans="1:2" x14ac:dyDescent="0.3">
      <c r="A2557" t="s">
        <v>706</v>
      </c>
      <c r="B2557" t="s">
        <v>1823</v>
      </c>
    </row>
    <row r="2558" spans="1:2" x14ac:dyDescent="0.3">
      <c r="A2558" t="s">
        <v>708</v>
      </c>
      <c r="B2558" t="s">
        <v>1824</v>
      </c>
    </row>
    <row r="2559" spans="1:2" x14ac:dyDescent="0.3">
      <c r="A2559" t="s">
        <v>706</v>
      </c>
      <c r="B2559" t="s">
        <v>1825</v>
      </c>
    </row>
    <row r="2560" spans="1:2" x14ac:dyDescent="0.3">
      <c r="A2560" t="s">
        <v>706</v>
      </c>
      <c r="B2560" t="s">
        <v>1826</v>
      </c>
    </row>
    <row r="2561" spans="1:2" x14ac:dyDescent="0.3">
      <c r="A2561" t="s">
        <v>706</v>
      </c>
      <c r="B2561" t="s">
        <v>1828</v>
      </c>
    </row>
    <row r="2562" spans="1:2" x14ac:dyDescent="0.3">
      <c r="A2562" t="s">
        <v>706</v>
      </c>
      <c r="B2562" t="s">
        <v>1829</v>
      </c>
    </row>
    <row r="2563" spans="1:2" x14ac:dyDescent="0.3">
      <c r="A2563" t="s">
        <v>706</v>
      </c>
      <c r="B2563" t="s">
        <v>1829</v>
      </c>
    </row>
    <row r="2564" spans="1:2" x14ac:dyDescent="0.3">
      <c r="A2564" t="s">
        <v>708</v>
      </c>
      <c r="B2564" t="s">
        <v>889</v>
      </c>
    </row>
    <row r="2565" spans="1:2" x14ac:dyDescent="0.3">
      <c r="A2565" t="s">
        <v>706</v>
      </c>
      <c r="B2565" t="s">
        <v>1830</v>
      </c>
    </row>
    <row r="2566" spans="1:2" x14ac:dyDescent="0.3">
      <c r="A2566" t="s">
        <v>716</v>
      </c>
      <c r="B2566" t="s">
        <v>984</v>
      </c>
    </row>
    <row r="2567" spans="1:2" x14ac:dyDescent="0.3">
      <c r="A2567" t="s">
        <v>714</v>
      </c>
      <c r="B2567" t="s">
        <v>947</v>
      </c>
    </row>
    <row r="2568" spans="1:2" x14ac:dyDescent="0.3">
      <c r="A2568" t="s">
        <v>714</v>
      </c>
      <c r="B2568" t="s">
        <v>1021</v>
      </c>
    </row>
    <row r="2569" spans="1:2" x14ac:dyDescent="0.3">
      <c r="A2569" t="s">
        <v>715</v>
      </c>
      <c r="B2569" t="s">
        <v>799</v>
      </c>
    </row>
    <row r="2570" spans="1:2" x14ac:dyDescent="0.3">
      <c r="A2570" t="s">
        <v>715</v>
      </c>
      <c r="B2570" t="s">
        <v>793</v>
      </c>
    </row>
    <row r="2571" spans="1:2" x14ac:dyDescent="0.3">
      <c r="A2571" t="s">
        <v>716</v>
      </c>
      <c r="B2571" t="s">
        <v>940</v>
      </c>
    </row>
    <row r="2572" spans="1:2" x14ac:dyDescent="0.3">
      <c r="A2572" t="s">
        <v>714</v>
      </c>
      <c r="B2572" t="s">
        <v>922</v>
      </c>
    </row>
    <row r="2573" spans="1:2" x14ac:dyDescent="0.3">
      <c r="A2573" t="s">
        <v>715</v>
      </c>
      <c r="B2573" t="s">
        <v>746</v>
      </c>
    </row>
    <row r="2574" spans="1:2" x14ac:dyDescent="0.3">
      <c r="A2574" t="s">
        <v>716</v>
      </c>
      <c r="B2574" t="s">
        <v>880</v>
      </c>
    </row>
    <row r="2575" spans="1:2" x14ac:dyDescent="0.3">
      <c r="A2575" t="s">
        <v>714</v>
      </c>
      <c r="B2575" t="s">
        <v>795</v>
      </c>
    </row>
    <row r="2576" spans="1:2" x14ac:dyDescent="0.3">
      <c r="A2576" t="s">
        <v>715</v>
      </c>
      <c r="B2576" t="s">
        <v>881</v>
      </c>
    </row>
    <row r="2577" spans="1:2" x14ac:dyDescent="0.3">
      <c r="A2577" t="s">
        <v>715</v>
      </c>
      <c r="B2577" t="s">
        <v>911</v>
      </c>
    </row>
    <row r="2578" spans="1:2" x14ac:dyDescent="0.3">
      <c r="A2578" t="s">
        <v>716</v>
      </c>
      <c r="B2578" t="s">
        <v>948</v>
      </c>
    </row>
    <row r="2579" spans="1:2" x14ac:dyDescent="0.3">
      <c r="A2579" t="s">
        <v>713</v>
      </c>
      <c r="B2579" t="s">
        <v>958</v>
      </c>
    </row>
    <row r="2580" spans="1:2" x14ac:dyDescent="0.3">
      <c r="A2580" t="s">
        <v>713</v>
      </c>
      <c r="B2580" t="s">
        <v>779</v>
      </c>
    </row>
    <row r="2581" spans="1:2" x14ac:dyDescent="0.3">
      <c r="A2581" t="s">
        <v>714</v>
      </c>
      <c r="B2581" t="s">
        <v>790</v>
      </c>
    </row>
    <row r="2582" spans="1:2" x14ac:dyDescent="0.3">
      <c r="A2582" t="s">
        <v>714</v>
      </c>
      <c r="B2582" t="s">
        <v>869</v>
      </c>
    </row>
    <row r="2583" spans="1:2" x14ac:dyDescent="0.3">
      <c r="A2583" t="s">
        <v>716</v>
      </c>
      <c r="B2583" t="s">
        <v>929</v>
      </c>
    </row>
    <row r="2584" spans="1:2" x14ac:dyDescent="0.3">
      <c r="A2584" t="s">
        <v>715</v>
      </c>
      <c r="B2584" t="s">
        <v>829</v>
      </c>
    </row>
    <row r="2585" spans="1:2" x14ac:dyDescent="0.3">
      <c r="A2585" t="s">
        <v>716</v>
      </c>
      <c r="B2585" t="s">
        <v>1121</v>
      </c>
    </row>
    <row r="2586" spans="1:2" x14ac:dyDescent="0.3">
      <c r="A2586" t="s">
        <v>715</v>
      </c>
      <c r="B2586" t="s">
        <v>817</v>
      </c>
    </row>
    <row r="2587" spans="1:2" x14ac:dyDescent="0.3">
      <c r="A2587" t="s">
        <v>337</v>
      </c>
      <c r="B2587" t="s">
        <v>2969</v>
      </c>
    </row>
    <row r="2588" spans="1:2" x14ac:dyDescent="0.3">
      <c r="A2588" t="s">
        <v>710</v>
      </c>
      <c r="B2588" t="s">
        <v>2032</v>
      </c>
    </row>
    <row r="2589" spans="1:2" x14ac:dyDescent="0.3">
      <c r="A2589" t="s">
        <v>711</v>
      </c>
      <c r="B2589" t="s">
        <v>2033</v>
      </c>
    </row>
    <row r="2590" spans="1:2" x14ac:dyDescent="0.3">
      <c r="A2590" t="s">
        <v>711</v>
      </c>
      <c r="B2590" t="s">
        <v>2034</v>
      </c>
    </row>
    <row r="2591" spans="1:2" x14ac:dyDescent="0.3">
      <c r="A2591" t="s">
        <v>710</v>
      </c>
      <c r="B2591" t="s">
        <v>2035</v>
      </c>
    </row>
    <row r="2592" spans="1:2" x14ac:dyDescent="0.3">
      <c r="A2592" t="s">
        <v>712</v>
      </c>
      <c r="B2592" t="s">
        <v>2036</v>
      </c>
    </row>
    <row r="2593" spans="1:2" x14ac:dyDescent="0.3">
      <c r="A2593" t="s">
        <v>712</v>
      </c>
      <c r="B2593" t="s">
        <v>1093</v>
      </c>
    </row>
    <row r="2594" spans="1:2" x14ac:dyDescent="0.3">
      <c r="A2594" t="s">
        <v>711</v>
      </c>
      <c r="B2594" t="s">
        <v>2038</v>
      </c>
    </row>
    <row r="2595" spans="1:2" x14ac:dyDescent="0.3">
      <c r="A2595" t="s">
        <v>710</v>
      </c>
      <c r="B2595" t="s">
        <v>2040</v>
      </c>
    </row>
    <row r="2596" spans="1:2" x14ac:dyDescent="0.3">
      <c r="A2596" t="s">
        <v>710</v>
      </c>
      <c r="B2596" t="s">
        <v>2042</v>
      </c>
    </row>
    <row r="2597" spans="1:2" x14ac:dyDescent="0.3">
      <c r="A2597" t="s">
        <v>710</v>
      </c>
      <c r="B2597" t="s">
        <v>2044</v>
      </c>
    </row>
    <row r="2598" spans="1:2" x14ac:dyDescent="0.3">
      <c r="A2598" t="s">
        <v>710</v>
      </c>
      <c r="B2598" t="s">
        <v>2045</v>
      </c>
    </row>
    <row r="2599" spans="1:2" x14ac:dyDescent="0.3">
      <c r="A2599" t="s">
        <v>711</v>
      </c>
      <c r="B2599" t="s">
        <v>2047</v>
      </c>
    </row>
    <row r="2600" spans="1:2" x14ac:dyDescent="0.3">
      <c r="A2600" t="s">
        <v>710</v>
      </c>
      <c r="B2600" t="s">
        <v>2048</v>
      </c>
    </row>
    <row r="2601" spans="1:2" x14ac:dyDescent="0.3">
      <c r="A2601" t="s">
        <v>711</v>
      </c>
      <c r="B2601" t="s">
        <v>2049</v>
      </c>
    </row>
    <row r="2602" spans="1:2" x14ac:dyDescent="0.3">
      <c r="A2602" t="s">
        <v>356</v>
      </c>
      <c r="B2602" t="s">
        <v>1006</v>
      </c>
    </row>
    <row r="2603" spans="1:2" x14ac:dyDescent="0.3">
      <c r="A2603" t="s">
        <v>640</v>
      </c>
      <c r="B2603" t="s">
        <v>944</v>
      </c>
    </row>
    <row r="2604" spans="1:2" x14ac:dyDescent="0.3">
      <c r="A2604" t="s">
        <v>275</v>
      </c>
      <c r="B2604" t="s">
        <v>1570</v>
      </c>
    </row>
    <row r="2605" spans="1:2" x14ac:dyDescent="0.3">
      <c r="A2605" t="s">
        <v>713</v>
      </c>
      <c r="B2605" t="s">
        <v>981</v>
      </c>
    </row>
    <row r="2606" spans="1:2" x14ac:dyDescent="0.3">
      <c r="A2606" t="s">
        <v>718</v>
      </c>
      <c r="B2606" t="s">
        <v>879</v>
      </c>
    </row>
    <row r="2607" spans="1:2" x14ac:dyDescent="0.3">
      <c r="A2607" t="s">
        <v>713</v>
      </c>
      <c r="B2607" t="s">
        <v>862</v>
      </c>
    </row>
    <row r="2608" spans="1:2" x14ac:dyDescent="0.3">
      <c r="A2608" t="s">
        <v>714</v>
      </c>
      <c r="B2608" t="s">
        <v>983</v>
      </c>
    </row>
    <row r="2609" spans="1:2" x14ac:dyDescent="0.3">
      <c r="A2609" t="s">
        <v>365</v>
      </c>
      <c r="B2609" t="s">
        <v>2970</v>
      </c>
    </row>
    <row r="2610" spans="1:2" x14ac:dyDescent="0.3">
      <c r="A2610" t="s">
        <v>718</v>
      </c>
      <c r="B2610" t="s">
        <v>1794</v>
      </c>
    </row>
    <row r="2611" spans="1:2" x14ac:dyDescent="0.3">
      <c r="A2611" t="s">
        <v>716</v>
      </c>
      <c r="B2611" t="s">
        <v>1145</v>
      </c>
    </row>
    <row r="2612" spans="1:2" x14ac:dyDescent="0.3">
      <c r="A2612" t="s">
        <v>383</v>
      </c>
      <c r="B2612" t="s">
        <v>2971</v>
      </c>
    </row>
    <row r="2613" spans="1:2" x14ac:dyDescent="0.3">
      <c r="A2613" t="s">
        <v>711</v>
      </c>
      <c r="B2613" t="s">
        <v>2039</v>
      </c>
    </row>
    <row r="2614" spans="1:2" x14ac:dyDescent="0.3">
      <c r="A2614" t="s">
        <v>717</v>
      </c>
      <c r="B2614" t="s">
        <v>1079</v>
      </c>
    </row>
    <row r="2615" spans="1:2" x14ac:dyDescent="0.3">
      <c r="A2615" t="s">
        <v>435</v>
      </c>
      <c r="B2615" t="s">
        <v>2972</v>
      </c>
    </row>
    <row r="2616" spans="1:2" x14ac:dyDescent="0.3">
      <c r="A2616" t="s">
        <v>40</v>
      </c>
      <c r="B2616" t="s">
        <v>2973</v>
      </c>
    </row>
    <row r="2617" spans="1:2" x14ac:dyDescent="0.3">
      <c r="A2617" t="s">
        <v>724</v>
      </c>
      <c r="B2617" t="s">
        <v>2974</v>
      </c>
    </row>
    <row r="2618" spans="1:2" x14ac:dyDescent="0.3">
      <c r="A2618" t="s">
        <v>717</v>
      </c>
      <c r="B2618" t="s">
        <v>1105</v>
      </c>
    </row>
    <row r="2619" spans="1:2" x14ac:dyDescent="0.3">
      <c r="A2619" t="s">
        <v>725</v>
      </c>
      <c r="B2619" t="s">
        <v>2055</v>
      </c>
    </row>
    <row r="2620" spans="1:2" x14ac:dyDescent="0.3">
      <c r="A2620" t="s">
        <v>454</v>
      </c>
      <c r="B2620" t="s">
        <v>2975</v>
      </c>
    </row>
    <row r="2621" spans="1:2" x14ac:dyDescent="0.3">
      <c r="A2621" t="s">
        <v>717</v>
      </c>
      <c r="B2621" t="s">
        <v>1107</v>
      </c>
    </row>
    <row r="2622" spans="1:2" x14ac:dyDescent="0.3">
      <c r="A2622" t="s">
        <v>717</v>
      </c>
      <c r="B2622" t="s">
        <v>1099</v>
      </c>
    </row>
    <row r="2623" spans="1:2" x14ac:dyDescent="0.3">
      <c r="A2623" t="s">
        <v>725</v>
      </c>
      <c r="B2623" t="s">
        <v>2051</v>
      </c>
    </row>
    <row r="2624" spans="1:2" x14ac:dyDescent="0.3">
      <c r="A2624" t="s">
        <v>726</v>
      </c>
      <c r="B2624" t="s">
        <v>2052</v>
      </c>
    </row>
    <row r="2625" spans="1:2" x14ac:dyDescent="0.3">
      <c r="A2625" t="s">
        <v>725</v>
      </c>
      <c r="B2625" t="s">
        <v>2053</v>
      </c>
    </row>
    <row r="2626" spans="1:2" x14ac:dyDescent="0.3">
      <c r="A2626" t="s">
        <v>725</v>
      </c>
      <c r="B2626" t="s">
        <v>2054</v>
      </c>
    </row>
    <row r="2627" spans="1:2" x14ac:dyDescent="0.3">
      <c r="A2627" t="s">
        <v>725</v>
      </c>
      <c r="B2627" t="s">
        <v>2056</v>
      </c>
    </row>
    <row r="2628" spans="1:2" x14ac:dyDescent="0.3">
      <c r="A2628" t="s">
        <v>726</v>
      </c>
      <c r="B2628" t="s">
        <v>2057</v>
      </c>
    </row>
    <row r="2629" spans="1:2" x14ac:dyDescent="0.3">
      <c r="A2629" t="s">
        <v>725</v>
      </c>
      <c r="B2629" t="s">
        <v>2058</v>
      </c>
    </row>
    <row r="2630" spans="1:2" x14ac:dyDescent="0.3">
      <c r="A2630" t="s">
        <v>726</v>
      </c>
      <c r="B2630" t="s">
        <v>2059</v>
      </c>
    </row>
    <row r="2631" spans="1:2" x14ac:dyDescent="0.3">
      <c r="A2631" t="s">
        <v>726</v>
      </c>
      <c r="B2631" t="s">
        <v>2060</v>
      </c>
    </row>
    <row r="2632" spans="1:2" x14ac:dyDescent="0.3">
      <c r="A2632" t="s">
        <v>726</v>
      </c>
      <c r="B2632" t="s">
        <v>2061</v>
      </c>
    </row>
    <row r="2633" spans="1:2" x14ac:dyDescent="0.3">
      <c r="A2633" t="s">
        <v>726</v>
      </c>
      <c r="B2633" t="s">
        <v>2062</v>
      </c>
    </row>
    <row r="2634" spans="1:2" x14ac:dyDescent="0.3">
      <c r="A2634" s="51" t="s">
        <v>23</v>
      </c>
      <c r="B2634" s="51" t="s">
        <v>2985</v>
      </c>
    </row>
    <row r="2635" spans="1:2" x14ac:dyDescent="0.3">
      <c r="A2635" s="51" t="s">
        <v>654</v>
      </c>
      <c r="B2635" s="51" t="s">
        <v>2989</v>
      </c>
    </row>
    <row r="2636" spans="1:2" x14ac:dyDescent="0.3">
      <c r="A2636" s="51" t="s">
        <v>27</v>
      </c>
      <c r="B2636" s="51" t="s">
        <v>2987</v>
      </c>
    </row>
    <row r="2637" spans="1:2" x14ac:dyDescent="0.3">
      <c r="A2637" s="51" t="s">
        <v>3160</v>
      </c>
      <c r="B2637" s="51" t="s">
        <v>2990</v>
      </c>
    </row>
    <row r="2638" spans="1:2" x14ac:dyDescent="0.3">
      <c r="A2638" s="51" t="s">
        <v>3161</v>
      </c>
      <c r="B2638" s="51" t="s">
        <v>2991</v>
      </c>
    </row>
    <row r="2639" spans="1:2" x14ac:dyDescent="0.3">
      <c r="A2639" s="51" t="s">
        <v>2983</v>
      </c>
      <c r="B2639" s="51" t="s">
        <v>2986</v>
      </c>
    </row>
    <row r="2640" spans="1:2" x14ac:dyDescent="0.3">
      <c r="A2640" s="51" t="s">
        <v>2983</v>
      </c>
      <c r="B2640" s="51" t="s">
        <v>2988</v>
      </c>
    </row>
    <row r="2641" spans="1:2" x14ac:dyDescent="0.3">
      <c r="A2641" s="51" t="s">
        <v>38</v>
      </c>
      <c r="B2641" s="51" t="s">
        <v>2984</v>
      </c>
    </row>
    <row r="2642" spans="1:2" x14ac:dyDescent="0.3">
      <c r="A2642" s="51" t="s">
        <v>38</v>
      </c>
      <c r="B2642" s="51" t="s">
        <v>2992</v>
      </c>
    </row>
    <row r="2643" spans="1:2" x14ac:dyDescent="0.3">
      <c r="A2643" s="51" t="s">
        <v>33</v>
      </c>
      <c r="B2643" s="51" t="s">
        <v>2993</v>
      </c>
    </row>
    <row r="2644" spans="1:2" x14ac:dyDescent="0.3">
      <c r="A2644" s="51" t="s">
        <v>673</v>
      </c>
      <c r="B2644" s="51" t="s">
        <v>2994</v>
      </c>
    </row>
    <row r="2645" spans="1:2" x14ac:dyDescent="0.3">
      <c r="A2645" s="51" t="s">
        <v>672</v>
      </c>
      <c r="B2645" s="51" t="s">
        <v>2995</v>
      </c>
    </row>
    <row r="2646" spans="1:2" x14ac:dyDescent="0.3">
      <c r="A2646" s="51" t="s">
        <v>275</v>
      </c>
      <c r="B2646" s="51" t="s">
        <v>2996</v>
      </c>
    </row>
    <row r="2647" spans="1:2" x14ac:dyDescent="0.3">
      <c r="A2647" s="51" t="s">
        <v>20</v>
      </c>
      <c r="B2647" s="51" t="s">
        <v>2997</v>
      </c>
    </row>
    <row r="2648" spans="1:2" x14ac:dyDescent="0.3">
      <c r="A2648" s="51" t="s">
        <v>28</v>
      </c>
      <c r="B2648" s="51" t="s">
        <v>2998</v>
      </c>
    </row>
    <row r="2649" spans="1:2" x14ac:dyDescent="0.3">
      <c r="A2649" s="51" t="s">
        <v>23</v>
      </c>
      <c r="B2649" s="51" t="s">
        <v>2999</v>
      </c>
    </row>
    <row r="2650" spans="1:2" x14ac:dyDescent="0.3">
      <c r="A2650" s="51" t="s">
        <v>25</v>
      </c>
      <c r="B2650" s="51" t="s">
        <v>3000</v>
      </c>
    </row>
    <row r="2651" spans="1:2" x14ac:dyDescent="0.3">
      <c r="A2651" s="51" t="s">
        <v>25</v>
      </c>
      <c r="B2651" s="51" t="s">
        <v>3001</v>
      </c>
    </row>
    <row r="2652" spans="1:2" x14ac:dyDescent="0.3">
      <c r="A2652" s="51" t="s">
        <v>28</v>
      </c>
      <c r="B2652" s="51" t="s">
        <v>3002</v>
      </c>
    </row>
    <row r="2653" spans="1:2" x14ac:dyDescent="0.3">
      <c r="A2653" s="51" t="s">
        <v>26</v>
      </c>
      <c r="B2653" s="51" t="s">
        <v>3003</v>
      </c>
    </row>
    <row r="2654" spans="1:2" x14ac:dyDescent="0.3">
      <c r="A2654" s="51" t="s">
        <v>27</v>
      </c>
      <c r="B2654" s="51" t="s">
        <v>3004</v>
      </c>
    </row>
    <row r="2655" spans="1:2" x14ac:dyDescent="0.3">
      <c r="A2655" s="51" t="s">
        <v>20</v>
      </c>
      <c r="B2655" s="51" t="s">
        <v>3005</v>
      </c>
    </row>
    <row r="2656" spans="1:2" x14ac:dyDescent="0.3">
      <c r="A2656" s="51" t="s">
        <v>31</v>
      </c>
      <c r="B2656" s="51" t="s">
        <v>3006</v>
      </c>
    </row>
    <row r="2657" spans="1:2" x14ac:dyDescent="0.3">
      <c r="A2657" s="51" t="s">
        <v>26</v>
      </c>
      <c r="B2657" s="51" t="s">
        <v>3007</v>
      </c>
    </row>
    <row r="2658" spans="1:2" x14ac:dyDescent="0.3">
      <c r="A2658" s="51" t="s">
        <v>31</v>
      </c>
      <c r="B2658" s="51" t="s">
        <v>3008</v>
      </c>
    </row>
    <row r="2659" spans="1:2" x14ac:dyDescent="0.3">
      <c r="A2659" s="51" t="s">
        <v>654</v>
      </c>
      <c r="B2659" s="51" t="s">
        <v>3009</v>
      </c>
    </row>
    <row r="2660" spans="1:2" x14ac:dyDescent="0.3">
      <c r="A2660" s="51" t="s">
        <v>2983</v>
      </c>
      <c r="B2660" s="51" t="s">
        <v>3010</v>
      </c>
    </row>
    <row r="2661" spans="1:2" x14ac:dyDescent="0.3">
      <c r="A2661" s="51" t="s">
        <v>3161</v>
      </c>
      <c r="B2661" s="51" t="s">
        <v>3011</v>
      </c>
    </row>
    <row r="2662" spans="1:2" x14ac:dyDescent="0.3">
      <c r="A2662" s="51" t="s">
        <v>3160</v>
      </c>
      <c r="B2662" s="51" t="s">
        <v>3012</v>
      </c>
    </row>
    <row r="2663" spans="1:2" x14ac:dyDescent="0.3">
      <c r="A2663" s="51" t="s">
        <v>3161</v>
      </c>
      <c r="B2663" s="51" t="s">
        <v>3013</v>
      </c>
    </row>
    <row r="2664" spans="1:2" x14ac:dyDescent="0.3">
      <c r="A2664" s="51" t="s">
        <v>2983</v>
      </c>
      <c r="B2664" s="51" t="s">
        <v>3014</v>
      </c>
    </row>
    <row r="2665" spans="1:2" x14ac:dyDescent="0.3">
      <c r="A2665" s="51" t="s">
        <v>3161</v>
      </c>
      <c r="B2665" s="51" t="s">
        <v>3015</v>
      </c>
    </row>
    <row r="2666" spans="1:2" x14ac:dyDescent="0.3">
      <c r="A2666" s="51" t="s">
        <v>3160</v>
      </c>
      <c r="B2666" s="51" t="s">
        <v>3016</v>
      </c>
    </row>
    <row r="2667" spans="1:2" x14ac:dyDescent="0.3">
      <c r="A2667" s="51" t="s">
        <v>3160</v>
      </c>
      <c r="B2667" s="51" t="s">
        <v>3017</v>
      </c>
    </row>
    <row r="2668" spans="1:2" x14ac:dyDescent="0.3">
      <c r="A2668" s="51" t="s">
        <v>3161</v>
      </c>
      <c r="B2668" s="51" t="s">
        <v>3018</v>
      </c>
    </row>
    <row r="2669" spans="1:2" x14ac:dyDescent="0.3">
      <c r="A2669" s="51" t="s">
        <v>2983</v>
      </c>
      <c r="B2669" s="51" t="s">
        <v>3019</v>
      </c>
    </row>
    <row r="2670" spans="1:2" x14ac:dyDescent="0.3">
      <c r="A2670" s="51" t="s">
        <v>2983</v>
      </c>
      <c r="B2670" s="51" t="s">
        <v>3020</v>
      </c>
    </row>
    <row r="2671" spans="1:2" x14ac:dyDescent="0.3">
      <c r="A2671" s="51" t="s">
        <v>3160</v>
      </c>
      <c r="B2671" s="51" t="s">
        <v>3021</v>
      </c>
    </row>
    <row r="2672" spans="1:2" x14ac:dyDescent="0.3">
      <c r="A2672" s="51" t="s">
        <v>2983</v>
      </c>
      <c r="B2672" s="51" t="s">
        <v>3022</v>
      </c>
    </row>
    <row r="2673" spans="1:2" x14ac:dyDescent="0.3">
      <c r="A2673" s="51" t="s">
        <v>3160</v>
      </c>
      <c r="B2673" s="51" t="s">
        <v>3023</v>
      </c>
    </row>
    <row r="2674" spans="1:2" x14ac:dyDescent="0.3">
      <c r="A2674" s="51" t="s">
        <v>2983</v>
      </c>
      <c r="B2674" s="51" t="s">
        <v>3024</v>
      </c>
    </row>
    <row r="2675" spans="1:2" x14ac:dyDescent="0.3">
      <c r="A2675" s="51" t="s">
        <v>3161</v>
      </c>
      <c r="B2675" s="51" t="s">
        <v>3025</v>
      </c>
    </row>
    <row r="2676" spans="1:2" x14ac:dyDescent="0.3">
      <c r="A2676" s="51" t="s">
        <v>3160</v>
      </c>
      <c r="B2676" s="51" t="s">
        <v>3026</v>
      </c>
    </row>
    <row r="2677" spans="1:2" x14ac:dyDescent="0.3">
      <c r="A2677" s="51" t="s">
        <v>2983</v>
      </c>
      <c r="B2677" s="51" t="s">
        <v>3027</v>
      </c>
    </row>
    <row r="2678" spans="1:2" x14ac:dyDescent="0.3">
      <c r="A2678" s="51" t="s">
        <v>3161</v>
      </c>
      <c r="B2678" s="51" t="s">
        <v>3028</v>
      </c>
    </row>
    <row r="2679" spans="1:2" x14ac:dyDescent="0.3">
      <c r="A2679" s="51" t="s">
        <v>2983</v>
      </c>
      <c r="B2679" s="51" t="s">
        <v>3029</v>
      </c>
    </row>
    <row r="2680" spans="1:2" x14ac:dyDescent="0.3">
      <c r="A2680" s="51" t="s">
        <v>3160</v>
      </c>
      <c r="B2680" s="51" t="s">
        <v>3030</v>
      </c>
    </row>
    <row r="2681" spans="1:2" x14ac:dyDescent="0.3">
      <c r="A2681" s="51" t="s">
        <v>3161</v>
      </c>
      <c r="B2681" s="51" t="s">
        <v>3031</v>
      </c>
    </row>
    <row r="2682" spans="1:2" x14ac:dyDescent="0.3">
      <c r="A2682" s="51" t="s">
        <v>3161</v>
      </c>
      <c r="B2682" s="51" t="s">
        <v>3032</v>
      </c>
    </row>
    <row r="2683" spans="1:2" x14ac:dyDescent="0.3">
      <c r="A2683" s="51" t="s">
        <v>3160</v>
      </c>
      <c r="B2683" s="51" t="s">
        <v>3033</v>
      </c>
    </row>
    <row r="2684" spans="1:2" x14ac:dyDescent="0.3">
      <c r="A2684" s="51" t="s">
        <v>3160</v>
      </c>
      <c r="B2684" s="51" t="s">
        <v>3034</v>
      </c>
    </row>
    <row r="2685" spans="1:2" x14ac:dyDescent="0.3">
      <c r="A2685" s="51" t="s">
        <v>3161</v>
      </c>
      <c r="B2685" s="51" t="s">
        <v>3035</v>
      </c>
    </row>
    <row r="2686" spans="1:2" x14ac:dyDescent="0.3">
      <c r="A2686" s="51" t="s">
        <v>3161</v>
      </c>
      <c r="B2686" s="51" t="s">
        <v>3036</v>
      </c>
    </row>
    <row r="2687" spans="1:2" x14ac:dyDescent="0.3">
      <c r="A2687" s="51" t="s">
        <v>3160</v>
      </c>
      <c r="B2687" s="51" t="s">
        <v>3037</v>
      </c>
    </row>
    <row r="2688" spans="1:2" x14ac:dyDescent="0.3">
      <c r="A2688" s="51" t="s">
        <v>2983</v>
      </c>
      <c r="B2688" s="51" t="s">
        <v>3038</v>
      </c>
    </row>
    <row r="2689" spans="1:2" x14ac:dyDescent="0.3">
      <c r="A2689" s="51" t="s">
        <v>41</v>
      </c>
      <c r="B2689" s="51" t="s">
        <v>3039</v>
      </c>
    </row>
    <row r="2690" spans="1:2" x14ac:dyDescent="0.3">
      <c r="A2690" s="51" t="s">
        <v>40</v>
      </c>
      <c r="B2690" s="51" t="s">
        <v>3040</v>
      </c>
    </row>
    <row r="2691" spans="1:2" x14ac:dyDescent="0.3">
      <c r="A2691" s="51" t="s">
        <v>44</v>
      </c>
      <c r="B2691" s="51" t="s">
        <v>3041</v>
      </c>
    </row>
    <row r="2692" spans="1:2" x14ac:dyDescent="0.3">
      <c r="A2692" s="51" t="s">
        <v>41</v>
      </c>
      <c r="B2692" s="51" t="s">
        <v>3042</v>
      </c>
    </row>
    <row r="2693" spans="1:2" x14ac:dyDescent="0.3">
      <c r="A2693" s="51" t="s">
        <v>44</v>
      </c>
      <c r="B2693" s="51" t="s">
        <v>3043</v>
      </c>
    </row>
    <row r="2694" spans="1:2" x14ac:dyDescent="0.3">
      <c r="A2694" s="51" t="s">
        <v>33</v>
      </c>
      <c r="B2694" s="51" t="s">
        <v>3044</v>
      </c>
    </row>
    <row r="2695" spans="1:2" x14ac:dyDescent="0.3">
      <c r="A2695" s="51" t="s">
        <v>724</v>
      </c>
      <c r="B2695" s="51" t="s">
        <v>3045</v>
      </c>
    </row>
    <row r="2696" spans="1:2" x14ac:dyDescent="0.3">
      <c r="A2696" s="51" t="s">
        <v>724</v>
      </c>
      <c r="B2696" s="51" t="s">
        <v>3046</v>
      </c>
    </row>
    <row r="2697" spans="1:2" x14ac:dyDescent="0.3">
      <c r="A2697" s="51" t="s">
        <v>724</v>
      </c>
      <c r="B2697" s="51" t="s">
        <v>3047</v>
      </c>
    </row>
    <row r="2698" spans="1:2" x14ac:dyDescent="0.3">
      <c r="A2698" s="51" t="s">
        <v>724</v>
      </c>
      <c r="B2698" s="51" t="s">
        <v>3048</v>
      </c>
    </row>
    <row r="2699" spans="1:2" x14ac:dyDescent="0.3">
      <c r="A2699" s="51" t="s">
        <v>724</v>
      </c>
      <c r="B2699" s="51" t="s">
        <v>3049</v>
      </c>
    </row>
    <row r="2700" spans="1:2" x14ac:dyDescent="0.3">
      <c r="A2700" s="51" t="s">
        <v>724</v>
      </c>
      <c r="B2700" s="51" t="s">
        <v>3050</v>
      </c>
    </row>
    <row r="2701" spans="1:2" x14ac:dyDescent="0.3">
      <c r="A2701" s="51" t="s">
        <v>724</v>
      </c>
      <c r="B2701" s="51" t="s">
        <v>3051</v>
      </c>
    </row>
    <row r="2702" spans="1:2" x14ac:dyDescent="0.3">
      <c r="A2702" s="51" t="s">
        <v>724</v>
      </c>
      <c r="B2702" s="51" t="s">
        <v>3052</v>
      </c>
    </row>
    <row r="2703" spans="1:2" x14ac:dyDescent="0.3">
      <c r="A2703" s="51" t="s">
        <v>724</v>
      </c>
      <c r="B2703" s="51" t="s">
        <v>3053</v>
      </c>
    </row>
    <row r="2704" spans="1:2" x14ac:dyDescent="0.3">
      <c r="A2704" s="51" t="s">
        <v>724</v>
      </c>
      <c r="B2704" s="51" t="s">
        <v>3054</v>
      </c>
    </row>
    <row r="2705" spans="1:2" x14ac:dyDescent="0.3">
      <c r="A2705" s="51" t="s">
        <v>731</v>
      </c>
      <c r="B2705" s="51" t="s">
        <v>3055</v>
      </c>
    </row>
    <row r="2706" spans="1:2" x14ac:dyDescent="0.3">
      <c r="A2706" s="51" t="s">
        <v>732</v>
      </c>
      <c r="B2706" s="51" t="s">
        <v>3056</v>
      </c>
    </row>
    <row r="2707" spans="1:2" x14ac:dyDescent="0.3">
      <c r="A2707" s="51" t="s">
        <v>731</v>
      </c>
      <c r="B2707" s="51" t="s">
        <v>3057</v>
      </c>
    </row>
    <row r="2708" spans="1:2" x14ac:dyDescent="0.3">
      <c r="A2708" s="51" t="s">
        <v>732</v>
      </c>
      <c r="B2708" s="51" t="s">
        <v>3058</v>
      </c>
    </row>
    <row r="2709" spans="1:2" x14ac:dyDescent="0.3">
      <c r="A2709" s="51" t="s">
        <v>733</v>
      </c>
      <c r="B2709" s="51" t="s">
        <v>3059</v>
      </c>
    </row>
    <row r="2710" spans="1:2" x14ac:dyDescent="0.3">
      <c r="A2710" s="51" t="s">
        <v>731</v>
      </c>
      <c r="B2710" s="51" t="s">
        <v>3060</v>
      </c>
    </row>
    <row r="2711" spans="1:2" x14ac:dyDescent="0.3">
      <c r="A2711" s="51" t="s">
        <v>733</v>
      </c>
      <c r="B2711" s="51" t="s">
        <v>3061</v>
      </c>
    </row>
    <row r="2712" spans="1:2" x14ac:dyDescent="0.3">
      <c r="A2712" s="51" t="s">
        <v>734</v>
      </c>
      <c r="B2712" s="51" t="s">
        <v>3062</v>
      </c>
    </row>
    <row r="2713" spans="1:2" x14ac:dyDescent="0.3">
      <c r="A2713" s="51" t="s">
        <v>732</v>
      </c>
      <c r="B2713" s="51" t="s">
        <v>3063</v>
      </c>
    </row>
    <row r="2714" spans="1:2" x14ac:dyDescent="0.3">
      <c r="A2714" s="51" t="s">
        <v>734</v>
      </c>
      <c r="B2714" s="51" t="s">
        <v>3064</v>
      </c>
    </row>
    <row r="2715" spans="1:2" x14ac:dyDescent="0.3">
      <c r="A2715" s="51" t="s">
        <v>733</v>
      </c>
      <c r="B2715" s="51" t="s">
        <v>3065</v>
      </c>
    </row>
    <row r="2716" spans="1:2" x14ac:dyDescent="0.3">
      <c r="A2716" s="51" t="s">
        <v>731</v>
      </c>
      <c r="B2716" s="51" t="s">
        <v>3066</v>
      </c>
    </row>
    <row r="2717" spans="1:2" x14ac:dyDescent="0.3">
      <c r="A2717" s="51" t="s">
        <v>733</v>
      </c>
      <c r="B2717" s="51" t="s">
        <v>3067</v>
      </c>
    </row>
    <row r="2718" spans="1:2" x14ac:dyDescent="0.3">
      <c r="A2718" s="51" t="s">
        <v>731</v>
      </c>
      <c r="B2718" s="51" t="s">
        <v>3068</v>
      </c>
    </row>
    <row r="2719" spans="1:2" x14ac:dyDescent="0.3">
      <c r="A2719" s="51" t="s">
        <v>732</v>
      </c>
      <c r="B2719" s="51" t="s">
        <v>3069</v>
      </c>
    </row>
    <row r="2720" spans="1:2" x14ac:dyDescent="0.3">
      <c r="A2720" s="51" t="s">
        <v>734</v>
      </c>
      <c r="B2720" s="51" t="s">
        <v>3070</v>
      </c>
    </row>
    <row r="2721" spans="1:2" x14ac:dyDescent="0.3">
      <c r="A2721" s="51" t="s">
        <v>734</v>
      </c>
      <c r="B2721" s="51" t="s">
        <v>3071</v>
      </c>
    </row>
    <row r="2722" spans="1:2" x14ac:dyDescent="0.3">
      <c r="A2722" s="51" t="s">
        <v>732</v>
      </c>
      <c r="B2722" s="51" t="s">
        <v>3072</v>
      </c>
    </row>
    <row r="2723" spans="1:2" x14ac:dyDescent="0.3">
      <c r="A2723" s="51" t="s">
        <v>734</v>
      </c>
      <c r="B2723" s="51" t="s">
        <v>3073</v>
      </c>
    </row>
    <row r="2724" spans="1:2" x14ac:dyDescent="0.3">
      <c r="A2724" s="51" t="s">
        <v>733</v>
      </c>
      <c r="B2724" s="51" t="s">
        <v>3074</v>
      </c>
    </row>
    <row r="2725" spans="1:2" x14ac:dyDescent="0.3">
      <c r="A2725" s="51" t="s">
        <v>727</v>
      </c>
      <c r="B2725" s="51" t="s">
        <v>3075</v>
      </c>
    </row>
    <row r="2726" spans="1:2" x14ac:dyDescent="0.3">
      <c r="A2726" s="51" t="s">
        <v>727</v>
      </c>
      <c r="B2726" s="51" t="s">
        <v>3076</v>
      </c>
    </row>
    <row r="2727" spans="1:2" x14ac:dyDescent="0.3">
      <c r="A2727" s="51" t="s">
        <v>728</v>
      </c>
      <c r="B2727" s="51" t="s">
        <v>3077</v>
      </c>
    </row>
    <row r="2728" spans="1:2" x14ac:dyDescent="0.3">
      <c r="A2728" s="51" t="s">
        <v>729</v>
      </c>
      <c r="B2728" s="51" t="s">
        <v>3078</v>
      </c>
    </row>
    <row r="2729" spans="1:2" x14ac:dyDescent="0.3">
      <c r="A2729" s="51" t="s">
        <v>729</v>
      </c>
      <c r="B2729" s="51" t="s">
        <v>3079</v>
      </c>
    </row>
    <row r="2730" spans="1:2" x14ac:dyDescent="0.3">
      <c r="A2730" s="51" t="s">
        <v>728</v>
      </c>
      <c r="B2730" s="51" t="s">
        <v>3080</v>
      </c>
    </row>
    <row r="2731" spans="1:2" x14ac:dyDescent="0.3">
      <c r="A2731" s="51" t="s">
        <v>730</v>
      </c>
      <c r="B2731" s="51" t="s">
        <v>3081</v>
      </c>
    </row>
    <row r="2732" spans="1:2" x14ac:dyDescent="0.3">
      <c r="A2732" s="51" t="s">
        <v>730</v>
      </c>
      <c r="B2732" s="51" t="s">
        <v>3082</v>
      </c>
    </row>
    <row r="2733" spans="1:2" x14ac:dyDescent="0.3">
      <c r="A2733" s="51" t="s">
        <v>728</v>
      </c>
      <c r="B2733" s="51" t="s">
        <v>3083</v>
      </c>
    </row>
    <row r="2734" spans="1:2" x14ac:dyDescent="0.3">
      <c r="A2734" s="51" t="s">
        <v>730</v>
      </c>
      <c r="B2734" s="51" t="s">
        <v>3084</v>
      </c>
    </row>
    <row r="2735" spans="1:2" x14ac:dyDescent="0.3">
      <c r="A2735" s="51" t="s">
        <v>729</v>
      </c>
      <c r="B2735" s="51" t="s">
        <v>3085</v>
      </c>
    </row>
    <row r="2736" spans="1:2" x14ac:dyDescent="0.3">
      <c r="A2736" s="51" t="s">
        <v>727</v>
      </c>
      <c r="B2736" s="51" t="s">
        <v>3086</v>
      </c>
    </row>
    <row r="2737" spans="1:2" x14ac:dyDescent="0.3">
      <c r="A2737" s="51" t="s">
        <v>736</v>
      </c>
      <c r="B2737" s="51" t="s">
        <v>3087</v>
      </c>
    </row>
    <row r="2738" spans="1:2" x14ac:dyDescent="0.3">
      <c r="A2738" s="51" t="s">
        <v>736</v>
      </c>
      <c r="B2738" s="51" t="s">
        <v>3088</v>
      </c>
    </row>
    <row r="2739" spans="1:2" x14ac:dyDescent="0.3">
      <c r="A2739" s="51" t="s">
        <v>736</v>
      </c>
      <c r="B2739" s="51" t="s">
        <v>3089</v>
      </c>
    </row>
    <row r="2740" spans="1:2" x14ac:dyDescent="0.3">
      <c r="A2740" s="51" t="s">
        <v>736</v>
      </c>
      <c r="B2740" s="51" t="s">
        <v>3090</v>
      </c>
    </row>
    <row r="2741" spans="1:2" x14ac:dyDescent="0.3">
      <c r="A2741" s="51" t="s">
        <v>736</v>
      </c>
      <c r="B2741" s="51" t="s">
        <v>3091</v>
      </c>
    </row>
    <row r="2742" spans="1:2" x14ac:dyDescent="0.3">
      <c r="A2742" s="51" t="s">
        <v>736</v>
      </c>
      <c r="B2742" s="51" t="s">
        <v>3092</v>
      </c>
    </row>
    <row r="2743" spans="1:2" x14ac:dyDescent="0.3">
      <c r="A2743" s="51" t="s">
        <v>736</v>
      </c>
      <c r="B2743" s="51" t="s">
        <v>3093</v>
      </c>
    </row>
    <row r="2744" spans="1:2" x14ac:dyDescent="0.3">
      <c r="A2744" s="51" t="s">
        <v>736</v>
      </c>
      <c r="B2744" s="51" t="s">
        <v>3094</v>
      </c>
    </row>
    <row r="2745" spans="1:2" x14ac:dyDescent="0.3">
      <c r="A2745" s="51" t="s">
        <v>714</v>
      </c>
      <c r="B2745" s="51" t="s">
        <v>3095</v>
      </c>
    </row>
    <row r="2746" spans="1:2" x14ac:dyDescent="0.3">
      <c r="A2746" s="51" t="s">
        <v>713</v>
      </c>
      <c r="B2746" s="51" t="s">
        <v>3096</v>
      </c>
    </row>
    <row r="2747" spans="1:2" x14ac:dyDescent="0.3">
      <c r="A2747" s="51" t="s">
        <v>715</v>
      </c>
      <c r="B2747" s="51" t="s">
        <v>3097</v>
      </c>
    </row>
    <row r="2748" spans="1:2" x14ac:dyDescent="0.3">
      <c r="A2748" s="51" t="s">
        <v>713</v>
      </c>
      <c r="B2748" s="51" t="s">
        <v>3098</v>
      </c>
    </row>
    <row r="2749" spans="1:2" x14ac:dyDescent="0.3">
      <c r="A2749" s="51" t="s">
        <v>714</v>
      </c>
      <c r="B2749" s="51" t="s">
        <v>3099</v>
      </c>
    </row>
    <row r="2750" spans="1:2" x14ac:dyDescent="0.3">
      <c r="A2750" s="51" t="s">
        <v>715</v>
      </c>
      <c r="B2750" s="51" t="s">
        <v>3100</v>
      </c>
    </row>
    <row r="2751" spans="1:2" x14ac:dyDescent="0.3">
      <c r="A2751" s="51" t="s">
        <v>673</v>
      </c>
      <c r="B2751" s="51" t="s">
        <v>3101</v>
      </c>
    </row>
    <row r="2752" spans="1:2" x14ac:dyDescent="0.3">
      <c r="A2752" s="51" t="s">
        <v>673</v>
      </c>
      <c r="B2752" s="51" t="s">
        <v>3102</v>
      </c>
    </row>
    <row r="2753" spans="1:2" x14ac:dyDescent="0.3">
      <c r="A2753" s="51" t="s">
        <v>672</v>
      </c>
      <c r="B2753" s="51" t="s">
        <v>3103</v>
      </c>
    </row>
    <row r="2754" spans="1:2" x14ac:dyDescent="0.3">
      <c r="A2754" s="51" t="s">
        <v>672</v>
      </c>
      <c r="B2754" s="51" t="s">
        <v>3104</v>
      </c>
    </row>
    <row r="2755" spans="1:2" x14ac:dyDescent="0.3">
      <c r="A2755" s="51" t="s">
        <v>735</v>
      </c>
      <c r="B2755" s="51" t="s">
        <v>3105</v>
      </c>
    </row>
    <row r="2756" spans="1:2" x14ac:dyDescent="0.3">
      <c r="A2756" s="51" t="s">
        <v>735</v>
      </c>
      <c r="B2756" s="51" t="s">
        <v>3106</v>
      </c>
    </row>
    <row r="2757" spans="1:2" x14ac:dyDescent="0.3">
      <c r="A2757" s="51" t="s">
        <v>735</v>
      </c>
      <c r="B2757" s="51" t="s">
        <v>3107</v>
      </c>
    </row>
    <row r="2758" spans="1:2" x14ac:dyDescent="0.3">
      <c r="A2758" s="51" t="s">
        <v>735</v>
      </c>
      <c r="B2758" s="51" t="s">
        <v>3108</v>
      </c>
    </row>
    <row r="2759" spans="1:2" x14ac:dyDescent="0.3">
      <c r="A2759" s="51" t="s">
        <v>735</v>
      </c>
      <c r="B2759" s="51" t="s">
        <v>3109</v>
      </c>
    </row>
    <row r="2760" spans="1:2" x14ac:dyDescent="0.3">
      <c r="A2760" s="51" t="s">
        <v>735</v>
      </c>
      <c r="B2760" s="51" t="s">
        <v>3110</v>
      </c>
    </row>
    <row r="2761" spans="1:2" x14ac:dyDescent="0.3">
      <c r="A2761" s="51" t="s">
        <v>735</v>
      </c>
      <c r="B2761" s="51" t="s">
        <v>3111</v>
      </c>
    </row>
    <row r="2762" spans="1:2" x14ac:dyDescent="0.3">
      <c r="A2762" s="51" t="s">
        <v>735</v>
      </c>
      <c r="B2762" s="51" t="s">
        <v>3112</v>
      </c>
    </row>
    <row r="2763" spans="1:2" x14ac:dyDescent="0.3">
      <c r="A2763" s="51" t="s">
        <v>3162</v>
      </c>
      <c r="B2763" s="51" t="s">
        <v>3113</v>
      </c>
    </row>
    <row r="2764" spans="1:2" x14ac:dyDescent="0.3">
      <c r="A2764" s="51" t="s">
        <v>3163</v>
      </c>
      <c r="B2764" s="51" t="s">
        <v>3114</v>
      </c>
    </row>
    <row r="2765" spans="1:2" x14ac:dyDescent="0.3">
      <c r="A2765" s="51" t="s">
        <v>3163</v>
      </c>
      <c r="B2765" s="51" t="s">
        <v>3115</v>
      </c>
    </row>
    <row r="2766" spans="1:2" x14ac:dyDescent="0.3">
      <c r="A2766" s="51" t="s">
        <v>3163</v>
      </c>
      <c r="B2766" s="51" t="s">
        <v>3116</v>
      </c>
    </row>
    <row r="2767" spans="1:2" x14ac:dyDescent="0.3">
      <c r="A2767" s="51" t="s">
        <v>3164</v>
      </c>
      <c r="B2767" s="51" t="s">
        <v>3117</v>
      </c>
    </row>
    <row r="2768" spans="1:2" x14ac:dyDescent="0.3">
      <c r="A2768" s="51" t="s">
        <v>3165</v>
      </c>
      <c r="B2768" s="51" t="s">
        <v>3118</v>
      </c>
    </row>
    <row r="2769" spans="1:2" x14ac:dyDescent="0.3">
      <c r="A2769" s="51" t="s">
        <v>3162</v>
      </c>
      <c r="B2769" s="51" t="s">
        <v>3119</v>
      </c>
    </row>
    <row r="2770" spans="1:2" x14ac:dyDescent="0.3">
      <c r="A2770" s="51" t="s">
        <v>3164</v>
      </c>
      <c r="B2770" s="51" t="s">
        <v>3120</v>
      </c>
    </row>
    <row r="2771" spans="1:2" x14ac:dyDescent="0.3">
      <c r="A2771" s="51" t="s">
        <v>3162</v>
      </c>
      <c r="B2771" s="51" t="s">
        <v>3121</v>
      </c>
    </row>
    <row r="2772" spans="1:2" x14ac:dyDescent="0.3">
      <c r="A2772" s="51" t="s">
        <v>3163</v>
      </c>
      <c r="B2772" s="51" t="s">
        <v>3122</v>
      </c>
    </row>
    <row r="2773" spans="1:2" x14ac:dyDescent="0.3">
      <c r="A2773" s="51" t="s">
        <v>3166</v>
      </c>
      <c r="B2773" s="51" t="s">
        <v>3123</v>
      </c>
    </row>
    <row r="2774" spans="1:2" x14ac:dyDescent="0.3">
      <c r="A2774" s="51" t="s">
        <v>3162</v>
      </c>
      <c r="B2774" s="51" t="s">
        <v>3124</v>
      </c>
    </row>
    <row r="2775" spans="1:2" x14ac:dyDescent="0.3">
      <c r="A2775" s="51" t="s">
        <v>3163</v>
      </c>
      <c r="B2775" s="51" t="s">
        <v>3125</v>
      </c>
    </row>
    <row r="2776" spans="1:2" x14ac:dyDescent="0.3">
      <c r="A2776" s="51" t="s">
        <v>3165</v>
      </c>
      <c r="B2776" s="51" t="s">
        <v>3126</v>
      </c>
    </row>
    <row r="2777" spans="1:2" x14ac:dyDescent="0.3">
      <c r="A2777" s="51" t="s">
        <v>3166</v>
      </c>
      <c r="B2777" s="51" t="s">
        <v>3127</v>
      </c>
    </row>
    <row r="2778" spans="1:2" x14ac:dyDescent="0.3">
      <c r="A2778" s="51" t="s">
        <v>3167</v>
      </c>
      <c r="B2778" s="51" t="s">
        <v>3128</v>
      </c>
    </row>
    <row r="2779" spans="1:2" x14ac:dyDescent="0.3">
      <c r="A2779" s="51" t="s">
        <v>3165</v>
      </c>
      <c r="B2779" s="51" t="s">
        <v>3129</v>
      </c>
    </row>
    <row r="2780" spans="1:2" x14ac:dyDescent="0.3">
      <c r="A2780" s="51" t="s">
        <v>3166</v>
      </c>
      <c r="B2780" s="51" t="s">
        <v>3130</v>
      </c>
    </row>
    <row r="2781" spans="1:2" x14ac:dyDescent="0.3">
      <c r="A2781" s="51" t="s">
        <v>3166</v>
      </c>
      <c r="B2781" s="51" t="s">
        <v>3131</v>
      </c>
    </row>
    <row r="2782" spans="1:2" x14ac:dyDescent="0.3">
      <c r="A2782" s="51" t="s">
        <v>3164</v>
      </c>
      <c r="B2782" s="51" t="s">
        <v>3132</v>
      </c>
    </row>
    <row r="2783" spans="1:2" x14ac:dyDescent="0.3">
      <c r="A2783" s="51" t="s">
        <v>3167</v>
      </c>
      <c r="B2783" s="51" t="s">
        <v>3133</v>
      </c>
    </row>
    <row r="2784" spans="1:2" x14ac:dyDescent="0.3">
      <c r="A2784" s="51" t="s">
        <v>3166</v>
      </c>
      <c r="B2784" s="51" t="s">
        <v>3134</v>
      </c>
    </row>
    <row r="2785" spans="1:2" x14ac:dyDescent="0.3">
      <c r="A2785" s="51" t="s">
        <v>3163</v>
      </c>
      <c r="B2785" s="51" t="s">
        <v>3135</v>
      </c>
    </row>
    <row r="2786" spans="1:2" x14ac:dyDescent="0.3">
      <c r="A2786" s="51" t="s">
        <v>3167</v>
      </c>
      <c r="B2786" s="51" t="s">
        <v>3136</v>
      </c>
    </row>
    <row r="2787" spans="1:2" x14ac:dyDescent="0.3">
      <c r="A2787" s="51" t="s">
        <v>3167</v>
      </c>
      <c r="B2787" s="51" t="s">
        <v>3137</v>
      </c>
    </row>
    <row r="2788" spans="1:2" x14ac:dyDescent="0.3">
      <c r="A2788" s="51" t="s">
        <v>3166</v>
      </c>
      <c r="B2788" s="51" t="s">
        <v>3138</v>
      </c>
    </row>
    <row r="2789" spans="1:2" x14ac:dyDescent="0.3">
      <c r="A2789" s="51" t="s">
        <v>3165</v>
      </c>
      <c r="B2789" s="51" t="s">
        <v>3139</v>
      </c>
    </row>
    <row r="2790" spans="1:2" x14ac:dyDescent="0.3">
      <c r="A2790" s="51" t="s">
        <v>3165</v>
      </c>
      <c r="B2790" s="51" t="s">
        <v>3140</v>
      </c>
    </row>
    <row r="2791" spans="1:2" x14ac:dyDescent="0.3">
      <c r="A2791" s="51" t="s">
        <v>3164</v>
      </c>
      <c r="B2791" s="51" t="s">
        <v>3141</v>
      </c>
    </row>
    <row r="2792" spans="1:2" x14ac:dyDescent="0.3">
      <c r="A2792" s="51" t="s">
        <v>3162</v>
      </c>
      <c r="B2792" s="51" t="s">
        <v>3142</v>
      </c>
    </row>
    <row r="2793" spans="1:2" x14ac:dyDescent="0.3">
      <c r="A2793" s="51" t="s">
        <v>3162</v>
      </c>
      <c r="B2793" s="51" t="s">
        <v>3143</v>
      </c>
    </row>
    <row r="2794" spans="1:2" x14ac:dyDescent="0.3">
      <c r="A2794" s="51" t="s">
        <v>3163</v>
      </c>
      <c r="B2794" s="51" t="s">
        <v>3144</v>
      </c>
    </row>
    <row r="2795" spans="1:2" x14ac:dyDescent="0.3">
      <c r="A2795" s="51" t="s">
        <v>3167</v>
      </c>
      <c r="B2795" s="51" t="s">
        <v>3145</v>
      </c>
    </row>
    <row r="2796" spans="1:2" x14ac:dyDescent="0.3">
      <c r="A2796" s="51" t="s">
        <v>3165</v>
      </c>
      <c r="B2796" s="51" t="s">
        <v>3146</v>
      </c>
    </row>
    <row r="2797" spans="1:2" x14ac:dyDescent="0.3">
      <c r="A2797" s="51" t="s">
        <v>3164</v>
      </c>
      <c r="B2797" s="51" t="s">
        <v>3147</v>
      </c>
    </row>
    <row r="2798" spans="1:2" x14ac:dyDescent="0.3">
      <c r="A2798" s="51" t="s">
        <v>3167</v>
      </c>
      <c r="B2798" s="51" t="s">
        <v>3148</v>
      </c>
    </row>
    <row r="2799" spans="1:2" x14ac:dyDescent="0.3">
      <c r="A2799" s="51" t="s">
        <v>3165</v>
      </c>
      <c r="B2799" s="51" t="s">
        <v>3149</v>
      </c>
    </row>
    <row r="2800" spans="1:2" x14ac:dyDescent="0.3">
      <c r="A2800" s="51" t="s">
        <v>3162</v>
      </c>
      <c r="B2800" s="51" t="s">
        <v>3150</v>
      </c>
    </row>
    <row r="2801" spans="1:2" x14ac:dyDescent="0.3">
      <c r="A2801" s="51" t="s">
        <v>3166</v>
      </c>
      <c r="B2801" s="51" t="s">
        <v>3151</v>
      </c>
    </row>
    <row r="2802" spans="1:2" x14ac:dyDescent="0.3">
      <c r="A2802" s="51" t="s">
        <v>3167</v>
      </c>
      <c r="B2802" s="51" t="s">
        <v>3152</v>
      </c>
    </row>
    <row r="2803" spans="1:2" x14ac:dyDescent="0.3">
      <c r="A2803" s="51" t="s">
        <v>3164</v>
      </c>
      <c r="B2803" s="51" t="s">
        <v>3153</v>
      </c>
    </row>
  </sheetData>
  <conditionalFormatting sqref="B1:B827 B829:B1698 A828:B828 A829:A1439 B2804:B1048576">
    <cfRule type="duplicateValues" dxfId="125" priority="136"/>
  </conditionalFormatting>
  <conditionalFormatting sqref="B1:B1698 A829:A1439 B2804:B1048576">
    <cfRule type="duplicateValues" dxfId="124" priority="135"/>
  </conditionalFormatting>
  <conditionalFormatting sqref="B1440:B1610">
    <cfRule type="duplicateValues" dxfId="123" priority="133"/>
    <cfRule type="duplicateValues" dxfId="122" priority="134"/>
  </conditionalFormatting>
  <conditionalFormatting sqref="A1440:A1610">
    <cfRule type="duplicateValues" dxfId="121" priority="131"/>
    <cfRule type="duplicateValues" dxfId="120" priority="132"/>
  </conditionalFormatting>
  <conditionalFormatting sqref="B1611:B1662">
    <cfRule type="duplicateValues" dxfId="119" priority="129"/>
    <cfRule type="duplicateValues" dxfId="118" priority="130"/>
  </conditionalFormatting>
  <conditionalFormatting sqref="A1611:A1662">
    <cfRule type="duplicateValues" dxfId="117" priority="128"/>
  </conditionalFormatting>
  <conditionalFormatting sqref="B1663:B1698">
    <cfRule type="duplicateValues" dxfId="116" priority="126"/>
    <cfRule type="duplicateValues" dxfId="115" priority="127"/>
  </conditionalFormatting>
  <conditionalFormatting sqref="A1663:A1698">
    <cfRule type="duplicateValues" dxfId="114" priority="125"/>
  </conditionalFormatting>
  <conditionalFormatting sqref="B1699:B1724">
    <cfRule type="duplicateValues" dxfId="113" priority="122"/>
    <cfRule type="duplicateValues" dxfId="112" priority="123"/>
  </conditionalFormatting>
  <conditionalFormatting sqref="A1699:A1724">
    <cfRule type="duplicateValues" dxfId="111" priority="124"/>
  </conditionalFormatting>
  <conditionalFormatting sqref="B1725:B1746">
    <cfRule type="duplicateValues" dxfId="110" priority="119"/>
    <cfRule type="duplicateValues" dxfId="109" priority="120"/>
    <cfRule type="duplicateValues" dxfId="108" priority="121"/>
  </conditionalFormatting>
  <conditionalFormatting sqref="A1725:A1746">
    <cfRule type="duplicateValues" dxfId="107" priority="116"/>
    <cfRule type="duplicateValues" dxfId="106" priority="117"/>
    <cfRule type="duplicateValues" dxfId="105" priority="118"/>
  </conditionalFormatting>
  <conditionalFormatting sqref="B1747:B1757">
    <cfRule type="duplicateValues" dxfId="104" priority="113"/>
    <cfRule type="duplicateValues" dxfId="103" priority="114"/>
    <cfRule type="duplicateValues" dxfId="102" priority="115"/>
  </conditionalFormatting>
  <conditionalFormatting sqref="A1747:A1756">
    <cfRule type="duplicateValues" dxfId="101" priority="110"/>
    <cfRule type="duplicateValues" dxfId="100" priority="111"/>
    <cfRule type="duplicateValues" dxfId="99" priority="112"/>
  </conditionalFormatting>
  <conditionalFormatting sqref="B1758:B1767">
    <cfRule type="duplicateValues" dxfId="98" priority="107"/>
    <cfRule type="duplicateValues" dxfId="97" priority="108"/>
    <cfRule type="duplicateValues" dxfId="96" priority="109"/>
  </conditionalFormatting>
  <conditionalFormatting sqref="A1758:A1766">
    <cfRule type="duplicateValues" dxfId="95" priority="104"/>
    <cfRule type="duplicateValues" dxfId="94" priority="105"/>
    <cfRule type="duplicateValues" dxfId="93" priority="106"/>
  </conditionalFormatting>
  <conditionalFormatting sqref="B1768:B1774 B1778:B1779">
    <cfRule type="duplicateValues" dxfId="92" priority="102"/>
    <cfRule type="duplicateValues" dxfId="91" priority="103"/>
  </conditionalFormatting>
  <conditionalFormatting sqref="B1768:B1779">
    <cfRule type="duplicateValues" dxfId="90" priority="101"/>
  </conditionalFormatting>
  <conditionalFormatting sqref="B1780:B1793">
    <cfRule type="duplicateValues" dxfId="89" priority="98"/>
    <cfRule type="duplicateValues" dxfId="88" priority="99"/>
    <cfRule type="duplicateValues" dxfId="87" priority="100"/>
  </conditionalFormatting>
  <conditionalFormatting sqref="B1794:B1802">
    <cfRule type="duplicateValues" dxfId="86" priority="95"/>
    <cfRule type="duplicateValues" dxfId="85" priority="96"/>
    <cfRule type="duplicateValues" dxfId="84" priority="97"/>
  </conditionalFormatting>
  <conditionalFormatting sqref="B1803:B1804 B1810:B1813">
    <cfRule type="duplicateValues" dxfId="83" priority="93"/>
    <cfRule type="duplicateValues" dxfId="82" priority="94"/>
  </conditionalFormatting>
  <conditionalFormatting sqref="B1805:B1809">
    <cfRule type="duplicateValues" dxfId="81" priority="91"/>
    <cfRule type="duplicateValues" dxfId="80" priority="92"/>
  </conditionalFormatting>
  <conditionalFormatting sqref="B1814">
    <cfRule type="duplicateValues" dxfId="79" priority="89"/>
    <cfRule type="duplicateValues" dxfId="78" priority="90"/>
  </conditionalFormatting>
  <conditionalFormatting sqref="B1815:B1849">
    <cfRule type="duplicateValues" dxfId="77" priority="87"/>
    <cfRule type="duplicateValues" dxfId="76" priority="88"/>
  </conditionalFormatting>
  <conditionalFormatting sqref="B1850:B1856">
    <cfRule type="duplicateValues" dxfId="75" priority="85"/>
    <cfRule type="duplicateValues" dxfId="74" priority="86"/>
  </conditionalFormatting>
  <conditionalFormatting sqref="B2015">
    <cfRule type="duplicateValues" dxfId="73" priority="83"/>
    <cfRule type="duplicateValues" dxfId="72" priority="84"/>
  </conditionalFormatting>
  <conditionalFormatting sqref="B1857:B2014">
    <cfRule type="duplicateValues" dxfId="71" priority="81"/>
    <cfRule type="duplicateValues" dxfId="70" priority="82"/>
  </conditionalFormatting>
  <conditionalFormatting sqref="A1857:A2014">
    <cfRule type="duplicateValues" dxfId="69" priority="79"/>
    <cfRule type="duplicateValues" dxfId="68" priority="80"/>
  </conditionalFormatting>
  <conditionalFormatting sqref="B2016">
    <cfRule type="duplicateValues" dxfId="67" priority="77"/>
    <cfRule type="duplicateValues" dxfId="66" priority="78"/>
  </conditionalFormatting>
  <conditionalFormatting sqref="B2017:B2101">
    <cfRule type="duplicateValues" dxfId="65" priority="75"/>
    <cfRule type="duplicateValues" dxfId="64" priority="76"/>
  </conditionalFormatting>
  <conditionalFormatting sqref="B2102">
    <cfRule type="duplicateValues" dxfId="63" priority="73"/>
    <cfRule type="duplicateValues" dxfId="62" priority="74"/>
  </conditionalFormatting>
  <conditionalFormatting sqref="B2103:B2116">
    <cfRule type="duplicateValues" dxfId="61" priority="71"/>
    <cfRule type="duplicateValues" dxfId="60" priority="72"/>
  </conditionalFormatting>
  <conditionalFormatting sqref="B2117">
    <cfRule type="duplicateValues" dxfId="59" priority="69"/>
    <cfRule type="duplicateValues" dxfId="58" priority="70"/>
  </conditionalFormatting>
  <conditionalFormatting sqref="B2118:B2128">
    <cfRule type="duplicateValues" dxfId="57" priority="67"/>
    <cfRule type="duplicateValues" dxfId="56" priority="68"/>
  </conditionalFormatting>
  <conditionalFormatting sqref="B2129">
    <cfRule type="duplicateValues" dxfId="55" priority="65"/>
    <cfRule type="duplicateValues" dxfId="54" priority="66"/>
  </conditionalFormatting>
  <conditionalFormatting sqref="B2130:B2154">
    <cfRule type="duplicateValues" dxfId="53" priority="63"/>
    <cfRule type="duplicateValues" dxfId="52" priority="64"/>
  </conditionalFormatting>
  <conditionalFormatting sqref="B2155:B2157">
    <cfRule type="duplicateValues" dxfId="51" priority="61"/>
    <cfRule type="duplicateValues" dxfId="50" priority="62"/>
  </conditionalFormatting>
  <conditionalFormatting sqref="B2158">
    <cfRule type="duplicateValues" dxfId="49" priority="59"/>
    <cfRule type="duplicateValues" dxfId="48" priority="60"/>
  </conditionalFormatting>
  <conditionalFormatting sqref="B2159:B2189">
    <cfRule type="duplicateValues" dxfId="47" priority="57"/>
    <cfRule type="duplicateValues" dxfId="46" priority="58"/>
  </conditionalFormatting>
  <conditionalFormatting sqref="B2190">
    <cfRule type="duplicateValues" dxfId="45" priority="55"/>
    <cfRule type="duplicateValues" dxfId="44" priority="56"/>
  </conditionalFormatting>
  <conditionalFormatting sqref="B2191">
    <cfRule type="duplicateValues" dxfId="43" priority="53"/>
    <cfRule type="duplicateValues" dxfId="42" priority="54"/>
  </conditionalFormatting>
  <conditionalFormatting sqref="B2192">
    <cfRule type="duplicateValues" dxfId="41" priority="51"/>
    <cfRule type="duplicateValues" dxfId="40" priority="52"/>
  </conditionalFormatting>
  <conditionalFormatting sqref="B2193">
    <cfRule type="duplicateValues" dxfId="39" priority="49"/>
    <cfRule type="duplicateValues" dxfId="38" priority="50"/>
  </conditionalFormatting>
  <conditionalFormatting sqref="B2194:B2236">
    <cfRule type="duplicateValues" dxfId="37" priority="47"/>
    <cfRule type="duplicateValues" dxfId="36" priority="48"/>
  </conditionalFormatting>
  <conditionalFormatting sqref="B2237">
    <cfRule type="duplicateValues" dxfId="35" priority="45"/>
    <cfRule type="duplicateValues" dxfId="34" priority="46"/>
  </conditionalFormatting>
  <conditionalFormatting sqref="B2238:B2254">
    <cfRule type="duplicateValues" dxfId="33" priority="43"/>
    <cfRule type="duplicateValues" dxfId="32" priority="44"/>
  </conditionalFormatting>
  <conditionalFormatting sqref="B2255">
    <cfRule type="duplicateValues" dxfId="31" priority="41"/>
    <cfRule type="duplicateValues" dxfId="30" priority="42"/>
  </conditionalFormatting>
  <conditionalFormatting sqref="B2256:B2278">
    <cfRule type="duplicateValues" dxfId="29" priority="39"/>
    <cfRule type="duplicateValues" dxfId="28" priority="40"/>
  </conditionalFormatting>
  <conditionalFormatting sqref="B2279">
    <cfRule type="duplicateValues" dxfId="27" priority="37"/>
    <cfRule type="duplicateValues" dxfId="26" priority="38"/>
  </conditionalFormatting>
  <conditionalFormatting sqref="B2280:B2511">
    <cfRule type="duplicateValues" dxfId="25" priority="35"/>
    <cfRule type="duplicateValues" dxfId="24" priority="36"/>
  </conditionalFormatting>
  <conditionalFormatting sqref="A2279">
    <cfRule type="duplicateValues" dxfId="23" priority="33"/>
    <cfRule type="duplicateValues" dxfId="22" priority="34"/>
  </conditionalFormatting>
  <conditionalFormatting sqref="A2280:A2511">
    <cfRule type="duplicateValues" dxfId="21" priority="31"/>
    <cfRule type="duplicateValues" dxfId="20" priority="32"/>
  </conditionalFormatting>
  <conditionalFormatting sqref="B2512:B2601">
    <cfRule type="duplicateValues" dxfId="19" priority="29"/>
    <cfRule type="duplicateValues" dxfId="18" priority="30"/>
  </conditionalFormatting>
  <conditionalFormatting sqref="A2512:A2524">
    <cfRule type="duplicateValues" dxfId="17" priority="27"/>
    <cfRule type="duplicateValues" dxfId="16" priority="28"/>
  </conditionalFormatting>
  <conditionalFormatting sqref="A2525:A2601">
    <cfRule type="duplicateValues" dxfId="15" priority="25"/>
    <cfRule type="duplicateValues" dxfId="14" priority="26"/>
  </conditionalFormatting>
  <conditionalFormatting sqref="B2602:B2604">
    <cfRule type="duplicateValues" dxfId="13" priority="21"/>
    <cfRule type="duplicateValues" dxfId="12" priority="22"/>
  </conditionalFormatting>
  <conditionalFormatting sqref="A2602:A2604">
    <cfRule type="duplicateValues" dxfId="11" priority="19"/>
    <cfRule type="duplicateValues" dxfId="10" priority="20"/>
  </conditionalFormatting>
  <conditionalFormatting sqref="B2606:B2614">
    <cfRule type="duplicateValues" dxfId="9" priority="17"/>
    <cfRule type="duplicateValues" dxfId="8" priority="18"/>
  </conditionalFormatting>
  <conditionalFormatting sqref="B2605">
    <cfRule type="duplicateValues" dxfId="7" priority="15"/>
    <cfRule type="duplicateValues" dxfId="6" priority="16"/>
  </conditionalFormatting>
  <conditionalFormatting sqref="A2605">
    <cfRule type="duplicateValues" dxfId="5" priority="13"/>
    <cfRule type="duplicateValues" dxfId="4" priority="14"/>
  </conditionalFormatting>
  <conditionalFormatting sqref="B2615:B2633">
    <cfRule type="duplicateValues" dxfId="3" priority="9"/>
    <cfRule type="duplicateValues" dxfId="2" priority="10"/>
  </conditionalFormatting>
  <conditionalFormatting sqref="B2634:B2803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Тех отчёт</vt:lpstr>
      <vt:lpstr>Расшифровка отчёта</vt:lpstr>
      <vt:lpstr>Себестоимость</vt:lpstr>
      <vt:lpstr>Реклама</vt:lpstr>
      <vt:lpstr>Начисления и компенсации по тов</vt:lpstr>
      <vt:lpstr>Заказы</vt:lpstr>
      <vt:lpstr>Хранение</vt:lpstr>
      <vt:lpstr>Артикул без-с размером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 Ц</dc:creator>
  <cp:lastModifiedBy>user</cp:lastModifiedBy>
  <dcterms:created xsi:type="dcterms:W3CDTF">2015-06-05T18:19:34Z</dcterms:created>
  <dcterms:modified xsi:type="dcterms:W3CDTF">2025-04-23T07:59:37Z</dcterms:modified>
</cp:coreProperties>
</file>